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R:\1D. - Prog. Guidance-QA\Tony's Unit\Monitoring Control 17-18\Monitoring Tools\2017-18 Final Programmatic Monitoring Tools\Final Tools edited KW_SP\WIOA\"/>
    </mc:Choice>
  </mc:AlternateContent>
  <bookViews>
    <workbookView xWindow="0" yWindow="3600" windowWidth="23040" windowHeight="10476" activeTab="7"/>
  </bookViews>
  <sheets>
    <sheet name="Youth" sheetId="1" r:id="rId1"/>
    <sheet name="Youth_Spc_Prjt" sheetId="10" r:id="rId2"/>
    <sheet name="Adult" sheetId="8" r:id="rId3"/>
    <sheet name="Adult_Spc_Prjt" sheetId="9" r:id="rId4"/>
    <sheet name="Perf_Measures" sheetId="11" r:id="rId5"/>
    <sheet name="RPT" sheetId="2" r:id="rId6"/>
    <sheet name="SAMP" sheetId="4" r:id="rId7"/>
    <sheet name="Sheet1" sheetId="7" r:id="rId8"/>
  </sheets>
  <definedNames>
    <definedName name="_xlnm.Print_Area" localSheetId="5">RPT!$A$1:$F$263</definedName>
    <definedName name="_xlnm.Print_Area" localSheetId="0">Youth!$A:$D</definedName>
    <definedName name="_xlnm.Print_Titles" localSheetId="5">RPT!$1:$3</definedName>
    <definedName name="Reviewer">Sheet1!$C$2:$C$4</definedName>
    <definedName name="RWB">Sheet1!$A$1:$A$25</definedName>
    <definedName name="Z_2080DB2E_91E3_4A42_9741_071E33BFBBA8_.wvu.PrintArea" localSheetId="5" hidden="1">RPT!$A$1:$F$263</definedName>
    <definedName name="Z_2080DB2E_91E3_4A42_9741_071E33BFBBA8_.wvu.PrintArea" localSheetId="0" hidden="1">Youth!$A$1:$N$84</definedName>
    <definedName name="Z_2080DB2E_91E3_4A42_9741_071E33BFBBA8_.wvu.PrintTitles" localSheetId="5" hidden="1">RPT!$1:$3</definedName>
    <definedName name="Z_2080DB2E_91E3_4A42_9741_071E33BFBBA8_.wvu.PrintTitles" localSheetId="0" hidden="1">Youth!$1:$4</definedName>
    <definedName name="Z_2080DB2E_91E3_4A42_9741_071E33BFBBA8_.wvu.Rows" localSheetId="0" hidden="1">Youth!#REF!</definedName>
    <definedName name="Z_44146BB7_0C6A_4BBA_8C1B_12E027B0098F_.wvu.Cols" localSheetId="0" hidden="1">Youth!$D:$D</definedName>
    <definedName name="Z_44146BB7_0C6A_4BBA_8C1B_12E027B0098F_.wvu.PrintArea" localSheetId="5" hidden="1">RPT!$A$1:$F$263</definedName>
    <definedName name="Z_44146BB7_0C6A_4BBA_8C1B_12E027B0098F_.wvu.PrintArea" localSheetId="0" hidden="1">Youth!$A$1:$C$84</definedName>
    <definedName name="Z_44146BB7_0C6A_4BBA_8C1B_12E027B0098F_.wvu.PrintTitles" localSheetId="5" hidden="1">RPT!$1:$3</definedName>
    <definedName name="Z_44146BB7_0C6A_4BBA_8C1B_12E027B0098F_.wvu.PrintTitles" localSheetId="0" hidden="1">Youth!$1:$4</definedName>
    <definedName name="Z_44146BB7_0C6A_4BBA_8C1B_12E027B0098F_.wvu.Rows" localSheetId="0" hidden="1">Youth!#REF!</definedName>
    <definedName name="Z_85BEED54_7EAD_45A1_B23D_CE67E2169F87_.wvu.Cols" localSheetId="0" hidden="1">Youth!$D:$D</definedName>
    <definedName name="Z_85BEED54_7EAD_45A1_B23D_CE67E2169F87_.wvu.PrintArea" localSheetId="5" hidden="1">RPT!$A$1:$F$263</definedName>
    <definedName name="Z_85BEED54_7EAD_45A1_B23D_CE67E2169F87_.wvu.PrintArea" localSheetId="0" hidden="1">Youth!$A$1:$C$84</definedName>
    <definedName name="Z_85BEED54_7EAD_45A1_B23D_CE67E2169F87_.wvu.PrintTitles" localSheetId="5" hidden="1">RPT!$1:$3</definedName>
    <definedName name="Z_85BEED54_7EAD_45A1_B23D_CE67E2169F87_.wvu.PrintTitles" localSheetId="0" hidden="1">Youth!$1:$4</definedName>
    <definedName name="Z_85BEED54_7EAD_45A1_B23D_CE67E2169F87_.wvu.Rows" localSheetId="0" hidden="1">Youth!#REF!</definedName>
    <definedName name="Z_A1FFC577_6C37_4568_B203_879DF27E356A_.wvu.PrintArea" localSheetId="5" hidden="1">RPT!$A$1:$F$263</definedName>
    <definedName name="Z_A1FFC577_6C37_4568_B203_879DF27E356A_.wvu.PrintArea" localSheetId="0" hidden="1">Youth!$A$1:$F$84</definedName>
    <definedName name="Z_A1FFC577_6C37_4568_B203_879DF27E356A_.wvu.PrintTitles" localSheetId="5" hidden="1">RPT!$1:$3</definedName>
    <definedName name="Z_A1FFC577_6C37_4568_B203_879DF27E356A_.wvu.PrintTitles" localSheetId="0" hidden="1">Youth!$1:$4</definedName>
    <definedName name="Z_A1FFC577_6C37_4568_B203_879DF27E356A_.wvu.Rows" localSheetId="0" hidden="1">Youth!#REF!</definedName>
    <definedName name="Z_AB08C6E4_C229_4A85_9D7B_2F03DF060F93_.wvu.Cols" localSheetId="0" hidden="1">Youth!$D:$D</definedName>
    <definedName name="Z_AB08C6E4_C229_4A85_9D7B_2F03DF060F93_.wvu.PrintArea" localSheetId="5" hidden="1">RPT!$A$1:$F$263</definedName>
    <definedName name="Z_AB08C6E4_C229_4A85_9D7B_2F03DF060F93_.wvu.PrintArea" localSheetId="0" hidden="1">Youth!$A$1:$C$84</definedName>
    <definedName name="Z_AB08C6E4_C229_4A85_9D7B_2F03DF060F93_.wvu.PrintTitles" localSheetId="5" hidden="1">RPT!$1:$3</definedName>
    <definedName name="Z_AB08C6E4_C229_4A85_9D7B_2F03DF060F93_.wvu.PrintTitles" localSheetId="0" hidden="1">Youth!$1:$4</definedName>
    <definedName name="Z_AB08C6E4_C229_4A85_9D7B_2F03DF060F93_.wvu.Rows" localSheetId="0" hidden="1">Youth!#REF!</definedName>
    <definedName name="Z_FE1E1E93_626D_4A62_B2DF_B3630EC6311C_.wvu.Cols" localSheetId="0" hidden="1">Youth!$D:$D</definedName>
    <definedName name="Z_FE1E1E93_626D_4A62_B2DF_B3630EC6311C_.wvu.PrintArea" localSheetId="5" hidden="1">RPT!$A$1:$F$263</definedName>
    <definedName name="Z_FE1E1E93_626D_4A62_B2DF_B3630EC6311C_.wvu.PrintArea" localSheetId="0" hidden="1">Youth!$A$1:$C$84</definedName>
    <definedName name="Z_FE1E1E93_626D_4A62_B2DF_B3630EC6311C_.wvu.PrintTitles" localSheetId="5" hidden="1">RPT!$1:$3</definedName>
    <definedName name="Z_FE1E1E93_626D_4A62_B2DF_B3630EC6311C_.wvu.PrintTitles" localSheetId="0" hidden="1">Youth!$1:$4</definedName>
    <definedName name="Z_FE1E1E93_626D_4A62_B2DF_B3630EC6311C_.wvu.Rows" localSheetId="0" hidden="1">Youth!#REF!</definedName>
  </definedNames>
  <calcPr calcId="171027"/>
  <customWorkbookViews>
    <customWorkbookView name="shermae - Personal View" guid="{44146BB7-0C6A-4BBA-8C1B-12E027B0098F}" mergeInterval="0" personalView="1" maximized="1" xWindow="1" yWindow="1" windowWidth="1020" windowHeight="543" activeSheetId="1"/>
    <customWorkbookView name="mercera - Personal View" guid="{A1FFC577-6C37-4568-B203-879DF27E356A}" mergeInterval="0" personalView="1" maximized="1" xWindow="1" yWindow="1" windowWidth="1016" windowHeight="425" activeSheetId="1"/>
    <customWorkbookView name="walkerb - Personal View" guid="{85BEED54-7EAD-45A1-B23D-CE67E2169F87}" mergeInterval="0" personalView="1" xWindow="5" yWindow="31" windowWidth="501" windowHeight="538" activeSheetId="1" showFormulaBar="0"/>
    <customWorkbookView name="mimscar - Personal View" guid="{FE1E1E93-626D-4A62-B2DF-B3630EC6311C}" mergeInterval="0" personalView="1" maximized="1" xWindow="1" yWindow="1" windowWidth="1276" windowHeight="547" activeSheetId="1"/>
    <customWorkbookView name="wardcon - Personal View" guid="{AB08C6E4-C229-4A85-9D7B-2F03DF060F93}" mergeInterval="0" personalView="1" maximized="1" xWindow="1" yWindow="1" windowWidth="1020" windowHeight="547" activeSheetId="1" showComments="commIndAndComment"/>
    <customWorkbookView name="mcglocb - Personal View" guid="{2080DB2E-91E3-4A42-9741-071E33BFBBA8}" mergeInterval="0" personalView="1" maximized="1" xWindow="1" yWindow="1" windowWidth="1020" windowHeight="487" activeSheetId="1"/>
  </customWorkbookViews>
</workbook>
</file>

<file path=xl/calcChain.xml><?xml version="1.0" encoding="utf-8"?>
<calcChain xmlns="http://schemas.openxmlformats.org/spreadsheetml/2006/main">
  <c r="Y179" i="2" l="1"/>
  <c r="E9" i="10"/>
  <c r="E77" i="1"/>
  <c r="F32" i="10" l="1"/>
  <c r="G35" i="10"/>
  <c r="H35" i="10"/>
  <c r="I35" i="10"/>
  <c r="J35" i="10"/>
  <c r="K35" i="10"/>
  <c r="L35" i="10"/>
  <c r="M35" i="10"/>
  <c r="N35" i="10"/>
  <c r="O35" i="10"/>
  <c r="P35" i="10"/>
  <c r="Q35" i="10"/>
  <c r="R35" i="10"/>
  <c r="S35" i="10"/>
  <c r="T35" i="10"/>
  <c r="U35" i="10"/>
  <c r="V35" i="10"/>
  <c r="W35" i="10"/>
  <c r="X35" i="10"/>
  <c r="F35" i="10"/>
  <c r="E35" i="10"/>
  <c r="G34" i="10"/>
  <c r="H34" i="10"/>
  <c r="I34" i="10"/>
  <c r="J34" i="10"/>
  <c r="K34" i="10"/>
  <c r="L34" i="10"/>
  <c r="M34" i="10"/>
  <c r="N34" i="10"/>
  <c r="O34" i="10"/>
  <c r="P34" i="10"/>
  <c r="Q34" i="10"/>
  <c r="R34" i="10"/>
  <c r="S34" i="10"/>
  <c r="T34" i="10"/>
  <c r="U34" i="10"/>
  <c r="V34" i="10"/>
  <c r="W34" i="10"/>
  <c r="X34" i="10"/>
  <c r="F34" i="10"/>
  <c r="E34" i="10"/>
  <c r="G33" i="10"/>
  <c r="H33" i="10"/>
  <c r="I33" i="10"/>
  <c r="J33" i="10"/>
  <c r="K33" i="10"/>
  <c r="L33" i="10"/>
  <c r="M33" i="10"/>
  <c r="N33" i="10"/>
  <c r="O33" i="10"/>
  <c r="P33" i="10"/>
  <c r="Q33" i="10"/>
  <c r="R33" i="10"/>
  <c r="S33" i="10"/>
  <c r="T33" i="10"/>
  <c r="U33" i="10"/>
  <c r="V33" i="10"/>
  <c r="W33" i="10"/>
  <c r="X33" i="10"/>
  <c r="F33" i="10"/>
  <c r="E33" i="10"/>
  <c r="BB32"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F35" i="1"/>
  <c r="E35" i="1"/>
  <c r="E34"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AP33" i="1"/>
  <c r="AQ33" i="1"/>
  <c r="AR33" i="1"/>
  <c r="AS33" i="1"/>
  <c r="AT33" i="1"/>
  <c r="AU33" i="1"/>
  <c r="AV33" i="1"/>
  <c r="AW33" i="1"/>
  <c r="AX33" i="1"/>
  <c r="AY33" i="1"/>
  <c r="AZ33" i="1"/>
  <c r="BA33" i="1"/>
  <c r="BB33" i="1"/>
  <c r="F33" i="1"/>
  <c r="E33" i="1"/>
  <c r="E5" i="9" l="1" a="1"/>
  <c r="E5" i="9" s="1"/>
  <c r="E4" i="9" a="1"/>
  <c r="G4" i="9" s="1"/>
  <c r="E3" i="9" a="1"/>
  <c r="E3" i="9" s="1"/>
  <c r="E2" i="9" a="1"/>
  <c r="E2" i="9" s="1"/>
  <c r="E5" i="10" a="1"/>
  <c r="L5" i="10" s="1"/>
  <c r="E4" i="10" a="1"/>
  <c r="E4" i="10" s="1"/>
  <c r="E3" i="10" a="1"/>
  <c r="T3" i="10" s="1"/>
  <c r="E2" i="10" a="1"/>
  <c r="L2" i="10" s="1"/>
  <c r="T5" i="9" l="1"/>
  <c r="F5" i="9"/>
  <c r="L5" i="9"/>
  <c r="U4" i="9"/>
  <c r="F4" i="9"/>
  <c r="V4" i="9"/>
  <c r="T4" i="9"/>
  <c r="N4" i="9"/>
  <c r="L4" i="9"/>
  <c r="E4" i="9"/>
  <c r="M4" i="9"/>
  <c r="S5" i="9"/>
  <c r="K5" i="9"/>
  <c r="R5" i="9"/>
  <c r="J5" i="9"/>
  <c r="Q5" i="9"/>
  <c r="I5" i="9"/>
  <c r="X5" i="9"/>
  <c r="P5" i="9"/>
  <c r="H5" i="9"/>
  <c r="W5" i="9"/>
  <c r="O5" i="9"/>
  <c r="G5" i="9"/>
  <c r="V5" i="9"/>
  <c r="N5" i="9"/>
  <c r="U5" i="9"/>
  <c r="M5" i="9"/>
  <c r="S4" i="9"/>
  <c r="K4" i="9"/>
  <c r="R4" i="9"/>
  <c r="J4" i="9"/>
  <c r="Q4" i="9"/>
  <c r="I4" i="9"/>
  <c r="X4" i="9"/>
  <c r="P4" i="9"/>
  <c r="H4" i="9"/>
  <c r="W4" i="9"/>
  <c r="O4" i="9"/>
  <c r="T3" i="9"/>
  <c r="L3" i="9"/>
  <c r="S3" i="9"/>
  <c r="K3" i="9"/>
  <c r="R3" i="9"/>
  <c r="J3" i="9"/>
  <c r="Q3" i="9"/>
  <c r="I3" i="9"/>
  <c r="X3" i="9"/>
  <c r="P3" i="9"/>
  <c r="H3" i="9"/>
  <c r="W3" i="9"/>
  <c r="O3" i="9"/>
  <c r="G3" i="9"/>
  <c r="V3" i="9"/>
  <c r="N3" i="9"/>
  <c r="F3" i="9"/>
  <c r="U3" i="9"/>
  <c r="M3" i="9"/>
  <c r="T2" i="9"/>
  <c r="L2" i="9"/>
  <c r="S2" i="9"/>
  <c r="K2" i="9"/>
  <c r="R2" i="9"/>
  <c r="J2" i="9"/>
  <c r="Q2" i="9"/>
  <c r="I2" i="9"/>
  <c r="X2" i="9"/>
  <c r="P2" i="9"/>
  <c r="H2" i="9"/>
  <c r="W2" i="9"/>
  <c r="O2" i="9"/>
  <c r="G2" i="9"/>
  <c r="V2" i="9"/>
  <c r="N2" i="9"/>
  <c r="F2" i="9"/>
  <c r="U2" i="9"/>
  <c r="M2" i="9"/>
  <c r="S5" i="10"/>
  <c r="K5" i="10"/>
  <c r="R5" i="10"/>
  <c r="J5" i="10"/>
  <c r="Q5" i="10"/>
  <c r="I5" i="10"/>
  <c r="X5" i="10"/>
  <c r="P5" i="10"/>
  <c r="H5" i="10"/>
  <c r="W5" i="10"/>
  <c r="O5" i="10"/>
  <c r="G5" i="10"/>
  <c r="V5" i="10"/>
  <c r="N5" i="10"/>
  <c r="F5" i="10"/>
  <c r="U5" i="10"/>
  <c r="M5" i="10"/>
  <c r="E5" i="10"/>
  <c r="T5" i="10"/>
  <c r="T4" i="10"/>
  <c r="L4" i="10"/>
  <c r="K4" i="10"/>
  <c r="R4" i="10"/>
  <c r="J4" i="10"/>
  <c r="Q4" i="10"/>
  <c r="I4" i="10"/>
  <c r="X4" i="10"/>
  <c r="P4" i="10"/>
  <c r="H4" i="10"/>
  <c r="W4" i="10"/>
  <c r="O4" i="10"/>
  <c r="G4" i="10"/>
  <c r="S4" i="10"/>
  <c r="V4" i="10"/>
  <c r="N4" i="10"/>
  <c r="F4" i="10"/>
  <c r="U4" i="10"/>
  <c r="M4" i="10"/>
  <c r="L3" i="10"/>
  <c r="S3" i="10"/>
  <c r="K3" i="10"/>
  <c r="R3" i="10"/>
  <c r="J3" i="10"/>
  <c r="Q3" i="10"/>
  <c r="I3" i="10"/>
  <c r="X3" i="10"/>
  <c r="P3" i="10"/>
  <c r="H3" i="10"/>
  <c r="W3" i="10"/>
  <c r="O3" i="10"/>
  <c r="G3" i="10"/>
  <c r="V3" i="10"/>
  <c r="N3" i="10"/>
  <c r="F3" i="10"/>
  <c r="U3" i="10"/>
  <c r="M3" i="10"/>
  <c r="E3" i="10"/>
  <c r="S2" i="10"/>
  <c r="K2" i="10"/>
  <c r="R2" i="10"/>
  <c r="J2" i="10"/>
  <c r="Q2" i="10"/>
  <c r="I2" i="10"/>
  <c r="X2" i="10"/>
  <c r="P2" i="10"/>
  <c r="H2" i="10"/>
  <c r="W2" i="10"/>
  <c r="O2" i="10"/>
  <c r="G2" i="10"/>
  <c r="V2" i="10"/>
  <c r="N2" i="10"/>
  <c r="F2" i="10"/>
  <c r="U2" i="10"/>
  <c r="M2" i="10"/>
  <c r="E2" i="10"/>
  <c r="T2" i="10"/>
  <c r="O312" i="2"/>
  <c r="O307" i="2"/>
  <c r="O303" i="2"/>
  <c r="O298" i="2"/>
  <c r="O294" i="2"/>
  <c r="O290" i="2"/>
  <c r="O285" i="2"/>
  <c r="O281" i="2"/>
  <c r="O277" i="2"/>
  <c r="O272" i="2"/>
  <c r="O267" i="2"/>
  <c r="O263" i="2"/>
  <c r="O259" i="2"/>
  <c r="O253" i="2"/>
  <c r="O248" i="2"/>
  <c r="O244" i="2"/>
  <c r="O238" i="2"/>
  <c r="O234" i="2"/>
  <c r="O230" i="2"/>
  <c r="O226" i="2"/>
  <c r="O221" i="2"/>
  <c r="O217" i="2"/>
  <c r="O213" i="2"/>
  <c r="O209" i="2"/>
  <c r="O204" i="2"/>
  <c r="P312" i="2"/>
  <c r="P307" i="2"/>
  <c r="P303" i="2"/>
  <c r="P298" i="2"/>
  <c r="P294" i="2"/>
  <c r="P290" i="2"/>
  <c r="P285" i="2"/>
  <c r="P281" i="2"/>
  <c r="P277" i="2"/>
  <c r="P272" i="2"/>
  <c r="P267" i="2"/>
  <c r="P263" i="2"/>
  <c r="P259" i="2"/>
  <c r="P253" i="2"/>
  <c r="P248" i="2"/>
  <c r="P244" i="2"/>
  <c r="P238" i="2"/>
  <c r="P234" i="2"/>
  <c r="P230" i="2"/>
  <c r="P226" i="2"/>
  <c r="P221" i="2"/>
  <c r="P217" i="2"/>
  <c r="P213" i="2"/>
  <c r="P209" i="2"/>
  <c r="P204" i="2"/>
  <c r="H312" i="2"/>
  <c r="H307" i="2"/>
  <c r="H303" i="2"/>
  <c r="H298" i="2"/>
  <c r="I298" i="2"/>
  <c r="I294" i="2"/>
  <c r="H294" i="2"/>
  <c r="H290" i="2"/>
  <c r="H285" i="2"/>
  <c r="H281" i="2"/>
  <c r="H277" i="2"/>
  <c r="H272" i="2"/>
  <c r="H267" i="2"/>
  <c r="H263" i="2"/>
  <c r="H259" i="2"/>
  <c r="H253" i="2"/>
  <c r="H248" i="2"/>
  <c r="H244" i="2"/>
  <c r="H238" i="2"/>
  <c r="H234" i="2"/>
  <c r="H230" i="2"/>
  <c r="H226" i="2"/>
  <c r="H221" i="2"/>
  <c r="H217" i="2"/>
  <c r="H213" i="2"/>
  <c r="H209" i="2"/>
  <c r="H204" i="2"/>
  <c r="O198" i="2"/>
  <c r="O194" i="2"/>
  <c r="O190" i="2"/>
  <c r="O186" i="2"/>
  <c r="O181" i="2"/>
  <c r="O177" i="2"/>
  <c r="O173" i="2"/>
  <c r="P198" i="2"/>
  <c r="P194" i="2"/>
  <c r="P190" i="2"/>
  <c r="P186" i="2"/>
  <c r="P181" i="2"/>
  <c r="P177" i="2"/>
  <c r="P173" i="2"/>
  <c r="I177" i="2"/>
  <c r="I173" i="2"/>
  <c r="H198" i="2"/>
  <c r="H194" i="2"/>
  <c r="H190" i="2"/>
  <c r="H186" i="2"/>
  <c r="H181" i="2"/>
  <c r="H177" i="2"/>
  <c r="H173" i="2"/>
  <c r="P167" i="2"/>
  <c r="P163" i="2"/>
  <c r="P159" i="2"/>
  <c r="P155" i="2"/>
  <c r="P151" i="2"/>
  <c r="P147" i="2"/>
  <c r="P140" i="2"/>
  <c r="P136" i="2"/>
  <c r="P132" i="2"/>
  <c r="O167" i="2"/>
  <c r="O163" i="2"/>
  <c r="O159" i="2"/>
  <c r="O155" i="2"/>
  <c r="O151" i="2"/>
  <c r="O147" i="2"/>
  <c r="O140" i="2"/>
  <c r="O136" i="2"/>
  <c r="O132" i="2"/>
  <c r="S151" i="2"/>
  <c r="R151" i="2"/>
  <c r="Q151" i="2"/>
  <c r="R143" i="2"/>
  <c r="Q143" i="2"/>
  <c r="T142" i="2"/>
  <c r="T141" i="2"/>
  <c r="R132" i="2"/>
  <c r="Q132" i="2"/>
  <c r="I159" i="2"/>
  <c r="I155" i="2"/>
  <c r="I151" i="2"/>
  <c r="H167" i="2"/>
  <c r="H163" i="2"/>
  <c r="H159" i="2"/>
  <c r="H155" i="2"/>
  <c r="H151" i="2"/>
  <c r="L151" i="2"/>
  <c r="K151" i="2"/>
  <c r="J151" i="2"/>
  <c r="H147" i="2"/>
  <c r="H140" i="2"/>
  <c r="H136" i="2"/>
  <c r="H132" i="2"/>
  <c r="O127" i="2"/>
  <c r="O123" i="2"/>
  <c r="O119" i="2"/>
  <c r="O115" i="2"/>
  <c r="O111" i="2"/>
  <c r="O107" i="2"/>
  <c r="O103" i="2"/>
  <c r="O99" i="2"/>
  <c r="P127" i="2"/>
  <c r="P123" i="2"/>
  <c r="P119" i="2"/>
  <c r="P115" i="2"/>
  <c r="P111" i="2"/>
  <c r="P107" i="2"/>
  <c r="P103" i="2"/>
  <c r="P99" i="2"/>
  <c r="S123" i="2"/>
  <c r="R123" i="2"/>
  <c r="Q123" i="2"/>
  <c r="S103" i="2"/>
  <c r="R103" i="2"/>
  <c r="Q103" i="2"/>
  <c r="I103" i="2"/>
  <c r="I107" i="2"/>
  <c r="I111" i="2"/>
  <c r="I115" i="2"/>
  <c r="I119" i="2"/>
  <c r="I123" i="2"/>
  <c r="I127" i="2"/>
  <c r="H127" i="2"/>
  <c r="H123" i="2"/>
  <c r="H119" i="2"/>
  <c r="L123" i="2"/>
  <c r="K123" i="2"/>
  <c r="J123" i="2"/>
  <c r="H115" i="2"/>
  <c r="H111" i="2"/>
  <c r="H107" i="2"/>
  <c r="H103" i="2"/>
  <c r="L103" i="2"/>
  <c r="K103" i="2"/>
  <c r="J103" i="2"/>
  <c r="H99" i="2"/>
  <c r="I99" i="2"/>
  <c r="W271" i="2"/>
  <c r="W267" i="2"/>
  <c r="W263" i="2"/>
  <c r="X271" i="2"/>
  <c r="X267" i="2"/>
  <c r="X263" i="2"/>
  <c r="X258" i="2"/>
  <c r="X254" i="2"/>
  <c r="X250" i="2"/>
  <c r="X246" i="2"/>
  <c r="X241" i="2"/>
  <c r="W258" i="2"/>
  <c r="W254" i="2"/>
  <c r="W250" i="2"/>
  <c r="W246" i="2"/>
  <c r="X237" i="2"/>
  <c r="W241" i="2"/>
  <c r="W237" i="2"/>
  <c r="W233" i="2"/>
  <c r="X233" i="2"/>
  <c r="W227" i="2"/>
  <c r="W222" i="2"/>
  <c r="W218" i="2"/>
  <c r="X227" i="2"/>
  <c r="X222" i="2"/>
  <c r="X218" i="2"/>
  <c r="X212" i="2"/>
  <c r="W212" i="2"/>
  <c r="W208" i="2"/>
  <c r="X208" i="2"/>
  <c r="X204" i="2"/>
  <c r="W204" i="2"/>
  <c r="W200" i="2"/>
  <c r="X200" i="2"/>
  <c r="X194" i="2"/>
  <c r="W194" i="2"/>
  <c r="X191" i="2"/>
  <c r="W191" i="2"/>
  <c r="AA191" i="2"/>
  <c r="Z191" i="2"/>
  <c r="Y191" i="2"/>
  <c r="X187" i="2"/>
  <c r="X183" i="2"/>
  <c r="W187" i="2"/>
  <c r="W183" i="2"/>
  <c r="X179" i="2"/>
  <c r="W179" i="2"/>
  <c r="W174" i="2"/>
  <c r="W170" i="2"/>
  <c r="W166" i="2"/>
  <c r="W163" i="2"/>
  <c r="X174" i="2"/>
  <c r="X170" i="2"/>
  <c r="X166" i="2"/>
  <c r="X163" i="2"/>
  <c r="W159" i="2"/>
  <c r="X159" i="2"/>
  <c r="W155" i="2"/>
  <c r="X155" i="2"/>
  <c r="X151" i="2"/>
  <c r="W151" i="2"/>
  <c r="W147" i="2"/>
  <c r="X147" i="2"/>
  <c r="W143" i="2"/>
  <c r="X143" i="2"/>
  <c r="X139" i="2"/>
  <c r="W139" i="2"/>
  <c r="X132" i="2"/>
  <c r="W132" i="2"/>
  <c r="X128" i="2"/>
  <c r="W128" i="2"/>
  <c r="X123" i="2"/>
  <c r="W123" i="2"/>
  <c r="X119" i="2"/>
  <c r="W119" i="2"/>
  <c r="X115" i="2"/>
  <c r="W115" i="2"/>
  <c r="X108" i="2"/>
  <c r="W108" i="2"/>
  <c r="X103" i="2"/>
  <c r="W103" i="2"/>
  <c r="X99" i="2"/>
  <c r="W99" i="2"/>
  <c r="Z139" i="2"/>
  <c r="Y139" i="2"/>
  <c r="AA132" i="2"/>
  <c r="Z132" i="2"/>
  <c r="Y132" i="2"/>
  <c r="AA119" i="2"/>
  <c r="Z119" i="2"/>
  <c r="Y119" i="2"/>
  <c r="AB110" i="2"/>
  <c r="AB109" i="2"/>
  <c r="AA108" i="2"/>
  <c r="Z108" i="2"/>
  <c r="Y108" i="2"/>
  <c r="Z99" i="2"/>
  <c r="Y99" i="2"/>
  <c r="A217" i="2"/>
  <c r="B159" i="2"/>
  <c r="A159" i="2"/>
  <c r="A147" i="2"/>
  <c r="B147" i="2"/>
  <c r="B121" i="2"/>
  <c r="A121" i="2"/>
  <c r="B117" i="2"/>
  <c r="A117" i="2"/>
  <c r="E117" i="2"/>
  <c r="D117" i="2"/>
  <c r="C117" i="2"/>
  <c r="A129" i="2"/>
  <c r="A125" i="2"/>
  <c r="B125" i="2"/>
  <c r="B129" i="2"/>
  <c r="A113" i="2"/>
  <c r="A107" i="2"/>
  <c r="A103" i="2"/>
  <c r="F41" i="9"/>
  <c r="G42" i="9"/>
  <c r="H43" i="9"/>
  <c r="I44" i="9"/>
  <c r="K46" i="9"/>
  <c r="L47" i="9"/>
  <c r="M48" i="9"/>
  <c r="F73" i="9"/>
  <c r="G74" i="9"/>
  <c r="H75" i="9"/>
  <c r="Q87" i="9"/>
  <c r="W86" i="9"/>
  <c r="X85" i="9"/>
  <c r="X86" i="9" s="1"/>
  <c r="W85" i="9"/>
  <c r="W87" i="9" s="1"/>
  <c r="V85" i="9"/>
  <c r="V87" i="9" s="1"/>
  <c r="U85" i="9"/>
  <c r="U87" i="9" s="1"/>
  <c r="T85" i="9"/>
  <c r="T87" i="9" s="1"/>
  <c r="S85" i="9"/>
  <c r="S87" i="9" s="1"/>
  <c r="R85" i="9"/>
  <c r="R86" i="9" s="1"/>
  <c r="Q85" i="9"/>
  <c r="Q86" i="9" s="1"/>
  <c r="P85" i="9"/>
  <c r="P86" i="9" s="1"/>
  <c r="O85" i="9"/>
  <c r="O87" i="9" s="1"/>
  <c r="N85" i="9"/>
  <c r="M85" i="9"/>
  <c r="M87" i="9" s="1"/>
  <c r="L85" i="9"/>
  <c r="L87" i="9" s="1"/>
  <c r="K85" i="9"/>
  <c r="K87" i="9" s="1"/>
  <c r="J85" i="9"/>
  <c r="J86" i="9" s="1"/>
  <c r="I85" i="9"/>
  <c r="I86" i="9" s="1"/>
  <c r="H85" i="9"/>
  <c r="H86" i="9" s="1"/>
  <c r="G85" i="9"/>
  <c r="G87" i="9" s="1"/>
  <c r="F85" i="9"/>
  <c r="F87" i="9" s="1"/>
  <c r="E85" i="9"/>
  <c r="E86" i="9" s="1"/>
  <c r="R82" i="9"/>
  <c r="I82" i="9"/>
  <c r="I83" i="9" s="1"/>
  <c r="X81" i="9"/>
  <c r="X82" i="9" s="1"/>
  <c r="W81" i="9"/>
  <c r="V81" i="9"/>
  <c r="V82" i="9" s="1"/>
  <c r="V83" i="9" s="1"/>
  <c r="U81" i="9"/>
  <c r="T81" i="9"/>
  <c r="S81" i="9"/>
  <c r="S82" i="9" s="1"/>
  <c r="R81" i="9"/>
  <c r="Q81" i="9"/>
  <c r="Q82" i="9" s="1"/>
  <c r="P81" i="9"/>
  <c r="P82" i="9" s="1"/>
  <c r="O81" i="9"/>
  <c r="N81" i="9"/>
  <c r="M81" i="9"/>
  <c r="M82" i="9" s="1"/>
  <c r="L81" i="9"/>
  <c r="K81" i="9"/>
  <c r="K82" i="9" s="1"/>
  <c r="J81" i="9"/>
  <c r="H81" i="9"/>
  <c r="G81" i="9"/>
  <c r="G82" i="9" s="1"/>
  <c r="G83" i="9" s="1"/>
  <c r="F81" i="9"/>
  <c r="E81" i="9"/>
  <c r="E82" i="9" s="1"/>
  <c r="W79" i="9"/>
  <c r="X78" i="9"/>
  <c r="X79" i="9" s="1"/>
  <c r="W78" i="9"/>
  <c r="V78" i="9"/>
  <c r="V79" i="9" s="1"/>
  <c r="U78" i="9"/>
  <c r="U79" i="9" s="1"/>
  <c r="T78" i="9"/>
  <c r="T79" i="9" s="1"/>
  <c r="S78" i="9"/>
  <c r="S79" i="9" s="1"/>
  <c r="R78" i="9"/>
  <c r="R79" i="9" s="1"/>
  <c r="Q78" i="9"/>
  <c r="Q79" i="9" s="1"/>
  <c r="P78" i="9"/>
  <c r="P79" i="9" s="1"/>
  <c r="O78" i="9"/>
  <c r="O79" i="9" s="1"/>
  <c r="N78" i="9"/>
  <c r="N79" i="9" s="1"/>
  <c r="M78" i="9"/>
  <c r="M79" i="9" s="1"/>
  <c r="L78" i="9"/>
  <c r="L79" i="9" s="1"/>
  <c r="K78" i="9"/>
  <c r="K79" i="9" s="1"/>
  <c r="J78" i="9"/>
  <c r="J79" i="9" s="1"/>
  <c r="I78" i="9"/>
  <c r="I79" i="9" s="1"/>
  <c r="H78" i="9"/>
  <c r="H79" i="9" s="1"/>
  <c r="G78" i="9"/>
  <c r="G79" i="9" s="1"/>
  <c r="F78" i="9"/>
  <c r="F79" i="9" s="1"/>
  <c r="E78" i="9"/>
  <c r="E79" i="9" s="1"/>
  <c r="X75" i="9"/>
  <c r="W75" i="9"/>
  <c r="V75" i="9"/>
  <c r="U75" i="9"/>
  <c r="T75" i="9"/>
  <c r="S75" i="9"/>
  <c r="R75" i="9"/>
  <c r="Q75" i="9"/>
  <c r="P75" i="9"/>
  <c r="O75" i="9"/>
  <c r="N75" i="9"/>
  <c r="M75" i="9"/>
  <c r="L75" i="9"/>
  <c r="K75" i="9"/>
  <c r="J75" i="9"/>
  <c r="I75" i="9"/>
  <c r="G75" i="9"/>
  <c r="F75" i="9"/>
  <c r="E75" i="9"/>
  <c r="X74" i="9"/>
  <c r="W74" i="9"/>
  <c r="V74" i="9"/>
  <c r="U74" i="9"/>
  <c r="T74" i="9"/>
  <c r="S74" i="9"/>
  <c r="R74" i="9"/>
  <c r="Q74" i="9"/>
  <c r="P74" i="9"/>
  <c r="O74" i="9"/>
  <c r="N74" i="9"/>
  <c r="M74" i="9"/>
  <c r="L74" i="9"/>
  <c r="K74" i="9"/>
  <c r="J74" i="9"/>
  <c r="I74" i="9"/>
  <c r="H74" i="9"/>
  <c r="F74" i="9"/>
  <c r="E74" i="9"/>
  <c r="X73" i="9"/>
  <c r="W73" i="9"/>
  <c r="V73" i="9"/>
  <c r="U73" i="9"/>
  <c r="T73" i="9"/>
  <c r="S73" i="9"/>
  <c r="R73" i="9"/>
  <c r="Q73" i="9"/>
  <c r="P73" i="9"/>
  <c r="O73" i="9"/>
  <c r="N73" i="9"/>
  <c r="M73" i="9"/>
  <c r="L73" i="9"/>
  <c r="K73" i="9"/>
  <c r="J73" i="9"/>
  <c r="I73" i="9"/>
  <c r="H73" i="9"/>
  <c r="G73" i="9"/>
  <c r="E73" i="9"/>
  <c r="F70" i="9"/>
  <c r="X69" i="9"/>
  <c r="X70" i="9" s="1"/>
  <c r="W69" i="9"/>
  <c r="W70" i="9" s="1"/>
  <c r="V69" i="9"/>
  <c r="V70" i="9" s="1"/>
  <c r="U69" i="9"/>
  <c r="U70" i="9" s="1"/>
  <c r="T69" i="9"/>
  <c r="T70" i="9" s="1"/>
  <c r="S69" i="9"/>
  <c r="S70" i="9" s="1"/>
  <c r="R69" i="9"/>
  <c r="R70" i="9" s="1"/>
  <c r="Q69" i="9"/>
  <c r="Q70" i="9" s="1"/>
  <c r="P69" i="9"/>
  <c r="P70" i="9" s="1"/>
  <c r="O69" i="9"/>
  <c r="O70" i="9" s="1"/>
  <c r="N69" i="9"/>
  <c r="N70" i="9" s="1"/>
  <c r="M69" i="9"/>
  <c r="M70" i="9" s="1"/>
  <c r="L69" i="9"/>
  <c r="L70" i="9" s="1"/>
  <c r="K69" i="9"/>
  <c r="K70" i="9" s="1"/>
  <c r="J69" i="9"/>
  <c r="J70" i="9" s="1"/>
  <c r="I69" i="9"/>
  <c r="I70" i="9" s="1"/>
  <c r="H69" i="9"/>
  <c r="H70" i="9" s="1"/>
  <c r="G69" i="9"/>
  <c r="G70" i="9" s="1"/>
  <c r="F69" i="9"/>
  <c r="E69" i="9"/>
  <c r="E70" i="9" s="1"/>
  <c r="X66" i="9"/>
  <c r="W66" i="9"/>
  <c r="V66" i="9"/>
  <c r="U66" i="9"/>
  <c r="T66" i="9"/>
  <c r="S66" i="9"/>
  <c r="R66" i="9"/>
  <c r="Q66" i="9"/>
  <c r="P66" i="9"/>
  <c r="O66" i="9"/>
  <c r="N66" i="9"/>
  <c r="M66" i="9"/>
  <c r="L66" i="9"/>
  <c r="K66" i="9"/>
  <c r="J66" i="9"/>
  <c r="I66" i="9"/>
  <c r="H66" i="9"/>
  <c r="G66" i="9"/>
  <c r="F66" i="9"/>
  <c r="E66" i="9"/>
  <c r="X65" i="9"/>
  <c r="W65" i="9"/>
  <c r="V65" i="9"/>
  <c r="U65" i="9"/>
  <c r="T65" i="9"/>
  <c r="S65" i="9"/>
  <c r="R65" i="9"/>
  <c r="Q65" i="9"/>
  <c r="P65" i="9"/>
  <c r="O65" i="9"/>
  <c r="N65" i="9"/>
  <c r="M65" i="9"/>
  <c r="L65" i="9"/>
  <c r="K65" i="9"/>
  <c r="J65" i="9"/>
  <c r="I65" i="9"/>
  <c r="H65" i="9"/>
  <c r="G65" i="9"/>
  <c r="F65" i="9"/>
  <c r="E65" i="9"/>
  <c r="X64" i="9"/>
  <c r="W64" i="9"/>
  <c r="V64" i="9"/>
  <c r="U64" i="9"/>
  <c r="T64" i="9"/>
  <c r="S64" i="9"/>
  <c r="R64" i="9"/>
  <c r="Q64" i="9"/>
  <c r="P64" i="9"/>
  <c r="O64" i="9"/>
  <c r="N64" i="9"/>
  <c r="M64" i="9"/>
  <c r="L64" i="9"/>
  <c r="K64" i="9"/>
  <c r="J64" i="9"/>
  <c r="I64" i="9"/>
  <c r="H64" i="9"/>
  <c r="G64" i="9"/>
  <c r="F64" i="9"/>
  <c r="E64" i="9"/>
  <c r="X63" i="9"/>
  <c r="W63" i="9"/>
  <c r="X62" i="9"/>
  <c r="W62" i="9"/>
  <c r="V62" i="9"/>
  <c r="V63" i="9" s="1"/>
  <c r="U62" i="9"/>
  <c r="U63" i="9" s="1"/>
  <c r="T62" i="9"/>
  <c r="T63" i="9" s="1"/>
  <c r="S62" i="9"/>
  <c r="S63" i="9" s="1"/>
  <c r="R62" i="9"/>
  <c r="R63" i="9" s="1"/>
  <c r="Q62" i="9"/>
  <c r="Q63" i="9" s="1"/>
  <c r="P62" i="9"/>
  <c r="P63" i="9" s="1"/>
  <c r="O62" i="9"/>
  <c r="O63" i="9" s="1"/>
  <c r="N62" i="9"/>
  <c r="N63" i="9" s="1"/>
  <c r="M62" i="9"/>
  <c r="M63" i="9" s="1"/>
  <c r="L62" i="9"/>
  <c r="L63" i="9" s="1"/>
  <c r="K62" i="9"/>
  <c r="K63" i="9" s="1"/>
  <c r="J62" i="9"/>
  <c r="J63" i="9" s="1"/>
  <c r="I62" i="9"/>
  <c r="I63" i="9" s="1"/>
  <c r="H62" i="9"/>
  <c r="H63" i="9" s="1"/>
  <c r="G62" i="9"/>
  <c r="G63" i="9" s="1"/>
  <c r="F62" i="9"/>
  <c r="F63" i="9" s="1"/>
  <c r="E62" i="9"/>
  <c r="E63" i="9" s="1"/>
  <c r="X61" i="9"/>
  <c r="W61" i="9"/>
  <c r="V61" i="9"/>
  <c r="U61" i="9"/>
  <c r="T61" i="9"/>
  <c r="S61" i="9"/>
  <c r="R61" i="9"/>
  <c r="Q61" i="9"/>
  <c r="P61" i="9"/>
  <c r="O61" i="9"/>
  <c r="N61" i="9"/>
  <c r="M61" i="9"/>
  <c r="L61" i="9"/>
  <c r="K61" i="9"/>
  <c r="J61" i="9"/>
  <c r="I61" i="9"/>
  <c r="H61" i="9"/>
  <c r="G61" i="9"/>
  <c r="F61" i="9"/>
  <c r="E61" i="9"/>
  <c r="X60" i="9"/>
  <c r="W60" i="9"/>
  <c r="V60" i="9"/>
  <c r="U60" i="9"/>
  <c r="T60" i="9"/>
  <c r="S60" i="9"/>
  <c r="R60" i="9"/>
  <c r="Q60" i="9"/>
  <c r="P60" i="9"/>
  <c r="O60" i="9"/>
  <c r="N60" i="9"/>
  <c r="M60" i="9"/>
  <c r="L60" i="9"/>
  <c r="K60" i="9"/>
  <c r="J60" i="9"/>
  <c r="I60" i="9"/>
  <c r="H60" i="9"/>
  <c r="G60" i="9"/>
  <c r="F60" i="9"/>
  <c r="E60" i="9"/>
  <c r="X56" i="9"/>
  <c r="W56" i="9"/>
  <c r="V56" i="9"/>
  <c r="U56" i="9"/>
  <c r="T56" i="9"/>
  <c r="S56" i="9"/>
  <c r="R56" i="9"/>
  <c r="Q56" i="9"/>
  <c r="P56" i="9"/>
  <c r="O56" i="9"/>
  <c r="N56" i="9"/>
  <c r="M56" i="9"/>
  <c r="L56" i="9"/>
  <c r="K56" i="9"/>
  <c r="J56" i="9"/>
  <c r="I56" i="9"/>
  <c r="H56" i="9"/>
  <c r="G56" i="9"/>
  <c r="F56" i="9"/>
  <c r="E56" i="9"/>
  <c r="X55" i="9"/>
  <c r="W55" i="9"/>
  <c r="V55" i="9"/>
  <c r="U55" i="9"/>
  <c r="T55" i="9"/>
  <c r="S55" i="9"/>
  <c r="R55" i="9"/>
  <c r="Q55" i="9"/>
  <c r="P55" i="9"/>
  <c r="O55" i="9"/>
  <c r="N55" i="9"/>
  <c r="M55" i="9"/>
  <c r="L55" i="9"/>
  <c r="K55" i="9"/>
  <c r="J55" i="9"/>
  <c r="I55" i="9"/>
  <c r="H55" i="9"/>
  <c r="G55" i="9"/>
  <c r="F55" i="9"/>
  <c r="E55" i="9"/>
  <c r="X54" i="9"/>
  <c r="W54" i="9"/>
  <c r="V54" i="9"/>
  <c r="U54" i="9"/>
  <c r="T54" i="9"/>
  <c r="S54" i="9"/>
  <c r="R54" i="9"/>
  <c r="Q54" i="9"/>
  <c r="P54" i="9"/>
  <c r="O54" i="9"/>
  <c r="N54" i="9"/>
  <c r="M54" i="9"/>
  <c r="L54" i="9"/>
  <c r="K54" i="9"/>
  <c r="J54" i="9"/>
  <c r="I54" i="9"/>
  <c r="H54" i="9"/>
  <c r="G54" i="9"/>
  <c r="F54" i="9"/>
  <c r="E54" i="9"/>
  <c r="X53" i="9"/>
  <c r="W53" i="9"/>
  <c r="V53" i="9"/>
  <c r="U53" i="9"/>
  <c r="T53" i="9"/>
  <c r="S53" i="9"/>
  <c r="R53" i="9"/>
  <c r="Q53" i="9"/>
  <c r="P53" i="9"/>
  <c r="O53" i="9"/>
  <c r="N53" i="9"/>
  <c r="M53" i="9"/>
  <c r="L53" i="9"/>
  <c r="K53" i="9"/>
  <c r="J53" i="9"/>
  <c r="I53" i="9"/>
  <c r="H53" i="9"/>
  <c r="G53" i="9"/>
  <c r="F53" i="9"/>
  <c r="E53" i="9"/>
  <c r="X52" i="9"/>
  <c r="W52" i="9"/>
  <c r="V52" i="9"/>
  <c r="U52" i="9"/>
  <c r="T52" i="9"/>
  <c r="S52" i="9"/>
  <c r="R52" i="9"/>
  <c r="Q52" i="9"/>
  <c r="P52" i="9"/>
  <c r="O52" i="9"/>
  <c r="N52" i="9"/>
  <c r="M52" i="9"/>
  <c r="L52" i="9"/>
  <c r="K52" i="9"/>
  <c r="J52" i="9"/>
  <c r="I52" i="9"/>
  <c r="H52" i="9"/>
  <c r="G52" i="9"/>
  <c r="F52" i="9"/>
  <c r="E52" i="9"/>
  <c r="X51" i="9"/>
  <c r="W51" i="9"/>
  <c r="V51" i="9"/>
  <c r="U51" i="9"/>
  <c r="T51" i="9"/>
  <c r="S51" i="9"/>
  <c r="R51" i="9"/>
  <c r="Q51" i="9"/>
  <c r="P51" i="9"/>
  <c r="O51" i="9"/>
  <c r="N51" i="9"/>
  <c r="M51" i="9"/>
  <c r="L51" i="9"/>
  <c r="K51" i="9"/>
  <c r="J51" i="9"/>
  <c r="I51" i="9"/>
  <c r="H51" i="9"/>
  <c r="G51" i="9"/>
  <c r="F51" i="9"/>
  <c r="E51" i="9"/>
  <c r="X48" i="9"/>
  <c r="W48" i="9"/>
  <c r="V48" i="9"/>
  <c r="U48" i="9"/>
  <c r="T48" i="9"/>
  <c r="S48" i="9"/>
  <c r="R48" i="9"/>
  <c r="Q48" i="9"/>
  <c r="P48" i="9"/>
  <c r="O48" i="9"/>
  <c r="N48" i="9"/>
  <c r="L48" i="9"/>
  <c r="K48" i="9"/>
  <c r="J48" i="9"/>
  <c r="I48" i="9"/>
  <c r="H48" i="9"/>
  <c r="G48" i="9"/>
  <c r="F48" i="9"/>
  <c r="E48" i="9"/>
  <c r="X47" i="9"/>
  <c r="W47" i="9"/>
  <c r="V47" i="9"/>
  <c r="U47" i="9"/>
  <c r="T47" i="9"/>
  <c r="S47" i="9"/>
  <c r="R47" i="9"/>
  <c r="Q47" i="9"/>
  <c r="P47" i="9"/>
  <c r="O47" i="9"/>
  <c r="N47" i="9"/>
  <c r="M47" i="9"/>
  <c r="K47" i="9"/>
  <c r="J47" i="9"/>
  <c r="I47" i="9"/>
  <c r="H47" i="9"/>
  <c r="G47" i="9"/>
  <c r="F47" i="9"/>
  <c r="E47" i="9"/>
  <c r="X46" i="9"/>
  <c r="W46" i="9"/>
  <c r="V46" i="9"/>
  <c r="U46" i="9"/>
  <c r="T46" i="9"/>
  <c r="S46" i="9"/>
  <c r="R46" i="9"/>
  <c r="Q46" i="9"/>
  <c r="P46" i="9"/>
  <c r="O46" i="9"/>
  <c r="N46" i="9"/>
  <c r="M46" i="9"/>
  <c r="L46" i="9"/>
  <c r="J46" i="9"/>
  <c r="I46" i="9"/>
  <c r="H46" i="9"/>
  <c r="G46" i="9"/>
  <c r="F46" i="9"/>
  <c r="E46" i="9"/>
  <c r="V45" i="9"/>
  <c r="N45" i="9"/>
  <c r="I45" i="9"/>
  <c r="X44" i="9"/>
  <c r="X45" i="9" s="1"/>
  <c r="W44" i="9"/>
  <c r="W45" i="9" s="1"/>
  <c r="V44" i="9"/>
  <c r="U44" i="9"/>
  <c r="U45" i="9" s="1"/>
  <c r="T44" i="9"/>
  <c r="T45" i="9" s="1"/>
  <c r="S44" i="9"/>
  <c r="S45" i="9" s="1"/>
  <c r="R44" i="9"/>
  <c r="R45" i="9" s="1"/>
  <c r="Q44" i="9"/>
  <c r="Q45" i="9" s="1"/>
  <c r="P44" i="9"/>
  <c r="P45" i="9" s="1"/>
  <c r="O44" i="9"/>
  <c r="O45" i="9" s="1"/>
  <c r="N44" i="9"/>
  <c r="M44" i="9"/>
  <c r="M45" i="9" s="1"/>
  <c r="L44" i="9"/>
  <c r="L45" i="9" s="1"/>
  <c r="K44" i="9"/>
  <c r="K45" i="9" s="1"/>
  <c r="J44" i="9"/>
  <c r="J45" i="9" s="1"/>
  <c r="H44" i="9"/>
  <c r="H45" i="9" s="1"/>
  <c r="G44" i="9"/>
  <c r="G45" i="9" s="1"/>
  <c r="F44" i="9"/>
  <c r="F45" i="9" s="1"/>
  <c r="E44" i="9"/>
  <c r="E45" i="9" s="1"/>
  <c r="X43" i="9"/>
  <c r="W43" i="9"/>
  <c r="V43" i="9"/>
  <c r="U43" i="9"/>
  <c r="T43" i="9"/>
  <c r="S43" i="9"/>
  <c r="R43" i="9"/>
  <c r="Q43" i="9"/>
  <c r="P43" i="9"/>
  <c r="O43" i="9"/>
  <c r="N43" i="9"/>
  <c r="M43" i="9"/>
  <c r="L43" i="9"/>
  <c r="K43" i="9"/>
  <c r="J43" i="9"/>
  <c r="I43" i="9"/>
  <c r="G43" i="9"/>
  <c r="F43" i="9"/>
  <c r="E43" i="9"/>
  <c r="X42" i="9"/>
  <c r="W42" i="9"/>
  <c r="V42" i="9"/>
  <c r="U42" i="9"/>
  <c r="T42" i="9"/>
  <c r="S42" i="9"/>
  <c r="R42" i="9"/>
  <c r="Q42" i="9"/>
  <c r="P42" i="9"/>
  <c r="O42" i="9"/>
  <c r="N42" i="9"/>
  <c r="M42" i="9"/>
  <c r="L42" i="9"/>
  <c r="K42" i="9"/>
  <c r="J42" i="9"/>
  <c r="I42" i="9"/>
  <c r="H42" i="9"/>
  <c r="F42" i="9"/>
  <c r="E42" i="9"/>
  <c r="X41" i="9"/>
  <c r="W41" i="9"/>
  <c r="V41" i="9"/>
  <c r="U41" i="9"/>
  <c r="T41" i="9"/>
  <c r="S41" i="9"/>
  <c r="R41" i="9"/>
  <c r="Q41" i="9"/>
  <c r="P41" i="9"/>
  <c r="O41" i="9"/>
  <c r="N41" i="9"/>
  <c r="M41" i="9"/>
  <c r="L41" i="9"/>
  <c r="K41" i="9"/>
  <c r="J41" i="9"/>
  <c r="I41" i="9"/>
  <c r="H41" i="9"/>
  <c r="G41" i="9"/>
  <c r="E41" i="9"/>
  <c r="J38" i="9"/>
  <c r="X37" i="9"/>
  <c r="X38" i="9" s="1"/>
  <c r="W37" i="9"/>
  <c r="W38" i="9" s="1"/>
  <c r="V37" i="9"/>
  <c r="V38" i="9" s="1"/>
  <c r="U37" i="9"/>
  <c r="U38" i="9" s="1"/>
  <c r="T37" i="9"/>
  <c r="T38" i="9" s="1"/>
  <c r="S37" i="9"/>
  <c r="S38" i="9" s="1"/>
  <c r="R37" i="9"/>
  <c r="R38" i="9" s="1"/>
  <c r="Q37" i="9"/>
  <c r="Q38" i="9" s="1"/>
  <c r="P37" i="9"/>
  <c r="P38" i="9" s="1"/>
  <c r="O37" i="9"/>
  <c r="O38" i="9" s="1"/>
  <c r="N37" i="9"/>
  <c r="N38" i="9" s="1"/>
  <c r="M37" i="9"/>
  <c r="M38" i="9" s="1"/>
  <c r="L37" i="9"/>
  <c r="L38" i="9" s="1"/>
  <c r="K37" i="9"/>
  <c r="K38" i="9" s="1"/>
  <c r="J37" i="9"/>
  <c r="I37" i="9"/>
  <c r="I38" i="9" s="1"/>
  <c r="H37" i="9"/>
  <c r="H38" i="9" s="1"/>
  <c r="G37" i="9"/>
  <c r="G38" i="9" s="1"/>
  <c r="F37" i="9"/>
  <c r="F38" i="9" s="1"/>
  <c r="E37" i="9"/>
  <c r="E38" i="9" s="1"/>
  <c r="X36" i="9"/>
  <c r="W36" i="9"/>
  <c r="V36" i="9"/>
  <c r="U36" i="9"/>
  <c r="T36" i="9"/>
  <c r="S36" i="9"/>
  <c r="R36" i="9"/>
  <c r="Q36" i="9"/>
  <c r="P36" i="9"/>
  <c r="O36" i="9"/>
  <c r="N36" i="9"/>
  <c r="M36" i="9"/>
  <c r="L36" i="9"/>
  <c r="K36" i="9"/>
  <c r="J36" i="9"/>
  <c r="I36" i="9"/>
  <c r="H36" i="9"/>
  <c r="G36" i="9"/>
  <c r="F36" i="9"/>
  <c r="E36" i="9"/>
  <c r="X35" i="9"/>
  <c r="W35" i="9"/>
  <c r="V35" i="9"/>
  <c r="U35" i="9"/>
  <c r="T35" i="9"/>
  <c r="S35" i="9"/>
  <c r="R35" i="9"/>
  <c r="Q35" i="9"/>
  <c r="P35" i="9"/>
  <c r="O35" i="9"/>
  <c r="N35" i="9"/>
  <c r="M35" i="9"/>
  <c r="L35" i="9"/>
  <c r="K35" i="9"/>
  <c r="J35" i="9"/>
  <c r="I35" i="9"/>
  <c r="H35" i="9"/>
  <c r="G35" i="9"/>
  <c r="F35" i="9"/>
  <c r="E35" i="9"/>
  <c r="X34" i="9"/>
  <c r="W34" i="9"/>
  <c r="V34" i="9"/>
  <c r="U34" i="9"/>
  <c r="T34" i="9"/>
  <c r="S34" i="9"/>
  <c r="R34" i="9"/>
  <c r="Q34" i="9"/>
  <c r="P34" i="9"/>
  <c r="O34" i="9"/>
  <c r="N34" i="9"/>
  <c r="M34" i="9"/>
  <c r="L34" i="9"/>
  <c r="K34" i="9"/>
  <c r="J34" i="9"/>
  <c r="I34" i="9"/>
  <c r="H34" i="9"/>
  <c r="G34" i="9"/>
  <c r="F34" i="9"/>
  <c r="E34" i="9"/>
  <c r="X33" i="9"/>
  <c r="W33" i="9"/>
  <c r="V33" i="9"/>
  <c r="U33" i="9"/>
  <c r="T33" i="9"/>
  <c r="S33" i="9"/>
  <c r="R33" i="9"/>
  <c r="Q33" i="9"/>
  <c r="P33" i="9"/>
  <c r="O33" i="9"/>
  <c r="N33" i="9"/>
  <c r="M33" i="9"/>
  <c r="L33" i="9"/>
  <c r="K33" i="9"/>
  <c r="J33" i="9"/>
  <c r="I33" i="9"/>
  <c r="H33" i="9"/>
  <c r="G33" i="9"/>
  <c r="F33" i="9"/>
  <c r="E33" i="9"/>
  <c r="X32" i="9"/>
  <c r="W32" i="9"/>
  <c r="V32" i="9"/>
  <c r="U32" i="9"/>
  <c r="T32" i="9"/>
  <c r="S32" i="9"/>
  <c r="R32" i="9"/>
  <c r="Q32" i="9"/>
  <c r="P32" i="9"/>
  <c r="O32" i="9"/>
  <c r="N32" i="9"/>
  <c r="M32" i="9"/>
  <c r="L32" i="9"/>
  <c r="K32" i="9"/>
  <c r="J32" i="9"/>
  <c r="I32" i="9"/>
  <c r="H32" i="9"/>
  <c r="G32" i="9"/>
  <c r="F32" i="9"/>
  <c r="E32" i="9"/>
  <c r="X29" i="9"/>
  <c r="W29" i="9"/>
  <c r="V29" i="9"/>
  <c r="U29" i="9"/>
  <c r="T29" i="9"/>
  <c r="S29" i="9"/>
  <c r="R29" i="9"/>
  <c r="Q29" i="9"/>
  <c r="P29" i="9"/>
  <c r="O29" i="9"/>
  <c r="N29" i="9"/>
  <c r="M29" i="9"/>
  <c r="L29" i="9"/>
  <c r="K29" i="9"/>
  <c r="J29" i="9"/>
  <c r="I29" i="9"/>
  <c r="H29" i="9"/>
  <c r="G29" i="9"/>
  <c r="F29" i="9"/>
  <c r="E29" i="9"/>
  <c r="X28" i="9"/>
  <c r="W28" i="9"/>
  <c r="V28" i="9"/>
  <c r="U28" i="9"/>
  <c r="T28" i="9"/>
  <c r="S28" i="9"/>
  <c r="R28" i="9"/>
  <c r="Q28" i="9"/>
  <c r="P28" i="9"/>
  <c r="O28" i="9"/>
  <c r="N28" i="9"/>
  <c r="M28" i="9"/>
  <c r="L28" i="9"/>
  <c r="K28" i="9"/>
  <c r="J28" i="9"/>
  <c r="I28" i="9"/>
  <c r="H28" i="9"/>
  <c r="G28" i="9"/>
  <c r="F28" i="9"/>
  <c r="E28" i="9"/>
  <c r="X25" i="9"/>
  <c r="W25" i="9"/>
  <c r="V25" i="9"/>
  <c r="U25" i="9"/>
  <c r="T25" i="9"/>
  <c r="S25" i="9"/>
  <c r="R25" i="9"/>
  <c r="Q25" i="9"/>
  <c r="P25" i="9"/>
  <c r="O25" i="9"/>
  <c r="N25" i="9"/>
  <c r="M25" i="9"/>
  <c r="L25" i="9"/>
  <c r="K25" i="9"/>
  <c r="J25" i="9"/>
  <c r="I25" i="9"/>
  <c r="H25" i="9"/>
  <c r="G25" i="9"/>
  <c r="F25" i="9"/>
  <c r="E25" i="9"/>
  <c r="X22" i="9"/>
  <c r="W22" i="9"/>
  <c r="V22" i="9"/>
  <c r="U22" i="9"/>
  <c r="T22" i="9"/>
  <c r="S22" i="9"/>
  <c r="R22" i="9"/>
  <c r="Q22" i="9"/>
  <c r="P22" i="9"/>
  <c r="O22" i="9"/>
  <c r="N22" i="9"/>
  <c r="M22" i="9"/>
  <c r="L22" i="9"/>
  <c r="K22" i="9"/>
  <c r="J22" i="9"/>
  <c r="I22" i="9"/>
  <c r="H22" i="9"/>
  <c r="G22" i="9"/>
  <c r="F22" i="9"/>
  <c r="E22" i="9"/>
  <c r="T16" i="9"/>
  <c r="N16" i="9"/>
  <c r="G16" i="9"/>
  <c r="F16" i="9"/>
  <c r="W15" i="9"/>
  <c r="G15" i="9"/>
  <c r="F15" i="9"/>
  <c r="X14" i="9"/>
  <c r="X16" i="9" s="1"/>
  <c r="W14" i="9"/>
  <c r="W16" i="9" s="1"/>
  <c r="V14" i="9"/>
  <c r="V16" i="9" s="1"/>
  <c r="U14" i="9"/>
  <c r="U15" i="9" s="1"/>
  <c r="T14" i="9"/>
  <c r="T15" i="9" s="1"/>
  <c r="S14" i="9"/>
  <c r="R14" i="9"/>
  <c r="R16" i="9" s="1"/>
  <c r="Q14" i="9"/>
  <c r="Q15" i="9" s="1"/>
  <c r="P14" i="9"/>
  <c r="P16" i="9" s="1"/>
  <c r="O14" i="9"/>
  <c r="O16" i="9" s="1"/>
  <c r="N14" i="9"/>
  <c r="N15" i="9" s="1"/>
  <c r="M14" i="9"/>
  <c r="M16" i="9" s="1"/>
  <c r="L14" i="9"/>
  <c r="L16" i="9" s="1"/>
  <c r="K14" i="9"/>
  <c r="K15" i="9" s="1"/>
  <c r="J14" i="9"/>
  <c r="J16" i="9" s="1"/>
  <c r="I14" i="9"/>
  <c r="I15" i="9" s="1"/>
  <c r="H14" i="9"/>
  <c r="H16" i="9" s="1"/>
  <c r="E14" i="9"/>
  <c r="E16" i="9" s="1"/>
  <c r="X9" i="9"/>
  <c r="W9" i="9"/>
  <c r="V9" i="9"/>
  <c r="U9" i="9"/>
  <c r="T9" i="9"/>
  <c r="S9" i="9"/>
  <c r="R9" i="9"/>
  <c r="Q9" i="9"/>
  <c r="P9" i="9"/>
  <c r="O9" i="9"/>
  <c r="N9" i="9"/>
  <c r="M9" i="9"/>
  <c r="L9" i="9"/>
  <c r="K9" i="9"/>
  <c r="J9" i="9"/>
  <c r="I9" i="9"/>
  <c r="H9" i="9"/>
  <c r="G9" i="9"/>
  <c r="F9" i="9"/>
  <c r="E9" i="9"/>
  <c r="X8" i="9"/>
  <c r="W8" i="9"/>
  <c r="V8" i="9"/>
  <c r="U8" i="9"/>
  <c r="T8" i="9"/>
  <c r="S8" i="9"/>
  <c r="R8" i="9"/>
  <c r="Q8" i="9"/>
  <c r="P8" i="9"/>
  <c r="O8" i="9"/>
  <c r="N8" i="9"/>
  <c r="M8" i="9"/>
  <c r="L8" i="9"/>
  <c r="K8" i="9"/>
  <c r="J8" i="9"/>
  <c r="I8" i="9"/>
  <c r="H8" i="9"/>
  <c r="G8" i="9"/>
  <c r="F8" i="9"/>
  <c r="E8" i="9"/>
  <c r="H85" i="8"/>
  <c r="G81" i="8"/>
  <c r="F78" i="8"/>
  <c r="F60" i="8"/>
  <c r="G61" i="8"/>
  <c r="H62" i="8"/>
  <c r="J64" i="8"/>
  <c r="K65" i="8"/>
  <c r="L66" i="8"/>
  <c r="BL55" i="8"/>
  <c r="F51" i="8"/>
  <c r="G52" i="8"/>
  <c r="H53" i="8"/>
  <c r="I54" i="8"/>
  <c r="J55" i="8"/>
  <c r="K56" i="8"/>
  <c r="F42" i="8"/>
  <c r="F43" i="8"/>
  <c r="F48" i="8"/>
  <c r="F47" i="8"/>
  <c r="F44"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BA46" i="8"/>
  <c r="BB46" i="8"/>
  <c r="BC46" i="8"/>
  <c r="BD46" i="8"/>
  <c r="BE46" i="8"/>
  <c r="BF46" i="8"/>
  <c r="BG46" i="8"/>
  <c r="BH46" i="8"/>
  <c r="BI46" i="8"/>
  <c r="BJ46" i="8"/>
  <c r="BK46" i="8"/>
  <c r="BL46" i="8"/>
  <c r="F46" i="8"/>
  <c r="E46" i="8"/>
  <c r="E37" i="8"/>
  <c r="F37" i="8"/>
  <c r="F38" i="8" s="1"/>
  <c r="G37" i="8"/>
  <c r="G38" i="8" s="1"/>
  <c r="H37" i="8"/>
  <c r="H38" i="8" s="1"/>
  <c r="I37" i="8"/>
  <c r="J37" i="8"/>
  <c r="J38" i="8" s="1"/>
  <c r="K37" i="8"/>
  <c r="K38" i="8" s="1"/>
  <c r="L37" i="8"/>
  <c r="L38" i="8" s="1"/>
  <c r="M37" i="8"/>
  <c r="N37" i="8"/>
  <c r="N38" i="8" s="1"/>
  <c r="O37" i="8"/>
  <c r="P37" i="8"/>
  <c r="P38" i="8" s="1"/>
  <c r="Q37" i="8"/>
  <c r="R37" i="8"/>
  <c r="R38" i="8" s="1"/>
  <c r="S37" i="8"/>
  <c r="S38" i="8" s="1"/>
  <c r="T37" i="8"/>
  <c r="T38" i="8" s="1"/>
  <c r="U37" i="8"/>
  <c r="V37" i="8"/>
  <c r="V38" i="8" s="1"/>
  <c r="W37" i="8"/>
  <c r="X37" i="8"/>
  <c r="X38" i="8" s="1"/>
  <c r="Y37" i="8"/>
  <c r="Z37" i="8"/>
  <c r="Z38" i="8" s="1"/>
  <c r="AA37" i="8"/>
  <c r="AA38" i="8" s="1"/>
  <c r="AB37" i="8"/>
  <c r="AB38" i="8" s="1"/>
  <c r="AC37" i="8"/>
  <c r="AD37" i="8"/>
  <c r="AD38" i="8" s="1"/>
  <c r="AE37" i="8"/>
  <c r="AF37" i="8"/>
  <c r="AF38" i="8" s="1"/>
  <c r="AG37" i="8"/>
  <c r="AH37" i="8"/>
  <c r="AH38" i="8" s="1"/>
  <c r="AI37" i="8"/>
  <c r="AI38" i="8" s="1"/>
  <c r="AJ37" i="8"/>
  <c r="AJ38" i="8" s="1"/>
  <c r="AK37" i="8"/>
  <c r="AL37" i="8"/>
  <c r="AL38" i="8" s="1"/>
  <c r="AM37" i="8"/>
  <c r="AN37" i="8"/>
  <c r="AN38" i="8" s="1"/>
  <c r="AO37" i="8"/>
  <c r="AP37" i="8"/>
  <c r="AP38" i="8" s="1"/>
  <c r="AQ37" i="8"/>
  <c r="AQ38" i="8" s="1"/>
  <c r="AR37" i="8"/>
  <c r="AR38" i="8" s="1"/>
  <c r="AS37" i="8"/>
  <c r="AT37" i="8"/>
  <c r="AT38" i="8" s="1"/>
  <c r="AU37" i="8"/>
  <c r="AV37" i="8"/>
  <c r="AV38" i="8" s="1"/>
  <c r="AW37" i="8"/>
  <c r="AX37" i="8"/>
  <c r="AX38" i="8" s="1"/>
  <c r="AY37" i="8"/>
  <c r="AY38" i="8" s="1"/>
  <c r="AZ37" i="8"/>
  <c r="AZ38" i="8" s="1"/>
  <c r="BA37" i="8"/>
  <c r="BB37" i="8"/>
  <c r="BB38" i="8" s="1"/>
  <c r="BC37" i="8"/>
  <c r="BD37" i="8"/>
  <c r="BD38" i="8" s="1"/>
  <c r="BE37" i="8"/>
  <c r="BF37" i="8"/>
  <c r="BF38" i="8" s="1"/>
  <c r="BG37" i="8"/>
  <c r="BG38" i="8" s="1"/>
  <c r="BH37" i="8"/>
  <c r="BH38" i="8" s="1"/>
  <c r="BI37" i="8"/>
  <c r="BJ37" i="8"/>
  <c r="BJ38" i="8" s="1"/>
  <c r="BK37" i="8"/>
  <c r="E38" i="8"/>
  <c r="I38" i="8"/>
  <c r="M38" i="8"/>
  <c r="O38" i="8"/>
  <c r="Q38" i="8"/>
  <c r="U38" i="8"/>
  <c r="W38" i="8"/>
  <c r="Y38" i="8"/>
  <c r="AC38" i="8"/>
  <c r="AE38" i="8"/>
  <c r="AG38" i="8"/>
  <c r="AK38" i="8"/>
  <c r="AM38" i="8"/>
  <c r="AO38" i="8"/>
  <c r="AS38" i="8"/>
  <c r="AU38" i="8"/>
  <c r="AW38" i="8"/>
  <c r="BA38" i="8"/>
  <c r="BC38" i="8"/>
  <c r="BE38" i="8"/>
  <c r="BI38" i="8"/>
  <c r="BK38" i="8"/>
  <c r="BL37" i="8"/>
  <c r="BL38" i="8" s="1"/>
  <c r="BL36" i="8"/>
  <c r="BK36" i="8"/>
  <c r="BJ36" i="8"/>
  <c r="BI36" i="8"/>
  <c r="BH36" i="8"/>
  <c r="BG36" i="8"/>
  <c r="BF36" i="8"/>
  <c r="BE36" i="8"/>
  <c r="BD36" i="8"/>
  <c r="BC36" i="8"/>
  <c r="BB36" i="8"/>
  <c r="BA36" i="8"/>
  <c r="AZ36" i="8"/>
  <c r="AY36" i="8"/>
  <c r="AX36" i="8"/>
  <c r="AW36" i="8"/>
  <c r="AV36" i="8"/>
  <c r="AU36" i="8"/>
  <c r="AT36" i="8"/>
  <c r="AS36"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BL35" i="8"/>
  <c r="BK35" i="8"/>
  <c r="BJ35" i="8"/>
  <c r="BI35" i="8"/>
  <c r="BH35" i="8"/>
  <c r="BG35" i="8"/>
  <c r="BF35" i="8"/>
  <c r="BE35" i="8"/>
  <c r="BD35" i="8"/>
  <c r="BC35" i="8"/>
  <c r="BB35" i="8"/>
  <c r="BA35" i="8"/>
  <c r="AZ35" i="8"/>
  <c r="AY35" i="8"/>
  <c r="AX35" i="8"/>
  <c r="AW35" i="8"/>
  <c r="AV35" i="8"/>
  <c r="AU35" i="8"/>
  <c r="AT35" i="8"/>
  <c r="AS35" i="8"/>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S99" i="2" s="1"/>
  <c r="K35" i="8"/>
  <c r="J35" i="8"/>
  <c r="I35" i="8"/>
  <c r="H35" i="8"/>
  <c r="G35" i="8"/>
  <c r="F35"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BA32" i="8"/>
  <c r="BB32" i="8"/>
  <c r="BC32" i="8"/>
  <c r="BD32" i="8"/>
  <c r="BE32" i="8"/>
  <c r="BF32" i="8"/>
  <c r="BG32" i="8"/>
  <c r="BH32" i="8"/>
  <c r="BI32" i="8"/>
  <c r="BJ32" i="8"/>
  <c r="BK32" i="8"/>
  <c r="BL32" i="8"/>
  <c r="E33" i="8"/>
  <c r="E34" i="8"/>
  <c r="E35" i="8"/>
  <c r="L99" i="2" s="1"/>
  <c r="E36" i="8"/>
  <c r="E32" i="8"/>
  <c r="R77" i="10"/>
  <c r="N77" i="10"/>
  <c r="N76" i="10"/>
  <c r="X75" i="10"/>
  <c r="X77" i="10" s="1"/>
  <c r="W75" i="10"/>
  <c r="V75" i="10"/>
  <c r="V77" i="10" s="1"/>
  <c r="U75" i="10"/>
  <c r="U76" i="10" s="1"/>
  <c r="T75" i="10"/>
  <c r="T77" i="10" s="1"/>
  <c r="S75" i="10"/>
  <c r="S77" i="10" s="1"/>
  <c r="R75" i="10"/>
  <c r="R76" i="10" s="1"/>
  <c r="Q75" i="10"/>
  <c r="Q76" i="10" s="1"/>
  <c r="P75" i="10"/>
  <c r="P77" i="10" s="1"/>
  <c r="O75" i="10"/>
  <c r="N75" i="10"/>
  <c r="M75" i="10"/>
  <c r="M76" i="10" s="1"/>
  <c r="L75" i="10"/>
  <c r="L76" i="10" s="1"/>
  <c r="K75" i="10"/>
  <c r="K77" i="10" s="1"/>
  <c r="J75" i="10"/>
  <c r="J76" i="10" s="1"/>
  <c r="I75" i="10"/>
  <c r="I76" i="10" s="1"/>
  <c r="H75" i="10"/>
  <c r="H77" i="10" s="1"/>
  <c r="G75" i="10"/>
  <c r="G77" i="10" s="1"/>
  <c r="F75" i="10"/>
  <c r="F76" i="10" s="1"/>
  <c r="E75" i="10"/>
  <c r="E76" i="10" s="1"/>
  <c r="V73" i="10"/>
  <c r="F73" i="10"/>
  <c r="W71" i="10"/>
  <c r="U71" i="10"/>
  <c r="X70" i="10"/>
  <c r="W70" i="10"/>
  <c r="V70" i="10"/>
  <c r="V72" i="10" s="1"/>
  <c r="U70" i="10"/>
  <c r="U73" i="10" s="1"/>
  <c r="T70" i="10"/>
  <c r="S70" i="10"/>
  <c r="S73" i="10" s="1"/>
  <c r="R70" i="10"/>
  <c r="R72" i="10" s="1"/>
  <c r="Q70" i="10"/>
  <c r="Q71" i="10" s="1"/>
  <c r="P70" i="10"/>
  <c r="P72" i="10" s="1"/>
  <c r="O70" i="10"/>
  <c r="O71" i="10" s="1"/>
  <c r="N70" i="10"/>
  <c r="N72" i="10" s="1"/>
  <c r="M70" i="10"/>
  <c r="M73" i="10" s="1"/>
  <c r="L70" i="10"/>
  <c r="K70" i="10"/>
  <c r="K73" i="10" s="1"/>
  <c r="J70" i="10"/>
  <c r="J72" i="10" s="1"/>
  <c r="I70" i="10"/>
  <c r="I71" i="10" s="1"/>
  <c r="H70" i="10"/>
  <c r="G70" i="10"/>
  <c r="G73" i="10" s="1"/>
  <c r="F70" i="10"/>
  <c r="F72" i="10" s="1"/>
  <c r="E70" i="10"/>
  <c r="E73" i="10" s="1"/>
  <c r="Q68" i="10"/>
  <c r="X67" i="10"/>
  <c r="X68" i="10" s="1"/>
  <c r="W67" i="10"/>
  <c r="W68" i="10" s="1"/>
  <c r="V67" i="10"/>
  <c r="V68" i="10" s="1"/>
  <c r="U67" i="10"/>
  <c r="U68" i="10" s="1"/>
  <c r="T67" i="10"/>
  <c r="T68" i="10" s="1"/>
  <c r="S67" i="10"/>
  <c r="S68" i="10" s="1"/>
  <c r="R67" i="10"/>
  <c r="R68" i="10" s="1"/>
  <c r="Q67" i="10"/>
  <c r="P67" i="10"/>
  <c r="P68" i="10" s="1"/>
  <c r="O67" i="10"/>
  <c r="O68" i="10" s="1"/>
  <c r="N67" i="10"/>
  <c r="N68" i="10" s="1"/>
  <c r="M67" i="10"/>
  <c r="M68" i="10" s="1"/>
  <c r="L67" i="10"/>
  <c r="L68" i="10" s="1"/>
  <c r="K67" i="10"/>
  <c r="K68" i="10" s="1"/>
  <c r="J67" i="10"/>
  <c r="J68" i="10" s="1"/>
  <c r="I67" i="10"/>
  <c r="I68" i="10" s="1"/>
  <c r="H67" i="10"/>
  <c r="H68" i="10" s="1"/>
  <c r="G67" i="10"/>
  <c r="G68" i="10" s="1"/>
  <c r="F67" i="10"/>
  <c r="F68" i="10" s="1"/>
  <c r="E67" i="10"/>
  <c r="E68" i="10" s="1"/>
  <c r="T64" i="10"/>
  <c r="N64" i="10"/>
  <c r="X63" i="10"/>
  <c r="X64" i="10" s="1"/>
  <c r="W63" i="10"/>
  <c r="W64" i="10" s="1"/>
  <c r="V63" i="10"/>
  <c r="V64" i="10" s="1"/>
  <c r="U63" i="10"/>
  <c r="U64" i="10" s="1"/>
  <c r="T63" i="10"/>
  <c r="S63" i="10"/>
  <c r="S64" i="10" s="1"/>
  <c r="R63" i="10"/>
  <c r="R64" i="10" s="1"/>
  <c r="Q63" i="10"/>
  <c r="Q64" i="10" s="1"/>
  <c r="P63" i="10"/>
  <c r="P64" i="10" s="1"/>
  <c r="O63" i="10"/>
  <c r="O64" i="10" s="1"/>
  <c r="N63" i="10"/>
  <c r="M63" i="10"/>
  <c r="M64" i="10" s="1"/>
  <c r="L63" i="10"/>
  <c r="L64" i="10" s="1"/>
  <c r="K63" i="10"/>
  <c r="K64" i="10" s="1"/>
  <c r="J63" i="10"/>
  <c r="J64" i="10" s="1"/>
  <c r="I63" i="10"/>
  <c r="I64" i="10" s="1"/>
  <c r="H63" i="10"/>
  <c r="H64" i="10" s="1"/>
  <c r="G63" i="10"/>
  <c r="G64" i="10" s="1"/>
  <c r="F63" i="10"/>
  <c r="F64" i="10" s="1"/>
  <c r="E63" i="10"/>
  <c r="E64" i="10" s="1"/>
  <c r="W59" i="10"/>
  <c r="W60" i="10" s="1"/>
  <c r="E59" i="10"/>
  <c r="E60" i="10" s="1"/>
  <c r="X58" i="10"/>
  <c r="X59" i="10" s="1"/>
  <c r="X60" i="10" s="1"/>
  <c r="W58" i="10"/>
  <c r="V58" i="10"/>
  <c r="V59" i="10" s="1"/>
  <c r="V60" i="10" s="1"/>
  <c r="U58" i="10"/>
  <c r="U59" i="10" s="1"/>
  <c r="U60" i="10" s="1"/>
  <c r="T58" i="10"/>
  <c r="T59" i="10" s="1"/>
  <c r="T60" i="10" s="1"/>
  <c r="S58" i="10"/>
  <c r="S59" i="10" s="1"/>
  <c r="S60" i="10" s="1"/>
  <c r="R58" i="10"/>
  <c r="R59" i="10" s="1"/>
  <c r="R60" i="10" s="1"/>
  <c r="Q58" i="10"/>
  <c r="Q59" i="10" s="1"/>
  <c r="Q60" i="10" s="1"/>
  <c r="P58" i="10"/>
  <c r="P59" i="10" s="1"/>
  <c r="P60" i="10" s="1"/>
  <c r="O58" i="10"/>
  <c r="O59" i="10" s="1"/>
  <c r="O60" i="10" s="1"/>
  <c r="N58" i="10"/>
  <c r="N59" i="10" s="1"/>
  <c r="N60" i="10" s="1"/>
  <c r="M58" i="10"/>
  <c r="M59" i="10" s="1"/>
  <c r="M60" i="10" s="1"/>
  <c r="L58" i="10"/>
  <c r="L59" i="10" s="1"/>
  <c r="L60" i="10" s="1"/>
  <c r="K58" i="10"/>
  <c r="K59" i="10" s="1"/>
  <c r="K60" i="10" s="1"/>
  <c r="J58" i="10"/>
  <c r="J59" i="10" s="1"/>
  <c r="J60" i="10" s="1"/>
  <c r="I58" i="10"/>
  <c r="I59" i="10" s="1"/>
  <c r="I60" i="10" s="1"/>
  <c r="H58" i="10"/>
  <c r="H59" i="10" s="1"/>
  <c r="H60" i="10" s="1"/>
  <c r="G58" i="10"/>
  <c r="G59" i="10" s="1"/>
  <c r="G60" i="10" s="1"/>
  <c r="F58" i="10"/>
  <c r="F59" i="10" s="1"/>
  <c r="F60" i="10" s="1"/>
  <c r="E58" i="10"/>
  <c r="X55" i="10"/>
  <c r="W55" i="10"/>
  <c r="V55" i="10"/>
  <c r="U55" i="10"/>
  <c r="T55" i="10"/>
  <c r="S55" i="10"/>
  <c r="R55" i="10"/>
  <c r="Q55" i="10"/>
  <c r="P55" i="10"/>
  <c r="O55" i="10"/>
  <c r="N55" i="10"/>
  <c r="M55" i="10"/>
  <c r="L55" i="10"/>
  <c r="K55" i="10"/>
  <c r="J55" i="10"/>
  <c r="I55" i="10"/>
  <c r="H55" i="10"/>
  <c r="G55" i="10"/>
  <c r="F55" i="10"/>
  <c r="E55" i="10"/>
  <c r="X54" i="10"/>
  <c r="W54" i="10"/>
  <c r="V54" i="10"/>
  <c r="U54" i="10"/>
  <c r="T54" i="10"/>
  <c r="S54" i="10"/>
  <c r="R54" i="10"/>
  <c r="Q54" i="10"/>
  <c r="P54" i="10"/>
  <c r="O54" i="10"/>
  <c r="N54" i="10"/>
  <c r="M54" i="10"/>
  <c r="L54" i="10"/>
  <c r="K54" i="10"/>
  <c r="J54" i="10"/>
  <c r="I54" i="10"/>
  <c r="H54" i="10"/>
  <c r="G54" i="10"/>
  <c r="F54" i="10"/>
  <c r="E54" i="10"/>
  <c r="X53" i="10"/>
  <c r="W53" i="10"/>
  <c r="V53" i="10"/>
  <c r="U53" i="10"/>
  <c r="T53" i="10"/>
  <c r="S53" i="10"/>
  <c r="R53" i="10"/>
  <c r="Q53" i="10"/>
  <c r="P53" i="10"/>
  <c r="O53" i="10"/>
  <c r="N53" i="10"/>
  <c r="M53" i="10"/>
  <c r="L53" i="10"/>
  <c r="K53" i="10"/>
  <c r="J53" i="10"/>
  <c r="I53" i="10"/>
  <c r="H53" i="10"/>
  <c r="G53" i="10"/>
  <c r="F53" i="10"/>
  <c r="E53" i="10"/>
  <c r="X52" i="10"/>
  <c r="W52" i="10"/>
  <c r="V52" i="10"/>
  <c r="U52" i="10"/>
  <c r="T52" i="10"/>
  <c r="S52" i="10"/>
  <c r="R52" i="10"/>
  <c r="Q52" i="10"/>
  <c r="P52" i="10"/>
  <c r="O52" i="10"/>
  <c r="N52" i="10"/>
  <c r="M52" i="10"/>
  <c r="L52" i="10"/>
  <c r="K52" i="10"/>
  <c r="J52" i="10"/>
  <c r="I52" i="10"/>
  <c r="H52" i="10"/>
  <c r="G52" i="10"/>
  <c r="F52" i="10"/>
  <c r="E52" i="10"/>
  <c r="X48" i="10"/>
  <c r="X49" i="10" s="1"/>
  <c r="W48" i="10"/>
  <c r="W49" i="10" s="1"/>
  <c r="V48" i="10"/>
  <c r="V49" i="10" s="1"/>
  <c r="U48" i="10"/>
  <c r="U49" i="10" s="1"/>
  <c r="T48" i="10"/>
  <c r="T49" i="10" s="1"/>
  <c r="S48" i="10"/>
  <c r="S49" i="10" s="1"/>
  <c r="R48" i="10"/>
  <c r="R49" i="10" s="1"/>
  <c r="Q48" i="10"/>
  <c r="Q49" i="10" s="1"/>
  <c r="P48" i="10"/>
  <c r="P49" i="10" s="1"/>
  <c r="O48" i="10"/>
  <c r="O49" i="10" s="1"/>
  <c r="N48" i="10"/>
  <c r="N49" i="10" s="1"/>
  <c r="M48" i="10"/>
  <c r="M49" i="10" s="1"/>
  <c r="L48" i="10"/>
  <c r="L49" i="10" s="1"/>
  <c r="K48" i="10"/>
  <c r="K49" i="10" s="1"/>
  <c r="J48" i="10"/>
  <c r="J49" i="10" s="1"/>
  <c r="I48" i="10"/>
  <c r="I49" i="10" s="1"/>
  <c r="H48" i="10"/>
  <c r="H49" i="10" s="1"/>
  <c r="G48" i="10"/>
  <c r="G49" i="10" s="1"/>
  <c r="F48" i="10"/>
  <c r="F49" i="10" s="1"/>
  <c r="E48" i="10"/>
  <c r="E49" i="10" s="1"/>
  <c r="X47" i="10"/>
  <c r="W47" i="10"/>
  <c r="V47" i="10"/>
  <c r="U47" i="10"/>
  <c r="T47" i="10"/>
  <c r="S47" i="10"/>
  <c r="R47" i="10"/>
  <c r="Q47" i="10"/>
  <c r="P47" i="10"/>
  <c r="O47" i="10"/>
  <c r="N47" i="10"/>
  <c r="M47" i="10"/>
  <c r="L47" i="10"/>
  <c r="K47" i="10"/>
  <c r="J47" i="10"/>
  <c r="I47" i="10"/>
  <c r="H47" i="10"/>
  <c r="G47" i="10"/>
  <c r="F47" i="10"/>
  <c r="E47" i="10"/>
  <c r="X46" i="10"/>
  <c r="W46" i="10"/>
  <c r="V46" i="10"/>
  <c r="U46" i="10"/>
  <c r="T46" i="10"/>
  <c r="S46" i="10"/>
  <c r="R46" i="10"/>
  <c r="Q46" i="10"/>
  <c r="P46" i="10"/>
  <c r="O46" i="10"/>
  <c r="N46" i="10"/>
  <c r="M46" i="10"/>
  <c r="L46" i="10"/>
  <c r="K46" i="10"/>
  <c r="J46" i="10"/>
  <c r="I46" i="10"/>
  <c r="H46" i="10"/>
  <c r="G46" i="10"/>
  <c r="F46" i="10"/>
  <c r="E46" i="10"/>
  <c r="R45" i="10"/>
  <c r="X44" i="10"/>
  <c r="X45" i="10" s="1"/>
  <c r="W44" i="10"/>
  <c r="W45" i="10" s="1"/>
  <c r="V44" i="10"/>
  <c r="V45" i="10" s="1"/>
  <c r="U44" i="10"/>
  <c r="U45" i="10" s="1"/>
  <c r="T44" i="10"/>
  <c r="T45" i="10" s="1"/>
  <c r="S44" i="10"/>
  <c r="S45" i="10" s="1"/>
  <c r="R44" i="10"/>
  <c r="Q44" i="10"/>
  <c r="Q45" i="10" s="1"/>
  <c r="P44" i="10"/>
  <c r="P45" i="10" s="1"/>
  <c r="O44" i="10"/>
  <c r="O45" i="10" s="1"/>
  <c r="N44" i="10"/>
  <c r="N45" i="10" s="1"/>
  <c r="M44" i="10"/>
  <c r="M45" i="10" s="1"/>
  <c r="L44" i="10"/>
  <c r="L45" i="10" s="1"/>
  <c r="K44" i="10"/>
  <c r="K45" i="10" s="1"/>
  <c r="J44" i="10"/>
  <c r="J45" i="10" s="1"/>
  <c r="I44" i="10"/>
  <c r="I45" i="10" s="1"/>
  <c r="H44" i="10"/>
  <c r="H45" i="10" s="1"/>
  <c r="G44" i="10"/>
  <c r="G45" i="10" s="1"/>
  <c r="F44" i="10"/>
  <c r="F45" i="10" s="1"/>
  <c r="E44" i="10"/>
  <c r="E45" i="10" s="1"/>
  <c r="X43" i="10"/>
  <c r="W43" i="10"/>
  <c r="V43" i="10"/>
  <c r="U43" i="10"/>
  <c r="T43" i="10"/>
  <c r="S43" i="10"/>
  <c r="R43" i="10"/>
  <c r="Q43" i="10"/>
  <c r="P43" i="10"/>
  <c r="O43" i="10"/>
  <c r="N43" i="10"/>
  <c r="M43" i="10"/>
  <c r="L43" i="10"/>
  <c r="K43" i="10"/>
  <c r="J43" i="10"/>
  <c r="I43" i="10"/>
  <c r="H43" i="10"/>
  <c r="G43" i="10"/>
  <c r="F43" i="10"/>
  <c r="E43" i="10"/>
  <c r="X42" i="10"/>
  <c r="W42" i="10"/>
  <c r="V42" i="10"/>
  <c r="U42" i="10"/>
  <c r="T42" i="10"/>
  <c r="S42" i="10"/>
  <c r="R42" i="10"/>
  <c r="Q42" i="10"/>
  <c r="P42" i="10"/>
  <c r="O42" i="10"/>
  <c r="N42" i="10"/>
  <c r="M42" i="10"/>
  <c r="L42" i="10"/>
  <c r="K42" i="10"/>
  <c r="J42" i="10"/>
  <c r="I42" i="10"/>
  <c r="H42" i="10"/>
  <c r="G42" i="10"/>
  <c r="F42" i="10"/>
  <c r="E42" i="10"/>
  <c r="X41" i="10"/>
  <c r="W41" i="10"/>
  <c r="V41" i="10"/>
  <c r="U41" i="10"/>
  <c r="T41" i="10"/>
  <c r="S41" i="10"/>
  <c r="R41" i="10"/>
  <c r="Q41" i="10"/>
  <c r="P41" i="10"/>
  <c r="O41" i="10"/>
  <c r="N41" i="10"/>
  <c r="M41" i="10"/>
  <c r="L41" i="10"/>
  <c r="K41" i="10"/>
  <c r="J41" i="10"/>
  <c r="I41" i="10"/>
  <c r="H41" i="10"/>
  <c r="G41" i="10"/>
  <c r="F41" i="10"/>
  <c r="E41" i="10"/>
  <c r="S38" i="10"/>
  <c r="R38" i="10"/>
  <c r="J38" i="10"/>
  <c r="X37" i="10"/>
  <c r="X38" i="10" s="1"/>
  <c r="W37" i="10"/>
  <c r="W38" i="10" s="1"/>
  <c r="V37" i="10"/>
  <c r="V38" i="10" s="1"/>
  <c r="U37" i="10"/>
  <c r="U38" i="10" s="1"/>
  <c r="T37" i="10"/>
  <c r="T38" i="10" s="1"/>
  <c r="S37" i="10"/>
  <c r="R37" i="10"/>
  <c r="Q37" i="10"/>
  <c r="Q38" i="10" s="1"/>
  <c r="P37" i="10"/>
  <c r="P38" i="10" s="1"/>
  <c r="O37" i="10"/>
  <c r="O38" i="10" s="1"/>
  <c r="N37" i="10"/>
  <c r="N38" i="10" s="1"/>
  <c r="M37" i="10"/>
  <c r="M38" i="10" s="1"/>
  <c r="L37" i="10"/>
  <c r="L38" i="10" s="1"/>
  <c r="K37" i="10"/>
  <c r="K38" i="10" s="1"/>
  <c r="J37" i="10"/>
  <c r="I37" i="10"/>
  <c r="I38" i="10" s="1"/>
  <c r="H37" i="10"/>
  <c r="H38" i="10" s="1"/>
  <c r="G37" i="10"/>
  <c r="G38" i="10" s="1"/>
  <c r="F37" i="10"/>
  <c r="F38" i="10" s="1"/>
  <c r="E37" i="10"/>
  <c r="E38" i="10" s="1"/>
  <c r="X36" i="10"/>
  <c r="W36" i="10"/>
  <c r="V36" i="10"/>
  <c r="U36" i="10"/>
  <c r="T36" i="10"/>
  <c r="S36" i="10"/>
  <c r="R36" i="10"/>
  <c r="Q36" i="10"/>
  <c r="P36" i="10"/>
  <c r="O36" i="10"/>
  <c r="N36" i="10"/>
  <c r="M36" i="10"/>
  <c r="L36" i="10"/>
  <c r="K36" i="10"/>
  <c r="J36" i="10"/>
  <c r="I36" i="10"/>
  <c r="H36" i="10"/>
  <c r="G36" i="10"/>
  <c r="F36" i="10"/>
  <c r="E36" i="10"/>
  <c r="X32" i="10"/>
  <c r="W32" i="10"/>
  <c r="V32" i="10"/>
  <c r="U32" i="10"/>
  <c r="T32" i="10"/>
  <c r="S32" i="10"/>
  <c r="R32" i="10"/>
  <c r="Q32" i="10"/>
  <c r="P32" i="10"/>
  <c r="O32" i="10"/>
  <c r="N32" i="10"/>
  <c r="M32" i="10"/>
  <c r="L32" i="10"/>
  <c r="K32" i="10"/>
  <c r="J32" i="10"/>
  <c r="I32" i="10"/>
  <c r="H32" i="10"/>
  <c r="G32" i="10"/>
  <c r="E32" i="10"/>
  <c r="X29" i="10"/>
  <c r="W29" i="10"/>
  <c r="V29" i="10"/>
  <c r="U29" i="10"/>
  <c r="T29" i="10"/>
  <c r="S29" i="10"/>
  <c r="R29" i="10"/>
  <c r="Q29" i="10"/>
  <c r="P29" i="10"/>
  <c r="O29" i="10"/>
  <c r="N29" i="10"/>
  <c r="M29" i="10"/>
  <c r="L29" i="10"/>
  <c r="K29" i="10"/>
  <c r="J29" i="10"/>
  <c r="I29" i="10"/>
  <c r="H29" i="10"/>
  <c r="G29" i="10"/>
  <c r="F29" i="10"/>
  <c r="E29" i="10"/>
  <c r="X28" i="10"/>
  <c r="W28" i="10"/>
  <c r="V28" i="10"/>
  <c r="U28" i="10"/>
  <c r="T28" i="10"/>
  <c r="S28" i="10"/>
  <c r="R28" i="10"/>
  <c r="Q28" i="10"/>
  <c r="P28" i="10"/>
  <c r="O28" i="10"/>
  <c r="N28" i="10"/>
  <c r="M28" i="10"/>
  <c r="L28" i="10"/>
  <c r="K28" i="10"/>
  <c r="J28" i="10"/>
  <c r="I28" i="10"/>
  <c r="H28" i="10"/>
  <c r="G28" i="10"/>
  <c r="F28" i="10"/>
  <c r="E28" i="10"/>
  <c r="X25" i="10"/>
  <c r="W25" i="10"/>
  <c r="V25" i="10"/>
  <c r="U25" i="10"/>
  <c r="T25" i="10"/>
  <c r="S25" i="10"/>
  <c r="R25" i="10"/>
  <c r="Q25" i="10"/>
  <c r="P25" i="10"/>
  <c r="O25" i="10"/>
  <c r="N25" i="10"/>
  <c r="M25" i="10"/>
  <c r="L25" i="10"/>
  <c r="K25" i="10"/>
  <c r="J25" i="10"/>
  <c r="I25" i="10"/>
  <c r="H25" i="10"/>
  <c r="G25" i="10"/>
  <c r="F25" i="10"/>
  <c r="E25" i="10"/>
  <c r="X21" i="10"/>
  <c r="W21" i="10"/>
  <c r="V21" i="10"/>
  <c r="U21" i="10"/>
  <c r="T21" i="10"/>
  <c r="S21" i="10"/>
  <c r="R21" i="10"/>
  <c r="Q21" i="10"/>
  <c r="P21" i="10"/>
  <c r="O21" i="10"/>
  <c r="N21" i="10"/>
  <c r="M21" i="10"/>
  <c r="L21" i="10"/>
  <c r="K21" i="10"/>
  <c r="J21" i="10"/>
  <c r="I21" i="10"/>
  <c r="H21" i="10"/>
  <c r="G21" i="10"/>
  <c r="F21" i="10"/>
  <c r="E21" i="10"/>
  <c r="X15" i="10"/>
  <c r="W15" i="10"/>
  <c r="V15" i="10"/>
  <c r="U15" i="10"/>
  <c r="T15" i="10"/>
  <c r="S15" i="10"/>
  <c r="R15" i="10"/>
  <c r="Q15" i="10"/>
  <c r="P15" i="10"/>
  <c r="O15" i="10"/>
  <c r="N15" i="10"/>
  <c r="M15" i="10"/>
  <c r="L15" i="10"/>
  <c r="K15" i="10"/>
  <c r="J15" i="10"/>
  <c r="X10" i="10"/>
  <c r="W10" i="10"/>
  <c r="V10" i="10"/>
  <c r="U10" i="10"/>
  <c r="T10" i="10"/>
  <c r="S10" i="10"/>
  <c r="R10" i="10"/>
  <c r="Q10" i="10"/>
  <c r="P10" i="10"/>
  <c r="O10" i="10"/>
  <c r="N10" i="10"/>
  <c r="M10" i="10"/>
  <c r="L10" i="10"/>
  <c r="K10" i="10"/>
  <c r="J10" i="10"/>
  <c r="I10" i="10"/>
  <c r="H10" i="10"/>
  <c r="G10" i="10"/>
  <c r="F10" i="10"/>
  <c r="E10" i="10"/>
  <c r="X9" i="10"/>
  <c r="W9" i="10"/>
  <c r="V9" i="10"/>
  <c r="U9" i="10"/>
  <c r="T9" i="10"/>
  <c r="S9" i="10"/>
  <c r="R9" i="10"/>
  <c r="Q9" i="10"/>
  <c r="P9" i="10"/>
  <c r="O9" i="10"/>
  <c r="N9" i="10"/>
  <c r="M9" i="10"/>
  <c r="L9" i="10"/>
  <c r="K9" i="10"/>
  <c r="J9" i="10"/>
  <c r="I9" i="10"/>
  <c r="H9" i="10"/>
  <c r="G9" i="10"/>
  <c r="F9" i="10"/>
  <c r="F67" i="1"/>
  <c r="G70" i="1"/>
  <c r="H75" i="1"/>
  <c r="F63" i="1"/>
  <c r="F58" i="1"/>
  <c r="F59" i="1" s="1"/>
  <c r="F60" i="1" s="1"/>
  <c r="F52" i="1"/>
  <c r="F53" i="1"/>
  <c r="F54" i="1"/>
  <c r="F55"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E46" i="1"/>
  <c r="F43"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AP43" i="1"/>
  <c r="AQ43" i="1"/>
  <c r="AR43" i="1"/>
  <c r="AS43" i="1"/>
  <c r="AT43" i="1"/>
  <c r="AU43" i="1"/>
  <c r="AV43" i="1"/>
  <c r="AW43" i="1"/>
  <c r="AX43" i="1"/>
  <c r="AY43" i="1"/>
  <c r="AZ43" i="1"/>
  <c r="BA43" i="1"/>
  <c r="BB43" i="1"/>
  <c r="E43" i="1"/>
  <c r="E44" i="1"/>
  <c r="E45" i="1" s="1"/>
  <c r="E47" i="1"/>
  <c r="E48" i="1"/>
  <c r="F38" i="1"/>
  <c r="F37"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E37" i="1"/>
  <c r="E38" i="1" s="1"/>
  <c r="G37" i="1"/>
  <c r="G38" i="1" s="1"/>
  <c r="H37" i="1"/>
  <c r="I37" i="1"/>
  <c r="J37" i="1"/>
  <c r="J38" i="1" s="1"/>
  <c r="K37" i="1"/>
  <c r="L37" i="1"/>
  <c r="M37" i="1"/>
  <c r="N37" i="1"/>
  <c r="O37" i="1"/>
  <c r="O38" i="1" s="1"/>
  <c r="P37" i="1"/>
  <c r="Q37" i="1"/>
  <c r="R37" i="1"/>
  <c r="R38" i="1" s="1"/>
  <c r="S37" i="1"/>
  <c r="T37" i="1"/>
  <c r="T38" i="1" s="1"/>
  <c r="U37" i="1"/>
  <c r="V37" i="1"/>
  <c r="V38" i="1" s="1"/>
  <c r="W37" i="1"/>
  <c r="W38" i="1" s="1"/>
  <c r="X37" i="1"/>
  <c r="X38" i="1" s="1"/>
  <c r="Y37" i="1"/>
  <c r="Z37" i="1"/>
  <c r="Z38" i="1" s="1"/>
  <c r="AA37" i="1"/>
  <c r="AB37" i="1"/>
  <c r="AB38" i="1" s="1"/>
  <c r="AC37" i="1"/>
  <c r="AD37" i="1"/>
  <c r="AD38" i="1" s="1"/>
  <c r="AE37" i="1"/>
  <c r="AE38" i="1" s="1"/>
  <c r="AF37" i="1"/>
  <c r="AF38" i="1" s="1"/>
  <c r="AG37" i="1"/>
  <c r="AH37" i="1"/>
  <c r="AH38" i="1" s="1"/>
  <c r="AI37" i="1"/>
  <c r="AJ37" i="1"/>
  <c r="AJ38" i="1" s="1"/>
  <c r="AK37" i="1"/>
  <c r="AL37" i="1"/>
  <c r="AL38" i="1" s="1"/>
  <c r="AM37" i="1"/>
  <c r="AM38" i="1" s="1"/>
  <c r="AN37" i="1"/>
  <c r="AN38" i="1" s="1"/>
  <c r="AO37" i="1"/>
  <c r="AP37" i="1"/>
  <c r="AP38" i="1" s="1"/>
  <c r="AQ37" i="1"/>
  <c r="AR37" i="1"/>
  <c r="AR38" i="1" s="1"/>
  <c r="AS37" i="1"/>
  <c r="AT37" i="1"/>
  <c r="AT38" i="1" s="1"/>
  <c r="AU37" i="1"/>
  <c r="AU38" i="1" s="1"/>
  <c r="AV37" i="1"/>
  <c r="AV38" i="1" s="1"/>
  <c r="AW37" i="1"/>
  <c r="AX37" i="1"/>
  <c r="AX38" i="1" s="1"/>
  <c r="AY37" i="1"/>
  <c r="AY38" i="1" s="1"/>
  <c r="AZ37" i="1"/>
  <c r="AZ38" i="1" s="1"/>
  <c r="H38" i="1"/>
  <c r="I38" i="1"/>
  <c r="K38" i="1"/>
  <c r="L38" i="1"/>
  <c r="M38" i="1"/>
  <c r="N38" i="1"/>
  <c r="P38" i="1"/>
  <c r="Q38" i="1"/>
  <c r="S38" i="1"/>
  <c r="U38" i="1"/>
  <c r="Y38" i="1"/>
  <c r="AA38" i="1"/>
  <c r="AC38" i="1"/>
  <c r="AG38" i="1"/>
  <c r="AI38" i="1"/>
  <c r="AK38" i="1"/>
  <c r="AO38" i="1"/>
  <c r="AQ38" i="1"/>
  <c r="AS38" i="1"/>
  <c r="AW38" i="1"/>
  <c r="BB37" i="1"/>
  <c r="BB38" i="1" s="1"/>
  <c r="BA37" i="1"/>
  <c r="BA38" i="1" s="1"/>
  <c r="BB36" i="1"/>
  <c r="BA36"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AZ29" i="1"/>
  <c r="BA29" i="1"/>
  <c r="BB29"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AZ28" i="1"/>
  <c r="BA28" i="1"/>
  <c r="BB28" i="1"/>
  <c r="E28" i="1"/>
  <c r="F25" i="1"/>
  <c r="BB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E25"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AU21" i="1"/>
  <c r="AV21" i="1"/>
  <c r="AW21" i="1"/>
  <c r="AX21" i="1"/>
  <c r="AY21" i="1"/>
  <c r="AZ21" i="1"/>
  <c r="BA21" i="1"/>
  <c r="BB21" i="1"/>
  <c r="G21" i="1"/>
  <c r="H21" i="1"/>
  <c r="I21" i="1"/>
  <c r="J21" i="1"/>
  <c r="K21" i="1"/>
  <c r="L21" i="1"/>
  <c r="M21" i="1"/>
  <c r="F21" i="1"/>
  <c r="E21" i="1"/>
  <c r="R78" i="10" l="1"/>
  <c r="S71" i="10"/>
  <c r="Q77" i="10"/>
  <c r="J87" i="9"/>
  <c r="V71" i="10"/>
  <c r="P87" i="9"/>
  <c r="F78" i="10"/>
  <c r="S72" i="10"/>
  <c r="S78" i="10" s="1"/>
  <c r="E15" i="9"/>
  <c r="L86" i="9"/>
  <c r="R87" i="9"/>
  <c r="O86" i="9"/>
  <c r="J99" i="2"/>
  <c r="Q99" i="2"/>
  <c r="E71" i="10"/>
  <c r="E78" i="10" s="1"/>
  <c r="I77" i="10"/>
  <c r="K99" i="2"/>
  <c r="R99" i="2"/>
  <c r="Q78" i="10"/>
  <c r="F71" i="10"/>
  <c r="V15" i="9"/>
  <c r="Y128" i="2"/>
  <c r="AA128" i="2"/>
  <c r="Z128" i="2"/>
  <c r="F83" i="9"/>
  <c r="N82" i="9"/>
  <c r="N83" i="9" s="1"/>
  <c r="L15" i="9"/>
  <c r="U16" i="9"/>
  <c r="T86" i="9"/>
  <c r="X87" i="9"/>
  <c r="Q16" i="9"/>
  <c r="M15" i="9"/>
  <c r="F82" i="9"/>
  <c r="U86" i="9"/>
  <c r="P15" i="9"/>
  <c r="P88" i="9" s="1"/>
  <c r="P83" i="9"/>
  <c r="I16" i="9"/>
  <c r="K83" i="9"/>
  <c r="S83" i="9"/>
  <c r="F86" i="9"/>
  <c r="M83" i="9"/>
  <c r="X83" i="9"/>
  <c r="O15" i="9"/>
  <c r="J82" i="9"/>
  <c r="J83" i="9" s="1"/>
  <c r="G86" i="9"/>
  <c r="G88" i="9" s="1"/>
  <c r="E87" i="9"/>
  <c r="R71" i="10"/>
  <c r="Q72" i="10"/>
  <c r="R73" i="10"/>
  <c r="K76" i="10"/>
  <c r="M77" i="10"/>
  <c r="T76" i="10"/>
  <c r="M71" i="10"/>
  <c r="M78" i="10" s="1"/>
  <c r="E72" i="10"/>
  <c r="J73" i="10"/>
  <c r="F77" i="10"/>
  <c r="U77" i="10"/>
  <c r="J71" i="10"/>
  <c r="J78" i="10" s="1"/>
  <c r="K71" i="10"/>
  <c r="K78" i="10" s="1"/>
  <c r="I73" i="10"/>
  <c r="V76" i="10"/>
  <c r="V78" i="10" s="1"/>
  <c r="N71" i="10"/>
  <c r="N78" i="10" s="1"/>
  <c r="K72" i="10"/>
  <c r="S76" i="10"/>
  <c r="M72" i="10"/>
  <c r="N73" i="10"/>
  <c r="J77" i="10"/>
  <c r="S132" i="2"/>
  <c r="J152" i="2"/>
  <c r="Q152" i="2"/>
  <c r="T151" i="2"/>
  <c r="R152" i="2"/>
  <c r="K152" i="2"/>
  <c r="M151" i="2"/>
  <c r="Q104" i="2"/>
  <c r="T103" i="2"/>
  <c r="K100" i="2"/>
  <c r="R124" i="2"/>
  <c r="T99" i="2"/>
  <c r="R104" i="2"/>
  <c r="Q124" i="2"/>
  <c r="Q100" i="2"/>
  <c r="R100" i="2"/>
  <c r="T123" i="2"/>
  <c r="K124" i="2"/>
  <c r="K104" i="2"/>
  <c r="Y192" i="2"/>
  <c r="M123" i="2"/>
  <c r="J124" i="2"/>
  <c r="J104" i="2"/>
  <c r="M103" i="2"/>
  <c r="M99" i="2"/>
  <c r="J100" i="2"/>
  <c r="Z120" i="2"/>
  <c r="AB191" i="2"/>
  <c r="AB108" i="2"/>
  <c r="Z192" i="2"/>
  <c r="Y120" i="2"/>
  <c r="AA139" i="2"/>
  <c r="AB132" i="2"/>
  <c r="AB119" i="2"/>
  <c r="AA99" i="2"/>
  <c r="D118" i="2"/>
  <c r="F117" i="2"/>
  <c r="C118" i="2"/>
  <c r="R83" i="9"/>
  <c r="X15" i="9"/>
  <c r="H82" i="9"/>
  <c r="H83" i="9" s="1"/>
  <c r="U82" i="9"/>
  <c r="U83" i="9" s="1"/>
  <c r="L82" i="9"/>
  <c r="L83" i="9"/>
  <c r="T82" i="9"/>
  <c r="T83" i="9"/>
  <c r="T88" i="9" s="1"/>
  <c r="Q83" i="9"/>
  <c r="V86" i="9"/>
  <c r="V88" i="9" s="1"/>
  <c r="S16" i="9"/>
  <c r="S15" i="9"/>
  <c r="S88" i="9" s="1"/>
  <c r="K16" i="9"/>
  <c r="H15" i="9"/>
  <c r="N86" i="9"/>
  <c r="N87" i="9"/>
  <c r="E83" i="9"/>
  <c r="M86" i="9"/>
  <c r="I87" i="9"/>
  <c r="I88" i="9" s="1"/>
  <c r="X88" i="9"/>
  <c r="J15" i="9"/>
  <c r="R15" i="9"/>
  <c r="R88" i="9" s="1"/>
  <c r="H87" i="9"/>
  <c r="O82" i="9"/>
  <c r="O83" i="9" s="1"/>
  <c r="W82" i="9"/>
  <c r="W83" i="9" s="1"/>
  <c r="W88" i="9" s="1"/>
  <c r="K86" i="9"/>
  <c r="S86" i="9"/>
  <c r="L73" i="10"/>
  <c r="L71" i="10"/>
  <c r="L78" i="10" s="1"/>
  <c r="T73" i="10"/>
  <c r="T71" i="10"/>
  <c r="T72" i="10"/>
  <c r="T78" i="10" s="1"/>
  <c r="L72" i="10"/>
  <c r="G72" i="10"/>
  <c r="G71" i="10"/>
  <c r="G78" i="10" s="1"/>
  <c r="O72" i="10"/>
  <c r="O78" i="10" s="1"/>
  <c r="O73" i="10"/>
  <c r="W72" i="10"/>
  <c r="W78" i="10" s="1"/>
  <c r="W73" i="10"/>
  <c r="O77" i="10"/>
  <c r="O76" i="10"/>
  <c r="W77" i="10"/>
  <c r="W76" i="10"/>
  <c r="G76" i="10"/>
  <c r="Q73" i="10"/>
  <c r="P76" i="10"/>
  <c r="E77" i="10"/>
  <c r="H71" i="10"/>
  <c r="H78" i="10" s="1"/>
  <c r="H73" i="10"/>
  <c r="P71" i="10"/>
  <c r="P78" i="10" s="1"/>
  <c r="P73" i="10"/>
  <c r="X71" i="10"/>
  <c r="X78" i="10" s="1"/>
  <c r="X73" i="10"/>
  <c r="H72" i="10"/>
  <c r="H76" i="10"/>
  <c r="I72" i="10"/>
  <c r="I78" i="10" s="1"/>
  <c r="U72" i="10"/>
  <c r="U78" i="10" s="1"/>
  <c r="L77" i="10"/>
  <c r="X72" i="10"/>
  <c r="X76" i="10"/>
  <c r="K88" i="9" l="1"/>
  <c r="E88" i="9"/>
  <c r="F88" i="9"/>
  <c r="M88" i="9"/>
  <c r="N88" i="9"/>
  <c r="Q88" i="9"/>
  <c r="AB128" i="2"/>
  <c r="O88" i="9"/>
  <c r="L88" i="9"/>
  <c r="J88" i="9"/>
  <c r="H88" i="9"/>
  <c r="U88" i="9"/>
  <c r="BJ85" i="8" l="1"/>
  <c r="BJ87" i="8" s="1"/>
  <c r="BA75" i="1"/>
  <c r="BA76" i="1" s="1"/>
  <c r="BB77" i="1"/>
  <c r="BB76" i="1"/>
  <c r="E75" i="1"/>
  <c r="BJ86" i="8" l="1"/>
  <c r="E76" i="1"/>
  <c r="BA77" i="1"/>
  <c r="AA271" i="2"/>
  <c r="Z271" i="2"/>
  <c r="Y271" i="2"/>
  <c r="Y267" i="2"/>
  <c r="Z267" i="2"/>
  <c r="AA267" i="2"/>
  <c r="AA263" i="2"/>
  <c r="Z263" i="2"/>
  <c r="Y263" i="2"/>
  <c r="AA258" i="2"/>
  <c r="Z258" i="2"/>
  <c r="Y258" i="2"/>
  <c r="Y254" i="2"/>
  <c r="Z254" i="2"/>
  <c r="AA254" i="2"/>
  <c r="AA250" i="2"/>
  <c r="Z250" i="2"/>
  <c r="Y250" i="2"/>
  <c r="Z246" i="2"/>
  <c r="Y246" i="2"/>
  <c r="Y241" i="2"/>
  <c r="Z241" i="2"/>
  <c r="AA241" i="2"/>
  <c r="AA237" i="2"/>
  <c r="Z237" i="2"/>
  <c r="Y237" i="2"/>
  <c r="Z233" i="2"/>
  <c r="Y233" i="2"/>
  <c r="Z218" i="2"/>
  <c r="Y218" i="2"/>
  <c r="Z200" i="2"/>
  <c r="Y200" i="2"/>
  <c r="AA86" i="2"/>
  <c r="Z86" i="2"/>
  <c r="Y86" i="2"/>
  <c r="AA81" i="2"/>
  <c r="Z81" i="2"/>
  <c r="Y81" i="2"/>
  <c r="Z76" i="2"/>
  <c r="Y76" i="2"/>
  <c r="AA69" i="2"/>
  <c r="Z69" i="2"/>
  <c r="Y69" i="2"/>
  <c r="Z64" i="2"/>
  <c r="Y64" i="2"/>
  <c r="AA58" i="2"/>
  <c r="Z58" i="2"/>
  <c r="Y58" i="2"/>
  <c r="AA53" i="2"/>
  <c r="Z53" i="2"/>
  <c r="Y53" i="2"/>
  <c r="AA46" i="2"/>
  <c r="Z46" i="2"/>
  <c r="Y46" i="2"/>
  <c r="AA41" i="2"/>
  <c r="Z41" i="2"/>
  <c r="Y41" i="2"/>
  <c r="AA36" i="2"/>
  <c r="Z36" i="2"/>
  <c r="Y36" i="2"/>
  <c r="AA31" i="2"/>
  <c r="Z31" i="2"/>
  <c r="Y31" i="2"/>
  <c r="AA26" i="2"/>
  <c r="Z26" i="2"/>
  <c r="Y26" i="2"/>
  <c r="Z21" i="2"/>
  <c r="Y21" i="2"/>
  <c r="Z16" i="2"/>
  <c r="Y16" i="2"/>
  <c r="S312" i="2"/>
  <c r="R312" i="2"/>
  <c r="Q312" i="2"/>
  <c r="S307" i="2"/>
  <c r="R307" i="2"/>
  <c r="Q307" i="2"/>
  <c r="S303" i="2"/>
  <c r="R303" i="2"/>
  <c r="Q303" i="2"/>
  <c r="S294" i="2"/>
  <c r="R294" i="2"/>
  <c r="Q294" i="2"/>
  <c r="S290" i="2"/>
  <c r="R290" i="2"/>
  <c r="Q290" i="2"/>
  <c r="R285" i="2"/>
  <c r="Q285" i="2"/>
  <c r="S285" i="2"/>
  <c r="S281" i="2"/>
  <c r="R281" i="2"/>
  <c r="Q281" i="2"/>
  <c r="R277" i="2"/>
  <c r="Q277" i="2"/>
  <c r="S272" i="2"/>
  <c r="R272" i="2"/>
  <c r="Q272" i="2"/>
  <c r="S267" i="2"/>
  <c r="R267" i="2"/>
  <c r="Q267" i="2"/>
  <c r="S263" i="2"/>
  <c r="R263" i="2"/>
  <c r="Q263" i="2"/>
  <c r="R259" i="2"/>
  <c r="Q259" i="2"/>
  <c r="R253" i="2"/>
  <c r="Q253" i="2"/>
  <c r="S253" i="2"/>
  <c r="S248" i="2"/>
  <c r="R248" i="2"/>
  <c r="Q248" i="2"/>
  <c r="R244" i="2"/>
  <c r="Q244" i="2"/>
  <c r="S238" i="2"/>
  <c r="R238" i="2"/>
  <c r="Q238" i="2"/>
  <c r="S234" i="2"/>
  <c r="R234" i="2"/>
  <c r="Q234" i="2"/>
  <c r="S230" i="2"/>
  <c r="R230" i="2"/>
  <c r="Q230" i="2"/>
  <c r="S226" i="2"/>
  <c r="R226" i="2"/>
  <c r="Q226" i="2"/>
  <c r="S221" i="2"/>
  <c r="R221" i="2"/>
  <c r="Q221" i="2"/>
  <c r="S217" i="2"/>
  <c r="R217" i="2"/>
  <c r="Q217" i="2"/>
  <c r="S213" i="2"/>
  <c r="R213" i="2"/>
  <c r="Q213" i="2"/>
  <c r="T209" i="2"/>
  <c r="S209" i="2"/>
  <c r="R209" i="2"/>
  <c r="Q209" i="2"/>
  <c r="R204" i="2"/>
  <c r="Q204" i="2"/>
  <c r="S198" i="2"/>
  <c r="R198" i="2"/>
  <c r="Q198" i="2"/>
  <c r="S194" i="2"/>
  <c r="R194" i="2"/>
  <c r="Q194" i="2"/>
  <c r="S190" i="2"/>
  <c r="R190" i="2"/>
  <c r="Q190" i="2"/>
  <c r="S186" i="2"/>
  <c r="R186" i="2"/>
  <c r="Q186" i="2"/>
  <c r="S181" i="2"/>
  <c r="R181" i="2"/>
  <c r="Q181" i="2"/>
  <c r="S177" i="2"/>
  <c r="R177" i="2"/>
  <c r="Q177" i="2"/>
  <c r="R173" i="2"/>
  <c r="Q173" i="2"/>
  <c r="Z59" i="2" l="1"/>
  <c r="Y59" i="2"/>
  <c r="Z77" i="2"/>
  <c r="Y77" i="2"/>
  <c r="Z238" i="2"/>
  <c r="Y238" i="2"/>
  <c r="Z251" i="2"/>
  <c r="Y251" i="2"/>
  <c r="Z65" i="2"/>
  <c r="Y65" i="2"/>
  <c r="Z70" i="2"/>
  <c r="Y70" i="2"/>
  <c r="Z242" i="2"/>
  <c r="Y242" i="2"/>
  <c r="Z247" i="2"/>
  <c r="Y247" i="2"/>
  <c r="Y259" i="2"/>
  <c r="Z259" i="2"/>
  <c r="Z42" i="2"/>
  <c r="Y42" i="2"/>
  <c r="Z272" i="2"/>
  <c r="Y272" i="2"/>
  <c r="Z32" i="2"/>
  <c r="Y32" i="2"/>
  <c r="Z264" i="2"/>
  <c r="Y264" i="2"/>
  <c r="Z22" i="2"/>
  <c r="Y22" i="2"/>
  <c r="Z37" i="2"/>
  <c r="Y37" i="2"/>
  <c r="Z219" i="2"/>
  <c r="Y219" i="2"/>
  <c r="Z54" i="2"/>
  <c r="Y54" i="2"/>
  <c r="Z87" i="2"/>
  <c r="Y87" i="2"/>
  <c r="Z255" i="2"/>
  <c r="Y255" i="2"/>
  <c r="Z27" i="2"/>
  <c r="Y27" i="2"/>
  <c r="Z234" i="2"/>
  <c r="Y234" i="2"/>
  <c r="Z268" i="2"/>
  <c r="Y268" i="2"/>
  <c r="Z17" i="2"/>
  <c r="Y17" i="2"/>
  <c r="Z47" i="2"/>
  <c r="Y47" i="2"/>
  <c r="Z82" i="2"/>
  <c r="Y82" i="2"/>
  <c r="Z201" i="2"/>
  <c r="Y201" i="2"/>
  <c r="R178" i="2"/>
  <c r="Q178" i="2"/>
  <c r="R278" i="2"/>
  <c r="Q278" i="2"/>
  <c r="Q291" i="2"/>
  <c r="R291" i="2"/>
  <c r="R191" i="2"/>
  <c r="Q191" i="2"/>
  <c r="R205" i="2"/>
  <c r="Q205" i="2"/>
  <c r="R282" i="2"/>
  <c r="Q282" i="2"/>
  <c r="R218" i="2"/>
  <c r="Q218" i="2"/>
  <c r="R210" i="2"/>
  <c r="Q210" i="2"/>
  <c r="R231" i="2"/>
  <c r="Q231" i="2"/>
  <c r="R174" i="2"/>
  <c r="Q174" i="2"/>
  <c r="R214" i="2"/>
  <c r="Q214" i="2"/>
  <c r="R227" i="2"/>
  <c r="Q227" i="2"/>
  <c r="R308" i="2"/>
  <c r="Q308" i="2"/>
  <c r="R239" i="2"/>
  <c r="Q239" i="2"/>
  <c r="R268" i="2"/>
  <c r="Q268" i="2"/>
  <c r="Q182" i="2"/>
  <c r="R182" i="2"/>
  <c r="R254" i="2"/>
  <c r="Q254" i="2"/>
  <c r="R195" i="2"/>
  <c r="Q195" i="2"/>
  <c r="R313" i="2"/>
  <c r="Q313" i="2"/>
  <c r="R245" i="2"/>
  <c r="Q245" i="2"/>
  <c r="Q260" i="2"/>
  <c r="R260" i="2"/>
  <c r="R273" i="2"/>
  <c r="Q273" i="2"/>
  <c r="R187" i="2"/>
  <c r="Q187" i="2"/>
  <c r="R222" i="2"/>
  <c r="Q222" i="2"/>
  <c r="R286" i="2"/>
  <c r="Q286" i="2"/>
  <c r="R304" i="2"/>
  <c r="Q304" i="2"/>
  <c r="R199" i="2"/>
  <c r="Q199" i="2"/>
  <c r="Q235" i="2"/>
  <c r="R235" i="2"/>
  <c r="R249" i="2"/>
  <c r="Q249" i="2"/>
  <c r="R264" i="2"/>
  <c r="Q264" i="2"/>
  <c r="R295" i="2"/>
  <c r="Q295" i="2"/>
  <c r="S94" i="2"/>
  <c r="R94" i="2"/>
  <c r="Q94" i="2"/>
  <c r="S90" i="2"/>
  <c r="R90" i="2"/>
  <c r="Q90" i="2"/>
  <c r="R86" i="2"/>
  <c r="Q86" i="2"/>
  <c r="S81" i="2"/>
  <c r="R81" i="2"/>
  <c r="Q81" i="2"/>
  <c r="R76" i="2"/>
  <c r="Q76" i="2"/>
  <c r="S69" i="2"/>
  <c r="R69" i="2"/>
  <c r="Q69" i="2"/>
  <c r="R64" i="2"/>
  <c r="Q64" i="2"/>
  <c r="S58" i="2"/>
  <c r="R58" i="2"/>
  <c r="Q58" i="2"/>
  <c r="S53" i="2"/>
  <c r="R53" i="2"/>
  <c r="Q53" i="2"/>
  <c r="S46" i="2"/>
  <c r="R46" i="2"/>
  <c r="Q46" i="2"/>
  <c r="S41" i="2"/>
  <c r="R41" i="2"/>
  <c r="Q41" i="2"/>
  <c r="S36" i="2"/>
  <c r="R36" i="2"/>
  <c r="Q36" i="2"/>
  <c r="S31" i="2"/>
  <c r="R31" i="2"/>
  <c r="Q31" i="2"/>
  <c r="S26" i="2"/>
  <c r="R26" i="2"/>
  <c r="Q26" i="2"/>
  <c r="S21" i="2"/>
  <c r="R21" i="2"/>
  <c r="Q21" i="2"/>
  <c r="S16" i="2"/>
  <c r="R16" i="2"/>
  <c r="Q16" i="2"/>
  <c r="Z11" i="2"/>
  <c r="Y11" i="2"/>
  <c r="Z6" i="2"/>
  <c r="Y6" i="2"/>
  <c r="X94" i="2"/>
  <c r="X90" i="2"/>
  <c r="X86" i="2"/>
  <c r="X81" i="2"/>
  <c r="X76" i="2"/>
  <c r="X69" i="2"/>
  <c r="X64" i="2"/>
  <c r="X58" i="2"/>
  <c r="X53" i="2"/>
  <c r="X46" i="2"/>
  <c r="X41" i="2"/>
  <c r="X36" i="2"/>
  <c r="X31" i="2"/>
  <c r="X26" i="2"/>
  <c r="X21" i="2"/>
  <c r="X16" i="2"/>
  <c r="X11" i="2"/>
  <c r="X6" i="2"/>
  <c r="AB271" i="2"/>
  <c r="AB267" i="2"/>
  <c r="AB263" i="2"/>
  <c r="AB258" i="2"/>
  <c r="AB254" i="2"/>
  <c r="AB250" i="2"/>
  <c r="AA246" i="2"/>
  <c r="AB241" i="2"/>
  <c r="AB237" i="2"/>
  <c r="AA233" i="2"/>
  <c r="AA218" i="2"/>
  <c r="AA200" i="2"/>
  <c r="AB86" i="2"/>
  <c r="AB81" i="2"/>
  <c r="AA76" i="2"/>
  <c r="AB69" i="2"/>
  <c r="AA64" i="2"/>
  <c r="AB58" i="2"/>
  <c r="AB53" i="2"/>
  <c r="AB46" i="2"/>
  <c r="AB41" i="2"/>
  <c r="AB36" i="2"/>
  <c r="AB31" i="2"/>
  <c r="AB26" i="2"/>
  <c r="AA21" i="2"/>
  <c r="AA16" i="2"/>
  <c r="AA11" i="2" l="1"/>
  <c r="Z7" i="2"/>
  <c r="Y7" i="2"/>
  <c r="Z12" i="2"/>
  <c r="Y12" i="2"/>
  <c r="Z94" i="2"/>
  <c r="AA94" i="2"/>
  <c r="Y94" i="2"/>
  <c r="AA90" i="2"/>
  <c r="Z90" i="2"/>
  <c r="Y90" i="2"/>
  <c r="R95" i="2"/>
  <c r="Q95" i="2"/>
  <c r="R65" i="2"/>
  <c r="Q65" i="2"/>
  <c r="R54" i="2"/>
  <c r="Q54" i="2"/>
  <c r="R87" i="2"/>
  <c r="Q87" i="2"/>
  <c r="Q27" i="2"/>
  <c r="R27" i="2"/>
  <c r="R42" i="2"/>
  <c r="Q42" i="2"/>
  <c r="Q91" i="2"/>
  <c r="R91" i="2"/>
  <c r="R17" i="2"/>
  <c r="Q17" i="2"/>
  <c r="R59" i="2"/>
  <c r="Q59" i="2"/>
  <c r="R77" i="2"/>
  <c r="Q77" i="2"/>
  <c r="R47" i="2"/>
  <c r="Q47" i="2"/>
  <c r="R82" i="2"/>
  <c r="Q82" i="2"/>
  <c r="R22" i="2"/>
  <c r="Q22" i="2"/>
  <c r="R37" i="2"/>
  <c r="Q37" i="2"/>
  <c r="Q70" i="2"/>
  <c r="R70" i="2"/>
  <c r="R32" i="2"/>
  <c r="Q32" i="2"/>
  <c r="Y183" i="2"/>
  <c r="AA183" i="2"/>
  <c r="Z183" i="2"/>
  <c r="AA194" i="2"/>
  <c r="Y194" i="2"/>
  <c r="Z194" i="2"/>
  <c r="AA179" i="2"/>
  <c r="Z179" i="2"/>
  <c r="AA187" i="2"/>
  <c r="Z187" i="2"/>
  <c r="Y187" i="2"/>
  <c r="Z222" i="2"/>
  <c r="Y222" i="2"/>
  <c r="AA222" i="2"/>
  <c r="AA204" i="2"/>
  <c r="Z204" i="2"/>
  <c r="Y204" i="2"/>
  <c r="AA6" i="2"/>
  <c r="E81" i="8"/>
  <c r="E82" i="8" s="1"/>
  <c r="P94" i="2"/>
  <c r="P90" i="2"/>
  <c r="P86" i="2"/>
  <c r="P81" i="2"/>
  <c r="P76" i="2"/>
  <c r="P69" i="2"/>
  <c r="P64" i="2"/>
  <c r="P58" i="2"/>
  <c r="P53" i="2"/>
  <c r="R11" i="2"/>
  <c r="Q11" i="2"/>
  <c r="S11" i="2"/>
  <c r="R6" i="2"/>
  <c r="Q6" i="2"/>
  <c r="P46" i="2"/>
  <c r="P41" i="2"/>
  <c r="P36" i="2"/>
  <c r="P31" i="2"/>
  <c r="P26" i="2"/>
  <c r="P21" i="2"/>
  <c r="P16" i="2"/>
  <c r="P11" i="2"/>
  <c r="P6" i="2"/>
  <c r="U179" i="2"/>
  <c r="T312" i="2"/>
  <c r="T307" i="2"/>
  <c r="T303" i="2"/>
  <c r="T294" i="2"/>
  <c r="T290" i="2"/>
  <c r="T285" i="2"/>
  <c r="T281" i="2"/>
  <c r="S277" i="2"/>
  <c r="T272" i="2"/>
  <c r="T267" i="2"/>
  <c r="T263" i="2"/>
  <c r="S259" i="2"/>
  <c r="T253" i="2"/>
  <c r="T248" i="2"/>
  <c r="S244" i="2"/>
  <c r="T238" i="2"/>
  <c r="T234" i="2"/>
  <c r="T230" i="2"/>
  <c r="T226" i="2"/>
  <c r="T221" i="2"/>
  <c r="T217" i="2"/>
  <c r="T213" i="2"/>
  <c r="S204" i="2"/>
  <c r="T198" i="2"/>
  <c r="T194" i="2"/>
  <c r="T190" i="2"/>
  <c r="T186" i="2"/>
  <c r="T181" i="2"/>
  <c r="T177" i="2"/>
  <c r="S173" i="2"/>
  <c r="T94" i="2"/>
  <c r="T90" i="2"/>
  <c r="S86" i="2"/>
  <c r="T81" i="2"/>
  <c r="S76" i="2"/>
  <c r="T69" i="2"/>
  <c r="S64" i="2"/>
  <c r="T58" i="2"/>
  <c r="T53" i="2"/>
  <c r="T46" i="2"/>
  <c r="T41" i="2"/>
  <c r="T36" i="2"/>
  <c r="T31" i="2"/>
  <c r="T26" i="2"/>
  <c r="T21" i="2"/>
  <c r="T16" i="2"/>
  <c r="Z188" i="2" l="1"/>
  <c r="Y188" i="2"/>
  <c r="Z180" i="2"/>
  <c r="Y180" i="2"/>
  <c r="Y184" i="2"/>
  <c r="Z184" i="2"/>
  <c r="Z95" i="2"/>
  <c r="Y95" i="2"/>
  <c r="AB94" i="2"/>
  <c r="Z205" i="2"/>
  <c r="Y205" i="2"/>
  <c r="Z91" i="2"/>
  <c r="Y91" i="2"/>
  <c r="AB90" i="2"/>
  <c r="Y223" i="2"/>
  <c r="Z223" i="2"/>
  <c r="Z195" i="2"/>
  <c r="Y195" i="2"/>
  <c r="R7" i="2"/>
  <c r="Q7" i="2"/>
  <c r="R12" i="2"/>
  <c r="Q12" i="2"/>
  <c r="R298" i="2"/>
  <c r="S298" i="2"/>
  <c r="Q298" i="2"/>
  <c r="AB194" i="2"/>
  <c r="AB187" i="2"/>
  <c r="AB179" i="2"/>
  <c r="AB183" i="2"/>
  <c r="AB204" i="2"/>
  <c r="AB222" i="2"/>
  <c r="AA227" i="2"/>
  <c r="Z227" i="2"/>
  <c r="Y227" i="2"/>
  <c r="AA208" i="2"/>
  <c r="Z208" i="2"/>
  <c r="Y208" i="2"/>
  <c r="S210" i="2"/>
  <c r="T11" i="2"/>
  <c r="S6" i="2"/>
  <c r="BE85" i="8"/>
  <c r="E85" i="8"/>
  <c r="BE87" i="8" l="1"/>
  <c r="BE86" i="8"/>
  <c r="E87" i="8"/>
  <c r="E86" i="8"/>
  <c r="Z209" i="2"/>
  <c r="Y209" i="2"/>
  <c r="AB227" i="2"/>
  <c r="Z228" i="2"/>
  <c r="Y228" i="2"/>
  <c r="Q299" i="2"/>
  <c r="R299" i="2"/>
  <c r="T298" i="2"/>
  <c r="AB208" i="2"/>
  <c r="AA212" i="2"/>
  <c r="Y212" i="2"/>
  <c r="Z212" i="2"/>
  <c r="Z213" i="2" l="1"/>
  <c r="Y213" i="2"/>
  <c r="AB212" i="2"/>
  <c r="B257" i="2" l="1"/>
  <c r="A257" i="2"/>
  <c r="B253" i="2"/>
  <c r="A253" i="2"/>
  <c r="B249" i="2"/>
  <c r="A249" i="2"/>
  <c r="B244" i="2"/>
  <c r="A244" i="2"/>
  <c r="T73" i="1"/>
  <c r="AB73" i="1"/>
  <c r="AE73" i="1"/>
  <c r="AJ73" i="1"/>
  <c r="AM73" i="1"/>
  <c r="AS73" i="1"/>
  <c r="AU73" i="1"/>
  <c r="BA73" i="1"/>
  <c r="E70" i="1"/>
  <c r="X72" i="1"/>
  <c r="AC72" i="1"/>
  <c r="AF72" i="1"/>
  <c r="AM72" i="1"/>
  <c r="M71" i="1"/>
  <c r="AK71" i="1"/>
  <c r="AS71" i="1"/>
  <c r="F70" i="1"/>
  <c r="F71" i="1" s="1"/>
  <c r="G73" i="1"/>
  <c r="H70" i="1"/>
  <c r="I70" i="1"/>
  <c r="I72" i="1" s="1"/>
  <c r="J70" i="1"/>
  <c r="J72" i="1" s="1"/>
  <c r="K70" i="1"/>
  <c r="K72" i="1" s="1"/>
  <c r="L70" i="1"/>
  <c r="L71" i="1" s="1"/>
  <c r="M70" i="1"/>
  <c r="M73" i="1" s="1"/>
  <c r="N70" i="1"/>
  <c r="N71" i="1" s="1"/>
  <c r="O70" i="1"/>
  <c r="O71" i="1" s="1"/>
  <c r="P70" i="1"/>
  <c r="P73" i="1" s="1"/>
  <c r="Q70" i="1"/>
  <c r="Q73" i="1" s="1"/>
  <c r="R70" i="1"/>
  <c r="R72" i="1" s="1"/>
  <c r="S70" i="1"/>
  <c r="S71" i="1" s="1"/>
  <c r="T70" i="1"/>
  <c r="T71" i="1" s="1"/>
  <c r="U70" i="1"/>
  <c r="U71" i="1" s="1"/>
  <c r="V70" i="1"/>
  <c r="V71" i="1" s="1"/>
  <c r="W70" i="1"/>
  <c r="W71" i="1" s="1"/>
  <c r="X70" i="1"/>
  <c r="X73" i="1" s="1"/>
  <c r="Y70" i="1"/>
  <c r="Y73" i="1" s="1"/>
  <c r="Z70" i="1"/>
  <c r="Z72" i="1" s="1"/>
  <c r="AA70" i="1"/>
  <c r="AA71" i="1" s="1"/>
  <c r="AB70" i="1"/>
  <c r="AB71" i="1" s="1"/>
  <c r="AC70" i="1"/>
  <c r="AC73" i="1" s="1"/>
  <c r="AD70" i="1"/>
  <c r="AD71" i="1" s="1"/>
  <c r="AE70" i="1"/>
  <c r="AE71" i="1" s="1"/>
  <c r="AF70" i="1"/>
  <c r="AF73" i="1" s="1"/>
  <c r="AG70" i="1"/>
  <c r="AG73" i="1" s="1"/>
  <c r="AH70" i="1"/>
  <c r="AH72" i="1" s="1"/>
  <c r="AI70" i="1"/>
  <c r="AI71" i="1" s="1"/>
  <c r="AJ70" i="1"/>
  <c r="AJ71" i="1" s="1"/>
  <c r="AK70" i="1"/>
  <c r="AK73" i="1" s="1"/>
  <c r="AL70" i="1"/>
  <c r="AL71" i="1" s="1"/>
  <c r="AM70" i="1"/>
  <c r="AM71" i="1" s="1"/>
  <c r="AN70" i="1"/>
  <c r="AN73" i="1" s="1"/>
  <c r="AO70" i="1"/>
  <c r="AO73" i="1" s="1"/>
  <c r="AP70" i="1"/>
  <c r="AP72" i="1" s="1"/>
  <c r="AQ70" i="1"/>
  <c r="AQ73" i="1" s="1"/>
  <c r="AR70" i="1"/>
  <c r="AR71" i="1" s="1"/>
  <c r="AS70" i="1"/>
  <c r="AS72" i="1" s="1"/>
  <c r="AT70" i="1"/>
  <c r="AT71" i="1" s="1"/>
  <c r="AU70" i="1"/>
  <c r="AU71" i="1" s="1"/>
  <c r="AV70" i="1"/>
  <c r="AV73" i="1" s="1"/>
  <c r="AW70" i="1"/>
  <c r="AW73" i="1" s="1"/>
  <c r="AX70" i="1"/>
  <c r="AX72" i="1" s="1"/>
  <c r="AY70" i="1"/>
  <c r="AY73" i="1" s="1"/>
  <c r="AZ70" i="1"/>
  <c r="AZ71" i="1" s="1"/>
  <c r="BA70" i="1"/>
  <c r="BA71" i="1" s="1"/>
  <c r="BB70" i="1"/>
  <c r="BB71" i="1" s="1"/>
  <c r="AI72" i="1" l="1"/>
  <c r="N72" i="1"/>
  <c r="V73" i="1"/>
  <c r="K73" i="1"/>
  <c r="AQ71" i="1"/>
  <c r="K71" i="1"/>
  <c r="AG72" i="1"/>
  <c r="W72" i="1"/>
  <c r="M72" i="1"/>
  <c r="AT73" i="1"/>
  <c r="AI73" i="1"/>
  <c r="U73" i="1"/>
  <c r="AQ72" i="1"/>
  <c r="V72" i="1"/>
  <c r="H71" i="1"/>
  <c r="H72" i="1"/>
  <c r="H73" i="1"/>
  <c r="BA72" i="1"/>
  <c r="AO72" i="1"/>
  <c r="AE72" i="1"/>
  <c r="U72" i="1"/>
  <c r="AR73" i="1"/>
  <c r="AD73" i="1"/>
  <c r="S73" i="1"/>
  <c r="BB72" i="1"/>
  <c r="AC71" i="1"/>
  <c r="AY72" i="1"/>
  <c r="AN72" i="1"/>
  <c r="AD72" i="1"/>
  <c r="S72" i="1"/>
  <c r="BB73" i="1"/>
  <c r="O73" i="1"/>
  <c r="AW72" i="1"/>
  <c r="Q72" i="1"/>
  <c r="N73" i="1"/>
  <c r="AV72" i="1"/>
  <c r="AL72" i="1"/>
  <c r="AA72" i="1"/>
  <c r="P72" i="1"/>
  <c r="AZ73" i="1"/>
  <c r="AL73" i="1"/>
  <c r="AA73" i="1"/>
  <c r="AY71" i="1"/>
  <c r="AU72" i="1"/>
  <c r="AK72" i="1"/>
  <c r="Y72" i="1"/>
  <c r="O72" i="1"/>
  <c r="W73" i="1"/>
  <c r="L73" i="1"/>
  <c r="AT72" i="1"/>
  <c r="AP71" i="1"/>
  <c r="Z71" i="1"/>
  <c r="AO71" i="1"/>
  <c r="Q71" i="1"/>
  <c r="AV71" i="1"/>
  <c r="AF71" i="1"/>
  <c r="P71" i="1"/>
  <c r="AZ72" i="1"/>
  <c r="AR72" i="1"/>
  <c r="AJ72" i="1"/>
  <c r="AB72" i="1"/>
  <c r="T72" i="1"/>
  <c r="L72" i="1"/>
  <c r="AX73" i="1"/>
  <c r="AP73" i="1"/>
  <c r="AH73" i="1"/>
  <c r="Z73" i="1"/>
  <c r="R73" i="1"/>
  <c r="J73" i="1"/>
  <c r="AH71" i="1"/>
  <c r="J71" i="1"/>
  <c r="AW71" i="1"/>
  <c r="Y71" i="1"/>
  <c r="I71" i="1"/>
  <c r="AX71" i="1"/>
  <c r="R71" i="1"/>
  <c r="AG71" i="1"/>
  <c r="AN71" i="1"/>
  <c r="X71" i="1"/>
  <c r="I73" i="1"/>
  <c r="G71" i="1"/>
  <c r="G72" i="1"/>
  <c r="C244" i="2"/>
  <c r="F72" i="1"/>
  <c r="F73" i="1"/>
  <c r="E72" i="1"/>
  <c r="E71" i="1"/>
  <c r="E73" i="1"/>
  <c r="D244" i="2"/>
  <c r="E5" i="1" a="1"/>
  <c r="E5" i="1" s="1"/>
  <c r="E244" i="2" l="1"/>
  <c r="D253" i="2"/>
  <c r="E253" i="2"/>
  <c r="C253" i="2"/>
  <c r="C245" i="2"/>
  <c r="D245" i="2"/>
  <c r="C257" i="2"/>
  <c r="D257" i="2"/>
  <c r="E257" i="2"/>
  <c r="E249" i="2"/>
  <c r="D249" i="2"/>
  <c r="C249" i="2"/>
  <c r="AM5" i="1"/>
  <c r="W5" i="1"/>
  <c r="G5" i="1"/>
  <c r="AT5" i="1"/>
  <c r="AL5" i="1"/>
  <c r="V5" i="1"/>
  <c r="N5" i="1"/>
  <c r="AZ5" i="1"/>
  <c r="AR5" i="1"/>
  <c r="AJ5" i="1"/>
  <c r="AB5" i="1"/>
  <c r="T5" i="1"/>
  <c r="L5" i="1"/>
  <c r="AY5" i="1"/>
  <c r="AQ5" i="1"/>
  <c r="AI5" i="1"/>
  <c r="AA5" i="1"/>
  <c r="S5" i="1"/>
  <c r="K5" i="1"/>
  <c r="AX5" i="1"/>
  <c r="AP5" i="1"/>
  <c r="AH5" i="1"/>
  <c r="Z5" i="1"/>
  <c r="R5" i="1"/>
  <c r="J5" i="1"/>
  <c r="AW5" i="1"/>
  <c r="AO5" i="1"/>
  <c r="AG5" i="1"/>
  <c r="Y5" i="1"/>
  <c r="Q5" i="1"/>
  <c r="I5" i="1"/>
  <c r="AV5" i="1"/>
  <c r="AN5" i="1"/>
  <c r="AF5" i="1"/>
  <c r="X5" i="1"/>
  <c r="P5" i="1"/>
  <c r="H5" i="1"/>
  <c r="AU5" i="1"/>
  <c r="AE5" i="1"/>
  <c r="O5" i="1"/>
  <c r="BB5" i="1"/>
  <c r="AD5" i="1"/>
  <c r="F5" i="1"/>
  <c r="BA5" i="1"/>
  <c r="AS5" i="1"/>
  <c r="AK5" i="1"/>
  <c r="AC5" i="1"/>
  <c r="U5" i="1"/>
  <c r="M5" i="1"/>
  <c r="G78" i="8"/>
  <c r="G79" i="8" s="1"/>
  <c r="D258" i="2" l="1"/>
  <c r="F257" i="2"/>
  <c r="C258" i="2"/>
  <c r="D250" i="2"/>
  <c r="F249" i="2"/>
  <c r="C250" i="2"/>
  <c r="C254" i="2"/>
  <c r="F253" i="2"/>
  <c r="D254" i="2"/>
  <c r="G85" i="8"/>
  <c r="I85" i="8"/>
  <c r="I86" i="8" s="1"/>
  <c r="F81" i="8"/>
  <c r="H81" i="8"/>
  <c r="H82" i="8" s="1"/>
  <c r="I82" i="8"/>
  <c r="I83" i="8" s="1"/>
  <c r="J81" i="8"/>
  <c r="K81" i="8"/>
  <c r="K82" i="8" s="1"/>
  <c r="K83" i="8" s="1"/>
  <c r="L81" i="8"/>
  <c r="M81" i="8"/>
  <c r="M82" i="8" s="1"/>
  <c r="M83" i="8" s="1"/>
  <c r="N81" i="8"/>
  <c r="N82" i="8" s="1"/>
  <c r="O81" i="8"/>
  <c r="O82" i="8" s="1"/>
  <c r="O83" i="8" s="1"/>
  <c r="P81" i="8"/>
  <c r="Q81" i="8"/>
  <c r="Q82" i="8" s="1"/>
  <c r="Q83" i="8" s="1"/>
  <c r="R81" i="8"/>
  <c r="S81" i="8"/>
  <c r="S82" i="8" s="1"/>
  <c r="S83" i="8" s="1"/>
  <c r="T81" i="8"/>
  <c r="U81" i="8"/>
  <c r="U82" i="8" s="1"/>
  <c r="U83" i="8" s="1"/>
  <c r="V81" i="8"/>
  <c r="V82" i="8" s="1"/>
  <c r="W81" i="8"/>
  <c r="W82" i="8" s="1"/>
  <c r="W83" i="8" s="1"/>
  <c r="X81" i="8"/>
  <c r="Y81" i="8"/>
  <c r="Y82" i="8" s="1"/>
  <c r="Y83" i="8" s="1"/>
  <c r="Z81" i="8"/>
  <c r="AA81" i="8"/>
  <c r="AA82" i="8" s="1"/>
  <c r="AA83" i="8" s="1"/>
  <c r="AB81" i="8"/>
  <c r="AC81" i="8"/>
  <c r="AC82" i="8" s="1"/>
  <c r="AC83" i="8" s="1"/>
  <c r="AD81" i="8"/>
  <c r="AD82" i="8" s="1"/>
  <c r="AE81" i="8"/>
  <c r="AE82" i="8" s="1"/>
  <c r="AE83" i="8" s="1"/>
  <c r="AF81" i="8"/>
  <c r="AG81" i="8"/>
  <c r="AG82" i="8" s="1"/>
  <c r="AG83" i="8" s="1"/>
  <c r="AH81" i="8"/>
  <c r="AI81" i="8"/>
  <c r="AI82" i="8" s="1"/>
  <c r="AI83" i="8" s="1"/>
  <c r="AJ81" i="8"/>
  <c r="AK81" i="8"/>
  <c r="AK82" i="8" s="1"/>
  <c r="AK83" i="8" s="1"/>
  <c r="AL81" i="8"/>
  <c r="AL82" i="8" s="1"/>
  <c r="AM81" i="8"/>
  <c r="AM82" i="8" s="1"/>
  <c r="AM83" i="8" s="1"/>
  <c r="AN81" i="8"/>
  <c r="AO81" i="8"/>
  <c r="AO82" i="8" s="1"/>
  <c r="AO83" i="8" s="1"/>
  <c r="AP81" i="8"/>
  <c r="AQ81" i="8"/>
  <c r="AQ82" i="8" s="1"/>
  <c r="AQ83" i="8" s="1"/>
  <c r="AR81" i="8"/>
  <c r="AS81" i="8"/>
  <c r="AS82" i="8" s="1"/>
  <c r="AS83" i="8" s="1"/>
  <c r="AT81" i="8"/>
  <c r="AT82" i="8" s="1"/>
  <c r="AU81" i="8"/>
  <c r="AU82" i="8" s="1"/>
  <c r="AU83" i="8" s="1"/>
  <c r="AV81" i="8"/>
  <c r="AW81" i="8"/>
  <c r="AW82" i="8" s="1"/>
  <c r="AW83" i="8" s="1"/>
  <c r="AX81" i="8"/>
  <c r="AY81" i="8"/>
  <c r="AY82" i="8" s="1"/>
  <c r="AY83" i="8" s="1"/>
  <c r="AZ81" i="8"/>
  <c r="BA81" i="8"/>
  <c r="BA82" i="8" s="1"/>
  <c r="BA83" i="8" s="1"/>
  <c r="BB81" i="8"/>
  <c r="BB82" i="8" s="1"/>
  <c r="BC81" i="8"/>
  <c r="BC82" i="8" s="1"/>
  <c r="BC83" i="8" s="1"/>
  <c r="BD81" i="8"/>
  <c r="BE81" i="8"/>
  <c r="BE82" i="8" s="1"/>
  <c r="BE83" i="8" s="1"/>
  <c r="BF81" i="8"/>
  <c r="BG81" i="8"/>
  <c r="BG82" i="8" s="1"/>
  <c r="BG83" i="8" s="1"/>
  <c r="BH81" i="8"/>
  <c r="BH82" i="8" s="1"/>
  <c r="BI81" i="8"/>
  <c r="BJ81" i="8"/>
  <c r="BK81" i="8"/>
  <c r="BK82" i="8" s="1"/>
  <c r="BK83" i="8" s="1"/>
  <c r="BL81" i="8"/>
  <c r="BL82" i="8" s="1"/>
  <c r="F85" i="8"/>
  <c r="J85" i="8"/>
  <c r="J87" i="8" s="1"/>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BA85" i="8"/>
  <c r="BB85" i="8"/>
  <c r="BC85" i="8"/>
  <c r="BD85" i="8"/>
  <c r="BF85" i="8"/>
  <c r="BG85" i="8"/>
  <c r="BH85" i="8"/>
  <c r="BI85" i="8"/>
  <c r="BK85" i="8"/>
  <c r="BL85" i="8"/>
  <c r="K277" i="2"/>
  <c r="J277" i="2"/>
  <c r="K259" i="2"/>
  <c r="J259" i="2"/>
  <c r="K244" i="2"/>
  <c r="M209" i="2"/>
  <c r="L209" i="2"/>
  <c r="K209" i="2"/>
  <c r="J209" i="2"/>
  <c r="K204" i="2"/>
  <c r="J204" i="2"/>
  <c r="K173" i="2"/>
  <c r="J173" i="2"/>
  <c r="K143" i="2"/>
  <c r="J143" i="2"/>
  <c r="G47" i="8"/>
  <c r="H47" i="8"/>
  <c r="K132" i="2"/>
  <c r="J132" i="2"/>
  <c r="K86" i="2"/>
  <c r="J86" i="2"/>
  <c r="K76" i="2"/>
  <c r="J76" i="2"/>
  <c r="R133" i="2" l="1"/>
  <c r="Q133" i="2"/>
  <c r="BF86" i="8"/>
  <c r="BF87" i="8"/>
  <c r="BD87" i="8"/>
  <c r="BD86" i="8"/>
  <c r="P87" i="8"/>
  <c r="P86" i="8"/>
  <c r="AE87" i="8"/>
  <c r="AE86" i="8"/>
  <c r="BL87" i="8"/>
  <c r="BL86" i="8"/>
  <c r="BB86" i="8"/>
  <c r="BB87" i="8"/>
  <c r="AT86" i="8"/>
  <c r="AT87" i="8"/>
  <c r="AL86" i="8"/>
  <c r="AL87" i="8"/>
  <c r="AD86" i="8"/>
  <c r="AD87" i="8"/>
  <c r="V86" i="8"/>
  <c r="V87" i="8"/>
  <c r="N86" i="8"/>
  <c r="N87" i="8"/>
  <c r="G82" i="8"/>
  <c r="G83" i="8" s="1"/>
  <c r="AG87" i="8"/>
  <c r="AG86" i="8"/>
  <c r="Q87" i="8"/>
  <c r="Q86" i="8"/>
  <c r="AM87" i="8"/>
  <c r="AM86" i="8"/>
  <c r="W87" i="8"/>
  <c r="W86" i="8"/>
  <c r="BK86" i="8"/>
  <c r="BK87" i="8"/>
  <c r="AS86" i="8"/>
  <c r="AS87" i="8"/>
  <c r="AC86" i="8"/>
  <c r="AC87" i="8"/>
  <c r="M86" i="8"/>
  <c r="M87" i="8"/>
  <c r="BI86" i="8"/>
  <c r="BI87" i="8"/>
  <c r="AZ86" i="8"/>
  <c r="AZ87" i="8"/>
  <c r="AR86" i="8"/>
  <c r="AR87" i="8"/>
  <c r="AJ86" i="8"/>
  <c r="AJ87" i="8"/>
  <c r="AB86" i="8"/>
  <c r="AB87" i="8"/>
  <c r="T86" i="8"/>
  <c r="T87" i="8"/>
  <c r="L86" i="8"/>
  <c r="L87" i="8"/>
  <c r="BI82" i="8"/>
  <c r="BI83" i="8" s="1"/>
  <c r="I87" i="8"/>
  <c r="AW87" i="8"/>
  <c r="AW86" i="8"/>
  <c r="Y87" i="8"/>
  <c r="Y86" i="8"/>
  <c r="AN87" i="8"/>
  <c r="AN86" i="8"/>
  <c r="AF87" i="8"/>
  <c r="AF86" i="8"/>
  <c r="F86" i="8"/>
  <c r="F87" i="8"/>
  <c r="AU87" i="8"/>
  <c r="AU86" i="8"/>
  <c r="O87" i="8"/>
  <c r="O86" i="8"/>
  <c r="BA86" i="8"/>
  <c r="BA87" i="8"/>
  <c r="AK86" i="8"/>
  <c r="AK87" i="8"/>
  <c r="U86" i="8"/>
  <c r="U87" i="8"/>
  <c r="BH86" i="8"/>
  <c r="BH87" i="8"/>
  <c r="AY86" i="8"/>
  <c r="AY87" i="8"/>
  <c r="AQ86" i="8"/>
  <c r="AQ87" i="8"/>
  <c r="AI86" i="8"/>
  <c r="AI87" i="8"/>
  <c r="AA86" i="8"/>
  <c r="AA87" i="8"/>
  <c r="S86" i="8"/>
  <c r="S87" i="8"/>
  <c r="K86" i="8"/>
  <c r="K87" i="8"/>
  <c r="G87" i="8"/>
  <c r="G86" i="8"/>
  <c r="AO87" i="8"/>
  <c r="AO86" i="8"/>
  <c r="H87" i="8"/>
  <c r="H86" i="8"/>
  <c r="AV87" i="8"/>
  <c r="AV86" i="8"/>
  <c r="X87" i="8"/>
  <c r="X86" i="8"/>
  <c r="BC87" i="8"/>
  <c r="BC86" i="8"/>
  <c r="BG86" i="8"/>
  <c r="BG87" i="8"/>
  <c r="AX86" i="8"/>
  <c r="AX87" i="8"/>
  <c r="AP86" i="8"/>
  <c r="AP87" i="8"/>
  <c r="AH86" i="8"/>
  <c r="AH87" i="8"/>
  <c r="Z86" i="8"/>
  <c r="Z87" i="8"/>
  <c r="R86" i="8"/>
  <c r="R87" i="8"/>
  <c r="J86" i="8"/>
  <c r="L294" i="2"/>
  <c r="J294" i="2"/>
  <c r="K294" i="2"/>
  <c r="K290" i="2"/>
  <c r="BB83" i="8"/>
  <c r="AT83" i="8"/>
  <c r="AL83" i="8"/>
  <c r="AD83" i="8"/>
  <c r="V83" i="8"/>
  <c r="N83" i="8"/>
  <c r="J290" i="2"/>
  <c r="F82" i="8"/>
  <c r="F83" i="8" s="1"/>
  <c r="L290" i="2"/>
  <c r="BF82" i="8"/>
  <c r="BF83" i="8" s="1"/>
  <c r="AP82" i="8"/>
  <c r="AP83" i="8" s="1"/>
  <c r="Z82" i="8"/>
  <c r="Z83" i="8" s="1"/>
  <c r="J82" i="8"/>
  <c r="J83" i="8" s="1"/>
  <c r="K303" i="2"/>
  <c r="L303" i="2"/>
  <c r="BL83" i="8"/>
  <c r="BH83" i="8"/>
  <c r="BD82" i="8"/>
  <c r="BD83" i="8" s="1"/>
  <c r="AZ82" i="8"/>
  <c r="AZ83" i="8" s="1"/>
  <c r="AV82" i="8"/>
  <c r="AV83" i="8" s="1"/>
  <c r="AR82" i="8"/>
  <c r="AR83" i="8" s="1"/>
  <c r="AN82" i="8"/>
  <c r="AN83" i="8" s="1"/>
  <c r="AJ82" i="8"/>
  <c r="AJ83" i="8" s="1"/>
  <c r="AF82" i="8"/>
  <c r="AF83" i="8" s="1"/>
  <c r="AB82" i="8"/>
  <c r="AB83" i="8" s="1"/>
  <c r="X82" i="8"/>
  <c r="X83" i="8" s="1"/>
  <c r="T82" i="8"/>
  <c r="T83" i="8" s="1"/>
  <c r="P82" i="8"/>
  <c r="P83" i="8" s="1"/>
  <c r="L82" i="8"/>
  <c r="L83" i="8" s="1"/>
  <c r="H83" i="8"/>
  <c r="BJ82" i="8"/>
  <c r="BJ83" i="8" s="1"/>
  <c r="AX82" i="8"/>
  <c r="AX83" i="8" s="1"/>
  <c r="AH82" i="8"/>
  <c r="AH83" i="8" s="1"/>
  <c r="R82" i="8"/>
  <c r="R83" i="8" s="1"/>
  <c r="J303" i="2"/>
  <c r="J77" i="2"/>
  <c r="J87" i="2"/>
  <c r="J133" i="2"/>
  <c r="L204" i="2"/>
  <c r="L259" i="2"/>
  <c r="K133" i="2"/>
  <c r="K77" i="2"/>
  <c r="K87" i="2"/>
  <c r="L277" i="2"/>
  <c r="J210" i="2"/>
  <c r="L86" i="2"/>
  <c r="K64" i="2"/>
  <c r="J64" i="2"/>
  <c r="H14" i="8"/>
  <c r="H16" i="8" s="1"/>
  <c r="I14" i="8"/>
  <c r="I16" i="8" s="1"/>
  <c r="J14" i="8"/>
  <c r="J16" i="8" s="1"/>
  <c r="K14" i="8"/>
  <c r="K16" i="8" s="1"/>
  <c r="L14" i="8"/>
  <c r="L16" i="8" s="1"/>
  <c r="M14" i="8"/>
  <c r="M16" i="8" s="1"/>
  <c r="N14" i="8"/>
  <c r="N16" i="8" s="1"/>
  <c r="O14" i="8"/>
  <c r="O16" i="8" s="1"/>
  <c r="P14" i="8"/>
  <c r="P16" i="8" s="1"/>
  <c r="Q14" i="8"/>
  <c r="Q16" i="8" s="1"/>
  <c r="R14" i="8"/>
  <c r="R16" i="8" s="1"/>
  <c r="S14" i="8"/>
  <c r="S16" i="8" s="1"/>
  <c r="T14" i="8"/>
  <c r="T16" i="8" s="1"/>
  <c r="U14" i="8"/>
  <c r="U16" i="8" s="1"/>
  <c r="V14" i="8"/>
  <c r="V16" i="8" s="1"/>
  <c r="W14" i="8"/>
  <c r="W16" i="8" s="1"/>
  <c r="X14" i="8"/>
  <c r="X16" i="8" s="1"/>
  <c r="Y14" i="8"/>
  <c r="Y16" i="8" s="1"/>
  <c r="Z14" i="8"/>
  <c r="Z16" i="8" s="1"/>
  <c r="AA14" i="8"/>
  <c r="AA16" i="8" s="1"/>
  <c r="AB14" i="8"/>
  <c r="AB16" i="8" s="1"/>
  <c r="AC14" i="8"/>
  <c r="AC16" i="8" s="1"/>
  <c r="AD14" i="8"/>
  <c r="AD16" i="8" s="1"/>
  <c r="AE14" i="8"/>
  <c r="AE16" i="8" s="1"/>
  <c r="AF14" i="8"/>
  <c r="AF16" i="8" s="1"/>
  <c r="AG14" i="8"/>
  <c r="AG16" i="8" s="1"/>
  <c r="AH14" i="8"/>
  <c r="AH16" i="8" s="1"/>
  <c r="AI14" i="8"/>
  <c r="AI16" i="8" s="1"/>
  <c r="AJ14" i="8"/>
  <c r="AJ16" i="8" s="1"/>
  <c r="AK14" i="8"/>
  <c r="AK16" i="8" s="1"/>
  <c r="AL14" i="8"/>
  <c r="AL16" i="8" s="1"/>
  <c r="AM14" i="8"/>
  <c r="AM16" i="8" s="1"/>
  <c r="AN14" i="8"/>
  <c r="AN16" i="8" s="1"/>
  <c r="AO14" i="8"/>
  <c r="AO16" i="8" s="1"/>
  <c r="AP14" i="8"/>
  <c r="AP16" i="8" s="1"/>
  <c r="AQ14" i="8"/>
  <c r="AQ16" i="8" s="1"/>
  <c r="AR14" i="8"/>
  <c r="AR16" i="8" s="1"/>
  <c r="AS14" i="8"/>
  <c r="AS16" i="8" s="1"/>
  <c r="AT14" i="8"/>
  <c r="AT16" i="8" s="1"/>
  <c r="AU14" i="8"/>
  <c r="AU16" i="8" s="1"/>
  <c r="AV14" i="8"/>
  <c r="AV16" i="8" s="1"/>
  <c r="AW14" i="8"/>
  <c r="AW16" i="8" s="1"/>
  <c r="AX14" i="8"/>
  <c r="AX16" i="8" s="1"/>
  <c r="AY14" i="8"/>
  <c r="AY16" i="8" s="1"/>
  <c r="AZ14" i="8"/>
  <c r="AZ16" i="8" s="1"/>
  <c r="BA14" i="8"/>
  <c r="BA16" i="8" s="1"/>
  <c r="BB14" i="8"/>
  <c r="BB16" i="8" s="1"/>
  <c r="BC14" i="8"/>
  <c r="BC16" i="8" s="1"/>
  <c r="BD14" i="8"/>
  <c r="BD16" i="8" s="1"/>
  <c r="BE14" i="8"/>
  <c r="BE16" i="8" s="1"/>
  <c r="BF14" i="8"/>
  <c r="BF16" i="8" s="1"/>
  <c r="BG14" i="8"/>
  <c r="BG16" i="8" s="1"/>
  <c r="BH14" i="8"/>
  <c r="BH16" i="8" s="1"/>
  <c r="BI14" i="8"/>
  <c r="BI16" i="8" s="1"/>
  <c r="BJ14" i="8"/>
  <c r="BJ16" i="8" s="1"/>
  <c r="BK14" i="8"/>
  <c r="BK16" i="8" s="1"/>
  <c r="BL14" i="8"/>
  <c r="BL16" i="8" s="1"/>
  <c r="F16" i="8"/>
  <c r="E14" i="8"/>
  <c r="E16" i="8" s="1"/>
  <c r="L58" i="2"/>
  <c r="K58" i="2"/>
  <c r="J58" i="2"/>
  <c r="L53" i="2"/>
  <c r="K53" i="2"/>
  <c r="J53" i="2"/>
  <c r="L46" i="2"/>
  <c r="K46" i="2"/>
  <c r="J46" i="2"/>
  <c r="L31" i="2"/>
  <c r="K6" i="2"/>
  <c r="K21" i="2"/>
  <c r="L21" i="2"/>
  <c r="L26" i="2"/>
  <c r="K26" i="2"/>
  <c r="J26" i="2"/>
  <c r="K31" i="2"/>
  <c r="J31" i="2"/>
  <c r="I36" i="2"/>
  <c r="J21" i="2"/>
  <c r="J6" i="2"/>
  <c r="K36" i="2" l="1"/>
  <c r="L312" i="2"/>
  <c r="K295" i="2"/>
  <c r="M294" i="2"/>
  <c r="J295" i="2"/>
  <c r="K307" i="2"/>
  <c r="K312" i="2"/>
  <c r="L307" i="2"/>
  <c r="J312" i="2"/>
  <c r="G16" i="8"/>
  <c r="J307" i="2"/>
  <c r="L36" i="2"/>
  <c r="E83" i="8"/>
  <c r="K32" i="2"/>
  <c r="J32" i="2"/>
  <c r="J59" i="2"/>
  <c r="K59" i="2"/>
  <c r="J54" i="2"/>
  <c r="K54" i="2"/>
  <c r="J22" i="2"/>
  <c r="K22" i="2"/>
  <c r="J27" i="2"/>
  <c r="K27" i="2"/>
  <c r="L210" i="2"/>
  <c r="J7" i="2"/>
  <c r="K7" i="2"/>
  <c r="J65" i="2"/>
  <c r="K65" i="2"/>
  <c r="K210" i="2"/>
  <c r="M46" i="2"/>
  <c r="J47" i="2"/>
  <c r="K47" i="2"/>
  <c r="J36" i="2"/>
  <c r="M21" i="2"/>
  <c r="K75" i="1"/>
  <c r="D231" i="2"/>
  <c r="C231" i="2"/>
  <c r="D217" i="2"/>
  <c r="C217" i="2"/>
  <c r="G58" i="1"/>
  <c r="D199" i="2"/>
  <c r="C199" i="2"/>
  <c r="D176" i="2"/>
  <c r="C176" i="2"/>
  <c r="H48" i="1"/>
  <c r="I48" i="1"/>
  <c r="J48" i="1"/>
  <c r="J49" i="1" s="1"/>
  <c r="D135" i="2"/>
  <c r="C135" i="2"/>
  <c r="E86" i="2"/>
  <c r="D86" i="2"/>
  <c r="C86" i="2"/>
  <c r="E41" i="2"/>
  <c r="D41" i="2"/>
  <c r="C41" i="2"/>
  <c r="E36" i="2"/>
  <c r="D36" i="2"/>
  <c r="C36" i="2"/>
  <c r="E31" i="2"/>
  <c r="D31" i="2"/>
  <c r="C31" i="2"/>
  <c r="E26" i="2"/>
  <c r="D26" i="2"/>
  <c r="C26" i="2"/>
  <c r="D21" i="2"/>
  <c r="C21" i="2"/>
  <c r="Y140" i="2" l="1"/>
  <c r="Z140" i="2"/>
  <c r="K76" i="1"/>
  <c r="K77" i="1"/>
  <c r="M36" i="2"/>
  <c r="J37" i="2"/>
  <c r="K37" i="2"/>
  <c r="E135" i="2"/>
  <c r="E217" i="2"/>
  <c r="E231" i="2"/>
  <c r="D218" i="2"/>
  <c r="C218" i="2"/>
  <c r="I204" i="2"/>
  <c r="B266" i="2"/>
  <c r="B262" i="2"/>
  <c r="B239" i="2"/>
  <c r="B235" i="2"/>
  <c r="B231" i="2"/>
  <c r="B226" i="2"/>
  <c r="B221" i="2"/>
  <c r="B217" i="2"/>
  <c r="B211" i="2"/>
  <c r="B207" i="2"/>
  <c r="B203" i="2"/>
  <c r="B199" i="2"/>
  <c r="B193" i="2"/>
  <c r="B189" i="2"/>
  <c r="B185" i="2"/>
  <c r="B181" i="2"/>
  <c r="B176" i="2"/>
  <c r="B170" i="2"/>
  <c r="B166" i="2"/>
  <c r="B162" i="2"/>
  <c r="B155" i="2"/>
  <c r="B151" i="2"/>
  <c r="B143" i="2"/>
  <c r="B139" i="2"/>
  <c r="B135" i="2"/>
  <c r="B113" i="2"/>
  <c r="B107" i="2"/>
  <c r="B103" i="2"/>
  <c r="B99" i="2"/>
  <c r="B94" i="2"/>
  <c r="B90" i="2"/>
  <c r="B86" i="2"/>
  <c r="B81" i="2"/>
  <c r="I312" i="2"/>
  <c r="I307" i="2"/>
  <c r="I303" i="2"/>
  <c r="I290" i="2"/>
  <c r="I285" i="2"/>
  <c r="I281" i="2"/>
  <c r="I277" i="2"/>
  <c r="I272" i="2"/>
  <c r="I267" i="2"/>
  <c r="I263" i="2"/>
  <c r="I259" i="2"/>
  <c r="I253" i="2"/>
  <c r="I248" i="2"/>
  <c r="I244" i="2"/>
  <c r="I234" i="2"/>
  <c r="I238" i="2"/>
  <c r="I230" i="2"/>
  <c r="I226" i="2"/>
  <c r="I221" i="2"/>
  <c r="I217" i="2"/>
  <c r="I213" i="2"/>
  <c r="I209" i="2"/>
  <c r="I198" i="2"/>
  <c r="I194" i="2"/>
  <c r="I190" i="2"/>
  <c r="I186" i="2"/>
  <c r="I181" i="2"/>
  <c r="I167" i="2"/>
  <c r="I163" i="2"/>
  <c r="I147" i="2"/>
  <c r="I140" i="2"/>
  <c r="I136" i="2"/>
  <c r="I132" i="2"/>
  <c r="I94" i="2"/>
  <c r="I90" i="2"/>
  <c r="I86" i="2"/>
  <c r="I81" i="2"/>
  <c r="I76" i="2"/>
  <c r="I69" i="2"/>
  <c r="I64" i="2"/>
  <c r="I58" i="2"/>
  <c r="I53" i="2"/>
  <c r="I46" i="2"/>
  <c r="I41" i="2"/>
  <c r="I6" i="2"/>
  <c r="I31" i="2"/>
  <c r="I26" i="2"/>
  <c r="I21" i="2"/>
  <c r="I16" i="2"/>
  <c r="I11" i="2"/>
  <c r="B46" i="2"/>
  <c r="A41" i="2"/>
  <c r="B41" i="2"/>
  <c r="A36" i="2"/>
  <c r="B36" i="2"/>
  <c r="A31" i="2"/>
  <c r="B31" i="2"/>
  <c r="A26" i="2"/>
  <c r="B26" i="2"/>
  <c r="A21" i="2"/>
  <c r="B21" i="2"/>
  <c r="BA67" i="1"/>
  <c r="BA68" i="1" s="1"/>
  <c r="BB68" i="1"/>
  <c r="BB64" i="1"/>
  <c r="BB78" i="1" s="1"/>
  <c r="E63" i="1"/>
  <c r="F64" i="1"/>
  <c r="H41" i="1"/>
  <c r="H42" i="1"/>
  <c r="H44" i="1"/>
  <c r="H45" i="1" s="1"/>
  <c r="H47" i="1"/>
  <c r="H49" i="1"/>
  <c r="G8" i="8"/>
  <c r="G9" i="8"/>
  <c r="H78" i="8"/>
  <c r="H79" i="8" s="1"/>
  <c r="I78" i="8"/>
  <c r="I79" i="8" s="1"/>
  <c r="J78" i="8"/>
  <c r="J79" i="8" s="1"/>
  <c r="K78" i="8"/>
  <c r="K79" i="8" s="1"/>
  <c r="L78" i="8"/>
  <c r="L79" i="8" s="1"/>
  <c r="M78" i="8"/>
  <c r="M79" i="8" s="1"/>
  <c r="N78" i="8"/>
  <c r="N79" i="8" s="1"/>
  <c r="O78" i="8"/>
  <c r="O79" i="8" s="1"/>
  <c r="P78" i="8"/>
  <c r="P79" i="8" s="1"/>
  <c r="Q78" i="8"/>
  <c r="Q79" i="8" s="1"/>
  <c r="R78" i="8"/>
  <c r="R79" i="8" s="1"/>
  <c r="S78" i="8"/>
  <c r="S79" i="8" s="1"/>
  <c r="T78" i="8"/>
  <c r="T79" i="8" s="1"/>
  <c r="U78" i="8"/>
  <c r="U79" i="8" s="1"/>
  <c r="V78" i="8"/>
  <c r="V79" i="8" s="1"/>
  <c r="W78" i="8"/>
  <c r="W79" i="8" s="1"/>
  <c r="X78" i="8"/>
  <c r="X79" i="8" s="1"/>
  <c r="Y78" i="8"/>
  <c r="Y79" i="8" s="1"/>
  <c r="Z78" i="8"/>
  <c r="Z79" i="8" s="1"/>
  <c r="AA78" i="8"/>
  <c r="AA79" i="8" s="1"/>
  <c r="AB78" i="8"/>
  <c r="AB79" i="8" s="1"/>
  <c r="AC78" i="8"/>
  <c r="AC79" i="8" s="1"/>
  <c r="AD78" i="8"/>
  <c r="AD79" i="8" s="1"/>
  <c r="AE78" i="8"/>
  <c r="AE79" i="8" s="1"/>
  <c r="AF78" i="8"/>
  <c r="AF79" i="8" s="1"/>
  <c r="AG78" i="8"/>
  <c r="AG79" i="8" s="1"/>
  <c r="AH78" i="8"/>
  <c r="AH79" i="8" s="1"/>
  <c r="AI78" i="8"/>
  <c r="AI79" i="8" s="1"/>
  <c r="AJ78" i="8"/>
  <c r="AJ79" i="8" s="1"/>
  <c r="AK78" i="8"/>
  <c r="AK79" i="8" s="1"/>
  <c r="AL78" i="8"/>
  <c r="AL79" i="8" s="1"/>
  <c r="AM78" i="8"/>
  <c r="AM79" i="8" s="1"/>
  <c r="AN78" i="8"/>
  <c r="AN79" i="8" s="1"/>
  <c r="AO78" i="8"/>
  <c r="AO79" i="8" s="1"/>
  <c r="AP78" i="8"/>
  <c r="AP79" i="8" s="1"/>
  <c r="AQ78" i="8"/>
  <c r="AQ79" i="8" s="1"/>
  <c r="AR78" i="8"/>
  <c r="AR79" i="8" s="1"/>
  <c r="AS78" i="8"/>
  <c r="AS79" i="8" s="1"/>
  <c r="AT78" i="8"/>
  <c r="AT79" i="8" s="1"/>
  <c r="AU78" i="8"/>
  <c r="AU79" i="8" s="1"/>
  <c r="AV78" i="8"/>
  <c r="AV79" i="8" s="1"/>
  <c r="AW78" i="8"/>
  <c r="AW79" i="8" s="1"/>
  <c r="AX78" i="8"/>
  <c r="AX79" i="8" s="1"/>
  <c r="AY78" i="8"/>
  <c r="AY79" i="8" s="1"/>
  <c r="AZ78" i="8"/>
  <c r="AZ79" i="8" s="1"/>
  <c r="BA78" i="8"/>
  <c r="BA79" i="8" s="1"/>
  <c r="BB78" i="8"/>
  <c r="BB79" i="8" s="1"/>
  <c r="BC78" i="8"/>
  <c r="BC79" i="8" s="1"/>
  <c r="BD78" i="8"/>
  <c r="BD79" i="8" s="1"/>
  <c r="BE78" i="8"/>
  <c r="BE79" i="8" s="1"/>
  <c r="BF78" i="8"/>
  <c r="BF79" i="8" s="1"/>
  <c r="BG78" i="8"/>
  <c r="BG79" i="8" s="1"/>
  <c r="BH78" i="8"/>
  <c r="BH79" i="8" s="1"/>
  <c r="BI78" i="8"/>
  <c r="BI79" i="8" s="1"/>
  <c r="BJ78" i="8"/>
  <c r="BJ79" i="8" s="1"/>
  <c r="BK78" i="8"/>
  <c r="BK79" i="8" s="1"/>
  <c r="BL78" i="8"/>
  <c r="BL79" i="8" s="1"/>
  <c r="E78" i="8"/>
  <c r="E79" i="8" s="1"/>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BA75" i="8"/>
  <c r="BB75" i="8"/>
  <c r="BC75" i="8"/>
  <c r="BD75" i="8"/>
  <c r="BE75" i="8"/>
  <c r="BF75" i="8"/>
  <c r="BG75" i="8"/>
  <c r="BH75" i="8"/>
  <c r="BI75" i="8"/>
  <c r="BJ75" i="8"/>
  <c r="BK75" i="8"/>
  <c r="BL75"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AV74" i="8"/>
  <c r="AW74" i="8"/>
  <c r="AX74" i="8"/>
  <c r="AY74" i="8"/>
  <c r="AZ74" i="8"/>
  <c r="BA74" i="8"/>
  <c r="BB74" i="8"/>
  <c r="BC74" i="8"/>
  <c r="BD74" i="8"/>
  <c r="BE74" i="8"/>
  <c r="BF74" i="8"/>
  <c r="BG74" i="8"/>
  <c r="BH74" i="8"/>
  <c r="BI74" i="8"/>
  <c r="BJ74" i="8"/>
  <c r="BK74" i="8"/>
  <c r="BL74" i="8"/>
  <c r="E74" i="8"/>
  <c r="E75"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BA73" i="8"/>
  <c r="BB73" i="8"/>
  <c r="BC73" i="8"/>
  <c r="BD73" i="8"/>
  <c r="BE73" i="8"/>
  <c r="BF73" i="8"/>
  <c r="BG73" i="8"/>
  <c r="BH73" i="8"/>
  <c r="BI73" i="8"/>
  <c r="BJ73" i="8"/>
  <c r="BK73" i="8"/>
  <c r="BL73" i="8"/>
  <c r="F45" i="8"/>
  <c r="BK69" i="8"/>
  <c r="BK70" i="8" s="1"/>
  <c r="F69" i="8"/>
  <c r="F70" i="8" s="1"/>
  <c r="G69" i="8"/>
  <c r="G70" i="8" s="1"/>
  <c r="H69" i="8"/>
  <c r="H70" i="8" s="1"/>
  <c r="I69" i="8"/>
  <c r="I70" i="8" s="1"/>
  <c r="J69" i="8"/>
  <c r="J70" i="8" s="1"/>
  <c r="K69" i="8"/>
  <c r="K70" i="8" s="1"/>
  <c r="L69" i="8"/>
  <c r="L70" i="8" s="1"/>
  <c r="M69" i="8"/>
  <c r="M70" i="8" s="1"/>
  <c r="N69" i="8"/>
  <c r="N70" i="8" s="1"/>
  <c r="O69" i="8"/>
  <c r="O70" i="8" s="1"/>
  <c r="P69" i="8"/>
  <c r="P70" i="8" s="1"/>
  <c r="Q69" i="8"/>
  <c r="Q70" i="8" s="1"/>
  <c r="R69" i="8"/>
  <c r="R70" i="8" s="1"/>
  <c r="S69" i="8"/>
  <c r="S70" i="8" s="1"/>
  <c r="T69" i="8"/>
  <c r="T70" i="8" s="1"/>
  <c r="U69" i="8"/>
  <c r="U70" i="8" s="1"/>
  <c r="V69" i="8"/>
  <c r="V70" i="8" s="1"/>
  <c r="W69" i="8"/>
  <c r="W70" i="8" s="1"/>
  <c r="X69" i="8"/>
  <c r="X70" i="8" s="1"/>
  <c r="Y69" i="8"/>
  <c r="Y70" i="8" s="1"/>
  <c r="Z69" i="8"/>
  <c r="Z70" i="8" s="1"/>
  <c r="AA69" i="8"/>
  <c r="AA70" i="8" s="1"/>
  <c r="AB69" i="8"/>
  <c r="AB70" i="8" s="1"/>
  <c r="AC69" i="8"/>
  <c r="AC70" i="8" s="1"/>
  <c r="AD69" i="8"/>
  <c r="AD70" i="8" s="1"/>
  <c r="AE69" i="8"/>
  <c r="AE70" i="8" s="1"/>
  <c r="AF69" i="8"/>
  <c r="AF70" i="8" s="1"/>
  <c r="AG69" i="8"/>
  <c r="AG70" i="8" s="1"/>
  <c r="AH69" i="8"/>
  <c r="AH70" i="8" s="1"/>
  <c r="AI69" i="8"/>
  <c r="AI70" i="8" s="1"/>
  <c r="AJ69" i="8"/>
  <c r="AJ70" i="8" s="1"/>
  <c r="AK69" i="8"/>
  <c r="AK70" i="8" s="1"/>
  <c r="AL69" i="8"/>
  <c r="AL70" i="8" s="1"/>
  <c r="AM69" i="8"/>
  <c r="AM70" i="8" s="1"/>
  <c r="AN69" i="8"/>
  <c r="AN70" i="8" s="1"/>
  <c r="AO69" i="8"/>
  <c r="AO70" i="8" s="1"/>
  <c r="AP69" i="8"/>
  <c r="AP70" i="8" s="1"/>
  <c r="AQ69" i="8"/>
  <c r="AQ70" i="8" s="1"/>
  <c r="AR69" i="8"/>
  <c r="AR70" i="8" s="1"/>
  <c r="AS69" i="8"/>
  <c r="AS70" i="8" s="1"/>
  <c r="AT69" i="8"/>
  <c r="AT70" i="8" s="1"/>
  <c r="AU69" i="8"/>
  <c r="AU70" i="8" s="1"/>
  <c r="AV69" i="8"/>
  <c r="AV70" i="8" s="1"/>
  <c r="AW69" i="8"/>
  <c r="AW70" i="8" s="1"/>
  <c r="AX69" i="8"/>
  <c r="AX70" i="8" s="1"/>
  <c r="AY69" i="8"/>
  <c r="AY70" i="8" s="1"/>
  <c r="AZ69" i="8"/>
  <c r="AZ70" i="8" s="1"/>
  <c r="BA69" i="8"/>
  <c r="BA70" i="8" s="1"/>
  <c r="BB69" i="8"/>
  <c r="BB70" i="8" s="1"/>
  <c r="BC69" i="8"/>
  <c r="BC70" i="8" s="1"/>
  <c r="BD69" i="8"/>
  <c r="BD70" i="8" s="1"/>
  <c r="BE69" i="8"/>
  <c r="BE70" i="8" s="1"/>
  <c r="BF69" i="8"/>
  <c r="BF70" i="8" s="1"/>
  <c r="BG69" i="8"/>
  <c r="BG70" i="8" s="1"/>
  <c r="BH69" i="8"/>
  <c r="BH70" i="8" s="1"/>
  <c r="BI69" i="8"/>
  <c r="BI70" i="8" s="1"/>
  <c r="BJ69" i="8"/>
  <c r="BJ70" i="8" s="1"/>
  <c r="BL69" i="8"/>
  <c r="BL70" i="8" s="1"/>
  <c r="E69" i="8"/>
  <c r="BA60" i="8"/>
  <c r="F66" i="8"/>
  <c r="G66" i="8"/>
  <c r="H66" i="8"/>
  <c r="I66" i="8"/>
  <c r="J66" i="8"/>
  <c r="K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AV66" i="8"/>
  <c r="AW66" i="8"/>
  <c r="AX66" i="8"/>
  <c r="AY66" i="8"/>
  <c r="AZ66" i="8"/>
  <c r="BA66" i="8"/>
  <c r="BB66" i="8"/>
  <c r="BC66" i="8"/>
  <c r="BD66" i="8"/>
  <c r="BE66" i="8"/>
  <c r="BF66" i="8"/>
  <c r="BG66" i="8"/>
  <c r="BH66" i="8"/>
  <c r="BI66" i="8"/>
  <c r="BJ66" i="8"/>
  <c r="BK66" i="8"/>
  <c r="BL66" i="8"/>
  <c r="F65" i="8"/>
  <c r="G65" i="8"/>
  <c r="H65" i="8"/>
  <c r="I65" i="8"/>
  <c r="J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P65" i="8"/>
  <c r="AQ65" i="8"/>
  <c r="AR65" i="8"/>
  <c r="AS65" i="8"/>
  <c r="AT65" i="8"/>
  <c r="AU65" i="8"/>
  <c r="AV65" i="8"/>
  <c r="AW65" i="8"/>
  <c r="AX65" i="8"/>
  <c r="AY65" i="8"/>
  <c r="AZ65" i="8"/>
  <c r="BA65" i="8"/>
  <c r="BB65" i="8"/>
  <c r="BC65" i="8"/>
  <c r="BD65" i="8"/>
  <c r="BE65" i="8"/>
  <c r="BF65" i="8"/>
  <c r="BG65" i="8"/>
  <c r="BH65" i="8"/>
  <c r="BI65" i="8"/>
  <c r="BJ65" i="8"/>
  <c r="BK65" i="8"/>
  <c r="BL65" i="8"/>
  <c r="E65" i="8"/>
  <c r="E66" i="8"/>
  <c r="E64" i="8"/>
  <c r="F64" i="8"/>
  <c r="G64" i="8"/>
  <c r="H64" i="8"/>
  <c r="I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BA64" i="8"/>
  <c r="BB64" i="8"/>
  <c r="BC64" i="8"/>
  <c r="BD64" i="8"/>
  <c r="BE64" i="8"/>
  <c r="BF64" i="8"/>
  <c r="BG64" i="8"/>
  <c r="BH64" i="8"/>
  <c r="BI64" i="8"/>
  <c r="BJ64" i="8"/>
  <c r="BK64" i="8"/>
  <c r="BL64" i="8"/>
  <c r="BL62" i="8"/>
  <c r="BL63" i="8" s="1"/>
  <c r="E62" i="8"/>
  <c r="F62" i="8"/>
  <c r="F63" i="8" s="1"/>
  <c r="G62" i="8"/>
  <c r="G63" i="8" s="1"/>
  <c r="H63" i="8"/>
  <c r="I62" i="8"/>
  <c r="I63" i="8" s="1"/>
  <c r="J62" i="8"/>
  <c r="J63" i="8" s="1"/>
  <c r="K62" i="8"/>
  <c r="K63" i="8" s="1"/>
  <c r="L62" i="8"/>
  <c r="L63" i="8" s="1"/>
  <c r="M62" i="8"/>
  <c r="M63" i="8" s="1"/>
  <c r="N62" i="8"/>
  <c r="N63" i="8" s="1"/>
  <c r="O62" i="8"/>
  <c r="O63" i="8" s="1"/>
  <c r="P62" i="8"/>
  <c r="P63" i="8" s="1"/>
  <c r="Q62" i="8"/>
  <c r="Q63" i="8" s="1"/>
  <c r="R62" i="8"/>
  <c r="R63" i="8" s="1"/>
  <c r="S62" i="8"/>
  <c r="S63" i="8" s="1"/>
  <c r="T62" i="8"/>
  <c r="T63" i="8" s="1"/>
  <c r="U62" i="8"/>
  <c r="U63" i="8" s="1"/>
  <c r="V62" i="8"/>
  <c r="V63" i="8" s="1"/>
  <c r="W62" i="8"/>
  <c r="W63" i="8" s="1"/>
  <c r="X62" i="8"/>
  <c r="X63" i="8" s="1"/>
  <c r="Y62" i="8"/>
  <c r="Y63" i="8" s="1"/>
  <c r="Z62" i="8"/>
  <c r="Z63" i="8" s="1"/>
  <c r="AA62" i="8"/>
  <c r="AA63" i="8" s="1"/>
  <c r="AB62" i="8"/>
  <c r="AB63" i="8" s="1"/>
  <c r="AC62" i="8"/>
  <c r="AC63" i="8" s="1"/>
  <c r="AD62" i="8"/>
  <c r="AD63" i="8" s="1"/>
  <c r="AE62" i="8"/>
  <c r="AE63" i="8" s="1"/>
  <c r="AF62" i="8"/>
  <c r="AF63" i="8" s="1"/>
  <c r="AG62" i="8"/>
  <c r="AG63" i="8" s="1"/>
  <c r="AH62" i="8"/>
  <c r="AH63" i="8" s="1"/>
  <c r="AI62" i="8"/>
  <c r="AI63" i="8" s="1"/>
  <c r="AJ62" i="8"/>
  <c r="AJ63" i="8" s="1"/>
  <c r="AK62" i="8"/>
  <c r="AK63" i="8" s="1"/>
  <c r="AL62" i="8"/>
  <c r="AL63" i="8" s="1"/>
  <c r="AM62" i="8"/>
  <c r="AM63" i="8" s="1"/>
  <c r="AN62" i="8"/>
  <c r="AN63" i="8" s="1"/>
  <c r="AO62" i="8"/>
  <c r="AO63" i="8" s="1"/>
  <c r="AP62" i="8"/>
  <c r="AP63" i="8" s="1"/>
  <c r="AQ62" i="8"/>
  <c r="AQ63" i="8" s="1"/>
  <c r="AR62" i="8"/>
  <c r="AR63" i="8" s="1"/>
  <c r="AS62" i="8"/>
  <c r="AS63" i="8" s="1"/>
  <c r="AT62" i="8"/>
  <c r="AT63" i="8" s="1"/>
  <c r="AU62" i="8"/>
  <c r="AU63" i="8" s="1"/>
  <c r="AV62" i="8"/>
  <c r="AV63" i="8" s="1"/>
  <c r="AW62" i="8"/>
  <c r="AW63" i="8" s="1"/>
  <c r="AX62" i="8"/>
  <c r="AX63" i="8" s="1"/>
  <c r="AY62" i="8"/>
  <c r="AY63" i="8" s="1"/>
  <c r="AZ62" i="8"/>
  <c r="AZ63" i="8" s="1"/>
  <c r="BA62" i="8"/>
  <c r="BA63" i="8" s="1"/>
  <c r="BB62" i="8"/>
  <c r="BB63" i="8" s="1"/>
  <c r="BC62" i="8"/>
  <c r="BC63" i="8" s="1"/>
  <c r="BD62" i="8"/>
  <c r="BD63" i="8" s="1"/>
  <c r="BE62" i="8"/>
  <c r="BE63" i="8" s="1"/>
  <c r="BF62" i="8"/>
  <c r="BF63" i="8" s="1"/>
  <c r="BG62" i="8"/>
  <c r="BG63" i="8" s="1"/>
  <c r="BH62" i="8"/>
  <c r="BH63" i="8" s="1"/>
  <c r="BI62" i="8"/>
  <c r="BI63" i="8" s="1"/>
  <c r="BJ62" i="8"/>
  <c r="BJ63" i="8" s="1"/>
  <c r="BK62" i="8"/>
  <c r="BK63" i="8" s="1"/>
  <c r="F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BA61" i="8"/>
  <c r="BB61" i="8"/>
  <c r="BC61" i="8"/>
  <c r="BD61" i="8"/>
  <c r="BE61" i="8"/>
  <c r="BF61" i="8"/>
  <c r="BG61" i="8"/>
  <c r="BH61" i="8"/>
  <c r="BI61" i="8"/>
  <c r="BJ61" i="8"/>
  <c r="BK61" i="8"/>
  <c r="BL61" i="8"/>
  <c r="E61"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BB60" i="8"/>
  <c r="BC60" i="8"/>
  <c r="BD60" i="8"/>
  <c r="BE60" i="8"/>
  <c r="BF60" i="8"/>
  <c r="BG60" i="8"/>
  <c r="BH60" i="8"/>
  <c r="BI60" i="8"/>
  <c r="BJ60" i="8"/>
  <c r="BK60" i="8"/>
  <c r="BL60" i="8"/>
  <c r="E60" i="8"/>
  <c r="F56" i="8"/>
  <c r="G56" i="8"/>
  <c r="H56" i="8"/>
  <c r="I56" i="8"/>
  <c r="J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BA56" i="8"/>
  <c r="BB56" i="8"/>
  <c r="BC56" i="8"/>
  <c r="BD56" i="8"/>
  <c r="BE56" i="8"/>
  <c r="BF56" i="8"/>
  <c r="BG56" i="8"/>
  <c r="BH56" i="8"/>
  <c r="BI56" i="8"/>
  <c r="BJ56" i="8"/>
  <c r="BK56" i="8"/>
  <c r="BL56" i="8"/>
  <c r="F55" i="8"/>
  <c r="G55" i="8"/>
  <c r="H55" i="8"/>
  <c r="I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BA55" i="8"/>
  <c r="BB55" i="8"/>
  <c r="BC55" i="8"/>
  <c r="BD55" i="8"/>
  <c r="BE55" i="8"/>
  <c r="BF55" i="8"/>
  <c r="BG55" i="8"/>
  <c r="BH55" i="8"/>
  <c r="BI55" i="8"/>
  <c r="BJ55" i="8"/>
  <c r="BK55" i="8"/>
  <c r="F54" i="8"/>
  <c r="G54" i="8"/>
  <c r="H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BA54" i="8"/>
  <c r="BB54" i="8"/>
  <c r="BC54" i="8"/>
  <c r="BD54" i="8"/>
  <c r="BE54" i="8"/>
  <c r="BF54" i="8"/>
  <c r="BG54" i="8"/>
  <c r="BH54" i="8"/>
  <c r="BI54" i="8"/>
  <c r="BJ54" i="8"/>
  <c r="BK54" i="8"/>
  <c r="BL54" i="8"/>
  <c r="G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BA53" i="8"/>
  <c r="BB53" i="8"/>
  <c r="BC53" i="8"/>
  <c r="BD53" i="8"/>
  <c r="BE53" i="8"/>
  <c r="BF53" i="8"/>
  <c r="BG53" i="8"/>
  <c r="BH53" i="8"/>
  <c r="BI53" i="8"/>
  <c r="BJ53" i="8"/>
  <c r="BK53" i="8"/>
  <c r="BL53" i="8"/>
  <c r="F53" i="8"/>
  <c r="F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BG52" i="8"/>
  <c r="BH52" i="8"/>
  <c r="BI52" i="8"/>
  <c r="BJ52" i="8"/>
  <c r="BK52" i="8"/>
  <c r="BL52" i="8"/>
  <c r="E52"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AI51" i="8"/>
  <c r="AJ51" i="8"/>
  <c r="AK51" i="8"/>
  <c r="AL51" i="8"/>
  <c r="AM51" i="8"/>
  <c r="AN51" i="8"/>
  <c r="AO51" i="8"/>
  <c r="AP51" i="8"/>
  <c r="AQ51" i="8"/>
  <c r="AR51" i="8"/>
  <c r="AS51" i="8"/>
  <c r="AT51" i="8"/>
  <c r="AU51" i="8"/>
  <c r="AV51" i="8"/>
  <c r="AW51" i="8"/>
  <c r="AX51" i="8"/>
  <c r="AY51" i="8"/>
  <c r="AZ51" i="8"/>
  <c r="BA51" i="8"/>
  <c r="BB51" i="8"/>
  <c r="BC51" i="8"/>
  <c r="BD51" i="8"/>
  <c r="BE51" i="8"/>
  <c r="BF51" i="8"/>
  <c r="BG51" i="8"/>
  <c r="BH51" i="8"/>
  <c r="BI51" i="8"/>
  <c r="BJ51" i="8"/>
  <c r="BK51" i="8"/>
  <c r="BL51" i="8"/>
  <c r="E51" i="8"/>
  <c r="E53" i="8"/>
  <c r="E54" i="8"/>
  <c r="E55" i="8"/>
  <c r="E56" i="8"/>
  <c r="BJ41" i="8"/>
  <c r="BJ42" i="8"/>
  <c r="BK43" i="8"/>
  <c r="BL44" i="8"/>
  <c r="BL45" i="8" s="1"/>
  <c r="BJ47" i="8"/>
  <c r="BJ48" i="8"/>
  <c r="BK44" i="8"/>
  <c r="BK45" i="8" s="1"/>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BA48" i="8"/>
  <c r="BB48" i="8"/>
  <c r="BC48" i="8"/>
  <c r="BD48" i="8"/>
  <c r="BE48" i="8"/>
  <c r="BF48" i="8"/>
  <c r="BG48" i="8"/>
  <c r="BH48" i="8"/>
  <c r="BI48" i="8"/>
  <c r="BK48" i="8"/>
  <c r="BL48"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BA47" i="8"/>
  <c r="BB47" i="8"/>
  <c r="BC47" i="8"/>
  <c r="BD47" i="8"/>
  <c r="BE47" i="8"/>
  <c r="BF47" i="8"/>
  <c r="BG47" i="8"/>
  <c r="BH47" i="8"/>
  <c r="BI47" i="8"/>
  <c r="BK47" i="8"/>
  <c r="BL47" i="8"/>
  <c r="G44" i="8"/>
  <c r="G45" i="8" s="1"/>
  <c r="H44" i="8"/>
  <c r="H45" i="8" s="1"/>
  <c r="I44" i="8"/>
  <c r="I45" i="8" s="1"/>
  <c r="J44" i="8"/>
  <c r="J45" i="8" s="1"/>
  <c r="K44" i="8"/>
  <c r="K45" i="8" s="1"/>
  <c r="L44" i="8"/>
  <c r="M44" i="8"/>
  <c r="M45" i="8" s="1"/>
  <c r="N44" i="8"/>
  <c r="N45" i="8" s="1"/>
  <c r="O44" i="8"/>
  <c r="O45" i="8" s="1"/>
  <c r="P44" i="8"/>
  <c r="P45" i="8" s="1"/>
  <c r="Q44" i="8"/>
  <c r="Q45" i="8" s="1"/>
  <c r="R44" i="8"/>
  <c r="R45" i="8" s="1"/>
  <c r="S44" i="8"/>
  <c r="S45" i="8" s="1"/>
  <c r="T44" i="8"/>
  <c r="T45" i="8" s="1"/>
  <c r="U44" i="8"/>
  <c r="U45" i="8" s="1"/>
  <c r="V44" i="8"/>
  <c r="V45" i="8" s="1"/>
  <c r="W44" i="8"/>
  <c r="W45" i="8" s="1"/>
  <c r="X44" i="8"/>
  <c r="X45" i="8" s="1"/>
  <c r="Y44" i="8"/>
  <c r="Y45" i="8" s="1"/>
  <c r="Z44" i="8"/>
  <c r="Z45" i="8" s="1"/>
  <c r="AA44" i="8"/>
  <c r="AA45" i="8" s="1"/>
  <c r="AB44" i="8"/>
  <c r="AB45" i="8" s="1"/>
  <c r="AC44" i="8"/>
  <c r="AC45" i="8" s="1"/>
  <c r="AD44" i="8"/>
  <c r="AD45" i="8" s="1"/>
  <c r="AE44" i="8"/>
  <c r="AE45" i="8" s="1"/>
  <c r="AF44" i="8"/>
  <c r="AF45" i="8" s="1"/>
  <c r="AG44" i="8"/>
  <c r="AG45" i="8" s="1"/>
  <c r="AH44" i="8"/>
  <c r="AH45" i="8" s="1"/>
  <c r="AI44" i="8"/>
  <c r="AI45" i="8" s="1"/>
  <c r="AJ44" i="8"/>
  <c r="AJ45" i="8" s="1"/>
  <c r="AK44" i="8"/>
  <c r="AK45" i="8" s="1"/>
  <c r="AL44" i="8"/>
  <c r="AL45" i="8" s="1"/>
  <c r="AM44" i="8"/>
  <c r="AM45" i="8" s="1"/>
  <c r="AN44" i="8"/>
  <c r="AN45" i="8" s="1"/>
  <c r="AO44" i="8"/>
  <c r="AO45" i="8" s="1"/>
  <c r="AP44" i="8"/>
  <c r="AP45" i="8" s="1"/>
  <c r="AQ44" i="8"/>
  <c r="AQ45" i="8" s="1"/>
  <c r="AR44" i="8"/>
  <c r="AR45" i="8" s="1"/>
  <c r="AS44" i="8"/>
  <c r="AS45" i="8" s="1"/>
  <c r="AT44" i="8"/>
  <c r="AT45" i="8" s="1"/>
  <c r="AU44" i="8"/>
  <c r="AU45" i="8" s="1"/>
  <c r="AV44" i="8"/>
  <c r="AV45" i="8" s="1"/>
  <c r="AW44" i="8"/>
  <c r="AW45" i="8" s="1"/>
  <c r="AX44" i="8"/>
  <c r="AX45" i="8" s="1"/>
  <c r="AY44" i="8"/>
  <c r="AY45" i="8" s="1"/>
  <c r="AZ44" i="8"/>
  <c r="AZ45" i="8" s="1"/>
  <c r="BA44" i="8"/>
  <c r="BA45" i="8" s="1"/>
  <c r="BB44" i="8"/>
  <c r="BB45" i="8" s="1"/>
  <c r="BC44" i="8"/>
  <c r="BC45" i="8" s="1"/>
  <c r="BD44" i="8"/>
  <c r="BD45" i="8" s="1"/>
  <c r="BE44" i="8"/>
  <c r="BE45" i="8" s="1"/>
  <c r="BF44" i="8"/>
  <c r="BF45" i="8" s="1"/>
  <c r="BG44" i="8"/>
  <c r="BG45" i="8" s="1"/>
  <c r="BH44" i="8"/>
  <c r="BH45" i="8" s="1"/>
  <c r="BI44" i="8"/>
  <c r="BI45" i="8" s="1"/>
  <c r="BJ44" i="8"/>
  <c r="BJ45" i="8" s="1"/>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P43" i="8"/>
  <c r="AQ43" i="8"/>
  <c r="AR43" i="8"/>
  <c r="AS43" i="8"/>
  <c r="AT43" i="8"/>
  <c r="AU43" i="8"/>
  <c r="AV43" i="8"/>
  <c r="AW43" i="8"/>
  <c r="AX43" i="8"/>
  <c r="AY43" i="8"/>
  <c r="AZ43" i="8"/>
  <c r="BA43" i="8"/>
  <c r="BB43" i="8"/>
  <c r="BC43" i="8"/>
  <c r="BD43" i="8"/>
  <c r="BE43" i="8"/>
  <c r="BF43" i="8"/>
  <c r="BG43" i="8"/>
  <c r="BH43" i="8"/>
  <c r="BI43" i="8"/>
  <c r="BJ43" i="8"/>
  <c r="BL43"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K42" i="8"/>
  <c r="BL42"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BA41" i="8"/>
  <c r="BB41" i="8"/>
  <c r="BC41" i="8"/>
  <c r="BD41" i="8"/>
  <c r="BE41" i="8"/>
  <c r="BF41" i="8"/>
  <c r="BG41" i="8"/>
  <c r="BH41" i="8"/>
  <c r="BI41" i="8"/>
  <c r="BK41" i="8"/>
  <c r="BL41" i="8"/>
  <c r="E48" i="8"/>
  <c r="E47" i="8"/>
  <c r="E44" i="8"/>
  <c r="E43" i="8"/>
  <c r="E42" i="8"/>
  <c r="E41" i="8"/>
  <c r="BJ29" i="8"/>
  <c r="BI28"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AV29" i="8"/>
  <c r="AW29" i="8"/>
  <c r="AX29" i="8"/>
  <c r="AY29" i="8"/>
  <c r="AZ29" i="8"/>
  <c r="BA29" i="8"/>
  <c r="BB29" i="8"/>
  <c r="BC29" i="8"/>
  <c r="BD29" i="8"/>
  <c r="BE29" i="8"/>
  <c r="BF29" i="8"/>
  <c r="BG29" i="8"/>
  <c r="BH29" i="8"/>
  <c r="BI29" i="8"/>
  <c r="BK29" i="8"/>
  <c r="BL29"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AU28" i="8"/>
  <c r="AV28" i="8"/>
  <c r="AW28" i="8"/>
  <c r="AX28" i="8"/>
  <c r="AY28" i="8"/>
  <c r="AZ28" i="8"/>
  <c r="BA28" i="8"/>
  <c r="BB28" i="8"/>
  <c r="BC28" i="8"/>
  <c r="BD28" i="8"/>
  <c r="BE28" i="8"/>
  <c r="BF28" i="8"/>
  <c r="BG28" i="8"/>
  <c r="BH28" i="8"/>
  <c r="BJ28" i="8"/>
  <c r="BK28" i="8"/>
  <c r="BL28" i="8"/>
  <c r="E29" i="8"/>
  <c r="E28" i="8"/>
  <c r="F25" i="8"/>
  <c r="G25" i="8"/>
  <c r="H25" i="8"/>
  <c r="I25" i="8"/>
  <c r="J25" i="8"/>
  <c r="K25" i="8"/>
  <c r="L25" i="8"/>
  <c r="M25" i="8"/>
  <c r="N25" i="8"/>
  <c r="O25" i="8"/>
  <c r="P25" i="8"/>
  <c r="Q25" i="8"/>
  <c r="R25" i="8"/>
  <c r="S25" i="8"/>
  <c r="T25" i="8"/>
  <c r="U25" i="8"/>
  <c r="V25" i="8"/>
  <c r="W25" i="8"/>
  <c r="X25" i="8"/>
  <c r="Y25" i="8"/>
  <c r="Z25" i="8"/>
  <c r="AA25" i="8"/>
  <c r="AB25" i="8"/>
  <c r="AC25" i="8"/>
  <c r="AD25" i="8"/>
  <c r="AE25" i="8"/>
  <c r="AF25" i="8"/>
  <c r="AG25" i="8"/>
  <c r="AH25" i="8"/>
  <c r="AI25" i="8"/>
  <c r="AJ25" i="8"/>
  <c r="AK25" i="8"/>
  <c r="AL25" i="8"/>
  <c r="AM25" i="8"/>
  <c r="AN25" i="8"/>
  <c r="AO25" i="8"/>
  <c r="AP25" i="8"/>
  <c r="AQ25" i="8"/>
  <c r="AR25" i="8"/>
  <c r="AS25" i="8"/>
  <c r="AT25" i="8"/>
  <c r="AU25" i="8"/>
  <c r="AV25" i="8"/>
  <c r="AW25" i="8"/>
  <c r="AX25" i="8"/>
  <c r="AY25" i="8"/>
  <c r="AZ25" i="8"/>
  <c r="BA25" i="8"/>
  <c r="BB25" i="8"/>
  <c r="BC25" i="8"/>
  <c r="BD25" i="8"/>
  <c r="BE25" i="8"/>
  <c r="BF25" i="8"/>
  <c r="BG25" i="8"/>
  <c r="BH25" i="8"/>
  <c r="BI25" i="8"/>
  <c r="BJ25" i="8"/>
  <c r="BK25" i="8"/>
  <c r="BL25" i="8"/>
  <c r="E25"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P22" i="8"/>
  <c r="AQ22" i="8"/>
  <c r="AR22" i="8"/>
  <c r="AS22" i="8"/>
  <c r="AT22" i="8"/>
  <c r="AU22" i="8"/>
  <c r="AV22" i="8"/>
  <c r="AW22" i="8"/>
  <c r="AX22" i="8"/>
  <c r="AY22" i="8"/>
  <c r="AZ22" i="8"/>
  <c r="BA22" i="8"/>
  <c r="BB22" i="8"/>
  <c r="BC22" i="8"/>
  <c r="BD22" i="8"/>
  <c r="BE22" i="8"/>
  <c r="BF22" i="8"/>
  <c r="BG22" i="8"/>
  <c r="BH22" i="8"/>
  <c r="BI22" i="8"/>
  <c r="BJ22" i="8"/>
  <c r="BK22" i="8"/>
  <c r="BL22" i="8"/>
  <c r="E22" i="8"/>
  <c r="F15" i="8"/>
  <c r="F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BG9" i="8"/>
  <c r="BH9" i="8"/>
  <c r="BI9" i="8"/>
  <c r="BJ9" i="8"/>
  <c r="BK9" i="8"/>
  <c r="BL9" i="8"/>
  <c r="E9" i="8"/>
  <c r="F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BA8" i="8"/>
  <c r="BB8" i="8"/>
  <c r="BC8" i="8"/>
  <c r="BD8" i="8"/>
  <c r="BE8" i="8"/>
  <c r="BF8" i="8"/>
  <c r="BG8" i="8"/>
  <c r="BH8" i="8"/>
  <c r="BI8" i="8"/>
  <c r="BJ8" i="8"/>
  <c r="BK8" i="8"/>
  <c r="BL8" i="8"/>
  <c r="E8" i="8"/>
  <c r="AQ88" i="8" l="1"/>
  <c r="R136" i="2"/>
  <c r="Q136" i="2"/>
  <c r="S136" i="2"/>
  <c r="I88" i="8"/>
  <c r="H88" i="8"/>
  <c r="L107" i="2"/>
  <c r="K107" i="2"/>
  <c r="J107" i="2"/>
  <c r="L119" i="2"/>
  <c r="K119" i="2"/>
  <c r="J119" i="2"/>
  <c r="S115" i="2"/>
  <c r="R115" i="2"/>
  <c r="Q115" i="2"/>
  <c r="S119" i="2"/>
  <c r="R119" i="2"/>
  <c r="Q119" i="2"/>
  <c r="S127" i="2"/>
  <c r="R127" i="2"/>
  <c r="Q127" i="2"/>
  <c r="AH88" i="8"/>
  <c r="S140" i="2"/>
  <c r="R140" i="2"/>
  <c r="Q140" i="2"/>
  <c r="BB88" i="8"/>
  <c r="L111" i="2"/>
  <c r="K111" i="2"/>
  <c r="J111" i="2"/>
  <c r="S107" i="2"/>
  <c r="R107" i="2"/>
  <c r="Q107" i="2"/>
  <c r="S147" i="2"/>
  <c r="R147" i="2"/>
  <c r="Q147" i="2"/>
  <c r="T147" i="2" s="1"/>
  <c r="L45" i="8"/>
  <c r="R155" i="2"/>
  <c r="Q155" i="2"/>
  <c r="S155" i="2"/>
  <c r="Q167" i="2"/>
  <c r="S167" i="2"/>
  <c r="R167" i="2"/>
  <c r="R111" i="2"/>
  <c r="S163" i="2"/>
  <c r="Q111" i="2"/>
  <c r="T111" i="2" s="1"/>
  <c r="R163" i="2"/>
  <c r="Q163" i="2"/>
  <c r="S111" i="2"/>
  <c r="L115" i="2"/>
  <c r="K115" i="2"/>
  <c r="J115" i="2"/>
  <c r="Z88" i="8"/>
  <c r="AJ88" i="8"/>
  <c r="J16" i="2"/>
  <c r="L16" i="2"/>
  <c r="K16" i="2"/>
  <c r="J69" i="2"/>
  <c r="L69" i="2"/>
  <c r="K69" i="2"/>
  <c r="K90" i="2"/>
  <c r="L90" i="2"/>
  <c r="J90" i="2"/>
  <c r="J163" i="2"/>
  <c r="K163" i="2"/>
  <c r="L163" i="2"/>
  <c r="L177" i="2"/>
  <c r="J177" i="2"/>
  <c r="K177" i="2"/>
  <c r="K181" i="2"/>
  <c r="L181" i="2"/>
  <c r="J181" i="2"/>
  <c r="E45" i="8"/>
  <c r="J155" i="2"/>
  <c r="L155" i="2"/>
  <c r="K155" i="2"/>
  <c r="K217" i="2"/>
  <c r="L217" i="2"/>
  <c r="J217" i="2"/>
  <c r="L230" i="2"/>
  <c r="J230" i="2"/>
  <c r="K230" i="2"/>
  <c r="L11" i="2"/>
  <c r="J11" i="2"/>
  <c r="K11" i="2"/>
  <c r="L94" i="2"/>
  <c r="J94" i="2"/>
  <c r="K94" i="2"/>
  <c r="L140" i="2"/>
  <c r="J140" i="2"/>
  <c r="K140" i="2"/>
  <c r="K167" i="2"/>
  <c r="L167" i="2"/>
  <c r="J167" i="2"/>
  <c r="E63" i="8"/>
  <c r="J221" i="2"/>
  <c r="L221" i="2"/>
  <c r="K221" i="2"/>
  <c r="E70" i="8"/>
  <c r="L248" i="2"/>
  <c r="J248" i="2"/>
  <c r="K248" i="2"/>
  <c r="L81" i="2"/>
  <c r="J81" i="2"/>
  <c r="K81" i="2"/>
  <c r="K136" i="2"/>
  <c r="L136" i="2"/>
  <c r="J136" i="2"/>
  <c r="J213" i="2"/>
  <c r="L213" i="2"/>
  <c r="K213" i="2"/>
  <c r="K147" i="2"/>
  <c r="L147" i="2"/>
  <c r="J147" i="2"/>
  <c r="L263" i="2"/>
  <c r="J263" i="2"/>
  <c r="K263" i="2"/>
  <c r="K190" i="2"/>
  <c r="L190" i="2"/>
  <c r="J190" i="2"/>
  <c r="J194" i="2"/>
  <c r="L194" i="2"/>
  <c r="K194" i="2"/>
  <c r="J234" i="2"/>
  <c r="L234" i="2"/>
  <c r="K234" i="2"/>
  <c r="J244" i="2"/>
  <c r="L244" i="2" s="1"/>
  <c r="L186" i="2"/>
  <c r="K186" i="2"/>
  <c r="J186" i="2"/>
  <c r="K272" i="2"/>
  <c r="J272" i="2"/>
  <c r="L272" i="2"/>
  <c r="K198" i="2"/>
  <c r="J198" i="2"/>
  <c r="L198" i="2"/>
  <c r="K238" i="2"/>
  <c r="J238" i="2"/>
  <c r="L238" i="2"/>
  <c r="J267" i="2"/>
  <c r="L267" i="2"/>
  <c r="K267" i="2"/>
  <c r="E69" i="2"/>
  <c r="E81" i="2"/>
  <c r="D81" i="2"/>
  <c r="C81" i="2"/>
  <c r="E94" i="2"/>
  <c r="D94" i="2"/>
  <c r="C94" i="2"/>
  <c r="F79" i="8"/>
  <c r="F88" i="8" s="1"/>
  <c r="L281" i="2"/>
  <c r="K281" i="2"/>
  <c r="J281" i="2"/>
  <c r="K313" i="2"/>
  <c r="J313" i="2"/>
  <c r="K308" i="2"/>
  <c r="J308" i="2"/>
  <c r="K304" i="2"/>
  <c r="J304" i="2"/>
  <c r="K291" i="2"/>
  <c r="J291" i="2"/>
  <c r="K278" i="2"/>
  <c r="J278" i="2"/>
  <c r="D87" i="2"/>
  <c r="F86" i="2"/>
  <c r="C87" i="2"/>
  <c r="M312" i="2"/>
  <c r="M307" i="2"/>
  <c r="M303" i="2"/>
  <c r="M290" i="2"/>
  <c r="L132" i="2"/>
  <c r="I15" i="8"/>
  <c r="L67" i="1"/>
  <c r="L68" i="1" s="1"/>
  <c r="L75" i="1"/>
  <c r="E53" i="1"/>
  <c r="E54" i="1"/>
  <c r="E55" i="1"/>
  <c r="E52" i="1"/>
  <c r="E15" i="8"/>
  <c r="E88" i="8" s="1"/>
  <c r="G15" i="8"/>
  <c r="G88" i="8" s="1"/>
  <c r="H15" i="8"/>
  <c r="J15" i="8"/>
  <c r="J88" i="8" s="1"/>
  <c r="K15" i="8"/>
  <c r="K88" i="8" s="1"/>
  <c r="L15" i="8"/>
  <c r="L88" i="8" s="1"/>
  <c r="M15" i="8"/>
  <c r="M88" i="8" s="1"/>
  <c r="N15" i="8"/>
  <c r="N88" i="8" s="1"/>
  <c r="O15" i="8"/>
  <c r="O88" i="8" s="1"/>
  <c r="P15" i="8"/>
  <c r="P88" i="8" s="1"/>
  <c r="Q15" i="8"/>
  <c r="Q88" i="8" s="1"/>
  <c r="R15" i="8"/>
  <c r="R88" i="8" s="1"/>
  <c r="S15" i="8"/>
  <c r="S88" i="8" s="1"/>
  <c r="T15" i="8"/>
  <c r="T88" i="8" s="1"/>
  <c r="U15" i="8"/>
  <c r="U88" i="8" s="1"/>
  <c r="V15" i="8"/>
  <c r="V88" i="8" s="1"/>
  <c r="W15" i="8"/>
  <c r="W88" i="8" s="1"/>
  <c r="X15" i="8"/>
  <c r="X88" i="8" s="1"/>
  <c r="Y15" i="8"/>
  <c r="Y88" i="8" s="1"/>
  <c r="Z15" i="8"/>
  <c r="AA15" i="8"/>
  <c r="AA88" i="8" s="1"/>
  <c r="AB15" i="8"/>
  <c r="AB88" i="8" s="1"/>
  <c r="AC15" i="8"/>
  <c r="AC88" i="8" s="1"/>
  <c r="AD15" i="8"/>
  <c r="AD88" i="8" s="1"/>
  <c r="AE15" i="8"/>
  <c r="AE88" i="8" s="1"/>
  <c r="AF15" i="8"/>
  <c r="AF88" i="8" s="1"/>
  <c r="AG15" i="8"/>
  <c r="AG88" i="8" s="1"/>
  <c r="AH15" i="8"/>
  <c r="AI15" i="8"/>
  <c r="AI88" i="8" s="1"/>
  <c r="AJ15" i="8"/>
  <c r="AK15" i="8"/>
  <c r="AK88" i="8" s="1"/>
  <c r="AL15" i="8"/>
  <c r="AL88" i="8" s="1"/>
  <c r="AM15" i="8"/>
  <c r="AM88" i="8" s="1"/>
  <c r="AN15" i="8"/>
  <c r="AN88" i="8" s="1"/>
  <c r="AO15" i="8"/>
  <c r="AO88" i="8" s="1"/>
  <c r="AP15" i="8"/>
  <c r="AP88" i="8" s="1"/>
  <c r="AQ15" i="8"/>
  <c r="AR15" i="8"/>
  <c r="AR88" i="8" s="1"/>
  <c r="AS15" i="8"/>
  <c r="AS88" i="8" s="1"/>
  <c r="AT15" i="8"/>
  <c r="AT88" i="8" s="1"/>
  <c r="AU15" i="8"/>
  <c r="AU88" i="8" s="1"/>
  <c r="AV15" i="8"/>
  <c r="AV88" i="8" s="1"/>
  <c r="AW15" i="8"/>
  <c r="AW88" i="8" s="1"/>
  <c r="AX15" i="8"/>
  <c r="AX88" i="8" s="1"/>
  <c r="AY15" i="8"/>
  <c r="AY88" i="8" s="1"/>
  <c r="AZ15" i="8"/>
  <c r="AZ88" i="8" s="1"/>
  <c r="BA15" i="8"/>
  <c r="BA88" i="8" s="1"/>
  <c r="BB15" i="8"/>
  <c r="BC15" i="8"/>
  <c r="BC88" i="8" s="1"/>
  <c r="BD15" i="8"/>
  <c r="BD88" i="8" s="1"/>
  <c r="BE15" i="8"/>
  <c r="BE88" i="8" s="1"/>
  <c r="BF15" i="8"/>
  <c r="BF88" i="8" s="1"/>
  <c r="BG15" i="8"/>
  <c r="BG88" i="8" s="1"/>
  <c r="BH15" i="8"/>
  <c r="BH88" i="8" s="1"/>
  <c r="BI15" i="8"/>
  <c r="BI88" i="8" s="1"/>
  <c r="BJ15" i="8"/>
  <c r="BJ88" i="8" s="1"/>
  <c r="BK15" i="8"/>
  <c r="BK88" i="8" s="1"/>
  <c r="BL15" i="8"/>
  <c r="BL88" i="8" s="1"/>
  <c r="R112" i="2" l="1"/>
  <c r="Q112" i="2"/>
  <c r="K112" i="2"/>
  <c r="M111" i="2"/>
  <c r="J112" i="2"/>
  <c r="T155" i="2"/>
  <c r="T115" i="2"/>
  <c r="T136" i="2"/>
  <c r="Q116" i="2"/>
  <c r="K116" i="2"/>
  <c r="M115" i="2"/>
  <c r="R116" i="2"/>
  <c r="J116" i="2"/>
  <c r="S159" i="2"/>
  <c r="R159" i="2"/>
  <c r="Q159" i="2"/>
  <c r="T127" i="2"/>
  <c r="Q120" i="2"/>
  <c r="R120" i="2"/>
  <c r="K120" i="2"/>
  <c r="M119" i="2"/>
  <c r="J120" i="2"/>
  <c r="T140" i="2"/>
  <c r="L127" i="2"/>
  <c r="K127" i="2"/>
  <c r="J127" i="2"/>
  <c r="T119" i="2"/>
  <c r="T167" i="2"/>
  <c r="T107" i="2"/>
  <c r="M107" i="2"/>
  <c r="Q108" i="2"/>
  <c r="R108" i="2"/>
  <c r="K108" i="2"/>
  <c r="J108" i="2"/>
  <c r="T163" i="2"/>
  <c r="Q137" i="2"/>
  <c r="R137" i="2"/>
  <c r="R148" i="2"/>
  <c r="Q148" i="2"/>
  <c r="Q164" i="2"/>
  <c r="R164" i="2"/>
  <c r="R156" i="2"/>
  <c r="Q156" i="2"/>
  <c r="R168" i="2"/>
  <c r="Q168" i="2"/>
  <c r="L76" i="1"/>
  <c r="L77" i="1"/>
  <c r="M90" i="2"/>
  <c r="M136" i="2"/>
  <c r="K148" i="2"/>
  <c r="J148" i="2"/>
  <c r="J168" i="2"/>
  <c r="K168" i="2"/>
  <c r="J156" i="2"/>
  <c r="K156" i="2"/>
  <c r="J70" i="2"/>
  <c r="K70" i="2"/>
  <c r="M11" i="2"/>
  <c r="K159" i="2"/>
  <c r="J159" i="2"/>
  <c r="L159" i="2"/>
  <c r="M16" i="2"/>
  <c r="J137" i="2"/>
  <c r="K137" i="2"/>
  <c r="K82" i="2"/>
  <c r="M81" i="2"/>
  <c r="J82" i="2"/>
  <c r="J12" i="2"/>
  <c r="K12" i="2"/>
  <c r="K164" i="2"/>
  <c r="J164" i="2"/>
  <c r="K253" i="2"/>
  <c r="J253" i="2"/>
  <c r="L253" i="2"/>
  <c r="K226" i="2"/>
  <c r="L226" i="2"/>
  <c r="J226" i="2"/>
  <c r="J95" i="2"/>
  <c r="K95" i="2"/>
  <c r="K91" i="2"/>
  <c r="J91" i="2"/>
  <c r="M69" i="2"/>
  <c r="K17" i="2"/>
  <c r="J17" i="2"/>
  <c r="F94" i="2"/>
  <c r="F81" i="2"/>
  <c r="D95" i="2"/>
  <c r="C95" i="2"/>
  <c r="K285" i="2"/>
  <c r="J285" i="2"/>
  <c r="L285" i="2"/>
  <c r="L41" i="2"/>
  <c r="K41" i="2"/>
  <c r="J41" i="2"/>
  <c r="E5" i="8" a="1"/>
  <c r="E5" i="8" s="1"/>
  <c r="E4" i="8" a="1"/>
  <c r="I4" i="8" s="1"/>
  <c r="E3" i="8" a="1"/>
  <c r="M3" i="8" s="1"/>
  <c r="E2" i="8" a="1"/>
  <c r="E2" i="8" s="1"/>
  <c r="M142" i="2"/>
  <c r="M141" i="2"/>
  <c r="T159" i="2" l="1"/>
  <c r="M127" i="2"/>
  <c r="K128" i="2"/>
  <c r="R128" i="2"/>
  <c r="J128" i="2"/>
  <c r="Q128" i="2"/>
  <c r="R160" i="2"/>
  <c r="Q160" i="2"/>
  <c r="J160" i="2"/>
  <c r="K160" i="2"/>
  <c r="K42" i="2"/>
  <c r="J42" i="2"/>
  <c r="K245" i="2"/>
  <c r="J245" i="2"/>
  <c r="AD4" i="8"/>
  <c r="AS4" i="8"/>
  <c r="AE4" i="8"/>
  <c r="T4" i="8"/>
  <c r="P4" i="8"/>
  <c r="BD4" i="8"/>
  <c r="F4" i="8"/>
  <c r="BC4" i="8"/>
  <c r="E4" i="8"/>
  <c r="AR4" i="8"/>
  <c r="E3" i="8"/>
  <c r="BB4" i="8"/>
  <c r="AN4" i="8"/>
  <c r="AC4" i="8"/>
  <c r="O4" i="8"/>
  <c r="BL4" i="8"/>
  <c r="BA4" i="8"/>
  <c r="AM4" i="8"/>
  <c r="AB4" i="8"/>
  <c r="N4" i="8"/>
  <c r="BK4" i="8"/>
  <c r="AZ4" i="8"/>
  <c r="AL4" i="8"/>
  <c r="X4" i="8"/>
  <c r="M4" i="8"/>
  <c r="BJ4" i="8"/>
  <c r="AV4" i="8"/>
  <c r="AK4" i="8"/>
  <c r="W4" i="8"/>
  <c r="L4" i="8"/>
  <c r="BI4" i="8"/>
  <c r="AU4" i="8"/>
  <c r="AJ4" i="8"/>
  <c r="V4" i="8"/>
  <c r="H4" i="8"/>
  <c r="BH4" i="8"/>
  <c r="AT4" i="8"/>
  <c r="AF4" i="8"/>
  <c r="U4" i="8"/>
  <c r="G4" i="8"/>
  <c r="BL5" i="8"/>
  <c r="AV5" i="8"/>
  <c r="AF5" i="8"/>
  <c r="X5" i="8"/>
  <c r="H5" i="8"/>
  <c r="BK5" i="8"/>
  <c r="BC5" i="8"/>
  <c r="AU5" i="8"/>
  <c r="AM5" i="8"/>
  <c r="AE5" i="8"/>
  <c r="W5" i="8"/>
  <c r="O5" i="8"/>
  <c r="G5" i="8"/>
  <c r="BH5" i="8"/>
  <c r="AZ5" i="8"/>
  <c r="AR5" i="8"/>
  <c r="AJ5" i="8"/>
  <c r="AB5" i="8"/>
  <c r="T5" i="8"/>
  <c r="L5" i="8"/>
  <c r="BG5" i="8"/>
  <c r="AY5" i="8"/>
  <c r="AQ5" i="8"/>
  <c r="AI5" i="8"/>
  <c r="AA5" i="8"/>
  <c r="S5" i="8"/>
  <c r="K5" i="8"/>
  <c r="BF5" i="8"/>
  <c r="AX5" i="8"/>
  <c r="AP5" i="8"/>
  <c r="AH5" i="8"/>
  <c r="Z5" i="8"/>
  <c r="R5" i="8"/>
  <c r="J5" i="8"/>
  <c r="BE5" i="8"/>
  <c r="AW5" i="8"/>
  <c r="AO5" i="8"/>
  <c r="AG5" i="8"/>
  <c r="Y5" i="8"/>
  <c r="Q5" i="8"/>
  <c r="I5" i="8"/>
  <c r="BD5" i="8"/>
  <c r="AN5" i="8"/>
  <c r="P5" i="8"/>
  <c r="BJ5" i="8"/>
  <c r="BB5" i="8"/>
  <c r="AT5" i="8"/>
  <c r="AL5" i="8"/>
  <c r="AD5" i="8"/>
  <c r="V5" i="8"/>
  <c r="N5" i="8"/>
  <c r="F5" i="8"/>
  <c r="BI5" i="8"/>
  <c r="BA5" i="8"/>
  <c r="AS5" i="8"/>
  <c r="AK5" i="8"/>
  <c r="AC5" i="8"/>
  <c r="U5" i="8"/>
  <c r="M5" i="8"/>
  <c r="BG4" i="8"/>
  <c r="AY4" i="8"/>
  <c r="AQ4" i="8"/>
  <c r="AI4" i="8"/>
  <c r="AA4" i="8"/>
  <c r="S4" i="8"/>
  <c r="K4" i="8"/>
  <c r="BF4" i="8"/>
  <c r="AX4" i="8"/>
  <c r="AP4" i="8"/>
  <c r="AH4" i="8"/>
  <c r="Z4" i="8"/>
  <c r="R4" i="8"/>
  <c r="J4" i="8"/>
  <c r="BE4" i="8"/>
  <c r="AW4" i="8"/>
  <c r="AO4" i="8"/>
  <c r="AG4" i="8"/>
  <c r="Y4" i="8"/>
  <c r="Q4" i="8"/>
  <c r="BH3" i="8"/>
  <c r="AZ3" i="8"/>
  <c r="AR3" i="8"/>
  <c r="AJ3" i="8"/>
  <c r="AB3" i="8"/>
  <c r="T3" i="8"/>
  <c r="L3" i="8"/>
  <c r="BG3" i="8"/>
  <c r="AY3" i="8"/>
  <c r="AQ3" i="8"/>
  <c r="AI3" i="8"/>
  <c r="AA3" i="8"/>
  <c r="S3" i="8"/>
  <c r="K3" i="8"/>
  <c r="BF3" i="8"/>
  <c r="AX3" i="8"/>
  <c r="AP3" i="8"/>
  <c r="AH3" i="8"/>
  <c r="Z3" i="8"/>
  <c r="R3" i="8"/>
  <c r="J3" i="8"/>
  <c r="BE3" i="8"/>
  <c r="AW3" i="8"/>
  <c r="AO3" i="8"/>
  <c r="AG3" i="8"/>
  <c r="Y3" i="8"/>
  <c r="Q3" i="8"/>
  <c r="I3" i="8"/>
  <c r="BL3" i="8"/>
  <c r="BD3" i="8"/>
  <c r="AV3" i="8"/>
  <c r="AN3" i="8"/>
  <c r="AF3" i="8"/>
  <c r="X3" i="8"/>
  <c r="P3" i="8"/>
  <c r="H3" i="8"/>
  <c r="BK3" i="8"/>
  <c r="BC3" i="8"/>
  <c r="AU3" i="8"/>
  <c r="AM3" i="8"/>
  <c r="AE3" i="8"/>
  <c r="W3" i="8"/>
  <c r="O3" i="8"/>
  <c r="G3" i="8"/>
  <c r="BJ3" i="8"/>
  <c r="BB3" i="8"/>
  <c r="AT3" i="8"/>
  <c r="AL3" i="8"/>
  <c r="AD3" i="8"/>
  <c r="V3" i="8"/>
  <c r="N3" i="8"/>
  <c r="F3" i="8"/>
  <c r="BI3" i="8"/>
  <c r="BA3" i="8"/>
  <c r="AS3" i="8"/>
  <c r="AK3" i="8"/>
  <c r="AC3" i="8"/>
  <c r="U3" i="8"/>
  <c r="BH2" i="8"/>
  <c r="AZ2" i="8"/>
  <c r="AR2" i="8"/>
  <c r="AJ2" i="8"/>
  <c r="AB2" i="8"/>
  <c r="T2" i="8"/>
  <c r="L2" i="8"/>
  <c r="BG2" i="8"/>
  <c r="AY2" i="8"/>
  <c r="AQ2" i="8"/>
  <c r="AI2" i="8"/>
  <c r="AA2" i="8"/>
  <c r="S2" i="8"/>
  <c r="K2" i="8"/>
  <c r="BF2" i="8"/>
  <c r="AX2" i="8"/>
  <c r="AP2" i="8"/>
  <c r="AH2" i="8"/>
  <c r="Z2" i="8"/>
  <c r="R2" i="8"/>
  <c r="J2" i="8"/>
  <c r="BE2" i="8"/>
  <c r="AW2" i="8"/>
  <c r="AO2" i="8"/>
  <c r="AG2" i="8"/>
  <c r="Y2" i="8"/>
  <c r="Q2" i="8"/>
  <c r="I2" i="8"/>
  <c r="BL2" i="8"/>
  <c r="BD2" i="8"/>
  <c r="AV2" i="8"/>
  <c r="AN2" i="8"/>
  <c r="AF2" i="8"/>
  <c r="X2" i="8"/>
  <c r="P2" i="8"/>
  <c r="H2" i="8"/>
  <c r="BK2" i="8"/>
  <c r="BC2" i="8"/>
  <c r="AU2" i="8"/>
  <c r="AM2" i="8"/>
  <c r="AE2" i="8"/>
  <c r="W2" i="8"/>
  <c r="O2" i="8"/>
  <c r="G2" i="8"/>
  <c r="BJ2" i="8"/>
  <c r="BB2" i="8"/>
  <c r="AT2" i="8"/>
  <c r="AL2" i="8"/>
  <c r="AD2" i="8"/>
  <c r="V2" i="8"/>
  <c r="N2" i="8"/>
  <c r="F2" i="8"/>
  <c r="BI2" i="8"/>
  <c r="BA2" i="8"/>
  <c r="AS2" i="8"/>
  <c r="AK2" i="8"/>
  <c r="AC2" i="8"/>
  <c r="U2" i="8"/>
  <c r="M2" i="8"/>
  <c r="M53" i="2"/>
  <c r="L76" i="2"/>
  <c r="M58" i="2"/>
  <c r="M26" i="2"/>
  <c r="M94" i="2"/>
  <c r="L64" i="2"/>
  <c r="F75" i="1"/>
  <c r="G75" i="1"/>
  <c r="G76" i="1" l="1"/>
  <c r="G77" i="1"/>
  <c r="F77" i="1"/>
  <c r="F76" i="1"/>
  <c r="D6" i="2"/>
  <c r="C6" i="2"/>
  <c r="B6" i="2"/>
  <c r="B16" i="2" l="1"/>
  <c r="B11" i="2"/>
  <c r="A16" i="2"/>
  <c r="D16" i="2"/>
  <c r="C16" i="2"/>
  <c r="A11" i="2"/>
  <c r="M41" i="2" l="1"/>
  <c r="M31" i="2"/>
  <c r="E21" i="2"/>
  <c r="F41" i="2" l="1"/>
  <c r="D99" i="2"/>
  <c r="C99" i="2"/>
  <c r="E90" i="2"/>
  <c r="D90" i="2"/>
  <c r="C90" i="2"/>
  <c r="D76" i="2"/>
  <c r="C76" i="2"/>
  <c r="C69" i="2"/>
  <c r="D69" i="2"/>
  <c r="F69" i="2" s="1"/>
  <c r="D64" i="2"/>
  <c r="C64" i="2"/>
  <c r="E58" i="2"/>
  <c r="D58" i="2"/>
  <c r="C58" i="2"/>
  <c r="E53" i="2"/>
  <c r="D53" i="2"/>
  <c r="C53" i="2"/>
  <c r="Y100" i="2" l="1"/>
  <c r="Z100" i="2"/>
  <c r="E99" i="2"/>
  <c r="F58" i="2"/>
  <c r="F53" i="2"/>
  <c r="G32" i="1"/>
  <c r="F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BA32" i="1"/>
  <c r="E32" i="1"/>
  <c r="Z103" i="2" l="1"/>
  <c r="Y103" i="2"/>
  <c r="D103" i="2"/>
  <c r="C103" i="2"/>
  <c r="AA103" i="2" l="1"/>
  <c r="Z123" i="2"/>
  <c r="AA123" i="2"/>
  <c r="Y123" i="2"/>
  <c r="AB123" i="2" s="1"/>
  <c r="Y115" i="2"/>
  <c r="AA115" i="2"/>
  <c r="Z115" i="2"/>
  <c r="Z104" i="2"/>
  <c r="Y104" i="2"/>
  <c r="E125" i="2"/>
  <c r="D125" i="2"/>
  <c r="D113" i="2"/>
  <c r="E113" i="2"/>
  <c r="C113" i="2"/>
  <c r="E107" i="2"/>
  <c r="D107" i="2"/>
  <c r="C107" i="2"/>
  <c r="C125" i="2"/>
  <c r="C121" i="2"/>
  <c r="E121" i="2"/>
  <c r="D121" i="2"/>
  <c r="D11" i="2"/>
  <c r="C11" i="2"/>
  <c r="E129" i="2"/>
  <c r="D129" i="2"/>
  <c r="C129" i="2"/>
  <c r="AB115" i="2" l="1"/>
  <c r="Z116" i="2"/>
  <c r="Y116" i="2"/>
  <c r="Z111" i="2"/>
  <c r="Y111" i="2"/>
  <c r="Y124" i="2"/>
  <c r="Z124" i="2"/>
  <c r="Z133" i="2"/>
  <c r="Y133" i="2"/>
  <c r="Z129" i="2"/>
  <c r="Y129" i="2"/>
  <c r="C126" i="2"/>
  <c r="D126" i="2"/>
  <c r="F125" i="2"/>
  <c r="E103" i="2"/>
  <c r="M159" i="2"/>
  <c r="M140" i="2"/>
  <c r="M155" i="2"/>
  <c r="M147" i="2"/>
  <c r="D114" i="2"/>
  <c r="C114" i="2"/>
  <c r="E4" i="1" l="1" a="1"/>
  <c r="H4" i="1" s="1"/>
  <c r="E3" i="1" a="1"/>
  <c r="F3" i="1" s="1"/>
  <c r="E2" i="1" a="1"/>
  <c r="E2" i="1" s="1"/>
  <c r="AU4" i="1" l="1"/>
  <c r="AM4" i="1"/>
  <c r="AE4" i="1"/>
  <c r="W4" i="1"/>
  <c r="O4" i="1"/>
  <c r="G4" i="1"/>
  <c r="AT4" i="1"/>
  <c r="AL4" i="1"/>
  <c r="AD4" i="1"/>
  <c r="V4" i="1"/>
  <c r="N4" i="1"/>
  <c r="F4" i="1"/>
  <c r="BA4" i="1"/>
  <c r="AS4" i="1"/>
  <c r="AK4" i="1"/>
  <c r="AC4" i="1"/>
  <c r="U4" i="1"/>
  <c r="M4" i="1"/>
  <c r="E4" i="1"/>
  <c r="AZ4" i="1"/>
  <c r="AR4" i="1"/>
  <c r="AJ4" i="1"/>
  <c r="AB4" i="1"/>
  <c r="T4" i="1"/>
  <c r="L4" i="1"/>
  <c r="AY4" i="1"/>
  <c r="AQ4" i="1"/>
  <c r="AI4" i="1"/>
  <c r="AA4" i="1"/>
  <c r="S4" i="1"/>
  <c r="K4" i="1"/>
  <c r="AX4" i="1"/>
  <c r="AP4" i="1"/>
  <c r="AH4" i="1"/>
  <c r="Z4" i="1"/>
  <c r="R4" i="1"/>
  <c r="J4" i="1"/>
  <c r="AW4" i="1"/>
  <c r="AO4" i="1"/>
  <c r="AG4" i="1"/>
  <c r="Y4" i="1"/>
  <c r="Q4" i="1"/>
  <c r="I4" i="1"/>
  <c r="AV4" i="1"/>
  <c r="AN4" i="1"/>
  <c r="AF4" i="1"/>
  <c r="X4" i="1"/>
  <c r="P4" i="1"/>
  <c r="BA3" i="1"/>
  <c r="AS3" i="1"/>
  <c r="AK3" i="1"/>
  <c r="AC3" i="1"/>
  <c r="U3" i="1"/>
  <c r="M3" i="1"/>
  <c r="E3" i="1"/>
  <c r="AZ3" i="1"/>
  <c r="AR3" i="1"/>
  <c r="AJ3" i="1"/>
  <c r="AB3" i="1"/>
  <c r="T3" i="1"/>
  <c r="L3" i="1"/>
  <c r="AY3" i="1"/>
  <c r="AQ3" i="1"/>
  <c r="AI3" i="1"/>
  <c r="AA3" i="1"/>
  <c r="S3" i="1"/>
  <c r="K3" i="1"/>
  <c r="AX3" i="1"/>
  <c r="AP3" i="1"/>
  <c r="AH3" i="1"/>
  <c r="Z3" i="1"/>
  <c r="R3" i="1"/>
  <c r="J3" i="1"/>
  <c r="AW3" i="1"/>
  <c r="AO3" i="1"/>
  <c r="AG3" i="1"/>
  <c r="Y3" i="1"/>
  <c r="Q3" i="1"/>
  <c r="I3" i="1"/>
  <c r="AV3" i="1"/>
  <c r="AN3" i="1"/>
  <c r="AF3" i="1"/>
  <c r="X3" i="1"/>
  <c r="P3" i="1"/>
  <c r="H3" i="1"/>
  <c r="AU3" i="1"/>
  <c r="AM3" i="1"/>
  <c r="AE3" i="1"/>
  <c r="W3" i="1"/>
  <c r="O3" i="1"/>
  <c r="G3" i="1"/>
  <c r="AT3" i="1"/>
  <c r="AL3" i="1"/>
  <c r="AD3" i="1"/>
  <c r="V3" i="1"/>
  <c r="N3" i="1"/>
  <c r="AZ2" i="1"/>
  <c r="AJ2" i="1"/>
  <c r="T2" i="1"/>
  <c r="AY2" i="1"/>
  <c r="AQ2" i="1"/>
  <c r="AI2" i="1"/>
  <c r="AA2" i="1"/>
  <c r="S2" i="1"/>
  <c r="K2" i="1"/>
  <c r="AX2" i="1"/>
  <c r="AP2" i="1"/>
  <c r="AH2" i="1"/>
  <c r="Z2" i="1"/>
  <c r="R2" i="1"/>
  <c r="J2" i="1"/>
  <c r="AW2" i="1"/>
  <c r="AO2" i="1"/>
  <c r="AG2" i="1"/>
  <c r="Y2" i="1"/>
  <c r="Q2" i="1"/>
  <c r="I2" i="1"/>
  <c r="AV2" i="1"/>
  <c r="AN2" i="1"/>
  <c r="AF2" i="1"/>
  <c r="X2" i="1"/>
  <c r="P2" i="1"/>
  <c r="H2" i="1"/>
  <c r="AR2" i="1"/>
  <c r="AB2" i="1"/>
  <c r="L2" i="1"/>
  <c r="AU2" i="1"/>
  <c r="AM2" i="1"/>
  <c r="AE2" i="1"/>
  <c r="W2" i="1"/>
  <c r="O2" i="1"/>
  <c r="G2" i="1"/>
  <c r="AT2" i="1"/>
  <c r="AL2" i="1"/>
  <c r="AD2" i="1"/>
  <c r="V2" i="1"/>
  <c r="N2" i="1"/>
  <c r="F2" i="1"/>
  <c r="BA2" i="1"/>
  <c r="AS2" i="1"/>
  <c r="AK2" i="1"/>
  <c r="AC2" i="1"/>
  <c r="U2" i="1"/>
  <c r="M2" i="1"/>
  <c r="E41" i="1" l="1"/>
  <c r="E42" i="1"/>
  <c r="E49" i="1"/>
  <c r="AS48" i="1"/>
  <c r="AS49" i="1" s="1"/>
  <c r="F48" i="1"/>
  <c r="F49" i="1" s="1"/>
  <c r="G48" i="1"/>
  <c r="G49" i="1" s="1"/>
  <c r="I49" i="1"/>
  <c r="K48" i="1"/>
  <c r="K49" i="1" s="1"/>
  <c r="L48" i="1"/>
  <c r="L49" i="1" s="1"/>
  <c r="M48" i="1"/>
  <c r="M49" i="1" s="1"/>
  <c r="N48" i="1"/>
  <c r="N49" i="1" s="1"/>
  <c r="O48" i="1"/>
  <c r="O49" i="1" s="1"/>
  <c r="P48" i="1"/>
  <c r="P49" i="1" s="1"/>
  <c r="Q48" i="1"/>
  <c r="Q49" i="1" s="1"/>
  <c r="R48" i="1"/>
  <c r="R49" i="1" s="1"/>
  <c r="S48" i="1"/>
  <c r="S49" i="1" s="1"/>
  <c r="T48" i="1"/>
  <c r="T49" i="1" s="1"/>
  <c r="U48" i="1"/>
  <c r="U49" i="1" s="1"/>
  <c r="V48" i="1"/>
  <c r="V49" i="1" s="1"/>
  <c r="W48" i="1"/>
  <c r="W49" i="1" s="1"/>
  <c r="X48" i="1"/>
  <c r="X49" i="1" s="1"/>
  <c r="Y48" i="1"/>
  <c r="Y49" i="1" s="1"/>
  <c r="Z48" i="1"/>
  <c r="Z49" i="1" s="1"/>
  <c r="AA48" i="1"/>
  <c r="AB48" i="1"/>
  <c r="AB49" i="1" s="1"/>
  <c r="AC48" i="1"/>
  <c r="AC49" i="1" s="1"/>
  <c r="AD48" i="1"/>
  <c r="AD49" i="1" s="1"/>
  <c r="AE48" i="1"/>
  <c r="AE49" i="1" s="1"/>
  <c r="AF48" i="1"/>
  <c r="AF49" i="1" s="1"/>
  <c r="AG48" i="1"/>
  <c r="AG49" i="1" s="1"/>
  <c r="AH48" i="1"/>
  <c r="AH49" i="1" s="1"/>
  <c r="AI48" i="1"/>
  <c r="AI49" i="1" s="1"/>
  <c r="AJ48" i="1"/>
  <c r="AJ49" i="1" s="1"/>
  <c r="AK48" i="1"/>
  <c r="AK49" i="1" s="1"/>
  <c r="AL48" i="1"/>
  <c r="AL49" i="1" s="1"/>
  <c r="AM48" i="1"/>
  <c r="AM49" i="1" s="1"/>
  <c r="AN48" i="1"/>
  <c r="AN49" i="1" s="1"/>
  <c r="AO48" i="1"/>
  <c r="AO49" i="1" s="1"/>
  <c r="AP48" i="1"/>
  <c r="AP49" i="1" s="1"/>
  <c r="AQ48" i="1"/>
  <c r="AQ49" i="1" s="1"/>
  <c r="AR48" i="1"/>
  <c r="AR49" i="1" s="1"/>
  <c r="AT48" i="1"/>
  <c r="AT49" i="1" s="1"/>
  <c r="AU48" i="1"/>
  <c r="AU49" i="1" s="1"/>
  <c r="AV48" i="1"/>
  <c r="AV49" i="1" s="1"/>
  <c r="AW48" i="1"/>
  <c r="AW49" i="1" s="1"/>
  <c r="AX48" i="1"/>
  <c r="AX49" i="1" s="1"/>
  <c r="AY48" i="1"/>
  <c r="AY49" i="1" s="1"/>
  <c r="AZ48" i="1"/>
  <c r="AZ49" i="1" s="1"/>
  <c r="BA48" i="1"/>
  <c r="BA49" i="1" s="1"/>
  <c r="F47" i="1"/>
  <c r="G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AP47" i="1"/>
  <c r="AQ47" i="1"/>
  <c r="AR47" i="1"/>
  <c r="AS47" i="1"/>
  <c r="AT47" i="1"/>
  <c r="AU47" i="1"/>
  <c r="AV47" i="1"/>
  <c r="AW47" i="1"/>
  <c r="AX47" i="1"/>
  <c r="AY47" i="1"/>
  <c r="AZ47" i="1"/>
  <c r="BA47" i="1"/>
  <c r="F44" i="1"/>
  <c r="G44" i="1"/>
  <c r="G45" i="1" s="1"/>
  <c r="I44" i="1"/>
  <c r="I45" i="1" s="1"/>
  <c r="J44" i="1"/>
  <c r="K44" i="1"/>
  <c r="K45" i="1" s="1"/>
  <c r="L44" i="1"/>
  <c r="L45" i="1" s="1"/>
  <c r="M44" i="1"/>
  <c r="M45" i="1" s="1"/>
  <c r="N44" i="1"/>
  <c r="N45" i="1" s="1"/>
  <c r="O44" i="1"/>
  <c r="O45" i="1" s="1"/>
  <c r="P44" i="1"/>
  <c r="P45" i="1" s="1"/>
  <c r="Q44" i="1"/>
  <c r="Q45" i="1" s="1"/>
  <c r="R44" i="1"/>
  <c r="R45" i="1" s="1"/>
  <c r="S44" i="1"/>
  <c r="S45" i="1" s="1"/>
  <c r="T44" i="1"/>
  <c r="T45" i="1" s="1"/>
  <c r="U44" i="1"/>
  <c r="U45" i="1" s="1"/>
  <c r="V44" i="1"/>
  <c r="V45" i="1" s="1"/>
  <c r="W44" i="1"/>
  <c r="W45" i="1" s="1"/>
  <c r="X44" i="1"/>
  <c r="X45" i="1" s="1"/>
  <c r="Y44" i="1"/>
  <c r="Y45" i="1" s="1"/>
  <c r="Z44" i="1"/>
  <c r="Z45" i="1" s="1"/>
  <c r="AA44" i="1"/>
  <c r="AB44" i="1"/>
  <c r="AB45" i="1" s="1"/>
  <c r="AC44" i="1"/>
  <c r="AC45" i="1" s="1"/>
  <c r="AD44" i="1"/>
  <c r="AD45" i="1" s="1"/>
  <c r="AE44" i="1"/>
  <c r="AE45" i="1" s="1"/>
  <c r="AF44" i="1"/>
  <c r="AF45" i="1" s="1"/>
  <c r="AG44" i="1"/>
  <c r="AG45" i="1" s="1"/>
  <c r="AH44" i="1"/>
  <c r="AH45" i="1" s="1"/>
  <c r="AI44" i="1"/>
  <c r="AI45" i="1" s="1"/>
  <c r="AJ44" i="1"/>
  <c r="AJ45" i="1" s="1"/>
  <c r="AK44" i="1"/>
  <c r="AK45" i="1" s="1"/>
  <c r="AL44" i="1"/>
  <c r="AL45" i="1" s="1"/>
  <c r="AM44" i="1"/>
  <c r="AM45" i="1" s="1"/>
  <c r="AN44" i="1"/>
  <c r="AN45" i="1" s="1"/>
  <c r="AO44" i="1"/>
  <c r="AO45" i="1" s="1"/>
  <c r="AP44" i="1"/>
  <c r="AP45" i="1" s="1"/>
  <c r="AQ44" i="1"/>
  <c r="AQ45" i="1" s="1"/>
  <c r="AR44" i="1"/>
  <c r="AR45" i="1" s="1"/>
  <c r="AS44" i="1"/>
  <c r="AS45" i="1" s="1"/>
  <c r="AT44" i="1"/>
  <c r="AT45" i="1" s="1"/>
  <c r="AU44" i="1"/>
  <c r="AU45" i="1" s="1"/>
  <c r="AV44" i="1"/>
  <c r="AV45" i="1" s="1"/>
  <c r="AW44" i="1"/>
  <c r="AW45" i="1" s="1"/>
  <c r="AX44" i="1"/>
  <c r="AX45" i="1" s="1"/>
  <c r="AY44" i="1"/>
  <c r="AY45" i="1" s="1"/>
  <c r="AZ44" i="1"/>
  <c r="AZ45" i="1" s="1"/>
  <c r="BA44" i="1"/>
  <c r="BA45" i="1" s="1"/>
  <c r="F42" i="1"/>
  <c r="G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AP42" i="1"/>
  <c r="AQ42" i="1"/>
  <c r="AR42" i="1"/>
  <c r="AS42" i="1"/>
  <c r="AT42" i="1"/>
  <c r="AU42" i="1"/>
  <c r="AV42" i="1"/>
  <c r="AW42" i="1"/>
  <c r="AX42" i="1"/>
  <c r="AY42" i="1"/>
  <c r="AZ42" i="1"/>
  <c r="BA42" i="1"/>
  <c r="AZ41" i="1"/>
  <c r="F41" i="1"/>
  <c r="G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AQ41" i="1"/>
  <c r="AR41" i="1"/>
  <c r="AS41" i="1"/>
  <c r="AT41" i="1"/>
  <c r="AU41" i="1"/>
  <c r="AV41" i="1"/>
  <c r="AW41" i="1"/>
  <c r="AX41" i="1"/>
  <c r="AY41" i="1"/>
  <c r="BA41"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AV55" i="1"/>
  <c r="AW55" i="1"/>
  <c r="AX55" i="1"/>
  <c r="AY55" i="1"/>
  <c r="AZ55" i="1"/>
  <c r="BA55"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AQ53" i="1"/>
  <c r="AR53" i="1"/>
  <c r="AS53" i="1"/>
  <c r="AT53" i="1"/>
  <c r="AU53" i="1"/>
  <c r="AV53" i="1"/>
  <c r="AW53" i="1"/>
  <c r="AX53" i="1"/>
  <c r="AY53" i="1"/>
  <c r="AZ53" i="1"/>
  <c r="BA53"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I58" i="1"/>
  <c r="I59" i="1" s="1"/>
  <c r="I60" i="1" s="1"/>
  <c r="G59" i="1"/>
  <c r="G60" i="1" s="1"/>
  <c r="H58" i="1"/>
  <c r="AT58" i="1"/>
  <c r="AT59" i="1" s="1"/>
  <c r="AT60" i="1" s="1"/>
  <c r="J58" i="1"/>
  <c r="K58" i="1"/>
  <c r="K59" i="1" s="1"/>
  <c r="K60" i="1" s="1"/>
  <c r="L58" i="1"/>
  <c r="L59" i="1" s="1"/>
  <c r="L60" i="1" s="1"/>
  <c r="M58" i="1"/>
  <c r="M59" i="1" s="1"/>
  <c r="M60" i="1" s="1"/>
  <c r="N58" i="1"/>
  <c r="N59" i="1" s="1"/>
  <c r="N60" i="1" s="1"/>
  <c r="O58" i="1"/>
  <c r="O59" i="1" s="1"/>
  <c r="O60" i="1" s="1"/>
  <c r="P58" i="1"/>
  <c r="P59" i="1" s="1"/>
  <c r="P60" i="1" s="1"/>
  <c r="Q58" i="1"/>
  <c r="Q59" i="1" s="1"/>
  <c r="Q60" i="1" s="1"/>
  <c r="R58" i="1"/>
  <c r="R59" i="1" s="1"/>
  <c r="R60" i="1" s="1"/>
  <c r="S58" i="1"/>
  <c r="S59" i="1" s="1"/>
  <c r="S60" i="1" s="1"/>
  <c r="T58" i="1"/>
  <c r="T59" i="1" s="1"/>
  <c r="T60" i="1" s="1"/>
  <c r="U58" i="1"/>
  <c r="U59" i="1" s="1"/>
  <c r="U60" i="1" s="1"/>
  <c r="V58" i="1"/>
  <c r="V59" i="1" s="1"/>
  <c r="V60" i="1" s="1"/>
  <c r="W58" i="1"/>
  <c r="W59" i="1" s="1"/>
  <c r="W60" i="1" s="1"/>
  <c r="X58" i="1"/>
  <c r="X59" i="1" s="1"/>
  <c r="X60" i="1" s="1"/>
  <c r="Y58" i="1"/>
  <c r="Y59" i="1" s="1"/>
  <c r="Y60" i="1" s="1"/>
  <c r="Z58" i="1"/>
  <c r="Z59" i="1" s="1"/>
  <c r="Z60" i="1" s="1"/>
  <c r="AA58" i="1"/>
  <c r="AA59" i="1" s="1"/>
  <c r="AA60" i="1" s="1"/>
  <c r="AB58" i="1"/>
  <c r="AB59" i="1" s="1"/>
  <c r="AB60" i="1" s="1"/>
  <c r="AC58" i="1"/>
  <c r="AC59" i="1" s="1"/>
  <c r="AC60" i="1" s="1"/>
  <c r="AD58" i="1"/>
  <c r="AD59" i="1" s="1"/>
  <c r="AD60" i="1" s="1"/>
  <c r="AE58" i="1"/>
  <c r="AE59" i="1" s="1"/>
  <c r="AE60" i="1" s="1"/>
  <c r="AF58" i="1"/>
  <c r="AF59" i="1" s="1"/>
  <c r="AF60" i="1" s="1"/>
  <c r="AG58" i="1"/>
  <c r="AG59" i="1" s="1"/>
  <c r="AG60" i="1" s="1"/>
  <c r="AH58" i="1"/>
  <c r="AH59" i="1" s="1"/>
  <c r="AH60" i="1" s="1"/>
  <c r="AI58" i="1"/>
  <c r="AI59" i="1" s="1"/>
  <c r="AI60" i="1" s="1"/>
  <c r="AJ58" i="1"/>
  <c r="AJ59" i="1" s="1"/>
  <c r="AJ60" i="1" s="1"/>
  <c r="AK58" i="1"/>
  <c r="AK59" i="1" s="1"/>
  <c r="AK60" i="1" s="1"/>
  <c r="AL58" i="1"/>
  <c r="AL59" i="1" s="1"/>
  <c r="AL60" i="1" s="1"/>
  <c r="AM58" i="1"/>
  <c r="AM59" i="1" s="1"/>
  <c r="AM60" i="1" s="1"/>
  <c r="AN58" i="1"/>
  <c r="AN59" i="1" s="1"/>
  <c r="AN60" i="1" s="1"/>
  <c r="AO58" i="1"/>
  <c r="AO59" i="1" s="1"/>
  <c r="AO60" i="1" s="1"/>
  <c r="AP58" i="1"/>
  <c r="AP59" i="1" s="1"/>
  <c r="AP60" i="1" s="1"/>
  <c r="AQ58" i="1"/>
  <c r="AQ59" i="1" s="1"/>
  <c r="AQ60" i="1" s="1"/>
  <c r="AR58" i="1"/>
  <c r="AR59" i="1" s="1"/>
  <c r="AR60" i="1" s="1"/>
  <c r="AS58" i="1"/>
  <c r="AS59" i="1" s="1"/>
  <c r="AS60" i="1" s="1"/>
  <c r="AU58" i="1"/>
  <c r="AU59" i="1" s="1"/>
  <c r="AU60" i="1" s="1"/>
  <c r="AV58" i="1"/>
  <c r="AV59" i="1" s="1"/>
  <c r="AV60" i="1" s="1"/>
  <c r="AW58" i="1"/>
  <c r="AW59" i="1" s="1"/>
  <c r="AW60" i="1" s="1"/>
  <c r="AX58" i="1"/>
  <c r="AX59" i="1" s="1"/>
  <c r="AX60" i="1" s="1"/>
  <c r="AY58" i="1"/>
  <c r="AY59" i="1" s="1"/>
  <c r="AY60" i="1" s="1"/>
  <c r="AZ58" i="1"/>
  <c r="AZ59" i="1" s="1"/>
  <c r="AZ60" i="1" s="1"/>
  <c r="BA58" i="1"/>
  <c r="BA59" i="1" s="1"/>
  <c r="BA60" i="1" s="1"/>
  <c r="E58" i="1"/>
  <c r="G63" i="1"/>
  <c r="G64" i="1" s="1"/>
  <c r="H63" i="1"/>
  <c r="H64" i="1" s="1"/>
  <c r="I63" i="1"/>
  <c r="I64" i="1" s="1"/>
  <c r="J63" i="1"/>
  <c r="J64" i="1" s="1"/>
  <c r="K63" i="1"/>
  <c r="K64" i="1" s="1"/>
  <c r="L63" i="1"/>
  <c r="L64" i="1" s="1"/>
  <c r="M63" i="1"/>
  <c r="M64" i="1" s="1"/>
  <c r="N63" i="1"/>
  <c r="N64" i="1" s="1"/>
  <c r="O63" i="1"/>
  <c r="O64" i="1" s="1"/>
  <c r="P63" i="1"/>
  <c r="P64" i="1" s="1"/>
  <c r="Q63" i="1"/>
  <c r="Q64" i="1" s="1"/>
  <c r="R63" i="1"/>
  <c r="R64" i="1" s="1"/>
  <c r="S63" i="1"/>
  <c r="S64" i="1" s="1"/>
  <c r="T63" i="1"/>
  <c r="T64" i="1" s="1"/>
  <c r="U63" i="1"/>
  <c r="U64" i="1" s="1"/>
  <c r="V63" i="1"/>
  <c r="V64" i="1" s="1"/>
  <c r="W63" i="1"/>
  <c r="W64" i="1" s="1"/>
  <c r="X63" i="1"/>
  <c r="X64" i="1" s="1"/>
  <c r="Y63" i="1"/>
  <c r="Y64" i="1" s="1"/>
  <c r="Z63" i="1"/>
  <c r="Z64" i="1" s="1"/>
  <c r="AA63" i="1"/>
  <c r="AA64" i="1" s="1"/>
  <c r="AB63" i="1"/>
  <c r="AB64" i="1" s="1"/>
  <c r="AC63" i="1"/>
  <c r="AC64" i="1" s="1"/>
  <c r="AD63" i="1"/>
  <c r="AD64" i="1" s="1"/>
  <c r="AE63" i="1"/>
  <c r="AE64" i="1" s="1"/>
  <c r="AF63" i="1"/>
  <c r="AF64" i="1" s="1"/>
  <c r="AG63" i="1"/>
  <c r="AG64" i="1" s="1"/>
  <c r="AH63" i="1"/>
  <c r="AH64" i="1" s="1"/>
  <c r="AI63" i="1"/>
  <c r="AI64" i="1" s="1"/>
  <c r="AJ63" i="1"/>
  <c r="AJ64" i="1" s="1"/>
  <c r="AK63" i="1"/>
  <c r="AK64" i="1" s="1"/>
  <c r="AL63" i="1"/>
  <c r="AL64" i="1" s="1"/>
  <c r="AM63" i="1"/>
  <c r="AM64" i="1" s="1"/>
  <c r="AN63" i="1"/>
  <c r="AN64" i="1" s="1"/>
  <c r="AO63" i="1"/>
  <c r="AO64" i="1" s="1"/>
  <c r="AP63" i="1"/>
  <c r="AP64" i="1" s="1"/>
  <c r="AQ63" i="1"/>
  <c r="AQ64" i="1" s="1"/>
  <c r="AR63" i="1"/>
  <c r="AR64" i="1" s="1"/>
  <c r="AS63" i="1"/>
  <c r="AS64" i="1" s="1"/>
  <c r="AT63" i="1"/>
  <c r="AT64" i="1" s="1"/>
  <c r="AU63" i="1"/>
  <c r="AU64" i="1" s="1"/>
  <c r="AV63" i="1"/>
  <c r="AV64" i="1" s="1"/>
  <c r="AW63" i="1"/>
  <c r="AW64" i="1" s="1"/>
  <c r="AX63" i="1"/>
  <c r="AX64" i="1" s="1"/>
  <c r="AY63" i="1"/>
  <c r="AY64" i="1" s="1"/>
  <c r="AZ63" i="1"/>
  <c r="AZ64" i="1" s="1"/>
  <c r="BA63" i="1"/>
  <c r="BA64" i="1" s="1"/>
  <c r="E64" i="1"/>
  <c r="AW75" i="1"/>
  <c r="AX75" i="1"/>
  <c r="AV75" i="1"/>
  <c r="I75" i="1"/>
  <c r="I76" i="1" s="1"/>
  <c r="J75" i="1"/>
  <c r="J77" i="1" s="1"/>
  <c r="M75" i="1"/>
  <c r="N75" i="1"/>
  <c r="O75" i="1"/>
  <c r="P75" i="1"/>
  <c r="Q75" i="1"/>
  <c r="R75" i="1"/>
  <c r="S75" i="1"/>
  <c r="T75" i="1"/>
  <c r="U75" i="1"/>
  <c r="V75" i="1"/>
  <c r="W75" i="1"/>
  <c r="X75" i="1"/>
  <c r="Y75" i="1"/>
  <c r="Z75" i="1"/>
  <c r="AA75" i="1"/>
  <c r="AB75" i="1"/>
  <c r="AC75" i="1"/>
  <c r="AD75" i="1"/>
  <c r="AE75" i="1"/>
  <c r="AF75" i="1"/>
  <c r="AG75" i="1"/>
  <c r="AH75" i="1"/>
  <c r="AI75" i="1"/>
  <c r="AJ75" i="1"/>
  <c r="AK75" i="1"/>
  <c r="AL75" i="1"/>
  <c r="AM75" i="1"/>
  <c r="AN75" i="1"/>
  <c r="AO75" i="1"/>
  <c r="AP75" i="1"/>
  <c r="AQ75" i="1"/>
  <c r="AR75" i="1"/>
  <c r="AS75" i="1"/>
  <c r="AT75" i="1"/>
  <c r="AU75" i="1"/>
  <c r="AY75" i="1"/>
  <c r="AZ75" i="1"/>
  <c r="M67" i="1"/>
  <c r="M68" i="1" s="1"/>
  <c r="N67" i="1"/>
  <c r="N68" i="1" s="1"/>
  <c r="O67" i="1"/>
  <c r="O68" i="1" s="1"/>
  <c r="P67" i="1"/>
  <c r="P68" i="1" s="1"/>
  <c r="Q67" i="1"/>
  <c r="Q68" i="1" s="1"/>
  <c r="R67" i="1"/>
  <c r="R68" i="1" s="1"/>
  <c r="S67" i="1"/>
  <c r="S68" i="1" s="1"/>
  <c r="T67" i="1"/>
  <c r="T68" i="1" s="1"/>
  <c r="U67" i="1"/>
  <c r="U68" i="1" s="1"/>
  <c r="V67" i="1"/>
  <c r="V68" i="1" s="1"/>
  <c r="W67" i="1"/>
  <c r="W68" i="1" s="1"/>
  <c r="X67" i="1"/>
  <c r="X68" i="1" s="1"/>
  <c r="Y67" i="1"/>
  <c r="Y68" i="1" s="1"/>
  <c r="Z67" i="1"/>
  <c r="Z68" i="1" s="1"/>
  <c r="AA67" i="1"/>
  <c r="AA68" i="1" s="1"/>
  <c r="AB67" i="1"/>
  <c r="AB68" i="1" s="1"/>
  <c r="AC67" i="1"/>
  <c r="AC68" i="1" s="1"/>
  <c r="AD67" i="1"/>
  <c r="AD68" i="1" s="1"/>
  <c r="AE67" i="1"/>
  <c r="AE68" i="1" s="1"/>
  <c r="AF67" i="1"/>
  <c r="AF68" i="1" s="1"/>
  <c r="AG67" i="1"/>
  <c r="AG68" i="1" s="1"/>
  <c r="AH67" i="1"/>
  <c r="AH68" i="1" s="1"/>
  <c r="AI67" i="1"/>
  <c r="AI68" i="1" s="1"/>
  <c r="AJ67" i="1"/>
  <c r="AJ68" i="1" s="1"/>
  <c r="AK67" i="1"/>
  <c r="AK68" i="1" s="1"/>
  <c r="AL67" i="1"/>
  <c r="AL68" i="1" s="1"/>
  <c r="AM67" i="1"/>
  <c r="AM68" i="1" s="1"/>
  <c r="AN67" i="1"/>
  <c r="AN68" i="1" s="1"/>
  <c r="AO67" i="1"/>
  <c r="AO68" i="1" s="1"/>
  <c r="AP67" i="1"/>
  <c r="AP68" i="1" s="1"/>
  <c r="AQ67" i="1"/>
  <c r="AQ68" i="1" s="1"/>
  <c r="AR67" i="1"/>
  <c r="AR68" i="1" s="1"/>
  <c r="AS67" i="1"/>
  <c r="AS68" i="1" s="1"/>
  <c r="AT67" i="1"/>
  <c r="AT68" i="1" s="1"/>
  <c r="AU67" i="1"/>
  <c r="AU68" i="1" s="1"/>
  <c r="AV67" i="1"/>
  <c r="AV68" i="1" s="1"/>
  <c r="AW67" i="1"/>
  <c r="AW68" i="1" s="1"/>
  <c r="AX67" i="1"/>
  <c r="AX68" i="1" s="1"/>
  <c r="AY67" i="1"/>
  <c r="AY68" i="1" s="1"/>
  <c r="AZ67" i="1"/>
  <c r="AZ68" i="1" s="1"/>
  <c r="G67" i="1"/>
  <c r="G68" i="1" s="1"/>
  <c r="H67" i="1"/>
  <c r="I67" i="1"/>
  <c r="J67" i="1"/>
  <c r="J68" i="1" s="1"/>
  <c r="K67" i="1"/>
  <c r="K68" i="1" s="1"/>
  <c r="E67" i="1"/>
  <c r="AA49" i="1" l="1"/>
  <c r="AA170" i="2"/>
  <c r="Z170" i="2"/>
  <c r="Y170" i="2"/>
  <c r="AA166" i="2"/>
  <c r="Z166" i="2"/>
  <c r="Y166" i="2"/>
  <c r="AA45" i="1"/>
  <c r="Z163" i="2"/>
  <c r="Y163" i="2"/>
  <c r="AB163" i="2" s="1"/>
  <c r="AA155" i="2"/>
  <c r="Z155" i="2"/>
  <c r="AA163" i="2"/>
  <c r="Y155" i="2"/>
  <c r="AB155" i="2" s="1"/>
  <c r="AA151" i="2"/>
  <c r="Y143" i="2"/>
  <c r="Z151" i="2"/>
  <c r="Y151" i="2"/>
  <c r="AB151" i="2" s="1"/>
  <c r="AA143" i="2"/>
  <c r="Z143" i="2"/>
  <c r="AA147" i="2"/>
  <c r="Z147" i="2"/>
  <c r="Y147" i="2"/>
  <c r="G78" i="1"/>
  <c r="F45" i="1"/>
  <c r="D159" i="2"/>
  <c r="C159" i="2"/>
  <c r="E159" i="2"/>
  <c r="E147" i="2"/>
  <c r="D147" i="2"/>
  <c r="C147" i="2"/>
  <c r="AT76" i="1"/>
  <c r="AT77" i="1"/>
  <c r="AL76" i="1"/>
  <c r="AL77" i="1"/>
  <c r="AD76" i="1"/>
  <c r="AD77" i="1"/>
  <c r="V76" i="1"/>
  <c r="V77" i="1"/>
  <c r="N76" i="1"/>
  <c r="N77" i="1"/>
  <c r="AS77" i="1"/>
  <c r="AS76" i="1"/>
  <c r="AK77" i="1"/>
  <c r="AK76" i="1"/>
  <c r="AC77" i="1"/>
  <c r="AC76" i="1"/>
  <c r="U77" i="1"/>
  <c r="U76" i="1"/>
  <c r="M77" i="1"/>
  <c r="M76" i="1"/>
  <c r="AR76" i="1"/>
  <c r="AR77" i="1"/>
  <c r="AJ76" i="1"/>
  <c r="AJ77" i="1"/>
  <c r="AB76" i="1"/>
  <c r="AB77" i="1"/>
  <c r="T76" i="1"/>
  <c r="T77" i="1"/>
  <c r="J76" i="1"/>
  <c r="AQ76" i="1"/>
  <c r="AQ77" i="1"/>
  <c r="AI76" i="1"/>
  <c r="AI77" i="1"/>
  <c r="AA76" i="1"/>
  <c r="AA77" i="1"/>
  <c r="S76" i="1"/>
  <c r="S77" i="1"/>
  <c r="AP77" i="1"/>
  <c r="AP76" i="1"/>
  <c r="AH77" i="1"/>
  <c r="AH76" i="1"/>
  <c r="Z77" i="1"/>
  <c r="Z76" i="1"/>
  <c r="R77" i="1"/>
  <c r="R76" i="1"/>
  <c r="AZ76" i="1"/>
  <c r="AZ77" i="1"/>
  <c r="AO76" i="1"/>
  <c r="AO77" i="1"/>
  <c r="Y76" i="1"/>
  <c r="Y77" i="1"/>
  <c r="Q76" i="1"/>
  <c r="Q77" i="1"/>
  <c r="AV76" i="1"/>
  <c r="AV77" i="1"/>
  <c r="AG76" i="1"/>
  <c r="AG77" i="1"/>
  <c r="AY76" i="1"/>
  <c r="AY77" i="1"/>
  <c r="AN77" i="1"/>
  <c r="AN76" i="1"/>
  <c r="AF77" i="1"/>
  <c r="AF76" i="1"/>
  <c r="X77" i="1"/>
  <c r="X76" i="1"/>
  <c r="P77" i="1"/>
  <c r="P76" i="1"/>
  <c r="AX77" i="1"/>
  <c r="AX76" i="1"/>
  <c r="AU77" i="1"/>
  <c r="AU76" i="1"/>
  <c r="AM77" i="1"/>
  <c r="AM76" i="1"/>
  <c r="AE77" i="1"/>
  <c r="AE76" i="1"/>
  <c r="W77" i="1"/>
  <c r="W76" i="1"/>
  <c r="O77" i="1"/>
  <c r="O76" i="1"/>
  <c r="AW76" i="1"/>
  <c r="AW77" i="1"/>
  <c r="I68" i="1"/>
  <c r="I77" i="1"/>
  <c r="I78" i="1" s="1"/>
  <c r="H68" i="1"/>
  <c r="H76" i="1"/>
  <c r="H77" i="1"/>
  <c r="F68" i="1"/>
  <c r="F78" i="1" s="1"/>
  <c r="C151" i="2"/>
  <c r="D139" i="2"/>
  <c r="E139" i="2"/>
  <c r="C139" i="2"/>
  <c r="E151" i="2"/>
  <c r="C262" i="2"/>
  <c r="E262" i="2"/>
  <c r="D262" i="2"/>
  <c r="C226" i="2"/>
  <c r="E221" i="2"/>
  <c r="C221" i="2"/>
  <c r="D221" i="2"/>
  <c r="D181" i="2"/>
  <c r="C181" i="2"/>
  <c r="E181" i="2"/>
  <c r="E185" i="2"/>
  <c r="D185" i="2"/>
  <c r="C185" i="2"/>
  <c r="D189" i="2"/>
  <c r="C189" i="2"/>
  <c r="E189" i="2"/>
  <c r="E193" i="2"/>
  <c r="C193" i="2"/>
  <c r="D193" i="2"/>
  <c r="D162" i="2"/>
  <c r="E162" i="2"/>
  <c r="C162" i="2"/>
  <c r="D166" i="2"/>
  <c r="D151" i="2"/>
  <c r="C166" i="2"/>
  <c r="E68" i="1"/>
  <c r="E235" i="2"/>
  <c r="C235" i="2"/>
  <c r="D235" i="2"/>
  <c r="E226" i="2"/>
  <c r="D226" i="2"/>
  <c r="E59" i="1"/>
  <c r="E203" i="2"/>
  <c r="D203" i="2"/>
  <c r="C203" i="2"/>
  <c r="C143" i="2"/>
  <c r="D143" i="2"/>
  <c r="E143" i="2"/>
  <c r="E166" i="2"/>
  <c r="J59" i="1"/>
  <c r="H59" i="1"/>
  <c r="E170" i="2"/>
  <c r="J45" i="1"/>
  <c r="E155" i="2" s="1"/>
  <c r="AM15" i="1"/>
  <c r="AM78" i="1" s="1"/>
  <c r="AB166" i="2" l="1"/>
  <c r="Y164" i="2"/>
  <c r="F159" i="2"/>
  <c r="D160" i="2"/>
  <c r="C160" i="2"/>
  <c r="Z164" i="2"/>
  <c r="AB170" i="2"/>
  <c r="Z152" i="2"/>
  <c r="F147" i="2"/>
  <c r="C148" i="2"/>
  <c r="Y152" i="2"/>
  <c r="D148" i="2"/>
  <c r="AB143" i="2"/>
  <c r="Y174" i="2"/>
  <c r="AB174" i="2" s="1"/>
  <c r="AA174" i="2"/>
  <c r="Z174" i="2"/>
  <c r="AB147" i="2"/>
  <c r="AA159" i="2"/>
  <c r="Z159" i="2"/>
  <c r="Y159" i="2"/>
  <c r="AB159" i="2" s="1"/>
  <c r="Z156" i="2"/>
  <c r="Y156" i="2"/>
  <c r="Z167" i="2"/>
  <c r="Y167" i="2"/>
  <c r="Y148" i="2"/>
  <c r="Z148" i="2"/>
  <c r="Z171" i="2"/>
  <c r="Y171" i="2"/>
  <c r="Z144" i="2"/>
  <c r="Y144" i="2"/>
  <c r="C155" i="2"/>
  <c r="E270" i="2"/>
  <c r="D270" i="2"/>
  <c r="D204" i="2"/>
  <c r="C204" i="2"/>
  <c r="D155" i="2"/>
  <c r="C239" i="2"/>
  <c r="E239" i="2"/>
  <c r="D239" i="2"/>
  <c r="C270" i="2"/>
  <c r="C266" i="2"/>
  <c r="E266" i="2"/>
  <c r="D266" i="2"/>
  <c r="E60" i="1"/>
  <c r="E78" i="1" s="1"/>
  <c r="D207" i="2"/>
  <c r="E207" i="2"/>
  <c r="C207" i="2"/>
  <c r="D170" i="2"/>
  <c r="C170" i="2"/>
  <c r="H60" i="1"/>
  <c r="H78" i="1" s="1"/>
  <c r="J60" i="1"/>
  <c r="J15" i="1"/>
  <c r="J78" i="1" s="1"/>
  <c r="K15" i="1"/>
  <c r="K78" i="1" s="1"/>
  <c r="L15" i="1"/>
  <c r="L78" i="1" s="1"/>
  <c r="M15" i="1"/>
  <c r="M78" i="1" s="1"/>
  <c r="N15" i="1"/>
  <c r="N78" i="1" s="1"/>
  <c r="O15" i="1"/>
  <c r="O78" i="1" s="1"/>
  <c r="P15" i="1"/>
  <c r="P78" i="1" s="1"/>
  <c r="Q15" i="1"/>
  <c r="Q78" i="1" s="1"/>
  <c r="R15" i="1"/>
  <c r="R78" i="1" s="1"/>
  <c r="S15" i="1"/>
  <c r="S78" i="1" s="1"/>
  <c r="T15" i="1"/>
  <c r="T78" i="1" s="1"/>
  <c r="U15" i="1"/>
  <c r="U78" i="1" s="1"/>
  <c r="V15" i="1"/>
  <c r="V78" i="1" s="1"/>
  <c r="W15" i="1"/>
  <c r="W78" i="1" s="1"/>
  <c r="X15" i="1"/>
  <c r="X78" i="1" s="1"/>
  <c r="Y15" i="1"/>
  <c r="Y78" i="1" s="1"/>
  <c r="Z15" i="1"/>
  <c r="Z78" i="1" s="1"/>
  <c r="AA15" i="1"/>
  <c r="AA78" i="1" s="1"/>
  <c r="AB15" i="1"/>
  <c r="AB78" i="1" s="1"/>
  <c r="AC15" i="1"/>
  <c r="AC78" i="1" s="1"/>
  <c r="AD15" i="1"/>
  <c r="AD78" i="1" s="1"/>
  <c r="AE15" i="1"/>
  <c r="AE78" i="1" s="1"/>
  <c r="AF15" i="1"/>
  <c r="AF78" i="1" s="1"/>
  <c r="AG15" i="1"/>
  <c r="AG78" i="1" s="1"/>
  <c r="AH15" i="1"/>
  <c r="AH78" i="1" s="1"/>
  <c r="AI15" i="1"/>
  <c r="AI78" i="1" s="1"/>
  <c r="AJ15" i="1"/>
  <c r="AJ78" i="1" s="1"/>
  <c r="AK15" i="1"/>
  <c r="AK78" i="1" s="1"/>
  <c r="AL15" i="1"/>
  <c r="AL78" i="1" s="1"/>
  <c r="AN15" i="1"/>
  <c r="AN78" i="1" s="1"/>
  <c r="AO15" i="1"/>
  <c r="AO78" i="1" s="1"/>
  <c r="AP15" i="1"/>
  <c r="AP78" i="1" s="1"/>
  <c r="AQ15" i="1"/>
  <c r="AQ78" i="1" s="1"/>
  <c r="AR15" i="1"/>
  <c r="AR78" i="1" s="1"/>
  <c r="AS15" i="1"/>
  <c r="AS78" i="1" s="1"/>
  <c r="AT15" i="1"/>
  <c r="AT78" i="1" s="1"/>
  <c r="AU15" i="1"/>
  <c r="AU78" i="1" s="1"/>
  <c r="AV15" i="1"/>
  <c r="AV78" i="1" s="1"/>
  <c r="AW15" i="1"/>
  <c r="AW78" i="1" s="1"/>
  <c r="AX15" i="1"/>
  <c r="AX78" i="1" s="1"/>
  <c r="AY15" i="1"/>
  <c r="AY78" i="1" s="1"/>
  <c r="AZ15" i="1"/>
  <c r="AZ78" i="1" s="1"/>
  <c r="BA15" i="1"/>
  <c r="BA78" i="1" s="1"/>
  <c r="Z175" i="2" l="1"/>
  <c r="Y175" i="2"/>
  <c r="Z160" i="2"/>
  <c r="Y160" i="2"/>
  <c r="C211" i="2"/>
  <c r="E211" i="2"/>
  <c r="D211" i="2"/>
  <c r="E46" i="2"/>
  <c r="D46" i="2"/>
  <c r="C46" i="2"/>
  <c r="A266" i="2"/>
  <c r="J282" i="2" l="1"/>
  <c r="K282" i="2"/>
  <c r="M281" i="2"/>
  <c r="B270" i="2"/>
  <c r="B76" i="2"/>
  <c r="B69" i="2"/>
  <c r="B64" i="2"/>
  <c r="B58" i="2"/>
  <c r="B53" i="2"/>
  <c r="A203" i="2" l="1"/>
  <c r="A207" i="2"/>
  <c r="A193" i="2"/>
  <c r="A189" i="2"/>
  <c r="A185" i="2"/>
  <c r="A181" i="2"/>
  <c r="A176" i="2"/>
  <c r="A166" i="2"/>
  <c r="A270" i="2" l="1"/>
  <c r="A262" i="2"/>
  <c r="A239" i="2"/>
  <c r="A235" i="2"/>
  <c r="A231" i="2"/>
  <c r="A226" i="2"/>
  <c r="A221" i="2"/>
  <c r="A211" i="2"/>
  <c r="A199" i="2"/>
  <c r="A170" i="2"/>
  <c r="A155" i="2"/>
  <c r="A143" i="2"/>
  <c r="A162" i="2"/>
  <c r="A151" i="2"/>
  <c r="A139" i="2"/>
  <c r="A135" i="2"/>
  <c r="A99" i="2"/>
  <c r="A76" i="2"/>
  <c r="A69" i="2"/>
  <c r="A64" i="2"/>
  <c r="A58" i="2"/>
  <c r="A53" i="2"/>
  <c r="K239" i="2" l="1"/>
  <c r="J239" i="2"/>
  <c r="K235" i="2"/>
  <c r="J235" i="2"/>
  <c r="J227" i="2"/>
  <c r="K227" i="2"/>
  <c r="K222" i="2"/>
  <c r="J222" i="2"/>
  <c r="K218" i="2"/>
  <c r="J218" i="2"/>
  <c r="K214" i="2"/>
  <c r="J214" i="2"/>
  <c r="K199" i="2"/>
  <c r="J199" i="2"/>
  <c r="M238" i="2"/>
  <c r="M234" i="2"/>
  <c r="M198" i="2"/>
  <c r="M226" i="2"/>
  <c r="M213" i="2"/>
  <c r="M221" i="2"/>
  <c r="M217" i="2"/>
  <c r="A6" i="2"/>
  <c r="L173" i="2" l="1"/>
  <c r="K286" i="2"/>
  <c r="J286" i="2"/>
  <c r="J273" i="2"/>
  <c r="K273" i="2"/>
  <c r="K268" i="2"/>
  <c r="J268" i="2"/>
  <c r="K264" i="2"/>
  <c r="J264" i="2"/>
  <c r="K260" i="2"/>
  <c r="J260" i="2"/>
  <c r="K254" i="2"/>
  <c r="J254" i="2"/>
  <c r="K249" i="2"/>
  <c r="J249" i="2"/>
  <c r="K231" i="2"/>
  <c r="J231" i="2"/>
  <c r="K205" i="2"/>
  <c r="J205" i="2"/>
  <c r="K195" i="2"/>
  <c r="J195" i="2"/>
  <c r="K187" i="2"/>
  <c r="J187" i="2"/>
  <c r="K191" i="2"/>
  <c r="J191" i="2"/>
  <c r="K182" i="2"/>
  <c r="J182" i="2"/>
  <c r="K178" i="2"/>
  <c r="J178" i="2"/>
  <c r="K174" i="2"/>
  <c r="J174" i="2"/>
  <c r="M230" i="2"/>
  <c r="M285" i="2"/>
  <c r="M190" i="2"/>
  <c r="M253" i="2"/>
  <c r="M263" i="2"/>
  <c r="M194" i="2"/>
  <c r="M186" i="2"/>
  <c r="M167" i="2"/>
  <c r="M177" i="2"/>
  <c r="M267" i="2"/>
  <c r="M181" i="2"/>
  <c r="M163" i="2"/>
  <c r="M272" i="2"/>
  <c r="M248" i="2"/>
  <c r="F46" i="2"/>
  <c r="F108" i="2" l="1"/>
  <c r="F109" i="2"/>
  <c r="E176" i="2"/>
  <c r="E199" i="2"/>
  <c r="D110" i="2" l="1"/>
  <c r="E64" i="2"/>
  <c r="D59" i="2"/>
  <c r="C59" i="2"/>
  <c r="C110" i="2"/>
  <c r="F36" i="2"/>
  <c r="C54" i="2"/>
  <c r="C263" i="2"/>
  <c r="C267" i="2"/>
  <c r="D267" i="2"/>
  <c r="F266" i="2"/>
  <c r="F107" i="2"/>
  <c r="C200" i="2"/>
  <c r="E76" i="2"/>
  <c r="C194" i="2"/>
  <c r="C82" i="2"/>
  <c r="F193" i="2"/>
  <c r="D194" i="2"/>
  <c r="C167" i="2"/>
  <c r="D156" i="2"/>
  <c r="C144" i="2"/>
  <c r="F181" i="2"/>
  <c r="D271" i="2"/>
  <c r="F270" i="2"/>
  <c r="D171" i="2"/>
  <c r="C140" i="2"/>
  <c r="D140" i="2"/>
  <c r="D177" i="2"/>
  <c r="C156" i="2"/>
  <c r="C70" i="2"/>
  <c r="D70" i="2"/>
  <c r="F151" i="2"/>
  <c r="C152" i="2"/>
  <c r="D82" i="2"/>
  <c r="D152" i="2"/>
  <c r="C163" i="2"/>
  <c r="C208" i="2"/>
  <c r="D208" i="2"/>
  <c r="D163" i="2"/>
  <c r="F155" i="2"/>
  <c r="F170" i="2"/>
  <c r="D167" i="2"/>
  <c r="F185" i="2"/>
  <c r="C171" i="2"/>
  <c r="C271" i="2"/>
  <c r="D190" i="2"/>
  <c r="E11" i="2"/>
  <c r="F207" i="2"/>
  <c r="C240" i="2"/>
  <c r="F162" i="2"/>
  <c r="D144" i="2"/>
  <c r="C182" i="2"/>
  <c r="C77" i="2"/>
  <c r="F139" i="2"/>
  <c r="F262" i="2"/>
  <c r="F239" i="2"/>
  <c r="D182" i="2"/>
  <c r="F189" i="2"/>
  <c r="C190" i="2"/>
  <c r="F143" i="2"/>
  <c r="D263" i="2"/>
  <c r="D240" i="2"/>
  <c r="D77" i="2"/>
  <c r="F166" i="2"/>
  <c r="C186" i="2"/>
  <c r="D200" i="2"/>
  <c r="C177" i="2"/>
  <c r="D186" i="2"/>
  <c r="F203" i="2"/>
  <c r="D12" i="2"/>
  <c r="C12" i="2"/>
  <c r="D17" i="2"/>
  <c r="C7" i="2"/>
  <c r="E16" i="2"/>
  <c r="C37" i="2"/>
  <c r="E6" i="2"/>
  <c r="C17" i="2"/>
  <c r="D7" i="2"/>
  <c r="F31" i="2"/>
  <c r="C122" i="2"/>
  <c r="D122" i="2"/>
  <c r="F113" i="2"/>
  <c r="C32" i="2"/>
  <c r="D32" i="2"/>
  <c r="F121" i="2"/>
  <c r="D136" i="2"/>
  <c r="C65" i="2"/>
  <c r="C130" i="2"/>
  <c r="D37" i="2"/>
  <c r="F129" i="2"/>
  <c r="D130" i="2"/>
  <c r="D54" i="2"/>
  <c r="C136" i="2"/>
  <c r="D47" i="2"/>
  <c r="D104" i="2"/>
  <c r="C104" i="2"/>
  <c r="C47" i="2"/>
  <c r="D22" i="2"/>
  <c r="D27" i="2"/>
  <c r="C22" i="2"/>
  <c r="C42" i="2"/>
  <c r="D42" i="2"/>
  <c r="F26" i="2"/>
  <c r="D65" i="2"/>
  <c r="C27" i="2"/>
  <c r="D91" i="2" l="1"/>
  <c r="C91" i="2"/>
  <c r="F90" i="2"/>
  <c r="D100" i="2"/>
  <c r="C100" i="2"/>
  <c r="D212" i="2" l="1"/>
  <c r="F211" i="2"/>
  <c r="C212" i="2"/>
  <c r="F221" i="2" l="1"/>
  <c r="C222" i="2"/>
  <c r="D222" i="2"/>
  <c r="F226" i="2"/>
  <c r="D227" i="2"/>
  <c r="C227" i="2"/>
  <c r="C236" i="2"/>
  <c r="D232" i="2"/>
  <c r="C232" i="2"/>
  <c r="F235" i="2"/>
  <c r="D236" i="2"/>
  <c r="L6" i="2"/>
</calcChain>
</file>

<file path=xl/sharedStrings.xml><?xml version="1.0" encoding="utf-8"?>
<sst xmlns="http://schemas.openxmlformats.org/spreadsheetml/2006/main" count="3212" uniqueCount="352">
  <si>
    <t>N/A</t>
  </si>
  <si>
    <t>Yes</t>
  </si>
  <si>
    <t>No</t>
  </si>
  <si>
    <t>Total</t>
  </si>
  <si>
    <t>Percent</t>
  </si>
  <si>
    <t>Case ID</t>
  </si>
  <si>
    <t>Last Name</t>
  </si>
  <si>
    <t>First Name</t>
  </si>
  <si>
    <t xml:space="preserve">              PROGRAM ELIGIBILITY    </t>
  </si>
  <si>
    <t>CREDENTIAL ATTAINMENT</t>
  </si>
  <si>
    <t>LOCATION OF DATA</t>
  </si>
  <si>
    <t>Legend:</t>
  </si>
  <si>
    <t>N</t>
  </si>
  <si>
    <t>GRIEVANCE FORM</t>
  </si>
  <si>
    <t>SUPPORTIVE SERVICES</t>
  </si>
  <si>
    <t>Participant Last Name:</t>
  </si>
  <si>
    <t xml:space="preserve">Was documentation in the case file of U.S. citizenship or authorization to work in the U.S.? (Y, N). </t>
  </si>
  <si>
    <t xml:space="preserve">OBJECTIVE ASSESSMENT and INDIVIDUAL SERVICE STRATEGY (ISS) </t>
  </si>
  <si>
    <t xml:space="preserve">Was documentation in the case file to support the federal or local barrier(s) entered in the MIS? (Y, N) (Note: A barrier is required for all youth).   </t>
  </si>
  <si>
    <t xml:space="preserve">Was documentation in the case file of an objective assessment? (Y, N). </t>
  </si>
  <si>
    <t>Was a signed and dated Grievance/Complaint and EEO/Discrimination Form in the participant's hard copy case file? (Y, N).</t>
  </si>
  <si>
    <t>Veterans</t>
  </si>
  <si>
    <t>EXIT and FOLLOW-UP</t>
  </si>
  <si>
    <t xml:space="preserve">Did the participant complete the WE activity? (Y, N,X) (X = Participant did not receive WE activity).    </t>
  </si>
  <si>
    <t>Occupational Skills Training/ITA</t>
  </si>
  <si>
    <t>If the participant was a veteran, did the file contain documentation to verify veteran status? (Y, N, X) (Note: X= Participant was not a veteran).</t>
  </si>
  <si>
    <t>If the participant was an eligible spouse of a veteran, did the file contain documentation to verify eligible spouse of a veteran status?(Y, N, X) (Note: X= Participant was not an eligible spouse of a veteran).</t>
  </si>
  <si>
    <t>Other Noncompliance Issue</t>
  </si>
  <si>
    <t xml:space="preserve">Finding </t>
  </si>
  <si>
    <t xml:space="preserve"> </t>
  </si>
  <si>
    <t>Was the training provider on the local/state approved eligible training provider list (ETPL)?  (Y, N, X). (Note: X = Participant did not receive Occupational Skills Training services or participant did not enroll in Occupational skills training with an ITA).</t>
  </si>
  <si>
    <t xml:space="preserve">Was documentation in the case file that the WE start date was on or after the employer's WE activity agreement effective date?  (Y, N, X) (X = Participant did not receive WE activity). </t>
  </si>
  <si>
    <t>Y</t>
  </si>
  <si>
    <t xml:space="preserve">Participant First Name:    </t>
  </si>
  <si>
    <r>
      <t xml:space="preserve">Dates of Review: </t>
    </r>
    <r>
      <rPr>
        <b/>
        <sz val="10"/>
        <color rgb="FF00B0F0"/>
        <rFont val="Arial"/>
        <family val="2"/>
      </rPr>
      <t>mm/dd/yyyy</t>
    </r>
  </si>
  <si>
    <t>SELECT Reviewer Name:</t>
  </si>
  <si>
    <t>Reviewer Name: Stephan Eicher</t>
  </si>
  <si>
    <t>Reviewer Name: Barbara Walker</t>
  </si>
  <si>
    <t xml:space="preserve">Was this a paid WE? (Y, N, X) (Note: X=Participant did not  participate in a WE activity). </t>
  </si>
  <si>
    <t>State ID/EFM ID</t>
  </si>
  <si>
    <t xml:space="preserve">Number of Blank Cells: </t>
  </si>
  <si>
    <t>DEO Prelim Comments (Indicate case no.)</t>
  </si>
  <si>
    <t>DEO Final Comments (Indicate case no.)</t>
  </si>
  <si>
    <t>1. write up for case no. 1
4. write up for case no. 4
8. write up for case no. 8</t>
  </si>
  <si>
    <t>X</t>
  </si>
  <si>
    <t>VETERANS</t>
  </si>
  <si>
    <t>OCCUPATIONAL SKILLS TRAINING /ITA</t>
  </si>
  <si>
    <t>REFERENCES</t>
  </si>
  <si>
    <t>DEO FG 00-004, rev. 06/08/07</t>
  </si>
  <si>
    <t xml:space="preserve">State (MIS) Application, Electronic Copy Application </t>
  </si>
  <si>
    <t xml:space="preserve">Electronic copy (supporting documentation)        </t>
  </si>
  <si>
    <t xml:space="preserve">State Information System Application, Electronic copy (supporting documentation)  </t>
  </si>
  <si>
    <t xml:space="preserve">State MIS or Electronic  Case File Supporting Documentation </t>
  </si>
  <si>
    <t>State Information System Plan, Electronic copy (supporting documentation)</t>
  </si>
  <si>
    <t>State MIS or Electronic Case File Supporting Documentation</t>
  </si>
  <si>
    <t>State MIS, Program Page, or Electronic Case File Supporting Documentation, Case Notes</t>
  </si>
  <si>
    <t>CAREER PATHWAY</t>
  </si>
  <si>
    <t>OSY</t>
  </si>
  <si>
    <t>ISY</t>
  </si>
  <si>
    <t>WORK EXPERIENCE</t>
  </si>
  <si>
    <t xml:space="preserve">Was the WE training provided as described in the WE Training Plan? (Y, N, X) (X = Participant did not receive WE activity).  </t>
  </si>
  <si>
    <t xml:space="preserve">Was selective service verification documentation in the case file at the time of registration or during participation? (Y, N, X) (Applicable to males over the age of 18 years at registration). </t>
  </si>
  <si>
    <t>SELECT Local Workforce Development Board (LWDB)</t>
  </si>
  <si>
    <t>Funding Stream:</t>
  </si>
  <si>
    <t>Indicate whether the participant is an Adult (A) or Dislocated Worker (DW).</t>
  </si>
  <si>
    <t xml:space="preserve">State MIS or Electronic Case File Supporting Documentation. </t>
  </si>
  <si>
    <t/>
  </si>
  <si>
    <t>State MIS or Electronic  Case File Supporting Documentation (Note: self-attestation is acceptable)</t>
  </si>
  <si>
    <t xml:space="preserve">Was documentation in the case file that the participant was 18 years of age or older at registration? (Y, N).  (Note: If  DW, participant does not have to be 18; however, determination of age must be documented). </t>
  </si>
  <si>
    <t xml:space="preserve"> Electronic  Case File Supporting Documentation </t>
  </si>
  <si>
    <t>State MIS or Electronic Case File Supporting Documentation, Case Notes</t>
  </si>
  <si>
    <t>If the participant was a veteran, did the file contain documentation to verify veteran status? (Y, N, X) (Note: X= Participant was not a veteran.).</t>
  </si>
  <si>
    <t>Was a signed and dated Grievance/Complaint and EEO/Discrimination Form in the participant's case file? (Y, N).</t>
  </si>
  <si>
    <t>Signed and Dated Electronic copy (supporting documentation)</t>
  </si>
  <si>
    <t>20 CFR 678.430, 20 CFR 680.150,                           TEGL 03-15, WIOA Section 134 (c)(2)(A)(i)-(xi)</t>
  </si>
  <si>
    <t>20 CFR 678.430,  WIOA Section 134 (c)(2)(A)(xii) and TEGL 03-15</t>
  </si>
  <si>
    <t>Was documentation in the case file that the WE start date was on or after the employer's WE training agreement effective date?  (Y, N, X) (Note: X = Participant did not receive a WE activity).</t>
  </si>
  <si>
    <t>20 CFR 680.195, WIO Sec. 134(d)(5) and Local Workforce Service Plan</t>
  </si>
  <si>
    <t xml:space="preserve">DEO website, Local Eligible Training Provider List </t>
  </si>
  <si>
    <t xml:space="preserve"> 20 CFR 680.330 and 680.470 , WIOA Sec. 122(a)(2)(B), WIOA Sec. 134(d)(1)(A)(IX)(II)(bb)</t>
  </si>
  <si>
    <t>20. CFR 680.350, WIOA Sec. 134(c)(3)(D)(X)</t>
  </si>
  <si>
    <t>State MIS or Electronic Case File supporting Documentation</t>
  </si>
  <si>
    <t xml:space="preserve">SUPPORTIVE SERVICES </t>
  </si>
  <si>
    <t xml:space="preserve">Did the supportive service activity documented in the case file match the supportive service activity entered in the MIS? (Y, N, X)  (Note: X = no supportive service was provided). </t>
  </si>
  <si>
    <t xml:space="preserve">Was documentation in the case file to show that the supportive services were issued in accordance with local policy? (Y, N, X) (Note: X = No supportive service was provided).  </t>
  </si>
  <si>
    <t>State MIS or Electronic Case File Supporting Documentation, Job Placement Verification, case notes</t>
  </si>
  <si>
    <t>FOLLOW-UP SERVICES</t>
  </si>
  <si>
    <t xml:space="preserve">QUARTERLY FOLLOW-UPS </t>
  </si>
  <si>
    <t>Number of Blank Cells</t>
  </si>
  <si>
    <t xml:space="preserve">Funding Stream: </t>
  </si>
  <si>
    <t xml:space="preserve">Funding Stream </t>
  </si>
  <si>
    <t xml:space="preserve">If yes to #16, does the ISS directly link to one or more of the performance indicators and does the ISS list the activities and services the youth will be or has been engaged in during participation in the WIOA program?  (Y, N, X). </t>
  </si>
  <si>
    <t xml:space="preserve">If yes to #16, was the ISS in the case file updated as activities were completed, benchmarks reached, goals achieved and/or the youth's needs changed? (Y, N, X). </t>
  </si>
  <si>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</si>
  <si>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Was documentation in the case file of U.S. citizenship or authorization to work in the U.S.? (Y, N).</t>
  </si>
  <si>
    <t xml:space="preserve">If required, was documentation in the case file of Selective Service Registration or an allowable exemption? (Y, N, X) (Note: X= exempt from selective service registration) (Note: Federal requirement for males born on or after January 1, 1960).  </t>
  </si>
  <si>
    <t>EMPLOYED/INCUMBENT WORKER DETERMINATION</t>
  </si>
  <si>
    <t>If yes to #12, did the Grievance/Complaint and EEO/Discrimination Form include correct names and addresses for filing a grievance, appeal or EEO complaint? (Y, N, X).</t>
  </si>
  <si>
    <t>If yes to #14, was documentation in the case file of the basic career service provided?  (Y, N, X) (Note: X = Participant did not receive a basic career service that required significant staff assistance).</t>
  </si>
  <si>
    <t xml:space="preserve">Was an Individualized career service entered in the State's MIS? (Y, N)  (Note: N= Participant did not receive an individualized career service).  (If N, questions 17 and 18 will be X). </t>
  </si>
  <si>
    <t>If yes to #16, was documentation in the case file of a determination of need for individualized services to obtain or retain employment leading to "self-sufficiency"? (Y,N,X) (Note: X= Participant  did not received individualized services).</t>
  </si>
  <si>
    <t xml:space="preserve">If yes to #16, was documentation in the case file of the individualized career service provided?  (Y, N, X) (Note: X = Participant did not receive an individualized career service). </t>
  </si>
  <si>
    <t xml:space="preserve">Was a WE activity entered in the State's MIS? (Y, N, X) (Note: N = Participant did not receive a WE activity or participant received a WE service but the activity was not entered in the MIS).  </t>
  </si>
  <si>
    <t xml:space="preserve">20 CFR Sec. 680.180, 680.190, 680.195 and 680.200, WIOA sec. 134(c)(2)(A)(xii)(VII), WIOA sec 134(d)(5), Fair Labor Standards Act, Local Workforce Service Plan and WE contract agreement </t>
  </si>
  <si>
    <t xml:space="preserve">Was this a paid WE? (Y,N,X) (Note: X=Participant did not receive a WE activity). (Note: Transitional Jobs must be a paid activity). </t>
  </si>
  <si>
    <t xml:space="preserve">Was the WE training provided as described in the WE Training Plan? (Y, N, X) (Note: X = Participant did not receive a WE activity). </t>
  </si>
  <si>
    <t xml:space="preserve">If a transitional job, was the work experience combined with comprehensive career services and support services? (Y,N,X) (Note: X=Participant did not receive a WE activity). (Note: Question not applicable to other types of WE).  </t>
  </si>
  <si>
    <t>OCCUPATIONAL SKILLS/REGISTERED APPRENTICESHIP/PRE-APPRENTICESHIP/SKILLS UPGRADE AND RETRAINING/ADULT EDUCATION AND LITERACY</t>
  </si>
  <si>
    <t xml:space="preserve">If a RA activity was provided, was an OJT activity entered in the State's MIS? (Y, X)  (If Y, reviewer must complete the OJT section of the tool).  (If X, the participant did not receive RA training or the OJT portion of the RA training was not funded using OJT funds).  </t>
  </si>
  <si>
    <t xml:space="preserve">If an AEL activity was provided and Title I Adult and Dislocated Worker funds were used, was the AEL activity done concurrently or in coordination with an allowable training activity? (Y,N, X)  (Note: X= Participant did not receive an AEL activity or an AEL activity was given but was not funded with Title I Adult and DW funding). </t>
  </si>
  <si>
    <t xml:space="preserve">If IWT, was there documentation of an established employment history with the employer of six months or more or was the participant part of a training group where the majority of the group meet the six months requirement? (Y, N, X)   (Note: X = Participant did not receive an IWT activity). </t>
  </si>
  <si>
    <t>Was an OJT, CT or IWT agreement executed between the employer or a RA program sponsor and the Region for the participant's training position? (Y, N, X)   (Note: X = Participant did not receive OJT, CT or IWT activity). (Note: An agreement between the registered apprenticeship program sponsor and the region can only be executed  if the participant was placed in a RA program).</t>
  </si>
  <si>
    <t xml:space="preserve">Is documentation in the case file of the referral to the OJT employer? (Y, N, X) (Note: X = Participant did not receive OJT) (Note: Question not applicable to CT or IWT).  </t>
  </si>
  <si>
    <t xml:space="preserve">Is documentation in the case file that the participant's OJT/CT/IWT start date was on or after the employer's OJT/CT/IWT contract effective date?  (Y, N, X) (Note: X = Participant did not receive OJT, or CT or  IWT). </t>
  </si>
  <si>
    <t xml:space="preserve">Did  the file contain details of the skills to be attained, the duration of the training and the wage rate or the established non-federal reimbursement share? (Y, N, X) (Note: X = Participant did not receive OJT). (Note: Wage rate not applicable to CT and IWT). </t>
  </si>
  <si>
    <t>PROGRAM EXIT and FOLLOW-UP</t>
  </si>
  <si>
    <t>A</t>
  </si>
  <si>
    <t>DW</t>
  </si>
  <si>
    <t>WIOA Sec.3(63)(A) and (B), 38 U.S.C. 101, 20 CFR 1010.110 TEGL 03-15 and Local Workforce Service Plan</t>
  </si>
  <si>
    <t>WIOA Sec.3(63)(A), 38 U.S.C. 101, 20 CFR 1010.110 TEGL 03-15 and Local Workforce Service Plan</t>
  </si>
  <si>
    <t>BASIC CAREER SERVICES</t>
  </si>
  <si>
    <t>INDIVIDUALIZED CAREER SERVICES</t>
  </si>
  <si>
    <t>20 CFR Sec. 680.180, 680.190, 680.195 and 680.200, WIOA sec. 134(c)(2)(A)(xii)(VII), WIOA sec 134(d)(5),  and Local Workforce Service Plan</t>
  </si>
  <si>
    <t xml:space="preserve">20 CFR Sec. 680.180, 680.190, 680.195 and 680.200, WIOA sec. 134(c)(2)(A)(xii)(VII), WIOA sec 134(d)(5),  Local Workforce Service Plan and WE contract agreement </t>
  </si>
  <si>
    <t xml:space="preserve"> 20 CFR Sec. 680.180, 680.190, 680.195 and 680.200, WIOA sec. 134(c)(2)(A)(xii)(VII), WIOA sec 134(d)(5),  Local Workforce Service Plan and WE contract agreement</t>
  </si>
  <si>
    <t>Indicate whether the youth is an Out-of-School Youth (OSY) or an In-School Youth (ISY).</t>
  </si>
  <si>
    <t xml:space="preserve"> WIOA Sec. 129(c) (5), Local Workforce Services Plan, 20 CFR 681.250</t>
  </si>
  <si>
    <t>Was documentation of age in the case file? (Y, N). (Note: In-School youth must be 14-21 and Out-Of-School youth must be 16-24 years of age).</t>
  </si>
  <si>
    <t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t>
  </si>
  <si>
    <t xml:space="preserve">WIOA website, Local Eligible Training Provider List </t>
  </si>
  <si>
    <t xml:space="preserve">                                               </t>
  </si>
  <si>
    <t>WORK EXPERIENCE/INTERNSHIP/TRANSITIONAL JOBS</t>
  </si>
  <si>
    <t xml:space="preserve">                                                                                           </t>
  </si>
  <si>
    <t xml:space="preserve">If an Adult, was the Adult determined low income as described in the local plan and was there documentation in the file to support the low income determination? (Y, N, X) (Note: X= Low income was not applicable to the participant , participant was a Dislocated Worker or an Employed/Incumbent Worker referred by the employer). </t>
  </si>
  <si>
    <t>If an OS, RA, PA, SUR or AEL activity was provided, was the training in a local/state demand occupation? (Y, N, X). (Note: X = Participant did not receive an OS, RA, PA, SUR or an AEL training activity funded with Title I funds).</t>
  </si>
  <si>
    <t>Was the training provider on the local/state approved eligible training provider list (ETPL)?  (Y, N, X). (Note: X = Participant did not receive an OS, RA, PA, SUR or an AEL training activity funded with Title I funds).</t>
  </si>
  <si>
    <t>OJT</t>
  </si>
  <si>
    <t>CT</t>
  </si>
  <si>
    <t>IWT</t>
  </si>
  <si>
    <t>LWDB Comments (Indicate case no.)</t>
  </si>
  <si>
    <t xml:space="preserve">Was the participant an employed worker/incumbent worker at the time of registration? (Y, N). (If No, questions 8 and 9 will be X). </t>
  </si>
  <si>
    <t>Adult</t>
  </si>
  <si>
    <t xml:space="preserve">                                                          ON-THE-JOB/CUSTOMIZED/INCUMBENT WORKER TRAINING                                     </t>
  </si>
  <si>
    <t xml:space="preserve">MEASUREABLE SKILLS GAIN </t>
  </si>
  <si>
    <t>WIOA sec. 129 (a)(1)(B), WIOA sec. 129 (a)(1)(C), WIOA Rules Subpart B Section 681.210, 681.220, 681.230, 681.320, 681.250, 681.240, 681.260, 681.280</t>
  </si>
  <si>
    <t>WIOA sec. 129 (a)(1)(B), WIOA sec. 129 (a)(1)(C)</t>
  </si>
  <si>
    <t xml:space="preserve">WIOA Sec.188 (a)(5), 29 USC 2938(a)(5), and Special Project Contract </t>
  </si>
  <si>
    <t xml:space="preserve">29 USC 2939(h), and Special Project Contract, and Local Workforce Services Plan  </t>
  </si>
  <si>
    <t>F.S. 743, and Special Project Contract</t>
  </si>
  <si>
    <t xml:space="preserve">20 CFR 1010, JVA(38 U.S.C. 4215(a)) Sec. 2(a), Local Workforce Service Plan </t>
  </si>
  <si>
    <t xml:space="preserve">WIOA sec. 129 (a)(1)(B), WIOA sec. 129 (a)(1)(C), 20 CFR 681.230  </t>
  </si>
  <si>
    <t xml:space="preserve">WIOA sec. 129 (c) (A), 20 CFR 681.460  </t>
  </si>
  <si>
    <t>WIOA sec. 129 (c) (1) (B), 20 CFR 681.460</t>
  </si>
  <si>
    <t xml:space="preserve"> WIOA sec. 129 (c) (1) (B),  20 CFR  681</t>
  </si>
  <si>
    <t>Local Workforce Service Plan, WIOA sec. 129(c) (2)(c), 20 CFR 681.600</t>
  </si>
  <si>
    <t xml:space="preserve"> Local Workforce Service Plan and WE contract agreement, WIOA sec. 129(c) (2)(C), 20 CFR 681.600</t>
  </si>
  <si>
    <t>Fair Labor Standards Act, Local Workforce Service Plan, Special Project Contract, WIOA sec. 129(c) (2)(C), 20 CFR 681.600</t>
  </si>
  <si>
    <t>Fair Labor Standards Act, Local Workforce Service Plan, Special Project Contract, WIOA sec. 129(c) (2)(C) , 20 CFR  681.600</t>
  </si>
  <si>
    <t>Local Workforce Service Plan and WE contract agreement, WIOA sec. 129(c) (2)(C)</t>
  </si>
  <si>
    <t>WIOA sec. 129(c) (2)(C) 20 CFR 681.600</t>
  </si>
  <si>
    <t xml:space="preserve"> Local Workforce Service Plan, Special Project Contract, WIOA sec. 129(c) (2)(C),  20 CFR 681.600</t>
  </si>
  <si>
    <t xml:space="preserve">Special Project Contract, WIOA sec. 129(c) (2)(C), WIOA sec. 129(c)(2)(D), 20 CFR  681.540  </t>
  </si>
  <si>
    <t xml:space="preserve"> 20 CFR 681.420,  20 CFR 681.320</t>
  </si>
  <si>
    <t xml:space="preserve"> 20 CFR 663 Subpart E; WIOA Sec.122, Administrative Policy 90</t>
  </si>
  <si>
    <t>Special Project Contract, WIOA Sec. 3 (59)</t>
  </si>
  <si>
    <t>Special Project Contract, WIOA Sec. 3 (59), 2 CFR part 200</t>
  </si>
  <si>
    <t xml:space="preserve"> 20 CFR 1010, TEGL 03-15 and Local Workforce Service Plan </t>
  </si>
  <si>
    <t xml:space="preserve">WIOA Sec. 3(2), Sec. 3(15) </t>
  </si>
  <si>
    <t xml:space="preserve"> 20 CFR Part 675, 20 CFR 680.600,and 640, WIOA Sec. 3(36), Local Workforce Service Plan and Resource Guide</t>
  </si>
  <si>
    <t>20 CFR 680.120, WIOA Sec.3(2), WIOA  Sec. 3(15)</t>
  </si>
  <si>
    <t xml:space="preserve">20 CFR Sec. 680.130, WIOA Sec.3(15),   Local Workforce Service Plan </t>
  </si>
  <si>
    <t xml:space="preserve"> WIOA Sec.188 (a)(5), 29 USC 2938(a)(5)</t>
  </si>
  <si>
    <t>29 USC 2939(h), 50 U.S.C. App. 453 WIOA Sec.189(h), and Local Workforce Service Plan</t>
  </si>
  <si>
    <t>WIOA Sec.122 (h),  20 CRF 680.700-850, WIOA sec. 134(c)(3)(A), and Local Workforce Service Plan</t>
  </si>
  <si>
    <t xml:space="preserve"> WIOA Sec.122 (h),  20 CRF 680.700-850, WIOA sec. 134(c)(3)(A), and Local Workforce Service Plan</t>
  </si>
  <si>
    <r>
      <t>If yes to #7, and the participant</t>
    </r>
    <r>
      <rPr>
        <b/>
        <sz val="10"/>
        <rFont val="Arial"/>
        <family val="2"/>
      </rPr>
      <t xml:space="preserve"> </t>
    </r>
    <r>
      <rPr>
        <b/>
        <i/>
        <u/>
        <sz val="10"/>
        <rFont val="Arial"/>
        <family val="2"/>
      </rPr>
      <t>was referred</t>
    </r>
    <r>
      <rPr>
        <sz val="10"/>
        <rFont val="Arial"/>
        <family val="2"/>
      </rPr>
      <t xml:space="preserve"> by an employer, is there documentation in the case file from the employer indicating the participant was in need of WIOA training services in order to obtain or retain employment that leads to self-sufficiency or to avert layoffs as  described in local policy? (Y, N, X) (Note: X = Not referred by an employer).       </t>
    </r>
  </si>
  <si>
    <r>
      <t xml:space="preserve">If yes to #7, and the participant </t>
    </r>
    <r>
      <rPr>
        <b/>
        <i/>
        <u/>
        <sz val="10"/>
        <rFont val="Arial"/>
        <family val="2"/>
      </rPr>
      <t>was not referred</t>
    </r>
    <r>
      <rPr>
        <sz val="10"/>
        <rFont val="Arial"/>
        <family val="2"/>
      </rPr>
      <t xml:space="preserve"> by an employer, is there documentation in the case file indicating that the participant was not earning a self-sufficient wage at the time of registration, was in need of training services to obtain or retain employment leading to "self-sufficiency", and was the participant in agreement with the training selection? (Y, N, X) (Note: X = Referred by an employer).</t>
    </r>
  </si>
  <si>
    <t>20 CFR 680.210 and 680.220, WIOA Sec. 134(c)(3)(A)(bb), WIOASec.134(c)(2)</t>
  </si>
  <si>
    <t xml:space="preserve">20 CFR 680.410-420,  WIOA Sec. 122 (b)(1)(D), WIOA Sec. 122 (b)(4)(A),  WIOA Sec. 122 (a)(3), </t>
  </si>
  <si>
    <t xml:space="preserve"> WIOA Sec.122 (h),  20 CRF 680.770-840, WIOA sec. 134(c)(3)(A), and Local Workforce Service Plan</t>
  </si>
  <si>
    <t>WIOA Sec.122 (h),  20 CRF 680.770, WIOA sec. 134(c)(3)(A), and Local Workforce Service Plan</t>
  </si>
  <si>
    <t>WIOA Sec.122 (h),  20 CRF 680.770-840, WIOA sec. 134(c)(3)(A), and Local Workforce Service Plan</t>
  </si>
  <si>
    <t xml:space="preserve">20 CFR 680.900-970, WIOA Sec. 3 (59) and Sec. 134(d)(2) and Special Project Contract </t>
  </si>
  <si>
    <t>20 CFR 680.900-970, WIOA Sec. 3 (59) and Sec. 134(d)(2) and Special Project Contract</t>
  </si>
  <si>
    <t>20 CFR 680.900-970, WIOA Sec. 3 (59) and Sec. 134(d)(2) and Special Project Contract.</t>
  </si>
  <si>
    <t>Was a basic career service activity entered in the State's MIS? (Y, N)  (Note: N = Participant did not receive a basic career service that required significant staff assistance. (If N, question 15 will be X).</t>
  </si>
  <si>
    <t xml:space="preserve">PROGRAM EXIT </t>
  </si>
  <si>
    <t>State MISState MIS,</t>
  </si>
  <si>
    <t>QUARTERLY FOLLOW-UPS</t>
  </si>
  <si>
    <t xml:space="preserve">                                      EMPLOYED/INCUMBENT WORKER DETERMINATION</t>
  </si>
  <si>
    <t xml:space="preserve"> Federal Data Validation Requirements, and Special Project Contract </t>
  </si>
  <si>
    <t>20 CFR 681.580, WIOA sec. 129 (c) (2)(I), TEGL 03-15</t>
  </si>
  <si>
    <t>20 CFR 680.150,  WIOA Sec. 134(c) (2)(A)(xiii), TEGL 03-15</t>
  </si>
  <si>
    <t>SELECT Local Workforce Development Board:</t>
  </si>
  <si>
    <t xml:space="preserve">Was a follow-up service entered in the State's MIS? (Y, N,)  (Note: N = Participant's case is currently open, there is a case closure but participant has not exited the program, the participant declines to receive follow-up services or the participant cannot be located). </t>
  </si>
  <si>
    <t xml:space="preserve">Were required follow-ups conducted for each of the 1st, 2nd, 3rd, and 4th quarters after exit intervals, as applicable? (Y,N,X) (Note: If No, questions 54 and 55 will be X). (Note: X = Participant's case is currently open, there is a case closure but participant has not exited the program, follow-up is not due or the participant cannot be located). </t>
  </si>
  <si>
    <t>State MIS, Electronic Case File Supporting Documentation, Case Notes</t>
  </si>
  <si>
    <t xml:space="preserve"> Electronic Case File Supporting Documentation, Case Notes</t>
  </si>
  <si>
    <t xml:space="preserve">If an Individual Training Account (ITA) was utilized, were ITA costs recorded in the Training Enrollment Cost table in the State's MIS? (Y, N, X).  (Note: X = Participant did not receive an OS, RA, PA, SUR or an AEL training activity funded with Title I funds or participant did not enroll in training with an ITA). </t>
  </si>
  <si>
    <t>20 CFR 681.320, and Special Project Contract. WIOA sec. 129(c)(1)(A)</t>
  </si>
  <si>
    <t xml:space="preserve"> WIOA sec. 129 (c)(1)(A), WIOA Sec 136 (A)(ii), 20 CFR 681.420</t>
  </si>
  <si>
    <r>
      <t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(Y, N, X) ) </t>
    </r>
    <r>
      <rPr>
        <b/>
        <sz val="10"/>
        <rFont val="Arial"/>
        <family val="2"/>
      </rPr>
      <t xml:space="preserve"> Note:</t>
    </r>
    <r>
      <rPr>
        <sz val="10"/>
        <rFont val="Arial"/>
        <family val="2"/>
      </rPr>
      <t xml:space="preserve"> Low income determination is not required if the participant is an OSY and meets one or more of the barriers listed in WIOA Sec. 129 (a)(1)(B) .</t>
    </r>
  </si>
  <si>
    <t>GRIEVANCE/COMPLAINT FORM</t>
  </si>
  <si>
    <t xml:space="preserve"> OCCUPATIONAL SKILLS/REGISTERED APPRENTICESHIP/PRE-                                                                                                                                                                                                                                                                                                                                                                                        APPRENTICESHIP/SKILLS UPGRADE AND RETRAINING/ADULT EDUCATION AND LITERACY</t>
  </si>
  <si>
    <t>ON-THE-JOB/CUSTOMIZED/INCUMBENT WORKER TRAINING</t>
  </si>
  <si>
    <t xml:space="preserve"> PROGRAM ELIGIBILITY    </t>
  </si>
  <si>
    <t>PROGRAM EXIT</t>
  </si>
  <si>
    <r>
      <rPr>
        <b/>
        <sz val="11"/>
        <color theme="0"/>
        <rFont val="Arial"/>
        <family val="2"/>
      </rPr>
      <t>SUPPORTIVE SERVICES</t>
    </r>
    <r>
      <rPr>
        <b/>
        <sz val="11"/>
        <rFont val="Arial"/>
        <family val="2"/>
      </rPr>
      <t xml:space="preserve"> </t>
    </r>
  </si>
  <si>
    <t>stopped here #2</t>
  </si>
  <si>
    <t xml:space="preserve">Was the training provided as described in the OJT/CT/IWT agreement?  (Y,N,X) (Note: X = Participant did not receive OJT, or CT or IWT). </t>
  </si>
  <si>
    <t>If yes to #14, does the Objective Assessment include an  assessment of the academic level, occupational skill level,  as well as the service needs and strengths of the participant? (Y, N, X).</t>
  </si>
  <si>
    <t>Formula Youth</t>
  </si>
  <si>
    <t>Formula Adult and Dislocated Worker</t>
  </si>
  <si>
    <t>Adult Special Project(s)</t>
  </si>
  <si>
    <t>Youth Special Project(s)</t>
  </si>
  <si>
    <t xml:space="preserve">* Note: Missing performance measures will be listed in the final report as a Finding. </t>
  </si>
  <si>
    <t xml:space="preserve">** Note: Missing one or more performance measure(s) can be listed as one combined Finding in the final report. </t>
  </si>
  <si>
    <t xml:space="preserve">Copy and paste Performance Measures into this spreadsheet. </t>
  </si>
  <si>
    <t xml:space="preserve">20 CFR 680.300, 680.320,  WIOA sec. 134 (c)(3)(F)(iii) and (G) </t>
  </si>
  <si>
    <r>
      <rPr>
        <b/>
        <sz val="14"/>
        <color theme="0"/>
        <rFont val="Arial"/>
        <family val="2"/>
      </rPr>
      <t>WIOA Programmatic Review Tool 2017-2018</t>
    </r>
    <r>
      <rPr>
        <b/>
        <sz val="14"/>
        <rFont val="Arial"/>
        <family val="2"/>
      </rPr>
      <t xml:space="preserve">
</t>
    </r>
    <r>
      <rPr>
        <b/>
        <sz val="14"/>
        <color theme="0"/>
        <rFont val="Arial"/>
        <family val="2"/>
      </rPr>
      <t>Formula Adult and Dislocated Worker</t>
    </r>
  </si>
  <si>
    <t xml:space="preserve">     WIOA Programmatic Review Tool 2017-2018
 Formula Youth</t>
  </si>
  <si>
    <t xml:space="preserve">2017-2018 WIOA                                                                                                                                                                                                                                                                                                       Programmatic Report Page                                                                                                                                                                          Formula Youth                                                                                                                                                                                                                                                                                                                                                                                                                                                                                                                                                                                                                                                                                            </t>
  </si>
  <si>
    <t xml:space="preserve">2017-2018 WOIA                                                                                                                                                                                                                                                                                                       Programmatic Report Page                                                                                                                                                                       Formula Adult and Dislocated Worker                                                                                                                                                                                                                                                                                                                                                                                                                                                                                                                                                                                                                                                                                            </t>
  </si>
  <si>
    <t>LWDB 1 - Escarosa</t>
  </si>
  <si>
    <t>LWDB 2 - Okaloosa Walton</t>
  </si>
  <si>
    <t>LWDB 3 - Chipola</t>
  </si>
  <si>
    <t>LWDB 4 - Gulfcoast</t>
  </si>
  <si>
    <t>LWDB 5 - Capital Region*</t>
  </si>
  <si>
    <t>LWDB 6 - North Florida</t>
  </si>
  <si>
    <t>LWDB 7 - Florida Crown</t>
  </si>
  <si>
    <t>LWDB 10 - Citrus Levy Marion</t>
  </si>
  <si>
    <t>LWDB 11 - Flagler Volusia</t>
  </si>
  <si>
    <t>LWDB 12 - Central Florida</t>
  </si>
  <si>
    <t>LWDB 13 - Brevard</t>
  </si>
  <si>
    <t>LWDB 14 - Pinellas</t>
  </si>
  <si>
    <t>LWDB 15 - Tampa Bay*</t>
  </si>
  <si>
    <t>LWDB 8 - Northeast Florida</t>
  </si>
  <si>
    <t>LWDB 9 - North Central Florida</t>
  </si>
  <si>
    <t>LWDB 16 - Pasco Hernando</t>
  </si>
  <si>
    <t>LWDB 17 - Polk*</t>
  </si>
  <si>
    <t>LWDB 18 - Suncoast*</t>
  </si>
  <si>
    <t>LWDB 19 - Heartland*</t>
  </si>
  <si>
    <t>LWDB 20 - Research Coast*</t>
  </si>
  <si>
    <t>LWDB 21 - Palm Beach County*</t>
  </si>
  <si>
    <t>LWDB 22 - Broward</t>
  </si>
  <si>
    <t>LWDB 23 - South Florida*</t>
  </si>
  <si>
    <t>LWDB 24 - Southwest Florida*</t>
  </si>
  <si>
    <t xml:space="preserve">Was documentation in the case file to verify school status? (Y, N, X) </t>
  </si>
  <si>
    <t xml:space="preserve">WIOA sec. 129 (a)(1)(B) and (C), WIOA SEC. 129(A)(2), WIOA Final Rules Subpart B Section 681.210, 20 CFR 681.260, 20 CFR 681.230, 20 CFR 681.280, WIOA sec. 3(36) </t>
  </si>
  <si>
    <t xml:space="preserve">Special Project Contract; and Local Workforce Services Plan, WIOA sec. 3(24)(I), 20 CFR 681.210(c), 20 CFR 681.220 (d) </t>
  </si>
  <si>
    <t xml:space="preserve">Was documentation in the case file of an ISS that was created jointly by the participant and the career manager and had at least one of the 14 program elements listed? (Y, N). (If N, questions 17 and 18 will be X). </t>
  </si>
  <si>
    <t>20 CFR Part 677.155 (a)(v), WIOA Section 116 and TEGL 10-16</t>
  </si>
  <si>
    <t xml:space="preserve">i - Achievement of at least one educational functioning level of a participant in an educational program that provides instruction below the post- secondary level (Y, X).  </t>
  </si>
  <si>
    <t xml:space="preserve">ii - Attainment of a high school diploma or its equivalent (Y, X).  </t>
  </si>
  <si>
    <t xml:space="preserve">iii – Transcript or report card for either secondary or post-secondary education that shows a participant is achieving the state unit’s academic standards (Y, X).  </t>
  </si>
  <si>
    <t xml:space="preserve">iv – Satisfactory or better progress report, toward established milestones, from an employer/training provider who is providing training (e.g., completion of on-the-job training (OJT), completion of 1 year of an apprenticeship program, etc.) (Y, X).  </t>
  </si>
  <si>
    <t xml:space="preserve">v – Successful passage of an exam that is required for a particular occupation, progress in attaining technical or occupational skills as evidenced by trade- related benchmarks such as knowledge based exams (Y, X).  </t>
  </si>
  <si>
    <t xml:space="preserve">If yes to #19, was documentation of the Measureable Skills Gain maintained in the participant's case file? (Y, N, X)    </t>
  </si>
  <si>
    <t>If yes to #20, does the documentation in the case file match the Measurable Skills Gain entered in the MIS? (Y, N, X)</t>
  </si>
  <si>
    <t xml:space="preserve">Local Workforce Service Plan, WIOA sec. 129(c)(2)(C), 20 CFR 681.600-681.620, 20 CFR  680.700, 20 CFR 681.480  </t>
  </si>
  <si>
    <t>Did the work experience include academic and occupational education? (Y, N, X) (X = Participant did not receive WE activity).  Note: The educational component may occur concurrently or sequentially with the work experience. Further academic and occupational education may occur inside or outside the work site.</t>
  </si>
  <si>
    <t>20 CFR 681.600</t>
  </si>
  <si>
    <t>Workers Compensation Coverage Memorandum dated 6/28/17, Florida Statute 445.009(11)</t>
  </si>
  <si>
    <t xml:space="preserve">Did the case file contain timesheets to support the participant’s engagement in the work experience activity? (Y, N, X) (Note: X = Participant did not receive a WE activity).  </t>
  </si>
  <si>
    <t xml:space="preserve">20 CFR 681.540(a), 20 CFR 663 subpart E </t>
  </si>
  <si>
    <t xml:space="preserve">If an Individual Training Account (ITA) was utilized, were the ITA costs recorded in the Training Enrollment Cost table in the State's MIS?  (Y, N, X). (Note: X = Participant did not receive Occupational Skills Training services or participant did not enroll in Occupational Skills Training with an ITA). Note: ITA’s not applicable for ISY. </t>
  </si>
  <si>
    <t>Special Project Contract, WIOA Sec. 3 (59), 20 CFR 681.570, 20 CFR 681.640.</t>
  </si>
  <si>
    <t>20 CFR 677.150(C) and Federal Data Validation Requirements</t>
  </si>
  <si>
    <t>20 CFR 677.175, Federal Data Validation Requirements, and Special Project Contract, WIOA sec.116</t>
  </si>
  <si>
    <t>If yes to #47, is there documentation to show that follow-up services were provided for a minimum of 12 months for youth who accepted them? (Y,N,X) (Note: X = Participant denied follow-up services or it has not been 12 months since follow-up services were first provided).</t>
  </si>
  <si>
    <t xml:space="preserve">If no to #47, was documentation in the case file to verify that follow-up services were offered? (Y,N,X) (Note: X =  The participant declines to receive follow-up services or the participant cannot be located). </t>
  </si>
  <si>
    <t xml:space="preserve">Was a Measureable Skills Gain recorded in the State MIS? (Y, N ) If “Y”, select the type of measureable skills gain recorded.  If "N" Questions 19a-21 will be "X".  </t>
  </si>
  <si>
    <t>19a</t>
  </si>
  <si>
    <t>19b</t>
  </si>
  <si>
    <t>19c</t>
  </si>
  <si>
    <t>19d</t>
  </si>
  <si>
    <t>19e</t>
  </si>
  <si>
    <t xml:space="preserve">Was a WE activity entered in the State's MIS? (Y, N) (Note: N = Participant did not receive a WE activity).  (If N, questions 23 through 31 will be X).  </t>
  </si>
  <si>
    <t xml:space="preserve">If yes to #22, was a WE activity agreement executed between the employer and the LWDB for the participant's training?  (Y,N,X) (X = Participant did not receive WE activity). </t>
  </si>
  <si>
    <t xml:space="preserve">If yes to #26, was the participant paid the wage stated in the agreement and were FLSA requirements met? (Y, N, X) (X = Participant did not receive WE activity).    </t>
  </si>
  <si>
    <t xml:space="preserve">If yes to #30, did the employer provide a copy of the training completion information? (Y, N, X) (X = Participant did not receive WE activity, did not complete the activity, or did not receive a certificate of completion/credential).     </t>
  </si>
  <si>
    <t>Was an Occupational/Skills Training activity entered in the State's MIS? (Y, N)  (Note: N = Participant did not receive Occupational/Skills Training services) (If N, questions 33 through 36 will also be X).</t>
  </si>
  <si>
    <t xml:space="preserve">If yes to #37, was documentation in the participant case file to verify the supportive service provided? (Y, N, X) (Note: X = No supportive service was provided). </t>
  </si>
  <si>
    <t xml:space="preserve">If yes to #39, was documentation in the case file to show that the supportive services were issued in accordance with local, state and federal policy? (Y, N, X) (Note: X = No supportive service was provided). </t>
  </si>
  <si>
    <t xml:space="preserve">     WIOA Programmatic Review Tool 2017-2018
Special Project Youth</t>
  </si>
  <si>
    <t xml:space="preserve">                                             MEASUREABLE SKILLS GAIN </t>
  </si>
  <si>
    <t xml:space="preserve">Did the case file contain timesheets to support the participant’s engagement in the work experience activity? (Y, N, X) (Note: X = Participant did not receive a WE activity). </t>
  </si>
  <si>
    <t xml:space="preserve">Was the participant provided a work experience (WE) service? (Y, N) (Note: N = Participant did not receive a WE activity).  (If N, questions 23 through 30 will be X). </t>
  </si>
  <si>
    <t xml:space="preserve">20 CFR 680.200, WIOA Sec.134,Special Project Contract </t>
  </si>
  <si>
    <t xml:space="preserve">Was an Occupational Skills (OS), Registered Apprenticeship (RA), Pre-Apprenticeship (PA), Skills Upgrade and Retraining (SUR), or Adult Education and Literacy (AEL) activity entered in the State's Management Information System (MIS)? (Y, N) (Note: N = Participant did not receive OS, RA, PA, SUR or an AEL training services funded with Title I funds). (If N, questions 32 through 37 will be X). </t>
  </si>
  <si>
    <t>Federal Data Validation Requirements
TEGL 10-16, WIOA, sec. 3(52)</t>
  </si>
  <si>
    <t xml:space="preserve">Was a credential attainment entered in the MIS? (Y, N).  (Note: N = Participant did not receive a credential). (If N, questions 48 and 49 will be X). </t>
  </si>
  <si>
    <t>If yes to #47, was documentation in the participant's case file to support the credential? (Y, N, X) (Note: X = no credential entered in MIS).</t>
  </si>
  <si>
    <t>If yes to #48, did the credential attainment date and type match the credential attainment information entered in the MIS? (Y, N, X). (Note: X = no credential entered in MIS).</t>
  </si>
  <si>
    <t xml:space="preserve">Was On-The-Job (OJT), Customized Training (CT) or Incumbent Worker Training (IWT) provided to the participant? (Y, N) (Note: N = Participant did not receive OJT, CT or IWT) (If N, questions 39 through 46 will be X). </t>
  </si>
  <si>
    <t xml:space="preserve">If yes to #38, indicate the type of training provided (OJT, CT or IWT).  </t>
  </si>
  <si>
    <t xml:space="preserve">If yes to #42, does the job title on the referral match the occupation listed on the participant's IEP or case notes?  (Y, N, X) (Note: X = Participant did not receive OJT) (Note: Question not applicable to CT or IWT).  </t>
  </si>
  <si>
    <t xml:space="preserve">Was the participant exited in the MIS? (Y, N) (N = Case is open or there is a WIA case closure but no exit) (If No, questions 55 through 62 will be X). </t>
  </si>
  <si>
    <t xml:space="preserve">If yes to #54, and the participant exited with unsubsidized employment, was documentation in the case file to verify the employment start date and wage information?  (Y, N, X). (X = Participant did not exit with employment). </t>
  </si>
  <si>
    <t xml:space="preserve">If yes to #55, was the employment information accurately entered in the MIS? (Y, N, X). (X = Participant did not exit with employment). </t>
  </si>
  <si>
    <t xml:space="preserve">If yes to #57, was documentation in the case file of a determination of need for follow-up services? (Y,N,X) (Note: X= Participant did not received follow-up services). </t>
  </si>
  <si>
    <t xml:space="preserve">Were required follow-ups conducted for each of the 1st, 2nd, 3rd, and 4th quarters after exit intervals, as applicable? (Y, N, X) (Note: If No, questions 61 and 62 will be X). (Note: X = Participant's case is currently open, there is a case closure but participant has not exited the program, follow-up is not due or the participant cannot be located). </t>
  </si>
  <si>
    <t>If yes to #60, were the follow-ups conducted by the due date indicated in the follow-up table in the MIS? (Y, N, X) (Note: X=Participant cannot be located).</t>
  </si>
  <si>
    <t xml:space="preserve">Was a supportive service activity entered in MIS? (Y, N)  (Note: N = Participant did not receive a supportive service). (If N, questions 51 through 53 will be X). </t>
  </si>
  <si>
    <t xml:space="preserve">If yes to #50, was there documentation in the participant case file to verify the supportive service provided? (Y, N, X)  (Note: X = no supportive service was provided). </t>
  </si>
  <si>
    <t xml:space="preserve">If yes to # 31, was documentation in the case file of a determination of need for training services after an interview, evaluation, or assessment and career planning? (Y, N, X) (Note: X = Participant did not receive an OS, RA, PA, SUR or an AEL training activity funded with Title I funds). </t>
  </si>
  <si>
    <t xml:space="preserve">If yes to #26, was the participant paid the wage stated in the agreement and were FLSA requirements met? (Y, N, X) (Note: X = Participant did not receive a WE activity).   </t>
  </si>
  <si>
    <t>If yes to # 23,was a WE training agreement executed between the employer and the LWDB for the participant's training?  (Y,N,X) (Note: X = Participant did not receive a WE activity).</t>
  </si>
  <si>
    <r>
      <rPr>
        <b/>
        <sz val="14"/>
        <color theme="0"/>
        <rFont val="Arial"/>
        <family val="2"/>
      </rPr>
      <t>WIOA Programmatic Review Tool 2017-2018</t>
    </r>
    <r>
      <rPr>
        <b/>
        <sz val="14"/>
        <rFont val="Arial"/>
        <family val="2"/>
      </rPr>
      <t xml:space="preserve">
</t>
    </r>
    <r>
      <rPr>
        <b/>
        <sz val="14"/>
        <color theme="0"/>
        <rFont val="Arial"/>
        <family val="2"/>
      </rPr>
      <t>Special Project Adult and Dislocated Worker</t>
    </r>
  </si>
  <si>
    <t xml:space="preserve">If yes to #44, and the participant exited with unsubsidized employment, was documentation in the case file to verify the employment start date and wage information?  (Y, N, X). (X = Participant did not exit with employment). </t>
  </si>
  <si>
    <t xml:space="preserve">If yes to #45, was the employment information accurately entered in the MIS? (Y, N, X). (X = Participant did not exit with employment). </t>
  </si>
  <si>
    <r>
      <t xml:space="preserve">2017-2018 WOIA                                                                                                                                                                                                                                                                                                       Programmatic Review Report Page                                                                                                                                                </t>
    </r>
    <r>
      <rPr>
        <b/>
        <sz val="12"/>
        <color rgb="FFFF0000"/>
        <rFont val="Arial"/>
        <family val="2"/>
      </rPr>
      <t xml:space="preserve">YouthSpecial Project(s)       </t>
    </r>
    <r>
      <rPr>
        <b/>
        <sz val="12"/>
        <rFont val="Arial"/>
        <family val="2"/>
      </rPr>
      <t xml:space="preserve">                                                                                                                                                                                                                                                                                                                                                                                                                                                                                                                                                                                                                                                                                      </t>
    </r>
  </si>
  <si>
    <r>
      <t xml:space="preserve">2017-2018 WOIA                                                                                                                                                                                                                                                                                                       Programmatic Review Report Page                                                                                                                                                 </t>
    </r>
    <r>
      <rPr>
        <b/>
        <sz val="12"/>
        <color theme="0"/>
        <rFont val="Arial"/>
        <family val="2"/>
      </rPr>
      <t xml:space="preserve">Adult Special Project(s)        </t>
    </r>
    <r>
      <rPr>
        <b/>
        <sz val="12"/>
        <rFont val="Arial"/>
        <family val="2"/>
      </rPr>
      <t xml:space="preserve">                                                                                                                                                                                                                                                                                                                                                                                                                                                                                                                                                                                                                                                                               </t>
    </r>
  </si>
  <si>
    <t>Federal Data Validation Requirements
 TEGL 10-16, WIOA, sec. 3(52)</t>
  </si>
  <si>
    <t>20 CFR 677.150(C),  and Federal Data Validation Requirements</t>
  </si>
  <si>
    <t xml:space="preserve"> Federal Data Validation Requirements, and Special Project Contract, 20 CFR 677.175, WIOA sec.116</t>
  </si>
  <si>
    <t>20 CFR 677.150(C), and Federal Data Validation Requirements</t>
  </si>
  <si>
    <t xml:space="preserve">20 CFR 677.175, WIOA sec.116, and Follow-up Memorandum 3/23/07, Master Cooperative Agreement  </t>
  </si>
  <si>
    <t>DEO FG 00-004 rev. 06/08/07,CFR 683.600, 20 CFR 181(c )</t>
  </si>
  <si>
    <t xml:space="preserve">20 CFR 677.175, WIOA sec.116 TEGL, and Follow-up Memorandum 3/23/07, Master Cooperative Agreement  </t>
  </si>
  <si>
    <t xml:space="preserve">20 CFR 677.175, WIOA sec.116 , and Follow-up Memorandum 3/23/07, Master Cooperative Agreement  </t>
  </si>
  <si>
    <t>20 CFR 677.155 (c); Follow-up Memorandum 3/23/07, Master Cooperative Agreement, and Special Project Contract, WIOA sec.116</t>
  </si>
  <si>
    <t>20 CFR 677.155 (c); and Follow-up Memorandum 3/23/07, Master Cooperative Agreement,   WIOA sec.116, 20 CFR 677.175</t>
  </si>
  <si>
    <t>Follow-up Memorandum 3/23/07, Master Cooperative Agreement, and Special Project Contract, WIOA sec.116, 20 CFR 677.175</t>
  </si>
  <si>
    <t>DEO FG 069, WIOA Sec.122, Administrative Policy 90, 20 CFR 681.550</t>
  </si>
  <si>
    <t>OBJECTIVE ASSESSMENT</t>
  </si>
  <si>
    <t>INDIVIDUAL SERVICE STRATEGY (ISS)</t>
  </si>
  <si>
    <t xml:space="preserve">If yes to #51, were the follow-ups conducted by the due date indicated in the follow-up table in the MIS? (Y,N,X) (Note: X=  Participant cannot be located). </t>
  </si>
  <si>
    <t xml:space="preserve">Was a credential attainment entered in the State MIS? (Y, N). (Note: N = Participant did not receive a credential). (If X, questions 42 and 43 will be X). </t>
  </si>
  <si>
    <t xml:space="preserve">Was the participant exited in the State MIS?  (Y, N) (N = Case is open  or there is a WIOA case closure but no exit) (If N, question 45 through 53 will be X). </t>
  </si>
  <si>
    <t xml:space="preserve">INDIVIDUAL SERVICE STRATEGY (ISS) </t>
  </si>
  <si>
    <t xml:space="preserve">Was a supportive service entered in the State MIS? (Y, N)  (Note: N = Participant did not receive a supportive service). (If N, questions 38 through 40 will be an X). </t>
  </si>
  <si>
    <t xml:space="preserve">Did the supportive services documented in the case file match the supportive services entered in the State MIS? (Y, N, X)  (Note: X = No supportive service was provided). </t>
  </si>
  <si>
    <t xml:space="preserve">Was employment information correctly entered in the follow-up fields in the State MIS for each applicable quarter and properly verified?  (Y, N, X)  (Note: X =Participant was not employed during the time of the follow up or the participant cannot be located). </t>
  </si>
  <si>
    <t xml:space="preserve">Were required follow-ups conducted for each of the 1st, 2nd, 3rd, and 4th quarters after exit intervals, as applicable? (Y,N,X) (Note: If No, questions 52 and 53 will be X). (Note: X = Participant's case is currently open, there is a case closure but participant has not exited the program, follow-up is not due or the participant cannot be located). </t>
  </si>
  <si>
    <t>State I.D.:</t>
  </si>
  <si>
    <t xml:space="preserve">Was employment information correctly entered in the follow-up fields in the state MIS for each applicable quarter and properly verified?  (Y, N, X)  (Note: X =Participant was not employed during the time of the follow up or the participant cannot be located). </t>
  </si>
  <si>
    <t>If yes to #12, did the Grievance/Complaint and EEO/Discrimination Form include the correct name and  addresses for filing a grievance or EEO complaint? (Y, N).</t>
  </si>
  <si>
    <t xml:space="preserve">If "X" to #4, was the participant determined eligible under the 5% exception criteria and was documentation in the case file to support this program eligibility?  (Y, N, X).  </t>
  </si>
  <si>
    <t>If yes to #32, was documentation in the case file of a determination of need for training services as identified in the ISS? (Y, N, X) (Note: X = Participant did not receive Occupational Skills Training services).</t>
  </si>
  <si>
    <t>If yes to #33, was the training in a local/state demand occupation? (1) outcome-oriented and focused on an occupational goal specified in the individual service strategy; (2) Be of sufficient duration to impart the skills needed to meet the occupational goal; and 3) Lead to the attainment of a recognized postsecondary credential (Y, N, X). (Note: X = Participant did not receive Occupational Skills Training services or participant did not enroll in Occupational skills training with an ITA).</t>
  </si>
  <si>
    <t>If yes to #41, was documentation in the participant's case file to support the credential? (Y, N, X) (Note: X = no credential entered in MIS).</t>
  </si>
  <si>
    <t xml:space="preserve">If yes to #42, did the credential attainment date and type match the credential attainment information entered in the MIS? (Y, N, X). </t>
  </si>
  <si>
    <r>
      <t>If yes to #47, was documentation in the case file of the follow-up service</t>
    </r>
    <r>
      <rPr>
        <sz val="10"/>
        <color rgb="FFFF0000"/>
        <rFont val="Arial"/>
        <family val="2"/>
      </rPr>
      <t>s</t>
    </r>
    <r>
      <rPr>
        <sz val="10"/>
        <rFont val="Arial"/>
        <family val="2"/>
      </rPr>
      <t xml:space="preserve"> provided to the participant?  (Y, N, X) (Note: X = Participant did not receive follow-up services). </t>
    </r>
  </si>
  <si>
    <t xml:space="preserve">If yes to #57, was documentation in the case file of the follow-up service(s) provided to the participant?  (Y, N, X) (Note: X = Participant did not receive follow-up services). </t>
  </si>
  <si>
    <r>
      <t>If yes to #47, was documentation in the case file of the follow-up service</t>
    </r>
    <r>
      <rPr>
        <sz val="10"/>
        <color rgb="FFFF0000"/>
        <rFont val="Arial"/>
        <family val="2"/>
      </rPr>
      <t xml:space="preserve">(s) </t>
    </r>
    <r>
      <rPr>
        <sz val="10"/>
        <rFont val="Arial"/>
        <family val="2"/>
      </rPr>
      <t xml:space="preserve">provided to the participant?  (Y, N, X) (Note: X = Participant did not receive follow-up services). </t>
    </r>
  </si>
  <si>
    <r>
      <t>If yes to #57, was documentation in the case file of the follow-up service</t>
    </r>
    <r>
      <rPr>
        <sz val="10"/>
        <color rgb="FFFF0000"/>
        <rFont val="Arial"/>
        <family val="2"/>
      </rPr>
      <t>(s)</t>
    </r>
    <r>
      <rPr>
        <sz val="10"/>
        <rFont val="Arial"/>
        <family val="2"/>
      </rPr>
      <t xml:space="preserve"> provided to the participant?  (Y, N, X) (Note: X = Participant did not receive follow-up services). </t>
    </r>
  </si>
  <si>
    <r>
      <rPr>
        <sz val="10"/>
        <color rgb="FFFF0000"/>
        <rFont val="Arial"/>
        <family val="2"/>
      </rPr>
      <t>Were follow-up services provided to the participant</t>
    </r>
    <r>
      <rPr>
        <sz val="10"/>
        <rFont val="Arial"/>
        <family val="2"/>
      </rPr>
      <t xml:space="preserve">? (Y, N,)  (Note: N = Participant's case is currently open, there is a case closure but participant has not exited the program, the participant declines to receive follow-up services or the participant cannot be located). </t>
    </r>
  </si>
  <si>
    <t xml:space="preserve">OBJECTIVE ASSESSMENT  </t>
  </si>
  <si>
    <t>WIOA Sec.122 (h), 20 CRF 680.700-850, WIOA sec. 134(c)(3)(A), and Local Workforce Service Plan</t>
  </si>
  <si>
    <t xml:space="preserve"> WIOA Sec.122 (h), 20 CRF 680.700-850, WIOA sec. 134(c)(3)(A), and Local Workforce Service Plan</t>
  </si>
  <si>
    <t xml:space="preserve">Were follow-up services provided to the participant? (Y, N,)  (Note: N = Participant's case is currently open, there is a case closure but participant has not exited the program, the participant declines to receive follow-up services or the participant cannot be located).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</si>
</sst>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000"/>
    <numFmt numFmtId="165" formatCode="mm/dd/yy"/>
    <numFmt numFmtId="166" formatCode="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36"/>
      <name val="Arial"/>
      <family val="2"/>
    </font>
    <font>
      <b/>
      <sz val="8"/>
      <name val="Arial"/>
      <family val="2"/>
    </font>
    <font>
      <sz val="8"/>
      <color indexed="55"/>
      <name val="Arial"/>
      <family val="2"/>
    </font>
    <font>
      <sz val="8"/>
      <color indexed="12"/>
      <name val="Arial"/>
      <family val="2"/>
    </font>
    <font>
      <sz val="10"/>
      <color rgb="FFFF0000"/>
      <name val="Arial"/>
      <family val="2"/>
    </font>
    <font>
      <sz val="18"/>
      <name val="Arial"/>
      <family val="2"/>
    </font>
    <font>
      <b/>
      <sz val="1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0"/>
      <name val="Arial"/>
      <family val="2"/>
    </font>
    <font>
      <b/>
      <sz val="10"/>
      <color rgb="FF00B0F0"/>
      <name val="Arial"/>
      <family val="2"/>
    </font>
    <font>
      <b/>
      <sz val="10"/>
      <color theme="0"/>
      <name val="Arial"/>
      <family val="2"/>
    </font>
    <font>
      <sz val="10"/>
      <color theme="0"/>
      <name val="Arial"/>
      <family val="2"/>
    </font>
    <font>
      <b/>
      <sz val="10"/>
      <color rgb="FFFF0000"/>
      <name val="Arial"/>
      <family val="2"/>
    </font>
    <font>
      <sz val="18"/>
      <color rgb="FFFF0000"/>
      <name val="Arial"/>
      <family val="2"/>
    </font>
    <font>
      <sz val="10"/>
      <name val="Arial"/>
      <family val="2"/>
    </font>
    <font>
      <sz val="8"/>
      <color rgb="FFFF0000"/>
      <name val="Arial"/>
      <family val="2"/>
    </font>
    <font>
      <b/>
      <sz val="12"/>
      <color theme="0"/>
      <name val="Arial"/>
      <family val="2"/>
    </font>
    <font>
      <b/>
      <sz val="11"/>
      <color theme="0"/>
      <name val="Arial"/>
      <family val="2"/>
    </font>
    <font>
      <b/>
      <sz val="14"/>
      <color theme="0"/>
      <name val="Arial"/>
      <family val="2"/>
    </font>
    <font>
      <b/>
      <sz val="11"/>
      <name val="Arial"/>
      <family val="2"/>
    </font>
    <font>
      <sz val="8"/>
      <color rgb="FF00B050"/>
      <name val="Arial"/>
      <family val="2"/>
    </font>
    <font>
      <b/>
      <sz val="12"/>
      <color theme="1"/>
      <name val="Arial"/>
      <family val="2"/>
    </font>
    <font>
      <b/>
      <i/>
      <u/>
      <sz val="10"/>
      <name val="Arial"/>
      <family val="2"/>
    </font>
    <font>
      <b/>
      <sz val="14"/>
      <name val="Arial"/>
      <family val="2"/>
    </font>
    <font>
      <b/>
      <sz val="12"/>
      <name val="Arial"/>
      <family val="2"/>
    </font>
    <font>
      <b/>
      <sz val="12"/>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indexed="14"/>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FFCC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FFFFFF"/>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top style="thin">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s>
  <cellStyleXfs count="63691">
    <xf numFmtId="0" fontId="0" fillId="0" borderId="0"/>
    <xf numFmtId="9" fontId="23" fillId="0" borderId="0" applyFont="0" applyFill="0" applyBorder="0" applyAlignment="0" applyProtection="0"/>
    <xf numFmtId="0" fontId="33" fillId="0" borderId="0" applyNumberFormat="0" applyFill="0" applyBorder="0" applyAlignment="0" applyProtection="0"/>
    <xf numFmtId="0" fontId="34" fillId="0" borderId="12" applyNumberFormat="0" applyFill="0" applyAlignment="0" applyProtection="0"/>
    <xf numFmtId="0" fontId="35" fillId="0" borderId="13" applyNumberFormat="0" applyFill="0" applyAlignment="0" applyProtection="0"/>
    <xf numFmtId="0" fontId="36" fillId="0" borderId="14" applyNumberFormat="0" applyFill="0" applyAlignment="0" applyProtection="0"/>
    <xf numFmtId="0" fontId="36" fillId="0" borderId="0" applyNumberFormat="0" applyFill="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9" fillId="13" borderId="0" applyNumberFormat="0" applyBorder="0" applyAlignment="0" applyProtection="0"/>
    <xf numFmtId="0" fontId="40" fillId="14" borderId="15" applyNumberFormat="0" applyAlignment="0" applyProtection="0"/>
    <xf numFmtId="0" fontId="41" fillId="15" borderId="16" applyNumberFormat="0" applyAlignment="0" applyProtection="0"/>
    <xf numFmtId="0" fontId="42" fillId="15" borderId="15" applyNumberFormat="0" applyAlignment="0" applyProtection="0"/>
    <xf numFmtId="0" fontId="43" fillId="0" borderId="17" applyNumberFormat="0" applyFill="0" applyAlignment="0" applyProtection="0"/>
    <xf numFmtId="0" fontId="44" fillId="16" borderId="18"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20" applyNumberFormat="0" applyFill="0" applyAlignment="0" applyProtection="0"/>
    <xf numFmtId="0" fontId="48"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48" fillId="41" borderId="0" applyNumberFormat="0" applyBorder="0" applyAlignment="0" applyProtection="0"/>
    <xf numFmtId="0" fontId="22" fillId="0" borderId="0"/>
    <xf numFmtId="0" fontId="22" fillId="17" borderId="19" applyNumberFormat="0" applyFont="0" applyAlignment="0" applyProtection="0"/>
    <xf numFmtId="0" fontId="23" fillId="0" borderId="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0" borderId="0"/>
    <xf numFmtId="0" fontId="21" fillId="17" borderId="19"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9"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9"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9"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9"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9"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0" borderId="0"/>
    <xf numFmtId="0" fontId="19"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0" borderId="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0" borderId="0"/>
    <xf numFmtId="0" fontId="17"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0" borderId="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0" borderId="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9" applyNumberFormat="0" applyFont="0" applyAlignment="0" applyProtection="0"/>
    <xf numFmtId="49" fontId="23" fillId="0" borderId="0" applyProtection="0"/>
    <xf numFmtId="49" fontId="23" fillId="0" borderId="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0" borderId="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0" borderId="0"/>
    <xf numFmtId="0" fontId="10"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9" applyNumberFormat="0" applyFont="0" applyAlignment="0" applyProtection="0"/>
    <xf numFmtId="49" fontId="55" fillId="0" borderId="0" applyProtection="0"/>
    <xf numFmtId="49" fontId="55" fillId="0" borderId="0" applyProtection="0"/>
    <xf numFmtId="0" fontId="9" fillId="0" borderId="0"/>
    <xf numFmtId="0" fontId="9" fillId="0" borderId="0"/>
    <xf numFmtId="0" fontId="9"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9" applyNumberFormat="0" applyFont="0" applyAlignment="0" applyProtection="0"/>
    <xf numFmtId="0" fontId="8" fillId="0" borderId="0"/>
    <xf numFmtId="0" fontId="8" fillId="0" borderId="0"/>
    <xf numFmtId="0" fontId="8" fillId="0" borderId="0"/>
    <xf numFmtId="0" fontId="8"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9" applyNumberFormat="0" applyFont="0" applyAlignment="0" applyProtection="0"/>
    <xf numFmtId="0" fontId="7" fillId="0" borderId="0"/>
    <xf numFmtId="0" fontId="7" fillId="0" borderId="0"/>
    <xf numFmtId="0" fontId="7" fillId="0" borderId="0"/>
    <xf numFmtId="0" fontId="7"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33"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9" applyNumberFormat="0" applyFont="0" applyAlignment="0" applyProtection="0"/>
    <xf numFmtId="0" fontId="6" fillId="0" borderId="0"/>
    <xf numFmtId="0" fontId="6" fillId="17" borderId="19"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49" fontId="23" fillId="0" borderId="0" applyProtection="0"/>
    <xf numFmtId="49" fontId="23" fillId="0" borderId="0" applyProtection="0"/>
    <xf numFmtId="0" fontId="5" fillId="0" borderId="0"/>
    <xf numFmtId="0" fontId="5" fillId="0" borderId="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0" borderId="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0" borderId="0"/>
    <xf numFmtId="0" fontId="5" fillId="0" borderId="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0" borderId="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0" borderId="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9" applyNumberFormat="0" applyFont="0" applyAlignment="0" applyProtection="0"/>
    <xf numFmtId="0" fontId="5" fillId="0" borderId="0"/>
    <xf numFmtId="0" fontId="5" fillId="0" borderId="0"/>
    <xf numFmtId="0" fontId="5" fillId="0" borderId="0"/>
    <xf numFmtId="0" fontId="5" fillId="0" borderId="0"/>
  </cellStyleXfs>
  <cellXfs count="1033">
    <xf numFmtId="0" fontId="0" fillId="0" borderId="0" xfId="0"/>
    <xf numFmtId="0" fontId="25" fillId="0" borderId="0" xfId="0" applyFont="1" applyAlignment="1">
      <alignment horizontal="center"/>
    </xf>
    <xf numFmtId="0" fontId="25" fillId="0" borderId="0" xfId="0" applyFont="1"/>
    <xf numFmtId="0" fontId="27" fillId="0" borderId="0" xfId="0" applyFont="1" applyFill="1" applyBorder="1" applyAlignment="1">
      <alignment horizontal="center" vertical="center"/>
    </xf>
    <xf numFmtId="0" fontId="25" fillId="0" borderId="0" xfId="0" applyFont="1" applyFill="1"/>
    <xf numFmtId="164" fontId="25" fillId="0" borderId="0" xfId="0" applyNumberFormat="1" applyFont="1" applyFill="1" applyAlignment="1">
      <alignment horizontal="left"/>
    </xf>
    <xf numFmtId="0" fontId="25" fillId="0" borderId="0" xfId="0" applyFont="1" applyFill="1" applyAlignment="1">
      <alignment horizontal="left"/>
    </xf>
    <xf numFmtId="0" fontId="25" fillId="0" borderId="0" xfId="0" applyFont="1" applyAlignment="1">
      <alignment horizontal="left"/>
    </xf>
    <xf numFmtId="0" fontId="28" fillId="0" borderId="0" xfId="0" applyFont="1" applyAlignment="1">
      <alignment horizontal="left"/>
    </xf>
    <xf numFmtId="0" fontId="28" fillId="0" borderId="0" xfId="0" applyFont="1" applyFill="1" applyAlignment="1">
      <alignment horizontal="left"/>
    </xf>
    <xf numFmtId="0" fontId="25" fillId="5" borderId="0" xfId="0" applyFont="1" applyFill="1"/>
    <xf numFmtId="0" fontId="25" fillId="5" borderId="0" xfId="0" applyFont="1" applyFill="1" applyAlignment="1">
      <alignment horizontal="center"/>
    </xf>
    <xf numFmtId="0" fontId="25" fillId="8" borderId="1" xfId="0" applyFont="1" applyFill="1" applyBorder="1" applyAlignment="1">
      <alignment horizontal="center" vertical="center"/>
    </xf>
    <xf numFmtId="0" fontId="25" fillId="0" borderId="0" xfId="0" applyFont="1" applyAlignment="1">
      <alignment vertical="center" wrapText="1"/>
    </xf>
    <xf numFmtId="0" fontId="25" fillId="0" borderId="0" xfId="0" applyFont="1" applyFill="1" applyBorder="1" applyAlignment="1">
      <alignment horizontal="center" vertical="center" wrapText="1"/>
    </xf>
    <xf numFmtId="0" fontId="25" fillId="0" borderId="1" xfId="0" applyFont="1" applyFill="1" applyBorder="1" applyAlignment="1">
      <alignment horizontal="left" vertical="center" wrapText="1"/>
    </xf>
    <xf numFmtId="166" fontId="25" fillId="0" borderId="0" xfId="1" applyNumberFormat="1" applyFont="1" applyBorder="1" applyAlignment="1">
      <alignment horizontal="left" vertical="center" wrapText="1"/>
    </xf>
    <xf numFmtId="0" fontId="25" fillId="0" borderId="2" xfId="0"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31" fillId="0" borderId="0" xfId="0" applyFont="1" applyFill="1" applyBorder="1" applyAlignment="1">
      <alignment horizontal="center"/>
    </xf>
    <xf numFmtId="0" fontId="31" fillId="0" borderId="0" xfId="0" applyFont="1" applyFill="1" applyBorder="1"/>
    <xf numFmtId="0" fontId="31" fillId="0" borderId="0" xfId="0" applyFont="1" applyFill="1" applyBorder="1" applyAlignment="1">
      <alignment wrapText="1"/>
    </xf>
    <xf numFmtId="0" fontId="31" fillId="0" borderId="0" xfId="0" applyFont="1" applyFill="1" applyBorder="1" applyAlignment="1"/>
    <xf numFmtId="0" fontId="31" fillId="0" borderId="0" xfId="0" applyNumberFormat="1" applyFont="1" applyFill="1" applyBorder="1"/>
    <xf numFmtId="0" fontId="31" fillId="0" borderId="0" xfId="0" applyNumberFormat="1" applyFont="1" applyFill="1" applyBorder="1" applyAlignment="1">
      <alignment horizontal="center" vertical="center"/>
    </xf>
    <xf numFmtId="0" fontId="32" fillId="0" borderId="0" xfId="0" applyFont="1" applyFill="1" applyBorder="1" applyAlignment="1"/>
    <xf numFmtId="0" fontId="31" fillId="0" borderId="0" xfId="0" applyFont="1" applyFill="1" applyBorder="1" applyAlignment="1">
      <alignment vertical="top" wrapText="1"/>
    </xf>
    <xf numFmtId="0" fontId="31" fillId="0" borderId="0" xfId="0" applyFont="1" applyFill="1" applyBorder="1" applyAlignment="1">
      <alignment vertical="top"/>
    </xf>
    <xf numFmtId="0" fontId="32" fillId="0" borderId="0" xfId="0" applyFont="1" applyFill="1" applyBorder="1" applyAlignment="1">
      <alignment wrapText="1"/>
    </xf>
    <xf numFmtId="0" fontId="25" fillId="0" borderId="1" xfId="0" applyFont="1" applyFill="1" applyBorder="1" applyAlignment="1">
      <alignment horizontal="left" vertical="center"/>
    </xf>
    <xf numFmtId="0" fontId="31" fillId="0" borderId="0" xfId="0" applyFont="1" applyFill="1" applyBorder="1" applyAlignment="1">
      <alignment horizontal="center" vertical="center"/>
    </xf>
    <xf numFmtId="0" fontId="31" fillId="0" borderId="0" xfId="0" applyFont="1" applyFill="1" applyBorder="1" applyAlignment="1">
      <alignment horizontal="left" vertical="center" wrapText="1"/>
    </xf>
    <xf numFmtId="0" fontId="31" fillId="0" borderId="29" xfId="0" applyFont="1" applyFill="1" applyBorder="1" applyAlignment="1"/>
    <xf numFmtId="0" fontId="49" fillId="42" borderId="34" xfId="0" applyFont="1" applyFill="1" applyBorder="1" applyAlignment="1">
      <alignment horizontal="center"/>
    </xf>
    <xf numFmtId="0" fontId="49" fillId="42" borderId="34" xfId="0" applyFont="1" applyFill="1" applyBorder="1"/>
    <xf numFmtId="0" fontId="49" fillId="42" borderId="34" xfId="0" applyFont="1" applyFill="1" applyBorder="1" applyAlignment="1">
      <alignment vertical="center"/>
    </xf>
    <xf numFmtId="0" fontId="31" fillId="42" borderId="34" xfId="0" applyFont="1" applyFill="1" applyBorder="1" applyAlignment="1"/>
    <xf numFmtId="0" fontId="49" fillId="42" borderId="0" xfId="0" applyNumberFormat="1" applyFont="1" applyFill="1" applyBorder="1" applyAlignment="1">
      <alignment horizontal="center"/>
    </xf>
    <xf numFmtId="0" fontId="0" fillId="0" borderId="0" xfId="0" applyAlignment="1">
      <alignment vertical="center"/>
    </xf>
    <xf numFmtId="0" fontId="23" fillId="0" borderId="0" xfId="1043" applyNumberFormat="1" applyFont="1" applyAlignment="1">
      <alignment vertical="center" wrapText="1"/>
    </xf>
    <xf numFmtId="49" fontId="23" fillId="0" borderId="0" xfId="1043" applyFont="1" applyAlignment="1">
      <alignment vertical="center" wrapText="1"/>
    </xf>
    <xf numFmtId="49" fontId="23" fillId="0" borderId="0" xfId="1043" applyAlignment="1">
      <alignment vertical="center"/>
    </xf>
    <xf numFmtId="0" fontId="23" fillId="0" borderId="1" xfId="0" applyFont="1" applyFill="1" applyBorder="1" applyAlignment="1">
      <alignment horizontal="center" vertical="center" wrapText="1"/>
    </xf>
    <xf numFmtId="0" fontId="23" fillId="0" borderId="0" xfId="44" applyFont="1"/>
    <xf numFmtId="0" fontId="0" fillId="9" borderId="46" xfId="0" applyFill="1" applyBorder="1"/>
    <xf numFmtId="49" fontId="25" fillId="0" borderId="46" xfId="0" applyNumberFormat="1" applyFont="1" applyFill="1" applyBorder="1" applyAlignment="1">
      <alignment horizontal="center"/>
    </xf>
    <xf numFmtId="49" fontId="25" fillId="0" borderId="49" xfId="0" applyNumberFormat="1" applyFont="1" applyFill="1" applyBorder="1" applyAlignment="1">
      <alignment horizontal="center"/>
    </xf>
    <xf numFmtId="0" fontId="24" fillId="44" borderId="35" xfId="0" applyFont="1" applyFill="1" applyBorder="1" applyAlignment="1">
      <alignment horizontal="center"/>
    </xf>
    <xf numFmtId="0" fontId="27" fillId="0" borderId="0" xfId="0" applyFont="1" applyAlignment="1">
      <alignment horizontal="center"/>
    </xf>
    <xf numFmtId="0" fontId="51" fillId="42" borderId="21" xfId="0" applyFont="1" applyFill="1" applyBorder="1" applyAlignment="1">
      <alignment horizontal="center" vertical="center" wrapText="1"/>
    </xf>
    <xf numFmtId="0" fontId="31" fillId="0" borderId="33" xfId="0" applyFont="1" applyFill="1" applyBorder="1"/>
    <xf numFmtId="0" fontId="23" fillId="0" borderId="0" xfId="0" applyFont="1"/>
    <xf numFmtId="0" fontId="23" fillId="0" borderId="4" xfId="0" applyFont="1" applyFill="1" applyBorder="1" applyAlignment="1">
      <alignment horizontal="center" vertical="center" wrapText="1"/>
    </xf>
    <xf numFmtId="49" fontId="24" fillId="43" borderId="35" xfId="3743" applyNumberFormat="1" applyFont="1" applyFill="1" applyBorder="1" applyAlignment="1">
      <alignment horizontal="center" vertical="center" wrapText="1"/>
    </xf>
    <xf numFmtId="49" fontId="24" fillId="43" borderId="33" xfId="3743" applyNumberFormat="1" applyFont="1" applyFill="1" applyBorder="1" applyAlignment="1">
      <alignment horizontal="center" vertical="center" wrapText="1"/>
    </xf>
    <xf numFmtId="49" fontId="24" fillId="43" borderId="42" xfId="3743" applyNumberFormat="1" applyFont="1" applyFill="1" applyBorder="1" applyAlignment="1">
      <alignment horizontal="center" vertical="center" wrapText="1"/>
    </xf>
    <xf numFmtId="0" fontId="27" fillId="9" borderId="0" xfId="0" applyFont="1" applyFill="1" applyBorder="1" applyAlignment="1">
      <alignment horizontal="center" vertical="center" wrapText="1"/>
    </xf>
    <xf numFmtId="0" fontId="56" fillId="0" borderId="0" xfId="0" applyFont="1" applyFill="1" applyBorder="1" applyAlignment="1">
      <alignment horizontal="left" vertical="center" wrapText="1"/>
    </xf>
    <xf numFmtId="0" fontId="23" fillId="9" borderId="61" xfId="0" applyFont="1" applyFill="1" applyBorder="1" applyAlignment="1">
      <alignment horizontal="center" vertical="center" wrapText="1"/>
    </xf>
    <xf numFmtId="0" fontId="25" fillId="0" borderId="0" xfId="0" applyFont="1" applyBorder="1" applyAlignment="1">
      <alignment horizontal="left" vertical="center" wrapText="1"/>
    </xf>
    <xf numFmtId="0" fontId="27" fillId="3" borderId="10" xfId="0" applyFont="1" applyFill="1" applyBorder="1" applyAlignment="1">
      <alignment horizontal="center" vertical="center"/>
    </xf>
    <xf numFmtId="0" fontId="27" fillId="6" borderId="10" xfId="0" applyFont="1" applyFill="1" applyBorder="1" applyAlignment="1">
      <alignment horizontal="center" vertical="center"/>
    </xf>
    <xf numFmtId="0" fontId="27" fillId="4" borderId="10" xfId="0" applyFont="1" applyFill="1" applyBorder="1" applyAlignment="1">
      <alignment horizontal="center" vertical="center"/>
    </xf>
    <xf numFmtId="0" fontId="27" fillId="7" borderId="10" xfId="0" applyFont="1" applyFill="1" applyBorder="1" applyAlignment="1">
      <alignment horizontal="center" vertical="center"/>
    </xf>
    <xf numFmtId="0" fontId="27" fillId="9" borderId="43" xfId="0" applyFont="1" applyFill="1" applyBorder="1" applyAlignment="1">
      <alignment horizontal="center" vertical="center"/>
    </xf>
    <xf numFmtId="0" fontId="27" fillId="9" borderId="10" xfId="0" applyFont="1" applyFill="1" applyBorder="1" applyAlignment="1">
      <alignment horizontal="center" vertical="center"/>
    </xf>
    <xf numFmtId="0" fontId="27" fillId="0" borderId="10" xfId="0" applyFont="1" applyFill="1" applyBorder="1" applyAlignment="1">
      <alignment horizontal="center" vertical="center"/>
    </xf>
    <xf numFmtId="0" fontId="27" fillId="10" borderId="10" xfId="0" applyFont="1" applyFill="1" applyBorder="1" applyAlignment="1">
      <alignment horizontal="center" vertical="center"/>
    </xf>
    <xf numFmtId="0" fontId="27" fillId="0" borderId="44" xfId="0" applyFont="1" applyFill="1" applyBorder="1" applyAlignment="1">
      <alignment horizontal="center" vertical="center"/>
    </xf>
    <xf numFmtId="0" fontId="25" fillId="0" borderId="48" xfId="0" applyFont="1" applyFill="1" applyBorder="1" applyAlignment="1">
      <alignment horizontal="center" vertical="center" wrapText="1"/>
    </xf>
    <xf numFmtId="0" fontId="25" fillId="0" borderId="1" xfId="0" applyNumberFormat="1" applyFont="1" applyBorder="1" applyAlignment="1">
      <alignment horizontal="center"/>
    </xf>
    <xf numFmtId="0" fontId="11" fillId="9" borderId="1" xfId="42" applyFont="1" applyFill="1" applyBorder="1"/>
    <xf numFmtId="0" fontId="23" fillId="0" borderId="11" xfId="0" applyFont="1" applyFill="1" applyBorder="1" applyAlignment="1">
      <alignment horizontal="center" vertical="center" wrapText="1"/>
    </xf>
    <xf numFmtId="0" fontId="6" fillId="9" borderId="1" xfId="42" applyFont="1" applyFill="1" applyBorder="1"/>
    <xf numFmtId="0" fontId="24" fillId="0" borderId="81" xfId="44" applyFont="1" applyFill="1" applyBorder="1" applyAlignment="1">
      <alignment horizontal="left" vertical="center" wrapText="1"/>
    </xf>
    <xf numFmtId="0" fontId="12" fillId="9" borderId="10" xfId="42" applyFont="1" applyFill="1" applyBorder="1"/>
    <xf numFmtId="0" fontId="27" fillId="0" borderId="75" xfId="0" applyFont="1" applyBorder="1" applyAlignment="1">
      <alignment horizontal="center"/>
    </xf>
    <xf numFmtId="0" fontId="25" fillId="0" borderId="57" xfId="0" applyFont="1" applyFill="1" applyBorder="1" applyAlignment="1">
      <alignment horizontal="center"/>
    </xf>
    <xf numFmtId="0" fontId="23" fillId="0" borderId="62" xfId="0" applyFont="1" applyFill="1" applyBorder="1" applyAlignment="1">
      <alignment horizontal="center" vertical="center" wrapText="1"/>
    </xf>
    <xf numFmtId="0" fontId="11" fillId="9" borderId="10" xfId="42" applyFont="1" applyFill="1" applyBorder="1"/>
    <xf numFmtId="0" fontId="0" fillId="44" borderId="0" xfId="0" applyFill="1"/>
    <xf numFmtId="0" fontId="27" fillId="0" borderId="69" xfId="0" applyFont="1" applyBorder="1" applyAlignment="1">
      <alignment horizontal="center"/>
    </xf>
    <xf numFmtId="0" fontId="12" fillId="9" borderId="1" xfId="42" applyFont="1" applyFill="1" applyBorder="1"/>
    <xf numFmtId="0" fontId="25" fillId="0" borderId="1" xfId="0" applyFont="1" applyBorder="1"/>
    <xf numFmtId="0" fontId="0" fillId="9" borderId="59" xfId="0" applyFill="1" applyBorder="1"/>
    <xf numFmtId="0" fontId="24" fillId="0" borderId="54" xfId="44" applyFont="1" applyFill="1" applyBorder="1" applyAlignment="1">
      <alignment horizontal="left" vertical="center" wrapText="1"/>
    </xf>
    <xf numFmtId="0" fontId="22" fillId="9" borderId="10" xfId="42" applyFill="1" applyBorder="1"/>
    <xf numFmtId="0" fontId="13" fillId="9" borderId="1" xfId="42" applyFont="1" applyFill="1" applyBorder="1"/>
    <xf numFmtId="0" fontId="24" fillId="44" borderId="25" xfId="0" applyFont="1" applyFill="1" applyBorder="1"/>
    <xf numFmtId="0" fontId="22" fillId="9" borderId="1" xfId="42" applyFill="1" applyBorder="1" applyAlignment="1">
      <alignment horizontal="left"/>
    </xf>
    <xf numFmtId="0" fontId="25" fillId="0" borderId="48" xfId="0" applyFont="1" applyFill="1" applyBorder="1" applyAlignment="1">
      <alignment horizontal="center"/>
    </xf>
    <xf numFmtId="0" fontId="24" fillId="44" borderId="74" xfId="0" applyFont="1" applyFill="1" applyBorder="1"/>
    <xf numFmtId="0" fontId="25" fillId="0" borderId="47" xfId="0" applyFont="1" applyBorder="1"/>
    <xf numFmtId="0" fontId="13" fillId="9" borderId="57" xfId="42" applyFont="1" applyFill="1" applyBorder="1" applyAlignment="1">
      <alignment horizontal="left"/>
    </xf>
    <xf numFmtId="0" fontId="31" fillId="44" borderId="34" xfId="0" applyFont="1" applyFill="1" applyBorder="1"/>
    <xf numFmtId="0" fontId="24" fillId="44" borderId="77" xfId="0" applyFont="1" applyFill="1" applyBorder="1" applyAlignment="1">
      <alignment horizontal="center"/>
    </xf>
    <xf numFmtId="0" fontId="10" fillId="9" borderId="10" xfId="42" applyFont="1" applyFill="1" applyBorder="1"/>
    <xf numFmtId="0" fontId="27" fillId="0" borderId="68" xfId="0" applyFont="1" applyBorder="1" applyAlignment="1">
      <alignment horizontal="center"/>
    </xf>
    <xf numFmtId="0" fontId="22" fillId="9" borderId="1" xfId="42" applyFill="1" applyBorder="1"/>
    <xf numFmtId="0" fontId="20" fillId="9" borderId="1" xfId="42" applyFont="1" applyFill="1" applyBorder="1" applyAlignment="1">
      <alignment horizontal="left"/>
    </xf>
    <xf numFmtId="0" fontId="25" fillId="0" borderId="48" xfId="0" applyFont="1" applyBorder="1"/>
    <xf numFmtId="0" fontId="24" fillId="44" borderId="72" xfId="0" applyFont="1" applyFill="1" applyBorder="1" applyAlignment="1">
      <alignment horizontal="center"/>
    </xf>
    <xf numFmtId="0" fontId="25" fillId="0" borderId="10" xfId="0" applyFont="1" applyBorder="1"/>
    <xf numFmtId="0" fontId="10" fillId="9" borderId="1" xfId="42" applyFont="1" applyFill="1" applyBorder="1"/>
    <xf numFmtId="0" fontId="6" fillId="9" borderId="57" xfId="42" applyFont="1" applyFill="1" applyBorder="1"/>
    <xf numFmtId="0" fontId="24" fillId="44" borderId="76" xfId="0" applyFont="1" applyFill="1" applyBorder="1" applyAlignment="1">
      <alignment horizontal="center"/>
    </xf>
    <xf numFmtId="0" fontId="13" fillId="9" borderId="10" xfId="42" applyFont="1" applyFill="1" applyBorder="1"/>
    <xf numFmtId="0" fontId="25" fillId="0" borderId="0" xfId="0" applyFont="1"/>
    <xf numFmtId="0" fontId="25" fillId="0" borderId="1" xfId="0" applyFont="1" applyBorder="1" applyAlignment="1">
      <alignment horizontal="center" vertical="center"/>
    </xf>
    <xf numFmtId="0" fontId="25" fillId="2" borderId="1" xfId="0" applyFont="1" applyFill="1" applyBorder="1" applyAlignment="1">
      <alignment horizontal="center" vertical="center"/>
    </xf>
    <xf numFmtId="0" fontId="25" fillId="0" borderId="1" xfId="0" applyFont="1" applyFill="1" applyBorder="1" applyAlignment="1">
      <alignment horizontal="center"/>
    </xf>
    <xf numFmtId="0" fontId="27" fillId="0" borderId="10" xfId="0" applyFont="1" applyFill="1" applyBorder="1" applyAlignment="1">
      <alignment horizontal="center" vertical="center" wrapText="1"/>
    </xf>
    <xf numFmtId="0" fontId="27" fillId="0" borderId="43" xfId="0" applyFont="1" applyFill="1" applyBorder="1" applyAlignment="1">
      <alignment horizontal="center" vertical="center"/>
    </xf>
    <xf numFmtId="0" fontId="27" fillId="0" borderId="68" xfId="0" applyFont="1" applyFill="1" applyBorder="1" applyAlignment="1">
      <alignment horizontal="center" vertical="center"/>
    </xf>
    <xf numFmtId="0" fontId="25" fillId="2" borderId="46" xfId="0" applyFont="1" applyFill="1" applyBorder="1" applyAlignment="1">
      <alignment horizontal="center" vertical="center"/>
    </xf>
    <xf numFmtId="0" fontId="25" fillId="0" borderId="46" xfId="0" applyFont="1" applyBorder="1" applyAlignment="1">
      <alignment horizontal="center" vertical="center"/>
    </xf>
    <xf numFmtId="0" fontId="25" fillId="0" borderId="0" xfId="0" applyFont="1" applyFill="1" applyBorder="1" applyAlignment="1">
      <alignment horizontal="left" vertical="center" wrapText="1"/>
    </xf>
    <xf numFmtId="0" fontId="25" fillId="0" borderId="1" xfId="0" applyFont="1" applyFill="1" applyBorder="1" applyAlignment="1">
      <alignment horizontal="center" vertical="center"/>
    </xf>
    <xf numFmtId="0" fontId="25" fillId="0" borderId="46" xfId="0" applyFont="1" applyFill="1" applyBorder="1" applyAlignment="1">
      <alignment horizontal="center" vertical="center"/>
    </xf>
    <xf numFmtId="0" fontId="25" fillId="0" borderId="1" xfId="0" applyFont="1" applyFill="1" applyBorder="1" applyAlignment="1">
      <alignment horizontal="center" vertical="center" wrapText="1"/>
    </xf>
    <xf numFmtId="0" fontId="23" fillId="9" borderId="58" xfId="0" applyFont="1" applyFill="1" applyBorder="1" applyAlignment="1">
      <alignment horizontal="center" vertical="center" wrapText="1"/>
    </xf>
    <xf numFmtId="0" fontId="23" fillId="9" borderId="10" xfId="0" applyFont="1" applyFill="1" applyBorder="1" applyAlignment="1">
      <alignment horizontal="center" vertical="center" wrapText="1"/>
    </xf>
    <xf numFmtId="0" fontId="23" fillId="9" borderId="47" xfId="0" applyFont="1" applyFill="1" applyBorder="1" applyAlignment="1">
      <alignment horizontal="center" vertical="center" wrapText="1"/>
    </xf>
    <xf numFmtId="0" fontId="4" fillId="9" borderId="58" xfId="42" applyFont="1" applyFill="1" applyBorder="1"/>
    <xf numFmtId="0" fontId="4" fillId="9" borderId="57" xfId="42" applyFont="1" applyFill="1" applyBorder="1"/>
    <xf numFmtId="0" fontId="4" fillId="9" borderId="10" xfId="42" applyFont="1" applyFill="1" applyBorder="1"/>
    <xf numFmtId="0" fontId="4" fillId="9" borderId="1" xfId="42" applyFont="1" applyFill="1" applyBorder="1"/>
    <xf numFmtId="166" fontId="25" fillId="0" borderId="0" xfId="1" applyNumberFormat="1" applyFont="1" applyFill="1" applyBorder="1" applyAlignment="1">
      <alignment horizontal="center" vertical="center"/>
    </xf>
    <xf numFmtId="0" fontId="3" fillId="9" borderId="1" xfId="42" applyFont="1" applyFill="1" applyBorder="1"/>
    <xf numFmtId="0" fontId="23" fillId="0" borderId="39" xfId="0" applyFont="1" applyFill="1" applyBorder="1" applyAlignment="1" applyProtection="1">
      <alignment horizontal="left" vertical="center" wrapText="1"/>
      <protection hidden="1"/>
    </xf>
    <xf numFmtId="0" fontId="23" fillId="0" borderId="9" xfId="0" applyFont="1" applyFill="1" applyBorder="1" applyAlignment="1" applyProtection="1">
      <alignment horizontal="left" vertical="center" wrapText="1"/>
      <protection hidden="1"/>
    </xf>
    <xf numFmtId="0" fontId="23" fillId="0" borderId="9" xfId="0" applyFont="1" applyFill="1" applyBorder="1" applyAlignment="1">
      <alignment horizontal="left" vertical="center" wrapText="1"/>
    </xf>
    <xf numFmtId="0" fontId="23" fillId="0" borderId="10" xfId="0" applyFont="1" applyFill="1" applyBorder="1" applyAlignment="1" applyProtection="1">
      <alignment horizontal="left" vertical="center" wrapText="1"/>
      <protection hidden="1"/>
    </xf>
    <xf numFmtId="0" fontId="23" fillId="0" borderId="1" xfId="0" applyFont="1" applyFill="1" applyBorder="1" applyAlignment="1" applyProtection="1">
      <alignment horizontal="left" vertical="center" wrapText="1"/>
      <protection hidden="1"/>
    </xf>
    <xf numFmtId="0" fontId="23" fillId="0" borderId="1" xfId="0" applyFont="1" applyFill="1" applyBorder="1" applyAlignment="1">
      <alignment horizontal="left" vertical="center" wrapText="1"/>
    </xf>
    <xf numFmtId="0" fontId="24" fillId="0" borderId="73" xfId="0" applyFont="1" applyFill="1" applyBorder="1" applyAlignment="1">
      <alignment horizontal="left" vertical="center" wrapText="1"/>
    </xf>
    <xf numFmtId="0" fontId="23" fillId="0" borderId="40" xfId="0" applyFont="1" applyFill="1" applyBorder="1" applyAlignment="1" applyProtection="1">
      <alignment horizontal="left" vertical="center" wrapText="1"/>
      <protection hidden="1"/>
    </xf>
    <xf numFmtId="0" fontId="23" fillId="0" borderId="6" xfId="0" applyFont="1" applyFill="1" applyBorder="1" applyAlignment="1" applyProtection="1">
      <alignment horizontal="left" vertical="center" wrapText="1"/>
      <protection hidden="1"/>
    </xf>
    <xf numFmtId="0" fontId="23" fillId="0" borderId="6" xfId="0" applyFont="1" applyFill="1" applyBorder="1" applyAlignment="1">
      <alignment horizontal="left" vertical="center" wrapText="1"/>
    </xf>
    <xf numFmtId="0" fontId="53" fillId="0" borderId="25" xfId="0" applyFont="1" applyFill="1" applyBorder="1" applyAlignment="1">
      <alignment horizontal="left" vertical="center" wrapText="1"/>
    </xf>
    <xf numFmtId="0" fontId="30" fillId="8" borderId="0" xfId="0" applyFont="1" applyFill="1" applyBorder="1" applyAlignment="1">
      <alignment horizontal="center" vertical="center" wrapText="1"/>
    </xf>
    <xf numFmtId="0" fontId="0" fillId="0" borderId="34" xfId="0" applyBorder="1"/>
    <xf numFmtId="0" fontId="0" fillId="44" borderId="34" xfId="0" applyFill="1" applyBorder="1"/>
    <xf numFmtId="0" fontId="23" fillId="0" borderId="35" xfId="0" applyFont="1" applyFill="1" applyBorder="1" applyAlignment="1" applyProtection="1">
      <alignment horizontal="left" vertical="center" wrapText="1"/>
      <protection hidden="1"/>
    </xf>
    <xf numFmtId="0" fontId="23" fillId="0" borderId="33" xfId="0" applyFont="1" applyFill="1" applyBorder="1" applyAlignment="1" applyProtection="1">
      <alignment horizontal="left" vertical="center" wrapText="1"/>
      <protection hidden="1"/>
    </xf>
    <xf numFmtId="0" fontId="23" fillId="0" borderId="33" xfId="0" applyFont="1" applyFill="1" applyBorder="1" applyAlignment="1">
      <alignment horizontal="left" vertical="center" wrapText="1"/>
    </xf>
    <xf numFmtId="0" fontId="23" fillId="9" borderId="10" xfId="44" applyFont="1" applyFill="1" applyBorder="1" applyAlignment="1">
      <alignment horizontal="center" vertical="center" wrapText="1"/>
    </xf>
    <xf numFmtId="0" fontId="23" fillId="9" borderId="79" xfId="0" applyFont="1" applyFill="1" applyBorder="1" applyAlignment="1">
      <alignment horizontal="center" vertical="center" wrapText="1"/>
    </xf>
    <xf numFmtId="0" fontId="23" fillId="0" borderId="58" xfId="0" applyFont="1" applyFill="1" applyBorder="1" applyAlignment="1">
      <alignment horizontal="center" vertical="center" wrapText="1"/>
    </xf>
    <xf numFmtId="0" fontId="23" fillId="9" borderId="82" xfId="0" applyFont="1" applyFill="1" applyBorder="1" applyAlignment="1">
      <alignment horizontal="center" vertical="center" wrapText="1"/>
    </xf>
    <xf numFmtId="0" fontId="23" fillId="9" borderId="85" xfId="0" applyFont="1" applyFill="1" applyBorder="1" applyAlignment="1">
      <alignment horizontal="center" vertical="center" wrapText="1"/>
    </xf>
    <xf numFmtId="0" fontId="23" fillId="9" borderId="81" xfId="0" applyFont="1" applyFill="1" applyBorder="1" applyAlignment="1">
      <alignment horizontal="center" vertical="center" wrapText="1"/>
    </xf>
    <xf numFmtId="0" fontId="23" fillId="9" borderId="84" xfId="0" applyFont="1" applyFill="1" applyBorder="1" applyAlignment="1">
      <alignment horizontal="center" vertical="center" wrapText="1"/>
    </xf>
    <xf numFmtId="165" fontId="23" fillId="9" borderId="59" xfId="0" applyNumberFormat="1" applyFont="1" applyFill="1" applyBorder="1" applyAlignment="1">
      <alignment vertical="center" wrapText="1"/>
    </xf>
    <xf numFmtId="0" fontId="23" fillId="9" borderId="46" xfId="0" applyFont="1" applyFill="1" applyBorder="1" applyAlignment="1">
      <alignment vertical="center" wrapText="1"/>
    </xf>
    <xf numFmtId="165" fontId="23" fillId="9" borderId="46" xfId="0" applyNumberFormat="1" applyFont="1" applyFill="1" applyBorder="1" applyAlignment="1">
      <alignment horizontal="left" vertical="center" wrapText="1"/>
    </xf>
    <xf numFmtId="0" fontId="23" fillId="9" borderId="49" xfId="0" applyFont="1" applyFill="1" applyBorder="1" applyAlignment="1">
      <alignment vertical="center" wrapText="1"/>
    </xf>
    <xf numFmtId="0" fontId="23" fillId="9" borderId="49" xfId="0" applyFont="1" applyFill="1" applyBorder="1" applyAlignment="1">
      <alignment horizontal="left" vertical="center" wrapText="1"/>
    </xf>
    <xf numFmtId="165" fontId="23" fillId="9" borderId="49" xfId="0" applyNumberFormat="1" applyFont="1" applyFill="1" applyBorder="1" applyAlignment="1">
      <alignment horizontal="left" vertical="center" wrapText="1"/>
    </xf>
    <xf numFmtId="0" fontId="23" fillId="9" borderId="46" xfId="0" applyFont="1" applyFill="1" applyBorder="1" applyAlignment="1">
      <alignment horizontal="left" vertical="center" wrapText="1"/>
    </xf>
    <xf numFmtId="165" fontId="23" fillId="0" borderId="46" xfId="0" applyNumberFormat="1" applyFont="1" applyFill="1" applyBorder="1" applyAlignment="1">
      <alignment vertical="center" wrapText="1"/>
    </xf>
    <xf numFmtId="0" fontId="23" fillId="0" borderId="46" xfId="0" applyFont="1" applyFill="1" applyBorder="1" applyAlignment="1">
      <alignment horizontal="left" vertical="center" wrapText="1"/>
    </xf>
    <xf numFmtId="165" fontId="23" fillId="9" borderId="46" xfId="44" applyNumberFormat="1" applyFont="1" applyFill="1" applyBorder="1" applyAlignment="1">
      <alignment vertical="center" wrapText="1"/>
    </xf>
    <xf numFmtId="165" fontId="23" fillId="9" borderId="46" xfId="0" applyNumberFormat="1" applyFont="1" applyFill="1" applyBorder="1" applyAlignment="1">
      <alignment vertical="center" wrapText="1"/>
    </xf>
    <xf numFmtId="165" fontId="23" fillId="0" borderId="49" xfId="0" applyNumberFormat="1" applyFont="1" applyFill="1" applyBorder="1" applyAlignment="1">
      <alignment vertical="center" wrapText="1"/>
    </xf>
    <xf numFmtId="0" fontId="23" fillId="9" borderId="59" xfId="0" applyFont="1" applyFill="1" applyBorder="1" applyAlignment="1">
      <alignment horizontal="left" vertical="center" wrapText="1"/>
    </xf>
    <xf numFmtId="0" fontId="23" fillId="9" borderId="50" xfId="0" applyFont="1" applyFill="1" applyBorder="1" applyAlignment="1">
      <alignment horizontal="left" vertical="center" wrapText="1"/>
    </xf>
    <xf numFmtId="0" fontId="23" fillId="0" borderId="59" xfId="0" applyNumberFormat="1" applyFont="1" applyFill="1" applyBorder="1" applyAlignment="1">
      <alignment horizontal="left" vertical="center" wrapText="1"/>
    </xf>
    <xf numFmtId="0" fontId="23" fillId="9" borderId="54" xfId="0" applyFont="1" applyFill="1" applyBorder="1" applyAlignment="1">
      <alignment horizontal="center" vertical="center" wrapText="1"/>
    </xf>
    <xf numFmtId="0" fontId="23" fillId="9" borderId="46" xfId="0" applyNumberFormat="1" applyFont="1" applyFill="1" applyBorder="1" applyAlignment="1">
      <alignment horizontal="left" vertical="center" wrapText="1"/>
    </xf>
    <xf numFmtId="0" fontId="23" fillId="9" borderId="59" xfId="44" applyFont="1" applyFill="1" applyBorder="1" applyAlignment="1">
      <alignment horizontal="left" vertical="center" wrapText="1"/>
    </xf>
    <xf numFmtId="0" fontId="23" fillId="9" borderId="46" xfId="44" applyFont="1" applyFill="1" applyBorder="1" applyAlignment="1">
      <alignment horizontal="left" vertical="center" wrapText="1"/>
    </xf>
    <xf numFmtId="0" fontId="24" fillId="43" borderId="32" xfId="0" applyFont="1" applyFill="1" applyBorder="1" applyAlignment="1">
      <alignment horizontal="center" vertical="center" wrapText="1"/>
    </xf>
    <xf numFmtId="0" fontId="24" fillId="43" borderId="33" xfId="0" applyFont="1" applyFill="1" applyBorder="1" applyAlignment="1">
      <alignment horizontal="center" vertical="center" wrapText="1"/>
    </xf>
    <xf numFmtId="0" fontId="24" fillId="43" borderId="42" xfId="0" applyFont="1" applyFill="1" applyBorder="1" applyAlignment="1">
      <alignment horizontal="center" vertical="center" wrapText="1"/>
    </xf>
    <xf numFmtId="49" fontId="58" fillId="42" borderId="35" xfId="3743" applyNumberFormat="1" applyFont="1" applyFill="1" applyBorder="1" applyAlignment="1">
      <alignment horizontal="center" vertical="center" wrapText="1"/>
    </xf>
    <xf numFmtId="49" fontId="58" fillId="42" borderId="33" xfId="3743" applyNumberFormat="1" applyFont="1" applyFill="1" applyBorder="1" applyAlignment="1">
      <alignment horizontal="center" vertical="center" wrapText="1"/>
    </xf>
    <xf numFmtId="49" fontId="58" fillId="42" borderId="42" xfId="3743" applyNumberFormat="1" applyFont="1" applyFill="1" applyBorder="1" applyAlignment="1">
      <alignment horizontal="center" vertical="center" wrapText="1"/>
    </xf>
    <xf numFmtId="0" fontId="25" fillId="0" borderId="45" xfId="0" applyFont="1" applyFill="1" applyBorder="1" applyAlignment="1">
      <alignment horizontal="left" vertical="center" wrapText="1"/>
    </xf>
    <xf numFmtId="0" fontId="25" fillId="2" borderId="9" xfId="0" applyFont="1" applyFill="1" applyBorder="1" applyAlignment="1">
      <alignment horizontal="center" vertical="center"/>
    </xf>
    <xf numFmtId="0" fontId="25" fillId="2" borderId="50" xfId="0" applyFont="1" applyFill="1" applyBorder="1" applyAlignment="1">
      <alignment horizontal="center" vertical="center"/>
    </xf>
    <xf numFmtId="166" fontId="25" fillId="8" borderId="1" xfId="1" applyNumberFormat="1" applyFont="1" applyFill="1" applyBorder="1" applyAlignment="1">
      <alignment horizontal="left" vertical="center"/>
    </xf>
    <xf numFmtId="166" fontId="25" fillId="8" borderId="46" xfId="1" applyNumberFormat="1" applyFont="1" applyFill="1" applyBorder="1" applyAlignment="1">
      <alignment horizontal="left" vertical="center"/>
    </xf>
    <xf numFmtId="0" fontId="27" fillId="0" borderId="53" xfId="0" applyFont="1" applyFill="1" applyBorder="1" applyAlignment="1">
      <alignment horizontal="center" vertical="center"/>
    </xf>
    <xf numFmtId="0" fontId="25" fillId="0" borderId="52" xfId="0" applyFont="1" applyFill="1" applyBorder="1" applyAlignment="1">
      <alignment horizontal="left" vertical="center" wrapText="1"/>
    </xf>
    <xf numFmtId="0" fontId="25" fillId="2" borderId="57" xfId="0" applyFont="1" applyFill="1" applyBorder="1" applyAlignment="1">
      <alignment horizontal="center" vertical="center"/>
    </xf>
    <xf numFmtId="0" fontId="25" fillId="0" borderId="0" xfId="0" applyFont="1" applyAlignment="1">
      <alignment vertical="center"/>
    </xf>
    <xf numFmtId="0" fontId="25" fillId="0" borderId="53" xfId="0" applyFont="1" applyBorder="1" applyAlignment="1">
      <alignment vertical="center"/>
    </xf>
    <xf numFmtId="0" fontId="25" fillId="0" borderId="52" xfId="0" applyFont="1" applyBorder="1" applyAlignment="1">
      <alignment vertical="center"/>
    </xf>
    <xf numFmtId="0" fontId="25" fillId="0" borderId="60" xfId="0" applyFont="1" applyBorder="1" applyAlignment="1">
      <alignment vertical="center"/>
    </xf>
    <xf numFmtId="0" fontId="25" fillId="0" borderId="43" xfId="0" applyFont="1" applyBorder="1" applyAlignment="1">
      <alignment vertical="center"/>
    </xf>
    <xf numFmtId="0" fontId="25" fillId="0" borderId="0" xfId="0" applyFont="1" applyBorder="1" applyAlignment="1">
      <alignment vertical="center"/>
    </xf>
    <xf numFmtId="0" fontId="25" fillId="0" borderId="54" xfId="0" applyFont="1" applyBorder="1" applyAlignment="1">
      <alignment vertical="center"/>
    </xf>
    <xf numFmtId="0" fontId="0" fillId="0" borderId="54" xfId="0" applyBorder="1" applyAlignment="1">
      <alignment vertical="center"/>
    </xf>
    <xf numFmtId="0" fontId="0" fillId="0" borderId="43" xfId="0" applyBorder="1" applyAlignment="1">
      <alignment vertical="center"/>
    </xf>
    <xf numFmtId="166" fontId="25" fillId="0" borderId="1" xfId="1" applyNumberFormat="1" applyFont="1" applyBorder="1" applyAlignment="1">
      <alignment horizontal="center" vertical="center"/>
    </xf>
    <xf numFmtId="166" fontId="25" fillId="8" borderId="1" xfId="1" applyNumberFormat="1" applyFont="1" applyFill="1" applyBorder="1" applyAlignment="1">
      <alignment horizontal="center" vertical="center"/>
    </xf>
    <xf numFmtId="0" fontId="25" fillId="0" borderId="43" xfId="0" applyFont="1" applyBorder="1" applyAlignment="1">
      <alignment horizontal="center" vertical="center"/>
    </xf>
    <xf numFmtId="166" fontId="25" fillId="0" borderId="0" xfId="1" applyNumberFormat="1" applyFont="1" applyBorder="1" applyAlignment="1">
      <alignment horizontal="center" vertical="center"/>
    </xf>
    <xf numFmtId="0" fontId="0" fillId="0" borderId="0" xfId="0" applyBorder="1" applyAlignment="1">
      <alignment vertical="center"/>
    </xf>
    <xf numFmtId="166" fontId="25" fillId="0" borderId="3" xfId="1" applyNumberFormat="1" applyFont="1" applyBorder="1" applyAlignment="1">
      <alignment horizontal="center" vertical="center"/>
    </xf>
    <xf numFmtId="166" fontId="25" fillId="0" borderId="54" xfId="1" applyNumberFormat="1" applyFont="1" applyFill="1" applyBorder="1" applyAlignment="1">
      <alignment horizontal="center" vertical="center"/>
    </xf>
    <xf numFmtId="0" fontId="25" fillId="0" borderId="54" xfId="0" applyFont="1" applyFill="1" applyBorder="1" applyAlignment="1">
      <alignment vertical="center"/>
    </xf>
    <xf numFmtId="166" fontId="25" fillId="0" borderId="54" xfId="1" applyNumberFormat="1" applyFont="1" applyBorder="1" applyAlignment="1">
      <alignment horizontal="center" vertical="center"/>
    </xf>
    <xf numFmtId="166" fontId="25" fillId="8" borderId="46" xfId="1" applyNumberFormat="1" applyFont="1" applyFill="1" applyBorder="1" applyAlignment="1">
      <alignment horizontal="center" vertical="center"/>
    </xf>
    <xf numFmtId="166" fontId="25" fillId="0" borderId="45" xfId="1" applyNumberFormat="1" applyFont="1" applyBorder="1" applyAlignment="1">
      <alignment horizontal="center" vertical="center"/>
    </xf>
    <xf numFmtId="166" fontId="25" fillId="0" borderId="52" xfId="1" applyNumberFormat="1" applyFont="1" applyBorder="1" applyAlignment="1">
      <alignment horizontal="center" vertical="center"/>
    </xf>
    <xf numFmtId="0" fontId="25" fillId="0" borderId="45" xfId="0" applyFont="1" applyBorder="1" applyAlignment="1">
      <alignment vertical="center"/>
    </xf>
    <xf numFmtId="166" fontId="25" fillId="9" borderId="0" xfId="1" applyNumberFormat="1" applyFont="1" applyFill="1" applyBorder="1" applyAlignment="1">
      <alignment horizontal="center" vertical="center"/>
    </xf>
    <xf numFmtId="0" fontId="25" fillId="0" borderId="56" xfId="0" applyFont="1" applyBorder="1" applyAlignment="1">
      <alignment vertical="center"/>
    </xf>
    <xf numFmtId="0" fontId="25" fillId="0" borderId="0" xfId="0" applyFont="1" applyFill="1" applyAlignment="1">
      <alignment vertical="center"/>
    </xf>
    <xf numFmtId="166" fontId="25" fillId="0" borderId="48" xfId="1" applyNumberFormat="1" applyFont="1" applyBorder="1" applyAlignment="1">
      <alignment horizontal="center" vertical="center"/>
    </xf>
    <xf numFmtId="166" fontId="25" fillId="8" borderId="48" xfId="1" applyNumberFormat="1" applyFont="1" applyFill="1" applyBorder="1" applyAlignment="1">
      <alignment horizontal="center" vertical="center"/>
    </xf>
    <xf numFmtId="166" fontId="25" fillId="8" borderId="49" xfId="1" applyNumberFormat="1" applyFont="1" applyFill="1" applyBorder="1" applyAlignment="1">
      <alignment horizontal="center" vertical="center"/>
    </xf>
    <xf numFmtId="0" fontId="61" fillId="0" borderId="52" xfId="0" applyFont="1" applyBorder="1" applyAlignment="1">
      <alignment vertical="center"/>
    </xf>
    <xf numFmtId="0" fontId="25" fillId="0" borderId="54" xfId="0" applyFont="1" applyFill="1" applyBorder="1" applyAlignment="1">
      <alignment horizontal="left" vertical="center" wrapText="1"/>
    </xf>
    <xf numFmtId="0" fontId="25" fillId="0" borderId="0" xfId="0" applyFont="1" applyFill="1" applyBorder="1" applyAlignment="1">
      <alignment vertical="center"/>
    </xf>
    <xf numFmtId="0" fontId="29" fillId="0" borderId="0" xfId="0" applyFont="1" applyFill="1" applyBorder="1" applyAlignment="1">
      <alignment vertical="center"/>
    </xf>
    <xf numFmtId="0" fontId="25" fillId="2" borderId="4" xfId="0" applyFont="1" applyFill="1" applyBorder="1" applyAlignment="1">
      <alignment horizontal="center" vertical="center"/>
    </xf>
    <xf numFmtId="0" fontId="25" fillId="0" borderId="4" xfId="0" applyFont="1" applyFill="1" applyBorder="1" applyAlignment="1">
      <alignment horizontal="center" vertical="center"/>
    </xf>
    <xf numFmtId="166" fontId="25" fillId="8" borderId="4" xfId="1" applyNumberFormat="1" applyFont="1" applyFill="1" applyBorder="1" applyAlignment="1">
      <alignment horizontal="center" vertical="center"/>
    </xf>
    <xf numFmtId="0" fontId="25" fillId="0" borderId="4" xfId="0" applyFont="1" applyBorder="1" applyAlignment="1">
      <alignment horizontal="center" vertical="center"/>
    </xf>
    <xf numFmtId="0" fontId="25" fillId="0" borderId="45" xfId="0" applyFont="1" applyFill="1" applyBorder="1" applyAlignment="1">
      <alignment vertical="center"/>
    </xf>
    <xf numFmtId="0" fontId="25" fillId="0" borderId="52" xfId="0" applyFont="1" applyFill="1" applyBorder="1" applyAlignment="1">
      <alignment vertical="center"/>
    </xf>
    <xf numFmtId="166" fontId="25" fillId="0" borderId="45" xfId="1" applyNumberFormat="1" applyFont="1" applyFill="1" applyBorder="1" applyAlignment="1">
      <alignment horizontal="center" vertical="center"/>
    </xf>
    <xf numFmtId="166" fontId="25" fillId="8" borderId="86" xfId="1" applyNumberFormat="1" applyFont="1" applyFill="1" applyBorder="1" applyAlignment="1">
      <alignment horizontal="center" vertical="center"/>
    </xf>
    <xf numFmtId="0" fontId="27" fillId="3" borderId="5" xfId="0" applyFont="1" applyFill="1" applyBorder="1" applyAlignment="1">
      <alignment horizontal="center" vertical="center"/>
    </xf>
    <xf numFmtId="0" fontId="25" fillId="45" borderId="25" xfId="0" applyFont="1" applyFill="1" applyBorder="1" applyAlignment="1">
      <alignment vertical="center"/>
    </xf>
    <xf numFmtId="0" fontId="25" fillId="45" borderId="29" xfId="0" applyFont="1" applyFill="1" applyBorder="1" applyAlignment="1">
      <alignment vertical="center"/>
    </xf>
    <xf numFmtId="0" fontId="0" fillId="45" borderId="29" xfId="0" applyFill="1" applyBorder="1" applyAlignment="1">
      <alignment vertical="center"/>
    </xf>
    <xf numFmtId="0" fontId="25" fillId="45" borderId="38" xfId="0" applyFont="1" applyFill="1" applyBorder="1" applyAlignment="1">
      <alignment vertical="center"/>
    </xf>
    <xf numFmtId="0" fontId="25" fillId="0" borderId="9" xfId="0" applyFont="1" applyFill="1" applyBorder="1" applyAlignment="1">
      <alignment horizontal="center" vertical="center" wrapText="1"/>
    </xf>
    <xf numFmtId="166" fontId="25" fillId="0" borderId="1" xfId="1" applyNumberFormat="1" applyFont="1" applyBorder="1" applyAlignment="1">
      <alignment horizontal="center" vertical="center" wrapText="1"/>
    </xf>
    <xf numFmtId="166" fontId="25" fillId="0" borderId="0"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0" fontId="23" fillId="9" borderId="87" xfId="0" applyFont="1" applyFill="1" applyBorder="1" applyAlignment="1">
      <alignment horizontal="center" vertical="center" wrapText="1"/>
    </xf>
    <xf numFmtId="0" fontId="60" fillId="43" borderId="21" xfId="0" applyFont="1" applyFill="1" applyBorder="1" applyAlignment="1">
      <alignment vertical="center" wrapText="1"/>
    </xf>
    <xf numFmtId="0" fontId="25" fillId="0" borderId="56" xfId="0" applyFont="1" applyFill="1" applyBorder="1" applyAlignment="1">
      <alignment vertical="center"/>
    </xf>
    <xf numFmtId="0" fontId="56" fillId="0" borderId="52" xfId="0" applyFont="1" applyFill="1" applyBorder="1" applyAlignment="1">
      <alignment horizontal="left" vertical="center" wrapText="1"/>
    </xf>
    <xf numFmtId="0" fontId="25" fillId="0" borderId="60" xfId="0" applyFont="1" applyFill="1" applyBorder="1" applyAlignment="1">
      <alignment vertical="center"/>
    </xf>
    <xf numFmtId="166" fontId="25" fillId="0" borderId="56" xfId="1" applyNumberFormat="1" applyFont="1" applyFill="1" applyBorder="1" applyAlignment="1">
      <alignment horizontal="center" vertical="center"/>
    </xf>
    <xf numFmtId="0" fontId="25" fillId="0" borderId="53" xfId="0" applyFont="1" applyFill="1" applyBorder="1" applyAlignment="1">
      <alignment horizontal="left" vertical="center" wrapText="1"/>
    </xf>
    <xf numFmtId="0" fontId="25" fillId="0" borderId="60" xfId="0" applyFont="1" applyFill="1" applyBorder="1" applyAlignment="1">
      <alignment horizontal="left" vertical="center" wrapText="1"/>
    </xf>
    <xf numFmtId="0" fontId="25" fillId="2" borderId="59" xfId="0" applyFont="1" applyFill="1" applyBorder="1" applyAlignment="1">
      <alignment horizontal="center" vertical="center"/>
    </xf>
    <xf numFmtId="0" fontId="25" fillId="0" borderId="43" xfId="0" applyFont="1" applyFill="1" applyBorder="1" applyAlignment="1">
      <alignment horizontal="left" vertical="center" wrapText="1"/>
    </xf>
    <xf numFmtId="166" fontId="25" fillId="0" borderId="52" xfId="1" applyNumberFormat="1" applyFont="1" applyFill="1" applyBorder="1" applyAlignment="1">
      <alignment horizontal="center" vertical="center"/>
    </xf>
    <xf numFmtId="166" fontId="25" fillId="0" borderId="60" xfId="1" applyNumberFormat="1" applyFont="1" applyFill="1" applyBorder="1" applyAlignment="1">
      <alignment horizontal="center" vertical="center"/>
    </xf>
    <xf numFmtId="166" fontId="25" fillId="0" borderId="56" xfId="1" applyNumberFormat="1" applyFont="1" applyBorder="1" applyAlignment="1">
      <alignment horizontal="center" vertical="center"/>
    </xf>
    <xf numFmtId="166" fontId="25" fillId="0" borderId="60" xfId="1" applyNumberFormat="1" applyFont="1" applyBorder="1" applyAlignment="1">
      <alignment horizontal="center" vertical="center"/>
    </xf>
    <xf numFmtId="0" fontId="25" fillId="0" borderId="44" xfId="0" applyFont="1" applyBorder="1" applyAlignment="1">
      <alignment vertical="center"/>
    </xf>
    <xf numFmtId="166" fontId="25" fillId="9" borderId="1" xfId="1" applyNumberFormat="1" applyFont="1" applyFill="1" applyBorder="1" applyAlignment="1">
      <alignment horizontal="center" vertical="center"/>
    </xf>
    <xf numFmtId="0" fontId="27" fillId="9" borderId="63" xfId="0" applyFont="1" applyFill="1" applyBorder="1" applyAlignment="1">
      <alignment horizontal="center" vertical="center"/>
    </xf>
    <xf numFmtId="0" fontId="25" fillId="0" borderId="44" xfId="0" applyFont="1" applyFill="1" applyBorder="1" applyAlignment="1">
      <alignment horizontal="left" vertical="center" wrapText="1"/>
    </xf>
    <xf numFmtId="0" fontId="25" fillId="0" borderId="56" xfId="0" applyFont="1" applyFill="1" applyBorder="1" applyAlignment="1">
      <alignment horizontal="left" vertical="center" wrapText="1"/>
    </xf>
    <xf numFmtId="0" fontId="49" fillId="42" borderId="52" xfId="0" applyNumberFormat="1" applyFont="1" applyFill="1" applyBorder="1"/>
    <xf numFmtId="0" fontId="49" fillId="43" borderId="34" xfId="0" applyNumberFormat="1" applyFont="1" applyFill="1" applyBorder="1"/>
    <xf numFmtId="0" fontId="0" fillId="42" borderId="1" xfId="0" applyFill="1" applyBorder="1"/>
    <xf numFmtId="0" fontId="27" fillId="0" borderId="89" xfId="0" applyFont="1" applyBorder="1" applyAlignment="1">
      <alignment horizontal="center"/>
    </xf>
    <xf numFmtId="0" fontId="13" fillId="9" borderId="1" xfId="42" applyFont="1" applyFill="1" applyBorder="1" applyAlignment="1">
      <alignment horizontal="left"/>
    </xf>
    <xf numFmtId="0" fontId="3" fillId="9" borderId="58" xfId="42" applyFont="1" applyFill="1" applyBorder="1"/>
    <xf numFmtId="0" fontId="3" fillId="9" borderId="10" xfId="42" applyFont="1" applyFill="1" applyBorder="1"/>
    <xf numFmtId="0" fontId="6" fillId="9" borderId="10" xfId="42" applyFont="1" applyFill="1" applyBorder="1"/>
    <xf numFmtId="0" fontId="6" fillId="9" borderId="47" xfId="42" applyFont="1" applyFill="1" applyBorder="1"/>
    <xf numFmtId="0" fontId="6" fillId="9" borderId="48" xfId="42" applyFont="1" applyFill="1" applyBorder="1"/>
    <xf numFmtId="0" fontId="22" fillId="9" borderId="48" xfId="42" applyFill="1" applyBorder="1" applyAlignment="1">
      <alignment horizontal="left"/>
    </xf>
    <xf numFmtId="0" fontId="23" fillId="9" borderId="89" xfId="0" applyNumberFormat="1" applyFont="1" applyFill="1" applyBorder="1" applyAlignment="1">
      <alignment horizontal="center" vertical="center" wrapText="1"/>
    </xf>
    <xf numFmtId="0" fontId="23" fillId="9" borderId="69" xfId="0" applyNumberFormat="1" applyFont="1" applyFill="1" applyBorder="1" applyAlignment="1">
      <alignment horizontal="center" vertical="center" wrapText="1"/>
    </xf>
    <xf numFmtId="0" fontId="23" fillId="9" borderId="75" xfId="0" applyNumberFormat="1" applyFont="1" applyFill="1" applyBorder="1" applyAlignment="1">
      <alignment horizontal="center" vertical="center" wrapText="1"/>
    </xf>
    <xf numFmtId="0" fontId="23" fillId="0" borderId="49" xfId="0" applyNumberFormat="1" applyFont="1" applyFill="1" applyBorder="1" applyAlignment="1">
      <alignment horizontal="left" vertical="center" wrapText="1"/>
    </xf>
    <xf numFmtId="0" fontId="57" fillId="42" borderId="31" xfId="0" applyFont="1" applyFill="1" applyBorder="1" applyAlignment="1">
      <alignment horizontal="center" vertical="center" wrapText="1"/>
    </xf>
    <xf numFmtId="166" fontId="25" fillId="0" borderId="0" xfId="1" applyNumberFormat="1" applyFont="1" applyFill="1" applyBorder="1" applyAlignment="1">
      <alignment horizontal="center" vertical="center"/>
    </xf>
    <xf numFmtId="0" fontId="31" fillId="9" borderId="1" xfId="0" applyNumberFormat="1" applyFont="1" applyFill="1" applyBorder="1"/>
    <xf numFmtId="0" fontId="25" fillId="2" borderId="22" xfId="0" applyFont="1" applyFill="1" applyBorder="1" applyAlignment="1">
      <alignment horizontal="center" vertical="center"/>
    </xf>
    <xf numFmtId="0" fontId="23" fillId="0" borderId="10" xfId="0" applyFont="1" applyFill="1" applyBorder="1" applyAlignment="1">
      <alignment horizontal="center" vertical="center" wrapText="1"/>
    </xf>
    <xf numFmtId="0" fontId="23" fillId="9" borderId="39" xfId="0" applyFont="1" applyFill="1" applyBorder="1" applyAlignment="1">
      <alignment horizontal="center" vertical="center" wrapText="1"/>
    </xf>
    <xf numFmtId="0" fontId="23" fillId="9" borderId="59" xfId="0" applyNumberFormat="1" applyFont="1" applyFill="1" applyBorder="1" applyAlignment="1">
      <alignment horizontal="left" vertical="center" wrapText="1"/>
    </xf>
    <xf numFmtId="0" fontId="23" fillId="9" borderId="49" xfId="44" applyFont="1" applyFill="1" applyBorder="1" applyAlignment="1">
      <alignment horizontal="left" vertical="center" wrapText="1"/>
    </xf>
    <xf numFmtId="165" fontId="23" fillId="9" borderId="59" xfId="0" applyNumberFormat="1" applyFont="1" applyFill="1" applyBorder="1" applyAlignment="1">
      <alignment horizontal="left" vertical="center" wrapText="1"/>
    </xf>
    <xf numFmtId="0" fontId="27" fillId="6" borderId="40" xfId="0"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0" fontId="23" fillId="9" borderId="40" xfId="0" applyFont="1" applyFill="1" applyBorder="1" applyAlignment="1">
      <alignment horizontal="center" vertical="center" wrapText="1"/>
    </xf>
    <xf numFmtId="0" fontId="2" fillId="9" borderId="58" xfId="42" applyFont="1" applyFill="1" applyBorder="1"/>
    <xf numFmtId="0" fontId="27" fillId="9" borderId="54" xfId="0" applyFont="1" applyFill="1" applyBorder="1" applyAlignment="1">
      <alignment horizontal="center" vertical="center" wrapText="1"/>
    </xf>
    <xf numFmtId="0" fontId="29" fillId="0" borderId="54" xfId="0" applyFont="1" applyFill="1" applyBorder="1" applyAlignment="1">
      <alignment vertical="center"/>
    </xf>
    <xf numFmtId="0" fontId="24" fillId="0" borderId="82" xfId="44" applyFont="1" applyFill="1" applyBorder="1" applyAlignment="1">
      <alignment horizontal="left" vertical="center" wrapText="1"/>
    </xf>
    <xf numFmtId="0" fontId="24" fillId="45" borderId="37" xfId="0" applyFont="1" applyFill="1" applyBorder="1" applyAlignment="1">
      <alignment vertical="center" wrapText="1"/>
    </xf>
    <xf numFmtId="0" fontId="51" fillId="42" borderId="35" xfId="0" applyFont="1" applyFill="1" applyBorder="1" applyAlignment="1">
      <alignment horizontal="center" vertical="top" wrapText="1"/>
    </xf>
    <xf numFmtId="0" fontId="58" fillId="42" borderId="34" xfId="0" applyFont="1" applyFill="1" applyBorder="1" applyAlignment="1">
      <alignment horizontal="center" vertical="center" wrapText="1"/>
    </xf>
    <xf numFmtId="0" fontId="52" fillId="42" borderId="32" xfId="0" applyFont="1" applyFill="1" applyBorder="1" applyAlignment="1">
      <alignment horizontal="center" wrapText="1"/>
    </xf>
    <xf numFmtId="0" fontId="52" fillId="42" borderId="33" xfId="0" applyFont="1" applyFill="1" applyBorder="1" applyAlignment="1">
      <alignment horizontal="center" wrapText="1"/>
    </xf>
    <xf numFmtId="0" fontId="24" fillId="6" borderId="69" xfId="0" applyFont="1" applyFill="1" applyBorder="1" applyAlignment="1">
      <alignment horizontal="center" vertical="center" wrapText="1"/>
    </xf>
    <xf numFmtId="0" fontId="24" fillId="7" borderId="69" xfId="0" applyFont="1" applyFill="1" applyBorder="1" applyAlignment="1">
      <alignment horizontal="center" vertical="center" wrapText="1"/>
    </xf>
    <xf numFmtId="0" fontId="24" fillId="7" borderId="73" xfId="0" applyFont="1" applyFill="1" applyBorder="1" applyAlignment="1">
      <alignment horizontal="center" vertical="center" wrapText="1"/>
    </xf>
    <xf numFmtId="0" fontId="24" fillId="3" borderId="69" xfId="0" applyFont="1" applyFill="1" applyBorder="1" applyAlignment="1">
      <alignment horizontal="center" vertical="center" wrapText="1"/>
    </xf>
    <xf numFmtId="0" fontId="51" fillId="3" borderId="29" xfId="0" applyFont="1" applyFill="1" applyBorder="1" applyAlignment="1">
      <alignment vertical="center" wrapText="1"/>
    </xf>
    <xf numFmtId="0" fontId="24" fillId="4" borderId="38" xfId="0" applyFont="1" applyFill="1" applyBorder="1" applyAlignment="1">
      <alignment vertical="center" wrapText="1"/>
    </xf>
    <xf numFmtId="0" fontId="24" fillId="0" borderId="68" xfId="0" applyFont="1" applyFill="1" applyBorder="1" applyAlignment="1">
      <alignment horizontal="left" vertical="center" wrapText="1"/>
    </xf>
    <xf numFmtId="0" fontId="24" fillId="0" borderId="69" xfId="0" applyFont="1" applyFill="1" applyBorder="1" applyAlignment="1">
      <alignment horizontal="left" vertical="center" wrapText="1"/>
    </xf>
    <xf numFmtId="0" fontId="24" fillId="0" borderId="75" xfId="0" applyFont="1" applyFill="1" applyBorder="1" applyAlignment="1">
      <alignment horizontal="left" vertical="center" wrapText="1"/>
    </xf>
    <xf numFmtId="0" fontId="24" fillId="8" borderId="43" xfId="0" applyFont="1" applyFill="1" applyBorder="1" applyAlignment="1">
      <alignment horizontal="left" vertical="center" wrapText="1"/>
    </xf>
    <xf numFmtId="0" fontId="24" fillId="43" borderId="21" xfId="0" applyFont="1" applyFill="1" applyBorder="1" applyAlignment="1">
      <alignment horizontal="center" vertical="center" wrapText="1"/>
    </xf>
    <xf numFmtId="0" fontId="51" fillId="43" borderId="77" xfId="0" applyFont="1" applyFill="1" applyBorder="1" applyAlignment="1">
      <alignment horizontal="center" vertical="center" wrapText="1"/>
    </xf>
    <xf numFmtId="0" fontId="24" fillId="43" borderId="62" xfId="0" applyFont="1" applyFill="1" applyBorder="1" applyAlignment="1">
      <alignment horizontal="center" wrapText="1"/>
    </xf>
    <xf numFmtId="0" fontId="24" fillId="43" borderId="11" xfId="0" applyFont="1" applyFill="1" applyBorder="1" applyAlignment="1">
      <alignment horizontal="center" wrapText="1"/>
    </xf>
    <xf numFmtId="0" fontId="24" fillId="43" borderId="11" xfId="0" applyFont="1" applyFill="1" applyBorder="1" applyAlignment="1">
      <alignment horizontal="center" vertical="center" wrapText="1"/>
    </xf>
    <xf numFmtId="0" fontId="23" fillId="43" borderId="11" xfId="0" applyFont="1" applyFill="1" applyBorder="1" applyAlignment="1">
      <alignment vertical="center" wrapText="1"/>
    </xf>
    <xf numFmtId="0" fontId="23" fillId="43" borderId="23" xfId="0" applyFont="1" applyFill="1" applyBorder="1" applyAlignment="1">
      <alignment vertical="center" wrapText="1"/>
    </xf>
    <xf numFmtId="0" fontId="24" fillId="0" borderId="36" xfId="0" applyFont="1" applyFill="1" applyBorder="1" applyAlignment="1">
      <alignment horizontal="center" vertical="center" wrapText="1"/>
    </xf>
    <xf numFmtId="0" fontId="24" fillId="6" borderId="26"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24" fillId="3" borderId="27" xfId="0" applyFont="1" applyFill="1" applyBorder="1" applyAlignment="1">
      <alignment horizontal="center" vertical="center" wrapText="1"/>
    </xf>
    <xf numFmtId="0" fontId="24" fillId="43" borderId="54" xfId="0" applyFont="1" applyFill="1" applyBorder="1" applyAlignment="1">
      <alignment horizontal="center" vertical="center" wrapText="1"/>
    </xf>
    <xf numFmtId="0" fontId="24" fillId="9" borderId="68" xfId="0" applyFont="1" applyFill="1" applyBorder="1" applyAlignment="1">
      <alignment horizontal="center" vertical="center" wrapText="1"/>
    </xf>
    <xf numFmtId="0" fontId="24" fillId="3" borderId="73" xfId="0" applyFont="1" applyFill="1" applyBorder="1" applyAlignment="1">
      <alignment horizontal="center" vertical="center" wrapText="1"/>
    </xf>
    <xf numFmtId="0" fontId="24" fillId="3" borderId="68" xfId="0" applyFont="1" applyFill="1" applyBorder="1" applyAlignment="1">
      <alignment horizontal="center" vertical="center" wrapText="1"/>
    </xf>
    <xf numFmtId="0" fontId="24" fillId="6" borderId="43" xfId="0" applyFont="1" applyFill="1" applyBorder="1" applyAlignment="1">
      <alignment horizontal="center" vertical="center" wrapText="1"/>
    </xf>
    <xf numFmtId="0" fontId="24" fillId="43" borderId="36" xfId="0" applyFont="1" applyFill="1" applyBorder="1" applyAlignment="1">
      <alignment horizontal="center" vertical="center" wrapText="1"/>
    </xf>
    <xf numFmtId="0" fontId="24" fillId="9" borderId="69" xfId="0" applyFont="1" applyFill="1" applyBorder="1" applyAlignment="1">
      <alignment horizontal="center" vertical="center" wrapText="1"/>
    </xf>
    <xf numFmtId="0" fontId="24" fillId="6" borderId="73" xfId="0" applyFont="1" applyFill="1" applyBorder="1" applyAlignment="1">
      <alignment horizontal="center" vertical="center" wrapText="1"/>
    </xf>
    <xf numFmtId="0" fontId="24" fillId="6" borderId="69" xfId="44" applyFont="1" applyFill="1" applyBorder="1" applyAlignment="1">
      <alignment horizontal="center" vertical="center" wrapText="1"/>
    </xf>
    <xf numFmtId="0" fontId="24" fillId="6" borderId="75" xfId="0" applyFont="1" applyFill="1" applyBorder="1" applyAlignment="1">
      <alignment horizontal="center" vertical="center" wrapText="1"/>
    </xf>
    <xf numFmtId="0" fontId="51" fillId="43" borderId="54" xfId="0" applyFont="1" applyFill="1" applyBorder="1" applyAlignment="1">
      <alignment horizontal="center" vertical="center" wrapText="1"/>
    </xf>
    <xf numFmtId="0" fontId="24" fillId="0" borderId="89" xfId="0" applyFont="1" applyFill="1" applyBorder="1" applyAlignment="1">
      <alignment horizontal="center" vertical="center" wrapText="1"/>
    </xf>
    <xf numFmtId="0" fontId="24" fillId="6" borderId="68" xfId="0" applyFont="1" applyFill="1" applyBorder="1" applyAlignment="1">
      <alignment horizontal="center" vertical="center" wrapText="1"/>
    </xf>
    <xf numFmtId="0" fontId="24" fillId="9" borderId="89" xfId="0" applyFont="1" applyFill="1" applyBorder="1" applyAlignment="1">
      <alignment horizontal="center" vertical="center" wrapText="1"/>
    </xf>
    <xf numFmtId="0" fontId="24" fillId="7" borderId="75" xfId="0" applyFont="1" applyFill="1" applyBorder="1" applyAlignment="1">
      <alignment horizontal="center" vertical="center" wrapText="1"/>
    </xf>
    <xf numFmtId="0" fontId="51" fillId="43" borderId="56" xfId="0" applyFont="1" applyFill="1" applyBorder="1" applyAlignment="1">
      <alignment horizontal="center" vertical="center" wrapText="1"/>
    </xf>
    <xf numFmtId="0" fontId="24" fillId="7" borderId="27" xfId="0" applyFont="1" applyFill="1" applyBorder="1" applyAlignment="1">
      <alignment horizontal="center" vertical="center" wrapText="1"/>
    </xf>
    <xf numFmtId="0" fontId="51" fillId="43" borderId="41" xfId="0" applyFont="1" applyFill="1" applyBorder="1" applyAlignment="1">
      <alignment horizontal="center" vertical="center" wrapText="1"/>
    </xf>
    <xf numFmtId="0" fontId="24" fillId="9" borderId="36" xfId="0" applyFont="1" applyFill="1" applyBorder="1" applyAlignment="1">
      <alignment horizontal="center" vertical="center" wrapText="1"/>
    </xf>
    <xf numFmtId="0" fontId="24" fillId="7" borderId="26" xfId="0" applyFont="1" applyFill="1" applyBorder="1" applyAlignment="1">
      <alignment horizontal="center" vertical="center" wrapText="1"/>
    </xf>
    <xf numFmtId="0" fontId="51" fillId="43" borderId="60" xfId="0" applyFont="1" applyFill="1" applyBorder="1" applyAlignment="1">
      <alignment horizontal="center" vertical="center" wrapText="1"/>
    </xf>
    <xf numFmtId="0" fontId="24" fillId="6" borderId="89" xfId="0" applyFont="1" applyFill="1" applyBorder="1" applyAlignment="1">
      <alignment horizontal="center" vertical="center" wrapText="1"/>
    </xf>
    <xf numFmtId="0" fontId="24" fillId="4" borderId="75" xfId="0" applyFont="1" applyFill="1" applyBorder="1" applyAlignment="1">
      <alignment horizontal="center" vertical="center" wrapText="1"/>
    </xf>
    <xf numFmtId="1" fontId="24" fillId="0" borderId="35" xfId="0" applyNumberFormat="1" applyFont="1" applyFill="1" applyBorder="1" applyAlignment="1">
      <alignment horizontal="center" wrapText="1"/>
    </xf>
    <xf numFmtId="1" fontId="23" fillId="0" borderId="66" xfId="0" applyNumberFormat="1" applyFont="1" applyFill="1" applyBorder="1" applyAlignment="1">
      <alignment horizontal="center" wrapText="1"/>
    </xf>
    <xf numFmtId="1" fontId="24" fillId="0" borderId="67" xfId="0" applyNumberFormat="1" applyFont="1" applyFill="1" applyBorder="1" applyAlignment="1">
      <alignment horizontal="center" wrapText="1"/>
    </xf>
    <xf numFmtId="0" fontId="31" fillId="43" borderId="34" xfId="0" applyFont="1" applyFill="1" applyBorder="1" applyAlignment="1">
      <alignment horizontal="left" vertical="center" wrapText="1"/>
    </xf>
    <xf numFmtId="0" fontId="31" fillId="0" borderId="53"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60" xfId="0"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0" xfId="0" applyFont="1" applyFill="1" applyBorder="1" applyAlignment="1">
      <alignment horizontal="left" vertical="center"/>
    </xf>
    <xf numFmtId="0" fontId="23" fillId="43" borderId="34" xfId="0" applyFont="1" applyFill="1" applyBorder="1" applyAlignment="1">
      <alignment horizontal="left" vertical="center" wrapText="1"/>
    </xf>
    <xf numFmtId="0" fontId="23" fillId="0" borderId="53" xfId="0" applyFont="1" applyFill="1" applyBorder="1" applyAlignment="1">
      <alignment horizontal="left" vertical="center" wrapText="1"/>
    </xf>
    <xf numFmtId="0" fontId="23" fillId="0" borderId="52" xfId="0" applyFont="1" applyFill="1" applyBorder="1" applyAlignment="1">
      <alignment horizontal="left" vertical="center" wrapText="1"/>
    </xf>
    <xf numFmtId="0" fontId="23" fillId="0" borderId="60" xfId="0" applyFont="1" applyFill="1" applyBorder="1" applyAlignment="1">
      <alignment horizontal="left" vertical="center" wrapText="1"/>
    </xf>
    <xf numFmtId="0" fontId="23" fillId="0" borderId="43"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54" xfId="0" applyFont="1" applyFill="1" applyBorder="1" applyAlignment="1">
      <alignment horizontal="left" vertical="center" wrapText="1"/>
    </xf>
    <xf numFmtId="0" fontId="23" fillId="0" borderId="30" xfId="0" applyFont="1" applyFill="1" applyBorder="1" applyAlignment="1">
      <alignment horizontal="left" vertical="center" wrapText="1"/>
    </xf>
    <xf numFmtId="0" fontId="23" fillId="0" borderId="34" xfId="0" applyFont="1" applyFill="1" applyBorder="1" applyAlignment="1">
      <alignment horizontal="left" vertical="center" wrapText="1"/>
    </xf>
    <xf numFmtId="0" fontId="23" fillId="0" borderId="41" xfId="0" applyFont="1" applyFill="1" applyBorder="1" applyAlignment="1">
      <alignment horizontal="left" vertical="center" wrapText="1"/>
    </xf>
    <xf numFmtId="0" fontId="23" fillId="0" borderId="46" xfId="0" applyNumberFormat="1" applyFont="1" applyFill="1" applyBorder="1" applyAlignment="1">
      <alignment horizontal="left" vertical="center" wrapText="1"/>
    </xf>
    <xf numFmtId="0" fontId="53" fillId="8" borderId="0" xfId="0" applyFont="1" applyFill="1" applyBorder="1" applyAlignment="1">
      <alignment horizontal="center" vertical="center" wrapText="1"/>
    </xf>
    <xf numFmtId="166" fontId="25" fillId="0" borderId="0" xfId="1" applyNumberFormat="1" applyFont="1" applyFill="1" applyBorder="1" applyAlignment="1">
      <alignment horizontal="center" vertical="center"/>
    </xf>
    <xf numFmtId="0" fontId="51" fillId="42" borderId="41" xfId="0" applyFont="1" applyFill="1" applyBorder="1" applyAlignment="1">
      <alignment horizontal="center" vertical="center" wrapText="1"/>
    </xf>
    <xf numFmtId="0" fontId="23" fillId="9" borderId="55" xfId="44" applyFont="1" applyFill="1" applyBorder="1" applyAlignment="1">
      <alignment horizontal="left" vertical="center" wrapText="1"/>
    </xf>
    <xf numFmtId="0" fontId="24" fillId="42" borderId="21" xfId="0" applyFont="1" applyFill="1" applyBorder="1" applyAlignment="1">
      <alignment horizontal="center" vertical="center" wrapText="1"/>
    </xf>
    <xf numFmtId="0" fontId="24" fillId="42" borderId="25" xfId="0" applyFont="1" applyFill="1" applyBorder="1" applyAlignment="1">
      <alignment horizontal="center" vertical="center" wrapText="1"/>
    </xf>
    <xf numFmtId="0" fontId="60" fillId="43" borderId="38" xfId="0" applyFont="1" applyFill="1" applyBorder="1" applyAlignment="1">
      <alignment vertical="center" wrapText="1"/>
    </xf>
    <xf numFmtId="0" fontId="23" fillId="9" borderId="7" xfId="0" applyFont="1" applyFill="1" applyBorder="1" applyAlignment="1">
      <alignment horizontal="center" vertical="center" wrapText="1"/>
    </xf>
    <xf numFmtId="0" fontId="23" fillId="9" borderId="70" xfId="0" applyFont="1" applyFill="1" applyBorder="1" applyAlignment="1">
      <alignment horizontal="center" vertical="center" wrapText="1"/>
    </xf>
    <xf numFmtId="0" fontId="23" fillId="9" borderId="71" xfId="0" applyFont="1" applyFill="1" applyBorder="1" applyAlignment="1">
      <alignment horizontal="center" vertical="center" wrapText="1"/>
    </xf>
    <xf numFmtId="1" fontId="24" fillId="0" borderId="65" xfId="0" applyNumberFormat="1" applyFont="1" applyFill="1" applyBorder="1" applyAlignment="1">
      <alignment horizontal="center" wrapText="1"/>
    </xf>
    <xf numFmtId="0" fontId="57" fillId="42" borderId="30" xfId="0" applyFont="1" applyFill="1" applyBorder="1" applyAlignment="1">
      <alignment vertical="center" wrapText="1"/>
    </xf>
    <xf numFmtId="166" fontId="25" fillId="8" borderId="0" xfId="1" applyNumberFormat="1" applyFont="1" applyFill="1" applyBorder="1" applyAlignment="1">
      <alignment horizontal="center" vertical="center"/>
    </xf>
    <xf numFmtId="166" fontId="25" fillId="8" borderId="54" xfId="1" applyNumberFormat="1" applyFont="1" applyFill="1" applyBorder="1" applyAlignment="1">
      <alignment horizontal="center" vertical="center"/>
    </xf>
    <xf numFmtId="0" fontId="27" fillId="0" borderId="5" xfId="0" applyFont="1" applyFill="1" applyBorder="1" applyAlignment="1">
      <alignment horizontal="center" vertical="center" wrapText="1"/>
    </xf>
    <xf numFmtId="0" fontId="25" fillId="0" borderId="0" xfId="0" applyFont="1" applyBorder="1" applyAlignment="1">
      <alignment horizontal="center" vertical="center"/>
    </xf>
    <xf numFmtId="0" fontId="27" fillId="0" borderId="3" xfId="0" applyFont="1" applyFill="1" applyBorder="1" applyAlignment="1">
      <alignment horizontal="center" vertical="center"/>
    </xf>
    <xf numFmtId="0" fontId="27" fillId="6" borderId="5"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52" xfId="0" applyFont="1" applyFill="1" applyBorder="1" applyAlignment="1">
      <alignment horizontal="center" vertical="center"/>
    </xf>
    <xf numFmtId="0" fontId="27" fillId="4" borderId="5" xfId="0" applyFont="1" applyFill="1" applyBorder="1" applyAlignment="1">
      <alignment horizontal="center" vertical="center"/>
    </xf>
    <xf numFmtId="0" fontId="27" fillId="9" borderId="5" xfId="0" applyFont="1" applyFill="1" applyBorder="1" applyAlignment="1">
      <alignment horizontal="center" vertical="center"/>
    </xf>
    <xf numFmtId="0" fontId="27" fillId="7" borderId="5" xfId="0" applyFont="1" applyFill="1" applyBorder="1" applyAlignment="1">
      <alignment horizontal="center" vertical="center"/>
    </xf>
    <xf numFmtId="0" fontId="27" fillId="0" borderId="5" xfId="0" applyFont="1" applyFill="1" applyBorder="1" applyAlignment="1">
      <alignment horizontal="center" vertical="center"/>
    </xf>
    <xf numFmtId="0" fontId="27" fillId="6" borderId="24" xfId="0" applyFont="1" applyFill="1" applyBorder="1" applyAlignment="1">
      <alignment horizontal="center" vertical="center"/>
    </xf>
    <xf numFmtId="0" fontId="27" fillId="9" borderId="62" xfId="0" applyFont="1" applyFill="1" applyBorder="1" applyAlignment="1">
      <alignment horizontal="center" vertical="center"/>
    </xf>
    <xf numFmtId="0" fontId="25" fillId="2" borderId="70" xfId="0" applyFont="1" applyFill="1" applyBorder="1" applyAlignment="1">
      <alignment horizontal="center" vertical="center"/>
    </xf>
    <xf numFmtId="0" fontId="25" fillId="0" borderId="7" xfId="0" applyFont="1" applyBorder="1" applyAlignment="1">
      <alignment horizontal="center" vertical="center"/>
    </xf>
    <xf numFmtId="166" fontId="25" fillId="8" borderId="71" xfId="1" applyNumberFormat="1" applyFont="1" applyFill="1" applyBorder="1" applyAlignment="1">
      <alignment horizontal="center" vertical="center"/>
    </xf>
    <xf numFmtId="0" fontId="27" fillId="9" borderId="0" xfId="0" applyFont="1" applyFill="1" applyBorder="1" applyAlignment="1">
      <alignment horizontal="center" vertical="center"/>
    </xf>
    <xf numFmtId="0" fontId="27" fillId="10" borderId="5" xfId="0" applyFont="1" applyFill="1" applyBorder="1" applyAlignment="1">
      <alignment horizontal="center" vertical="center"/>
    </xf>
    <xf numFmtId="0" fontId="1" fillId="9" borderId="10" xfId="42" applyFont="1" applyFill="1" applyBorder="1"/>
    <xf numFmtId="0" fontId="1" fillId="9" borderId="1" xfId="42" applyFont="1" applyFill="1" applyBorder="1" applyAlignment="1">
      <alignment horizontal="left"/>
    </xf>
    <xf numFmtId="0" fontId="1" fillId="9" borderId="1" xfId="42" applyFont="1" applyFill="1" applyBorder="1"/>
    <xf numFmtId="0" fontId="23" fillId="0" borderId="1" xfId="0" applyFont="1" applyFill="1" applyBorder="1" applyAlignment="1" applyProtection="1">
      <alignment horizontal="center" vertical="center" wrapText="1"/>
      <protection locked="0"/>
    </xf>
    <xf numFmtId="0" fontId="23" fillId="0" borderId="4" xfId="0" applyFont="1" applyFill="1" applyBorder="1" applyAlignment="1" applyProtection="1">
      <alignment horizontal="center" vertical="center" wrapText="1"/>
      <protection locked="0"/>
    </xf>
    <xf numFmtId="0" fontId="31" fillId="0" borderId="43" xfId="0"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wrapText="1"/>
      <protection locked="0"/>
    </xf>
    <xf numFmtId="0" fontId="31" fillId="0" borderId="54" xfId="0" applyFont="1" applyFill="1" applyBorder="1" applyAlignment="1" applyProtection="1">
      <alignment horizontal="left" vertical="center" wrapText="1"/>
      <protection locked="0"/>
    </xf>
    <xf numFmtId="0" fontId="31" fillId="0" borderId="0" xfId="0" applyFont="1" applyFill="1" applyBorder="1" applyProtection="1">
      <protection locked="0"/>
    </xf>
    <xf numFmtId="49" fontId="23" fillId="0" borderId="4" xfId="0" applyNumberFormat="1" applyFont="1" applyFill="1" applyBorder="1" applyAlignment="1" applyProtection="1">
      <alignment horizontal="center" vertical="center" wrapText="1"/>
      <protection locked="0"/>
    </xf>
    <xf numFmtId="0" fontId="31" fillId="0" borderId="44" xfId="0" applyFont="1" applyFill="1" applyBorder="1" applyAlignment="1" applyProtection="1">
      <alignment horizontal="left" vertical="center" wrapText="1"/>
      <protection locked="0"/>
    </xf>
    <xf numFmtId="0" fontId="31" fillId="0" borderId="45" xfId="0" applyFont="1" applyFill="1" applyBorder="1" applyAlignment="1" applyProtection="1">
      <alignment horizontal="left" vertical="center" wrapText="1"/>
      <protection locked="0"/>
    </xf>
    <xf numFmtId="0" fontId="31" fillId="0" borderId="56" xfId="0" applyFont="1" applyFill="1" applyBorder="1" applyAlignment="1" applyProtection="1">
      <alignment horizontal="left" vertical="center" wrapText="1"/>
      <protection locked="0"/>
    </xf>
    <xf numFmtId="0" fontId="23" fillId="0" borderId="62" xfId="0" applyFont="1" applyFill="1" applyBorder="1" applyAlignment="1" applyProtection="1">
      <alignment horizontal="center" vertical="center" wrapText="1"/>
      <protection locked="0"/>
    </xf>
    <xf numFmtId="0" fontId="23" fillId="0" borderId="11" xfId="0" applyFont="1" applyFill="1" applyBorder="1" applyAlignment="1" applyProtection="1">
      <alignment horizontal="center" vertical="center" wrapText="1"/>
      <protection locked="0"/>
    </xf>
    <xf numFmtId="0" fontId="23" fillId="0" borderId="23" xfId="0"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52" fillId="42" borderId="32" xfId="0" applyFont="1" applyFill="1" applyBorder="1" applyAlignment="1" applyProtection="1">
      <alignment horizontal="center" wrapText="1"/>
      <protection locked="0"/>
    </xf>
    <xf numFmtId="0" fontId="52" fillId="42" borderId="33" xfId="0" applyFont="1" applyFill="1" applyBorder="1" applyAlignment="1" applyProtection="1">
      <alignment horizontal="center" wrapText="1"/>
      <protection locked="0"/>
    </xf>
    <xf numFmtId="0" fontId="52" fillId="42" borderId="31" xfId="0" applyFont="1" applyFill="1" applyBorder="1" applyAlignment="1" applyProtection="1">
      <alignment horizontal="center" wrapText="1"/>
      <protection locked="0"/>
    </xf>
    <xf numFmtId="0" fontId="52" fillId="42" borderId="34" xfId="0" applyFont="1" applyFill="1" applyBorder="1" applyAlignment="1" applyProtection="1">
      <alignment horizontal="center" wrapText="1"/>
      <protection locked="0"/>
    </xf>
    <xf numFmtId="49" fontId="24" fillId="43" borderId="35" xfId="3743" applyNumberFormat="1" applyFont="1" applyFill="1" applyBorder="1" applyAlignment="1" applyProtection="1">
      <alignment horizontal="center" vertical="center" wrapText="1"/>
      <protection locked="0"/>
    </xf>
    <xf numFmtId="49" fontId="24" fillId="43" borderId="33" xfId="3743" applyNumberFormat="1" applyFont="1" applyFill="1" applyBorder="1" applyAlignment="1" applyProtection="1">
      <alignment horizontal="center" vertical="center" wrapText="1"/>
      <protection locked="0"/>
    </xf>
    <xf numFmtId="49" fontId="24" fillId="43" borderId="42" xfId="3743" applyNumberFormat="1" applyFont="1" applyFill="1" applyBorder="1" applyAlignment="1" applyProtection="1">
      <alignment horizontal="center" vertical="center" wrapText="1"/>
      <protection locked="0"/>
    </xf>
    <xf numFmtId="0" fontId="49" fillId="42" borderId="34" xfId="0" applyFont="1" applyFill="1" applyBorder="1" applyAlignment="1" applyProtection="1">
      <alignment horizontal="center"/>
      <protection locked="0"/>
    </xf>
    <xf numFmtId="0" fontId="23" fillId="0" borderId="2" xfId="0" applyFont="1" applyFill="1" applyBorder="1" applyAlignment="1" applyProtection="1">
      <alignment horizontal="center" vertical="center" wrapText="1"/>
      <protection locked="0"/>
    </xf>
    <xf numFmtId="0" fontId="23" fillId="0" borderId="22" xfId="0" applyFont="1" applyFill="1" applyBorder="1" applyAlignment="1" applyProtection="1">
      <alignment horizontal="center" vertical="center" wrapText="1"/>
      <protection locked="0"/>
    </xf>
    <xf numFmtId="49" fontId="23" fillId="0" borderId="58" xfId="3743" applyFont="1" applyBorder="1" applyAlignment="1" applyProtection="1">
      <alignment horizontal="left" vertical="center" wrapText="1"/>
      <protection locked="0"/>
    </xf>
    <xf numFmtId="49" fontId="23" fillId="0" borderId="57" xfId="3743" applyFont="1" applyBorder="1" applyAlignment="1" applyProtection="1">
      <alignment horizontal="left" vertical="center" wrapText="1"/>
      <protection locked="0"/>
    </xf>
    <xf numFmtId="49" fontId="23" fillId="0" borderId="59" xfId="3743" applyFont="1" applyBorder="1" applyAlignment="1" applyProtection="1">
      <alignment horizontal="left" vertical="center" wrapText="1"/>
      <protection locked="0"/>
    </xf>
    <xf numFmtId="0" fontId="31" fillId="0" borderId="0" xfId="0" applyFont="1" applyFill="1" applyBorder="1" applyAlignment="1" applyProtection="1">
      <protection locked="0"/>
    </xf>
    <xf numFmtId="0" fontId="31" fillId="0" borderId="10"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left" vertical="center" wrapText="1"/>
      <protection locked="0"/>
    </xf>
    <xf numFmtId="0" fontId="31" fillId="0" borderId="46" xfId="0" applyFont="1" applyFill="1" applyBorder="1" applyAlignment="1" applyProtection="1">
      <alignment horizontal="left" vertical="center" wrapText="1"/>
      <protection locked="0"/>
    </xf>
    <xf numFmtId="14" fontId="23" fillId="0" borderId="5"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left"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46" xfId="0" applyNumberFormat="1" applyFont="1" applyFill="1" applyBorder="1" applyAlignment="1" applyProtection="1">
      <alignment horizontal="left" vertical="center" wrapText="1"/>
      <protection locked="0"/>
    </xf>
    <xf numFmtId="0" fontId="31" fillId="0" borderId="0" xfId="0" applyNumberFormat="1" applyFont="1" applyFill="1" applyBorder="1" applyProtection="1">
      <protection locked="0"/>
    </xf>
    <xf numFmtId="0" fontId="23" fillId="0" borderId="5" xfId="0"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8" xfId="0" applyFont="1" applyFill="1" applyBorder="1" applyAlignment="1" applyProtection="1">
      <alignment horizontal="center" vertical="center" wrapText="1"/>
      <protection locked="0"/>
    </xf>
    <xf numFmtId="0" fontId="31" fillId="0" borderId="40" xfId="0" applyFont="1" applyFill="1" applyBorder="1" applyAlignment="1" applyProtection="1">
      <alignment horizontal="left" vertical="center" wrapText="1"/>
      <protection locked="0"/>
    </xf>
    <xf numFmtId="0" fontId="31" fillId="0" borderId="6" xfId="0" applyFont="1" applyFill="1" applyBorder="1" applyAlignment="1" applyProtection="1">
      <alignment horizontal="left" vertical="center" wrapText="1"/>
      <protection locked="0"/>
    </xf>
    <xf numFmtId="0" fontId="31" fillId="0" borderId="55" xfId="0" applyFont="1" applyFill="1" applyBorder="1" applyAlignment="1" applyProtection="1">
      <alignment horizontal="left" vertical="center" wrapText="1"/>
      <protection locked="0"/>
    </xf>
    <xf numFmtId="14" fontId="52" fillId="42" borderId="32" xfId="0" applyNumberFormat="1" applyFont="1" applyFill="1" applyBorder="1" applyAlignment="1" applyProtection="1">
      <alignment horizontal="center" vertical="center" wrapText="1"/>
      <protection locked="0"/>
    </xf>
    <xf numFmtId="14" fontId="52" fillId="42" borderId="33" xfId="0" applyNumberFormat="1" applyFont="1" applyFill="1" applyBorder="1" applyAlignment="1" applyProtection="1">
      <alignment horizontal="center" vertical="center" wrapText="1"/>
      <protection locked="0"/>
    </xf>
    <xf numFmtId="14" fontId="52" fillId="42" borderId="31" xfId="0" applyNumberFormat="1" applyFont="1" applyFill="1" applyBorder="1" applyAlignment="1" applyProtection="1">
      <alignment horizontal="center" vertical="center" wrapText="1"/>
      <protection locked="0"/>
    </xf>
    <xf numFmtId="0" fontId="31" fillId="42" borderId="35" xfId="0" applyFont="1" applyFill="1" applyBorder="1" applyAlignment="1" applyProtection="1">
      <alignment horizontal="left" vertical="center" wrapText="1"/>
      <protection locked="0"/>
    </xf>
    <xf numFmtId="0" fontId="31" fillId="42" borderId="33" xfId="0" applyFont="1" applyFill="1" applyBorder="1" applyAlignment="1" applyProtection="1">
      <alignment horizontal="left" vertical="center" wrapText="1"/>
      <protection locked="0"/>
    </xf>
    <xf numFmtId="0" fontId="31" fillId="42" borderId="42" xfId="0" applyFont="1" applyFill="1" applyBorder="1" applyAlignment="1" applyProtection="1">
      <alignment horizontal="left" vertical="center" wrapText="1"/>
      <protection locked="0"/>
    </xf>
    <xf numFmtId="0" fontId="49" fillId="42" borderId="34" xfId="0" applyFont="1" applyFill="1" applyBorder="1" applyProtection="1">
      <protection locked="0"/>
    </xf>
    <xf numFmtId="0" fontId="23" fillId="0" borderId="9" xfId="0" applyFont="1" applyFill="1" applyBorder="1" applyAlignment="1" applyProtection="1">
      <alignment horizontal="center" vertical="center" wrapText="1"/>
      <protection locked="0"/>
    </xf>
    <xf numFmtId="0" fontId="31" fillId="0" borderId="39" xfId="0" applyFont="1" applyFill="1" applyBorder="1" applyAlignment="1" applyProtection="1">
      <alignment horizontal="left" vertical="center" wrapText="1"/>
      <protection locked="0"/>
    </xf>
    <xf numFmtId="0" fontId="31" fillId="0" borderId="9" xfId="0" applyFont="1" applyFill="1" applyBorder="1" applyAlignment="1" applyProtection="1">
      <alignment horizontal="left" vertical="center" wrapText="1"/>
      <protection locked="0"/>
    </xf>
    <xf numFmtId="0" fontId="31" fillId="0" borderId="50" xfId="0" applyFont="1" applyFill="1" applyBorder="1" applyAlignment="1" applyProtection="1">
      <alignment horizontal="left" vertical="center" wrapText="1"/>
      <protection locked="0"/>
    </xf>
    <xf numFmtId="0" fontId="31" fillId="0" borderId="0" xfId="0" applyFont="1" applyFill="1" applyProtection="1">
      <protection locked="0"/>
    </xf>
    <xf numFmtId="0" fontId="23" fillId="0" borderId="6" xfId="0" applyFont="1" applyFill="1" applyBorder="1" applyAlignment="1" applyProtection="1">
      <alignment horizontal="center" vertical="center" wrapText="1"/>
      <protection locked="0"/>
    </xf>
    <xf numFmtId="0" fontId="31" fillId="0" borderId="39" xfId="0" applyNumberFormat="1" applyFont="1" applyFill="1" applyBorder="1" applyAlignment="1" applyProtection="1">
      <alignment horizontal="left" vertical="center" wrapText="1"/>
      <protection locked="0"/>
    </xf>
    <xf numFmtId="0" fontId="31" fillId="0" borderId="9" xfId="0" applyNumberFormat="1" applyFont="1" applyFill="1" applyBorder="1" applyAlignment="1" applyProtection="1">
      <alignment horizontal="left" vertical="center" wrapText="1"/>
      <protection locked="0"/>
    </xf>
    <xf numFmtId="0" fontId="31" fillId="0" borderId="50" xfId="0" applyNumberFormat="1" applyFont="1" applyFill="1" applyBorder="1" applyAlignment="1" applyProtection="1">
      <alignment horizontal="left" vertical="center" wrapText="1"/>
      <protection locked="0"/>
    </xf>
    <xf numFmtId="0" fontId="31" fillId="0" borderId="24" xfId="0"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23" fillId="43" borderId="34" xfId="0" applyFont="1" applyFill="1" applyBorder="1" applyAlignment="1" applyProtection="1">
      <alignment horizontal="center" vertical="center" wrapText="1"/>
      <protection locked="0"/>
    </xf>
    <xf numFmtId="0" fontId="23" fillId="43" borderId="41" xfId="0" applyFont="1" applyFill="1" applyBorder="1" applyAlignment="1" applyProtection="1">
      <alignment horizontal="center" vertical="center" wrapText="1"/>
      <protection locked="0"/>
    </xf>
    <xf numFmtId="0" fontId="31" fillId="43" borderId="35" xfId="0" applyFont="1" applyFill="1" applyBorder="1" applyAlignment="1" applyProtection="1">
      <alignment horizontal="left" vertical="center" wrapText="1"/>
      <protection locked="0"/>
    </xf>
    <xf numFmtId="0" fontId="31" fillId="43" borderId="33" xfId="0" applyFont="1" applyFill="1" applyBorder="1" applyAlignment="1" applyProtection="1">
      <alignment horizontal="left" vertical="center" wrapText="1"/>
      <protection locked="0"/>
    </xf>
    <xf numFmtId="0" fontId="31" fillId="43" borderId="42" xfId="0" applyFont="1" applyFill="1" applyBorder="1" applyAlignment="1" applyProtection="1">
      <alignment horizontal="left" vertical="center" wrapText="1"/>
      <protection locked="0"/>
    </xf>
    <xf numFmtId="14" fontId="52" fillId="42" borderId="66" xfId="0" applyNumberFormat="1" applyFont="1" applyFill="1" applyBorder="1" applyAlignment="1" applyProtection="1">
      <alignment horizontal="center" vertical="center" wrapText="1"/>
      <protection locked="0"/>
    </xf>
    <xf numFmtId="14" fontId="52" fillId="42" borderId="67" xfId="0" applyNumberFormat="1" applyFont="1" applyFill="1" applyBorder="1" applyAlignment="1" applyProtection="1">
      <alignment horizontal="center" vertical="center" wrapText="1"/>
      <protection locked="0"/>
    </xf>
    <xf numFmtId="14" fontId="52" fillId="42" borderId="65"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left" vertical="center" wrapText="1"/>
      <protection locked="0"/>
    </xf>
    <xf numFmtId="0" fontId="31" fillId="0" borderId="11" xfId="0" applyNumberFormat="1"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left" vertical="center" wrapText="1"/>
      <protection locked="0"/>
    </xf>
    <xf numFmtId="0" fontId="31" fillId="0" borderId="0" xfId="0" applyNumberFormat="1" applyFont="1" applyFill="1" applyBorder="1" applyAlignment="1" applyProtection="1">
      <alignment horizontal="center" vertical="center"/>
      <protection locked="0"/>
    </xf>
    <xf numFmtId="0" fontId="31" fillId="0" borderId="40" xfId="0" applyNumberFormat="1" applyFont="1" applyFill="1" applyBorder="1" applyAlignment="1" applyProtection="1">
      <alignment horizontal="left" vertical="center" wrapText="1"/>
      <protection locked="0"/>
    </xf>
    <xf numFmtId="0" fontId="31" fillId="0" borderId="6" xfId="0" applyNumberFormat="1" applyFont="1" applyFill="1" applyBorder="1" applyAlignment="1" applyProtection="1">
      <alignment horizontal="left" vertical="center" wrapText="1"/>
      <protection locked="0"/>
    </xf>
    <xf numFmtId="0" fontId="31" fillId="0" borderId="55" xfId="0" applyNumberFormat="1" applyFont="1" applyFill="1" applyBorder="1" applyAlignment="1" applyProtection="1">
      <alignment horizontal="left" vertical="center" wrapText="1"/>
      <protection locked="0"/>
    </xf>
    <xf numFmtId="14" fontId="52" fillId="42" borderId="32" xfId="0" applyNumberFormat="1" applyFont="1" applyFill="1" applyBorder="1" applyAlignment="1" applyProtection="1">
      <alignment vertical="center" wrapText="1"/>
      <protection locked="0"/>
    </xf>
    <xf numFmtId="14" fontId="52" fillId="42" borderId="33" xfId="0" applyNumberFormat="1" applyFont="1" applyFill="1" applyBorder="1" applyAlignment="1" applyProtection="1">
      <alignment vertical="center" wrapText="1"/>
      <protection locked="0"/>
    </xf>
    <xf numFmtId="14" fontId="52" fillId="42" borderId="31" xfId="0" applyNumberFormat="1" applyFont="1" applyFill="1" applyBorder="1" applyAlignment="1" applyProtection="1">
      <alignment vertical="center" wrapText="1"/>
      <protection locked="0"/>
    </xf>
    <xf numFmtId="0" fontId="49" fillId="42" borderId="34" xfId="0" applyFont="1" applyFill="1" applyBorder="1" applyAlignment="1" applyProtection="1">
      <alignment vertical="center"/>
      <protection locked="0"/>
    </xf>
    <xf numFmtId="0" fontId="52" fillId="42" borderId="32" xfId="0" applyFont="1" applyFill="1" applyBorder="1" applyAlignment="1" applyProtection="1">
      <alignment horizontal="center" vertical="center" wrapText="1"/>
      <protection locked="0"/>
    </xf>
    <xf numFmtId="0" fontId="52" fillId="42" borderId="33" xfId="0" applyFont="1" applyFill="1" applyBorder="1" applyAlignment="1" applyProtection="1">
      <alignment horizontal="center" vertical="center" wrapText="1"/>
      <protection locked="0"/>
    </xf>
    <xf numFmtId="0" fontId="52" fillId="42" borderId="31" xfId="0" applyFont="1" applyFill="1" applyBorder="1" applyAlignment="1" applyProtection="1">
      <alignment horizontal="center" vertical="center" wrapText="1"/>
      <protection locked="0"/>
    </xf>
    <xf numFmtId="14" fontId="23" fillId="42" borderId="32" xfId="0" applyNumberFormat="1" applyFont="1" applyFill="1" applyBorder="1" applyAlignment="1" applyProtection="1">
      <alignment vertical="center" wrapText="1"/>
      <protection locked="0"/>
    </xf>
    <xf numFmtId="14" fontId="23" fillId="42" borderId="33" xfId="0" applyNumberFormat="1" applyFont="1" applyFill="1" applyBorder="1" applyAlignment="1" applyProtection="1">
      <alignment vertical="center" wrapText="1"/>
      <protection locked="0"/>
    </xf>
    <xf numFmtId="14" fontId="23" fillId="42" borderId="31" xfId="0" applyNumberFormat="1" applyFont="1" applyFill="1" applyBorder="1" applyAlignment="1" applyProtection="1">
      <alignment vertical="center" wrapText="1"/>
      <protection locked="0"/>
    </xf>
    <xf numFmtId="0" fontId="31" fillId="42" borderId="34" xfId="0" applyFont="1" applyFill="1" applyBorder="1" applyAlignment="1" applyProtection="1">
      <protection locked="0"/>
    </xf>
    <xf numFmtId="0" fontId="52" fillId="42" borderId="5" xfId="0" applyNumberFormat="1" applyFont="1" applyFill="1" applyBorder="1" applyAlignment="1" applyProtection="1">
      <alignment horizontal="center" vertical="center" wrapText="1"/>
      <protection locked="0"/>
    </xf>
    <xf numFmtId="0" fontId="52" fillId="42" borderId="1" xfId="0" applyNumberFormat="1" applyFont="1" applyFill="1" applyBorder="1" applyAlignment="1" applyProtection="1">
      <alignment horizontal="center" vertical="center" wrapText="1"/>
      <protection locked="0"/>
    </xf>
    <xf numFmtId="0" fontId="52" fillId="42" borderId="4" xfId="0" applyNumberFormat="1" applyFont="1" applyFill="1" applyBorder="1" applyAlignment="1" applyProtection="1">
      <alignment horizontal="center" vertical="center" wrapText="1"/>
      <protection locked="0"/>
    </xf>
    <xf numFmtId="0" fontId="31" fillId="42" borderId="35" xfId="0" applyNumberFormat="1" applyFont="1" applyFill="1" applyBorder="1" applyAlignment="1" applyProtection="1">
      <alignment horizontal="left" vertical="center" wrapText="1"/>
      <protection locked="0"/>
    </xf>
    <xf numFmtId="0" fontId="31" fillId="42" borderId="33" xfId="0" applyNumberFormat="1" applyFont="1" applyFill="1" applyBorder="1" applyAlignment="1" applyProtection="1">
      <alignment horizontal="left" vertical="center" wrapText="1"/>
      <protection locked="0"/>
    </xf>
    <xf numFmtId="0" fontId="31" fillId="42" borderId="42" xfId="0" applyNumberFormat="1" applyFont="1" applyFill="1" applyBorder="1" applyAlignment="1" applyProtection="1">
      <alignment horizontal="left" vertical="center" wrapText="1"/>
      <protection locked="0"/>
    </xf>
    <xf numFmtId="0" fontId="49" fillId="42" borderId="0" xfId="0" applyNumberFormat="1" applyFont="1" applyFill="1" applyBorder="1" applyAlignment="1" applyProtection="1">
      <alignment horizontal="center"/>
      <protection locked="0"/>
    </xf>
    <xf numFmtId="0" fontId="52" fillId="43" borderId="32" xfId="0" applyNumberFormat="1" applyFont="1" applyFill="1" applyBorder="1" applyAlignment="1" applyProtection="1">
      <alignment horizontal="center" vertical="center" wrapText="1"/>
      <protection locked="0"/>
    </xf>
    <xf numFmtId="0" fontId="52" fillId="43" borderId="33" xfId="0" applyNumberFormat="1" applyFont="1" applyFill="1" applyBorder="1" applyAlignment="1" applyProtection="1">
      <alignment horizontal="center" vertical="center" wrapText="1"/>
      <protection locked="0"/>
    </xf>
    <xf numFmtId="0" fontId="52" fillId="43" borderId="31" xfId="0" applyNumberFormat="1" applyFont="1" applyFill="1" applyBorder="1" applyAlignment="1" applyProtection="1">
      <alignment horizontal="center" vertical="center" wrapText="1"/>
      <protection locked="0"/>
    </xf>
    <xf numFmtId="0" fontId="31" fillId="43" borderId="35" xfId="0" applyNumberFormat="1" applyFont="1" applyFill="1" applyBorder="1" applyAlignment="1" applyProtection="1">
      <alignment horizontal="left" vertical="center" wrapText="1"/>
      <protection locked="0"/>
    </xf>
    <xf numFmtId="0" fontId="31" fillId="43" borderId="33" xfId="0" applyNumberFormat="1" applyFont="1" applyFill="1" applyBorder="1" applyAlignment="1" applyProtection="1">
      <alignment horizontal="left" vertical="center" wrapText="1"/>
      <protection locked="0"/>
    </xf>
    <xf numFmtId="0" fontId="31" fillId="43" borderId="42" xfId="0" applyNumberFormat="1" applyFont="1" applyFill="1" applyBorder="1" applyAlignment="1" applyProtection="1">
      <alignment horizontal="left" vertical="center" wrapText="1"/>
      <protection locked="0"/>
    </xf>
    <xf numFmtId="0" fontId="49" fillId="43" borderId="34" xfId="0" applyNumberFormat="1" applyFont="1" applyFill="1" applyBorder="1" applyProtection="1">
      <protection locked="0"/>
    </xf>
    <xf numFmtId="0" fontId="31" fillId="0" borderId="47" xfId="0" applyNumberFormat="1" applyFont="1" applyFill="1" applyBorder="1" applyAlignment="1" applyProtection="1">
      <alignment horizontal="left" vertical="center" wrapText="1"/>
      <protection locked="0"/>
    </xf>
    <xf numFmtId="0" fontId="31" fillId="0" borderId="48" xfId="0" applyNumberFormat="1" applyFont="1" applyFill="1" applyBorder="1" applyAlignment="1" applyProtection="1">
      <alignment horizontal="left" vertical="center" wrapText="1"/>
      <protection locked="0"/>
    </xf>
    <xf numFmtId="0" fontId="31" fillId="0" borderId="49" xfId="0" applyNumberFormat="1" applyFont="1" applyFill="1" applyBorder="1" applyAlignment="1" applyProtection="1">
      <alignment horizontal="left" vertical="center" wrapText="1"/>
      <protection locked="0"/>
    </xf>
    <xf numFmtId="0" fontId="52" fillId="42" borderId="76" xfId="0" applyNumberFormat="1" applyFont="1" applyFill="1" applyBorder="1" applyAlignment="1" applyProtection="1">
      <alignment horizontal="center" vertical="center" wrapText="1"/>
      <protection locked="0"/>
    </xf>
    <xf numFmtId="0" fontId="52" fillId="42" borderId="74" xfId="0" applyNumberFormat="1" applyFont="1" applyFill="1" applyBorder="1" applyAlignment="1" applyProtection="1">
      <alignment horizontal="center" vertical="center" wrapText="1"/>
      <protection locked="0"/>
    </xf>
    <xf numFmtId="0" fontId="31" fillId="42" borderId="0" xfId="0" applyNumberFormat="1" applyFont="1" applyFill="1" applyBorder="1" applyAlignment="1" applyProtection="1">
      <alignment horizontal="left" vertical="center" wrapText="1"/>
      <protection locked="0"/>
    </xf>
    <xf numFmtId="0" fontId="49" fillId="42" borderId="52" xfId="0" applyNumberFormat="1" applyFont="1" applyFill="1" applyBorder="1" applyProtection="1">
      <protection locked="0"/>
    </xf>
    <xf numFmtId="0" fontId="23" fillId="9" borderId="5" xfId="0" applyNumberFormat="1" applyFont="1" applyFill="1" applyBorder="1" applyAlignment="1" applyProtection="1">
      <alignment horizontal="center" vertical="center" wrapText="1"/>
      <protection locked="0"/>
    </xf>
    <xf numFmtId="0" fontId="31" fillId="9" borderId="1" xfId="0" applyNumberFormat="1" applyFont="1" applyFill="1" applyBorder="1" applyAlignment="1" applyProtection="1">
      <alignment horizontal="left" vertical="center" wrapText="1"/>
      <protection locked="0"/>
    </xf>
    <xf numFmtId="0" fontId="31" fillId="9" borderId="1" xfId="0" applyNumberFormat="1" applyFont="1" applyFill="1" applyBorder="1" applyProtection="1">
      <protection locked="0"/>
    </xf>
    <xf numFmtId="0" fontId="52" fillId="42" borderId="35" xfId="0" applyNumberFormat="1" applyFont="1" applyFill="1" applyBorder="1" applyAlignment="1" applyProtection="1">
      <alignment horizontal="center" vertical="center" wrapText="1"/>
      <protection locked="0"/>
    </xf>
    <xf numFmtId="0" fontId="52" fillId="42" borderId="33" xfId="0" applyNumberFormat="1" applyFont="1" applyFill="1" applyBorder="1" applyAlignment="1" applyProtection="1">
      <alignment horizontal="center" vertical="center" wrapText="1"/>
      <protection locked="0"/>
    </xf>
    <xf numFmtId="0" fontId="52" fillId="42" borderId="42" xfId="0" applyNumberFormat="1" applyFont="1" applyFill="1" applyBorder="1" applyAlignment="1" applyProtection="1">
      <alignment horizontal="center" vertical="center" wrapText="1"/>
      <protection locked="0"/>
    </xf>
    <xf numFmtId="0" fontId="53" fillId="0" borderId="32" xfId="0" applyFont="1" applyFill="1" applyBorder="1" applyAlignment="1" applyProtection="1">
      <alignment horizontal="center" wrapText="1"/>
      <protection locked="0"/>
    </xf>
    <xf numFmtId="0" fontId="53" fillId="0" borderId="33" xfId="0" applyFont="1" applyFill="1" applyBorder="1" applyAlignment="1" applyProtection="1">
      <alignment horizontal="center" wrapText="1"/>
      <protection locked="0"/>
    </xf>
    <xf numFmtId="0" fontId="31" fillId="0" borderId="67" xfId="0" applyFont="1" applyFill="1" applyBorder="1" applyAlignment="1" applyProtection="1">
      <alignment horizontal="left" vertical="center" wrapText="1"/>
      <protection locked="0"/>
    </xf>
    <xf numFmtId="0" fontId="31" fillId="0" borderId="33" xfId="0" applyFont="1" applyFill="1" applyBorder="1" applyProtection="1">
      <protection locked="0"/>
    </xf>
    <xf numFmtId="0" fontId="23" fillId="0" borderId="0" xfId="0" applyFont="1" applyFill="1" applyBorder="1" applyAlignment="1" applyProtection="1">
      <alignment wrapText="1"/>
      <protection locked="0"/>
    </xf>
    <xf numFmtId="0" fontId="23" fillId="0" borderId="0" xfId="0" applyFont="1" applyFill="1" applyBorder="1" applyAlignment="1" applyProtection="1">
      <alignment horizontal="center" wrapText="1"/>
      <protection locked="0"/>
    </xf>
    <xf numFmtId="0" fontId="31" fillId="0" borderId="0" xfId="0" applyFont="1" applyFill="1" applyBorder="1" applyAlignment="1" applyProtection="1">
      <alignment horizontal="center"/>
      <protection locked="0"/>
    </xf>
    <xf numFmtId="0" fontId="31" fillId="0" borderId="0" xfId="0" applyFont="1" applyFill="1" applyBorder="1" applyAlignment="1" applyProtection="1">
      <alignment wrapText="1"/>
      <protection locked="0"/>
    </xf>
    <xf numFmtId="0" fontId="31" fillId="0" borderId="0" xfId="0" applyFont="1" applyFill="1" applyBorder="1" applyAlignment="1" applyProtection="1">
      <alignment horizontal="left" vertical="center"/>
      <protection locked="0"/>
    </xf>
    <xf numFmtId="0" fontId="0" fillId="0" borderId="0" xfId="0" applyProtection="1">
      <protection locked="0"/>
    </xf>
    <xf numFmtId="14" fontId="52" fillId="42" borderId="30" xfId="0" applyNumberFormat="1" applyFont="1" applyFill="1" applyBorder="1" applyAlignment="1" applyProtection="1">
      <alignment horizontal="center" vertical="center" wrapText="1"/>
      <protection locked="0"/>
    </xf>
    <xf numFmtId="14" fontId="52" fillId="42" borderId="34" xfId="0" applyNumberFormat="1" applyFont="1" applyFill="1" applyBorder="1" applyAlignment="1" applyProtection="1">
      <alignment horizontal="center" vertical="center" wrapText="1"/>
      <protection locked="0"/>
    </xf>
    <xf numFmtId="14" fontId="52" fillId="42" borderId="41" xfId="0" applyNumberFormat="1" applyFont="1" applyFill="1" applyBorder="1" applyAlignment="1" applyProtection="1">
      <alignment horizontal="center" vertical="center" wrapText="1"/>
      <protection locked="0"/>
    </xf>
    <xf numFmtId="0" fontId="31" fillId="42" borderId="32" xfId="0" applyFont="1" applyFill="1" applyBorder="1" applyAlignment="1" applyProtection="1">
      <alignment horizontal="left" vertical="center" wrapText="1"/>
      <protection locked="0"/>
    </xf>
    <xf numFmtId="0" fontId="23" fillId="9" borderId="59" xfId="0" applyNumberFormat="1" applyFont="1" applyFill="1" applyBorder="1" applyAlignment="1" applyProtection="1">
      <alignment horizontal="left" vertical="center" wrapText="1"/>
      <protection locked="0"/>
    </xf>
    <xf numFmtId="0" fontId="23" fillId="9" borderId="46" xfId="0" applyNumberFormat="1" applyFont="1" applyFill="1" applyBorder="1" applyAlignment="1" applyProtection="1">
      <alignment horizontal="left" vertical="center" wrapText="1"/>
      <protection locked="0"/>
    </xf>
    <xf numFmtId="0" fontId="23" fillId="9" borderId="49" xfId="0" applyFont="1" applyFill="1" applyBorder="1" applyAlignment="1" applyProtection="1">
      <alignment horizontal="left" vertical="center" wrapText="1"/>
      <protection locked="0"/>
    </xf>
    <xf numFmtId="0" fontId="23" fillId="9" borderId="46" xfId="0" applyFont="1" applyFill="1" applyBorder="1" applyAlignment="1" applyProtection="1">
      <alignment horizontal="left" vertical="center" wrapText="1"/>
      <protection locked="0"/>
    </xf>
    <xf numFmtId="0" fontId="23" fillId="0" borderId="46" xfId="0" applyFont="1" applyFill="1" applyBorder="1" applyAlignment="1" applyProtection="1">
      <alignment horizontal="left" vertical="center" wrapText="1"/>
      <protection locked="0"/>
    </xf>
    <xf numFmtId="0" fontId="23" fillId="9" borderId="59" xfId="0" applyFont="1" applyFill="1" applyBorder="1" applyAlignment="1" applyProtection="1">
      <alignment horizontal="left" vertical="center" wrapText="1"/>
      <protection locked="0"/>
    </xf>
    <xf numFmtId="0" fontId="23" fillId="0" borderId="59" xfId="0" applyNumberFormat="1" applyFont="1" applyFill="1" applyBorder="1" applyAlignment="1" applyProtection="1">
      <alignment horizontal="left" vertical="center" wrapText="1"/>
      <protection locked="0"/>
    </xf>
    <xf numFmtId="0" fontId="23" fillId="0" borderId="46" xfId="0" applyNumberFormat="1" applyFont="1" applyFill="1" applyBorder="1" applyAlignment="1" applyProtection="1">
      <alignment horizontal="left" vertical="center" wrapText="1"/>
      <protection locked="0"/>
    </xf>
    <xf numFmtId="0" fontId="23" fillId="0" borderId="49" xfId="0" applyNumberFormat="1" applyFont="1" applyFill="1" applyBorder="1" applyAlignment="1" applyProtection="1">
      <alignment horizontal="left" vertical="center" wrapText="1"/>
      <protection locked="0"/>
    </xf>
    <xf numFmtId="1" fontId="24" fillId="0" borderId="35" xfId="0" applyNumberFormat="1" applyFont="1" applyFill="1" applyBorder="1" applyAlignment="1" applyProtection="1">
      <alignment horizontal="center" wrapText="1"/>
      <protection locked="0"/>
    </xf>
    <xf numFmtId="0" fontId="23" fillId="0" borderId="0" xfId="0" applyFont="1" applyProtection="1">
      <protection locked="0"/>
    </xf>
    <xf numFmtId="0" fontId="30" fillId="8" borderId="0" xfId="0" applyFont="1" applyFill="1" applyBorder="1" applyAlignment="1" applyProtection="1">
      <alignment horizontal="center" vertical="center" wrapText="1"/>
    </xf>
    <xf numFmtId="0" fontId="24" fillId="0" borderId="68" xfId="0" applyFont="1" applyFill="1" applyBorder="1" applyAlignment="1" applyProtection="1">
      <alignment horizontal="left" vertical="center" wrapText="1"/>
    </xf>
    <xf numFmtId="0" fontId="24" fillId="0" borderId="69" xfId="0" applyFont="1" applyFill="1" applyBorder="1" applyAlignment="1" applyProtection="1">
      <alignment horizontal="left" vertical="center" wrapText="1"/>
    </xf>
    <xf numFmtId="0" fontId="24" fillId="0" borderId="73" xfId="0" applyFont="1" applyFill="1" applyBorder="1" applyAlignment="1" applyProtection="1">
      <alignment horizontal="left" vertical="center" wrapText="1"/>
    </xf>
    <xf numFmtId="0" fontId="53" fillId="8" borderId="0" xfId="0" applyFont="1" applyFill="1" applyBorder="1" applyAlignment="1" applyProtection="1">
      <alignment horizontal="center" vertical="center" wrapText="1"/>
    </xf>
    <xf numFmtId="0" fontId="24" fillId="8" borderId="43" xfId="0" applyFont="1" applyFill="1" applyBorder="1" applyAlignment="1" applyProtection="1">
      <alignment horizontal="left" vertical="center" wrapText="1"/>
    </xf>
    <xf numFmtId="0" fontId="53" fillId="0" borderId="25" xfId="0" applyFont="1" applyFill="1" applyBorder="1" applyAlignment="1" applyProtection="1">
      <alignment horizontal="left" vertical="center" wrapText="1"/>
    </xf>
    <xf numFmtId="0" fontId="24" fillId="43" borderId="21" xfId="0" applyFont="1" applyFill="1" applyBorder="1" applyAlignment="1" applyProtection="1">
      <alignment horizontal="center" vertical="center" wrapText="1"/>
    </xf>
    <xf numFmtId="0" fontId="51" fillId="43" borderId="77" xfId="0" applyFont="1" applyFill="1" applyBorder="1" applyAlignment="1" applyProtection="1">
      <alignment horizontal="center" vertical="center" wrapText="1"/>
    </xf>
    <xf numFmtId="0" fontId="24" fillId="0" borderId="36" xfId="0" applyFont="1" applyFill="1" applyBorder="1" applyAlignment="1" applyProtection="1">
      <alignment horizontal="center" vertical="center" wrapText="1"/>
    </xf>
    <xf numFmtId="0" fontId="23" fillId="0" borderId="58" xfId="0" applyFont="1" applyFill="1" applyBorder="1" applyAlignment="1" applyProtection="1">
      <alignment horizontal="center" vertical="center" wrapText="1"/>
    </xf>
    <xf numFmtId="165" fontId="23" fillId="9" borderId="59" xfId="0" applyNumberFormat="1" applyFont="1" applyFill="1" applyBorder="1" applyAlignment="1" applyProtection="1">
      <alignment vertical="center" wrapText="1"/>
    </xf>
    <xf numFmtId="0" fontId="23" fillId="9" borderId="82" xfId="0" applyFont="1" applyFill="1" applyBorder="1" applyAlignment="1" applyProtection="1">
      <alignment horizontal="center" vertical="center" wrapText="1"/>
    </xf>
    <xf numFmtId="0" fontId="24" fillId="6" borderId="26" xfId="0" applyFont="1" applyFill="1" applyBorder="1" applyAlignment="1" applyProtection="1">
      <alignment horizontal="center" vertical="center" wrapText="1"/>
    </xf>
    <xf numFmtId="0" fontId="23" fillId="9" borderId="10" xfId="0" applyFont="1" applyFill="1" applyBorder="1" applyAlignment="1" applyProtection="1">
      <alignment horizontal="center" vertical="center" wrapText="1"/>
    </xf>
    <xf numFmtId="0" fontId="23" fillId="9" borderId="46" xfId="0" applyFont="1" applyFill="1" applyBorder="1" applyAlignment="1" applyProtection="1">
      <alignment vertical="center" wrapText="1"/>
    </xf>
    <xf numFmtId="0" fontId="23" fillId="9" borderId="81" xfId="0" applyFont="1" applyFill="1" applyBorder="1" applyAlignment="1" applyProtection="1">
      <alignment horizontal="center" vertical="center" wrapText="1"/>
    </xf>
    <xf numFmtId="0" fontId="24" fillId="3" borderId="26" xfId="0" applyFont="1" applyFill="1" applyBorder="1" applyAlignment="1" applyProtection="1">
      <alignment horizontal="center" vertical="center" wrapText="1"/>
    </xf>
    <xf numFmtId="165" fontId="23" fillId="9" borderId="46" xfId="0" applyNumberFormat="1" applyFont="1" applyFill="1" applyBorder="1" applyAlignment="1" applyProtection="1">
      <alignment horizontal="left" vertical="center" wrapText="1"/>
    </xf>
    <xf numFmtId="0" fontId="24" fillId="3" borderId="27" xfId="0" applyFont="1" applyFill="1" applyBorder="1" applyAlignment="1" applyProtection="1">
      <alignment horizontal="center" vertical="center" wrapText="1"/>
    </xf>
    <xf numFmtId="0" fontId="23" fillId="9" borderId="47" xfId="0" applyFont="1" applyFill="1" applyBorder="1" applyAlignment="1" applyProtection="1">
      <alignment horizontal="center" vertical="center" wrapText="1"/>
    </xf>
    <xf numFmtId="0" fontId="23" fillId="9" borderId="49" xfId="0" applyFont="1" applyFill="1" applyBorder="1" applyAlignment="1" applyProtection="1">
      <alignment vertical="center" wrapText="1"/>
    </xf>
    <xf numFmtId="0" fontId="23" fillId="9" borderId="84" xfId="0" applyFont="1" applyFill="1" applyBorder="1" applyAlignment="1" applyProtection="1">
      <alignment horizontal="center" vertical="center" wrapText="1"/>
    </xf>
    <xf numFmtId="0" fontId="24" fillId="43" borderId="54" xfId="0" applyFont="1" applyFill="1" applyBorder="1" applyAlignment="1" applyProtection="1">
      <alignment horizontal="center" vertical="center" wrapText="1"/>
    </xf>
    <xf numFmtId="0" fontId="24" fillId="9" borderId="68" xfId="0" applyFont="1" applyFill="1" applyBorder="1" applyAlignment="1" applyProtection="1">
      <alignment horizontal="center" vertical="center" wrapText="1"/>
    </xf>
    <xf numFmtId="0" fontId="23" fillId="9" borderId="58" xfId="0" applyFont="1" applyFill="1" applyBorder="1" applyAlignment="1" applyProtection="1">
      <alignment horizontal="center" vertical="center" wrapText="1"/>
    </xf>
    <xf numFmtId="0" fontId="23" fillId="9" borderId="59" xfId="0" applyNumberFormat="1" applyFont="1" applyFill="1" applyBorder="1" applyAlignment="1" applyProtection="1">
      <alignment horizontal="left" vertical="center" wrapText="1"/>
    </xf>
    <xf numFmtId="0" fontId="24" fillId="6" borderId="69" xfId="0" applyFont="1" applyFill="1" applyBorder="1" applyAlignment="1" applyProtection="1">
      <alignment horizontal="center" vertical="center" wrapText="1"/>
    </xf>
    <xf numFmtId="0" fontId="23" fillId="9" borderId="46" xfId="0" applyNumberFormat="1" applyFont="1" applyFill="1" applyBorder="1" applyAlignment="1" applyProtection="1">
      <alignment horizontal="left" vertical="center" wrapText="1"/>
    </xf>
    <xf numFmtId="0" fontId="24" fillId="3" borderId="73" xfId="0" applyFont="1" applyFill="1" applyBorder="1" applyAlignment="1" applyProtection="1">
      <alignment horizontal="center" vertical="center" wrapText="1"/>
    </xf>
    <xf numFmtId="0" fontId="23" fillId="9" borderId="49" xfId="0" applyFont="1" applyFill="1" applyBorder="1" applyAlignment="1" applyProtection="1">
      <alignment horizontal="left" vertical="center" wrapText="1"/>
    </xf>
    <xf numFmtId="0" fontId="24" fillId="3" borderId="68" xfId="0" applyFont="1" applyFill="1" applyBorder="1" applyAlignment="1" applyProtection="1">
      <alignment horizontal="center" vertical="center" wrapText="1"/>
    </xf>
    <xf numFmtId="0" fontId="23" fillId="9" borderId="59" xfId="44" applyFont="1" applyFill="1" applyBorder="1" applyAlignment="1" applyProtection="1">
      <alignment horizontal="left" vertical="center" wrapText="1"/>
    </xf>
    <xf numFmtId="0" fontId="23" fillId="9" borderId="49" xfId="44" applyFont="1" applyFill="1" applyBorder="1" applyAlignment="1" applyProtection="1">
      <alignment horizontal="left" vertical="center" wrapText="1"/>
    </xf>
    <xf numFmtId="0" fontId="23" fillId="9" borderId="22" xfId="0" applyNumberFormat="1" applyFont="1" applyFill="1" applyBorder="1" applyAlignment="1" applyProtection="1">
      <alignment horizontal="center" vertical="center" wrapText="1"/>
    </xf>
    <xf numFmtId="165" fontId="23" fillId="9" borderId="50" xfId="0" applyNumberFormat="1" applyFont="1" applyFill="1" applyBorder="1" applyAlignment="1" applyProtection="1">
      <alignment horizontal="left" vertical="center" wrapText="1"/>
    </xf>
    <xf numFmtId="0" fontId="24" fillId="7" borderId="73" xfId="0" applyFont="1" applyFill="1" applyBorder="1" applyAlignment="1" applyProtection="1">
      <alignment horizontal="center" vertical="center" wrapText="1"/>
    </xf>
    <xf numFmtId="0" fontId="23" fillId="9" borderId="8" xfId="0" applyNumberFormat="1" applyFont="1" applyFill="1" applyBorder="1" applyAlignment="1" applyProtection="1">
      <alignment horizontal="center" vertical="center" wrapText="1"/>
    </xf>
    <xf numFmtId="165" fontId="23" fillId="9" borderId="55" xfId="0" applyNumberFormat="1" applyFont="1" applyFill="1" applyBorder="1" applyAlignment="1" applyProtection="1">
      <alignment horizontal="left" vertical="center" wrapText="1"/>
    </xf>
    <xf numFmtId="0" fontId="24" fillId="6" borderId="43" xfId="0" applyFont="1" applyFill="1" applyBorder="1" applyAlignment="1" applyProtection="1">
      <alignment horizontal="center" vertical="center" wrapText="1"/>
    </xf>
    <xf numFmtId="0" fontId="24" fillId="43" borderId="36" xfId="0" applyFont="1" applyFill="1" applyBorder="1" applyAlignment="1" applyProtection="1">
      <alignment horizontal="center" vertical="center" wrapText="1"/>
    </xf>
    <xf numFmtId="0" fontId="24" fillId="9" borderId="69" xfId="0" applyFont="1" applyFill="1" applyBorder="1" applyAlignment="1" applyProtection="1">
      <alignment horizontal="center" vertical="center" wrapText="1"/>
    </xf>
    <xf numFmtId="0" fontId="23" fillId="9" borderId="46" xfId="44" applyFont="1" applyFill="1" applyBorder="1" applyAlignment="1" applyProtection="1">
      <alignment horizontal="left" vertical="center" wrapText="1"/>
    </xf>
    <xf numFmtId="0" fontId="24" fillId="6" borderId="73" xfId="0" applyFont="1" applyFill="1" applyBorder="1" applyAlignment="1" applyProtection="1">
      <alignment horizontal="center" vertical="center" wrapText="1"/>
    </xf>
    <xf numFmtId="0" fontId="23" fillId="9" borderId="40" xfId="0" applyFont="1" applyFill="1" applyBorder="1" applyAlignment="1" applyProtection="1">
      <alignment horizontal="center" vertical="center" wrapText="1"/>
    </xf>
    <xf numFmtId="0" fontId="23" fillId="9" borderId="55" xfId="44" applyFont="1" applyFill="1" applyBorder="1" applyAlignment="1" applyProtection="1">
      <alignment horizontal="left" vertical="center" wrapText="1"/>
    </xf>
    <xf numFmtId="0" fontId="23" fillId="9" borderId="87" xfId="0" applyFont="1" applyFill="1" applyBorder="1" applyAlignment="1" applyProtection="1">
      <alignment horizontal="center" vertical="center" wrapText="1"/>
    </xf>
    <xf numFmtId="0" fontId="24" fillId="42" borderId="25" xfId="0" applyFont="1" applyFill="1" applyBorder="1" applyAlignment="1" applyProtection="1">
      <alignment horizontal="center" vertical="center" wrapText="1"/>
    </xf>
    <xf numFmtId="0" fontId="57" fillId="42" borderId="30" xfId="0" applyFont="1" applyFill="1" applyBorder="1" applyAlignment="1" applyProtection="1">
      <alignment vertical="center" wrapText="1"/>
    </xf>
    <xf numFmtId="0" fontId="24" fillId="9" borderId="89" xfId="0" applyFont="1" applyFill="1" applyBorder="1" applyAlignment="1" applyProtection="1">
      <alignment horizontal="center" vertical="center" wrapText="1"/>
    </xf>
    <xf numFmtId="0" fontId="23" fillId="9" borderId="70" xfId="0" applyFont="1" applyFill="1" applyBorder="1" applyAlignment="1" applyProtection="1">
      <alignment horizontal="center" vertical="center" wrapText="1"/>
    </xf>
    <xf numFmtId="0" fontId="23" fillId="9" borderId="7" xfId="0" applyFont="1" applyFill="1" applyBorder="1" applyAlignment="1" applyProtection="1">
      <alignment horizontal="center" vertical="center" wrapText="1"/>
    </xf>
    <xf numFmtId="0" fontId="23" fillId="9" borderId="61" xfId="0" applyFont="1" applyFill="1" applyBorder="1" applyAlignment="1" applyProtection="1">
      <alignment horizontal="center" vertical="center" wrapText="1"/>
    </xf>
    <xf numFmtId="0" fontId="24" fillId="7" borderId="75" xfId="0" applyFont="1" applyFill="1" applyBorder="1" applyAlignment="1" applyProtection="1">
      <alignment horizontal="center" vertical="center" wrapText="1"/>
    </xf>
    <xf numFmtId="0" fontId="23" fillId="0" borderId="47" xfId="0" applyFont="1" applyBorder="1" applyAlignment="1" applyProtection="1">
      <alignment horizontal="center" vertical="center" wrapText="1"/>
    </xf>
    <xf numFmtId="0" fontId="23" fillId="9" borderId="71" xfId="0" applyFont="1" applyFill="1" applyBorder="1" applyAlignment="1" applyProtection="1">
      <alignment horizontal="center" vertical="center" wrapText="1"/>
    </xf>
    <xf numFmtId="0" fontId="60" fillId="43" borderId="38" xfId="0" applyFont="1" applyFill="1" applyBorder="1" applyAlignment="1" applyProtection="1">
      <alignment vertical="center" wrapText="1"/>
    </xf>
    <xf numFmtId="0" fontId="24" fillId="7" borderId="69" xfId="0" applyFont="1" applyFill="1" applyBorder="1" applyAlignment="1" applyProtection="1">
      <alignment horizontal="center" vertical="center" wrapText="1"/>
    </xf>
    <xf numFmtId="0" fontId="23" fillId="9" borderId="46" xfId="0" applyFont="1" applyFill="1" applyBorder="1" applyAlignment="1" applyProtection="1">
      <alignment horizontal="left" vertical="center" wrapText="1"/>
    </xf>
    <xf numFmtId="165" fontId="23" fillId="0" borderId="46" xfId="0" applyNumberFormat="1" applyFont="1" applyFill="1" applyBorder="1" applyAlignment="1" applyProtection="1">
      <alignment vertical="center" wrapText="1"/>
    </xf>
    <xf numFmtId="0" fontId="23" fillId="0" borderId="46" xfId="0" applyFont="1" applyFill="1" applyBorder="1" applyAlignment="1" applyProtection="1">
      <alignment horizontal="left" vertical="center" wrapText="1"/>
    </xf>
    <xf numFmtId="0" fontId="24" fillId="6" borderId="69" xfId="44" applyFont="1" applyFill="1" applyBorder="1" applyAlignment="1" applyProtection="1">
      <alignment horizontal="center" vertical="center" wrapText="1"/>
    </xf>
    <xf numFmtId="0" fontId="23" fillId="9" borderId="10" xfId="44" applyFont="1" applyFill="1" applyBorder="1" applyAlignment="1" applyProtection="1">
      <alignment horizontal="center" vertical="center" wrapText="1"/>
    </xf>
    <xf numFmtId="165" fontId="23" fillId="9" borderId="46" xfId="44" applyNumberFormat="1" applyFont="1" applyFill="1" applyBorder="1" applyAlignment="1" applyProtection="1">
      <alignment vertical="center" wrapText="1"/>
    </xf>
    <xf numFmtId="165" fontId="23" fillId="9" borderId="46" xfId="0" applyNumberFormat="1" applyFont="1" applyFill="1" applyBorder="1" applyAlignment="1" applyProtection="1">
      <alignment vertical="center" wrapText="1"/>
    </xf>
    <xf numFmtId="0" fontId="24" fillId="6" borderId="75" xfId="0" applyFont="1" applyFill="1" applyBorder="1" applyAlignment="1" applyProtection="1">
      <alignment horizontal="center" vertical="center" wrapText="1"/>
    </xf>
    <xf numFmtId="165" fontId="23" fillId="0" borderId="49" xfId="0" applyNumberFormat="1" applyFont="1" applyFill="1" applyBorder="1" applyAlignment="1" applyProtection="1">
      <alignment vertical="center" wrapText="1"/>
    </xf>
    <xf numFmtId="0" fontId="60" fillId="43" borderId="21" xfId="0" applyFont="1" applyFill="1" applyBorder="1" applyAlignment="1" applyProtection="1">
      <alignment vertical="center" wrapText="1"/>
    </xf>
    <xf numFmtId="0" fontId="51" fillId="43" borderId="54" xfId="0" applyFont="1" applyFill="1" applyBorder="1" applyAlignment="1" applyProtection="1">
      <alignment horizontal="center" vertical="center" wrapText="1"/>
    </xf>
    <xf numFmtId="0" fontId="24" fillId="0" borderId="89" xfId="0" applyFont="1" applyFill="1" applyBorder="1" applyAlignment="1" applyProtection="1">
      <alignment horizontal="center" vertical="center" wrapText="1"/>
    </xf>
    <xf numFmtId="0" fontId="23" fillId="9" borderId="59" xfId="0" applyFont="1" applyFill="1" applyBorder="1" applyAlignment="1" applyProtection="1">
      <alignment horizontal="left" vertical="center" wrapText="1"/>
    </xf>
    <xf numFmtId="0" fontId="24" fillId="6" borderId="68"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xf>
    <xf numFmtId="0" fontId="24" fillId="3" borderId="69" xfId="0" applyFont="1" applyFill="1" applyBorder="1" applyAlignment="1" applyProtection="1">
      <alignment horizontal="center" vertical="center" wrapText="1"/>
    </xf>
    <xf numFmtId="0" fontId="51" fillId="43" borderId="56" xfId="0" applyFont="1" applyFill="1" applyBorder="1" applyAlignment="1" applyProtection="1">
      <alignment horizontal="center" vertical="center" wrapText="1"/>
    </xf>
    <xf numFmtId="0" fontId="23" fillId="0" borderId="59" xfId="0" applyNumberFormat="1" applyFont="1" applyFill="1" applyBorder="1" applyAlignment="1" applyProtection="1">
      <alignment horizontal="left" vertical="center" wrapText="1"/>
    </xf>
    <xf numFmtId="0" fontId="23" fillId="9" borderId="85" xfId="0" applyFont="1" applyFill="1" applyBorder="1" applyAlignment="1" applyProtection="1">
      <alignment horizontal="center" vertical="center" wrapText="1"/>
    </xf>
    <xf numFmtId="0" fontId="23" fillId="0" borderId="46" xfId="0" applyNumberFormat="1" applyFont="1" applyFill="1" applyBorder="1" applyAlignment="1" applyProtection="1">
      <alignment horizontal="left" vertical="center" wrapText="1"/>
    </xf>
    <xf numFmtId="0" fontId="23" fillId="0" borderId="49" xfId="0" applyNumberFormat="1" applyFont="1" applyFill="1" applyBorder="1" applyAlignment="1" applyProtection="1">
      <alignment horizontal="left" vertical="center" wrapText="1"/>
    </xf>
    <xf numFmtId="0" fontId="51" fillId="43" borderId="41" xfId="0" applyFont="1" applyFill="1" applyBorder="1" applyAlignment="1" applyProtection="1">
      <alignment horizontal="center" vertical="center" wrapText="1"/>
    </xf>
    <xf numFmtId="0" fontId="24" fillId="9" borderId="36" xfId="0" applyFont="1" applyFill="1" applyBorder="1" applyAlignment="1" applyProtection="1">
      <alignment horizontal="center" vertical="center" wrapText="1"/>
    </xf>
    <xf numFmtId="0" fontId="23" fillId="9" borderId="39" xfId="0" applyFont="1" applyFill="1" applyBorder="1" applyAlignment="1" applyProtection="1">
      <alignment horizontal="center" vertical="center" wrapText="1"/>
    </xf>
    <xf numFmtId="0" fontId="23" fillId="9" borderId="50" xfId="0" applyFont="1" applyFill="1" applyBorder="1" applyAlignment="1" applyProtection="1">
      <alignment horizontal="left" vertical="center" wrapText="1"/>
    </xf>
    <xf numFmtId="0" fontId="24" fillId="7" borderId="26" xfId="0" applyFont="1" applyFill="1" applyBorder="1" applyAlignment="1" applyProtection="1">
      <alignment horizontal="center" vertical="center" wrapText="1"/>
    </xf>
    <xf numFmtId="0" fontId="24" fillId="7" borderId="27" xfId="0" applyFont="1" applyFill="1" applyBorder="1" applyAlignment="1" applyProtection="1">
      <alignment horizontal="center" vertical="center" wrapText="1"/>
    </xf>
    <xf numFmtId="0" fontId="23" fillId="9" borderId="79" xfId="0" applyFont="1" applyFill="1" applyBorder="1" applyAlignment="1" applyProtection="1">
      <alignment horizontal="center" vertical="center" wrapText="1"/>
    </xf>
    <xf numFmtId="0" fontId="23" fillId="9" borderId="54" xfId="0" applyFont="1" applyFill="1" applyBorder="1" applyAlignment="1" applyProtection="1">
      <alignment horizontal="center" vertical="center" wrapText="1"/>
    </xf>
    <xf numFmtId="0" fontId="24" fillId="42" borderId="1" xfId="0" applyFont="1" applyFill="1" applyBorder="1" applyAlignment="1" applyProtection="1">
      <alignment horizontal="center" vertical="center" wrapText="1"/>
    </xf>
    <xf numFmtId="0" fontId="51" fillId="42" borderId="41" xfId="0" applyFont="1" applyFill="1" applyBorder="1" applyAlignment="1" applyProtection="1">
      <alignment horizontal="center" vertical="center" wrapText="1"/>
    </xf>
    <xf numFmtId="0" fontId="23" fillId="9" borderId="89" xfId="0" applyNumberFormat="1" applyFont="1" applyFill="1" applyBorder="1" applyAlignment="1" applyProtection="1">
      <alignment horizontal="center" vertical="center" wrapText="1"/>
    </xf>
    <xf numFmtId="0" fontId="23" fillId="9" borderId="69" xfId="0" applyNumberFormat="1" applyFont="1" applyFill="1" applyBorder="1" applyAlignment="1" applyProtection="1">
      <alignment horizontal="center" vertical="center" wrapText="1"/>
    </xf>
    <xf numFmtId="0" fontId="23" fillId="9" borderId="75" xfId="0" applyNumberFormat="1" applyFont="1" applyFill="1" applyBorder="1" applyAlignment="1" applyProtection="1">
      <alignment horizontal="center" vertical="center" wrapText="1"/>
    </xf>
    <xf numFmtId="0" fontId="24" fillId="43" borderId="72" xfId="0" applyFont="1" applyFill="1" applyBorder="1" applyAlignment="1" applyProtection="1">
      <alignment horizontal="center" vertical="center" wrapText="1"/>
    </xf>
    <xf numFmtId="0" fontId="51" fillId="43" borderId="60" xfId="0" applyFont="1" applyFill="1" applyBorder="1" applyAlignment="1" applyProtection="1">
      <alignment horizontal="center" vertical="center" wrapText="1"/>
    </xf>
    <xf numFmtId="0" fontId="24" fillId="6" borderId="89" xfId="0" applyFont="1" applyFill="1" applyBorder="1" applyAlignment="1" applyProtection="1">
      <alignment horizontal="center" vertical="center" wrapText="1"/>
    </xf>
    <xf numFmtId="0" fontId="24" fillId="4" borderId="75" xfId="0" applyFont="1" applyFill="1" applyBorder="1" applyAlignment="1" applyProtection="1">
      <alignment horizontal="center" vertical="center" wrapText="1"/>
    </xf>
    <xf numFmtId="1" fontId="24" fillId="0" borderId="35" xfId="0" applyNumberFormat="1" applyFont="1" applyFill="1" applyBorder="1" applyAlignment="1" applyProtection="1">
      <alignment horizontal="center" wrapText="1"/>
    </xf>
    <xf numFmtId="1" fontId="23" fillId="0" borderId="66" xfId="0" applyNumberFormat="1" applyFont="1" applyFill="1" applyBorder="1" applyAlignment="1" applyProtection="1">
      <alignment horizontal="center" wrapText="1"/>
    </xf>
    <xf numFmtId="1" fontId="24" fillId="0" borderId="67" xfId="0" applyNumberFormat="1" applyFont="1" applyFill="1" applyBorder="1" applyAlignment="1" applyProtection="1">
      <alignment horizontal="center" wrapText="1"/>
    </xf>
    <xf numFmtId="1" fontId="24" fillId="0" borderId="65" xfId="0" applyNumberFormat="1" applyFont="1" applyFill="1" applyBorder="1" applyAlignment="1" applyProtection="1">
      <alignment horizontal="center" wrapText="1"/>
    </xf>
    <xf numFmtId="0" fontId="0" fillId="0" borderId="0" xfId="0" applyProtection="1"/>
    <xf numFmtId="0" fontId="23" fillId="0" borderId="0" xfId="0" applyFont="1" applyProtection="1"/>
    <xf numFmtId="0" fontId="51" fillId="3" borderId="29" xfId="0" applyFont="1" applyFill="1" applyBorder="1" applyAlignment="1" applyProtection="1">
      <alignment vertical="center" wrapText="1"/>
    </xf>
    <xf numFmtId="0" fontId="24" fillId="4" borderId="38" xfId="0" applyFont="1" applyFill="1" applyBorder="1" applyAlignment="1" applyProtection="1">
      <alignment vertical="center" wrapText="1"/>
    </xf>
    <xf numFmtId="14" fontId="23" fillId="0" borderId="80" xfId="0" applyNumberFormat="1" applyFont="1" applyFill="1" applyBorder="1" applyAlignment="1" applyProtection="1">
      <alignment horizontal="center" vertical="center" wrapText="1"/>
      <protection locked="0"/>
    </xf>
    <xf numFmtId="14" fontId="23" fillId="0" borderId="57" xfId="0" applyNumberFormat="1" applyFont="1" applyFill="1" applyBorder="1" applyAlignment="1" applyProtection="1">
      <alignment horizontal="center" vertical="center" wrapText="1"/>
      <protection locked="0"/>
    </xf>
    <xf numFmtId="14" fontId="23" fillId="0" borderId="83" xfId="0" applyNumberFormat="1" applyFont="1" applyFill="1" applyBorder="1" applyAlignment="1" applyProtection="1">
      <alignment horizontal="center" vertical="center" wrapText="1"/>
      <protection locked="0"/>
    </xf>
    <xf numFmtId="0" fontId="23" fillId="0" borderId="5" xfId="0" applyNumberFormat="1" applyFont="1" applyFill="1" applyBorder="1" applyAlignment="1" applyProtection="1">
      <alignment horizontal="center" vertical="center" wrapText="1"/>
      <protection locked="0"/>
    </xf>
    <xf numFmtId="0" fontId="23" fillId="0" borderId="10" xfId="0" applyNumberFormat="1" applyFont="1" applyFill="1" applyBorder="1" applyAlignment="1" applyProtection="1">
      <alignment horizontal="left"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10" xfId="0"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wrapText="1"/>
      <protection locked="0"/>
    </xf>
    <xf numFmtId="165" fontId="23" fillId="9" borderId="1" xfId="0" applyNumberFormat="1" applyFont="1" applyFill="1" applyBorder="1" applyAlignment="1" applyProtection="1">
      <alignment horizontal="center" vertical="center" wrapText="1"/>
      <protection locked="0"/>
    </xf>
    <xf numFmtId="14" fontId="23" fillId="0" borderId="1" xfId="0" applyNumberFormat="1" applyFont="1" applyFill="1" applyBorder="1" applyAlignment="1" applyProtection="1">
      <alignment horizontal="center" vertical="center" wrapText="1"/>
      <protection locked="0"/>
    </xf>
    <xf numFmtId="14" fontId="23" fillId="0" borderId="24" xfId="0" applyNumberFormat="1" applyFont="1" applyFill="1" applyBorder="1" applyAlignment="1" applyProtection="1">
      <alignment horizontal="center" vertical="center" wrapText="1"/>
      <protection locked="0"/>
    </xf>
    <xf numFmtId="165" fontId="23" fillId="9" borderId="6" xfId="0" applyNumberFormat="1" applyFont="1" applyFill="1" applyBorder="1" applyAlignment="1" applyProtection="1">
      <alignment horizontal="center" vertical="center" wrapText="1"/>
      <protection locked="0"/>
    </xf>
    <xf numFmtId="14" fontId="23" fillId="0" borderId="6" xfId="0" applyNumberFormat="1" applyFont="1" applyFill="1" applyBorder="1" applyAlignment="1" applyProtection="1">
      <alignment horizontal="center" vertical="center" wrapText="1"/>
      <protection locked="0"/>
    </xf>
    <xf numFmtId="0" fontId="24" fillId="43" borderId="32" xfId="0" applyFont="1" applyFill="1" applyBorder="1" applyAlignment="1" applyProtection="1">
      <alignment horizontal="center" vertical="center" wrapText="1"/>
      <protection locked="0"/>
    </xf>
    <xf numFmtId="0" fontId="24" fillId="43" borderId="34" xfId="0" applyFont="1" applyFill="1" applyBorder="1" applyAlignment="1" applyProtection="1">
      <alignment horizontal="center" vertical="center" wrapText="1"/>
      <protection locked="0"/>
    </xf>
    <xf numFmtId="49" fontId="60" fillId="42" borderId="35" xfId="3743" applyNumberFormat="1" applyFont="1" applyFill="1" applyBorder="1" applyAlignment="1" applyProtection="1">
      <alignment horizontal="left" vertical="center" wrapText="1"/>
      <protection locked="0"/>
    </xf>
    <xf numFmtId="49" fontId="60" fillId="42" borderId="33" xfId="3743" applyNumberFormat="1" applyFont="1" applyFill="1" applyBorder="1" applyAlignment="1" applyProtection="1">
      <alignment horizontal="left" vertical="center" wrapText="1"/>
      <protection locked="0"/>
    </xf>
    <xf numFmtId="49" fontId="60" fillId="42" borderId="42" xfId="3743" applyNumberFormat="1" applyFont="1" applyFill="1" applyBorder="1" applyAlignment="1" applyProtection="1">
      <alignment horizontal="left" vertical="center" wrapText="1"/>
      <protection locked="0"/>
    </xf>
    <xf numFmtId="0" fontId="0" fillId="44" borderId="0" xfId="0" applyFill="1" applyProtection="1">
      <protection locked="0"/>
    </xf>
    <xf numFmtId="0" fontId="23" fillId="0" borderId="40" xfId="0" applyFont="1" applyFill="1" applyBorder="1" applyAlignment="1" applyProtection="1">
      <alignment horizontal="left" vertical="center" wrapText="1"/>
      <protection locked="0"/>
    </xf>
    <xf numFmtId="0" fontId="23" fillId="0" borderId="6" xfId="0" applyFont="1" applyFill="1" applyBorder="1" applyAlignment="1" applyProtection="1">
      <alignment horizontal="left" vertical="center" wrapText="1"/>
      <protection locked="0"/>
    </xf>
    <xf numFmtId="0" fontId="23" fillId="0" borderId="55" xfId="0" applyFont="1" applyFill="1" applyBorder="1" applyAlignment="1" applyProtection="1">
      <alignment horizontal="left" vertical="center" wrapText="1"/>
      <protection locked="0"/>
    </xf>
    <xf numFmtId="0" fontId="0" fillId="0" borderId="34" xfId="0" applyBorder="1" applyProtection="1">
      <protection locked="0"/>
    </xf>
    <xf numFmtId="165" fontId="23" fillId="9" borderId="9" xfId="0" applyNumberFormat="1" applyFont="1" applyFill="1" applyBorder="1" applyAlignment="1" applyProtection="1">
      <alignment horizontal="center" vertical="center" wrapText="1"/>
      <protection locked="0"/>
    </xf>
    <xf numFmtId="14" fontId="23" fillId="0" borderId="9" xfId="0" applyNumberFormat="1" applyFont="1" applyFill="1" applyBorder="1" applyAlignment="1" applyProtection="1">
      <alignment horizontal="center" vertical="center" wrapText="1"/>
      <protection locked="0"/>
    </xf>
    <xf numFmtId="0" fontId="23" fillId="0" borderId="58" xfId="0" applyFont="1" applyFill="1" applyBorder="1" applyAlignment="1" applyProtection="1">
      <alignment horizontal="left" vertical="center" wrapText="1"/>
      <protection locked="0"/>
    </xf>
    <xf numFmtId="0" fontId="23" fillId="0" borderId="57" xfId="0" applyFont="1" applyFill="1" applyBorder="1" applyAlignment="1" applyProtection="1">
      <alignment horizontal="left" vertical="center" wrapText="1"/>
      <protection locked="0"/>
    </xf>
    <xf numFmtId="0" fontId="23" fillId="0" borderId="59" xfId="0" applyFont="1" applyFill="1" applyBorder="1" applyAlignment="1" applyProtection="1">
      <alignment horizontal="left" vertical="center" wrapText="1"/>
      <protection locked="0"/>
    </xf>
    <xf numFmtId="0" fontId="23" fillId="0" borderId="47" xfId="0" applyFont="1" applyFill="1" applyBorder="1" applyAlignment="1" applyProtection="1">
      <alignment horizontal="left" vertical="center" wrapText="1"/>
      <protection locked="0"/>
    </xf>
    <xf numFmtId="0" fontId="23" fillId="0" borderId="48" xfId="0" applyFont="1" applyFill="1" applyBorder="1" applyAlignment="1" applyProtection="1">
      <alignment horizontal="left" vertical="center" wrapText="1"/>
      <protection locked="0"/>
    </xf>
    <xf numFmtId="0" fontId="23" fillId="0" borderId="49" xfId="0" applyFont="1" applyFill="1" applyBorder="1" applyAlignment="1" applyProtection="1">
      <alignment horizontal="left" vertical="center" wrapText="1"/>
      <protection locked="0"/>
    </xf>
    <xf numFmtId="165" fontId="23" fillId="9" borderId="57" xfId="0" applyNumberFormat="1" applyFont="1" applyFill="1" applyBorder="1" applyAlignment="1" applyProtection="1">
      <alignment horizontal="center" vertical="center" wrapText="1"/>
      <protection locked="0"/>
    </xf>
    <xf numFmtId="0" fontId="23" fillId="0" borderId="57" xfId="0" applyFont="1" applyFill="1" applyBorder="1" applyAlignment="1" applyProtection="1">
      <alignment horizontal="center" vertical="center" wrapText="1"/>
      <protection locked="0"/>
    </xf>
    <xf numFmtId="0" fontId="23" fillId="0" borderId="59" xfId="0" applyFont="1" applyFill="1" applyBorder="1" applyAlignment="1" applyProtection="1">
      <alignment horizontal="center" vertical="center" wrapText="1"/>
      <protection locked="0"/>
    </xf>
    <xf numFmtId="0" fontId="23" fillId="0" borderId="5" xfId="0" applyFont="1" applyFill="1" applyBorder="1" applyAlignment="1" applyProtection="1">
      <alignment horizontal="left" vertical="center" wrapText="1"/>
      <protection locked="0"/>
    </xf>
    <xf numFmtId="14" fontId="23" fillId="0" borderId="81" xfId="0" applyNumberFormat="1" applyFont="1" applyFill="1" applyBorder="1" applyAlignment="1" applyProtection="1">
      <alignment horizontal="center" vertical="center" wrapText="1"/>
      <protection locked="0"/>
    </xf>
    <xf numFmtId="14" fontId="23" fillId="0" borderId="87"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left" vertical="center" wrapText="1"/>
      <protection locked="0"/>
    </xf>
    <xf numFmtId="0" fontId="57" fillId="42" borderId="35" xfId="0" applyFont="1" applyFill="1" applyBorder="1" applyAlignment="1" applyProtection="1">
      <alignment vertical="center" wrapText="1"/>
      <protection locked="0"/>
    </xf>
    <xf numFmtId="0" fontId="57" fillId="42" borderId="33" xfId="0" applyFont="1" applyFill="1" applyBorder="1" applyAlignment="1" applyProtection="1">
      <alignment vertical="center" wrapText="1"/>
      <protection locked="0"/>
    </xf>
    <xf numFmtId="14" fontId="23" fillId="42" borderId="33" xfId="0" applyNumberFormat="1" applyFont="1" applyFill="1" applyBorder="1" applyAlignment="1" applyProtection="1">
      <alignment horizontal="center" vertical="center" wrapText="1"/>
      <protection locked="0"/>
    </xf>
    <xf numFmtId="14" fontId="23" fillId="42" borderId="42" xfId="0" applyNumberFormat="1" applyFont="1" applyFill="1" applyBorder="1" applyAlignment="1" applyProtection="1">
      <alignment horizontal="center" vertical="center" wrapText="1"/>
      <protection locked="0"/>
    </xf>
    <xf numFmtId="0" fontId="58" fillId="42" borderId="32" xfId="0" applyFont="1" applyFill="1" applyBorder="1" applyAlignment="1" applyProtection="1">
      <alignment horizontal="center" vertical="center" wrapText="1"/>
      <protection locked="0"/>
    </xf>
    <xf numFmtId="49" fontId="58" fillId="42" borderId="33" xfId="3743" applyNumberFormat="1" applyFont="1" applyFill="1" applyBorder="1" applyAlignment="1" applyProtection="1">
      <alignment horizontal="center" vertical="center" wrapText="1"/>
      <protection locked="0"/>
    </xf>
    <xf numFmtId="49" fontId="58" fillId="42" borderId="42" xfId="3743" applyNumberFormat="1" applyFont="1" applyFill="1" applyBorder="1" applyAlignment="1" applyProtection="1">
      <alignment horizontal="center" vertical="center" wrapText="1"/>
      <protection locked="0"/>
    </xf>
    <xf numFmtId="14" fontId="23" fillId="0" borderId="39" xfId="0" applyNumberFormat="1" applyFont="1" applyFill="1" applyBorder="1" applyAlignment="1" applyProtection="1">
      <alignment horizontal="center" vertical="center" wrapText="1"/>
      <protection locked="0"/>
    </xf>
    <xf numFmtId="14" fontId="23" fillId="0" borderId="50"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horizontal="left" vertical="center" wrapText="1"/>
      <protection locked="0"/>
    </xf>
    <xf numFmtId="0" fontId="23" fillId="0" borderId="9" xfId="0" applyFont="1" applyFill="1" applyBorder="1" applyAlignment="1" applyProtection="1">
      <alignment horizontal="left" vertical="center" wrapText="1"/>
      <protection locked="0"/>
    </xf>
    <xf numFmtId="0" fontId="23" fillId="0" borderId="50" xfId="0" applyFont="1" applyFill="1" applyBorder="1" applyAlignment="1" applyProtection="1">
      <alignment horizontal="left" vertical="center" wrapText="1"/>
      <protection locked="0"/>
    </xf>
    <xf numFmtId="14" fontId="23" fillId="0" borderId="10" xfId="0" applyNumberFormat="1" applyFont="1" applyFill="1" applyBorder="1" applyAlignment="1" applyProtection="1">
      <alignment horizontal="center" vertical="center" wrapText="1"/>
      <protection locked="0"/>
    </xf>
    <xf numFmtId="14" fontId="23" fillId="0" borderId="46" xfId="0" applyNumberFormat="1" applyFont="1" applyFill="1" applyBorder="1" applyAlignment="1" applyProtection="1">
      <alignment horizontal="center" vertical="center" wrapText="1"/>
      <protection locked="0"/>
    </xf>
    <xf numFmtId="14" fontId="23" fillId="0" borderId="47" xfId="0" applyNumberFormat="1" applyFont="1" applyFill="1" applyBorder="1" applyAlignment="1" applyProtection="1">
      <alignment horizontal="center" vertical="center" wrapText="1"/>
      <protection locked="0"/>
    </xf>
    <xf numFmtId="14" fontId="23" fillId="0" borderId="48" xfId="0" applyNumberFormat="1" applyFont="1" applyFill="1" applyBorder="1" applyAlignment="1" applyProtection="1">
      <alignment horizontal="center" vertical="center" wrapText="1"/>
      <protection locked="0"/>
    </xf>
    <xf numFmtId="14" fontId="23" fillId="0" borderId="49" xfId="0" applyNumberFormat="1" applyFont="1" applyFill="1" applyBorder="1" applyAlignment="1" applyProtection="1">
      <alignment horizontal="center" vertical="center" wrapText="1"/>
      <protection locked="0"/>
    </xf>
    <xf numFmtId="0" fontId="23" fillId="0" borderId="51" xfId="0" applyFont="1" applyFill="1" applyBorder="1" applyAlignment="1" applyProtection="1">
      <alignment horizontal="left" vertical="center" wrapText="1"/>
      <protection locked="0"/>
    </xf>
    <xf numFmtId="0" fontId="24" fillId="43" borderId="66" xfId="0" applyFont="1" applyFill="1" applyBorder="1" applyAlignment="1" applyProtection="1">
      <alignment horizontal="center" vertical="center" wrapText="1"/>
      <protection locked="0"/>
    </xf>
    <xf numFmtId="0" fontId="24" fillId="43" borderId="45" xfId="0" applyFont="1" applyFill="1" applyBorder="1" applyAlignment="1" applyProtection="1">
      <alignment horizontal="center" vertical="center" wrapText="1"/>
      <protection locked="0"/>
    </xf>
    <xf numFmtId="49" fontId="58" fillId="42" borderId="79" xfId="3743" applyNumberFormat="1" applyFont="1" applyFill="1" applyBorder="1" applyAlignment="1" applyProtection="1">
      <alignment horizontal="center" vertical="center" wrapText="1"/>
      <protection locked="0"/>
    </xf>
    <xf numFmtId="49" fontId="58" fillId="42" borderId="67" xfId="3743" applyNumberFormat="1" applyFont="1" applyFill="1" applyBorder="1" applyAlignment="1" applyProtection="1">
      <alignment horizontal="center" vertical="center" wrapText="1"/>
      <protection locked="0"/>
    </xf>
    <xf numFmtId="49" fontId="58" fillId="42" borderId="78" xfId="3743" applyNumberFormat="1" applyFont="1" applyFill="1" applyBorder="1" applyAlignment="1" applyProtection="1">
      <alignment horizontal="center" vertical="center" wrapText="1"/>
      <protection locked="0"/>
    </xf>
    <xf numFmtId="0" fontId="23" fillId="9" borderId="58" xfId="0" applyFont="1" applyFill="1" applyBorder="1" applyAlignment="1" applyProtection="1">
      <alignment horizontal="left" vertical="center" wrapText="1"/>
      <protection locked="0"/>
    </xf>
    <xf numFmtId="0" fontId="23" fillId="9" borderId="57" xfId="0" applyFont="1" applyFill="1" applyBorder="1" applyAlignment="1" applyProtection="1">
      <alignment horizontal="left" vertical="center" wrapText="1"/>
      <protection locked="0"/>
    </xf>
    <xf numFmtId="0" fontId="23" fillId="9" borderId="10" xfId="0" applyFont="1" applyFill="1" applyBorder="1" applyAlignment="1" applyProtection="1">
      <alignment horizontal="left" vertical="center" wrapText="1"/>
      <protection locked="0"/>
    </xf>
    <xf numFmtId="0" fontId="23" fillId="9" borderId="1" xfId="0" applyFont="1" applyFill="1" applyBorder="1" applyAlignment="1" applyProtection="1">
      <alignment horizontal="left" vertical="center" wrapText="1"/>
      <protection locked="0"/>
    </xf>
    <xf numFmtId="0" fontId="23" fillId="9" borderId="10" xfId="0" applyNumberFormat="1" applyFont="1" applyFill="1" applyBorder="1" applyAlignment="1" applyProtection="1">
      <alignment horizontal="left" vertical="center" wrapText="1"/>
      <protection locked="0"/>
    </xf>
    <xf numFmtId="0" fontId="23" fillId="9" borderId="1" xfId="0" applyNumberFormat="1" applyFont="1" applyFill="1" applyBorder="1" applyAlignment="1" applyProtection="1">
      <alignment horizontal="left" vertical="center" wrapText="1"/>
      <protection locked="0"/>
    </xf>
    <xf numFmtId="0" fontId="23" fillId="9" borderId="47" xfId="0" applyFont="1" applyFill="1" applyBorder="1" applyAlignment="1" applyProtection="1">
      <alignment horizontal="left" vertical="center" wrapText="1"/>
      <protection locked="0"/>
    </xf>
    <xf numFmtId="0" fontId="23" fillId="9" borderId="48" xfId="0" applyFont="1" applyFill="1" applyBorder="1" applyAlignment="1" applyProtection="1">
      <alignment horizontal="left" vertical="center" wrapText="1"/>
      <protection locked="0"/>
    </xf>
    <xf numFmtId="0" fontId="24" fillId="43" borderId="32" xfId="0" applyFont="1" applyFill="1" applyBorder="1" applyAlignment="1" applyProtection="1">
      <alignment horizontal="center" wrapText="1"/>
      <protection locked="0"/>
    </xf>
    <xf numFmtId="0" fontId="24" fillId="43" borderId="33" xfId="0" applyFont="1" applyFill="1" applyBorder="1" applyAlignment="1" applyProtection="1">
      <alignment horizontal="center" wrapText="1"/>
      <protection locked="0"/>
    </xf>
    <xf numFmtId="0" fontId="24" fillId="43" borderId="33" xfId="0" applyFont="1" applyFill="1" applyBorder="1" applyAlignment="1" applyProtection="1">
      <alignment horizontal="center" vertical="center" wrapText="1"/>
      <protection locked="0"/>
    </xf>
    <xf numFmtId="0" fontId="23" fillId="43" borderId="33" xfId="0" applyFont="1" applyFill="1" applyBorder="1" applyAlignment="1" applyProtection="1">
      <alignment vertical="center" wrapText="1"/>
      <protection locked="0"/>
    </xf>
    <xf numFmtId="0" fontId="23" fillId="43" borderId="31" xfId="0" applyFont="1" applyFill="1" applyBorder="1" applyAlignment="1" applyProtection="1">
      <alignment vertical="center" wrapText="1"/>
      <protection locked="0"/>
    </xf>
    <xf numFmtId="49" fontId="60" fillId="42" borderId="72" xfId="3743" applyNumberFormat="1" applyFont="1" applyFill="1" applyBorder="1" applyAlignment="1" applyProtection="1">
      <alignment horizontal="left" vertical="center" wrapText="1"/>
      <protection locked="0"/>
    </xf>
    <xf numFmtId="49" fontId="60" fillId="42" borderId="74" xfId="3743" applyNumberFormat="1" applyFont="1" applyFill="1" applyBorder="1" applyAlignment="1" applyProtection="1">
      <alignment horizontal="left" vertical="center" wrapText="1"/>
      <protection locked="0"/>
    </xf>
    <xf numFmtId="49" fontId="60" fillId="42" borderId="77" xfId="3743" applyNumberFormat="1" applyFont="1" applyFill="1" applyBorder="1" applyAlignment="1" applyProtection="1">
      <alignment horizontal="left" vertical="center" wrapText="1"/>
      <protection locked="0"/>
    </xf>
    <xf numFmtId="0" fontId="0" fillId="44" borderId="34" xfId="0" applyFill="1" applyBorder="1" applyProtection="1">
      <protection locked="0"/>
    </xf>
    <xf numFmtId="14" fontId="23" fillId="0" borderId="7" xfId="0" applyNumberFormat="1" applyFont="1" applyFill="1" applyBorder="1" applyAlignment="1" applyProtection="1">
      <alignment horizontal="center" vertical="center" wrapText="1"/>
      <protection locked="0"/>
    </xf>
    <xf numFmtId="0" fontId="24" fillId="43" borderId="35" xfId="0" applyFont="1" applyFill="1" applyBorder="1" applyAlignment="1" applyProtection="1">
      <alignment horizontal="center" wrapText="1"/>
      <protection locked="0"/>
    </xf>
    <xf numFmtId="0" fontId="23" fillId="43" borderId="42" xfId="0" applyFont="1" applyFill="1" applyBorder="1" applyAlignment="1" applyProtection="1">
      <alignment vertical="center" wrapText="1"/>
      <protection locked="0"/>
    </xf>
    <xf numFmtId="49" fontId="58" fillId="42" borderId="63" xfId="3743" applyNumberFormat="1" applyFont="1" applyFill="1" applyBorder="1" applyAlignment="1" applyProtection="1">
      <alignment horizontal="center" vertical="center" wrapText="1"/>
      <protection locked="0"/>
    </xf>
    <xf numFmtId="49" fontId="58" fillId="42" borderId="11" xfId="3743" applyNumberFormat="1" applyFont="1" applyFill="1" applyBorder="1" applyAlignment="1" applyProtection="1">
      <alignment horizontal="center" vertical="center" wrapText="1"/>
      <protection locked="0"/>
    </xf>
    <xf numFmtId="49" fontId="58" fillId="42" borderId="64" xfId="3743" applyNumberFormat="1" applyFont="1" applyFill="1" applyBorder="1" applyAlignment="1" applyProtection="1">
      <alignment horizontal="center" vertical="center" wrapText="1"/>
      <protection locked="0"/>
    </xf>
    <xf numFmtId="14" fontId="23" fillId="0" borderId="2" xfId="0" applyNumberFormat="1" applyFont="1" applyFill="1" applyBorder="1" applyAlignment="1" applyProtection="1">
      <alignment horizontal="center" vertical="center" wrapText="1"/>
      <protection locked="0"/>
    </xf>
    <xf numFmtId="14" fontId="23" fillId="9" borderId="9" xfId="0" applyNumberFormat="1" applyFont="1" applyFill="1" applyBorder="1" applyAlignment="1" applyProtection="1">
      <alignment horizontal="center" vertical="center" wrapText="1"/>
      <protection locked="0"/>
    </xf>
    <xf numFmtId="0" fontId="23" fillId="9" borderId="9" xfId="0" applyFont="1" applyFill="1" applyBorder="1" applyAlignment="1" applyProtection="1">
      <alignment horizontal="center" vertical="center" wrapText="1"/>
      <protection locked="0"/>
    </xf>
    <xf numFmtId="0" fontId="23" fillId="9" borderId="58" xfId="0" applyNumberFormat="1" applyFont="1" applyFill="1" applyBorder="1" applyAlignment="1" applyProtection="1">
      <alignment horizontal="left" vertical="center" wrapText="1"/>
      <protection locked="0"/>
    </xf>
    <xf numFmtId="0" fontId="23" fillId="9" borderId="57" xfId="0" applyNumberFormat="1" applyFont="1" applyFill="1" applyBorder="1" applyAlignment="1" applyProtection="1">
      <alignment horizontal="left" vertical="center" wrapText="1"/>
      <protection locked="0"/>
    </xf>
    <xf numFmtId="0" fontId="23" fillId="0" borderId="47" xfId="0" applyNumberFormat="1" applyFont="1" applyFill="1" applyBorder="1" applyAlignment="1" applyProtection="1">
      <alignment horizontal="left" vertical="center" wrapText="1"/>
      <protection locked="0"/>
    </xf>
    <xf numFmtId="0" fontId="23" fillId="0" borderId="48" xfId="0" applyNumberFormat="1" applyFont="1" applyFill="1" applyBorder="1" applyAlignment="1" applyProtection="1">
      <alignment horizontal="left" vertical="center" wrapText="1"/>
      <protection locked="0"/>
    </xf>
    <xf numFmtId="0" fontId="23" fillId="0" borderId="58" xfId="0" applyNumberFormat="1" applyFont="1" applyFill="1" applyBorder="1" applyAlignment="1" applyProtection="1">
      <alignment horizontal="left" vertical="center" wrapText="1"/>
      <protection locked="0"/>
    </xf>
    <xf numFmtId="0" fontId="23" fillId="0" borderId="57" xfId="0" applyNumberFormat="1" applyFont="1" applyFill="1" applyBorder="1" applyAlignment="1" applyProtection="1">
      <alignment horizontal="left" vertical="center" wrapText="1"/>
      <protection locked="0"/>
    </xf>
    <xf numFmtId="14" fontId="23" fillId="0" borderId="61" xfId="0" applyNumberFormat="1" applyFont="1" applyFill="1" applyBorder="1" applyAlignment="1" applyProtection="1">
      <alignment horizontal="center" vertical="center" wrapText="1"/>
      <protection locked="0"/>
    </xf>
    <xf numFmtId="14" fontId="23" fillId="42" borderId="35" xfId="0" applyNumberFormat="1" applyFont="1" applyFill="1" applyBorder="1" applyAlignment="1" applyProtection="1">
      <alignment horizontal="center" vertical="center" wrapText="1"/>
      <protection locked="0"/>
    </xf>
    <xf numFmtId="0" fontId="0" fillId="42" borderId="1" xfId="0" applyFill="1" applyBorder="1" applyProtection="1">
      <protection locked="0"/>
    </xf>
    <xf numFmtId="14" fontId="23" fillId="0" borderId="4" xfId="0" applyNumberFormat="1" applyFont="1" applyFill="1" applyBorder="1" applyAlignment="1" applyProtection="1">
      <alignment horizontal="center" vertical="center" wrapText="1"/>
      <protection locked="0"/>
    </xf>
    <xf numFmtId="14" fontId="23" fillId="0" borderId="86" xfId="0" applyNumberFormat="1" applyFont="1" applyFill="1" applyBorder="1" applyAlignment="1" applyProtection="1">
      <alignment horizontal="center" vertical="center" wrapText="1"/>
      <protection locked="0"/>
    </xf>
    <xf numFmtId="0" fontId="24" fillId="43" borderId="79" xfId="0" applyFont="1" applyFill="1" applyBorder="1" applyAlignment="1" applyProtection="1">
      <alignment horizontal="center" wrapText="1"/>
      <protection locked="0"/>
    </xf>
    <xf numFmtId="0" fontId="24" fillId="43" borderId="67" xfId="0" applyFont="1" applyFill="1" applyBorder="1" applyAlignment="1" applyProtection="1">
      <alignment horizontal="center" wrapText="1"/>
      <protection locked="0"/>
    </xf>
    <xf numFmtId="0" fontId="24" fillId="43" borderId="67" xfId="0" applyFont="1" applyFill="1" applyBorder="1" applyAlignment="1" applyProtection="1">
      <alignment horizontal="center" vertical="center" wrapText="1"/>
      <protection locked="0"/>
    </xf>
    <xf numFmtId="0" fontId="23" fillId="43" borderId="67" xfId="0" applyFont="1" applyFill="1" applyBorder="1" applyAlignment="1" applyProtection="1">
      <alignment vertical="center" wrapText="1"/>
      <protection locked="0"/>
    </xf>
    <xf numFmtId="0" fontId="23" fillId="43" borderId="78" xfId="0" applyFont="1" applyFill="1" applyBorder="1" applyAlignment="1" applyProtection="1">
      <alignment vertical="center" wrapText="1"/>
      <protection locked="0"/>
    </xf>
    <xf numFmtId="165" fontId="23" fillId="9" borderId="2" xfId="0" applyNumberFormat="1" applyFont="1" applyFill="1" applyBorder="1" applyAlignment="1" applyProtection="1">
      <alignment horizontal="center" vertical="center" wrapText="1"/>
      <protection locked="0"/>
    </xf>
    <xf numFmtId="165" fontId="23" fillId="9" borderId="22" xfId="0" applyNumberFormat="1" applyFont="1" applyFill="1" applyBorder="1" applyAlignment="1" applyProtection="1">
      <alignment horizontal="center" vertical="center" wrapText="1"/>
      <protection locked="0"/>
    </xf>
    <xf numFmtId="14" fontId="23" fillId="0" borderId="3" xfId="0" applyNumberFormat="1" applyFont="1" applyFill="1" applyBorder="1" applyAlignment="1" applyProtection="1">
      <alignment horizontal="center" vertical="center" wrapText="1"/>
      <protection locked="0"/>
    </xf>
    <xf numFmtId="1" fontId="24" fillId="0" borderId="33" xfId="0" applyNumberFormat="1" applyFont="1" applyFill="1" applyBorder="1" applyAlignment="1" applyProtection="1">
      <alignment horizontal="center" wrapText="1"/>
      <protection locked="0"/>
    </xf>
    <xf numFmtId="1" fontId="24" fillId="0" borderId="42" xfId="0" applyNumberFormat="1" applyFont="1" applyFill="1" applyBorder="1" applyAlignment="1" applyProtection="1">
      <alignment horizontal="center" wrapText="1"/>
      <protection locked="0"/>
    </xf>
    <xf numFmtId="0" fontId="23" fillId="45" borderId="45" xfId="0" applyFont="1" applyFill="1" applyBorder="1" applyAlignment="1" applyProtection="1">
      <alignment horizontal="left" vertical="center" wrapText="1"/>
      <protection locked="0"/>
    </xf>
    <xf numFmtId="0" fontId="23" fillId="45" borderId="56" xfId="0" applyFont="1" applyFill="1" applyBorder="1" applyAlignment="1" applyProtection="1">
      <alignment horizontal="left" vertical="center" wrapText="1"/>
      <protection locked="0"/>
    </xf>
    <xf numFmtId="0" fontId="0" fillId="0" borderId="0" xfId="0" applyAlignment="1" applyProtection="1">
      <alignment vertical="center"/>
      <protection locked="0"/>
    </xf>
    <xf numFmtId="0" fontId="59" fillId="43" borderId="30" xfId="44" applyNumberFormat="1" applyFont="1" applyFill="1" applyBorder="1" applyAlignment="1">
      <alignment horizontal="center" vertical="center" wrapText="1"/>
    </xf>
    <xf numFmtId="0" fontId="59" fillId="43" borderId="34" xfId="44" applyNumberFormat="1" applyFont="1" applyFill="1" applyBorder="1" applyAlignment="1">
      <alignment horizontal="center" vertical="center" wrapText="1"/>
    </xf>
    <xf numFmtId="0" fontId="59" fillId="43" borderId="52" xfId="44" applyNumberFormat="1" applyFont="1" applyFill="1" applyBorder="1" applyAlignment="1">
      <alignment horizontal="center" vertical="center" wrapText="1"/>
    </xf>
    <xf numFmtId="0" fontId="59" fillId="43" borderId="41" xfId="44" applyNumberFormat="1" applyFont="1" applyFill="1" applyBorder="1" applyAlignment="1">
      <alignment horizontal="center" vertical="center" wrapText="1"/>
    </xf>
    <xf numFmtId="0" fontId="24" fillId="8" borderId="52" xfId="0" applyFont="1" applyFill="1" applyBorder="1" applyAlignment="1">
      <alignment horizontal="center" vertical="center" wrapText="1"/>
    </xf>
    <xf numFmtId="0" fontId="24" fillId="8" borderId="0" xfId="0" applyFont="1" applyFill="1" applyBorder="1" applyAlignment="1">
      <alignment horizontal="center" vertical="center" wrapText="1"/>
    </xf>
    <xf numFmtId="0" fontId="24" fillId="8" borderId="45" xfId="0" applyFont="1" applyFill="1" applyBorder="1" applyAlignment="1">
      <alignment horizontal="center" vertical="center" wrapText="1"/>
    </xf>
    <xf numFmtId="0" fontId="60" fillId="43" borderId="88" xfId="0" applyFont="1" applyFill="1" applyBorder="1" applyAlignment="1" applyProtection="1">
      <alignment horizontal="center" vertical="center" wrapText="1"/>
    </xf>
    <xf numFmtId="0" fontId="60" fillId="43" borderId="60" xfId="0" applyFont="1" applyFill="1" applyBorder="1" applyAlignment="1" applyProtection="1">
      <alignment horizontal="center" vertical="center" wrapText="1"/>
    </xf>
    <xf numFmtId="0" fontId="60" fillId="43" borderId="23" xfId="0" applyFont="1" applyFill="1" applyBorder="1" applyAlignment="1" applyProtection="1">
      <alignment horizontal="center" vertical="center" wrapText="1"/>
    </xf>
    <xf numFmtId="0" fontId="60" fillId="43" borderId="54" xfId="0" applyFont="1" applyFill="1" applyBorder="1" applyAlignment="1" applyProtection="1">
      <alignment horizontal="center" vertical="center" wrapText="1"/>
    </xf>
    <xf numFmtId="0" fontId="58" fillId="43" borderId="0" xfId="0" applyFont="1" applyFill="1" applyBorder="1" applyAlignment="1" applyProtection="1">
      <alignment horizontal="center" vertical="center" wrapText="1"/>
    </xf>
    <xf numFmtId="0" fontId="58" fillId="43" borderId="43" xfId="0" applyFont="1" applyFill="1" applyBorder="1" applyAlignment="1" applyProtection="1">
      <alignment horizontal="center" vertical="center" wrapText="1"/>
    </xf>
    <xf numFmtId="0" fontId="58" fillId="43" borderId="54" xfId="0" applyFont="1" applyFill="1" applyBorder="1" applyAlignment="1" applyProtection="1">
      <alignment horizontal="center" vertical="center" wrapText="1"/>
    </xf>
    <xf numFmtId="0" fontId="59" fillId="42" borderId="31" xfId="0" applyFont="1" applyFill="1" applyBorder="1" applyAlignment="1" applyProtection="1">
      <alignment horizontal="center" vertical="center" wrapText="1"/>
    </xf>
    <xf numFmtId="0" fontId="59" fillId="42" borderId="32" xfId="0" applyFont="1" applyFill="1" applyBorder="1" applyAlignment="1" applyProtection="1">
      <alignment horizontal="center" vertical="center" wrapText="1"/>
    </xf>
    <xf numFmtId="0" fontId="57" fillId="42" borderId="30" xfId="0" applyFont="1" applyFill="1" applyBorder="1" applyAlignment="1" applyProtection="1">
      <alignment horizontal="center" vertical="center" wrapText="1"/>
    </xf>
    <xf numFmtId="0" fontId="57" fillId="42" borderId="34" xfId="0" applyFont="1" applyFill="1" applyBorder="1" applyAlignment="1" applyProtection="1">
      <alignment horizontal="center" vertical="center" wrapText="1"/>
    </xf>
    <xf numFmtId="0" fontId="53" fillId="8" borderId="0" xfId="0" applyFont="1" applyFill="1" applyBorder="1" applyAlignment="1" applyProtection="1">
      <alignment horizontal="center" vertical="center" wrapText="1"/>
    </xf>
    <xf numFmtId="0" fontId="64" fillId="43" borderId="30" xfId="0" applyNumberFormat="1" applyFont="1" applyFill="1" applyBorder="1" applyAlignment="1" applyProtection="1">
      <alignment horizontal="center" vertical="center" wrapText="1"/>
    </xf>
    <xf numFmtId="0" fontId="24" fillId="43" borderId="34" xfId="0" applyNumberFormat="1" applyFont="1" applyFill="1" applyBorder="1" applyAlignment="1" applyProtection="1">
      <alignment horizontal="center" vertical="center" wrapText="1"/>
    </xf>
    <xf numFmtId="0" fontId="24" fillId="43" borderId="41" xfId="0" applyNumberFormat="1" applyFont="1" applyFill="1" applyBorder="1" applyAlignment="1" applyProtection="1">
      <alignment horizontal="center" vertical="center" wrapText="1"/>
    </xf>
    <xf numFmtId="0" fontId="60" fillId="43" borderId="44" xfId="0" applyFont="1" applyFill="1" applyBorder="1" applyAlignment="1" applyProtection="1">
      <alignment horizontal="center" vertical="center" wrapText="1"/>
    </xf>
    <xf numFmtId="0" fontId="60" fillId="43" borderId="56" xfId="0" applyFont="1" applyFill="1" applyBorder="1" applyAlignment="1" applyProtection="1">
      <alignment horizontal="center" vertical="center" wrapText="1"/>
    </xf>
    <xf numFmtId="0" fontId="58" fillId="43" borderId="30" xfId="0" applyFont="1" applyFill="1" applyBorder="1" applyAlignment="1" applyProtection="1">
      <alignment horizontal="center" vertical="center" wrapText="1"/>
    </xf>
    <xf numFmtId="0" fontId="60" fillId="43" borderId="41" xfId="0" applyFont="1" applyFill="1" applyBorder="1" applyAlignment="1" applyProtection="1">
      <alignment horizontal="center" vertical="center" wrapText="1"/>
    </xf>
    <xf numFmtId="0" fontId="58" fillId="43" borderId="52" xfId="0" applyFont="1" applyFill="1" applyBorder="1" applyAlignment="1" applyProtection="1">
      <alignment horizontal="center" vertical="center" wrapText="1"/>
    </xf>
    <xf numFmtId="0" fontId="58" fillId="43" borderId="76" xfId="0" applyFont="1" applyFill="1" applyBorder="1" applyAlignment="1" applyProtection="1">
      <alignment horizontal="center" vertical="center" wrapText="1"/>
    </xf>
    <xf numFmtId="0" fontId="58" fillId="43" borderId="0" xfId="0" applyFont="1" applyFill="1" applyBorder="1" applyAlignment="1">
      <alignment horizontal="center" vertical="center" wrapText="1"/>
    </xf>
    <xf numFmtId="0" fontId="60" fillId="43" borderId="54" xfId="0" applyFont="1" applyFill="1" applyBorder="1" applyAlignment="1">
      <alignment horizontal="center" vertical="center" wrapText="1"/>
    </xf>
    <xf numFmtId="0" fontId="64" fillId="43" borderId="30" xfId="0" applyNumberFormat="1" applyFont="1" applyFill="1" applyBorder="1" applyAlignment="1">
      <alignment horizontal="center" vertical="center" wrapText="1"/>
    </xf>
    <xf numFmtId="0" fontId="24" fillId="43" borderId="34" xfId="0" applyNumberFormat="1" applyFont="1" applyFill="1" applyBorder="1" applyAlignment="1">
      <alignment horizontal="center" vertical="center" wrapText="1"/>
    </xf>
    <xf numFmtId="0" fontId="24" fillId="43" borderId="41" xfId="0" applyNumberFormat="1" applyFont="1" applyFill="1" applyBorder="1" applyAlignment="1">
      <alignment horizontal="center" vertical="center" wrapText="1"/>
    </xf>
    <xf numFmtId="0" fontId="58" fillId="43" borderId="52" xfId="0" applyFont="1" applyFill="1" applyBorder="1" applyAlignment="1">
      <alignment horizontal="center" vertical="center" wrapText="1"/>
    </xf>
    <xf numFmtId="0" fontId="58" fillId="43" borderId="76" xfId="0" applyFont="1" applyFill="1" applyBorder="1" applyAlignment="1">
      <alignment horizontal="center" vertical="center" wrapText="1"/>
    </xf>
    <xf numFmtId="0" fontId="58" fillId="43" borderId="43" xfId="0" applyFont="1" applyFill="1" applyBorder="1" applyAlignment="1">
      <alignment horizontal="center" vertical="center" wrapText="1"/>
    </xf>
    <xf numFmtId="0" fontId="58" fillId="43" borderId="54" xfId="0" applyFont="1" applyFill="1" applyBorder="1" applyAlignment="1">
      <alignment horizontal="center" vertical="center" wrapText="1"/>
    </xf>
    <xf numFmtId="0" fontId="53" fillId="8" borderId="0" xfId="0" applyFont="1" applyFill="1" applyBorder="1" applyAlignment="1">
      <alignment horizontal="center" vertical="center" wrapText="1"/>
    </xf>
    <xf numFmtId="0" fontId="57" fillId="42" borderId="30" xfId="0" applyFont="1" applyFill="1" applyBorder="1" applyAlignment="1">
      <alignment horizontal="center" vertical="center" wrapText="1"/>
    </xf>
    <xf numFmtId="0" fontId="57" fillId="42" borderId="34" xfId="0" applyFont="1" applyFill="1" applyBorder="1" applyAlignment="1">
      <alignment horizontal="center" vertical="center" wrapText="1"/>
    </xf>
    <xf numFmtId="0" fontId="58" fillId="43" borderId="30" xfId="0" applyFont="1" applyFill="1" applyBorder="1" applyAlignment="1">
      <alignment horizontal="center" vertical="center" wrapText="1"/>
    </xf>
    <xf numFmtId="0" fontId="60" fillId="43" borderId="41" xfId="0" applyFont="1" applyFill="1" applyBorder="1" applyAlignment="1">
      <alignment horizontal="center" vertical="center" wrapText="1"/>
    </xf>
    <xf numFmtId="0" fontId="59" fillId="42" borderId="34" xfId="0" applyFont="1" applyFill="1" applyBorder="1" applyAlignment="1">
      <alignment horizontal="center" vertical="center" wrapText="1"/>
    </xf>
    <xf numFmtId="0" fontId="59" fillId="42" borderId="32" xfId="0" applyFont="1" applyFill="1" applyBorder="1" applyAlignment="1">
      <alignment horizontal="center" vertical="center" wrapText="1"/>
    </xf>
    <xf numFmtId="0" fontId="60" fillId="43" borderId="52" xfId="0" applyFont="1" applyFill="1" applyBorder="1" applyAlignment="1">
      <alignment horizontal="center" vertical="center" wrapText="1"/>
    </xf>
    <xf numFmtId="0" fontId="60" fillId="43" borderId="60" xfId="0" applyFont="1" applyFill="1" applyBorder="1" applyAlignment="1">
      <alignment horizontal="center" vertical="center" wrapText="1"/>
    </xf>
    <xf numFmtId="0" fontId="60" fillId="43" borderId="0" xfId="0" applyFont="1" applyFill="1" applyBorder="1" applyAlignment="1">
      <alignment horizontal="center" vertical="center" wrapText="1"/>
    </xf>
    <xf numFmtId="0" fontId="60" fillId="43" borderId="44" xfId="0" applyFont="1" applyFill="1" applyBorder="1" applyAlignment="1">
      <alignment horizontal="center" vertical="center" wrapText="1"/>
    </xf>
    <xf numFmtId="0" fontId="60" fillId="43" borderId="56" xfId="0" applyFont="1" applyFill="1" applyBorder="1" applyAlignment="1">
      <alignment horizontal="center" vertical="center" wrapText="1"/>
    </xf>
    <xf numFmtId="0" fontId="51" fillId="42" borderId="34" xfId="0" applyFont="1" applyFill="1" applyBorder="1" applyAlignment="1">
      <alignment horizontal="center" vertical="center" wrapText="1"/>
    </xf>
    <xf numFmtId="0" fontId="51" fillId="42" borderId="41" xfId="0" applyFont="1" applyFill="1" applyBorder="1" applyAlignment="1">
      <alignment horizontal="center" vertical="center" wrapText="1"/>
    </xf>
    <xf numFmtId="0" fontId="51" fillId="44" borderId="34" xfId="0" applyFont="1" applyFill="1" applyBorder="1" applyAlignment="1">
      <alignment horizontal="center" vertical="center"/>
    </xf>
    <xf numFmtId="0" fontId="51" fillId="44" borderId="41" xfId="0" applyFont="1" applyFill="1" applyBorder="1" applyAlignment="1">
      <alignment horizontal="center" vertical="center"/>
    </xf>
    <xf numFmtId="0" fontId="51" fillId="42" borderId="34" xfId="0" applyFont="1" applyFill="1" applyBorder="1" applyAlignment="1">
      <alignment horizontal="center" vertical="center"/>
    </xf>
    <xf numFmtId="0" fontId="51" fillId="42" borderId="41" xfId="0" applyFont="1" applyFill="1" applyBorder="1" applyAlignment="1">
      <alignment horizontal="center" vertical="center"/>
    </xf>
    <xf numFmtId="0" fontId="27" fillId="9" borderId="24" xfId="0" applyFont="1" applyFill="1" applyBorder="1" applyAlignment="1">
      <alignment horizontal="center" vertical="center"/>
    </xf>
    <xf numFmtId="0" fontId="27" fillId="9" borderId="62" xfId="0" applyFont="1" applyFill="1" applyBorder="1" applyAlignment="1">
      <alignment horizontal="center" vertical="center"/>
    </xf>
    <xf numFmtId="0" fontId="27" fillId="9" borderId="2" xfId="0" applyFont="1" applyFill="1" applyBorder="1" applyAlignment="1">
      <alignment horizontal="center" vertical="center"/>
    </xf>
    <xf numFmtId="0" fontId="25" fillId="0" borderId="6"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51" fillId="42" borderId="34" xfId="0" applyNumberFormat="1" applyFont="1" applyFill="1" applyBorder="1" applyAlignment="1">
      <alignment horizontal="center" vertical="center"/>
    </xf>
    <xf numFmtId="0" fontId="51" fillId="42" borderId="41" xfId="0" applyNumberFormat="1" applyFont="1" applyFill="1" applyBorder="1" applyAlignment="1">
      <alignment horizontal="center" vertical="center"/>
    </xf>
    <xf numFmtId="0" fontId="60" fillId="43" borderId="34" xfId="0" applyFont="1" applyFill="1" applyBorder="1" applyAlignment="1">
      <alignment horizontal="center" vertical="center" wrapText="1"/>
    </xf>
    <xf numFmtId="0" fontId="24" fillId="43" borderId="34" xfId="0" applyFont="1" applyFill="1" applyBorder="1" applyAlignment="1">
      <alignment horizontal="left" vertical="center"/>
    </xf>
    <xf numFmtId="0" fontId="24" fillId="43" borderId="41" xfId="0" applyFont="1" applyFill="1" applyBorder="1" applyAlignment="1">
      <alignment horizontal="left" vertical="center"/>
    </xf>
    <xf numFmtId="0" fontId="60" fillId="43" borderId="34" xfId="0" applyFont="1" applyFill="1" applyBorder="1" applyAlignment="1">
      <alignment horizontal="center" vertical="center"/>
    </xf>
    <xf numFmtId="0" fontId="60" fillId="43" borderId="41" xfId="0" applyFont="1" applyFill="1" applyBorder="1" applyAlignment="1">
      <alignment horizontal="center" vertical="center"/>
    </xf>
    <xf numFmtId="0" fontId="65" fillId="8" borderId="30" xfId="0" applyFont="1" applyFill="1" applyBorder="1" applyAlignment="1">
      <alignment horizontal="center" vertical="center" wrapText="1"/>
    </xf>
    <xf numFmtId="0" fontId="65" fillId="8" borderId="34" xfId="0" applyFont="1" applyFill="1" applyBorder="1" applyAlignment="1">
      <alignment horizontal="center" vertical="center" wrapText="1"/>
    </xf>
    <xf numFmtId="0" fontId="65" fillId="8" borderId="41" xfId="0" applyFont="1" applyFill="1" applyBorder="1" applyAlignment="1">
      <alignment horizontal="center" vertical="center" wrapText="1"/>
    </xf>
    <xf numFmtId="0" fontId="25" fillId="0" borderId="8" xfId="1" applyNumberFormat="1" applyFont="1" applyFill="1" applyBorder="1" applyAlignment="1">
      <alignment horizontal="center" vertical="center"/>
    </xf>
    <xf numFmtId="0" fontId="0" fillId="0" borderId="23" xfId="0" applyNumberFormat="1" applyBorder="1" applyAlignment="1">
      <alignment horizontal="center" vertical="center"/>
    </xf>
    <xf numFmtId="0" fontId="0" fillId="0" borderId="22" xfId="0" applyNumberFormat="1" applyBorder="1" applyAlignment="1">
      <alignment horizontal="center" vertical="center"/>
    </xf>
    <xf numFmtId="0" fontId="25" fillId="0" borderId="6" xfId="0" applyFont="1" applyBorder="1" applyAlignment="1">
      <alignment horizontal="center" vertical="center"/>
    </xf>
    <xf numFmtId="0" fontId="25" fillId="0" borderId="11" xfId="0" applyFont="1" applyBorder="1" applyAlignment="1">
      <alignment horizontal="center" vertical="center"/>
    </xf>
    <xf numFmtId="0" fontId="25" fillId="0" borderId="9" xfId="0" applyFont="1" applyBorder="1" applyAlignment="1">
      <alignment horizontal="center" vertical="center"/>
    </xf>
    <xf numFmtId="0" fontId="62" fillId="43" borderId="34" xfId="0" applyFont="1" applyFill="1" applyBorder="1" applyAlignment="1">
      <alignment horizontal="center" vertical="center" wrapText="1"/>
    </xf>
    <xf numFmtId="0" fontId="62" fillId="43" borderId="41" xfId="0" applyFont="1" applyFill="1" applyBorder="1" applyAlignment="1">
      <alignment horizontal="center" vertical="center" wrapText="1"/>
    </xf>
    <xf numFmtId="0" fontId="24" fillId="43" borderId="34" xfId="0" applyFont="1" applyFill="1" applyBorder="1" applyAlignment="1">
      <alignment horizontal="center" vertical="center"/>
    </xf>
    <xf numFmtId="0" fontId="24" fillId="43" borderId="41" xfId="0" applyFont="1" applyFill="1" applyBorder="1" applyAlignment="1">
      <alignment horizontal="center" vertical="center"/>
    </xf>
    <xf numFmtId="0" fontId="25" fillId="0" borderId="55" xfId="1" applyNumberFormat="1" applyFont="1" applyFill="1" applyBorder="1" applyAlignment="1">
      <alignment horizontal="center" vertical="center"/>
    </xf>
    <xf numFmtId="0" fontId="0" fillId="0" borderId="64" xfId="0" applyNumberFormat="1" applyBorder="1" applyAlignment="1">
      <alignment horizontal="center" vertical="center"/>
    </xf>
    <xf numFmtId="0" fontId="0" fillId="0" borderId="50" xfId="0" applyNumberFormat="1" applyBorder="1" applyAlignment="1">
      <alignment horizontal="center" vertical="center"/>
    </xf>
    <xf numFmtId="0" fontId="51" fillId="42" borderId="30" xfId="0" applyFont="1" applyFill="1" applyBorder="1" applyAlignment="1">
      <alignment horizontal="center" vertical="center" wrapText="1"/>
    </xf>
    <xf numFmtId="0" fontId="51" fillId="42" borderId="30" xfId="0" applyFont="1" applyFill="1" applyBorder="1" applyAlignment="1">
      <alignment horizontal="center" vertical="center"/>
    </xf>
    <xf numFmtId="0" fontId="51" fillId="42" borderId="30" xfId="0" applyNumberFormat="1" applyFont="1" applyFill="1" applyBorder="1" applyAlignment="1">
      <alignment horizontal="center" vertical="center"/>
    </xf>
    <xf numFmtId="0" fontId="65" fillId="43" borderId="30" xfId="0" applyFont="1" applyFill="1" applyBorder="1" applyAlignment="1">
      <alignment horizontal="center" vertical="center" wrapText="1"/>
    </xf>
    <xf numFmtId="0" fontId="65" fillId="43" borderId="34" xfId="0" applyFont="1" applyFill="1" applyBorder="1" applyAlignment="1">
      <alignment horizontal="center" vertical="center" wrapText="1"/>
    </xf>
    <xf numFmtId="0" fontId="27" fillId="9" borderId="40" xfId="0" applyFont="1" applyFill="1" applyBorder="1" applyAlignment="1">
      <alignment horizontal="center" vertical="center"/>
    </xf>
    <xf numFmtId="0" fontId="27" fillId="9" borderId="63" xfId="0" applyFont="1" applyFill="1" applyBorder="1" applyAlignment="1">
      <alignment horizontal="center" vertical="center"/>
    </xf>
    <xf numFmtId="0" fontId="27" fillId="9" borderId="39" xfId="0" applyFont="1" applyFill="1" applyBorder="1" applyAlignment="1">
      <alignment horizontal="center" vertical="center"/>
    </xf>
    <xf numFmtId="0" fontId="51" fillId="44" borderId="30" xfId="0" applyFont="1" applyFill="1" applyBorder="1" applyAlignment="1">
      <alignment horizontal="center" vertical="center"/>
    </xf>
    <xf numFmtId="0" fontId="60" fillId="43" borderId="52" xfId="0" applyFont="1" applyFill="1" applyBorder="1" applyAlignment="1">
      <alignment horizontal="center" vertical="center"/>
    </xf>
    <xf numFmtId="0" fontId="60" fillId="43" borderId="60" xfId="0" applyFont="1" applyFill="1" applyBorder="1" applyAlignment="1">
      <alignment horizontal="center" vertical="center"/>
    </xf>
    <xf numFmtId="0" fontId="24" fillId="43" borderId="30" xfId="0" applyFont="1" applyFill="1" applyBorder="1" applyAlignment="1">
      <alignment horizontal="center" vertical="center"/>
    </xf>
    <xf numFmtId="0" fontId="60" fillId="43" borderId="30" xfId="0" applyFont="1" applyFill="1" applyBorder="1" applyAlignment="1">
      <alignment horizontal="center" vertical="center"/>
    </xf>
    <xf numFmtId="0" fontId="60" fillId="43" borderId="30" xfId="0" applyFont="1" applyFill="1" applyBorder="1" applyAlignment="1">
      <alignment horizontal="center" vertical="center" wrapText="1"/>
    </xf>
    <xf numFmtId="0" fontId="24" fillId="43" borderId="30" xfId="0" applyFont="1" applyFill="1" applyBorder="1" applyAlignment="1">
      <alignment horizontal="left" vertical="center"/>
    </xf>
    <xf numFmtId="0" fontId="27" fillId="6" borderId="40" xfId="0" applyFont="1" applyFill="1" applyBorder="1" applyAlignment="1">
      <alignment horizontal="center" vertical="center"/>
    </xf>
    <xf numFmtId="0" fontId="27" fillId="6" borderId="63" xfId="0" applyFont="1" applyFill="1" applyBorder="1" applyAlignment="1">
      <alignment horizontal="center" vertical="center"/>
    </xf>
    <xf numFmtId="0" fontId="27" fillId="6" borderId="39" xfId="0" applyFont="1" applyFill="1" applyBorder="1" applyAlignment="1">
      <alignment horizontal="center" vertical="center"/>
    </xf>
    <xf numFmtId="0" fontId="24" fillId="43" borderId="30" xfId="0" applyFont="1" applyFill="1" applyBorder="1" applyAlignment="1">
      <alignment horizontal="center" vertical="center" wrapText="1"/>
    </xf>
    <xf numFmtId="0" fontId="24" fillId="43" borderId="34" xfId="0" applyFont="1" applyFill="1" applyBorder="1" applyAlignment="1">
      <alignment horizontal="center" vertical="center" wrapText="1"/>
    </xf>
    <xf numFmtId="0" fontId="24" fillId="43" borderId="41" xfId="0" applyFont="1" applyFill="1" applyBorder="1" applyAlignment="1">
      <alignment horizontal="center" vertical="center" wrapText="1"/>
    </xf>
    <xf numFmtId="0" fontId="27" fillId="6" borderId="24" xfId="0" applyFont="1" applyFill="1" applyBorder="1" applyAlignment="1">
      <alignment horizontal="center" vertical="center"/>
    </xf>
    <xf numFmtId="0" fontId="27" fillId="6" borderId="62" xfId="0" applyFont="1" applyFill="1" applyBorder="1" applyAlignment="1">
      <alignment horizontal="center" vertical="center"/>
    </xf>
    <xf numFmtId="0" fontId="27" fillId="6" borderId="2" xfId="0" applyFont="1" applyFill="1" applyBorder="1" applyAlignment="1">
      <alignment horizontal="center" vertical="center"/>
    </xf>
    <xf numFmtId="0" fontId="59" fillId="42" borderId="30" xfId="0" applyFont="1" applyFill="1" applyBorder="1" applyAlignment="1">
      <alignment horizontal="center"/>
    </xf>
    <xf numFmtId="0" fontId="59" fillId="42" borderId="34" xfId="0" applyFont="1" applyFill="1" applyBorder="1" applyAlignment="1">
      <alignment horizontal="center"/>
    </xf>
    <xf numFmtId="0" fontId="59" fillId="42" borderId="41" xfId="0" applyFont="1" applyFill="1" applyBorder="1" applyAlignment="1">
      <alignment horizontal="center"/>
    </xf>
    <xf numFmtId="0" fontId="64" fillId="8" borderId="30" xfId="0" applyFont="1" applyFill="1" applyBorder="1" applyAlignment="1">
      <alignment horizontal="center"/>
    </xf>
    <xf numFmtId="0" fontId="64" fillId="8" borderId="34" xfId="0" applyFont="1" applyFill="1" applyBorder="1" applyAlignment="1">
      <alignment horizontal="center"/>
    </xf>
    <xf numFmtId="0" fontId="64" fillId="8" borderId="41" xfId="0" applyFont="1" applyFill="1" applyBorder="1" applyAlignment="1">
      <alignment horizontal="center"/>
    </xf>
    <xf numFmtId="0" fontId="24" fillId="0" borderId="9" xfId="0" applyFont="1" applyFill="1" applyBorder="1" applyAlignment="1" applyProtection="1">
      <alignment horizontal="center" vertical="center" wrapText="1"/>
    </xf>
    <xf numFmtId="0" fontId="23" fillId="0" borderId="22" xfId="0" applyFont="1" applyFill="1" applyBorder="1" applyAlignment="1" applyProtection="1">
      <alignment horizontal="center" vertical="center" wrapText="1"/>
    </xf>
    <xf numFmtId="0" fontId="23" fillId="0" borderId="22" xfId="0" applyFont="1" applyFill="1" applyBorder="1" applyAlignment="1" applyProtection="1">
      <alignment vertical="center" wrapText="1"/>
    </xf>
    <xf numFmtId="0" fontId="24" fillId="6" borderId="9" xfId="0" applyFont="1" applyFill="1" applyBorder="1" applyAlignment="1" applyProtection="1">
      <alignment horizontal="center" vertical="center" wrapText="1"/>
    </xf>
    <xf numFmtId="0" fontId="23" fillId="9" borderId="22" xfId="0" applyFont="1" applyFill="1" applyBorder="1" applyAlignment="1" applyProtection="1">
      <alignment horizontal="center" vertical="center" wrapText="1"/>
    </xf>
    <xf numFmtId="0" fontId="23" fillId="46" borderId="10" xfId="0" applyFont="1" applyFill="1" applyBorder="1" applyAlignment="1" applyProtection="1">
      <alignment horizontal="center" vertical="center" wrapText="1"/>
    </xf>
    <xf numFmtId="0" fontId="23" fillId="0" borderId="46" xfId="0" applyFont="1" applyBorder="1" applyAlignment="1" applyProtection="1">
      <alignment vertical="center" wrapText="1"/>
    </xf>
    <xf numFmtId="0" fontId="24" fillId="3" borderId="1" xfId="0" applyFont="1" applyFill="1" applyBorder="1" applyAlignment="1" applyProtection="1">
      <alignment horizontal="center" vertical="center" wrapText="1"/>
    </xf>
    <xf numFmtId="0" fontId="23" fillId="0" borderId="46" xfId="0" applyFont="1" applyFill="1" applyBorder="1" applyAlignment="1" applyProtection="1">
      <alignment vertical="center" wrapText="1"/>
    </xf>
    <xf numFmtId="0" fontId="24" fillId="3" borderId="1" xfId="0" applyNumberFormat="1" applyFont="1" applyFill="1" applyBorder="1" applyAlignment="1" applyProtection="1">
      <alignment horizontal="center" vertical="center" wrapText="1"/>
    </xf>
    <xf numFmtId="0" fontId="23" fillId="9" borderId="10" xfId="0" applyNumberFormat="1" applyFont="1" applyFill="1" applyBorder="1" applyAlignment="1" applyProtection="1">
      <alignment horizontal="center" vertical="center" wrapText="1"/>
    </xf>
    <xf numFmtId="165" fontId="23" fillId="0" borderId="46" xfId="0" applyNumberFormat="1" applyFont="1" applyFill="1" applyBorder="1" applyAlignment="1" applyProtection="1">
      <alignment horizontal="left" vertical="center" wrapText="1"/>
    </xf>
    <xf numFmtId="0" fontId="24" fillId="6" borderId="6" xfId="0" applyFont="1" applyFill="1" applyBorder="1" applyAlignment="1" applyProtection="1">
      <alignment horizontal="center" vertical="center" wrapText="1"/>
    </xf>
    <xf numFmtId="165" fontId="23" fillId="9" borderId="49" xfId="0" applyNumberFormat="1" applyFont="1" applyFill="1" applyBorder="1" applyAlignment="1" applyProtection="1">
      <alignment horizontal="left" vertical="center" wrapText="1"/>
    </xf>
    <xf numFmtId="0" fontId="51" fillId="42" borderId="35" xfId="0" applyFont="1" applyFill="1" applyBorder="1" applyAlignment="1" applyProtection="1">
      <alignment horizontal="center" vertical="center" wrapText="1"/>
    </xf>
    <xf numFmtId="0" fontId="52" fillId="42" borderId="34" xfId="0" applyFont="1" applyFill="1" applyBorder="1" applyAlignment="1" applyProtection="1">
      <alignment horizontal="center" vertical="center" wrapText="1"/>
    </xf>
    <xf numFmtId="0" fontId="57" fillId="42" borderId="31" xfId="0" applyFont="1" applyFill="1" applyBorder="1" applyAlignment="1" applyProtection="1">
      <alignment horizontal="center" vertical="center" wrapText="1"/>
    </xf>
    <xf numFmtId="0" fontId="24" fillId="3" borderId="39" xfId="0" applyFont="1" applyFill="1" applyBorder="1" applyAlignment="1" applyProtection="1">
      <alignment horizontal="center" vertical="center" wrapText="1"/>
    </xf>
    <xf numFmtId="0" fontId="23" fillId="9" borderId="3" xfId="0" applyFont="1" applyFill="1" applyBorder="1" applyAlignment="1" applyProtection="1">
      <alignment horizontal="center" vertical="center" wrapText="1"/>
    </xf>
    <xf numFmtId="165" fontId="23" fillId="9" borderId="22" xfId="0" applyNumberFormat="1" applyFont="1" applyFill="1" applyBorder="1" applyAlignment="1" applyProtection="1">
      <alignment horizontal="left" vertical="center" wrapText="1"/>
    </xf>
    <xf numFmtId="0" fontId="24" fillId="3" borderId="40" xfId="0" applyFont="1" applyFill="1" applyBorder="1" applyAlignment="1" applyProtection="1">
      <alignment horizontal="center" vertical="center" wrapText="1"/>
    </xf>
    <xf numFmtId="165" fontId="23" fillId="9" borderId="8" xfId="0" applyNumberFormat="1" applyFont="1" applyFill="1" applyBorder="1" applyAlignment="1" applyProtection="1">
      <alignment horizontal="left" vertical="center" wrapText="1"/>
    </xf>
    <xf numFmtId="0" fontId="24" fillId="6" borderId="9"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left" vertical="center" wrapText="1"/>
    </xf>
    <xf numFmtId="0" fontId="24" fillId="7" borderId="6" xfId="0" applyNumberFormat="1" applyFont="1" applyFill="1" applyBorder="1" applyAlignment="1" applyProtection="1">
      <alignment horizontal="center" vertical="center" wrapText="1"/>
    </xf>
    <xf numFmtId="0" fontId="23" fillId="0" borderId="8" xfId="0" applyFont="1" applyFill="1" applyBorder="1" applyAlignment="1" applyProtection="1">
      <alignment horizontal="left" vertical="center" wrapText="1"/>
    </xf>
    <xf numFmtId="0" fontId="24" fillId="43" borderId="21" xfId="0" applyNumberFormat="1" applyFont="1" applyFill="1" applyBorder="1" applyAlignment="1" applyProtection="1">
      <alignment horizontal="center" vertical="center" wrapText="1"/>
    </xf>
    <xf numFmtId="0" fontId="23" fillId="43" borderId="30" xfId="0" applyNumberFormat="1" applyFont="1" applyFill="1" applyBorder="1" applyAlignment="1" applyProtection="1">
      <alignment horizontal="center" vertical="center" wrapText="1"/>
    </xf>
    <xf numFmtId="0" fontId="59" fillId="43" borderId="34" xfId="0" applyFont="1" applyFill="1" applyBorder="1" applyAlignment="1" applyProtection="1">
      <alignment horizontal="center" vertical="center" wrapText="1"/>
    </xf>
    <xf numFmtId="0" fontId="51" fillId="42" borderId="35" xfId="0" applyFont="1" applyFill="1" applyBorder="1" applyAlignment="1" applyProtection="1">
      <alignment vertical="top" wrapText="1"/>
    </xf>
    <xf numFmtId="0" fontId="52" fillId="42" borderId="45" xfId="0" applyFont="1" applyFill="1" applyBorder="1" applyAlignment="1" applyProtection="1">
      <alignment vertical="top" wrapText="1"/>
    </xf>
    <xf numFmtId="0" fontId="57" fillId="42" borderId="65" xfId="0" applyFont="1" applyFill="1" applyBorder="1" applyAlignment="1" applyProtection="1">
      <alignment horizontal="center" vertical="center" wrapText="1"/>
    </xf>
    <xf numFmtId="0" fontId="23" fillId="0" borderId="22" xfId="0" applyNumberFormat="1" applyFont="1" applyFill="1" applyBorder="1" applyAlignment="1" applyProtection="1">
      <alignment vertical="center" wrapText="1"/>
    </xf>
    <xf numFmtId="0" fontId="24" fillId="7" borderId="11" xfId="0" applyNumberFormat="1" applyFont="1" applyFill="1" applyBorder="1" applyAlignment="1" applyProtection="1">
      <alignment horizontal="center" vertical="center" wrapText="1"/>
    </xf>
    <xf numFmtId="0" fontId="23" fillId="9" borderId="23" xfId="0" applyNumberFormat="1" applyFont="1" applyFill="1" applyBorder="1" applyAlignment="1" applyProtection="1">
      <alignment horizontal="center" vertical="center" wrapText="1"/>
    </xf>
    <xf numFmtId="0" fontId="23" fillId="0" borderId="23" xfId="0" applyNumberFormat="1" applyFont="1" applyFill="1" applyBorder="1" applyAlignment="1" applyProtection="1">
      <alignment vertical="center" wrapText="1"/>
    </xf>
    <xf numFmtId="0" fontId="52" fillId="42" borderId="34" xfId="0" applyFont="1" applyFill="1" applyBorder="1" applyAlignment="1" applyProtection="1">
      <alignment vertical="top" wrapText="1"/>
    </xf>
    <xf numFmtId="0" fontId="24" fillId="6" borderId="1" xfId="0" applyNumberFormat="1" applyFont="1" applyFill="1" applyBorder="1" applyAlignment="1" applyProtection="1">
      <alignment horizontal="center" vertical="center" wrapText="1"/>
    </xf>
    <xf numFmtId="0" fontId="23" fillId="9" borderId="4" xfId="0" applyNumberFormat="1" applyFont="1" applyFill="1" applyBorder="1" applyAlignment="1" applyProtection="1">
      <alignment horizontal="center" vertical="center" wrapText="1"/>
    </xf>
    <xf numFmtId="0" fontId="23" fillId="0" borderId="4" xfId="0" applyNumberFormat="1" applyFont="1" applyFill="1" applyBorder="1" applyAlignment="1" applyProtection="1">
      <alignment vertical="center" wrapText="1"/>
    </xf>
    <xf numFmtId="0" fontId="24" fillId="7" borderId="1" xfId="0" applyNumberFormat="1" applyFont="1" applyFill="1" applyBorder="1" applyAlignment="1" applyProtection="1">
      <alignment horizontal="center" vertical="center" wrapText="1"/>
    </xf>
    <xf numFmtId="0" fontId="23" fillId="0" borderId="4" xfId="0" applyNumberFormat="1" applyFont="1" applyFill="1" applyBorder="1" applyAlignment="1" applyProtection="1">
      <alignment horizontal="left" vertical="center" wrapText="1"/>
    </xf>
    <xf numFmtId="0" fontId="24" fillId="4" borderId="6" xfId="0" applyNumberFormat="1" applyFont="1" applyFill="1" applyBorder="1" applyAlignment="1" applyProtection="1">
      <alignment horizontal="center" vertical="center" wrapText="1"/>
    </xf>
    <xf numFmtId="0" fontId="23" fillId="9" borderId="8" xfId="0" applyNumberFormat="1" applyFont="1" applyFill="1" applyBorder="1" applyAlignment="1" applyProtection="1">
      <alignment horizontal="left" vertical="center" wrapText="1"/>
    </xf>
    <xf numFmtId="0" fontId="51" fillId="42" borderId="35" xfId="0" applyFont="1" applyFill="1" applyBorder="1" applyAlignment="1" applyProtection="1">
      <alignment vertical="center" wrapText="1"/>
    </xf>
    <xf numFmtId="0" fontId="52" fillId="42" borderId="52" xfId="0" applyFont="1" applyFill="1" applyBorder="1" applyAlignment="1" applyProtection="1">
      <alignment vertical="center" wrapText="1"/>
    </xf>
    <xf numFmtId="0" fontId="57" fillId="42" borderId="88" xfId="0" applyFont="1" applyFill="1" applyBorder="1" applyAlignment="1" applyProtection="1">
      <alignment horizontal="center" vertical="center" wrapText="1"/>
    </xf>
    <xf numFmtId="0" fontId="24" fillId="9" borderId="22" xfId="0" applyNumberFormat="1" applyFont="1" applyFill="1" applyBorder="1" applyAlignment="1" applyProtection="1">
      <alignment horizontal="center" vertical="center" wrapText="1"/>
    </xf>
    <xf numFmtId="0" fontId="23" fillId="9" borderId="58" xfId="0" applyNumberFormat="1" applyFont="1" applyFill="1" applyBorder="1" applyAlignment="1" applyProtection="1">
      <alignment horizontal="center" vertical="center" wrapText="1"/>
    </xf>
    <xf numFmtId="0" fontId="24" fillId="0" borderId="22" xfId="0" applyFont="1" applyFill="1" applyBorder="1" applyAlignment="1" applyProtection="1">
      <alignment horizontal="center" vertical="center" wrapText="1"/>
    </xf>
    <xf numFmtId="0" fontId="24" fillId="9" borderId="4" xfId="0" applyNumberFormat="1" applyFont="1" applyFill="1" applyBorder="1" applyAlignment="1" applyProtection="1">
      <alignment horizontal="center" vertical="center" wrapText="1"/>
    </xf>
    <xf numFmtId="0" fontId="24" fillId="6" borderId="4" xfId="0" applyNumberFormat="1" applyFont="1" applyFill="1" applyBorder="1" applyAlignment="1" applyProtection="1">
      <alignment horizontal="center" vertical="center" wrapText="1"/>
    </xf>
    <xf numFmtId="0" fontId="23" fillId="0" borderId="46" xfId="0" applyFont="1" applyBorder="1" applyAlignment="1" applyProtection="1">
      <alignment vertical="center"/>
    </xf>
    <xf numFmtId="0" fontId="24" fillId="7" borderId="4" xfId="0" applyNumberFormat="1" applyFont="1" applyFill="1" applyBorder="1" applyAlignment="1" applyProtection="1">
      <alignment horizontal="center" vertical="center" wrapText="1"/>
    </xf>
    <xf numFmtId="0" fontId="23" fillId="9" borderId="47" xfId="0" applyNumberFormat="1" applyFont="1" applyFill="1" applyBorder="1" applyAlignment="1" applyProtection="1">
      <alignment horizontal="center" vertical="center" wrapText="1"/>
    </xf>
    <xf numFmtId="0" fontId="51" fillId="42" borderId="72" xfId="0" applyFont="1" applyFill="1" applyBorder="1" applyAlignment="1" applyProtection="1">
      <alignment horizontal="center" vertical="center" wrapText="1"/>
    </xf>
    <xf numFmtId="0" fontId="52" fillId="42" borderId="0" xfId="0" applyFont="1" applyFill="1" applyBorder="1" applyAlignment="1" applyProtection="1">
      <alignment horizontal="center" vertical="center" wrapText="1"/>
    </xf>
    <xf numFmtId="0" fontId="57" fillId="42" borderId="0" xfId="0" applyFont="1" applyFill="1" applyBorder="1" applyAlignment="1" applyProtection="1">
      <alignment horizontal="center" vertical="center" wrapText="1"/>
    </xf>
    <xf numFmtId="165" fontId="23" fillId="9" borderId="58" xfId="0" applyNumberFormat="1" applyFont="1" applyFill="1" applyBorder="1" applyAlignment="1" applyProtection="1">
      <alignment horizontal="center" vertical="center" wrapText="1"/>
    </xf>
    <xf numFmtId="0" fontId="24" fillId="9" borderId="69" xfId="44" applyFont="1" applyFill="1" applyBorder="1" applyAlignment="1" applyProtection="1">
      <alignment horizontal="center" vertical="center" wrapText="1"/>
    </xf>
    <xf numFmtId="0" fontId="24" fillId="0" borderId="69" xfId="0" applyFont="1" applyFill="1" applyBorder="1" applyAlignment="1" applyProtection="1">
      <alignment horizontal="center" vertical="center" wrapText="1"/>
    </xf>
    <xf numFmtId="165" fontId="23" fillId="9" borderId="49" xfId="0" applyNumberFormat="1" applyFont="1" applyFill="1" applyBorder="1" applyAlignment="1" applyProtection="1">
      <alignment vertical="center" wrapText="1"/>
    </xf>
    <xf numFmtId="0" fontId="51" fillId="42" borderId="44" xfId="0" applyFont="1" applyFill="1" applyBorder="1" applyAlignment="1" applyProtection="1">
      <alignment horizontal="center" vertical="top" wrapText="1"/>
    </xf>
    <xf numFmtId="0" fontId="52" fillId="42" borderId="0" xfId="0" applyFont="1" applyFill="1" applyBorder="1" applyAlignment="1" applyProtection="1">
      <alignment horizontal="center" vertical="top" wrapText="1"/>
    </xf>
    <xf numFmtId="0" fontId="24" fillId="0" borderId="68" xfId="0" applyFont="1" applyFill="1" applyBorder="1" applyAlignment="1" applyProtection="1">
      <alignment horizontal="center" vertical="center" wrapText="1"/>
    </xf>
    <xf numFmtId="0" fontId="23" fillId="0" borderId="70" xfId="0" applyFont="1" applyFill="1" applyBorder="1" applyAlignment="1" applyProtection="1">
      <alignment horizontal="left" vertical="center" wrapText="1"/>
    </xf>
    <xf numFmtId="0" fontId="23" fillId="9" borderId="7" xfId="0" applyFont="1" applyFill="1" applyBorder="1" applyAlignment="1" applyProtection="1">
      <alignment horizontal="left" vertical="center" wrapText="1"/>
    </xf>
    <xf numFmtId="0" fontId="24" fillId="7" borderId="8" xfId="0" applyFont="1" applyFill="1" applyBorder="1" applyAlignment="1" applyProtection="1">
      <alignment horizontal="center" vertical="center" wrapText="1"/>
    </xf>
    <xf numFmtId="0" fontId="23" fillId="9" borderId="71" xfId="0" applyFont="1" applyFill="1" applyBorder="1" applyAlignment="1" applyProtection="1">
      <alignment horizontal="left" vertical="center" wrapText="1"/>
    </xf>
    <xf numFmtId="0" fontId="24" fillId="42" borderId="72" xfId="0" applyFont="1" applyFill="1" applyBorder="1" applyAlignment="1" applyProtection="1">
      <alignment vertical="center" wrapText="1"/>
    </xf>
    <xf numFmtId="0" fontId="23" fillId="42" borderId="0" xfId="0" applyFont="1" applyFill="1" applyBorder="1" applyAlignment="1" applyProtection="1">
      <alignment vertical="center" wrapText="1"/>
    </xf>
    <xf numFmtId="0" fontId="57" fillId="42" borderId="23" xfId="0" applyFont="1" applyFill="1" applyBorder="1" applyAlignment="1" applyProtection="1">
      <alignment horizontal="center" vertical="center" wrapText="1"/>
    </xf>
    <xf numFmtId="0" fontId="23" fillId="9" borderId="80" xfId="0" applyFont="1" applyFill="1" applyBorder="1" applyAlignment="1" applyProtection="1">
      <alignment horizontal="center" vertical="center" wrapText="1"/>
    </xf>
    <xf numFmtId="0" fontId="23" fillId="9" borderId="5" xfId="0" applyFont="1" applyFill="1" applyBorder="1" applyAlignment="1" applyProtection="1">
      <alignment horizontal="center" vertical="center" wrapText="1"/>
    </xf>
    <xf numFmtId="0" fontId="24" fillId="7" borderId="37" xfId="0" applyFont="1" applyFill="1" applyBorder="1" applyAlignment="1" applyProtection="1">
      <alignment horizontal="center" vertical="center" wrapText="1"/>
    </xf>
    <xf numFmtId="0" fontId="23" fillId="9" borderId="51" xfId="0" applyFont="1" applyFill="1" applyBorder="1" applyAlignment="1" applyProtection="1">
      <alignment horizontal="center" vertical="center" wrapText="1"/>
    </xf>
    <xf numFmtId="0" fontId="51" fillId="42" borderId="79" xfId="0" applyNumberFormat="1" applyFont="1" applyFill="1" applyBorder="1" applyAlignment="1" applyProtection="1">
      <alignment horizontal="center" vertical="top" wrapText="1"/>
    </xf>
    <xf numFmtId="0" fontId="52" fillId="42" borderId="65" xfId="0" applyNumberFormat="1" applyFont="1" applyFill="1" applyBorder="1" applyAlignment="1" applyProtection="1">
      <alignment horizontal="center" vertical="top" wrapText="1"/>
    </xf>
    <xf numFmtId="0" fontId="57" fillId="42" borderId="65" xfId="0" applyNumberFormat="1" applyFont="1" applyFill="1" applyBorder="1" applyAlignment="1" applyProtection="1">
      <alignment horizontal="center" vertical="center" wrapText="1"/>
    </xf>
    <xf numFmtId="0" fontId="23" fillId="9" borderId="39" xfId="0" applyNumberFormat="1" applyFont="1" applyFill="1" applyBorder="1" applyAlignment="1" applyProtection="1">
      <alignment horizontal="center" vertical="center" wrapText="1"/>
    </xf>
    <xf numFmtId="0" fontId="23" fillId="0" borderId="50" xfId="0" applyNumberFormat="1" applyFont="1" applyFill="1" applyBorder="1" applyAlignment="1" applyProtection="1">
      <alignment horizontal="left" vertical="center" wrapText="1"/>
    </xf>
    <xf numFmtId="0" fontId="24" fillId="4" borderId="8" xfId="0" applyNumberFormat="1" applyFont="1" applyFill="1" applyBorder="1" applyAlignment="1" applyProtection="1">
      <alignment horizontal="center" vertical="center" wrapText="1"/>
    </xf>
    <xf numFmtId="0" fontId="23" fillId="9" borderId="63" xfId="0" applyNumberFormat="1" applyFont="1" applyFill="1" applyBorder="1" applyAlignment="1" applyProtection="1">
      <alignment horizontal="center" vertical="center" wrapText="1"/>
    </xf>
    <xf numFmtId="0" fontId="23" fillId="0" borderId="55" xfId="0" applyNumberFormat="1" applyFont="1" applyFill="1" applyBorder="1" applyAlignment="1" applyProtection="1">
      <alignment horizontal="left" vertical="center" wrapText="1"/>
    </xf>
    <xf numFmtId="0" fontId="51" fillId="43" borderId="30" xfId="0" applyNumberFormat="1" applyFont="1" applyFill="1" applyBorder="1" applyAlignment="1" applyProtection="1">
      <alignment horizontal="left" vertical="top" wrapText="1"/>
    </xf>
    <xf numFmtId="0" fontId="52" fillId="43" borderId="30" xfId="0" applyNumberFormat="1" applyFont="1" applyFill="1" applyBorder="1" applyAlignment="1" applyProtection="1">
      <alignment horizontal="left" vertical="top" wrapText="1"/>
    </xf>
    <xf numFmtId="0" fontId="57" fillId="43" borderId="41" xfId="0" applyFont="1" applyFill="1" applyBorder="1" applyAlignment="1" applyProtection="1">
      <alignment horizontal="center" vertical="center" wrapText="1"/>
    </xf>
    <xf numFmtId="0" fontId="24" fillId="0" borderId="9" xfId="0" applyNumberFormat="1" applyFont="1" applyFill="1" applyBorder="1" applyAlignment="1" applyProtection="1">
      <alignment horizontal="center" vertical="center" wrapText="1"/>
    </xf>
    <xf numFmtId="0" fontId="23" fillId="9" borderId="22" xfId="0" applyFont="1" applyFill="1" applyBorder="1" applyAlignment="1" applyProtection="1">
      <alignment horizontal="left" vertical="center" wrapText="1"/>
    </xf>
    <xf numFmtId="0" fontId="23" fillId="9" borderId="4" xfId="0" applyFont="1" applyFill="1" applyBorder="1" applyAlignment="1" applyProtection="1">
      <alignment horizontal="left" vertical="center" wrapText="1"/>
    </xf>
    <xf numFmtId="0" fontId="23" fillId="9" borderId="8" xfId="0" applyFont="1" applyFill="1" applyBorder="1" applyAlignment="1" applyProtection="1">
      <alignment horizontal="left" vertical="center" wrapText="1"/>
    </xf>
    <xf numFmtId="0" fontId="51" fillId="42" borderId="72" xfId="0" applyNumberFormat="1" applyFont="1" applyFill="1" applyBorder="1" applyAlignment="1" applyProtection="1">
      <alignment horizontal="center" vertical="center" wrapText="1"/>
    </xf>
    <xf numFmtId="0" fontId="52" fillId="42" borderId="52" xfId="0" applyNumberFormat="1" applyFont="1" applyFill="1" applyBorder="1" applyAlignment="1" applyProtection="1">
      <alignment horizontal="center" vertical="center" wrapText="1"/>
    </xf>
    <xf numFmtId="0" fontId="24" fillId="9" borderId="8" xfId="0" applyNumberFormat="1" applyFont="1" applyFill="1" applyBorder="1" applyAlignment="1" applyProtection="1">
      <alignment horizontal="center" vertical="center" wrapText="1"/>
    </xf>
    <xf numFmtId="0" fontId="23" fillId="9" borderId="57" xfId="0" applyFont="1" applyFill="1" applyBorder="1" applyAlignment="1" applyProtection="1">
      <alignment horizontal="left" vertical="center" wrapText="1"/>
    </xf>
    <xf numFmtId="0" fontId="24" fillId="7" borderId="8" xfId="0" applyNumberFormat="1" applyFont="1" applyFill="1" applyBorder="1" applyAlignment="1" applyProtection="1">
      <alignment horizontal="center" vertical="center" wrapText="1"/>
    </xf>
    <xf numFmtId="0" fontId="23" fillId="9" borderId="1" xfId="0" applyFont="1" applyFill="1" applyBorder="1" applyAlignment="1" applyProtection="1">
      <alignment horizontal="left" vertical="center" wrapText="1"/>
    </xf>
    <xf numFmtId="0" fontId="23" fillId="9" borderId="48" xfId="0" applyFont="1" applyFill="1" applyBorder="1" applyAlignment="1" applyProtection="1">
      <alignment horizontal="left" vertical="center" wrapText="1"/>
    </xf>
    <xf numFmtId="0" fontId="51" fillId="42" borderId="53" xfId="0" applyNumberFormat="1" applyFont="1" applyFill="1" applyBorder="1" applyAlignment="1" applyProtection="1">
      <alignment horizontal="center" vertical="center" wrapText="1"/>
    </xf>
    <xf numFmtId="0" fontId="52" fillId="42" borderId="43" xfId="0" applyNumberFormat="1" applyFont="1" applyFill="1" applyBorder="1" applyAlignment="1" applyProtection="1">
      <alignment horizontal="center" vertical="center" wrapText="1"/>
    </xf>
    <xf numFmtId="0" fontId="57" fillId="42" borderId="64" xfId="0" applyFont="1" applyFill="1" applyBorder="1" applyAlignment="1" applyProtection="1">
      <alignment horizontal="center" vertical="center" wrapText="1"/>
    </xf>
    <xf numFmtId="0" fontId="24" fillId="6" borderId="36" xfId="0" applyNumberFormat="1" applyFont="1" applyFill="1" applyBorder="1" applyAlignment="1" applyProtection="1">
      <alignment horizontal="center" vertical="center" wrapText="1"/>
    </xf>
    <xf numFmtId="0" fontId="23" fillId="9" borderId="70" xfId="0" applyNumberFormat="1" applyFont="1" applyFill="1" applyBorder="1" applyAlignment="1" applyProtection="1">
      <alignment horizontal="center" vertical="center" wrapText="1"/>
    </xf>
    <xf numFmtId="0" fontId="24" fillId="7" borderId="26" xfId="0" applyNumberFormat="1" applyFont="1" applyFill="1" applyBorder="1" applyAlignment="1" applyProtection="1">
      <alignment horizontal="center" vertical="center" wrapText="1"/>
    </xf>
    <xf numFmtId="0" fontId="23" fillId="9" borderId="7" xfId="0" applyNumberFormat="1" applyFont="1" applyFill="1" applyBorder="1" applyAlignment="1" applyProtection="1">
      <alignment horizontal="center" vertical="center" wrapText="1"/>
    </xf>
    <xf numFmtId="0" fontId="24" fillId="10" borderId="37" xfId="0" applyNumberFormat="1" applyFont="1" applyFill="1" applyBorder="1" applyAlignment="1" applyProtection="1">
      <alignment horizontal="center" vertical="center" wrapText="1"/>
    </xf>
    <xf numFmtId="0" fontId="23" fillId="9" borderId="71" xfId="0" applyNumberFormat="1" applyFont="1" applyFill="1" applyBorder="1" applyAlignment="1" applyProtection="1">
      <alignment horizontal="center" vertical="center" wrapText="1"/>
    </xf>
    <xf numFmtId="0" fontId="23" fillId="0" borderId="38" xfId="0" applyFont="1" applyFill="1" applyBorder="1" applyAlignment="1" applyProtection="1">
      <alignment wrapText="1"/>
    </xf>
    <xf numFmtId="0" fontId="23" fillId="0" borderId="21" xfId="0" applyFont="1" applyFill="1" applyBorder="1" applyAlignment="1" applyProtection="1">
      <alignment wrapText="1"/>
    </xf>
    <xf numFmtId="0" fontId="24" fillId="0" borderId="21" xfId="0" applyFont="1" applyFill="1" applyBorder="1" applyAlignment="1" applyProtection="1">
      <alignment wrapText="1"/>
    </xf>
    <xf numFmtId="0" fontId="23" fillId="0" borderId="0" xfId="0" applyFont="1" applyFill="1" applyBorder="1" applyAlignment="1" applyProtection="1">
      <alignment wrapText="1"/>
    </xf>
    <xf numFmtId="0" fontId="23" fillId="0" borderId="36" xfId="44" applyFont="1" applyFill="1" applyBorder="1" applyAlignment="1" applyProtection="1">
      <alignment horizontal="center" vertical="center" wrapText="1"/>
    </xf>
    <xf numFmtId="0" fontId="23" fillId="0" borderId="26" xfId="44" applyNumberFormat="1" applyFont="1" applyFill="1" applyBorder="1" applyAlignment="1" applyProtection="1">
      <alignment horizontal="center" vertical="center" wrapText="1"/>
    </xf>
    <xf numFmtId="0" fontId="23" fillId="0" borderId="81" xfId="0" applyFont="1" applyBorder="1" applyAlignment="1" applyProtection="1">
      <alignment horizontal="center" vertical="center" wrapText="1"/>
    </xf>
    <xf numFmtId="0" fontId="23" fillId="0" borderId="81" xfId="44" applyNumberFormat="1" applyFont="1" applyFill="1" applyBorder="1" applyAlignment="1" applyProtection="1">
      <alignment horizontal="center" vertical="center" wrapText="1"/>
    </xf>
    <xf numFmtId="165" fontId="23" fillId="0" borderId="81" xfId="44" applyNumberFormat="1" applyFont="1" applyFill="1" applyBorder="1" applyAlignment="1" applyProtection="1">
      <alignment horizontal="center" vertical="center" wrapText="1"/>
    </xf>
    <xf numFmtId="0" fontId="23" fillId="0" borderId="84" xfId="44" applyNumberFormat="1" applyFont="1" applyFill="1" applyBorder="1" applyAlignment="1" applyProtection="1">
      <alignment horizontal="center" vertical="center" wrapText="1"/>
    </xf>
    <xf numFmtId="0" fontId="51" fillId="42" borderId="21" xfId="0" applyFont="1" applyFill="1" applyBorder="1" applyAlignment="1" applyProtection="1">
      <alignment horizontal="center" vertical="center" wrapText="1"/>
    </xf>
    <xf numFmtId="0" fontId="23" fillId="9" borderId="28" xfId="44" applyFont="1" applyFill="1" applyBorder="1" applyAlignment="1" applyProtection="1">
      <alignment horizontal="center" vertical="center" wrapText="1"/>
    </xf>
    <xf numFmtId="0" fontId="23" fillId="0" borderId="27" xfId="44" applyNumberFormat="1" applyFont="1" applyFill="1" applyBorder="1" applyAlignment="1" applyProtection="1">
      <alignment horizontal="center" vertical="center" wrapText="1"/>
    </xf>
    <xf numFmtId="0" fontId="23" fillId="43" borderId="21" xfId="44" applyNumberFormat="1" applyFont="1" applyFill="1" applyBorder="1" applyAlignment="1" applyProtection="1">
      <alignment horizontal="center" vertical="center" wrapText="1"/>
    </xf>
    <xf numFmtId="0" fontId="51" fillId="42" borderId="38" xfId="0" applyFont="1" applyFill="1" applyBorder="1" applyAlignment="1" applyProtection="1">
      <alignment horizontal="center" vertical="center" wrapText="1"/>
    </xf>
    <xf numFmtId="0" fontId="23" fillId="0" borderId="28" xfId="44" applyNumberFormat="1" applyFont="1" applyFill="1" applyBorder="1" applyAlignment="1" applyProtection="1">
      <alignment horizontal="center" vertical="center" wrapText="1"/>
    </xf>
    <xf numFmtId="0" fontId="23" fillId="0" borderId="29" xfId="44" applyNumberFormat="1" applyFont="1" applyFill="1" applyBorder="1" applyAlignment="1" applyProtection="1">
      <alignment horizontal="center" vertical="center" wrapText="1"/>
    </xf>
    <xf numFmtId="0" fontId="51" fillId="42" borderId="30" xfId="0" applyFont="1" applyFill="1" applyBorder="1" applyAlignment="1" applyProtection="1">
      <alignment horizontal="center" vertical="center" wrapText="1"/>
    </xf>
    <xf numFmtId="0" fontId="23" fillId="0" borderId="85" xfId="44" applyNumberFormat="1" applyFont="1" applyFill="1" applyBorder="1" applyAlignment="1" applyProtection="1">
      <alignment horizontal="center" vertical="center" wrapText="1"/>
    </xf>
    <xf numFmtId="0" fontId="51" fillId="42" borderId="25" xfId="0" applyFont="1" applyFill="1" applyBorder="1" applyAlignment="1" applyProtection="1">
      <alignment horizontal="center" vertical="center" wrapText="1"/>
    </xf>
    <xf numFmtId="0" fontId="23" fillId="9" borderId="82" xfId="44" applyFont="1" applyFill="1" applyBorder="1" applyAlignment="1" applyProtection="1">
      <alignment horizontal="center" vertical="center" wrapText="1"/>
    </xf>
    <xf numFmtId="0" fontId="23" fillId="9" borderId="81" xfId="44" applyFont="1" applyFill="1" applyBorder="1" applyAlignment="1" applyProtection="1">
      <alignment horizontal="center" vertical="center" wrapText="1"/>
    </xf>
    <xf numFmtId="0" fontId="23" fillId="9" borderId="84" xfId="44" applyFont="1" applyFill="1" applyBorder="1" applyAlignment="1" applyProtection="1">
      <alignment horizontal="center" vertical="center" wrapText="1"/>
    </xf>
    <xf numFmtId="0" fontId="51" fillId="42" borderId="29" xfId="0" applyFont="1" applyFill="1" applyBorder="1" applyAlignment="1" applyProtection="1">
      <alignment horizontal="center" vertical="center" wrapText="1"/>
    </xf>
    <xf numFmtId="0" fontId="23" fillId="9" borderId="36" xfId="44" applyFont="1" applyFill="1" applyBorder="1" applyAlignment="1" applyProtection="1">
      <alignment horizontal="center" vertical="center" wrapText="1"/>
    </xf>
    <xf numFmtId="0" fontId="23" fillId="9" borderId="26" xfId="44" applyFont="1" applyFill="1" applyBorder="1" applyAlignment="1" applyProtection="1">
      <alignment horizontal="center" vertical="center" wrapText="1"/>
    </xf>
    <xf numFmtId="0" fontId="23" fillId="9" borderId="37" xfId="44" applyFont="1" applyFill="1" applyBorder="1" applyAlignment="1" applyProtection="1">
      <alignment horizontal="center" vertical="center" wrapText="1"/>
    </xf>
    <xf numFmtId="165" fontId="23" fillId="0" borderId="85" xfId="44" applyNumberFormat="1" applyFont="1" applyFill="1" applyBorder="1" applyAlignment="1" applyProtection="1">
      <alignment horizontal="center" vertical="center" wrapText="1"/>
    </xf>
    <xf numFmtId="165" fontId="23" fillId="0" borderId="54" xfId="44" applyNumberFormat="1" applyFont="1" applyFill="1" applyBorder="1" applyAlignment="1" applyProtection="1">
      <alignment horizontal="center" vertical="center" wrapText="1"/>
    </xf>
    <xf numFmtId="0" fontId="51" fillId="43" borderId="21" xfId="0" applyFont="1" applyFill="1" applyBorder="1" applyAlignment="1" applyProtection="1">
      <alignment horizontal="center" vertical="center" wrapText="1"/>
    </xf>
    <xf numFmtId="165" fontId="23" fillId="0" borderId="28" xfId="44" applyNumberFormat="1" applyFont="1" applyFill="1" applyBorder="1" applyAlignment="1" applyProtection="1">
      <alignment horizontal="center" vertical="center" wrapText="1"/>
    </xf>
    <xf numFmtId="0" fontId="23" fillId="9" borderId="59" xfId="0" applyFont="1" applyFill="1" applyBorder="1" applyAlignment="1" applyProtection="1">
      <alignment horizontal="center" vertical="center" wrapText="1"/>
    </xf>
    <xf numFmtId="0" fontId="23" fillId="9" borderId="46" xfId="44" applyFont="1" applyFill="1" applyBorder="1" applyAlignment="1" applyProtection="1">
      <alignment horizontal="center" vertical="center" wrapText="1"/>
    </xf>
    <xf numFmtId="0" fontId="23" fillId="9" borderId="49" xfId="44" applyFont="1" applyFill="1" applyBorder="1" applyAlignment="1" applyProtection="1">
      <alignment horizontal="center" vertical="center" wrapText="1"/>
    </xf>
    <xf numFmtId="0" fontId="51" fillId="42" borderId="54" xfId="0" applyFont="1" applyFill="1" applyBorder="1" applyAlignment="1" applyProtection="1">
      <alignment horizontal="center" vertical="center" wrapText="1"/>
    </xf>
    <xf numFmtId="165" fontId="23" fillId="0" borderId="82" xfId="44" applyNumberFormat="1" applyFont="1" applyFill="1" applyBorder="1" applyAlignment="1" applyProtection="1">
      <alignment horizontal="center" vertical="center" wrapText="1"/>
    </xf>
    <xf numFmtId="165" fontId="23" fillId="0" borderId="56" xfId="44" applyNumberFormat="1" applyFont="1" applyFill="1" applyBorder="1" applyAlignment="1" applyProtection="1">
      <alignment horizontal="center" vertical="center" wrapText="1"/>
    </xf>
    <xf numFmtId="0" fontId="53" fillId="0" borderId="21" xfId="0" applyFont="1" applyFill="1" applyBorder="1" applyAlignment="1" applyProtection="1">
      <alignment horizontal="center" wrapText="1"/>
    </xf>
    <xf numFmtId="0" fontId="23" fillId="0" borderId="29" xfId="0" applyFont="1" applyFill="1" applyBorder="1" applyAlignment="1" applyProtection="1">
      <alignment wrapText="1"/>
    </xf>
    <xf numFmtId="0" fontId="23" fillId="0" borderId="59" xfId="0" applyFont="1" applyFill="1" applyBorder="1" applyAlignment="1" applyProtection="1">
      <alignment vertical="center" wrapText="1"/>
    </xf>
    <xf numFmtId="0" fontId="23" fillId="0" borderId="82" xfId="44"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xf>
    <xf numFmtId="0" fontId="24" fillId="3" borderId="4" xfId="0" applyNumberFormat="1"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52" fillId="42" borderId="45" xfId="0" applyFont="1" applyFill="1" applyBorder="1" applyAlignment="1" applyProtection="1">
      <alignment horizontal="center" vertical="center" wrapText="1"/>
    </xf>
    <xf numFmtId="0" fontId="24" fillId="6" borderId="89" xfId="0" applyNumberFormat="1" applyFont="1" applyFill="1" applyBorder="1" applyAlignment="1" applyProtection="1">
      <alignment horizontal="center" vertical="center" wrapText="1"/>
    </xf>
    <xf numFmtId="0" fontId="24" fillId="7" borderId="69" xfId="0" applyNumberFormat="1" applyFont="1" applyFill="1" applyBorder="1" applyAlignment="1" applyProtection="1">
      <alignment horizontal="center" vertical="center" wrapText="1"/>
    </xf>
    <xf numFmtId="0" fontId="24" fillId="10" borderId="75" xfId="0" applyNumberFormat="1" applyFont="1" applyFill="1" applyBorder="1" applyAlignment="1" applyProtection="1">
      <alignment horizontal="center" vertical="center" wrapText="1"/>
    </xf>
    <xf numFmtId="0" fontId="23" fillId="9" borderId="49" xfId="0" applyNumberFormat="1" applyFont="1" applyFill="1" applyBorder="1" applyAlignment="1" applyProtection="1">
      <alignment horizontal="left" vertical="center" wrapText="1"/>
    </xf>
    <xf numFmtId="0" fontId="24" fillId="0" borderId="38" xfId="0" applyFont="1" applyFill="1" applyBorder="1" applyAlignment="1" applyProtection="1">
      <alignment wrapText="1"/>
    </xf>
    <xf numFmtId="0" fontId="31" fillId="0" borderId="0" xfId="0" applyFont="1" applyFill="1" applyBorder="1" applyAlignment="1" applyProtection="1"/>
    <xf numFmtId="0" fontId="31" fillId="0" borderId="29" xfId="0" applyFont="1" applyFill="1" applyBorder="1" applyAlignment="1" applyProtection="1"/>
    <xf numFmtId="0" fontId="24" fillId="0" borderId="36"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24" fillId="45" borderId="37" xfId="0" applyFont="1" applyFill="1" applyBorder="1" applyAlignment="1" applyProtection="1">
      <alignment vertical="center" wrapText="1"/>
      <protection locked="0"/>
    </xf>
    <xf numFmtId="0" fontId="51" fillId="42" borderId="35" xfId="0" applyFont="1" applyFill="1" applyBorder="1" applyAlignment="1" applyProtection="1">
      <alignment horizontal="center" vertical="top" wrapText="1"/>
    </xf>
    <xf numFmtId="0" fontId="58" fillId="42" borderId="52" xfId="0" applyFont="1" applyFill="1" applyBorder="1" applyAlignment="1" applyProtection="1">
      <alignment horizontal="center" vertical="center" wrapText="1"/>
    </xf>
    <xf numFmtId="0" fontId="31" fillId="0" borderId="0" xfId="0" applyFont="1" applyFill="1" applyBorder="1" applyAlignment="1" applyProtection="1">
      <alignment wrapText="1"/>
    </xf>
    <xf numFmtId="0" fontId="54" fillId="0" borderId="29" xfId="0" applyFont="1" applyFill="1" applyBorder="1" applyAlignment="1" applyProtection="1"/>
    <xf numFmtId="0" fontId="32" fillId="0" borderId="0" xfId="0" applyFont="1" applyFill="1" applyBorder="1" applyAlignment="1" applyProtection="1"/>
    <xf numFmtId="0" fontId="31" fillId="0" borderId="0" xfId="0" applyFont="1" applyFill="1" applyBorder="1" applyAlignment="1" applyProtection="1">
      <alignment horizontal="center" vertical="center"/>
    </xf>
    <xf numFmtId="0" fontId="24" fillId="0" borderId="68" xfId="0" applyFont="1" applyFill="1" applyBorder="1" applyAlignment="1" applyProtection="1">
      <alignment horizontal="left" vertical="center" wrapText="1"/>
      <protection locked="0"/>
    </xf>
    <xf numFmtId="0" fontId="24" fillId="0" borderId="69" xfId="0" applyFont="1" applyFill="1" applyBorder="1" applyAlignment="1" applyProtection="1">
      <alignment horizontal="left" vertical="center" wrapText="1"/>
      <protection locked="0"/>
    </xf>
    <xf numFmtId="0" fontId="24" fillId="0" borderId="75" xfId="0" applyFont="1" applyFill="1" applyBorder="1" applyAlignment="1" applyProtection="1">
      <alignment horizontal="left" vertical="center" wrapText="1"/>
      <protection locked="0"/>
    </xf>
  </cellXfs>
  <cellStyles count="63691">
    <cellStyle name="20% - Accent1" xfId="19" builtinId="30" customBuiltin="1"/>
    <cellStyle name="20% - Accent1 10" xfId="704"/>
    <cellStyle name="20% - Accent1 10 2" xfId="1886"/>
    <cellStyle name="20% - Accent1 10 2 2" xfId="7960"/>
    <cellStyle name="20% - Accent1 10 2 2 2" xfId="12683"/>
    <cellStyle name="20% - Accent1 10 2 2 2 2" xfId="25842"/>
    <cellStyle name="20% - Accent1 10 2 2 2 2 2" xfId="63180"/>
    <cellStyle name="20% - Accent1 10 2 2 2 3" xfId="50021"/>
    <cellStyle name="20% - Accent1 10 2 2 3" xfId="21119"/>
    <cellStyle name="20% - Accent1 10 2 2 3 2" xfId="58457"/>
    <cellStyle name="20% - Accent1 10 2 2 4" xfId="34138"/>
    <cellStyle name="20% - Accent1 10 2 2 5" xfId="45298"/>
    <cellStyle name="20% - Accent1 10 2 3" xfId="10323"/>
    <cellStyle name="20% - Accent1 10 2 3 2" xfId="23482"/>
    <cellStyle name="20% - Accent1 10 2 3 2 2" xfId="60820"/>
    <cellStyle name="20% - Accent1 10 2 3 3" xfId="36850"/>
    <cellStyle name="20% - Accent1 10 2 3 4" xfId="47661"/>
    <cellStyle name="20% - Accent1 10 2 4" xfId="5600"/>
    <cellStyle name="20% - Accent1 10 2 4 2" xfId="18759"/>
    <cellStyle name="20% - Accent1 10 2 4 2 2" xfId="56097"/>
    <cellStyle name="20% - Accent1 10 2 4 3" xfId="31426"/>
    <cellStyle name="20% - Accent1 10 2 4 4" xfId="42938"/>
    <cellStyle name="20% - Accent1 10 2 5" xfId="15047"/>
    <cellStyle name="20% - Accent1 10 2 5 2" xfId="52385"/>
    <cellStyle name="20% - Accent1 10 2 6" xfId="28544"/>
    <cellStyle name="20% - Accent1 10 2 7" xfId="39224"/>
    <cellStyle name="20% - Accent1 10 3" xfId="3235"/>
    <cellStyle name="20% - Accent1 10 3 2" xfId="11503"/>
    <cellStyle name="20% - Accent1 10 3 2 2" xfId="24662"/>
    <cellStyle name="20% - Accent1 10 3 2 2 2" xfId="62000"/>
    <cellStyle name="20% - Accent1 10 3 2 3" xfId="48841"/>
    <cellStyle name="20% - Accent1 10 3 3" xfId="6780"/>
    <cellStyle name="20% - Accent1 10 3 3 2" xfId="19939"/>
    <cellStyle name="20% - Accent1 10 3 3 2 2" xfId="57277"/>
    <cellStyle name="20% - Accent1 10 3 3 3" xfId="44118"/>
    <cellStyle name="20% - Accent1 10 3 4" xfId="16396"/>
    <cellStyle name="20% - Accent1 10 3 4 2" xfId="53734"/>
    <cellStyle name="20% - Accent1 10 3 5" xfId="32789"/>
    <cellStyle name="20% - Accent1 10 3 6" xfId="40573"/>
    <cellStyle name="20% - Accent1 10 4" xfId="9143"/>
    <cellStyle name="20% - Accent1 10 4 2" xfId="22302"/>
    <cellStyle name="20% - Accent1 10 4 2 2" xfId="59640"/>
    <cellStyle name="20% - Accent1 10 4 3" xfId="35501"/>
    <cellStyle name="20% - Accent1 10 4 4" xfId="46481"/>
    <cellStyle name="20% - Accent1 10 5" xfId="4420"/>
    <cellStyle name="20% - Accent1 10 5 2" xfId="17579"/>
    <cellStyle name="20% - Accent1 10 5 2 2" xfId="54917"/>
    <cellStyle name="20% - Accent1 10 5 3" xfId="30077"/>
    <cellStyle name="20% - Accent1 10 5 4" xfId="41758"/>
    <cellStyle name="20% - Accent1 10 6" xfId="13867"/>
    <cellStyle name="20% - Accent1 10 6 2" xfId="51205"/>
    <cellStyle name="20% - Accent1 10 7" xfId="27195"/>
    <cellStyle name="20% - Accent1 10 8" xfId="38044"/>
    <cellStyle name="20% - Accent1 11" xfId="873"/>
    <cellStyle name="20% - Accent1 11 2" xfId="2055"/>
    <cellStyle name="20% - Accent1 11 2 2" xfId="8129"/>
    <cellStyle name="20% - Accent1 11 2 2 2" xfId="12852"/>
    <cellStyle name="20% - Accent1 11 2 2 2 2" xfId="26011"/>
    <cellStyle name="20% - Accent1 11 2 2 2 2 2" xfId="63349"/>
    <cellStyle name="20% - Accent1 11 2 2 2 3" xfId="50190"/>
    <cellStyle name="20% - Accent1 11 2 2 3" xfId="21288"/>
    <cellStyle name="20% - Accent1 11 2 2 3 2" xfId="58626"/>
    <cellStyle name="20% - Accent1 11 2 2 4" xfId="34307"/>
    <cellStyle name="20% - Accent1 11 2 2 5" xfId="45467"/>
    <cellStyle name="20% - Accent1 11 2 3" xfId="10492"/>
    <cellStyle name="20% - Accent1 11 2 3 2" xfId="23651"/>
    <cellStyle name="20% - Accent1 11 2 3 2 2" xfId="60989"/>
    <cellStyle name="20% - Accent1 11 2 3 3" xfId="37019"/>
    <cellStyle name="20% - Accent1 11 2 3 4" xfId="47830"/>
    <cellStyle name="20% - Accent1 11 2 4" xfId="5769"/>
    <cellStyle name="20% - Accent1 11 2 4 2" xfId="18928"/>
    <cellStyle name="20% - Accent1 11 2 4 2 2" xfId="56266"/>
    <cellStyle name="20% - Accent1 11 2 4 3" xfId="31595"/>
    <cellStyle name="20% - Accent1 11 2 4 4" xfId="43107"/>
    <cellStyle name="20% - Accent1 11 2 5" xfId="15216"/>
    <cellStyle name="20% - Accent1 11 2 5 2" xfId="52554"/>
    <cellStyle name="20% - Accent1 11 2 6" xfId="28713"/>
    <cellStyle name="20% - Accent1 11 2 7" xfId="39393"/>
    <cellStyle name="20% - Accent1 11 3" xfId="3404"/>
    <cellStyle name="20% - Accent1 11 3 2" xfId="11672"/>
    <cellStyle name="20% - Accent1 11 3 2 2" xfId="24831"/>
    <cellStyle name="20% - Accent1 11 3 2 2 2" xfId="62169"/>
    <cellStyle name="20% - Accent1 11 3 2 3" xfId="49010"/>
    <cellStyle name="20% - Accent1 11 3 3" xfId="6949"/>
    <cellStyle name="20% - Accent1 11 3 3 2" xfId="20108"/>
    <cellStyle name="20% - Accent1 11 3 3 2 2" xfId="57446"/>
    <cellStyle name="20% - Accent1 11 3 3 3" xfId="44287"/>
    <cellStyle name="20% - Accent1 11 3 4" xfId="16565"/>
    <cellStyle name="20% - Accent1 11 3 4 2" xfId="53903"/>
    <cellStyle name="20% - Accent1 11 3 5" xfId="32958"/>
    <cellStyle name="20% - Accent1 11 3 6" xfId="40742"/>
    <cellStyle name="20% - Accent1 11 4" xfId="9312"/>
    <cellStyle name="20% - Accent1 11 4 2" xfId="22471"/>
    <cellStyle name="20% - Accent1 11 4 2 2" xfId="59809"/>
    <cellStyle name="20% - Accent1 11 4 3" xfId="35670"/>
    <cellStyle name="20% - Accent1 11 4 4" xfId="46650"/>
    <cellStyle name="20% - Accent1 11 5" xfId="4589"/>
    <cellStyle name="20% - Accent1 11 5 2" xfId="17748"/>
    <cellStyle name="20% - Accent1 11 5 2 2" xfId="55086"/>
    <cellStyle name="20% - Accent1 11 5 3" xfId="30246"/>
    <cellStyle name="20% - Accent1 11 5 4" xfId="41927"/>
    <cellStyle name="20% - Accent1 11 6" xfId="14036"/>
    <cellStyle name="20% - Accent1 11 6 2" xfId="51374"/>
    <cellStyle name="20% - Accent1 11 7" xfId="27364"/>
    <cellStyle name="20% - Accent1 11 8" xfId="38213"/>
    <cellStyle name="20% - Accent1 12" xfId="1044"/>
    <cellStyle name="20% - Accent1 12 2" xfId="2224"/>
    <cellStyle name="20% - Accent1 12 2 2" xfId="8298"/>
    <cellStyle name="20% - Accent1 12 2 2 2" xfId="13021"/>
    <cellStyle name="20% - Accent1 12 2 2 2 2" xfId="26180"/>
    <cellStyle name="20% - Accent1 12 2 2 2 2 2" xfId="63518"/>
    <cellStyle name="20% - Accent1 12 2 2 2 3" xfId="50359"/>
    <cellStyle name="20% - Accent1 12 2 2 3" xfId="21457"/>
    <cellStyle name="20% - Accent1 12 2 2 3 2" xfId="58795"/>
    <cellStyle name="20% - Accent1 12 2 2 4" xfId="34476"/>
    <cellStyle name="20% - Accent1 12 2 2 5" xfId="45636"/>
    <cellStyle name="20% - Accent1 12 2 3" xfId="10661"/>
    <cellStyle name="20% - Accent1 12 2 3 2" xfId="23820"/>
    <cellStyle name="20% - Accent1 12 2 3 2 2" xfId="61158"/>
    <cellStyle name="20% - Accent1 12 2 3 3" xfId="37188"/>
    <cellStyle name="20% - Accent1 12 2 3 4" xfId="47999"/>
    <cellStyle name="20% - Accent1 12 2 4" xfId="5938"/>
    <cellStyle name="20% - Accent1 12 2 4 2" xfId="19097"/>
    <cellStyle name="20% - Accent1 12 2 4 2 2" xfId="56435"/>
    <cellStyle name="20% - Accent1 12 2 4 3" xfId="31764"/>
    <cellStyle name="20% - Accent1 12 2 4 4" xfId="43276"/>
    <cellStyle name="20% - Accent1 12 2 5" xfId="15385"/>
    <cellStyle name="20% - Accent1 12 2 5 2" xfId="52723"/>
    <cellStyle name="20% - Accent1 12 2 6" xfId="28882"/>
    <cellStyle name="20% - Accent1 12 2 7" xfId="39562"/>
    <cellStyle name="20% - Accent1 12 3" xfId="3573"/>
    <cellStyle name="20% - Accent1 12 3 2" xfId="11841"/>
    <cellStyle name="20% - Accent1 12 3 2 2" xfId="25000"/>
    <cellStyle name="20% - Accent1 12 3 2 2 2" xfId="62338"/>
    <cellStyle name="20% - Accent1 12 3 2 3" xfId="49179"/>
    <cellStyle name="20% - Accent1 12 3 3" xfId="7118"/>
    <cellStyle name="20% - Accent1 12 3 3 2" xfId="20277"/>
    <cellStyle name="20% - Accent1 12 3 3 2 2" xfId="57615"/>
    <cellStyle name="20% - Accent1 12 3 3 3" xfId="44456"/>
    <cellStyle name="20% - Accent1 12 3 4" xfId="16734"/>
    <cellStyle name="20% - Accent1 12 3 4 2" xfId="54072"/>
    <cellStyle name="20% - Accent1 12 3 5" xfId="33127"/>
    <cellStyle name="20% - Accent1 12 3 6" xfId="40911"/>
    <cellStyle name="20% - Accent1 12 4" xfId="9481"/>
    <cellStyle name="20% - Accent1 12 4 2" xfId="22640"/>
    <cellStyle name="20% - Accent1 12 4 2 2" xfId="59978"/>
    <cellStyle name="20% - Accent1 12 4 3" xfId="35839"/>
    <cellStyle name="20% - Accent1 12 4 4" xfId="46819"/>
    <cellStyle name="20% - Accent1 12 5" xfId="4758"/>
    <cellStyle name="20% - Accent1 12 5 2" xfId="17917"/>
    <cellStyle name="20% - Accent1 12 5 2 2" xfId="55255"/>
    <cellStyle name="20% - Accent1 12 5 3" xfId="30415"/>
    <cellStyle name="20% - Accent1 12 5 4" xfId="42096"/>
    <cellStyle name="20% - Accent1 12 6" xfId="14205"/>
    <cellStyle name="20% - Accent1 12 6 2" xfId="51543"/>
    <cellStyle name="20% - Accent1 12 7" xfId="27533"/>
    <cellStyle name="20% - Accent1 12 8" xfId="38382"/>
    <cellStyle name="20% - Accent1 13" xfId="1213"/>
    <cellStyle name="20% - Accent1 13 2" xfId="2562"/>
    <cellStyle name="20% - Accent1 13 2 2" xfId="12010"/>
    <cellStyle name="20% - Accent1 13 2 2 2" xfId="25169"/>
    <cellStyle name="20% - Accent1 13 2 2 2 2" xfId="62507"/>
    <cellStyle name="20% - Accent1 13 2 2 3" xfId="33465"/>
    <cellStyle name="20% - Accent1 13 2 2 4" xfId="49348"/>
    <cellStyle name="20% - Accent1 13 2 3" xfId="7287"/>
    <cellStyle name="20% - Accent1 13 2 3 2" xfId="20446"/>
    <cellStyle name="20% - Accent1 13 2 3 2 2" xfId="57784"/>
    <cellStyle name="20% - Accent1 13 2 3 3" xfId="36177"/>
    <cellStyle name="20% - Accent1 13 2 3 4" xfId="44625"/>
    <cellStyle name="20% - Accent1 13 2 4" xfId="15723"/>
    <cellStyle name="20% - Accent1 13 2 4 2" xfId="30753"/>
    <cellStyle name="20% - Accent1 13 2 4 3" xfId="53061"/>
    <cellStyle name="20% - Accent1 13 2 5" xfId="27871"/>
    <cellStyle name="20% - Accent1 13 2 6" xfId="39900"/>
    <cellStyle name="20% - Accent1 13 3" xfId="9650"/>
    <cellStyle name="20% - Accent1 13 3 2" xfId="22809"/>
    <cellStyle name="20% - Accent1 13 3 2 2" xfId="60147"/>
    <cellStyle name="20% - Accent1 13 3 3" xfId="32116"/>
    <cellStyle name="20% - Accent1 13 3 4" xfId="46988"/>
    <cellStyle name="20% - Accent1 13 4" xfId="4927"/>
    <cellStyle name="20% - Accent1 13 4 2" xfId="18086"/>
    <cellStyle name="20% - Accent1 13 4 2 2" xfId="55424"/>
    <cellStyle name="20% - Accent1 13 4 3" xfId="34828"/>
    <cellStyle name="20% - Accent1 13 4 4" xfId="42265"/>
    <cellStyle name="20% - Accent1 13 5" xfId="14374"/>
    <cellStyle name="20% - Accent1 13 5 2" xfId="29404"/>
    <cellStyle name="20% - Accent1 13 5 3" xfId="51712"/>
    <cellStyle name="20% - Accent1 13 6" xfId="26522"/>
    <cellStyle name="20% - Accent1 13 7" xfId="38551"/>
    <cellStyle name="20% - Accent1 14" xfId="2393"/>
    <cellStyle name="20% - Accent1 14 2" xfId="10830"/>
    <cellStyle name="20% - Accent1 14 2 2" xfId="23989"/>
    <cellStyle name="20% - Accent1 14 2 2 2" xfId="61327"/>
    <cellStyle name="20% - Accent1 14 2 3" xfId="34647"/>
    <cellStyle name="20% - Accent1 14 2 4" xfId="48168"/>
    <cellStyle name="20% - Accent1 14 3" xfId="6107"/>
    <cellStyle name="20% - Accent1 14 3 2" xfId="19266"/>
    <cellStyle name="20% - Accent1 14 3 2 2" xfId="56604"/>
    <cellStyle name="20% - Accent1 14 3 3" xfId="37359"/>
    <cellStyle name="20% - Accent1 14 3 4" xfId="43445"/>
    <cellStyle name="20% - Accent1 14 4" xfId="15554"/>
    <cellStyle name="20% - Accent1 14 4 2" xfId="31935"/>
    <cellStyle name="20% - Accent1 14 4 3" xfId="52892"/>
    <cellStyle name="20% - Accent1 14 5" xfId="29053"/>
    <cellStyle name="20% - Accent1 14 6" xfId="39731"/>
    <cellStyle name="20% - Accent1 15" xfId="8470"/>
    <cellStyle name="20% - Accent1 15 2" xfId="21629"/>
    <cellStyle name="20% - Accent1 15 2 2" xfId="33296"/>
    <cellStyle name="20% - Accent1 15 2 3" xfId="58967"/>
    <cellStyle name="20% - Accent1 15 3" xfId="36008"/>
    <cellStyle name="20% - Accent1 15 4" xfId="30584"/>
    <cellStyle name="20% - Accent1 15 5" xfId="27702"/>
    <cellStyle name="20% - Accent1 15 6" xfId="45808"/>
    <cellStyle name="20% - Accent1 16" xfId="3747"/>
    <cellStyle name="20% - Accent1 16 2" xfId="16906"/>
    <cellStyle name="20% - Accent1 16 2 2" xfId="54244"/>
    <cellStyle name="20% - Accent1 16 3" xfId="29235"/>
    <cellStyle name="20% - Accent1 16 4" xfId="41085"/>
    <cellStyle name="20% - Accent1 17" xfId="13194"/>
    <cellStyle name="20% - Accent1 17 2" xfId="31947"/>
    <cellStyle name="20% - Accent1 17 3" xfId="50532"/>
    <cellStyle name="20% - Accent1 18" xfId="34659"/>
    <cellStyle name="20% - Accent1 19" xfId="29066"/>
    <cellStyle name="20% - Accent1 2" xfId="45"/>
    <cellStyle name="20% - Accent1 2 10" xfId="887"/>
    <cellStyle name="20% - Accent1 2 10 2" xfId="2069"/>
    <cellStyle name="20% - Accent1 2 10 2 2" xfId="8143"/>
    <cellStyle name="20% - Accent1 2 10 2 2 2" xfId="12866"/>
    <cellStyle name="20% - Accent1 2 10 2 2 2 2" xfId="26025"/>
    <cellStyle name="20% - Accent1 2 10 2 2 2 2 2" xfId="63363"/>
    <cellStyle name="20% - Accent1 2 10 2 2 2 3" xfId="50204"/>
    <cellStyle name="20% - Accent1 2 10 2 2 3" xfId="21302"/>
    <cellStyle name="20% - Accent1 2 10 2 2 3 2" xfId="58640"/>
    <cellStyle name="20% - Accent1 2 10 2 2 4" xfId="34321"/>
    <cellStyle name="20% - Accent1 2 10 2 2 5" xfId="45481"/>
    <cellStyle name="20% - Accent1 2 10 2 3" xfId="10506"/>
    <cellStyle name="20% - Accent1 2 10 2 3 2" xfId="23665"/>
    <cellStyle name="20% - Accent1 2 10 2 3 2 2" xfId="61003"/>
    <cellStyle name="20% - Accent1 2 10 2 3 3" xfId="37033"/>
    <cellStyle name="20% - Accent1 2 10 2 3 4" xfId="47844"/>
    <cellStyle name="20% - Accent1 2 10 2 4" xfId="5783"/>
    <cellStyle name="20% - Accent1 2 10 2 4 2" xfId="18942"/>
    <cellStyle name="20% - Accent1 2 10 2 4 2 2" xfId="56280"/>
    <cellStyle name="20% - Accent1 2 10 2 4 3" xfId="31609"/>
    <cellStyle name="20% - Accent1 2 10 2 4 4" xfId="43121"/>
    <cellStyle name="20% - Accent1 2 10 2 5" xfId="15230"/>
    <cellStyle name="20% - Accent1 2 10 2 5 2" xfId="52568"/>
    <cellStyle name="20% - Accent1 2 10 2 6" xfId="28727"/>
    <cellStyle name="20% - Accent1 2 10 2 7" xfId="39407"/>
    <cellStyle name="20% - Accent1 2 10 3" xfId="3418"/>
    <cellStyle name="20% - Accent1 2 10 3 2" xfId="11686"/>
    <cellStyle name="20% - Accent1 2 10 3 2 2" xfId="24845"/>
    <cellStyle name="20% - Accent1 2 10 3 2 2 2" xfId="62183"/>
    <cellStyle name="20% - Accent1 2 10 3 2 3" xfId="49024"/>
    <cellStyle name="20% - Accent1 2 10 3 3" xfId="6963"/>
    <cellStyle name="20% - Accent1 2 10 3 3 2" xfId="20122"/>
    <cellStyle name="20% - Accent1 2 10 3 3 2 2" xfId="57460"/>
    <cellStyle name="20% - Accent1 2 10 3 3 3" xfId="44301"/>
    <cellStyle name="20% - Accent1 2 10 3 4" xfId="16579"/>
    <cellStyle name="20% - Accent1 2 10 3 4 2" xfId="53917"/>
    <cellStyle name="20% - Accent1 2 10 3 5" xfId="32972"/>
    <cellStyle name="20% - Accent1 2 10 3 6" xfId="40756"/>
    <cellStyle name="20% - Accent1 2 10 4" xfId="9326"/>
    <cellStyle name="20% - Accent1 2 10 4 2" xfId="22485"/>
    <cellStyle name="20% - Accent1 2 10 4 2 2" xfId="59823"/>
    <cellStyle name="20% - Accent1 2 10 4 3" xfId="35684"/>
    <cellStyle name="20% - Accent1 2 10 4 4" xfId="46664"/>
    <cellStyle name="20% - Accent1 2 10 5" xfId="4603"/>
    <cellStyle name="20% - Accent1 2 10 5 2" xfId="17762"/>
    <cellStyle name="20% - Accent1 2 10 5 2 2" xfId="55100"/>
    <cellStyle name="20% - Accent1 2 10 5 3" xfId="30260"/>
    <cellStyle name="20% - Accent1 2 10 5 4" xfId="41941"/>
    <cellStyle name="20% - Accent1 2 10 6" xfId="14050"/>
    <cellStyle name="20% - Accent1 2 10 6 2" xfId="51388"/>
    <cellStyle name="20% - Accent1 2 10 7" xfId="27378"/>
    <cellStyle name="20% - Accent1 2 10 8" xfId="38227"/>
    <cellStyle name="20% - Accent1 2 11" xfId="1058"/>
    <cellStyle name="20% - Accent1 2 11 2" xfId="2238"/>
    <cellStyle name="20% - Accent1 2 11 2 2" xfId="8312"/>
    <cellStyle name="20% - Accent1 2 11 2 2 2" xfId="13035"/>
    <cellStyle name="20% - Accent1 2 11 2 2 2 2" xfId="26194"/>
    <cellStyle name="20% - Accent1 2 11 2 2 2 2 2" xfId="63532"/>
    <cellStyle name="20% - Accent1 2 11 2 2 2 3" xfId="50373"/>
    <cellStyle name="20% - Accent1 2 11 2 2 3" xfId="21471"/>
    <cellStyle name="20% - Accent1 2 11 2 2 3 2" xfId="58809"/>
    <cellStyle name="20% - Accent1 2 11 2 2 4" xfId="34490"/>
    <cellStyle name="20% - Accent1 2 11 2 2 5" xfId="45650"/>
    <cellStyle name="20% - Accent1 2 11 2 3" xfId="10675"/>
    <cellStyle name="20% - Accent1 2 11 2 3 2" xfId="23834"/>
    <cellStyle name="20% - Accent1 2 11 2 3 2 2" xfId="61172"/>
    <cellStyle name="20% - Accent1 2 11 2 3 3" xfId="37202"/>
    <cellStyle name="20% - Accent1 2 11 2 3 4" xfId="48013"/>
    <cellStyle name="20% - Accent1 2 11 2 4" xfId="5952"/>
    <cellStyle name="20% - Accent1 2 11 2 4 2" xfId="19111"/>
    <cellStyle name="20% - Accent1 2 11 2 4 2 2" xfId="56449"/>
    <cellStyle name="20% - Accent1 2 11 2 4 3" xfId="31778"/>
    <cellStyle name="20% - Accent1 2 11 2 4 4" xfId="43290"/>
    <cellStyle name="20% - Accent1 2 11 2 5" xfId="15399"/>
    <cellStyle name="20% - Accent1 2 11 2 5 2" xfId="52737"/>
    <cellStyle name="20% - Accent1 2 11 2 6" xfId="28896"/>
    <cellStyle name="20% - Accent1 2 11 2 7" xfId="39576"/>
    <cellStyle name="20% - Accent1 2 11 3" xfId="3587"/>
    <cellStyle name="20% - Accent1 2 11 3 2" xfId="11855"/>
    <cellStyle name="20% - Accent1 2 11 3 2 2" xfId="25014"/>
    <cellStyle name="20% - Accent1 2 11 3 2 2 2" xfId="62352"/>
    <cellStyle name="20% - Accent1 2 11 3 2 3" xfId="49193"/>
    <cellStyle name="20% - Accent1 2 11 3 3" xfId="7132"/>
    <cellStyle name="20% - Accent1 2 11 3 3 2" xfId="20291"/>
    <cellStyle name="20% - Accent1 2 11 3 3 2 2" xfId="57629"/>
    <cellStyle name="20% - Accent1 2 11 3 3 3" xfId="44470"/>
    <cellStyle name="20% - Accent1 2 11 3 4" xfId="16748"/>
    <cellStyle name="20% - Accent1 2 11 3 4 2" xfId="54086"/>
    <cellStyle name="20% - Accent1 2 11 3 5" xfId="33141"/>
    <cellStyle name="20% - Accent1 2 11 3 6" xfId="40925"/>
    <cellStyle name="20% - Accent1 2 11 4" xfId="9495"/>
    <cellStyle name="20% - Accent1 2 11 4 2" xfId="22654"/>
    <cellStyle name="20% - Accent1 2 11 4 2 2" xfId="59992"/>
    <cellStyle name="20% - Accent1 2 11 4 3" xfId="35853"/>
    <cellStyle name="20% - Accent1 2 11 4 4" xfId="46833"/>
    <cellStyle name="20% - Accent1 2 11 5" xfId="4772"/>
    <cellStyle name="20% - Accent1 2 11 5 2" xfId="17931"/>
    <cellStyle name="20% - Accent1 2 11 5 2 2" xfId="55269"/>
    <cellStyle name="20% - Accent1 2 11 5 3" xfId="30429"/>
    <cellStyle name="20% - Accent1 2 11 5 4" xfId="42110"/>
    <cellStyle name="20% - Accent1 2 11 6" xfId="14219"/>
    <cellStyle name="20% - Accent1 2 11 6 2" xfId="51557"/>
    <cellStyle name="20% - Accent1 2 11 7" xfId="27547"/>
    <cellStyle name="20% - Accent1 2 11 8" xfId="38396"/>
    <cellStyle name="20% - Accent1 2 12" xfId="1227"/>
    <cellStyle name="20% - Accent1 2 12 2" xfId="2576"/>
    <cellStyle name="20% - Accent1 2 12 2 2" xfId="12024"/>
    <cellStyle name="20% - Accent1 2 12 2 2 2" xfId="25183"/>
    <cellStyle name="20% - Accent1 2 12 2 2 2 2" xfId="62521"/>
    <cellStyle name="20% - Accent1 2 12 2 2 3" xfId="33479"/>
    <cellStyle name="20% - Accent1 2 12 2 2 4" xfId="49362"/>
    <cellStyle name="20% - Accent1 2 12 2 3" xfId="7301"/>
    <cellStyle name="20% - Accent1 2 12 2 3 2" xfId="20460"/>
    <cellStyle name="20% - Accent1 2 12 2 3 2 2" xfId="57798"/>
    <cellStyle name="20% - Accent1 2 12 2 3 3" xfId="36191"/>
    <cellStyle name="20% - Accent1 2 12 2 3 4" xfId="44639"/>
    <cellStyle name="20% - Accent1 2 12 2 4" xfId="15737"/>
    <cellStyle name="20% - Accent1 2 12 2 4 2" xfId="30767"/>
    <cellStyle name="20% - Accent1 2 12 2 4 3" xfId="53075"/>
    <cellStyle name="20% - Accent1 2 12 2 5" xfId="27885"/>
    <cellStyle name="20% - Accent1 2 12 2 6" xfId="39914"/>
    <cellStyle name="20% - Accent1 2 12 3" xfId="9664"/>
    <cellStyle name="20% - Accent1 2 12 3 2" xfId="22823"/>
    <cellStyle name="20% - Accent1 2 12 3 2 2" xfId="60161"/>
    <cellStyle name="20% - Accent1 2 12 3 3" xfId="32130"/>
    <cellStyle name="20% - Accent1 2 12 3 4" xfId="47002"/>
    <cellStyle name="20% - Accent1 2 12 4" xfId="4941"/>
    <cellStyle name="20% - Accent1 2 12 4 2" xfId="18100"/>
    <cellStyle name="20% - Accent1 2 12 4 2 2" xfId="55438"/>
    <cellStyle name="20% - Accent1 2 12 4 3" xfId="34842"/>
    <cellStyle name="20% - Accent1 2 12 4 4" xfId="42279"/>
    <cellStyle name="20% - Accent1 2 12 5" xfId="14388"/>
    <cellStyle name="20% - Accent1 2 12 5 2" xfId="29418"/>
    <cellStyle name="20% - Accent1 2 12 5 3" xfId="51726"/>
    <cellStyle name="20% - Accent1 2 12 6" xfId="26536"/>
    <cellStyle name="20% - Accent1 2 12 7" xfId="38565"/>
    <cellStyle name="20% - Accent1 2 13" xfId="2407"/>
    <cellStyle name="20% - Accent1 2 13 2" xfId="10844"/>
    <cellStyle name="20% - Accent1 2 13 2 2" xfId="24003"/>
    <cellStyle name="20% - Accent1 2 13 2 2 2" xfId="61341"/>
    <cellStyle name="20% - Accent1 2 13 2 3" xfId="33310"/>
    <cellStyle name="20% - Accent1 2 13 2 4" xfId="48182"/>
    <cellStyle name="20% - Accent1 2 13 3" xfId="6121"/>
    <cellStyle name="20% - Accent1 2 13 3 2" xfId="19280"/>
    <cellStyle name="20% - Accent1 2 13 3 2 2" xfId="56618"/>
    <cellStyle name="20% - Accent1 2 13 3 3" xfId="36022"/>
    <cellStyle name="20% - Accent1 2 13 3 4" xfId="43459"/>
    <cellStyle name="20% - Accent1 2 13 4" xfId="15568"/>
    <cellStyle name="20% - Accent1 2 13 4 2" xfId="30598"/>
    <cellStyle name="20% - Accent1 2 13 4 3" xfId="52906"/>
    <cellStyle name="20% - Accent1 2 13 5" xfId="27716"/>
    <cellStyle name="20% - Accent1 2 13 6" xfId="39745"/>
    <cellStyle name="20% - Accent1 2 14" xfId="8484"/>
    <cellStyle name="20% - Accent1 2 14 2" xfId="21643"/>
    <cellStyle name="20% - Accent1 2 14 2 2" xfId="58981"/>
    <cellStyle name="20% - Accent1 2 14 3" xfId="29249"/>
    <cellStyle name="20% - Accent1 2 14 4" xfId="45822"/>
    <cellStyle name="20% - Accent1 2 15" xfId="3761"/>
    <cellStyle name="20% - Accent1 2 15 2" xfId="16920"/>
    <cellStyle name="20% - Accent1 2 15 2 2" xfId="54258"/>
    <cellStyle name="20% - Accent1 2 15 3" xfId="31961"/>
    <cellStyle name="20% - Accent1 2 15 4" xfId="41099"/>
    <cellStyle name="20% - Accent1 2 16" xfId="13208"/>
    <cellStyle name="20% - Accent1 2 16 2" xfId="34673"/>
    <cellStyle name="20% - Accent1 2 16 3" xfId="50546"/>
    <cellStyle name="20% - Accent1 2 17" xfId="29080"/>
    <cellStyle name="20% - Accent1 2 18" xfId="26367"/>
    <cellStyle name="20% - Accent1 2 19" xfId="37385"/>
    <cellStyle name="20% - Accent1 2 2" xfId="101"/>
    <cellStyle name="20% - Accent1 2 2 10" xfId="8540"/>
    <cellStyle name="20% - Accent1 2 2 10 2" xfId="21699"/>
    <cellStyle name="20% - Accent1 2 2 10 2 2" xfId="59037"/>
    <cellStyle name="20% - Accent1 2 2 10 3" xfId="29277"/>
    <cellStyle name="20% - Accent1 2 2 10 4" xfId="45878"/>
    <cellStyle name="20% - Accent1 2 2 11" xfId="3817"/>
    <cellStyle name="20% - Accent1 2 2 11 2" xfId="16976"/>
    <cellStyle name="20% - Accent1 2 2 11 2 2" xfId="54314"/>
    <cellStyle name="20% - Accent1 2 2 11 3" xfId="31989"/>
    <cellStyle name="20% - Accent1 2 2 11 4" xfId="41155"/>
    <cellStyle name="20% - Accent1 2 2 12" xfId="13264"/>
    <cellStyle name="20% - Accent1 2 2 12 2" xfId="34701"/>
    <cellStyle name="20% - Accent1 2 2 12 3" xfId="50602"/>
    <cellStyle name="20% - Accent1 2 2 13" xfId="29108"/>
    <cellStyle name="20% - Accent1 2 2 14" xfId="26395"/>
    <cellStyle name="20% - Accent1 2 2 15" xfId="37441"/>
    <cellStyle name="20% - Accent1 2 2 2" xfId="213"/>
    <cellStyle name="20% - Accent1 2 2 2 10" xfId="3929"/>
    <cellStyle name="20% - Accent1 2 2 2 10 2" xfId="17088"/>
    <cellStyle name="20% - Accent1 2 2 2 10 2 2" xfId="54426"/>
    <cellStyle name="20% - Accent1 2 2 2 10 3" xfId="32074"/>
    <cellStyle name="20% - Accent1 2 2 2 10 4" xfId="41267"/>
    <cellStyle name="20% - Accent1 2 2 2 11" xfId="13376"/>
    <cellStyle name="20% - Accent1 2 2 2 11 2" xfId="34786"/>
    <cellStyle name="20% - Accent1 2 2 2 11 3" xfId="50714"/>
    <cellStyle name="20% - Accent1 2 2 2 12" xfId="29193"/>
    <cellStyle name="20% - Accent1 2 2 2 13" xfId="26480"/>
    <cellStyle name="20% - Accent1 2 2 2 14" xfId="37553"/>
    <cellStyle name="20% - Accent1 2 2 2 2" xfId="634"/>
    <cellStyle name="20% - Accent1 2 2 2 2 2" xfId="1816"/>
    <cellStyle name="20% - Accent1 2 2 2 2 2 2" xfId="7890"/>
    <cellStyle name="20% - Accent1 2 2 2 2 2 2 2" xfId="12613"/>
    <cellStyle name="20% - Accent1 2 2 2 2 2 2 2 2" xfId="25772"/>
    <cellStyle name="20% - Accent1 2 2 2 2 2 2 2 2 2" xfId="63110"/>
    <cellStyle name="20% - Accent1 2 2 2 2 2 2 2 3" xfId="49951"/>
    <cellStyle name="20% - Accent1 2 2 2 2 2 2 3" xfId="21049"/>
    <cellStyle name="20% - Accent1 2 2 2 2 2 2 3 2" xfId="58387"/>
    <cellStyle name="20% - Accent1 2 2 2 2 2 2 4" xfId="34068"/>
    <cellStyle name="20% - Accent1 2 2 2 2 2 2 5" xfId="45228"/>
    <cellStyle name="20% - Accent1 2 2 2 2 2 3" xfId="10253"/>
    <cellStyle name="20% - Accent1 2 2 2 2 2 3 2" xfId="23412"/>
    <cellStyle name="20% - Accent1 2 2 2 2 2 3 2 2" xfId="60750"/>
    <cellStyle name="20% - Accent1 2 2 2 2 2 3 3" xfId="36780"/>
    <cellStyle name="20% - Accent1 2 2 2 2 2 3 4" xfId="47591"/>
    <cellStyle name="20% - Accent1 2 2 2 2 2 4" xfId="5530"/>
    <cellStyle name="20% - Accent1 2 2 2 2 2 4 2" xfId="18689"/>
    <cellStyle name="20% - Accent1 2 2 2 2 2 4 2 2" xfId="56027"/>
    <cellStyle name="20% - Accent1 2 2 2 2 2 4 3" xfId="31356"/>
    <cellStyle name="20% - Accent1 2 2 2 2 2 4 4" xfId="42868"/>
    <cellStyle name="20% - Accent1 2 2 2 2 2 5" xfId="14977"/>
    <cellStyle name="20% - Accent1 2 2 2 2 2 5 2" xfId="52315"/>
    <cellStyle name="20% - Accent1 2 2 2 2 2 6" xfId="28474"/>
    <cellStyle name="20% - Accent1 2 2 2 2 2 7" xfId="39154"/>
    <cellStyle name="20% - Accent1 2 2 2 2 3" xfId="3165"/>
    <cellStyle name="20% - Accent1 2 2 2 2 3 2" xfId="11433"/>
    <cellStyle name="20% - Accent1 2 2 2 2 3 2 2" xfId="24592"/>
    <cellStyle name="20% - Accent1 2 2 2 2 3 2 2 2" xfId="61930"/>
    <cellStyle name="20% - Accent1 2 2 2 2 3 2 3" xfId="48771"/>
    <cellStyle name="20% - Accent1 2 2 2 2 3 3" xfId="6710"/>
    <cellStyle name="20% - Accent1 2 2 2 2 3 3 2" xfId="19869"/>
    <cellStyle name="20% - Accent1 2 2 2 2 3 3 2 2" xfId="57207"/>
    <cellStyle name="20% - Accent1 2 2 2 2 3 3 3" xfId="44048"/>
    <cellStyle name="20% - Accent1 2 2 2 2 3 4" xfId="16326"/>
    <cellStyle name="20% - Accent1 2 2 2 2 3 4 2" xfId="53664"/>
    <cellStyle name="20% - Accent1 2 2 2 2 3 5" xfId="32719"/>
    <cellStyle name="20% - Accent1 2 2 2 2 3 6" xfId="40503"/>
    <cellStyle name="20% - Accent1 2 2 2 2 4" xfId="9073"/>
    <cellStyle name="20% - Accent1 2 2 2 2 4 2" xfId="22232"/>
    <cellStyle name="20% - Accent1 2 2 2 2 4 2 2" xfId="59570"/>
    <cellStyle name="20% - Accent1 2 2 2 2 4 3" xfId="35431"/>
    <cellStyle name="20% - Accent1 2 2 2 2 4 4" xfId="46411"/>
    <cellStyle name="20% - Accent1 2 2 2 2 5" xfId="4350"/>
    <cellStyle name="20% - Accent1 2 2 2 2 5 2" xfId="17509"/>
    <cellStyle name="20% - Accent1 2 2 2 2 5 2 2" xfId="54847"/>
    <cellStyle name="20% - Accent1 2 2 2 2 5 3" xfId="30007"/>
    <cellStyle name="20% - Accent1 2 2 2 2 5 4" xfId="41688"/>
    <cellStyle name="20% - Accent1 2 2 2 2 6" xfId="13797"/>
    <cellStyle name="20% - Accent1 2 2 2 2 6 2" xfId="51135"/>
    <cellStyle name="20% - Accent1 2 2 2 2 7" xfId="27125"/>
    <cellStyle name="20% - Accent1 2 2 2 2 8" xfId="37974"/>
    <cellStyle name="20% - Accent1 2 2 2 3" xfId="410"/>
    <cellStyle name="20% - Accent1 2 2 2 3 2" xfId="1592"/>
    <cellStyle name="20% - Accent1 2 2 2 3 2 2" xfId="7666"/>
    <cellStyle name="20% - Accent1 2 2 2 3 2 2 2" xfId="12389"/>
    <cellStyle name="20% - Accent1 2 2 2 3 2 2 2 2" xfId="25548"/>
    <cellStyle name="20% - Accent1 2 2 2 3 2 2 2 2 2" xfId="62886"/>
    <cellStyle name="20% - Accent1 2 2 2 3 2 2 2 3" xfId="49727"/>
    <cellStyle name="20% - Accent1 2 2 2 3 2 2 3" xfId="20825"/>
    <cellStyle name="20% - Accent1 2 2 2 3 2 2 3 2" xfId="58163"/>
    <cellStyle name="20% - Accent1 2 2 2 3 2 2 4" xfId="33844"/>
    <cellStyle name="20% - Accent1 2 2 2 3 2 2 5" xfId="45004"/>
    <cellStyle name="20% - Accent1 2 2 2 3 2 3" xfId="10029"/>
    <cellStyle name="20% - Accent1 2 2 2 3 2 3 2" xfId="23188"/>
    <cellStyle name="20% - Accent1 2 2 2 3 2 3 2 2" xfId="60526"/>
    <cellStyle name="20% - Accent1 2 2 2 3 2 3 3" xfId="36556"/>
    <cellStyle name="20% - Accent1 2 2 2 3 2 3 4" xfId="47367"/>
    <cellStyle name="20% - Accent1 2 2 2 3 2 4" xfId="5306"/>
    <cellStyle name="20% - Accent1 2 2 2 3 2 4 2" xfId="18465"/>
    <cellStyle name="20% - Accent1 2 2 2 3 2 4 2 2" xfId="55803"/>
    <cellStyle name="20% - Accent1 2 2 2 3 2 4 3" xfId="31132"/>
    <cellStyle name="20% - Accent1 2 2 2 3 2 4 4" xfId="42644"/>
    <cellStyle name="20% - Accent1 2 2 2 3 2 5" xfId="14753"/>
    <cellStyle name="20% - Accent1 2 2 2 3 2 5 2" xfId="52091"/>
    <cellStyle name="20% - Accent1 2 2 2 3 2 6" xfId="28250"/>
    <cellStyle name="20% - Accent1 2 2 2 3 2 7" xfId="38930"/>
    <cellStyle name="20% - Accent1 2 2 2 3 3" xfId="2941"/>
    <cellStyle name="20% - Accent1 2 2 2 3 3 2" xfId="11209"/>
    <cellStyle name="20% - Accent1 2 2 2 3 3 2 2" xfId="24368"/>
    <cellStyle name="20% - Accent1 2 2 2 3 3 2 2 2" xfId="61706"/>
    <cellStyle name="20% - Accent1 2 2 2 3 3 2 3" xfId="48547"/>
    <cellStyle name="20% - Accent1 2 2 2 3 3 3" xfId="6486"/>
    <cellStyle name="20% - Accent1 2 2 2 3 3 3 2" xfId="19645"/>
    <cellStyle name="20% - Accent1 2 2 2 3 3 3 2 2" xfId="56983"/>
    <cellStyle name="20% - Accent1 2 2 2 3 3 3 3" xfId="43824"/>
    <cellStyle name="20% - Accent1 2 2 2 3 3 4" xfId="16102"/>
    <cellStyle name="20% - Accent1 2 2 2 3 3 4 2" xfId="53440"/>
    <cellStyle name="20% - Accent1 2 2 2 3 3 5" xfId="32495"/>
    <cellStyle name="20% - Accent1 2 2 2 3 3 6" xfId="40279"/>
    <cellStyle name="20% - Accent1 2 2 2 3 4" xfId="8849"/>
    <cellStyle name="20% - Accent1 2 2 2 3 4 2" xfId="22008"/>
    <cellStyle name="20% - Accent1 2 2 2 3 4 2 2" xfId="59346"/>
    <cellStyle name="20% - Accent1 2 2 2 3 4 3" xfId="35207"/>
    <cellStyle name="20% - Accent1 2 2 2 3 4 4" xfId="46187"/>
    <cellStyle name="20% - Accent1 2 2 2 3 5" xfId="4126"/>
    <cellStyle name="20% - Accent1 2 2 2 3 5 2" xfId="17285"/>
    <cellStyle name="20% - Accent1 2 2 2 3 5 2 2" xfId="54623"/>
    <cellStyle name="20% - Accent1 2 2 2 3 5 3" xfId="29783"/>
    <cellStyle name="20% - Accent1 2 2 2 3 5 4" xfId="41464"/>
    <cellStyle name="20% - Accent1 2 2 2 3 6" xfId="13573"/>
    <cellStyle name="20% - Accent1 2 2 2 3 6 2" xfId="50911"/>
    <cellStyle name="20% - Accent1 2 2 2 3 7" xfId="26901"/>
    <cellStyle name="20% - Accent1 2 2 2 3 8" xfId="37750"/>
    <cellStyle name="20% - Accent1 2 2 2 4" xfId="831"/>
    <cellStyle name="20% - Accent1 2 2 2 4 2" xfId="2013"/>
    <cellStyle name="20% - Accent1 2 2 2 4 2 2" xfId="8087"/>
    <cellStyle name="20% - Accent1 2 2 2 4 2 2 2" xfId="12810"/>
    <cellStyle name="20% - Accent1 2 2 2 4 2 2 2 2" xfId="25969"/>
    <cellStyle name="20% - Accent1 2 2 2 4 2 2 2 2 2" xfId="63307"/>
    <cellStyle name="20% - Accent1 2 2 2 4 2 2 2 3" xfId="50148"/>
    <cellStyle name="20% - Accent1 2 2 2 4 2 2 3" xfId="21246"/>
    <cellStyle name="20% - Accent1 2 2 2 4 2 2 3 2" xfId="58584"/>
    <cellStyle name="20% - Accent1 2 2 2 4 2 2 4" xfId="34265"/>
    <cellStyle name="20% - Accent1 2 2 2 4 2 2 5" xfId="45425"/>
    <cellStyle name="20% - Accent1 2 2 2 4 2 3" xfId="10450"/>
    <cellStyle name="20% - Accent1 2 2 2 4 2 3 2" xfId="23609"/>
    <cellStyle name="20% - Accent1 2 2 2 4 2 3 2 2" xfId="60947"/>
    <cellStyle name="20% - Accent1 2 2 2 4 2 3 3" xfId="36977"/>
    <cellStyle name="20% - Accent1 2 2 2 4 2 3 4" xfId="47788"/>
    <cellStyle name="20% - Accent1 2 2 2 4 2 4" xfId="5727"/>
    <cellStyle name="20% - Accent1 2 2 2 4 2 4 2" xfId="18886"/>
    <cellStyle name="20% - Accent1 2 2 2 4 2 4 2 2" xfId="56224"/>
    <cellStyle name="20% - Accent1 2 2 2 4 2 4 3" xfId="31553"/>
    <cellStyle name="20% - Accent1 2 2 2 4 2 4 4" xfId="43065"/>
    <cellStyle name="20% - Accent1 2 2 2 4 2 5" xfId="15174"/>
    <cellStyle name="20% - Accent1 2 2 2 4 2 5 2" xfId="52512"/>
    <cellStyle name="20% - Accent1 2 2 2 4 2 6" xfId="28671"/>
    <cellStyle name="20% - Accent1 2 2 2 4 2 7" xfId="39351"/>
    <cellStyle name="20% - Accent1 2 2 2 4 3" xfId="3362"/>
    <cellStyle name="20% - Accent1 2 2 2 4 3 2" xfId="11630"/>
    <cellStyle name="20% - Accent1 2 2 2 4 3 2 2" xfId="24789"/>
    <cellStyle name="20% - Accent1 2 2 2 4 3 2 2 2" xfId="62127"/>
    <cellStyle name="20% - Accent1 2 2 2 4 3 2 3" xfId="48968"/>
    <cellStyle name="20% - Accent1 2 2 2 4 3 3" xfId="6907"/>
    <cellStyle name="20% - Accent1 2 2 2 4 3 3 2" xfId="20066"/>
    <cellStyle name="20% - Accent1 2 2 2 4 3 3 2 2" xfId="57404"/>
    <cellStyle name="20% - Accent1 2 2 2 4 3 3 3" xfId="44245"/>
    <cellStyle name="20% - Accent1 2 2 2 4 3 4" xfId="16523"/>
    <cellStyle name="20% - Accent1 2 2 2 4 3 4 2" xfId="53861"/>
    <cellStyle name="20% - Accent1 2 2 2 4 3 5" xfId="32916"/>
    <cellStyle name="20% - Accent1 2 2 2 4 3 6" xfId="40700"/>
    <cellStyle name="20% - Accent1 2 2 2 4 4" xfId="9270"/>
    <cellStyle name="20% - Accent1 2 2 2 4 4 2" xfId="22429"/>
    <cellStyle name="20% - Accent1 2 2 2 4 4 2 2" xfId="59767"/>
    <cellStyle name="20% - Accent1 2 2 2 4 4 3" xfId="35628"/>
    <cellStyle name="20% - Accent1 2 2 2 4 4 4" xfId="46608"/>
    <cellStyle name="20% - Accent1 2 2 2 4 5" xfId="4547"/>
    <cellStyle name="20% - Accent1 2 2 2 4 5 2" xfId="17706"/>
    <cellStyle name="20% - Accent1 2 2 2 4 5 2 2" xfId="55044"/>
    <cellStyle name="20% - Accent1 2 2 2 4 5 3" xfId="30204"/>
    <cellStyle name="20% - Accent1 2 2 2 4 5 4" xfId="41885"/>
    <cellStyle name="20% - Accent1 2 2 2 4 6" xfId="13994"/>
    <cellStyle name="20% - Accent1 2 2 2 4 6 2" xfId="51332"/>
    <cellStyle name="20% - Accent1 2 2 2 4 7" xfId="27322"/>
    <cellStyle name="20% - Accent1 2 2 2 4 8" xfId="38171"/>
    <cellStyle name="20% - Accent1 2 2 2 5" xfId="1000"/>
    <cellStyle name="20% - Accent1 2 2 2 5 2" xfId="2182"/>
    <cellStyle name="20% - Accent1 2 2 2 5 2 2" xfId="8256"/>
    <cellStyle name="20% - Accent1 2 2 2 5 2 2 2" xfId="12979"/>
    <cellStyle name="20% - Accent1 2 2 2 5 2 2 2 2" xfId="26138"/>
    <cellStyle name="20% - Accent1 2 2 2 5 2 2 2 2 2" xfId="63476"/>
    <cellStyle name="20% - Accent1 2 2 2 5 2 2 2 3" xfId="50317"/>
    <cellStyle name="20% - Accent1 2 2 2 5 2 2 3" xfId="21415"/>
    <cellStyle name="20% - Accent1 2 2 2 5 2 2 3 2" xfId="58753"/>
    <cellStyle name="20% - Accent1 2 2 2 5 2 2 4" xfId="34434"/>
    <cellStyle name="20% - Accent1 2 2 2 5 2 2 5" xfId="45594"/>
    <cellStyle name="20% - Accent1 2 2 2 5 2 3" xfId="10619"/>
    <cellStyle name="20% - Accent1 2 2 2 5 2 3 2" xfId="23778"/>
    <cellStyle name="20% - Accent1 2 2 2 5 2 3 2 2" xfId="61116"/>
    <cellStyle name="20% - Accent1 2 2 2 5 2 3 3" xfId="37146"/>
    <cellStyle name="20% - Accent1 2 2 2 5 2 3 4" xfId="47957"/>
    <cellStyle name="20% - Accent1 2 2 2 5 2 4" xfId="5896"/>
    <cellStyle name="20% - Accent1 2 2 2 5 2 4 2" xfId="19055"/>
    <cellStyle name="20% - Accent1 2 2 2 5 2 4 2 2" xfId="56393"/>
    <cellStyle name="20% - Accent1 2 2 2 5 2 4 3" xfId="31722"/>
    <cellStyle name="20% - Accent1 2 2 2 5 2 4 4" xfId="43234"/>
    <cellStyle name="20% - Accent1 2 2 2 5 2 5" xfId="15343"/>
    <cellStyle name="20% - Accent1 2 2 2 5 2 5 2" xfId="52681"/>
    <cellStyle name="20% - Accent1 2 2 2 5 2 6" xfId="28840"/>
    <cellStyle name="20% - Accent1 2 2 2 5 2 7" xfId="39520"/>
    <cellStyle name="20% - Accent1 2 2 2 5 3" xfId="3531"/>
    <cellStyle name="20% - Accent1 2 2 2 5 3 2" xfId="11799"/>
    <cellStyle name="20% - Accent1 2 2 2 5 3 2 2" xfId="24958"/>
    <cellStyle name="20% - Accent1 2 2 2 5 3 2 2 2" xfId="62296"/>
    <cellStyle name="20% - Accent1 2 2 2 5 3 2 3" xfId="49137"/>
    <cellStyle name="20% - Accent1 2 2 2 5 3 3" xfId="7076"/>
    <cellStyle name="20% - Accent1 2 2 2 5 3 3 2" xfId="20235"/>
    <cellStyle name="20% - Accent1 2 2 2 5 3 3 2 2" xfId="57573"/>
    <cellStyle name="20% - Accent1 2 2 2 5 3 3 3" xfId="44414"/>
    <cellStyle name="20% - Accent1 2 2 2 5 3 4" xfId="16692"/>
    <cellStyle name="20% - Accent1 2 2 2 5 3 4 2" xfId="54030"/>
    <cellStyle name="20% - Accent1 2 2 2 5 3 5" xfId="33085"/>
    <cellStyle name="20% - Accent1 2 2 2 5 3 6" xfId="40869"/>
    <cellStyle name="20% - Accent1 2 2 2 5 4" xfId="9439"/>
    <cellStyle name="20% - Accent1 2 2 2 5 4 2" xfId="22598"/>
    <cellStyle name="20% - Accent1 2 2 2 5 4 2 2" xfId="59936"/>
    <cellStyle name="20% - Accent1 2 2 2 5 4 3" xfId="35797"/>
    <cellStyle name="20% - Accent1 2 2 2 5 4 4" xfId="46777"/>
    <cellStyle name="20% - Accent1 2 2 2 5 5" xfId="4716"/>
    <cellStyle name="20% - Accent1 2 2 2 5 5 2" xfId="17875"/>
    <cellStyle name="20% - Accent1 2 2 2 5 5 2 2" xfId="55213"/>
    <cellStyle name="20% - Accent1 2 2 2 5 5 3" xfId="30373"/>
    <cellStyle name="20% - Accent1 2 2 2 5 5 4" xfId="42054"/>
    <cellStyle name="20% - Accent1 2 2 2 5 6" xfId="14163"/>
    <cellStyle name="20% - Accent1 2 2 2 5 6 2" xfId="51501"/>
    <cellStyle name="20% - Accent1 2 2 2 5 7" xfId="27491"/>
    <cellStyle name="20% - Accent1 2 2 2 5 8" xfId="38340"/>
    <cellStyle name="20% - Accent1 2 2 2 6" xfId="1171"/>
    <cellStyle name="20% - Accent1 2 2 2 6 2" xfId="2351"/>
    <cellStyle name="20% - Accent1 2 2 2 6 2 2" xfId="8425"/>
    <cellStyle name="20% - Accent1 2 2 2 6 2 2 2" xfId="13148"/>
    <cellStyle name="20% - Accent1 2 2 2 6 2 2 2 2" xfId="26307"/>
    <cellStyle name="20% - Accent1 2 2 2 6 2 2 2 2 2" xfId="63645"/>
    <cellStyle name="20% - Accent1 2 2 2 6 2 2 2 3" xfId="50486"/>
    <cellStyle name="20% - Accent1 2 2 2 6 2 2 3" xfId="21584"/>
    <cellStyle name="20% - Accent1 2 2 2 6 2 2 3 2" xfId="58922"/>
    <cellStyle name="20% - Accent1 2 2 2 6 2 2 4" xfId="34603"/>
    <cellStyle name="20% - Accent1 2 2 2 6 2 2 5" xfId="45763"/>
    <cellStyle name="20% - Accent1 2 2 2 6 2 3" xfId="10788"/>
    <cellStyle name="20% - Accent1 2 2 2 6 2 3 2" xfId="23947"/>
    <cellStyle name="20% - Accent1 2 2 2 6 2 3 2 2" xfId="61285"/>
    <cellStyle name="20% - Accent1 2 2 2 6 2 3 3" xfId="37315"/>
    <cellStyle name="20% - Accent1 2 2 2 6 2 3 4" xfId="48126"/>
    <cellStyle name="20% - Accent1 2 2 2 6 2 4" xfId="6065"/>
    <cellStyle name="20% - Accent1 2 2 2 6 2 4 2" xfId="19224"/>
    <cellStyle name="20% - Accent1 2 2 2 6 2 4 2 2" xfId="56562"/>
    <cellStyle name="20% - Accent1 2 2 2 6 2 4 3" xfId="31891"/>
    <cellStyle name="20% - Accent1 2 2 2 6 2 4 4" xfId="43403"/>
    <cellStyle name="20% - Accent1 2 2 2 6 2 5" xfId="15512"/>
    <cellStyle name="20% - Accent1 2 2 2 6 2 5 2" xfId="52850"/>
    <cellStyle name="20% - Accent1 2 2 2 6 2 6" xfId="29009"/>
    <cellStyle name="20% - Accent1 2 2 2 6 2 7" xfId="39689"/>
    <cellStyle name="20% - Accent1 2 2 2 6 3" xfId="3700"/>
    <cellStyle name="20% - Accent1 2 2 2 6 3 2" xfId="11968"/>
    <cellStyle name="20% - Accent1 2 2 2 6 3 2 2" xfId="25127"/>
    <cellStyle name="20% - Accent1 2 2 2 6 3 2 2 2" xfId="62465"/>
    <cellStyle name="20% - Accent1 2 2 2 6 3 2 3" xfId="49306"/>
    <cellStyle name="20% - Accent1 2 2 2 6 3 3" xfId="7245"/>
    <cellStyle name="20% - Accent1 2 2 2 6 3 3 2" xfId="20404"/>
    <cellStyle name="20% - Accent1 2 2 2 6 3 3 2 2" xfId="57742"/>
    <cellStyle name="20% - Accent1 2 2 2 6 3 3 3" xfId="44583"/>
    <cellStyle name="20% - Accent1 2 2 2 6 3 4" xfId="16861"/>
    <cellStyle name="20% - Accent1 2 2 2 6 3 4 2" xfId="54199"/>
    <cellStyle name="20% - Accent1 2 2 2 6 3 5" xfId="33254"/>
    <cellStyle name="20% - Accent1 2 2 2 6 3 6" xfId="41038"/>
    <cellStyle name="20% - Accent1 2 2 2 6 4" xfId="9608"/>
    <cellStyle name="20% - Accent1 2 2 2 6 4 2" xfId="22767"/>
    <cellStyle name="20% - Accent1 2 2 2 6 4 2 2" xfId="60105"/>
    <cellStyle name="20% - Accent1 2 2 2 6 4 3" xfId="35966"/>
    <cellStyle name="20% - Accent1 2 2 2 6 4 4" xfId="46946"/>
    <cellStyle name="20% - Accent1 2 2 2 6 5" xfId="4885"/>
    <cellStyle name="20% - Accent1 2 2 2 6 5 2" xfId="18044"/>
    <cellStyle name="20% - Accent1 2 2 2 6 5 2 2" xfId="55382"/>
    <cellStyle name="20% - Accent1 2 2 2 6 5 3" xfId="30542"/>
    <cellStyle name="20% - Accent1 2 2 2 6 5 4" xfId="42223"/>
    <cellStyle name="20% - Accent1 2 2 2 6 6" xfId="14332"/>
    <cellStyle name="20% - Accent1 2 2 2 6 6 2" xfId="51670"/>
    <cellStyle name="20% - Accent1 2 2 2 6 7" xfId="27660"/>
    <cellStyle name="20% - Accent1 2 2 2 6 8" xfId="38509"/>
    <cellStyle name="20% - Accent1 2 2 2 7" xfId="1395"/>
    <cellStyle name="20% - Accent1 2 2 2 7 2" xfId="2744"/>
    <cellStyle name="20% - Accent1 2 2 2 7 2 2" xfId="12192"/>
    <cellStyle name="20% - Accent1 2 2 2 7 2 2 2" xfId="25351"/>
    <cellStyle name="20% - Accent1 2 2 2 7 2 2 2 2" xfId="62689"/>
    <cellStyle name="20% - Accent1 2 2 2 7 2 2 3" xfId="33647"/>
    <cellStyle name="20% - Accent1 2 2 2 7 2 2 4" xfId="49530"/>
    <cellStyle name="20% - Accent1 2 2 2 7 2 3" xfId="7469"/>
    <cellStyle name="20% - Accent1 2 2 2 7 2 3 2" xfId="20628"/>
    <cellStyle name="20% - Accent1 2 2 2 7 2 3 2 2" xfId="57966"/>
    <cellStyle name="20% - Accent1 2 2 2 7 2 3 3" xfId="36359"/>
    <cellStyle name="20% - Accent1 2 2 2 7 2 3 4" xfId="44807"/>
    <cellStyle name="20% - Accent1 2 2 2 7 2 4" xfId="15905"/>
    <cellStyle name="20% - Accent1 2 2 2 7 2 4 2" xfId="30935"/>
    <cellStyle name="20% - Accent1 2 2 2 7 2 4 3" xfId="53243"/>
    <cellStyle name="20% - Accent1 2 2 2 7 2 5" xfId="28053"/>
    <cellStyle name="20% - Accent1 2 2 2 7 2 6" xfId="40082"/>
    <cellStyle name="20% - Accent1 2 2 2 7 3" xfId="9832"/>
    <cellStyle name="20% - Accent1 2 2 2 7 3 2" xfId="22991"/>
    <cellStyle name="20% - Accent1 2 2 2 7 3 2 2" xfId="60329"/>
    <cellStyle name="20% - Accent1 2 2 2 7 3 3" xfId="32298"/>
    <cellStyle name="20% - Accent1 2 2 2 7 3 4" xfId="47170"/>
    <cellStyle name="20% - Accent1 2 2 2 7 4" xfId="5109"/>
    <cellStyle name="20% - Accent1 2 2 2 7 4 2" xfId="18268"/>
    <cellStyle name="20% - Accent1 2 2 2 7 4 2 2" xfId="55606"/>
    <cellStyle name="20% - Accent1 2 2 2 7 4 3" xfId="35010"/>
    <cellStyle name="20% - Accent1 2 2 2 7 4 4" xfId="42447"/>
    <cellStyle name="20% - Accent1 2 2 2 7 5" xfId="14556"/>
    <cellStyle name="20% - Accent1 2 2 2 7 5 2" xfId="29586"/>
    <cellStyle name="20% - Accent1 2 2 2 7 5 3" xfId="51894"/>
    <cellStyle name="20% - Accent1 2 2 2 7 6" xfId="26704"/>
    <cellStyle name="20% - Accent1 2 2 2 7 7" xfId="38733"/>
    <cellStyle name="20% - Accent1 2 2 2 8" xfId="2520"/>
    <cellStyle name="20% - Accent1 2 2 2 8 2" xfId="11012"/>
    <cellStyle name="20% - Accent1 2 2 2 8 2 2" xfId="24171"/>
    <cellStyle name="20% - Accent1 2 2 2 8 2 2 2" xfId="61509"/>
    <cellStyle name="20% - Accent1 2 2 2 8 2 3" xfId="33423"/>
    <cellStyle name="20% - Accent1 2 2 2 8 2 4" xfId="48350"/>
    <cellStyle name="20% - Accent1 2 2 2 8 3" xfId="6289"/>
    <cellStyle name="20% - Accent1 2 2 2 8 3 2" xfId="19448"/>
    <cellStyle name="20% - Accent1 2 2 2 8 3 2 2" xfId="56786"/>
    <cellStyle name="20% - Accent1 2 2 2 8 3 3" xfId="36135"/>
    <cellStyle name="20% - Accent1 2 2 2 8 3 4" xfId="43627"/>
    <cellStyle name="20% - Accent1 2 2 2 8 4" xfId="15681"/>
    <cellStyle name="20% - Accent1 2 2 2 8 4 2" xfId="30711"/>
    <cellStyle name="20% - Accent1 2 2 2 8 4 3" xfId="53019"/>
    <cellStyle name="20% - Accent1 2 2 2 8 5" xfId="27829"/>
    <cellStyle name="20% - Accent1 2 2 2 8 6" xfId="39858"/>
    <cellStyle name="20% - Accent1 2 2 2 9" xfId="8652"/>
    <cellStyle name="20% - Accent1 2 2 2 9 2" xfId="21811"/>
    <cellStyle name="20% - Accent1 2 2 2 9 2 2" xfId="59149"/>
    <cellStyle name="20% - Accent1 2 2 2 9 3" xfId="29362"/>
    <cellStyle name="20% - Accent1 2 2 2 9 4" xfId="45990"/>
    <cellStyle name="20% - Accent1 2 2 3" xfId="522"/>
    <cellStyle name="20% - Accent1 2 2 3 2" xfId="1704"/>
    <cellStyle name="20% - Accent1 2 2 3 2 2" xfId="7778"/>
    <cellStyle name="20% - Accent1 2 2 3 2 2 2" xfId="12501"/>
    <cellStyle name="20% - Accent1 2 2 3 2 2 2 2" xfId="25660"/>
    <cellStyle name="20% - Accent1 2 2 3 2 2 2 2 2" xfId="62998"/>
    <cellStyle name="20% - Accent1 2 2 3 2 2 2 3" xfId="49839"/>
    <cellStyle name="20% - Accent1 2 2 3 2 2 3" xfId="20937"/>
    <cellStyle name="20% - Accent1 2 2 3 2 2 3 2" xfId="58275"/>
    <cellStyle name="20% - Accent1 2 2 3 2 2 4" xfId="33956"/>
    <cellStyle name="20% - Accent1 2 2 3 2 2 5" xfId="45116"/>
    <cellStyle name="20% - Accent1 2 2 3 2 3" xfId="10141"/>
    <cellStyle name="20% - Accent1 2 2 3 2 3 2" xfId="23300"/>
    <cellStyle name="20% - Accent1 2 2 3 2 3 2 2" xfId="60638"/>
    <cellStyle name="20% - Accent1 2 2 3 2 3 3" xfId="36668"/>
    <cellStyle name="20% - Accent1 2 2 3 2 3 4" xfId="47479"/>
    <cellStyle name="20% - Accent1 2 2 3 2 4" xfId="5418"/>
    <cellStyle name="20% - Accent1 2 2 3 2 4 2" xfId="18577"/>
    <cellStyle name="20% - Accent1 2 2 3 2 4 2 2" xfId="55915"/>
    <cellStyle name="20% - Accent1 2 2 3 2 4 3" xfId="31244"/>
    <cellStyle name="20% - Accent1 2 2 3 2 4 4" xfId="42756"/>
    <cellStyle name="20% - Accent1 2 2 3 2 5" xfId="14865"/>
    <cellStyle name="20% - Accent1 2 2 3 2 5 2" xfId="52203"/>
    <cellStyle name="20% - Accent1 2 2 3 2 6" xfId="28362"/>
    <cellStyle name="20% - Accent1 2 2 3 2 7" xfId="39042"/>
    <cellStyle name="20% - Accent1 2 2 3 3" xfId="3053"/>
    <cellStyle name="20% - Accent1 2 2 3 3 2" xfId="11321"/>
    <cellStyle name="20% - Accent1 2 2 3 3 2 2" xfId="24480"/>
    <cellStyle name="20% - Accent1 2 2 3 3 2 2 2" xfId="61818"/>
    <cellStyle name="20% - Accent1 2 2 3 3 2 3" xfId="48659"/>
    <cellStyle name="20% - Accent1 2 2 3 3 3" xfId="6598"/>
    <cellStyle name="20% - Accent1 2 2 3 3 3 2" xfId="19757"/>
    <cellStyle name="20% - Accent1 2 2 3 3 3 2 2" xfId="57095"/>
    <cellStyle name="20% - Accent1 2 2 3 3 3 3" xfId="43936"/>
    <cellStyle name="20% - Accent1 2 2 3 3 4" xfId="16214"/>
    <cellStyle name="20% - Accent1 2 2 3 3 4 2" xfId="53552"/>
    <cellStyle name="20% - Accent1 2 2 3 3 5" xfId="32607"/>
    <cellStyle name="20% - Accent1 2 2 3 3 6" xfId="40391"/>
    <cellStyle name="20% - Accent1 2 2 3 4" xfId="8961"/>
    <cellStyle name="20% - Accent1 2 2 3 4 2" xfId="22120"/>
    <cellStyle name="20% - Accent1 2 2 3 4 2 2" xfId="59458"/>
    <cellStyle name="20% - Accent1 2 2 3 4 3" xfId="35319"/>
    <cellStyle name="20% - Accent1 2 2 3 4 4" xfId="46299"/>
    <cellStyle name="20% - Accent1 2 2 3 5" xfId="4238"/>
    <cellStyle name="20% - Accent1 2 2 3 5 2" xfId="17397"/>
    <cellStyle name="20% - Accent1 2 2 3 5 2 2" xfId="54735"/>
    <cellStyle name="20% - Accent1 2 2 3 5 3" xfId="29895"/>
    <cellStyle name="20% - Accent1 2 2 3 5 4" xfId="41576"/>
    <cellStyle name="20% - Accent1 2 2 3 6" xfId="13685"/>
    <cellStyle name="20% - Accent1 2 2 3 6 2" xfId="51023"/>
    <cellStyle name="20% - Accent1 2 2 3 7" xfId="27013"/>
    <cellStyle name="20% - Accent1 2 2 3 8" xfId="37862"/>
    <cellStyle name="20% - Accent1 2 2 4" xfId="325"/>
    <cellStyle name="20% - Accent1 2 2 4 2" xfId="1507"/>
    <cellStyle name="20% - Accent1 2 2 4 2 2" xfId="7581"/>
    <cellStyle name="20% - Accent1 2 2 4 2 2 2" xfId="12304"/>
    <cellStyle name="20% - Accent1 2 2 4 2 2 2 2" xfId="25463"/>
    <cellStyle name="20% - Accent1 2 2 4 2 2 2 2 2" xfId="62801"/>
    <cellStyle name="20% - Accent1 2 2 4 2 2 2 3" xfId="49642"/>
    <cellStyle name="20% - Accent1 2 2 4 2 2 3" xfId="20740"/>
    <cellStyle name="20% - Accent1 2 2 4 2 2 3 2" xfId="58078"/>
    <cellStyle name="20% - Accent1 2 2 4 2 2 4" xfId="33759"/>
    <cellStyle name="20% - Accent1 2 2 4 2 2 5" xfId="44919"/>
    <cellStyle name="20% - Accent1 2 2 4 2 3" xfId="9944"/>
    <cellStyle name="20% - Accent1 2 2 4 2 3 2" xfId="23103"/>
    <cellStyle name="20% - Accent1 2 2 4 2 3 2 2" xfId="60441"/>
    <cellStyle name="20% - Accent1 2 2 4 2 3 3" xfId="36471"/>
    <cellStyle name="20% - Accent1 2 2 4 2 3 4" xfId="47282"/>
    <cellStyle name="20% - Accent1 2 2 4 2 4" xfId="5221"/>
    <cellStyle name="20% - Accent1 2 2 4 2 4 2" xfId="18380"/>
    <cellStyle name="20% - Accent1 2 2 4 2 4 2 2" xfId="55718"/>
    <cellStyle name="20% - Accent1 2 2 4 2 4 3" xfId="31047"/>
    <cellStyle name="20% - Accent1 2 2 4 2 4 4" xfId="42559"/>
    <cellStyle name="20% - Accent1 2 2 4 2 5" xfId="14668"/>
    <cellStyle name="20% - Accent1 2 2 4 2 5 2" xfId="52006"/>
    <cellStyle name="20% - Accent1 2 2 4 2 6" xfId="28165"/>
    <cellStyle name="20% - Accent1 2 2 4 2 7" xfId="38845"/>
    <cellStyle name="20% - Accent1 2 2 4 3" xfId="2856"/>
    <cellStyle name="20% - Accent1 2 2 4 3 2" xfId="11124"/>
    <cellStyle name="20% - Accent1 2 2 4 3 2 2" xfId="24283"/>
    <cellStyle name="20% - Accent1 2 2 4 3 2 2 2" xfId="61621"/>
    <cellStyle name="20% - Accent1 2 2 4 3 2 3" xfId="48462"/>
    <cellStyle name="20% - Accent1 2 2 4 3 3" xfId="6401"/>
    <cellStyle name="20% - Accent1 2 2 4 3 3 2" xfId="19560"/>
    <cellStyle name="20% - Accent1 2 2 4 3 3 2 2" xfId="56898"/>
    <cellStyle name="20% - Accent1 2 2 4 3 3 3" xfId="43739"/>
    <cellStyle name="20% - Accent1 2 2 4 3 4" xfId="16017"/>
    <cellStyle name="20% - Accent1 2 2 4 3 4 2" xfId="53355"/>
    <cellStyle name="20% - Accent1 2 2 4 3 5" xfId="32410"/>
    <cellStyle name="20% - Accent1 2 2 4 3 6" xfId="40194"/>
    <cellStyle name="20% - Accent1 2 2 4 4" xfId="8764"/>
    <cellStyle name="20% - Accent1 2 2 4 4 2" xfId="21923"/>
    <cellStyle name="20% - Accent1 2 2 4 4 2 2" xfId="59261"/>
    <cellStyle name="20% - Accent1 2 2 4 4 3" xfId="35122"/>
    <cellStyle name="20% - Accent1 2 2 4 4 4" xfId="46102"/>
    <cellStyle name="20% - Accent1 2 2 4 5" xfId="4041"/>
    <cellStyle name="20% - Accent1 2 2 4 5 2" xfId="17200"/>
    <cellStyle name="20% - Accent1 2 2 4 5 2 2" xfId="54538"/>
    <cellStyle name="20% - Accent1 2 2 4 5 3" xfId="29698"/>
    <cellStyle name="20% - Accent1 2 2 4 5 4" xfId="41379"/>
    <cellStyle name="20% - Accent1 2 2 4 6" xfId="13488"/>
    <cellStyle name="20% - Accent1 2 2 4 6 2" xfId="50826"/>
    <cellStyle name="20% - Accent1 2 2 4 7" xfId="26816"/>
    <cellStyle name="20% - Accent1 2 2 4 8" xfId="37665"/>
    <cellStyle name="20% - Accent1 2 2 5" xfId="746"/>
    <cellStyle name="20% - Accent1 2 2 5 2" xfId="1928"/>
    <cellStyle name="20% - Accent1 2 2 5 2 2" xfId="8002"/>
    <cellStyle name="20% - Accent1 2 2 5 2 2 2" xfId="12725"/>
    <cellStyle name="20% - Accent1 2 2 5 2 2 2 2" xfId="25884"/>
    <cellStyle name="20% - Accent1 2 2 5 2 2 2 2 2" xfId="63222"/>
    <cellStyle name="20% - Accent1 2 2 5 2 2 2 3" xfId="50063"/>
    <cellStyle name="20% - Accent1 2 2 5 2 2 3" xfId="21161"/>
    <cellStyle name="20% - Accent1 2 2 5 2 2 3 2" xfId="58499"/>
    <cellStyle name="20% - Accent1 2 2 5 2 2 4" xfId="34180"/>
    <cellStyle name="20% - Accent1 2 2 5 2 2 5" xfId="45340"/>
    <cellStyle name="20% - Accent1 2 2 5 2 3" xfId="10365"/>
    <cellStyle name="20% - Accent1 2 2 5 2 3 2" xfId="23524"/>
    <cellStyle name="20% - Accent1 2 2 5 2 3 2 2" xfId="60862"/>
    <cellStyle name="20% - Accent1 2 2 5 2 3 3" xfId="36892"/>
    <cellStyle name="20% - Accent1 2 2 5 2 3 4" xfId="47703"/>
    <cellStyle name="20% - Accent1 2 2 5 2 4" xfId="5642"/>
    <cellStyle name="20% - Accent1 2 2 5 2 4 2" xfId="18801"/>
    <cellStyle name="20% - Accent1 2 2 5 2 4 2 2" xfId="56139"/>
    <cellStyle name="20% - Accent1 2 2 5 2 4 3" xfId="31468"/>
    <cellStyle name="20% - Accent1 2 2 5 2 4 4" xfId="42980"/>
    <cellStyle name="20% - Accent1 2 2 5 2 5" xfId="15089"/>
    <cellStyle name="20% - Accent1 2 2 5 2 5 2" xfId="52427"/>
    <cellStyle name="20% - Accent1 2 2 5 2 6" xfId="28586"/>
    <cellStyle name="20% - Accent1 2 2 5 2 7" xfId="39266"/>
    <cellStyle name="20% - Accent1 2 2 5 3" xfId="3277"/>
    <cellStyle name="20% - Accent1 2 2 5 3 2" xfId="11545"/>
    <cellStyle name="20% - Accent1 2 2 5 3 2 2" xfId="24704"/>
    <cellStyle name="20% - Accent1 2 2 5 3 2 2 2" xfId="62042"/>
    <cellStyle name="20% - Accent1 2 2 5 3 2 3" xfId="48883"/>
    <cellStyle name="20% - Accent1 2 2 5 3 3" xfId="6822"/>
    <cellStyle name="20% - Accent1 2 2 5 3 3 2" xfId="19981"/>
    <cellStyle name="20% - Accent1 2 2 5 3 3 2 2" xfId="57319"/>
    <cellStyle name="20% - Accent1 2 2 5 3 3 3" xfId="44160"/>
    <cellStyle name="20% - Accent1 2 2 5 3 4" xfId="16438"/>
    <cellStyle name="20% - Accent1 2 2 5 3 4 2" xfId="53776"/>
    <cellStyle name="20% - Accent1 2 2 5 3 5" xfId="32831"/>
    <cellStyle name="20% - Accent1 2 2 5 3 6" xfId="40615"/>
    <cellStyle name="20% - Accent1 2 2 5 4" xfId="9185"/>
    <cellStyle name="20% - Accent1 2 2 5 4 2" xfId="22344"/>
    <cellStyle name="20% - Accent1 2 2 5 4 2 2" xfId="59682"/>
    <cellStyle name="20% - Accent1 2 2 5 4 3" xfId="35543"/>
    <cellStyle name="20% - Accent1 2 2 5 4 4" xfId="46523"/>
    <cellStyle name="20% - Accent1 2 2 5 5" xfId="4462"/>
    <cellStyle name="20% - Accent1 2 2 5 5 2" xfId="17621"/>
    <cellStyle name="20% - Accent1 2 2 5 5 2 2" xfId="54959"/>
    <cellStyle name="20% - Accent1 2 2 5 5 3" xfId="30119"/>
    <cellStyle name="20% - Accent1 2 2 5 5 4" xfId="41800"/>
    <cellStyle name="20% - Accent1 2 2 5 6" xfId="13909"/>
    <cellStyle name="20% - Accent1 2 2 5 6 2" xfId="51247"/>
    <cellStyle name="20% - Accent1 2 2 5 7" xfId="27237"/>
    <cellStyle name="20% - Accent1 2 2 5 8" xfId="38086"/>
    <cellStyle name="20% - Accent1 2 2 6" xfId="915"/>
    <cellStyle name="20% - Accent1 2 2 6 2" xfId="2097"/>
    <cellStyle name="20% - Accent1 2 2 6 2 2" xfId="8171"/>
    <cellStyle name="20% - Accent1 2 2 6 2 2 2" xfId="12894"/>
    <cellStyle name="20% - Accent1 2 2 6 2 2 2 2" xfId="26053"/>
    <cellStyle name="20% - Accent1 2 2 6 2 2 2 2 2" xfId="63391"/>
    <cellStyle name="20% - Accent1 2 2 6 2 2 2 3" xfId="50232"/>
    <cellStyle name="20% - Accent1 2 2 6 2 2 3" xfId="21330"/>
    <cellStyle name="20% - Accent1 2 2 6 2 2 3 2" xfId="58668"/>
    <cellStyle name="20% - Accent1 2 2 6 2 2 4" xfId="34349"/>
    <cellStyle name="20% - Accent1 2 2 6 2 2 5" xfId="45509"/>
    <cellStyle name="20% - Accent1 2 2 6 2 3" xfId="10534"/>
    <cellStyle name="20% - Accent1 2 2 6 2 3 2" xfId="23693"/>
    <cellStyle name="20% - Accent1 2 2 6 2 3 2 2" xfId="61031"/>
    <cellStyle name="20% - Accent1 2 2 6 2 3 3" xfId="37061"/>
    <cellStyle name="20% - Accent1 2 2 6 2 3 4" xfId="47872"/>
    <cellStyle name="20% - Accent1 2 2 6 2 4" xfId="5811"/>
    <cellStyle name="20% - Accent1 2 2 6 2 4 2" xfId="18970"/>
    <cellStyle name="20% - Accent1 2 2 6 2 4 2 2" xfId="56308"/>
    <cellStyle name="20% - Accent1 2 2 6 2 4 3" xfId="31637"/>
    <cellStyle name="20% - Accent1 2 2 6 2 4 4" xfId="43149"/>
    <cellStyle name="20% - Accent1 2 2 6 2 5" xfId="15258"/>
    <cellStyle name="20% - Accent1 2 2 6 2 5 2" xfId="52596"/>
    <cellStyle name="20% - Accent1 2 2 6 2 6" xfId="28755"/>
    <cellStyle name="20% - Accent1 2 2 6 2 7" xfId="39435"/>
    <cellStyle name="20% - Accent1 2 2 6 3" xfId="3446"/>
    <cellStyle name="20% - Accent1 2 2 6 3 2" xfId="11714"/>
    <cellStyle name="20% - Accent1 2 2 6 3 2 2" xfId="24873"/>
    <cellStyle name="20% - Accent1 2 2 6 3 2 2 2" xfId="62211"/>
    <cellStyle name="20% - Accent1 2 2 6 3 2 3" xfId="49052"/>
    <cellStyle name="20% - Accent1 2 2 6 3 3" xfId="6991"/>
    <cellStyle name="20% - Accent1 2 2 6 3 3 2" xfId="20150"/>
    <cellStyle name="20% - Accent1 2 2 6 3 3 2 2" xfId="57488"/>
    <cellStyle name="20% - Accent1 2 2 6 3 3 3" xfId="44329"/>
    <cellStyle name="20% - Accent1 2 2 6 3 4" xfId="16607"/>
    <cellStyle name="20% - Accent1 2 2 6 3 4 2" xfId="53945"/>
    <cellStyle name="20% - Accent1 2 2 6 3 5" xfId="33000"/>
    <cellStyle name="20% - Accent1 2 2 6 3 6" xfId="40784"/>
    <cellStyle name="20% - Accent1 2 2 6 4" xfId="9354"/>
    <cellStyle name="20% - Accent1 2 2 6 4 2" xfId="22513"/>
    <cellStyle name="20% - Accent1 2 2 6 4 2 2" xfId="59851"/>
    <cellStyle name="20% - Accent1 2 2 6 4 3" xfId="35712"/>
    <cellStyle name="20% - Accent1 2 2 6 4 4" xfId="46692"/>
    <cellStyle name="20% - Accent1 2 2 6 5" xfId="4631"/>
    <cellStyle name="20% - Accent1 2 2 6 5 2" xfId="17790"/>
    <cellStyle name="20% - Accent1 2 2 6 5 2 2" xfId="55128"/>
    <cellStyle name="20% - Accent1 2 2 6 5 3" xfId="30288"/>
    <cellStyle name="20% - Accent1 2 2 6 5 4" xfId="41969"/>
    <cellStyle name="20% - Accent1 2 2 6 6" xfId="14078"/>
    <cellStyle name="20% - Accent1 2 2 6 6 2" xfId="51416"/>
    <cellStyle name="20% - Accent1 2 2 6 7" xfId="27406"/>
    <cellStyle name="20% - Accent1 2 2 6 8" xfId="38255"/>
    <cellStyle name="20% - Accent1 2 2 7" xfId="1086"/>
    <cellStyle name="20% - Accent1 2 2 7 2" xfId="2266"/>
    <cellStyle name="20% - Accent1 2 2 7 2 2" xfId="8340"/>
    <cellStyle name="20% - Accent1 2 2 7 2 2 2" xfId="13063"/>
    <cellStyle name="20% - Accent1 2 2 7 2 2 2 2" xfId="26222"/>
    <cellStyle name="20% - Accent1 2 2 7 2 2 2 2 2" xfId="63560"/>
    <cellStyle name="20% - Accent1 2 2 7 2 2 2 3" xfId="50401"/>
    <cellStyle name="20% - Accent1 2 2 7 2 2 3" xfId="21499"/>
    <cellStyle name="20% - Accent1 2 2 7 2 2 3 2" xfId="58837"/>
    <cellStyle name="20% - Accent1 2 2 7 2 2 4" xfId="34518"/>
    <cellStyle name="20% - Accent1 2 2 7 2 2 5" xfId="45678"/>
    <cellStyle name="20% - Accent1 2 2 7 2 3" xfId="10703"/>
    <cellStyle name="20% - Accent1 2 2 7 2 3 2" xfId="23862"/>
    <cellStyle name="20% - Accent1 2 2 7 2 3 2 2" xfId="61200"/>
    <cellStyle name="20% - Accent1 2 2 7 2 3 3" xfId="37230"/>
    <cellStyle name="20% - Accent1 2 2 7 2 3 4" xfId="48041"/>
    <cellStyle name="20% - Accent1 2 2 7 2 4" xfId="5980"/>
    <cellStyle name="20% - Accent1 2 2 7 2 4 2" xfId="19139"/>
    <cellStyle name="20% - Accent1 2 2 7 2 4 2 2" xfId="56477"/>
    <cellStyle name="20% - Accent1 2 2 7 2 4 3" xfId="31806"/>
    <cellStyle name="20% - Accent1 2 2 7 2 4 4" xfId="43318"/>
    <cellStyle name="20% - Accent1 2 2 7 2 5" xfId="15427"/>
    <cellStyle name="20% - Accent1 2 2 7 2 5 2" xfId="52765"/>
    <cellStyle name="20% - Accent1 2 2 7 2 6" xfId="28924"/>
    <cellStyle name="20% - Accent1 2 2 7 2 7" xfId="39604"/>
    <cellStyle name="20% - Accent1 2 2 7 3" xfId="3615"/>
    <cellStyle name="20% - Accent1 2 2 7 3 2" xfId="11883"/>
    <cellStyle name="20% - Accent1 2 2 7 3 2 2" xfId="25042"/>
    <cellStyle name="20% - Accent1 2 2 7 3 2 2 2" xfId="62380"/>
    <cellStyle name="20% - Accent1 2 2 7 3 2 3" xfId="49221"/>
    <cellStyle name="20% - Accent1 2 2 7 3 3" xfId="7160"/>
    <cellStyle name="20% - Accent1 2 2 7 3 3 2" xfId="20319"/>
    <cellStyle name="20% - Accent1 2 2 7 3 3 2 2" xfId="57657"/>
    <cellStyle name="20% - Accent1 2 2 7 3 3 3" xfId="44498"/>
    <cellStyle name="20% - Accent1 2 2 7 3 4" xfId="16776"/>
    <cellStyle name="20% - Accent1 2 2 7 3 4 2" xfId="54114"/>
    <cellStyle name="20% - Accent1 2 2 7 3 5" xfId="33169"/>
    <cellStyle name="20% - Accent1 2 2 7 3 6" xfId="40953"/>
    <cellStyle name="20% - Accent1 2 2 7 4" xfId="9523"/>
    <cellStyle name="20% - Accent1 2 2 7 4 2" xfId="22682"/>
    <cellStyle name="20% - Accent1 2 2 7 4 2 2" xfId="60020"/>
    <cellStyle name="20% - Accent1 2 2 7 4 3" xfId="35881"/>
    <cellStyle name="20% - Accent1 2 2 7 4 4" xfId="46861"/>
    <cellStyle name="20% - Accent1 2 2 7 5" xfId="4800"/>
    <cellStyle name="20% - Accent1 2 2 7 5 2" xfId="17959"/>
    <cellStyle name="20% - Accent1 2 2 7 5 2 2" xfId="55297"/>
    <cellStyle name="20% - Accent1 2 2 7 5 3" xfId="30457"/>
    <cellStyle name="20% - Accent1 2 2 7 5 4" xfId="42138"/>
    <cellStyle name="20% - Accent1 2 2 7 6" xfId="14247"/>
    <cellStyle name="20% - Accent1 2 2 7 6 2" xfId="51585"/>
    <cellStyle name="20% - Accent1 2 2 7 7" xfId="27575"/>
    <cellStyle name="20% - Accent1 2 2 7 8" xfId="38424"/>
    <cellStyle name="20% - Accent1 2 2 8" xfId="1283"/>
    <cellStyle name="20% - Accent1 2 2 8 2" xfId="2632"/>
    <cellStyle name="20% - Accent1 2 2 8 2 2" xfId="12080"/>
    <cellStyle name="20% - Accent1 2 2 8 2 2 2" xfId="25239"/>
    <cellStyle name="20% - Accent1 2 2 8 2 2 2 2" xfId="62577"/>
    <cellStyle name="20% - Accent1 2 2 8 2 2 3" xfId="33535"/>
    <cellStyle name="20% - Accent1 2 2 8 2 2 4" xfId="49418"/>
    <cellStyle name="20% - Accent1 2 2 8 2 3" xfId="7357"/>
    <cellStyle name="20% - Accent1 2 2 8 2 3 2" xfId="20516"/>
    <cellStyle name="20% - Accent1 2 2 8 2 3 2 2" xfId="57854"/>
    <cellStyle name="20% - Accent1 2 2 8 2 3 3" xfId="36247"/>
    <cellStyle name="20% - Accent1 2 2 8 2 3 4" xfId="44695"/>
    <cellStyle name="20% - Accent1 2 2 8 2 4" xfId="15793"/>
    <cellStyle name="20% - Accent1 2 2 8 2 4 2" xfId="30823"/>
    <cellStyle name="20% - Accent1 2 2 8 2 4 3" xfId="53131"/>
    <cellStyle name="20% - Accent1 2 2 8 2 5" xfId="27941"/>
    <cellStyle name="20% - Accent1 2 2 8 2 6" xfId="39970"/>
    <cellStyle name="20% - Accent1 2 2 8 3" xfId="9720"/>
    <cellStyle name="20% - Accent1 2 2 8 3 2" xfId="22879"/>
    <cellStyle name="20% - Accent1 2 2 8 3 2 2" xfId="60217"/>
    <cellStyle name="20% - Accent1 2 2 8 3 3" xfId="32186"/>
    <cellStyle name="20% - Accent1 2 2 8 3 4" xfId="47058"/>
    <cellStyle name="20% - Accent1 2 2 8 4" xfId="4997"/>
    <cellStyle name="20% - Accent1 2 2 8 4 2" xfId="18156"/>
    <cellStyle name="20% - Accent1 2 2 8 4 2 2" xfId="55494"/>
    <cellStyle name="20% - Accent1 2 2 8 4 3" xfId="34898"/>
    <cellStyle name="20% - Accent1 2 2 8 4 4" xfId="42335"/>
    <cellStyle name="20% - Accent1 2 2 8 5" xfId="14444"/>
    <cellStyle name="20% - Accent1 2 2 8 5 2" xfId="29474"/>
    <cellStyle name="20% - Accent1 2 2 8 5 3" xfId="51782"/>
    <cellStyle name="20% - Accent1 2 2 8 6" xfId="26592"/>
    <cellStyle name="20% - Accent1 2 2 8 7" xfId="38621"/>
    <cellStyle name="20% - Accent1 2 2 9" xfId="2435"/>
    <cellStyle name="20% - Accent1 2 2 9 2" xfId="10900"/>
    <cellStyle name="20% - Accent1 2 2 9 2 2" xfId="24059"/>
    <cellStyle name="20% - Accent1 2 2 9 2 2 2" xfId="61397"/>
    <cellStyle name="20% - Accent1 2 2 9 2 3" xfId="33338"/>
    <cellStyle name="20% - Accent1 2 2 9 2 4" xfId="48238"/>
    <cellStyle name="20% - Accent1 2 2 9 3" xfId="6177"/>
    <cellStyle name="20% - Accent1 2 2 9 3 2" xfId="19336"/>
    <cellStyle name="20% - Accent1 2 2 9 3 2 2" xfId="56674"/>
    <cellStyle name="20% - Accent1 2 2 9 3 3" xfId="36050"/>
    <cellStyle name="20% - Accent1 2 2 9 3 4" xfId="43515"/>
    <cellStyle name="20% - Accent1 2 2 9 4" xfId="15596"/>
    <cellStyle name="20% - Accent1 2 2 9 4 2" xfId="30626"/>
    <cellStyle name="20% - Accent1 2 2 9 4 3" xfId="52934"/>
    <cellStyle name="20% - Accent1 2 2 9 5" xfId="27744"/>
    <cellStyle name="20% - Accent1 2 2 9 6" xfId="39773"/>
    <cellStyle name="20% - Accent1 2 3" xfId="129"/>
    <cellStyle name="20% - Accent1 2 3 10" xfId="8568"/>
    <cellStyle name="20% - Accent1 2 3 10 2" xfId="21727"/>
    <cellStyle name="20% - Accent1 2 3 10 2 2" xfId="59065"/>
    <cellStyle name="20% - Accent1 2 3 10 3" xfId="29305"/>
    <cellStyle name="20% - Accent1 2 3 10 4" xfId="45906"/>
    <cellStyle name="20% - Accent1 2 3 11" xfId="3845"/>
    <cellStyle name="20% - Accent1 2 3 11 2" xfId="17004"/>
    <cellStyle name="20% - Accent1 2 3 11 2 2" xfId="54342"/>
    <cellStyle name="20% - Accent1 2 3 11 3" xfId="32017"/>
    <cellStyle name="20% - Accent1 2 3 11 4" xfId="41183"/>
    <cellStyle name="20% - Accent1 2 3 12" xfId="13292"/>
    <cellStyle name="20% - Accent1 2 3 12 2" xfId="34729"/>
    <cellStyle name="20% - Accent1 2 3 12 3" xfId="50630"/>
    <cellStyle name="20% - Accent1 2 3 13" xfId="29136"/>
    <cellStyle name="20% - Accent1 2 3 14" xfId="26423"/>
    <cellStyle name="20% - Accent1 2 3 15" xfId="37469"/>
    <cellStyle name="20% - Accent1 2 3 2" xfId="241"/>
    <cellStyle name="20% - Accent1 2 3 2 10" xfId="3957"/>
    <cellStyle name="20% - Accent1 2 3 2 10 2" xfId="17116"/>
    <cellStyle name="20% - Accent1 2 3 2 10 2 2" xfId="54454"/>
    <cellStyle name="20% - Accent1 2 3 2 10 3" xfId="32102"/>
    <cellStyle name="20% - Accent1 2 3 2 10 4" xfId="41295"/>
    <cellStyle name="20% - Accent1 2 3 2 11" xfId="13404"/>
    <cellStyle name="20% - Accent1 2 3 2 11 2" xfId="34814"/>
    <cellStyle name="20% - Accent1 2 3 2 11 3" xfId="50742"/>
    <cellStyle name="20% - Accent1 2 3 2 12" xfId="29221"/>
    <cellStyle name="20% - Accent1 2 3 2 13" xfId="26508"/>
    <cellStyle name="20% - Accent1 2 3 2 14" xfId="37581"/>
    <cellStyle name="20% - Accent1 2 3 2 2" xfId="662"/>
    <cellStyle name="20% - Accent1 2 3 2 2 2" xfId="1844"/>
    <cellStyle name="20% - Accent1 2 3 2 2 2 2" xfId="7918"/>
    <cellStyle name="20% - Accent1 2 3 2 2 2 2 2" xfId="12641"/>
    <cellStyle name="20% - Accent1 2 3 2 2 2 2 2 2" xfId="25800"/>
    <cellStyle name="20% - Accent1 2 3 2 2 2 2 2 2 2" xfId="63138"/>
    <cellStyle name="20% - Accent1 2 3 2 2 2 2 2 3" xfId="49979"/>
    <cellStyle name="20% - Accent1 2 3 2 2 2 2 3" xfId="21077"/>
    <cellStyle name="20% - Accent1 2 3 2 2 2 2 3 2" xfId="58415"/>
    <cellStyle name="20% - Accent1 2 3 2 2 2 2 4" xfId="34096"/>
    <cellStyle name="20% - Accent1 2 3 2 2 2 2 5" xfId="45256"/>
    <cellStyle name="20% - Accent1 2 3 2 2 2 3" xfId="10281"/>
    <cellStyle name="20% - Accent1 2 3 2 2 2 3 2" xfId="23440"/>
    <cellStyle name="20% - Accent1 2 3 2 2 2 3 2 2" xfId="60778"/>
    <cellStyle name="20% - Accent1 2 3 2 2 2 3 3" xfId="36808"/>
    <cellStyle name="20% - Accent1 2 3 2 2 2 3 4" xfId="47619"/>
    <cellStyle name="20% - Accent1 2 3 2 2 2 4" xfId="5558"/>
    <cellStyle name="20% - Accent1 2 3 2 2 2 4 2" xfId="18717"/>
    <cellStyle name="20% - Accent1 2 3 2 2 2 4 2 2" xfId="56055"/>
    <cellStyle name="20% - Accent1 2 3 2 2 2 4 3" xfId="31384"/>
    <cellStyle name="20% - Accent1 2 3 2 2 2 4 4" xfId="42896"/>
    <cellStyle name="20% - Accent1 2 3 2 2 2 5" xfId="15005"/>
    <cellStyle name="20% - Accent1 2 3 2 2 2 5 2" xfId="52343"/>
    <cellStyle name="20% - Accent1 2 3 2 2 2 6" xfId="28502"/>
    <cellStyle name="20% - Accent1 2 3 2 2 2 7" xfId="39182"/>
    <cellStyle name="20% - Accent1 2 3 2 2 3" xfId="3193"/>
    <cellStyle name="20% - Accent1 2 3 2 2 3 2" xfId="11461"/>
    <cellStyle name="20% - Accent1 2 3 2 2 3 2 2" xfId="24620"/>
    <cellStyle name="20% - Accent1 2 3 2 2 3 2 2 2" xfId="61958"/>
    <cellStyle name="20% - Accent1 2 3 2 2 3 2 3" xfId="48799"/>
    <cellStyle name="20% - Accent1 2 3 2 2 3 3" xfId="6738"/>
    <cellStyle name="20% - Accent1 2 3 2 2 3 3 2" xfId="19897"/>
    <cellStyle name="20% - Accent1 2 3 2 2 3 3 2 2" xfId="57235"/>
    <cellStyle name="20% - Accent1 2 3 2 2 3 3 3" xfId="44076"/>
    <cellStyle name="20% - Accent1 2 3 2 2 3 4" xfId="16354"/>
    <cellStyle name="20% - Accent1 2 3 2 2 3 4 2" xfId="53692"/>
    <cellStyle name="20% - Accent1 2 3 2 2 3 5" xfId="32747"/>
    <cellStyle name="20% - Accent1 2 3 2 2 3 6" xfId="40531"/>
    <cellStyle name="20% - Accent1 2 3 2 2 4" xfId="9101"/>
    <cellStyle name="20% - Accent1 2 3 2 2 4 2" xfId="22260"/>
    <cellStyle name="20% - Accent1 2 3 2 2 4 2 2" xfId="59598"/>
    <cellStyle name="20% - Accent1 2 3 2 2 4 3" xfId="35459"/>
    <cellStyle name="20% - Accent1 2 3 2 2 4 4" xfId="46439"/>
    <cellStyle name="20% - Accent1 2 3 2 2 5" xfId="4378"/>
    <cellStyle name="20% - Accent1 2 3 2 2 5 2" xfId="17537"/>
    <cellStyle name="20% - Accent1 2 3 2 2 5 2 2" xfId="54875"/>
    <cellStyle name="20% - Accent1 2 3 2 2 5 3" xfId="30035"/>
    <cellStyle name="20% - Accent1 2 3 2 2 5 4" xfId="41716"/>
    <cellStyle name="20% - Accent1 2 3 2 2 6" xfId="13825"/>
    <cellStyle name="20% - Accent1 2 3 2 2 6 2" xfId="51163"/>
    <cellStyle name="20% - Accent1 2 3 2 2 7" xfId="27153"/>
    <cellStyle name="20% - Accent1 2 3 2 2 8" xfId="38002"/>
    <cellStyle name="20% - Accent1 2 3 2 3" xfId="438"/>
    <cellStyle name="20% - Accent1 2 3 2 3 2" xfId="1620"/>
    <cellStyle name="20% - Accent1 2 3 2 3 2 2" xfId="7694"/>
    <cellStyle name="20% - Accent1 2 3 2 3 2 2 2" xfId="12417"/>
    <cellStyle name="20% - Accent1 2 3 2 3 2 2 2 2" xfId="25576"/>
    <cellStyle name="20% - Accent1 2 3 2 3 2 2 2 2 2" xfId="62914"/>
    <cellStyle name="20% - Accent1 2 3 2 3 2 2 2 3" xfId="49755"/>
    <cellStyle name="20% - Accent1 2 3 2 3 2 2 3" xfId="20853"/>
    <cellStyle name="20% - Accent1 2 3 2 3 2 2 3 2" xfId="58191"/>
    <cellStyle name="20% - Accent1 2 3 2 3 2 2 4" xfId="33872"/>
    <cellStyle name="20% - Accent1 2 3 2 3 2 2 5" xfId="45032"/>
    <cellStyle name="20% - Accent1 2 3 2 3 2 3" xfId="10057"/>
    <cellStyle name="20% - Accent1 2 3 2 3 2 3 2" xfId="23216"/>
    <cellStyle name="20% - Accent1 2 3 2 3 2 3 2 2" xfId="60554"/>
    <cellStyle name="20% - Accent1 2 3 2 3 2 3 3" xfId="36584"/>
    <cellStyle name="20% - Accent1 2 3 2 3 2 3 4" xfId="47395"/>
    <cellStyle name="20% - Accent1 2 3 2 3 2 4" xfId="5334"/>
    <cellStyle name="20% - Accent1 2 3 2 3 2 4 2" xfId="18493"/>
    <cellStyle name="20% - Accent1 2 3 2 3 2 4 2 2" xfId="55831"/>
    <cellStyle name="20% - Accent1 2 3 2 3 2 4 3" xfId="31160"/>
    <cellStyle name="20% - Accent1 2 3 2 3 2 4 4" xfId="42672"/>
    <cellStyle name="20% - Accent1 2 3 2 3 2 5" xfId="14781"/>
    <cellStyle name="20% - Accent1 2 3 2 3 2 5 2" xfId="52119"/>
    <cellStyle name="20% - Accent1 2 3 2 3 2 6" xfId="28278"/>
    <cellStyle name="20% - Accent1 2 3 2 3 2 7" xfId="38958"/>
    <cellStyle name="20% - Accent1 2 3 2 3 3" xfId="2969"/>
    <cellStyle name="20% - Accent1 2 3 2 3 3 2" xfId="11237"/>
    <cellStyle name="20% - Accent1 2 3 2 3 3 2 2" xfId="24396"/>
    <cellStyle name="20% - Accent1 2 3 2 3 3 2 2 2" xfId="61734"/>
    <cellStyle name="20% - Accent1 2 3 2 3 3 2 3" xfId="48575"/>
    <cellStyle name="20% - Accent1 2 3 2 3 3 3" xfId="6514"/>
    <cellStyle name="20% - Accent1 2 3 2 3 3 3 2" xfId="19673"/>
    <cellStyle name="20% - Accent1 2 3 2 3 3 3 2 2" xfId="57011"/>
    <cellStyle name="20% - Accent1 2 3 2 3 3 3 3" xfId="43852"/>
    <cellStyle name="20% - Accent1 2 3 2 3 3 4" xfId="16130"/>
    <cellStyle name="20% - Accent1 2 3 2 3 3 4 2" xfId="53468"/>
    <cellStyle name="20% - Accent1 2 3 2 3 3 5" xfId="32523"/>
    <cellStyle name="20% - Accent1 2 3 2 3 3 6" xfId="40307"/>
    <cellStyle name="20% - Accent1 2 3 2 3 4" xfId="8877"/>
    <cellStyle name="20% - Accent1 2 3 2 3 4 2" xfId="22036"/>
    <cellStyle name="20% - Accent1 2 3 2 3 4 2 2" xfId="59374"/>
    <cellStyle name="20% - Accent1 2 3 2 3 4 3" xfId="35235"/>
    <cellStyle name="20% - Accent1 2 3 2 3 4 4" xfId="46215"/>
    <cellStyle name="20% - Accent1 2 3 2 3 5" xfId="4154"/>
    <cellStyle name="20% - Accent1 2 3 2 3 5 2" xfId="17313"/>
    <cellStyle name="20% - Accent1 2 3 2 3 5 2 2" xfId="54651"/>
    <cellStyle name="20% - Accent1 2 3 2 3 5 3" xfId="29811"/>
    <cellStyle name="20% - Accent1 2 3 2 3 5 4" xfId="41492"/>
    <cellStyle name="20% - Accent1 2 3 2 3 6" xfId="13601"/>
    <cellStyle name="20% - Accent1 2 3 2 3 6 2" xfId="50939"/>
    <cellStyle name="20% - Accent1 2 3 2 3 7" xfId="26929"/>
    <cellStyle name="20% - Accent1 2 3 2 3 8" xfId="37778"/>
    <cellStyle name="20% - Accent1 2 3 2 4" xfId="859"/>
    <cellStyle name="20% - Accent1 2 3 2 4 2" xfId="2041"/>
    <cellStyle name="20% - Accent1 2 3 2 4 2 2" xfId="8115"/>
    <cellStyle name="20% - Accent1 2 3 2 4 2 2 2" xfId="12838"/>
    <cellStyle name="20% - Accent1 2 3 2 4 2 2 2 2" xfId="25997"/>
    <cellStyle name="20% - Accent1 2 3 2 4 2 2 2 2 2" xfId="63335"/>
    <cellStyle name="20% - Accent1 2 3 2 4 2 2 2 3" xfId="50176"/>
    <cellStyle name="20% - Accent1 2 3 2 4 2 2 3" xfId="21274"/>
    <cellStyle name="20% - Accent1 2 3 2 4 2 2 3 2" xfId="58612"/>
    <cellStyle name="20% - Accent1 2 3 2 4 2 2 4" xfId="34293"/>
    <cellStyle name="20% - Accent1 2 3 2 4 2 2 5" xfId="45453"/>
    <cellStyle name="20% - Accent1 2 3 2 4 2 3" xfId="10478"/>
    <cellStyle name="20% - Accent1 2 3 2 4 2 3 2" xfId="23637"/>
    <cellStyle name="20% - Accent1 2 3 2 4 2 3 2 2" xfId="60975"/>
    <cellStyle name="20% - Accent1 2 3 2 4 2 3 3" xfId="37005"/>
    <cellStyle name="20% - Accent1 2 3 2 4 2 3 4" xfId="47816"/>
    <cellStyle name="20% - Accent1 2 3 2 4 2 4" xfId="5755"/>
    <cellStyle name="20% - Accent1 2 3 2 4 2 4 2" xfId="18914"/>
    <cellStyle name="20% - Accent1 2 3 2 4 2 4 2 2" xfId="56252"/>
    <cellStyle name="20% - Accent1 2 3 2 4 2 4 3" xfId="31581"/>
    <cellStyle name="20% - Accent1 2 3 2 4 2 4 4" xfId="43093"/>
    <cellStyle name="20% - Accent1 2 3 2 4 2 5" xfId="15202"/>
    <cellStyle name="20% - Accent1 2 3 2 4 2 5 2" xfId="52540"/>
    <cellStyle name="20% - Accent1 2 3 2 4 2 6" xfId="28699"/>
    <cellStyle name="20% - Accent1 2 3 2 4 2 7" xfId="39379"/>
    <cellStyle name="20% - Accent1 2 3 2 4 3" xfId="3390"/>
    <cellStyle name="20% - Accent1 2 3 2 4 3 2" xfId="11658"/>
    <cellStyle name="20% - Accent1 2 3 2 4 3 2 2" xfId="24817"/>
    <cellStyle name="20% - Accent1 2 3 2 4 3 2 2 2" xfId="62155"/>
    <cellStyle name="20% - Accent1 2 3 2 4 3 2 3" xfId="48996"/>
    <cellStyle name="20% - Accent1 2 3 2 4 3 3" xfId="6935"/>
    <cellStyle name="20% - Accent1 2 3 2 4 3 3 2" xfId="20094"/>
    <cellStyle name="20% - Accent1 2 3 2 4 3 3 2 2" xfId="57432"/>
    <cellStyle name="20% - Accent1 2 3 2 4 3 3 3" xfId="44273"/>
    <cellStyle name="20% - Accent1 2 3 2 4 3 4" xfId="16551"/>
    <cellStyle name="20% - Accent1 2 3 2 4 3 4 2" xfId="53889"/>
    <cellStyle name="20% - Accent1 2 3 2 4 3 5" xfId="32944"/>
    <cellStyle name="20% - Accent1 2 3 2 4 3 6" xfId="40728"/>
    <cellStyle name="20% - Accent1 2 3 2 4 4" xfId="9298"/>
    <cellStyle name="20% - Accent1 2 3 2 4 4 2" xfId="22457"/>
    <cellStyle name="20% - Accent1 2 3 2 4 4 2 2" xfId="59795"/>
    <cellStyle name="20% - Accent1 2 3 2 4 4 3" xfId="35656"/>
    <cellStyle name="20% - Accent1 2 3 2 4 4 4" xfId="46636"/>
    <cellStyle name="20% - Accent1 2 3 2 4 5" xfId="4575"/>
    <cellStyle name="20% - Accent1 2 3 2 4 5 2" xfId="17734"/>
    <cellStyle name="20% - Accent1 2 3 2 4 5 2 2" xfId="55072"/>
    <cellStyle name="20% - Accent1 2 3 2 4 5 3" xfId="30232"/>
    <cellStyle name="20% - Accent1 2 3 2 4 5 4" xfId="41913"/>
    <cellStyle name="20% - Accent1 2 3 2 4 6" xfId="14022"/>
    <cellStyle name="20% - Accent1 2 3 2 4 6 2" xfId="51360"/>
    <cellStyle name="20% - Accent1 2 3 2 4 7" xfId="27350"/>
    <cellStyle name="20% - Accent1 2 3 2 4 8" xfId="38199"/>
    <cellStyle name="20% - Accent1 2 3 2 5" xfId="1028"/>
    <cellStyle name="20% - Accent1 2 3 2 5 2" xfId="2210"/>
    <cellStyle name="20% - Accent1 2 3 2 5 2 2" xfId="8284"/>
    <cellStyle name="20% - Accent1 2 3 2 5 2 2 2" xfId="13007"/>
    <cellStyle name="20% - Accent1 2 3 2 5 2 2 2 2" xfId="26166"/>
    <cellStyle name="20% - Accent1 2 3 2 5 2 2 2 2 2" xfId="63504"/>
    <cellStyle name="20% - Accent1 2 3 2 5 2 2 2 3" xfId="50345"/>
    <cellStyle name="20% - Accent1 2 3 2 5 2 2 3" xfId="21443"/>
    <cellStyle name="20% - Accent1 2 3 2 5 2 2 3 2" xfId="58781"/>
    <cellStyle name="20% - Accent1 2 3 2 5 2 2 4" xfId="34462"/>
    <cellStyle name="20% - Accent1 2 3 2 5 2 2 5" xfId="45622"/>
    <cellStyle name="20% - Accent1 2 3 2 5 2 3" xfId="10647"/>
    <cellStyle name="20% - Accent1 2 3 2 5 2 3 2" xfId="23806"/>
    <cellStyle name="20% - Accent1 2 3 2 5 2 3 2 2" xfId="61144"/>
    <cellStyle name="20% - Accent1 2 3 2 5 2 3 3" xfId="37174"/>
    <cellStyle name="20% - Accent1 2 3 2 5 2 3 4" xfId="47985"/>
    <cellStyle name="20% - Accent1 2 3 2 5 2 4" xfId="5924"/>
    <cellStyle name="20% - Accent1 2 3 2 5 2 4 2" xfId="19083"/>
    <cellStyle name="20% - Accent1 2 3 2 5 2 4 2 2" xfId="56421"/>
    <cellStyle name="20% - Accent1 2 3 2 5 2 4 3" xfId="31750"/>
    <cellStyle name="20% - Accent1 2 3 2 5 2 4 4" xfId="43262"/>
    <cellStyle name="20% - Accent1 2 3 2 5 2 5" xfId="15371"/>
    <cellStyle name="20% - Accent1 2 3 2 5 2 5 2" xfId="52709"/>
    <cellStyle name="20% - Accent1 2 3 2 5 2 6" xfId="28868"/>
    <cellStyle name="20% - Accent1 2 3 2 5 2 7" xfId="39548"/>
    <cellStyle name="20% - Accent1 2 3 2 5 3" xfId="3559"/>
    <cellStyle name="20% - Accent1 2 3 2 5 3 2" xfId="11827"/>
    <cellStyle name="20% - Accent1 2 3 2 5 3 2 2" xfId="24986"/>
    <cellStyle name="20% - Accent1 2 3 2 5 3 2 2 2" xfId="62324"/>
    <cellStyle name="20% - Accent1 2 3 2 5 3 2 3" xfId="49165"/>
    <cellStyle name="20% - Accent1 2 3 2 5 3 3" xfId="7104"/>
    <cellStyle name="20% - Accent1 2 3 2 5 3 3 2" xfId="20263"/>
    <cellStyle name="20% - Accent1 2 3 2 5 3 3 2 2" xfId="57601"/>
    <cellStyle name="20% - Accent1 2 3 2 5 3 3 3" xfId="44442"/>
    <cellStyle name="20% - Accent1 2 3 2 5 3 4" xfId="16720"/>
    <cellStyle name="20% - Accent1 2 3 2 5 3 4 2" xfId="54058"/>
    <cellStyle name="20% - Accent1 2 3 2 5 3 5" xfId="33113"/>
    <cellStyle name="20% - Accent1 2 3 2 5 3 6" xfId="40897"/>
    <cellStyle name="20% - Accent1 2 3 2 5 4" xfId="9467"/>
    <cellStyle name="20% - Accent1 2 3 2 5 4 2" xfId="22626"/>
    <cellStyle name="20% - Accent1 2 3 2 5 4 2 2" xfId="59964"/>
    <cellStyle name="20% - Accent1 2 3 2 5 4 3" xfId="35825"/>
    <cellStyle name="20% - Accent1 2 3 2 5 4 4" xfId="46805"/>
    <cellStyle name="20% - Accent1 2 3 2 5 5" xfId="4744"/>
    <cellStyle name="20% - Accent1 2 3 2 5 5 2" xfId="17903"/>
    <cellStyle name="20% - Accent1 2 3 2 5 5 2 2" xfId="55241"/>
    <cellStyle name="20% - Accent1 2 3 2 5 5 3" xfId="30401"/>
    <cellStyle name="20% - Accent1 2 3 2 5 5 4" xfId="42082"/>
    <cellStyle name="20% - Accent1 2 3 2 5 6" xfId="14191"/>
    <cellStyle name="20% - Accent1 2 3 2 5 6 2" xfId="51529"/>
    <cellStyle name="20% - Accent1 2 3 2 5 7" xfId="27519"/>
    <cellStyle name="20% - Accent1 2 3 2 5 8" xfId="38368"/>
    <cellStyle name="20% - Accent1 2 3 2 6" xfId="1199"/>
    <cellStyle name="20% - Accent1 2 3 2 6 2" xfId="2379"/>
    <cellStyle name="20% - Accent1 2 3 2 6 2 2" xfId="8453"/>
    <cellStyle name="20% - Accent1 2 3 2 6 2 2 2" xfId="13176"/>
    <cellStyle name="20% - Accent1 2 3 2 6 2 2 2 2" xfId="26335"/>
    <cellStyle name="20% - Accent1 2 3 2 6 2 2 2 2 2" xfId="63673"/>
    <cellStyle name="20% - Accent1 2 3 2 6 2 2 2 3" xfId="50514"/>
    <cellStyle name="20% - Accent1 2 3 2 6 2 2 3" xfId="21612"/>
    <cellStyle name="20% - Accent1 2 3 2 6 2 2 3 2" xfId="58950"/>
    <cellStyle name="20% - Accent1 2 3 2 6 2 2 4" xfId="34631"/>
    <cellStyle name="20% - Accent1 2 3 2 6 2 2 5" xfId="45791"/>
    <cellStyle name="20% - Accent1 2 3 2 6 2 3" xfId="10816"/>
    <cellStyle name="20% - Accent1 2 3 2 6 2 3 2" xfId="23975"/>
    <cellStyle name="20% - Accent1 2 3 2 6 2 3 2 2" xfId="61313"/>
    <cellStyle name="20% - Accent1 2 3 2 6 2 3 3" xfId="37343"/>
    <cellStyle name="20% - Accent1 2 3 2 6 2 3 4" xfId="48154"/>
    <cellStyle name="20% - Accent1 2 3 2 6 2 4" xfId="6093"/>
    <cellStyle name="20% - Accent1 2 3 2 6 2 4 2" xfId="19252"/>
    <cellStyle name="20% - Accent1 2 3 2 6 2 4 2 2" xfId="56590"/>
    <cellStyle name="20% - Accent1 2 3 2 6 2 4 3" xfId="31919"/>
    <cellStyle name="20% - Accent1 2 3 2 6 2 4 4" xfId="43431"/>
    <cellStyle name="20% - Accent1 2 3 2 6 2 5" xfId="15540"/>
    <cellStyle name="20% - Accent1 2 3 2 6 2 5 2" xfId="52878"/>
    <cellStyle name="20% - Accent1 2 3 2 6 2 6" xfId="29037"/>
    <cellStyle name="20% - Accent1 2 3 2 6 2 7" xfId="39717"/>
    <cellStyle name="20% - Accent1 2 3 2 6 3" xfId="3728"/>
    <cellStyle name="20% - Accent1 2 3 2 6 3 2" xfId="11996"/>
    <cellStyle name="20% - Accent1 2 3 2 6 3 2 2" xfId="25155"/>
    <cellStyle name="20% - Accent1 2 3 2 6 3 2 2 2" xfId="62493"/>
    <cellStyle name="20% - Accent1 2 3 2 6 3 2 3" xfId="49334"/>
    <cellStyle name="20% - Accent1 2 3 2 6 3 3" xfId="7273"/>
    <cellStyle name="20% - Accent1 2 3 2 6 3 3 2" xfId="20432"/>
    <cellStyle name="20% - Accent1 2 3 2 6 3 3 2 2" xfId="57770"/>
    <cellStyle name="20% - Accent1 2 3 2 6 3 3 3" xfId="44611"/>
    <cellStyle name="20% - Accent1 2 3 2 6 3 4" xfId="16889"/>
    <cellStyle name="20% - Accent1 2 3 2 6 3 4 2" xfId="54227"/>
    <cellStyle name="20% - Accent1 2 3 2 6 3 5" xfId="33282"/>
    <cellStyle name="20% - Accent1 2 3 2 6 3 6" xfId="41066"/>
    <cellStyle name="20% - Accent1 2 3 2 6 4" xfId="9636"/>
    <cellStyle name="20% - Accent1 2 3 2 6 4 2" xfId="22795"/>
    <cellStyle name="20% - Accent1 2 3 2 6 4 2 2" xfId="60133"/>
    <cellStyle name="20% - Accent1 2 3 2 6 4 3" xfId="35994"/>
    <cellStyle name="20% - Accent1 2 3 2 6 4 4" xfId="46974"/>
    <cellStyle name="20% - Accent1 2 3 2 6 5" xfId="4913"/>
    <cellStyle name="20% - Accent1 2 3 2 6 5 2" xfId="18072"/>
    <cellStyle name="20% - Accent1 2 3 2 6 5 2 2" xfId="55410"/>
    <cellStyle name="20% - Accent1 2 3 2 6 5 3" xfId="30570"/>
    <cellStyle name="20% - Accent1 2 3 2 6 5 4" xfId="42251"/>
    <cellStyle name="20% - Accent1 2 3 2 6 6" xfId="14360"/>
    <cellStyle name="20% - Accent1 2 3 2 6 6 2" xfId="51698"/>
    <cellStyle name="20% - Accent1 2 3 2 6 7" xfId="27688"/>
    <cellStyle name="20% - Accent1 2 3 2 6 8" xfId="38537"/>
    <cellStyle name="20% - Accent1 2 3 2 7" xfId="1423"/>
    <cellStyle name="20% - Accent1 2 3 2 7 2" xfId="2772"/>
    <cellStyle name="20% - Accent1 2 3 2 7 2 2" xfId="12220"/>
    <cellStyle name="20% - Accent1 2 3 2 7 2 2 2" xfId="25379"/>
    <cellStyle name="20% - Accent1 2 3 2 7 2 2 2 2" xfId="62717"/>
    <cellStyle name="20% - Accent1 2 3 2 7 2 2 3" xfId="33675"/>
    <cellStyle name="20% - Accent1 2 3 2 7 2 2 4" xfId="49558"/>
    <cellStyle name="20% - Accent1 2 3 2 7 2 3" xfId="7497"/>
    <cellStyle name="20% - Accent1 2 3 2 7 2 3 2" xfId="20656"/>
    <cellStyle name="20% - Accent1 2 3 2 7 2 3 2 2" xfId="57994"/>
    <cellStyle name="20% - Accent1 2 3 2 7 2 3 3" xfId="36387"/>
    <cellStyle name="20% - Accent1 2 3 2 7 2 3 4" xfId="44835"/>
    <cellStyle name="20% - Accent1 2 3 2 7 2 4" xfId="15933"/>
    <cellStyle name="20% - Accent1 2 3 2 7 2 4 2" xfId="30963"/>
    <cellStyle name="20% - Accent1 2 3 2 7 2 4 3" xfId="53271"/>
    <cellStyle name="20% - Accent1 2 3 2 7 2 5" xfId="28081"/>
    <cellStyle name="20% - Accent1 2 3 2 7 2 6" xfId="40110"/>
    <cellStyle name="20% - Accent1 2 3 2 7 3" xfId="9860"/>
    <cellStyle name="20% - Accent1 2 3 2 7 3 2" xfId="23019"/>
    <cellStyle name="20% - Accent1 2 3 2 7 3 2 2" xfId="60357"/>
    <cellStyle name="20% - Accent1 2 3 2 7 3 3" xfId="32326"/>
    <cellStyle name="20% - Accent1 2 3 2 7 3 4" xfId="47198"/>
    <cellStyle name="20% - Accent1 2 3 2 7 4" xfId="5137"/>
    <cellStyle name="20% - Accent1 2 3 2 7 4 2" xfId="18296"/>
    <cellStyle name="20% - Accent1 2 3 2 7 4 2 2" xfId="55634"/>
    <cellStyle name="20% - Accent1 2 3 2 7 4 3" xfId="35038"/>
    <cellStyle name="20% - Accent1 2 3 2 7 4 4" xfId="42475"/>
    <cellStyle name="20% - Accent1 2 3 2 7 5" xfId="14584"/>
    <cellStyle name="20% - Accent1 2 3 2 7 5 2" xfId="29614"/>
    <cellStyle name="20% - Accent1 2 3 2 7 5 3" xfId="51922"/>
    <cellStyle name="20% - Accent1 2 3 2 7 6" xfId="26732"/>
    <cellStyle name="20% - Accent1 2 3 2 7 7" xfId="38761"/>
    <cellStyle name="20% - Accent1 2 3 2 8" xfId="2548"/>
    <cellStyle name="20% - Accent1 2 3 2 8 2" xfId="11040"/>
    <cellStyle name="20% - Accent1 2 3 2 8 2 2" xfId="24199"/>
    <cellStyle name="20% - Accent1 2 3 2 8 2 2 2" xfId="61537"/>
    <cellStyle name="20% - Accent1 2 3 2 8 2 3" xfId="33451"/>
    <cellStyle name="20% - Accent1 2 3 2 8 2 4" xfId="48378"/>
    <cellStyle name="20% - Accent1 2 3 2 8 3" xfId="6317"/>
    <cellStyle name="20% - Accent1 2 3 2 8 3 2" xfId="19476"/>
    <cellStyle name="20% - Accent1 2 3 2 8 3 2 2" xfId="56814"/>
    <cellStyle name="20% - Accent1 2 3 2 8 3 3" xfId="36163"/>
    <cellStyle name="20% - Accent1 2 3 2 8 3 4" xfId="43655"/>
    <cellStyle name="20% - Accent1 2 3 2 8 4" xfId="15709"/>
    <cellStyle name="20% - Accent1 2 3 2 8 4 2" xfId="30739"/>
    <cellStyle name="20% - Accent1 2 3 2 8 4 3" xfId="53047"/>
    <cellStyle name="20% - Accent1 2 3 2 8 5" xfId="27857"/>
    <cellStyle name="20% - Accent1 2 3 2 8 6" xfId="39886"/>
    <cellStyle name="20% - Accent1 2 3 2 9" xfId="8680"/>
    <cellStyle name="20% - Accent1 2 3 2 9 2" xfId="21839"/>
    <cellStyle name="20% - Accent1 2 3 2 9 2 2" xfId="59177"/>
    <cellStyle name="20% - Accent1 2 3 2 9 3" xfId="29390"/>
    <cellStyle name="20% - Accent1 2 3 2 9 4" xfId="46018"/>
    <cellStyle name="20% - Accent1 2 3 3" xfId="550"/>
    <cellStyle name="20% - Accent1 2 3 3 2" xfId="1732"/>
    <cellStyle name="20% - Accent1 2 3 3 2 2" xfId="7806"/>
    <cellStyle name="20% - Accent1 2 3 3 2 2 2" xfId="12529"/>
    <cellStyle name="20% - Accent1 2 3 3 2 2 2 2" xfId="25688"/>
    <cellStyle name="20% - Accent1 2 3 3 2 2 2 2 2" xfId="63026"/>
    <cellStyle name="20% - Accent1 2 3 3 2 2 2 3" xfId="49867"/>
    <cellStyle name="20% - Accent1 2 3 3 2 2 3" xfId="20965"/>
    <cellStyle name="20% - Accent1 2 3 3 2 2 3 2" xfId="58303"/>
    <cellStyle name="20% - Accent1 2 3 3 2 2 4" xfId="33984"/>
    <cellStyle name="20% - Accent1 2 3 3 2 2 5" xfId="45144"/>
    <cellStyle name="20% - Accent1 2 3 3 2 3" xfId="10169"/>
    <cellStyle name="20% - Accent1 2 3 3 2 3 2" xfId="23328"/>
    <cellStyle name="20% - Accent1 2 3 3 2 3 2 2" xfId="60666"/>
    <cellStyle name="20% - Accent1 2 3 3 2 3 3" xfId="36696"/>
    <cellStyle name="20% - Accent1 2 3 3 2 3 4" xfId="47507"/>
    <cellStyle name="20% - Accent1 2 3 3 2 4" xfId="5446"/>
    <cellStyle name="20% - Accent1 2 3 3 2 4 2" xfId="18605"/>
    <cellStyle name="20% - Accent1 2 3 3 2 4 2 2" xfId="55943"/>
    <cellStyle name="20% - Accent1 2 3 3 2 4 3" xfId="31272"/>
    <cellStyle name="20% - Accent1 2 3 3 2 4 4" xfId="42784"/>
    <cellStyle name="20% - Accent1 2 3 3 2 5" xfId="14893"/>
    <cellStyle name="20% - Accent1 2 3 3 2 5 2" xfId="52231"/>
    <cellStyle name="20% - Accent1 2 3 3 2 6" xfId="28390"/>
    <cellStyle name="20% - Accent1 2 3 3 2 7" xfId="39070"/>
    <cellStyle name="20% - Accent1 2 3 3 3" xfId="3081"/>
    <cellStyle name="20% - Accent1 2 3 3 3 2" xfId="11349"/>
    <cellStyle name="20% - Accent1 2 3 3 3 2 2" xfId="24508"/>
    <cellStyle name="20% - Accent1 2 3 3 3 2 2 2" xfId="61846"/>
    <cellStyle name="20% - Accent1 2 3 3 3 2 3" xfId="48687"/>
    <cellStyle name="20% - Accent1 2 3 3 3 3" xfId="6626"/>
    <cellStyle name="20% - Accent1 2 3 3 3 3 2" xfId="19785"/>
    <cellStyle name="20% - Accent1 2 3 3 3 3 2 2" xfId="57123"/>
    <cellStyle name="20% - Accent1 2 3 3 3 3 3" xfId="43964"/>
    <cellStyle name="20% - Accent1 2 3 3 3 4" xfId="16242"/>
    <cellStyle name="20% - Accent1 2 3 3 3 4 2" xfId="53580"/>
    <cellStyle name="20% - Accent1 2 3 3 3 5" xfId="32635"/>
    <cellStyle name="20% - Accent1 2 3 3 3 6" xfId="40419"/>
    <cellStyle name="20% - Accent1 2 3 3 4" xfId="8989"/>
    <cellStyle name="20% - Accent1 2 3 3 4 2" xfId="22148"/>
    <cellStyle name="20% - Accent1 2 3 3 4 2 2" xfId="59486"/>
    <cellStyle name="20% - Accent1 2 3 3 4 3" xfId="35347"/>
    <cellStyle name="20% - Accent1 2 3 3 4 4" xfId="46327"/>
    <cellStyle name="20% - Accent1 2 3 3 5" xfId="4266"/>
    <cellStyle name="20% - Accent1 2 3 3 5 2" xfId="17425"/>
    <cellStyle name="20% - Accent1 2 3 3 5 2 2" xfId="54763"/>
    <cellStyle name="20% - Accent1 2 3 3 5 3" xfId="29923"/>
    <cellStyle name="20% - Accent1 2 3 3 5 4" xfId="41604"/>
    <cellStyle name="20% - Accent1 2 3 3 6" xfId="13713"/>
    <cellStyle name="20% - Accent1 2 3 3 6 2" xfId="51051"/>
    <cellStyle name="20% - Accent1 2 3 3 7" xfId="27041"/>
    <cellStyle name="20% - Accent1 2 3 3 8" xfId="37890"/>
    <cellStyle name="20% - Accent1 2 3 4" xfId="353"/>
    <cellStyle name="20% - Accent1 2 3 4 2" xfId="1535"/>
    <cellStyle name="20% - Accent1 2 3 4 2 2" xfId="7609"/>
    <cellStyle name="20% - Accent1 2 3 4 2 2 2" xfId="12332"/>
    <cellStyle name="20% - Accent1 2 3 4 2 2 2 2" xfId="25491"/>
    <cellStyle name="20% - Accent1 2 3 4 2 2 2 2 2" xfId="62829"/>
    <cellStyle name="20% - Accent1 2 3 4 2 2 2 3" xfId="49670"/>
    <cellStyle name="20% - Accent1 2 3 4 2 2 3" xfId="20768"/>
    <cellStyle name="20% - Accent1 2 3 4 2 2 3 2" xfId="58106"/>
    <cellStyle name="20% - Accent1 2 3 4 2 2 4" xfId="33787"/>
    <cellStyle name="20% - Accent1 2 3 4 2 2 5" xfId="44947"/>
    <cellStyle name="20% - Accent1 2 3 4 2 3" xfId="9972"/>
    <cellStyle name="20% - Accent1 2 3 4 2 3 2" xfId="23131"/>
    <cellStyle name="20% - Accent1 2 3 4 2 3 2 2" xfId="60469"/>
    <cellStyle name="20% - Accent1 2 3 4 2 3 3" xfId="36499"/>
    <cellStyle name="20% - Accent1 2 3 4 2 3 4" xfId="47310"/>
    <cellStyle name="20% - Accent1 2 3 4 2 4" xfId="5249"/>
    <cellStyle name="20% - Accent1 2 3 4 2 4 2" xfId="18408"/>
    <cellStyle name="20% - Accent1 2 3 4 2 4 2 2" xfId="55746"/>
    <cellStyle name="20% - Accent1 2 3 4 2 4 3" xfId="31075"/>
    <cellStyle name="20% - Accent1 2 3 4 2 4 4" xfId="42587"/>
    <cellStyle name="20% - Accent1 2 3 4 2 5" xfId="14696"/>
    <cellStyle name="20% - Accent1 2 3 4 2 5 2" xfId="52034"/>
    <cellStyle name="20% - Accent1 2 3 4 2 6" xfId="28193"/>
    <cellStyle name="20% - Accent1 2 3 4 2 7" xfId="38873"/>
    <cellStyle name="20% - Accent1 2 3 4 3" xfId="2884"/>
    <cellStyle name="20% - Accent1 2 3 4 3 2" xfId="11152"/>
    <cellStyle name="20% - Accent1 2 3 4 3 2 2" xfId="24311"/>
    <cellStyle name="20% - Accent1 2 3 4 3 2 2 2" xfId="61649"/>
    <cellStyle name="20% - Accent1 2 3 4 3 2 3" xfId="48490"/>
    <cellStyle name="20% - Accent1 2 3 4 3 3" xfId="6429"/>
    <cellStyle name="20% - Accent1 2 3 4 3 3 2" xfId="19588"/>
    <cellStyle name="20% - Accent1 2 3 4 3 3 2 2" xfId="56926"/>
    <cellStyle name="20% - Accent1 2 3 4 3 3 3" xfId="43767"/>
    <cellStyle name="20% - Accent1 2 3 4 3 4" xfId="16045"/>
    <cellStyle name="20% - Accent1 2 3 4 3 4 2" xfId="53383"/>
    <cellStyle name="20% - Accent1 2 3 4 3 5" xfId="32438"/>
    <cellStyle name="20% - Accent1 2 3 4 3 6" xfId="40222"/>
    <cellStyle name="20% - Accent1 2 3 4 4" xfId="8792"/>
    <cellStyle name="20% - Accent1 2 3 4 4 2" xfId="21951"/>
    <cellStyle name="20% - Accent1 2 3 4 4 2 2" xfId="59289"/>
    <cellStyle name="20% - Accent1 2 3 4 4 3" xfId="35150"/>
    <cellStyle name="20% - Accent1 2 3 4 4 4" xfId="46130"/>
    <cellStyle name="20% - Accent1 2 3 4 5" xfId="4069"/>
    <cellStyle name="20% - Accent1 2 3 4 5 2" xfId="17228"/>
    <cellStyle name="20% - Accent1 2 3 4 5 2 2" xfId="54566"/>
    <cellStyle name="20% - Accent1 2 3 4 5 3" xfId="29726"/>
    <cellStyle name="20% - Accent1 2 3 4 5 4" xfId="41407"/>
    <cellStyle name="20% - Accent1 2 3 4 6" xfId="13516"/>
    <cellStyle name="20% - Accent1 2 3 4 6 2" xfId="50854"/>
    <cellStyle name="20% - Accent1 2 3 4 7" xfId="26844"/>
    <cellStyle name="20% - Accent1 2 3 4 8" xfId="37693"/>
    <cellStyle name="20% - Accent1 2 3 5" xfId="774"/>
    <cellStyle name="20% - Accent1 2 3 5 2" xfId="1956"/>
    <cellStyle name="20% - Accent1 2 3 5 2 2" xfId="8030"/>
    <cellStyle name="20% - Accent1 2 3 5 2 2 2" xfId="12753"/>
    <cellStyle name="20% - Accent1 2 3 5 2 2 2 2" xfId="25912"/>
    <cellStyle name="20% - Accent1 2 3 5 2 2 2 2 2" xfId="63250"/>
    <cellStyle name="20% - Accent1 2 3 5 2 2 2 3" xfId="50091"/>
    <cellStyle name="20% - Accent1 2 3 5 2 2 3" xfId="21189"/>
    <cellStyle name="20% - Accent1 2 3 5 2 2 3 2" xfId="58527"/>
    <cellStyle name="20% - Accent1 2 3 5 2 2 4" xfId="34208"/>
    <cellStyle name="20% - Accent1 2 3 5 2 2 5" xfId="45368"/>
    <cellStyle name="20% - Accent1 2 3 5 2 3" xfId="10393"/>
    <cellStyle name="20% - Accent1 2 3 5 2 3 2" xfId="23552"/>
    <cellStyle name="20% - Accent1 2 3 5 2 3 2 2" xfId="60890"/>
    <cellStyle name="20% - Accent1 2 3 5 2 3 3" xfId="36920"/>
    <cellStyle name="20% - Accent1 2 3 5 2 3 4" xfId="47731"/>
    <cellStyle name="20% - Accent1 2 3 5 2 4" xfId="5670"/>
    <cellStyle name="20% - Accent1 2 3 5 2 4 2" xfId="18829"/>
    <cellStyle name="20% - Accent1 2 3 5 2 4 2 2" xfId="56167"/>
    <cellStyle name="20% - Accent1 2 3 5 2 4 3" xfId="31496"/>
    <cellStyle name="20% - Accent1 2 3 5 2 4 4" xfId="43008"/>
    <cellStyle name="20% - Accent1 2 3 5 2 5" xfId="15117"/>
    <cellStyle name="20% - Accent1 2 3 5 2 5 2" xfId="52455"/>
    <cellStyle name="20% - Accent1 2 3 5 2 6" xfId="28614"/>
    <cellStyle name="20% - Accent1 2 3 5 2 7" xfId="39294"/>
    <cellStyle name="20% - Accent1 2 3 5 3" xfId="3305"/>
    <cellStyle name="20% - Accent1 2 3 5 3 2" xfId="11573"/>
    <cellStyle name="20% - Accent1 2 3 5 3 2 2" xfId="24732"/>
    <cellStyle name="20% - Accent1 2 3 5 3 2 2 2" xfId="62070"/>
    <cellStyle name="20% - Accent1 2 3 5 3 2 3" xfId="48911"/>
    <cellStyle name="20% - Accent1 2 3 5 3 3" xfId="6850"/>
    <cellStyle name="20% - Accent1 2 3 5 3 3 2" xfId="20009"/>
    <cellStyle name="20% - Accent1 2 3 5 3 3 2 2" xfId="57347"/>
    <cellStyle name="20% - Accent1 2 3 5 3 3 3" xfId="44188"/>
    <cellStyle name="20% - Accent1 2 3 5 3 4" xfId="16466"/>
    <cellStyle name="20% - Accent1 2 3 5 3 4 2" xfId="53804"/>
    <cellStyle name="20% - Accent1 2 3 5 3 5" xfId="32859"/>
    <cellStyle name="20% - Accent1 2 3 5 3 6" xfId="40643"/>
    <cellStyle name="20% - Accent1 2 3 5 4" xfId="9213"/>
    <cellStyle name="20% - Accent1 2 3 5 4 2" xfId="22372"/>
    <cellStyle name="20% - Accent1 2 3 5 4 2 2" xfId="59710"/>
    <cellStyle name="20% - Accent1 2 3 5 4 3" xfId="35571"/>
    <cellStyle name="20% - Accent1 2 3 5 4 4" xfId="46551"/>
    <cellStyle name="20% - Accent1 2 3 5 5" xfId="4490"/>
    <cellStyle name="20% - Accent1 2 3 5 5 2" xfId="17649"/>
    <cellStyle name="20% - Accent1 2 3 5 5 2 2" xfId="54987"/>
    <cellStyle name="20% - Accent1 2 3 5 5 3" xfId="30147"/>
    <cellStyle name="20% - Accent1 2 3 5 5 4" xfId="41828"/>
    <cellStyle name="20% - Accent1 2 3 5 6" xfId="13937"/>
    <cellStyle name="20% - Accent1 2 3 5 6 2" xfId="51275"/>
    <cellStyle name="20% - Accent1 2 3 5 7" xfId="27265"/>
    <cellStyle name="20% - Accent1 2 3 5 8" xfId="38114"/>
    <cellStyle name="20% - Accent1 2 3 6" xfId="943"/>
    <cellStyle name="20% - Accent1 2 3 6 2" xfId="2125"/>
    <cellStyle name="20% - Accent1 2 3 6 2 2" xfId="8199"/>
    <cellStyle name="20% - Accent1 2 3 6 2 2 2" xfId="12922"/>
    <cellStyle name="20% - Accent1 2 3 6 2 2 2 2" xfId="26081"/>
    <cellStyle name="20% - Accent1 2 3 6 2 2 2 2 2" xfId="63419"/>
    <cellStyle name="20% - Accent1 2 3 6 2 2 2 3" xfId="50260"/>
    <cellStyle name="20% - Accent1 2 3 6 2 2 3" xfId="21358"/>
    <cellStyle name="20% - Accent1 2 3 6 2 2 3 2" xfId="58696"/>
    <cellStyle name="20% - Accent1 2 3 6 2 2 4" xfId="34377"/>
    <cellStyle name="20% - Accent1 2 3 6 2 2 5" xfId="45537"/>
    <cellStyle name="20% - Accent1 2 3 6 2 3" xfId="10562"/>
    <cellStyle name="20% - Accent1 2 3 6 2 3 2" xfId="23721"/>
    <cellStyle name="20% - Accent1 2 3 6 2 3 2 2" xfId="61059"/>
    <cellStyle name="20% - Accent1 2 3 6 2 3 3" xfId="37089"/>
    <cellStyle name="20% - Accent1 2 3 6 2 3 4" xfId="47900"/>
    <cellStyle name="20% - Accent1 2 3 6 2 4" xfId="5839"/>
    <cellStyle name="20% - Accent1 2 3 6 2 4 2" xfId="18998"/>
    <cellStyle name="20% - Accent1 2 3 6 2 4 2 2" xfId="56336"/>
    <cellStyle name="20% - Accent1 2 3 6 2 4 3" xfId="31665"/>
    <cellStyle name="20% - Accent1 2 3 6 2 4 4" xfId="43177"/>
    <cellStyle name="20% - Accent1 2 3 6 2 5" xfId="15286"/>
    <cellStyle name="20% - Accent1 2 3 6 2 5 2" xfId="52624"/>
    <cellStyle name="20% - Accent1 2 3 6 2 6" xfId="28783"/>
    <cellStyle name="20% - Accent1 2 3 6 2 7" xfId="39463"/>
    <cellStyle name="20% - Accent1 2 3 6 3" xfId="3474"/>
    <cellStyle name="20% - Accent1 2 3 6 3 2" xfId="11742"/>
    <cellStyle name="20% - Accent1 2 3 6 3 2 2" xfId="24901"/>
    <cellStyle name="20% - Accent1 2 3 6 3 2 2 2" xfId="62239"/>
    <cellStyle name="20% - Accent1 2 3 6 3 2 3" xfId="49080"/>
    <cellStyle name="20% - Accent1 2 3 6 3 3" xfId="7019"/>
    <cellStyle name="20% - Accent1 2 3 6 3 3 2" xfId="20178"/>
    <cellStyle name="20% - Accent1 2 3 6 3 3 2 2" xfId="57516"/>
    <cellStyle name="20% - Accent1 2 3 6 3 3 3" xfId="44357"/>
    <cellStyle name="20% - Accent1 2 3 6 3 4" xfId="16635"/>
    <cellStyle name="20% - Accent1 2 3 6 3 4 2" xfId="53973"/>
    <cellStyle name="20% - Accent1 2 3 6 3 5" xfId="33028"/>
    <cellStyle name="20% - Accent1 2 3 6 3 6" xfId="40812"/>
    <cellStyle name="20% - Accent1 2 3 6 4" xfId="9382"/>
    <cellStyle name="20% - Accent1 2 3 6 4 2" xfId="22541"/>
    <cellStyle name="20% - Accent1 2 3 6 4 2 2" xfId="59879"/>
    <cellStyle name="20% - Accent1 2 3 6 4 3" xfId="35740"/>
    <cellStyle name="20% - Accent1 2 3 6 4 4" xfId="46720"/>
    <cellStyle name="20% - Accent1 2 3 6 5" xfId="4659"/>
    <cellStyle name="20% - Accent1 2 3 6 5 2" xfId="17818"/>
    <cellStyle name="20% - Accent1 2 3 6 5 2 2" xfId="55156"/>
    <cellStyle name="20% - Accent1 2 3 6 5 3" xfId="30316"/>
    <cellStyle name="20% - Accent1 2 3 6 5 4" xfId="41997"/>
    <cellStyle name="20% - Accent1 2 3 6 6" xfId="14106"/>
    <cellStyle name="20% - Accent1 2 3 6 6 2" xfId="51444"/>
    <cellStyle name="20% - Accent1 2 3 6 7" xfId="27434"/>
    <cellStyle name="20% - Accent1 2 3 6 8" xfId="38283"/>
    <cellStyle name="20% - Accent1 2 3 7" xfId="1114"/>
    <cellStyle name="20% - Accent1 2 3 7 2" xfId="2294"/>
    <cellStyle name="20% - Accent1 2 3 7 2 2" xfId="8368"/>
    <cellStyle name="20% - Accent1 2 3 7 2 2 2" xfId="13091"/>
    <cellStyle name="20% - Accent1 2 3 7 2 2 2 2" xfId="26250"/>
    <cellStyle name="20% - Accent1 2 3 7 2 2 2 2 2" xfId="63588"/>
    <cellStyle name="20% - Accent1 2 3 7 2 2 2 3" xfId="50429"/>
    <cellStyle name="20% - Accent1 2 3 7 2 2 3" xfId="21527"/>
    <cellStyle name="20% - Accent1 2 3 7 2 2 3 2" xfId="58865"/>
    <cellStyle name="20% - Accent1 2 3 7 2 2 4" xfId="34546"/>
    <cellStyle name="20% - Accent1 2 3 7 2 2 5" xfId="45706"/>
    <cellStyle name="20% - Accent1 2 3 7 2 3" xfId="10731"/>
    <cellStyle name="20% - Accent1 2 3 7 2 3 2" xfId="23890"/>
    <cellStyle name="20% - Accent1 2 3 7 2 3 2 2" xfId="61228"/>
    <cellStyle name="20% - Accent1 2 3 7 2 3 3" xfId="37258"/>
    <cellStyle name="20% - Accent1 2 3 7 2 3 4" xfId="48069"/>
    <cellStyle name="20% - Accent1 2 3 7 2 4" xfId="6008"/>
    <cellStyle name="20% - Accent1 2 3 7 2 4 2" xfId="19167"/>
    <cellStyle name="20% - Accent1 2 3 7 2 4 2 2" xfId="56505"/>
    <cellStyle name="20% - Accent1 2 3 7 2 4 3" xfId="31834"/>
    <cellStyle name="20% - Accent1 2 3 7 2 4 4" xfId="43346"/>
    <cellStyle name="20% - Accent1 2 3 7 2 5" xfId="15455"/>
    <cellStyle name="20% - Accent1 2 3 7 2 5 2" xfId="52793"/>
    <cellStyle name="20% - Accent1 2 3 7 2 6" xfId="28952"/>
    <cellStyle name="20% - Accent1 2 3 7 2 7" xfId="39632"/>
    <cellStyle name="20% - Accent1 2 3 7 3" xfId="3643"/>
    <cellStyle name="20% - Accent1 2 3 7 3 2" xfId="11911"/>
    <cellStyle name="20% - Accent1 2 3 7 3 2 2" xfId="25070"/>
    <cellStyle name="20% - Accent1 2 3 7 3 2 2 2" xfId="62408"/>
    <cellStyle name="20% - Accent1 2 3 7 3 2 3" xfId="49249"/>
    <cellStyle name="20% - Accent1 2 3 7 3 3" xfId="7188"/>
    <cellStyle name="20% - Accent1 2 3 7 3 3 2" xfId="20347"/>
    <cellStyle name="20% - Accent1 2 3 7 3 3 2 2" xfId="57685"/>
    <cellStyle name="20% - Accent1 2 3 7 3 3 3" xfId="44526"/>
    <cellStyle name="20% - Accent1 2 3 7 3 4" xfId="16804"/>
    <cellStyle name="20% - Accent1 2 3 7 3 4 2" xfId="54142"/>
    <cellStyle name="20% - Accent1 2 3 7 3 5" xfId="33197"/>
    <cellStyle name="20% - Accent1 2 3 7 3 6" xfId="40981"/>
    <cellStyle name="20% - Accent1 2 3 7 4" xfId="9551"/>
    <cellStyle name="20% - Accent1 2 3 7 4 2" xfId="22710"/>
    <cellStyle name="20% - Accent1 2 3 7 4 2 2" xfId="60048"/>
    <cellStyle name="20% - Accent1 2 3 7 4 3" xfId="35909"/>
    <cellStyle name="20% - Accent1 2 3 7 4 4" xfId="46889"/>
    <cellStyle name="20% - Accent1 2 3 7 5" xfId="4828"/>
    <cellStyle name="20% - Accent1 2 3 7 5 2" xfId="17987"/>
    <cellStyle name="20% - Accent1 2 3 7 5 2 2" xfId="55325"/>
    <cellStyle name="20% - Accent1 2 3 7 5 3" xfId="30485"/>
    <cellStyle name="20% - Accent1 2 3 7 5 4" xfId="42166"/>
    <cellStyle name="20% - Accent1 2 3 7 6" xfId="14275"/>
    <cellStyle name="20% - Accent1 2 3 7 6 2" xfId="51613"/>
    <cellStyle name="20% - Accent1 2 3 7 7" xfId="27603"/>
    <cellStyle name="20% - Accent1 2 3 7 8" xfId="38452"/>
    <cellStyle name="20% - Accent1 2 3 8" xfId="1311"/>
    <cellStyle name="20% - Accent1 2 3 8 2" xfId="2660"/>
    <cellStyle name="20% - Accent1 2 3 8 2 2" xfId="12108"/>
    <cellStyle name="20% - Accent1 2 3 8 2 2 2" xfId="25267"/>
    <cellStyle name="20% - Accent1 2 3 8 2 2 2 2" xfId="62605"/>
    <cellStyle name="20% - Accent1 2 3 8 2 2 3" xfId="33563"/>
    <cellStyle name="20% - Accent1 2 3 8 2 2 4" xfId="49446"/>
    <cellStyle name="20% - Accent1 2 3 8 2 3" xfId="7385"/>
    <cellStyle name="20% - Accent1 2 3 8 2 3 2" xfId="20544"/>
    <cellStyle name="20% - Accent1 2 3 8 2 3 2 2" xfId="57882"/>
    <cellStyle name="20% - Accent1 2 3 8 2 3 3" xfId="36275"/>
    <cellStyle name="20% - Accent1 2 3 8 2 3 4" xfId="44723"/>
    <cellStyle name="20% - Accent1 2 3 8 2 4" xfId="15821"/>
    <cellStyle name="20% - Accent1 2 3 8 2 4 2" xfId="30851"/>
    <cellStyle name="20% - Accent1 2 3 8 2 4 3" xfId="53159"/>
    <cellStyle name="20% - Accent1 2 3 8 2 5" xfId="27969"/>
    <cellStyle name="20% - Accent1 2 3 8 2 6" xfId="39998"/>
    <cellStyle name="20% - Accent1 2 3 8 3" xfId="9748"/>
    <cellStyle name="20% - Accent1 2 3 8 3 2" xfId="22907"/>
    <cellStyle name="20% - Accent1 2 3 8 3 2 2" xfId="60245"/>
    <cellStyle name="20% - Accent1 2 3 8 3 3" xfId="32214"/>
    <cellStyle name="20% - Accent1 2 3 8 3 4" xfId="47086"/>
    <cellStyle name="20% - Accent1 2 3 8 4" xfId="5025"/>
    <cellStyle name="20% - Accent1 2 3 8 4 2" xfId="18184"/>
    <cellStyle name="20% - Accent1 2 3 8 4 2 2" xfId="55522"/>
    <cellStyle name="20% - Accent1 2 3 8 4 3" xfId="34926"/>
    <cellStyle name="20% - Accent1 2 3 8 4 4" xfId="42363"/>
    <cellStyle name="20% - Accent1 2 3 8 5" xfId="14472"/>
    <cellStyle name="20% - Accent1 2 3 8 5 2" xfId="29502"/>
    <cellStyle name="20% - Accent1 2 3 8 5 3" xfId="51810"/>
    <cellStyle name="20% - Accent1 2 3 8 6" xfId="26620"/>
    <cellStyle name="20% - Accent1 2 3 8 7" xfId="38649"/>
    <cellStyle name="20% - Accent1 2 3 9" xfId="2463"/>
    <cellStyle name="20% - Accent1 2 3 9 2" xfId="10928"/>
    <cellStyle name="20% - Accent1 2 3 9 2 2" xfId="24087"/>
    <cellStyle name="20% - Accent1 2 3 9 2 2 2" xfId="61425"/>
    <cellStyle name="20% - Accent1 2 3 9 2 3" xfId="33366"/>
    <cellStyle name="20% - Accent1 2 3 9 2 4" xfId="48266"/>
    <cellStyle name="20% - Accent1 2 3 9 3" xfId="6205"/>
    <cellStyle name="20% - Accent1 2 3 9 3 2" xfId="19364"/>
    <cellStyle name="20% - Accent1 2 3 9 3 2 2" xfId="56702"/>
    <cellStyle name="20% - Accent1 2 3 9 3 3" xfId="36078"/>
    <cellStyle name="20% - Accent1 2 3 9 3 4" xfId="43543"/>
    <cellStyle name="20% - Accent1 2 3 9 4" xfId="15624"/>
    <cellStyle name="20% - Accent1 2 3 9 4 2" xfId="30654"/>
    <cellStyle name="20% - Accent1 2 3 9 4 3" xfId="52962"/>
    <cellStyle name="20% - Accent1 2 3 9 5" xfId="27772"/>
    <cellStyle name="20% - Accent1 2 3 9 6" xfId="39801"/>
    <cellStyle name="20% - Accent1 2 4" xfId="73"/>
    <cellStyle name="20% - Accent1 2 4 10" xfId="8512"/>
    <cellStyle name="20% - Accent1 2 4 10 2" xfId="21671"/>
    <cellStyle name="20% - Accent1 2 4 10 2 2" xfId="59009"/>
    <cellStyle name="20% - Accent1 2 4 10 3" xfId="29334"/>
    <cellStyle name="20% - Accent1 2 4 10 4" xfId="45850"/>
    <cellStyle name="20% - Accent1 2 4 11" xfId="3789"/>
    <cellStyle name="20% - Accent1 2 4 11 2" xfId="16948"/>
    <cellStyle name="20% - Accent1 2 4 11 2 2" xfId="54286"/>
    <cellStyle name="20% - Accent1 2 4 11 3" xfId="32046"/>
    <cellStyle name="20% - Accent1 2 4 11 4" xfId="41127"/>
    <cellStyle name="20% - Accent1 2 4 12" xfId="13236"/>
    <cellStyle name="20% - Accent1 2 4 12 2" xfId="34758"/>
    <cellStyle name="20% - Accent1 2 4 12 3" xfId="50574"/>
    <cellStyle name="20% - Accent1 2 4 13" xfId="29165"/>
    <cellStyle name="20% - Accent1 2 4 14" xfId="26452"/>
    <cellStyle name="20% - Accent1 2 4 15" xfId="37413"/>
    <cellStyle name="20% - Accent1 2 4 2" xfId="185"/>
    <cellStyle name="20% - Accent1 2 4 2 2" xfId="606"/>
    <cellStyle name="20% - Accent1 2 4 2 2 2" xfId="1788"/>
    <cellStyle name="20% - Accent1 2 4 2 2 2 2" xfId="7862"/>
    <cellStyle name="20% - Accent1 2 4 2 2 2 2 2" xfId="12585"/>
    <cellStyle name="20% - Accent1 2 4 2 2 2 2 2 2" xfId="25744"/>
    <cellStyle name="20% - Accent1 2 4 2 2 2 2 2 2 2" xfId="63082"/>
    <cellStyle name="20% - Accent1 2 4 2 2 2 2 2 3" xfId="49923"/>
    <cellStyle name="20% - Accent1 2 4 2 2 2 2 3" xfId="21021"/>
    <cellStyle name="20% - Accent1 2 4 2 2 2 2 3 2" xfId="58359"/>
    <cellStyle name="20% - Accent1 2 4 2 2 2 2 4" xfId="34040"/>
    <cellStyle name="20% - Accent1 2 4 2 2 2 2 5" xfId="45200"/>
    <cellStyle name="20% - Accent1 2 4 2 2 2 3" xfId="10225"/>
    <cellStyle name="20% - Accent1 2 4 2 2 2 3 2" xfId="23384"/>
    <cellStyle name="20% - Accent1 2 4 2 2 2 3 2 2" xfId="60722"/>
    <cellStyle name="20% - Accent1 2 4 2 2 2 3 3" xfId="36752"/>
    <cellStyle name="20% - Accent1 2 4 2 2 2 3 4" xfId="47563"/>
    <cellStyle name="20% - Accent1 2 4 2 2 2 4" xfId="5502"/>
    <cellStyle name="20% - Accent1 2 4 2 2 2 4 2" xfId="18661"/>
    <cellStyle name="20% - Accent1 2 4 2 2 2 4 2 2" xfId="55999"/>
    <cellStyle name="20% - Accent1 2 4 2 2 2 4 3" xfId="31328"/>
    <cellStyle name="20% - Accent1 2 4 2 2 2 4 4" xfId="42840"/>
    <cellStyle name="20% - Accent1 2 4 2 2 2 5" xfId="14949"/>
    <cellStyle name="20% - Accent1 2 4 2 2 2 5 2" xfId="52287"/>
    <cellStyle name="20% - Accent1 2 4 2 2 2 6" xfId="28446"/>
    <cellStyle name="20% - Accent1 2 4 2 2 2 7" xfId="39126"/>
    <cellStyle name="20% - Accent1 2 4 2 2 3" xfId="3137"/>
    <cellStyle name="20% - Accent1 2 4 2 2 3 2" xfId="11405"/>
    <cellStyle name="20% - Accent1 2 4 2 2 3 2 2" xfId="24564"/>
    <cellStyle name="20% - Accent1 2 4 2 2 3 2 2 2" xfId="61902"/>
    <cellStyle name="20% - Accent1 2 4 2 2 3 2 3" xfId="48743"/>
    <cellStyle name="20% - Accent1 2 4 2 2 3 3" xfId="6682"/>
    <cellStyle name="20% - Accent1 2 4 2 2 3 3 2" xfId="19841"/>
    <cellStyle name="20% - Accent1 2 4 2 2 3 3 2 2" xfId="57179"/>
    <cellStyle name="20% - Accent1 2 4 2 2 3 3 3" xfId="44020"/>
    <cellStyle name="20% - Accent1 2 4 2 2 3 4" xfId="16298"/>
    <cellStyle name="20% - Accent1 2 4 2 2 3 4 2" xfId="53636"/>
    <cellStyle name="20% - Accent1 2 4 2 2 3 5" xfId="32691"/>
    <cellStyle name="20% - Accent1 2 4 2 2 3 6" xfId="40475"/>
    <cellStyle name="20% - Accent1 2 4 2 2 4" xfId="9045"/>
    <cellStyle name="20% - Accent1 2 4 2 2 4 2" xfId="22204"/>
    <cellStyle name="20% - Accent1 2 4 2 2 4 2 2" xfId="59542"/>
    <cellStyle name="20% - Accent1 2 4 2 2 4 3" xfId="35403"/>
    <cellStyle name="20% - Accent1 2 4 2 2 4 4" xfId="46383"/>
    <cellStyle name="20% - Accent1 2 4 2 2 5" xfId="4322"/>
    <cellStyle name="20% - Accent1 2 4 2 2 5 2" xfId="17481"/>
    <cellStyle name="20% - Accent1 2 4 2 2 5 2 2" xfId="54819"/>
    <cellStyle name="20% - Accent1 2 4 2 2 5 3" xfId="29979"/>
    <cellStyle name="20% - Accent1 2 4 2 2 5 4" xfId="41660"/>
    <cellStyle name="20% - Accent1 2 4 2 2 6" xfId="13769"/>
    <cellStyle name="20% - Accent1 2 4 2 2 6 2" xfId="51107"/>
    <cellStyle name="20% - Accent1 2 4 2 2 7" xfId="27097"/>
    <cellStyle name="20% - Accent1 2 4 2 2 8" xfId="37946"/>
    <cellStyle name="20% - Accent1 2 4 2 3" xfId="1367"/>
    <cellStyle name="20% - Accent1 2 4 2 3 2" xfId="7441"/>
    <cellStyle name="20% - Accent1 2 4 2 3 2 2" xfId="12164"/>
    <cellStyle name="20% - Accent1 2 4 2 3 2 2 2" xfId="25323"/>
    <cellStyle name="20% - Accent1 2 4 2 3 2 2 2 2" xfId="62661"/>
    <cellStyle name="20% - Accent1 2 4 2 3 2 2 3" xfId="49502"/>
    <cellStyle name="20% - Accent1 2 4 2 3 2 3" xfId="20600"/>
    <cellStyle name="20% - Accent1 2 4 2 3 2 3 2" xfId="57938"/>
    <cellStyle name="20% - Accent1 2 4 2 3 2 4" xfId="33619"/>
    <cellStyle name="20% - Accent1 2 4 2 3 2 5" xfId="44779"/>
    <cellStyle name="20% - Accent1 2 4 2 3 3" xfId="9804"/>
    <cellStyle name="20% - Accent1 2 4 2 3 3 2" xfId="22963"/>
    <cellStyle name="20% - Accent1 2 4 2 3 3 2 2" xfId="60301"/>
    <cellStyle name="20% - Accent1 2 4 2 3 3 3" xfId="36331"/>
    <cellStyle name="20% - Accent1 2 4 2 3 3 4" xfId="47142"/>
    <cellStyle name="20% - Accent1 2 4 2 3 4" xfId="5081"/>
    <cellStyle name="20% - Accent1 2 4 2 3 4 2" xfId="18240"/>
    <cellStyle name="20% - Accent1 2 4 2 3 4 2 2" xfId="55578"/>
    <cellStyle name="20% - Accent1 2 4 2 3 4 3" xfId="30907"/>
    <cellStyle name="20% - Accent1 2 4 2 3 4 4" xfId="42419"/>
    <cellStyle name="20% - Accent1 2 4 2 3 5" xfId="14528"/>
    <cellStyle name="20% - Accent1 2 4 2 3 5 2" xfId="51866"/>
    <cellStyle name="20% - Accent1 2 4 2 3 6" xfId="28025"/>
    <cellStyle name="20% - Accent1 2 4 2 3 7" xfId="38705"/>
    <cellStyle name="20% - Accent1 2 4 2 4" xfId="2716"/>
    <cellStyle name="20% - Accent1 2 4 2 4 2" xfId="10984"/>
    <cellStyle name="20% - Accent1 2 4 2 4 2 2" xfId="24143"/>
    <cellStyle name="20% - Accent1 2 4 2 4 2 2 2" xfId="61481"/>
    <cellStyle name="20% - Accent1 2 4 2 4 2 3" xfId="48322"/>
    <cellStyle name="20% - Accent1 2 4 2 4 3" xfId="6261"/>
    <cellStyle name="20% - Accent1 2 4 2 4 3 2" xfId="19420"/>
    <cellStyle name="20% - Accent1 2 4 2 4 3 2 2" xfId="56758"/>
    <cellStyle name="20% - Accent1 2 4 2 4 3 3" xfId="43599"/>
    <cellStyle name="20% - Accent1 2 4 2 4 4" xfId="15877"/>
    <cellStyle name="20% - Accent1 2 4 2 4 4 2" xfId="53215"/>
    <cellStyle name="20% - Accent1 2 4 2 4 5" xfId="32270"/>
    <cellStyle name="20% - Accent1 2 4 2 4 6" xfId="40054"/>
    <cellStyle name="20% - Accent1 2 4 2 5" xfId="8624"/>
    <cellStyle name="20% - Accent1 2 4 2 5 2" xfId="21783"/>
    <cellStyle name="20% - Accent1 2 4 2 5 2 2" xfId="59121"/>
    <cellStyle name="20% - Accent1 2 4 2 5 3" xfId="34982"/>
    <cellStyle name="20% - Accent1 2 4 2 5 4" xfId="45962"/>
    <cellStyle name="20% - Accent1 2 4 2 6" xfId="3901"/>
    <cellStyle name="20% - Accent1 2 4 2 6 2" xfId="17060"/>
    <cellStyle name="20% - Accent1 2 4 2 6 2 2" xfId="54398"/>
    <cellStyle name="20% - Accent1 2 4 2 6 3" xfId="29558"/>
    <cellStyle name="20% - Accent1 2 4 2 6 4" xfId="41239"/>
    <cellStyle name="20% - Accent1 2 4 2 7" xfId="13348"/>
    <cellStyle name="20% - Accent1 2 4 2 7 2" xfId="50686"/>
    <cellStyle name="20% - Accent1 2 4 2 8" xfId="26676"/>
    <cellStyle name="20% - Accent1 2 4 2 9" xfId="37525"/>
    <cellStyle name="20% - Accent1 2 4 3" xfId="494"/>
    <cellStyle name="20% - Accent1 2 4 3 2" xfId="1676"/>
    <cellStyle name="20% - Accent1 2 4 3 2 2" xfId="7750"/>
    <cellStyle name="20% - Accent1 2 4 3 2 2 2" xfId="12473"/>
    <cellStyle name="20% - Accent1 2 4 3 2 2 2 2" xfId="25632"/>
    <cellStyle name="20% - Accent1 2 4 3 2 2 2 2 2" xfId="62970"/>
    <cellStyle name="20% - Accent1 2 4 3 2 2 2 3" xfId="49811"/>
    <cellStyle name="20% - Accent1 2 4 3 2 2 3" xfId="20909"/>
    <cellStyle name="20% - Accent1 2 4 3 2 2 3 2" xfId="58247"/>
    <cellStyle name="20% - Accent1 2 4 3 2 2 4" xfId="33928"/>
    <cellStyle name="20% - Accent1 2 4 3 2 2 5" xfId="45088"/>
    <cellStyle name="20% - Accent1 2 4 3 2 3" xfId="10113"/>
    <cellStyle name="20% - Accent1 2 4 3 2 3 2" xfId="23272"/>
    <cellStyle name="20% - Accent1 2 4 3 2 3 2 2" xfId="60610"/>
    <cellStyle name="20% - Accent1 2 4 3 2 3 3" xfId="36640"/>
    <cellStyle name="20% - Accent1 2 4 3 2 3 4" xfId="47451"/>
    <cellStyle name="20% - Accent1 2 4 3 2 4" xfId="5390"/>
    <cellStyle name="20% - Accent1 2 4 3 2 4 2" xfId="18549"/>
    <cellStyle name="20% - Accent1 2 4 3 2 4 2 2" xfId="55887"/>
    <cellStyle name="20% - Accent1 2 4 3 2 4 3" xfId="31216"/>
    <cellStyle name="20% - Accent1 2 4 3 2 4 4" xfId="42728"/>
    <cellStyle name="20% - Accent1 2 4 3 2 5" xfId="14837"/>
    <cellStyle name="20% - Accent1 2 4 3 2 5 2" xfId="52175"/>
    <cellStyle name="20% - Accent1 2 4 3 2 6" xfId="28334"/>
    <cellStyle name="20% - Accent1 2 4 3 2 7" xfId="39014"/>
    <cellStyle name="20% - Accent1 2 4 3 3" xfId="3025"/>
    <cellStyle name="20% - Accent1 2 4 3 3 2" xfId="11293"/>
    <cellStyle name="20% - Accent1 2 4 3 3 2 2" xfId="24452"/>
    <cellStyle name="20% - Accent1 2 4 3 3 2 2 2" xfId="61790"/>
    <cellStyle name="20% - Accent1 2 4 3 3 2 3" xfId="48631"/>
    <cellStyle name="20% - Accent1 2 4 3 3 3" xfId="6570"/>
    <cellStyle name="20% - Accent1 2 4 3 3 3 2" xfId="19729"/>
    <cellStyle name="20% - Accent1 2 4 3 3 3 2 2" xfId="57067"/>
    <cellStyle name="20% - Accent1 2 4 3 3 3 3" xfId="43908"/>
    <cellStyle name="20% - Accent1 2 4 3 3 4" xfId="16186"/>
    <cellStyle name="20% - Accent1 2 4 3 3 4 2" xfId="53524"/>
    <cellStyle name="20% - Accent1 2 4 3 3 5" xfId="32579"/>
    <cellStyle name="20% - Accent1 2 4 3 3 6" xfId="40363"/>
    <cellStyle name="20% - Accent1 2 4 3 4" xfId="8933"/>
    <cellStyle name="20% - Accent1 2 4 3 4 2" xfId="22092"/>
    <cellStyle name="20% - Accent1 2 4 3 4 2 2" xfId="59430"/>
    <cellStyle name="20% - Accent1 2 4 3 4 3" xfId="35291"/>
    <cellStyle name="20% - Accent1 2 4 3 4 4" xfId="46271"/>
    <cellStyle name="20% - Accent1 2 4 3 5" xfId="4210"/>
    <cellStyle name="20% - Accent1 2 4 3 5 2" xfId="17369"/>
    <cellStyle name="20% - Accent1 2 4 3 5 2 2" xfId="54707"/>
    <cellStyle name="20% - Accent1 2 4 3 5 3" xfId="29867"/>
    <cellStyle name="20% - Accent1 2 4 3 5 4" xfId="41548"/>
    <cellStyle name="20% - Accent1 2 4 3 6" xfId="13657"/>
    <cellStyle name="20% - Accent1 2 4 3 6 2" xfId="50995"/>
    <cellStyle name="20% - Accent1 2 4 3 7" xfId="26985"/>
    <cellStyle name="20% - Accent1 2 4 3 8" xfId="37834"/>
    <cellStyle name="20% - Accent1 2 4 4" xfId="382"/>
    <cellStyle name="20% - Accent1 2 4 4 2" xfId="1564"/>
    <cellStyle name="20% - Accent1 2 4 4 2 2" xfId="7638"/>
    <cellStyle name="20% - Accent1 2 4 4 2 2 2" xfId="12361"/>
    <cellStyle name="20% - Accent1 2 4 4 2 2 2 2" xfId="25520"/>
    <cellStyle name="20% - Accent1 2 4 4 2 2 2 2 2" xfId="62858"/>
    <cellStyle name="20% - Accent1 2 4 4 2 2 2 3" xfId="49699"/>
    <cellStyle name="20% - Accent1 2 4 4 2 2 3" xfId="20797"/>
    <cellStyle name="20% - Accent1 2 4 4 2 2 3 2" xfId="58135"/>
    <cellStyle name="20% - Accent1 2 4 4 2 2 4" xfId="33816"/>
    <cellStyle name="20% - Accent1 2 4 4 2 2 5" xfId="44976"/>
    <cellStyle name="20% - Accent1 2 4 4 2 3" xfId="10001"/>
    <cellStyle name="20% - Accent1 2 4 4 2 3 2" xfId="23160"/>
    <cellStyle name="20% - Accent1 2 4 4 2 3 2 2" xfId="60498"/>
    <cellStyle name="20% - Accent1 2 4 4 2 3 3" xfId="36528"/>
    <cellStyle name="20% - Accent1 2 4 4 2 3 4" xfId="47339"/>
    <cellStyle name="20% - Accent1 2 4 4 2 4" xfId="5278"/>
    <cellStyle name="20% - Accent1 2 4 4 2 4 2" xfId="18437"/>
    <cellStyle name="20% - Accent1 2 4 4 2 4 2 2" xfId="55775"/>
    <cellStyle name="20% - Accent1 2 4 4 2 4 3" xfId="31104"/>
    <cellStyle name="20% - Accent1 2 4 4 2 4 4" xfId="42616"/>
    <cellStyle name="20% - Accent1 2 4 4 2 5" xfId="14725"/>
    <cellStyle name="20% - Accent1 2 4 4 2 5 2" xfId="52063"/>
    <cellStyle name="20% - Accent1 2 4 4 2 6" xfId="28222"/>
    <cellStyle name="20% - Accent1 2 4 4 2 7" xfId="38902"/>
    <cellStyle name="20% - Accent1 2 4 4 3" xfId="2913"/>
    <cellStyle name="20% - Accent1 2 4 4 3 2" xfId="11181"/>
    <cellStyle name="20% - Accent1 2 4 4 3 2 2" xfId="24340"/>
    <cellStyle name="20% - Accent1 2 4 4 3 2 2 2" xfId="61678"/>
    <cellStyle name="20% - Accent1 2 4 4 3 2 3" xfId="48519"/>
    <cellStyle name="20% - Accent1 2 4 4 3 3" xfId="6458"/>
    <cellStyle name="20% - Accent1 2 4 4 3 3 2" xfId="19617"/>
    <cellStyle name="20% - Accent1 2 4 4 3 3 2 2" xfId="56955"/>
    <cellStyle name="20% - Accent1 2 4 4 3 3 3" xfId="43796"/>
    <cellStyle name="20% - Accent1 2 4 4 3 4" xfId="16074"/>
    <cellStyle name="20% - Accent1 2 4 4 3 4 2" xfId="53412"/>
    <cellStyle name="20% - Accent1 2 4 4 3 5" xfId="32467"/>
    <cellStyle name="20% - Accent1 2 4 4 3 6" xfId="40251"/>
    <cellStyle name="20% - Accent1 2 4 4 4" xfId="8821"/>
    <cellStyle name="20% - Accent1 2 4 4 4 2" xfId="21980"/>
    <cellStyle name="20% - Accent1 2 4 4 4 2 2" xfId="59318"/>
    <cellStyle name="20% - Accent1 2 4 4 4 3" xfId="35179"/>
    <cellStyle name="20% - Accent1 2 4 4 4 4" xfId="46159"/>
    <cellStyle name="20% - Accent1 2 4 4 5" xfId="4098"/>
    <cellStyle name="20% - Accent1 2 4 4 5 2" xfId="17257"/>
    <cellStyle name="20% - Accent1 2 4 4 5 2 2" xfId="54595"/>
    <cellStyle name="20% - Accent1 2 4 4 5 3" xfId="29755"/>
    <cellStyle name="20% - Accent1 2 4 4 5 4" xfId="41436"/>
    <cellStyle name="20% - Accent1 2 4 4 6" xfId="13545"/>
    <cellStyle name="20% - Accent1 2 4 4 6 2" xfId="50883"/>
    <cellStyle name="20% - Accent1 2 4 4 7" xfId="26873"/>
    <cellStyle name="20% - Accent1 2 4 4 8" xfId="37722"/>
    <cellStyle name="20% - Accent1 2 4 5" xfId="803"/>
    <cellStyle name="20% - Accent1 2 4 5 2" xfId="1985"/>
    <cellStyle name="20% - Accent1 2 4 5 2 2" xfId="8059"/>
    <cellStyle name="20% - Accent1 2 4 5 2 2 2" xfId="12782"/>
    <cellStyle name="20% - Accent1 2 4 5 2 2 2 2" xfId="25941"/>
    <cellStyle name="20% - Accent1 2 4 5 2 2 2 2 2" xfId="63279"/>
    <cellStyle name="20% - Accent1 2 4 5 2 2 2 3" xfId="50120"/>
    <cellStyle name="20% - Accent1 2 4 5 2 2 3" xfId="21218"/>
    <cellStyle name="20% - Accent1 2 4 5 2 2 3 2" xfId="58556"/>
    <cellStyle name="20% - Accent1 2 4 5 2 2 4" xfId="34237"/>
    <cellStyle name="20% - Accent1 2 4 5 2 2 5" xfId="45397"/>
    <cellStyle name="20% - Accent1 2 4 5 2 3" xfId="10422"/>
    <cellStyle name="20% - Accent1 2 4 5 2 3 2" xfId="23581"/>
    <cellStyle name="20% - Accent1 2 4 5 2 3 2 2" xfId="60919"/>
    <cellStyle name="20% - Accent1 2 4 5 2 3 3" xfId="36949"/>
    <cellStyle name="20% - Accent1 2 4 5 2 3 4" xfId="47760"/>
    <cellStyle name="20% - Accent1 2 4 5 2 4" xfId="5699"/>
    <cellStyle name="20% - Accent1 2 4 5 2 4 2" xfId="18858"/>
    <cellStyle name="20% - Accent1 2 4 5 2 4 2 2" xfId="56196"/>
    <cellStyle name="20% - Accent1 2 4 5 2 4 3" xfId="31525"/>
    <cellStyle name="20% - Accent1 2 4 5 2 4 4" xfId="43037"/>
    <cellStyle name="20% - Accent1 2 4 5 2 5" xfId="15146"/>
    <cellStyle name="20% - Accent1 2 4 5 2 5 2" xfId="52484"/>
    <cellStyle name="20% - Accent1 2 4 5 2 6" xfId="28643"/>
    <cellStyle name="20% - Accent1 2 4 5 2 7" xfId="39323"/>
    <cellStyle name="20% - Accent1 2 4 5 3" xfId="3334"/>
    <cellStyle name="20% - Accent1 2 4 5 3 2" xfId="11602"/>
    <cellStyle name="20% - Accent1 2 4 5 3 2 2" xfId="24761"/>
    <cellStyle name="20% - Accent1 2 4 5 3 2 2 2" xfId="62099"/>
    <cellStyle name="20% - Accent1 2 4 5 3 2 3" xfId="48940"/>
    <cellStyle name="20% - Accent1 2 4 5 3 3" xfId="6879"/>
    <cellStyle name="20% - Accent1 2 4 5 3 3 2" xfId="20038"/>
    <cellStyle name="20% - Accent1 2 4 5 3 3 2 2" xfId="57376"/>
    <cellStyle name="20% - Accent1 2 4 5 3 3 3" xfId="44217"/>
    <cellStyle name="20% - Accent1 2 4 5 3 4" xfId="16495"/>
    <cellStyle name="20% - Accent1 2 4 5 3 4 2" xfId="53833"/>
    <cellStyle name="20% - Accent1 2 4 5 3 5" xfId="32888"/>
    <cellStyle name="20% - Accent1 2 4 5 3 6" xfId="40672"/>
    <cellStyle name="20% - Accent1 2 4 5 4" xfId="9242"/>
    <cellStyle name="20% - Accent1 2 4 5 4 2" xfId="22401"/>
    <cellStyle name="20% - Accent1 2 4 5 4 2 2" xfId="59739"/>
    <cellStyle name="20% - Accent1 2 4 5 4 3" xfId="35600"/>
    <cellStyle name="20% - Accent1 2 4 5 4 4" xfId="46580"/>
    <cellStyle name="20% - Accent1 2 4 5 5" xfId="4519"/>
    <cellStyle name="20% - Accent1 2 4 5 5 2" xfId="17678"/>
    <cellStyle name="20% - Accent1 2 4 5 5 2 2" xfId="55016"/>
    <cellStyle name="20% - Accent1 2 4 5 5 3" xfId="30176"/>
    <cellStyle name="20% - Accent1 2 4 5 5 4" xfId="41857"/>
    <cellStyle name="20% - Accent1 2 4 5 6" xfId="13966"/>
    <cellStyle name="20% - Accent1 2 4 5 6 2" xfId="51304"/>
    <cellStyle name="20% - Accent1 2 4 5 7" xfId="27294"/>
    <cellStyle name="20% - Accent1 2 4 5 8" xfId="38143"/>
    <cellStyle name="20% - Accent1 2 4 6" xfId="972"/>
    <cellStyle name="20% - Accent1 2 4 6 2" xfId="2154"/>
    <cellStyle name="20% - Accent1 2 4 6 2 2" xfId="8228"/>
    <cellStyle name="20% - Accent1 2 4 6 2 2 2" xfId="12951"/>
    <cellStyle name="20% - Accent1 2 4 6 2 2 2 2" xfId="26110"/>
    <cellStyle name="20% - Accent1 2 4 6 2 2 2 2 2" xfId="63448"/>
    <cellStyle name="20% - Accent1 2 4 6 2 2 2 3" xfId="50289"/>
    <cellStyle name="20% - Accent1 2 4 6 2 2 3" xfId="21387"/>
    <cellStyle name="20% - Accent1 2 4 6 2 2 3 2" xfId="58725"/>
    <cellStyle name="20% - Accent1 2 4 6 2 2 4" xfId="34406"/>
    <cellStyle name="20% - Accent1 2 4 6 2 2 5" xfId="45566"/>
    <cellStyle name="20% - Accent1 2 4 6 2 3" xfId="10591"/>
    <cellStyle name="20% - Accent1 2 4 6 2 3 2" xfId="23750"/>
    <cellStyle name="20% - Accent1 2 4 6 2 3 2 2" xfId="61088"/>
    <cellStyle name="20% - Accent1 2 4 6 2 3 3" xfId="37118"/>
    <cellStyle name="20% - Accent1 2 4 6 2 3 4" xfId="47929"/>
    <cellStyle name="20% - Accent1 2 4 6 2 4" xfId="5868"/>
    <cellStyle name="20% - Accent1 2 4 6 2 4 2" xfId="19027"/>
    <cellStyle name="20% - Accent1 2 4 6 2 4 2 2" xfId="56365"/>
    <cellStyle name="20% - Accent1 2 4 6 2 4 3" xfId="31694"/>
    <cellStyle name="20% - Accent1 2 4 6 2 4 4" xfId="43206"/>
    <cellStyle name="20% - Accent1 2 4 6 2 5" xfId="15315"/>
    <cellStyle name="20% - Accent1 2 4 6 2 5 2" xfId="52653"/>
    <cellStyle name="20% - Accent1 2 4 6 2 6" xfId="28812"/>
    <cellStyle name="20% - Accent1 2 4 6 2 7" xfId="39492"/>
    <cellStyle name="20% - Accent1 2 4 6 3" xfId="3503"/>
    <cellStyle name="20% - Accent1 2 4 6 3 2" xfId="11771"/>
    <cellStyle name="20% - Accent1 2 4 6 3 2 2" xfId="24930"/>
    <cellStyle name="20% - Accent1 2 4 6 3 2 2 2" xfId="62268"/>
    <cellStyle name="20% - Accent1 2 4 6 3 2 3" xfId="49109"/>
    <cellStyle name="20% - Accent1 2 4 6 3 3" xfId="7048"/>
    <cellStyle name="20% - Accent1 2 4 6 3 3 2" xfId="20207"/>
    <cellStyle name="20% - Accent1 2 4 6 3 3 2 2" xfId="57545"/>
    <cellStyle name="20% - Accent1 2 4 6 3 3 3" xfId="44386"/>
    <cellStyle name="20% - Accent1 2 4 6 3 4" xfId="16664"/>
    <cellStyle name="20% - Accent1 2 4 6 3 4 2" xfId="54002"/>
    <cellStyle name="20% - Accent1 2 4 6 3 5" xfId="33057"/>
    <cellStyle name="20% - Accent1 2 4 6 3 6" xfId="40841"/>
    <cellStyle name="20% - Accent1 2 4 6 4" xfId="9411"/>
    <cellStyle name="20% - Accent1 2 4 6 4 2" xfId="22570"/>
    <cellStyle name="20% - Accent1 2 4 6 4 2 2" xfId="59908"/>
    <cellStyle name="20% - Accent1 2 4 6 4 3" xfId="35769"/>
    <cellStyle name="20% - Accent1 2 4 6 4 4" xfId="46749"/>
    <cellStyle name="20% - Accent1 2 4 6 5" xfId="4688"/>
    <cellStyle name="20% - Accent1 2 4 6 5 2" xfId="17847"/>
    <cellStyle name="20% - Accent1 2 4 6 5 2 2" xfId="55185"/>
    <cellStyle name="20% - Accent1 2 4 6 5 3" xfId="30345"/>
    <cellStyle name="20% - Accent1 2 4 6 5 4" xfId="42026"/>
    <cellStyle name="20% - Accent1 2 4 6 6" xfId="14135"/>
    <cellStyle name="20% - Accent1 2 4 6 6 2" xfId="51473"/>
    <cellStyle name="20% - Accent1 2 4 6 7" xfId="27463"/>
    <cellStyle name="20% - Accent1 2 4 6 8" xfId="38312"/>
    <cellStyle name="20% - Accent1 2 4 7" xfId="1143"/>
    <cellStyle name="20% - Accent1 2 4 7 2" xfId="2323"/>
    <cellStyle name="20% - Accent1 2 4 7 2 2" xfId="8397"/>
    <cellStyle name="20% - Accent1 2 4 7 2 2 2" xfId="13120"/>
    <cellStyle name="20% - Accent1 2 4 7 2 2 2 2" xfId="26279"/>
    <cellStyle name="20% - Accent1 2 4 7 2 2 2 2 2" xfId="63617"/>
    <cellStyle name="20% - Accent1 2 4 7 2 2 2 3" xfId="50458"/>
    <cellStyle name="20% - Accent1 2 4 7 2 2 3" xfId="21556"/>
    <cellStyle name="20% - Accent1 2 4 7 2 2 3 2" xfId="58894"/>
    <cellStyle name="20% - Accent1 2 4 7 2 2 4" xfId="34575"/>
    <cellStyle name="20% - Accent1 2 4 7 2 2 5" xfId="45735"/>
    <cellStyle name="20% - Accent1 2 4 7 2 3" xfId="10760"/>
    <cellStyle name="20% - Accent1 2 4 7 2 3 2" xfId="23919"/>
    <cellStyle name="20% - Accent1 2 4 7 2 3 2 2" xfId="61257"/>
    <cellStyle name="20% - Accent1 2 4 7 2 3 3" xfId="37287"/>
    <cellStyle name="20% - Accent1 2 4 7 2 3 4" xfId="48098"/>
    <cellStyle name="20% - Accent1 2 4 7 2 4" xfId="6037"/>
    <cellStyle name="20% - Accent1 2 4 7 2 4 2" xfId="19196"/>
    <cellStyle name="20% - Accent1 2 4 7 2 4 2 2" xfId="56534"/>
    <cellStyle name="20% - Accent1 2 4 7 2 4 3" xfId="31863"/>
    <cellStyle name="20% - Accent1 2 4 7 2 4 4" xfId="43375"/>
    <cellStyle name="20% - Accent1 2 4 7 2 5" xfId="15484"/>
    <cellStyle name="20% - Accent1 2 4 7 2 5 2" xfId="52822"/>
    <cellStyle name="20% - Accent1 2 4 7 2 6" xfId="28981"/>
    <cellStyle name="20% - Accent1 2 4 7 2 7" xfId="39661"/>
    <cellStyle name="20% - Accent1 2 4 7 3" xfId="3672"/>
    <cellStyle name="20% - Accent1 2 4 7 3 2" xfId="11940"/>
    <cellStyle name="20% - Accent1 2 4 7 3 2 2" xfId="25099"/>
    <cellStyle name="20% - Accent1 2 4 7 3 2 2 2" xfId="62437"/>
    <cellStyle name="20% - Accent1 2 4 7 3 2 3" xfId="49278"/>
    <cellStyle name="20% - Accent1 2 4 7 3 3" xfId="7217"/>
    <cellStyle name="20% - Accent1 2 4 7 3 3 2" xfId="20376"/>
    <cellStyle name="20% - Accent1 2 4 7 3 3 2 2" xfId="57714"/>
    <cellStyle name="20% - Accent1 2 4 7 3 3 3" xfId="44555"/>
    <cellStyle name="20% - Accent1 2 4 7 3 4" xfId="16833"/>
    <cellStyle name="20% - Accent1 2 4 7 3 4 2" xfId="54171"/>
    <cellStyle name="20% - Accent1 2 4 7 3 5" xfId="33226"/>
    <cellStyle name="20% - Accent1 2 4 7 3 6" xfId="41010"/>
    <cellStyle name="20% - Accent1 2 4 7 4" xfId="9580"/>
    <cellStyle name="20% - Accent1 2 4 7 4 2" xfId="22739"/>
    <cellStyle name="20% - Accent1 2 4 7 4 2 2" xfId="60077"/>
    <cellStyle name="20% - Accent1 2 4 7 4 3" xfId="35938"/>
    <cellStyle name="20% - Accent1 2 4 7 4 4" xfId="46918"/>
    <cellStyle name="20% - Accent1 2 4 7 5" xfId="4857"/>
    <cellStyle name="20% - Accent1 2 4 7 5 2" xfId="18016"/>
    <cellStyle name="20% - Accent1 2 4 7 5 2 2" xfId="55354"/>
    <cellStyle name="20% - Accent1 2 4 7 5 3" xfId="30514"/>
    <cellStyle name="20% - Accent1 2 4 7 5 4" xfId="42195"/>
    <cellStyle name="20% - Accent1 2 4 7 6" xfId="14304"/>
    <cellStyle name="20% - Accent1 2 4 7 6 2" xfId="51642"/>
    <cellStyle name="20% - Accent1 2 4 7 7" xfId="27632"/>
    <cellStyle name="20% - Accent1 2 4 7 8" xfId="38481"/>
    <cellStyle name="20% - Accent1 2 4 8" xfId="1255"/>
    <cellStyle name="20% - Accent1 2 4 8 2" xfId="2604"/>
    <cellStyle name="20% - Accent1 2 4 8 2 2" xfId="12052"/>
    <cellStyle name="20% - Accent1 2 4 8 2 2 2" xfId="25211"/>
    <cellStyle name="20% - Accent1 2 4 8 2 2 2 2" xfId="62549"/>
    <cellStyle name="20% - Accent1 2 4 8 2 2 3" xfId="33507"/>
    <cellStyle name="20% - Accent1 2 4 8 2 2 4" xfId="49390"/>
    <cellStyle name="20% - Accent1 2 4 8 2 3" xfId="7329"/>
    <cellStyle name="20% - Accent1 2 4 8 2 3 2" xfId="20488"/>
    <cellStyle name="20% - Accent1 2 4 8 2 3 2 2" xfId="57826"/>
    <cellStyle name="20% - Accent1 2 4 8 2 3 3" xfId="36219"/>
    <cellStyle name="20% - Accent1 2 4 8 2 3 4" xfId="44667"/>
    <cellStyle name="20% - Accent1 2 4 8 2 4" xfId="15765"/>
    <cellStyle name="20% - Accent1 2 4 8 2 4 2" xfId="30795"/>
    <cellStyle name="20% - Accent1 2 4 8 2 4 3" xfId="53103"/>
    <cellStyle name="20% - Accent1 2 4 8 2 5" xfId="27913"/>
    <cellStyle name="20% - Accent1 2 4 8 2 6" xfId="39942"/>
    <cellStyle name="20% - Accent1 2 4 8 3" xfId="9692"/>
    <cellStyle name="20% - Accent1 2 4 8 3 2" xfId="22851"/>
    <cellStyle name="20% - Accent1 2 4 8 3 2 2" xfId="60189"/>
    <cellStyle name="20% - Accent1 2 4 8 3 3" xfId="32158"/>
    <cellStyle name="20% - Accent1 2 4 8 3 4" xfId="47030"/>
    <cellStyle name="20% - Accent1 2 4 8 4" xfId="4969"/>
    <cellStyle name="20% - Accent1 2 4 8 4 2" xfId="18128"/>
    <cellStyle name="20% - Accent1 2 4 8 4 2 2" xfId="55466"/>
    <cellStyle name="20% - Accent1 2 4 8 4 3" xfId="34870"/>
    <cellStyle name="20% - Accent1 2 4 8 4 4" xfId="42307"/>
    <cellStyle name="20% - Accent1 2 4 8 5" xfId="14416"/>
    <cellStyle name="20% - Accent1 2 4 8 5 2" xfId="29446"/>
    <cellStyle name="20% - Accent1 2 4 8 5 3" xfId="51754"/>
    <cellStyle name="20% - Accent1 2 4 8 6" xfId="26564"/>
    <cellStyle name="20% - Accent1 2 4 8 7" xfId="38593"/>
    <cellStyle name="20% - Accent1 2 4 9" xfId="2492"/>
    <cellStyle name="20% - Accent1 2 4 9 2" xfId="10872"/>
    <cellStyle name="20% - Accent1 2 4 9 2 2" xfId="24031"/>
    <cellStyle name="20% - Accent1 2 4 9 2 2 2" xfId="61369"/>
    <cellStyle name="20% - Accent1 2 4 9 2 3" xfId="33395"/>
    <cellStyle name="20% - Accent1 2 4 9 2 4" xfId="48210"/>
    <cellStyle name="20% - Accent1 2 4 9 3" xfId="6149"/>
    <cellStyle name="20% - Accent1 2 4 9 3 2" xfId="19308"/>
    <cellStyle name="20% - Accent1 2 4 9 3 2 2" xfId="56646"/>
    <cellStyle name="20% - Accent1 2 4 9 3 3" xfId="36107"/>
    <cellStyle name="20% - Accent1 2 4 9 3 4" xfId="43487"/>
    <cellStyle name="20% - Accent1 2 4 9 4" xfId="15653"/>
    <cellStyle name="20% - Accent1 2 4 9 4 2" xfId="30683"/>
    <cellStyle name="20% - Accent1 2 4 9 4 3" xfId="52991"/>
    <cellStyle name="20% - Accent1 2 4 9 5" xfId="27801"/>
    <cellStyle name="20% - Accent1 2 4 9 6" xfId="39830"/>
    <cellStyle name="20% - Accent1 2 5" xfId="269"/>
    <cellStyle name="20% - Accent1 2 5 2" xfId="690"/>
    <cellStyle name="20% - Accent1 2 5 2 2" xfId="1872"/>
    <cellStyle name="20% - Accent1 2 5 2 2 2" xfId="7946"/>
    <cellStyle name="20% - Accent1 2 5 2 2 2 2" xfId="12669"/>
    <cellStyle name="20% - Accent1 2 5 2 2 2 2 2" xfId="25828"/>
    <cellStyle name="20% - Accent1 2 5 2 2 2 2 2 2" xfId="63166"/>
    <cellStyle name="20% - Accent1 2 5 2 2 2 2 3" xfId="50007"/>
    <cellStyle name="20% - Accent1 2 5 2 2 2 3" xfId="21105"/>
    <cellStyle name="20% - Accent1 2 5 2 2 2 3 2" xfId="58443"/>
    <cellStyle name="20% - Accent1 2 5 2 2 2 4" xfId="34124"/>
    <cellStyle name="20% - Accent1 2 5 2 2 2 5" xfId="45284"/>
    <cellStyle name="20% - Accent1 2 5 2 2 3" xfId="10309"/>
    <cellStyle name="20% - Accent1 2 5 2 2 3 2" xfId="23468"/>
    <cellStyle name="20% - Accent1 2 5 2 2 3 2 2" xfId="60806"/>
    <cellStyle name="20% - Accent1 2 5 2 2 3 3" xfId="36836"/>
    <cellStyle name="20% - Accent1 2 5 2 2 3 4" xfId="47647"/>
    <cellStyle name="20% - Accent1 2 5 2 2 4" xfId="5586"/>
    <cellStyle name="20% - Accent1 2 5 2 2 4 2" xfId="18745"/>
    <cellStyle name="20% - Accent1 2 5 2 2 4 2 2" xfId="56083"/>
    <cellStyle name="20% - Accent1 2 5 2 2 4 3" xfId="31412"/>
    <cellStyle name="20% - Accent1 2 5 2 2 4 4" xfId="42924"/>
    <cellStyle name="20% - Accent1 2 5 2 2 5" xfId="15033"/>
    <cellStyle name="20% - Accent1 2 5 2 2 5 2" xfId="52371"/>
    <cellStyle name="20% - Accent1 2 5 2 2 6" xfId="28530"/>
    <cellStyle name="20% - Accent1 2 5 2 2 7" xfId="39210"/>
    <cellStyle name="20% - Accent1 2 5 2 3" xfId="3221"/>
    <cellStyle name="20% - Accent1 2 5 2 3 2" xfId="11489"/>
    <cellStyle name="20% - Accent1 2 5 2 3 2 2" xfId="24648"/>
    <cellStyle name="20% - Accent1 2 5 2 3 2 2 2" xfId="61986"/>
    <cellStyle name="20% - Accent1 2 5 2 3 2 3" xfId="48827"/>
    <cellStyle name="20% - Accent1 2 5 2 3 3" xfId="6766"/>
    <cellStyle name="20% - Accent1 2 5 2 3 3 2" xfId="19925"/>
    <cellStyle name="20% - Accent1 2 5 2 3 3 2 2" xfId="57263"/>
    <cellStyle name="20% - Accent1 2 5 2 3 3 3" xfId="44104"/>
    <cellStyle name="20% - Accent1 2 5 2 3 4" xfId="16382"/>
    <cellStyle name="20% - Accent1 2 5 2 3 4 2" xfId="53720"/>
    <cellStyle name="20% - Accent1 2 5 2 3 5" xfId="32775"/>
    <cellStyle name="20% - Accent1 2 5 2 3 6" xfId="40559"/>
    <cellStyle name="20% - Accent1 2 5 2 4" xfId="9129"/>
    <cellStyle name="20% - Accent1 2 5 2 4 2" xfId="22288"/>
    <cellStyle name="20% - Accent1 2 5 2 4 2 2" xfId="59626"/>
    <cellStyle name="20% - Accent1 2 5 2 4 3" xfId="35487"/>
    <cellStyle name="20% - Accent1 2 5 2 4 4" xfId="46467"/>
    <cellStyle name="20% - Accent1 2 5 2 5" xfId="4406"/>
    <cellStyle name="20% - Accent1 2 5 2 5 2" xfId="17565"/>
    <cellStyle name="20% - Accent1 2 5 2 5 2 2" xfId="54903"/>
    <cellStyle name="20% - Accent1 2 5 2 5 3" xfId="30063"/>
    <cellStyle name="20% - Accent1 2 5 2 5 4" xfId="41744"/>
    <cellStyle name="20% - Accent1 2 5 2 6" xfId="13853"/>
    <cellStyle name="20% - Accent1 2 5 2 6 2" xfId="51191"/>
    <cellStyle name="20% - Accent1 2 5 2 7" xfId="27181"/>
    <cellStyle name="20% - Accent1 2 5 2 8" xfId="38030"/>
    <cellStyle name="20% - Accent1 2 5 3" xfId="1451"/>
    <cellStyle name="20% - Accent1 2 5 3 2" xfId="7525"/>
    <cellStyle name="20% - Accent1 2 5 3 2 2" xfId="12248"/>
    <cellStyle name="20% - Accent1 2 5 3 2 2 2" xfId="25407"/>
    <cellStyle name="20% - Accent1 2 5 3 2 2 2 2" xfId="62745"/>
    <cellStyle name="20% - Accent1 2 5 3 2 2 3" xfId="49586"/>
    <cellStyle name="20% - Accent1 2 5 3 2 3" xfId="20684"/>
    <cellStyle name="20% - Accent1 2 5 3 2 3 2" xfId="58022"/>
    <cellStyle name="20% - Accent1 2 5 3 2 4" xfId="33703"/>
    <cellStyle name="20% - Accent1 2 5 3 2 5" xfId="44863"/>
    <cellStyle name="20% - Accent1 2 5 3 3" xfId="9888"/>
    <cellStyle name="20% - Accent1 2 5 3 3 2" xfId="23047"/>
    <cellStyle name="20% - Accent1 2 5 3 3 2 2" xfId="60385"/>
    <cellStyle name="20% - Accent1 2 5 3 3 3" xfId="36415"/>
    <cellStyle name="20% - Accent1 2 5 3 3 4" xfId="47226"/>
    <cellStyle name="20% - Accent1 2 5 3 4" xfId="5165"/>
    <cellStyle name="20% - Accent1 2 5 3 4 2" xfId="18324"/>
    <cellStyle name="20% - Accent1 2 5 3 4 2 2" xfId="55662"/>
    <cellStyle name="20% - Accent1 2 5 3 4 3" xfId="30991"/>
    <cellStyle name="20% - Accent1 2 5 3 4 4" xfId="42503"/>
    <cellStyle name="20% - Accent1 2 5 3 5" xfId="14612"/>
    <cellStyle name="20% - Accent1 2 5 3 5 2" xfId="51950"/>
    <cellStyle name="20% - Accent1 2 5 3 6" xfId="28109"/>
    <cellStyle name="20% - Accent1 2 5 3 7" xfId="38789"/>
    <cellStyle name="20% - Accent1 2 5 4" xfId="2800"/>
    <cellStyle name="20% - Accent1 2 5 4 2" xfId="11068"/>
    <cellStyle name="20% - Accent1 2 5 4 2 2" xfId="24227"/>
    <cellStyle name="20% - Accent1 2 5 4 2 2 2" xfId="61565"/>
    <cellStyle name="20% - Accent1 2 5 4 2 3" xfId="48406"/>
    <cellStyle name="20% - Accent1 2 5 4 3" xfId="6345"/>
    <cellStyle name="20% - Accent1 2 5 4 3 2" xfId="19504"/>
    <cellStyle name="20% - Accent1 2 5 4 3 2 2" xfId="56842"/>
    <cellStyle name="20% - Accent1 2 5 4 3 3" xfId="43683"/>
    <cellStyle name="20% - Accent1 2 5 4 4" xfId="15961"/>
    <cellStyle name="20% - Accent1 2 5 4 4 2" xfId="53299"/>
    <cellStyle name="20% - Accent1 2 5 4 5" xfId="32354"/>
    <cellStyle name="20% - Accent1 2 5 4 6" xfId="40138"/>
    <cellStyle name="20% - Accent1 2 5 5" xfId="8708"/>
    <cellStyle name="20% - Accent1 2 5 5 2" xfId="21867"/>
    <cellStyle name="20% - Accent1 2 5 5 2 2" xfId="59205"/>
    <cellStyle name="20% - Accent1 2 5 5 3" xfId="35066"/>
    <cellStyle name="20% - Accent1 2 5 5 4" xfId="46046"/>
    <cellStyle name="20% - Accent1 2 5 6" xfId="3985"/>
    <cellStyle name="20% - Accent1 2 5 6 2" xfId="17144"/>
    <cellStyle name="20% - Accent1 2 5 6 2 2" xfId="54482"/>
    <cellStyle name="20% - Accent1 2 5 6 3" xfId="29642"/>
    <cellStyle name="20% - Accent1 2 5 6 4" xfId="41323"/>
    <cellStyle name="20% - Accent1 2 5 7" xfId="13432"/>
    <cellStyle name="20% - Accent1 2 5 7 2" xfId="50770"/>
    <cellStyle name="20% - Accent1 2 5 8" xfId="26760"/>
    <cellStyle name="20% - Accent1 2 5 9" xfId="37609"/>
    <cellStyle name="20% - Accent1 2 6" xfId="157"/>
    <cellStyle name="20% - Accent1 2 6 2" xfId="578"/>
    <cellStyle name="20% - Accent1 2 6 2 2" xfId="1760"/>
    <cellStyle name="20% - Accent1 2 6 2 2 2" xfId="7834"/>
    <cellStyle name="20% - Accent1 2 6 2 2 2 2" xfId="12557"/>
    <cellStyle name="20% - Accent1 2 6 2 2 2 2 2" xfId="25716"/>
    <cellStyle name="20% - Accent1 2 6 2 2 2 2 2 2" xfId="63054"/>
    <cellStyle name="20% - Accent1 2 6 2 2 2 2 3" xfId="49895"/>
    <cellStyle name="20% - Accent1 2 6 2 2 2 3" xfId="20993"/>
    <cellStyle name="20% - Accent1 2 6 2 2 2 3 2" xfId="58331"/>
    <cellStyle name="20% - Accent1 2 6 2 2 2 4" xfId="34012"/>
    <cellStyle name="20% - Accent1 2 6 2 2 2 5" xfId="45172"/>
    <cellStyle name="20% - Accent1 2 6 2 2 3" xfId="10197"/>
    <cellStyle name="20% - Accent1 2 6 2 2 3 2" xfId="23356"/>
    <cellStyle name="20% - Accent1 2 6 2 2 3 2 2" xfId="60694"/>
    <cellStyle name="20% - Accent1 2 6 2 2 3 3" xfId="36724"/>
    <cellStyle name="20% - Accent1 2 6 2 2 3 4" xfId="47535"/>
    <cellStyle name="20% - Accent1 2 6 2 2 4" xfId="5474"/>
    <cellStyle name="20% - Accent1 2 6 2 2 4 2" xfId="18633"/>
    <cellStyle name="20% - Accent1 2 6 2 2 4 2 2" xfId="55971"/>
    <cellStyle name="20% - Accent1 2 6 2 2 4 3" xfId="31300"/>
    <cellStyle name="20% - Accent1 2 6 2 2 4 4" xfId="42812"/>
    <cellStyle name="20% - Accent1 2 6 2 2 5" xfId="14921"/>
    <cellStyle name="20% - Accent1 2 6 2 2 5 2" xfId="52259"/>
    <cellStyle name="20% - Accent1 2 6 2 2 6" xfId="28418"/>
    <cellStyle name="20% - Accent1 2 6 2 2 7" xfId="39098"/>
    <cellStyle name="20% - Accent1 2 6 2 3" xfId="3109"/>
    <cellStyle name="20% - Accent1 2 6 2 3 2" xfId="11377"/>
    <cellStyle name="20% - Accent1 2 6 2 3 2 2" xfId="24536"/>
    <cellStyle name="20% - Accent1 2 6 2 3 2 2 2" xfId="61874"/>
    <cellStyle name="20% - Accent1 2 6 2 3 2 3" xfId="48715"/>
    <cellStyle name="20% - Accent1 2 6 2 3 3" xfId="6654"/>
    <cellStyle name="20% - Accent1 2 6 2 3 3 2" xfId="19813"/>
    <cellStyle name="20% - Accent1 2 6 2 3 3 2 2" xfId="57151"/>
    <cellStyle name="20% - Accent1 2 6 2 3 3 3" xfId="43992"/>
    <cellStyle name="20% - Accent1 2 6 2 3 4" xfId="16270"/>
    <cellStyle name="20% - Accent1 2 6 2 3 4 2" xfId="53608"/>
    <cellStyle name="20% - Accent1 2 6 2 3 5" xfId="32663"/>
    <cellStyle name="20% - Accent1 2 6 2 3 6" xfId="40447"/>
    <cellStyle name="20% - Accent1 2 6 2 4" xfId="9017"/>
    <cellStyle name="20% - Accent1 2 6 2 4 2" xfId="22176"/>
    <cellStyle name="20% - Accent1 2 6 2 4 2 2" xfId="59514"/>
    <cellStyle name="20% - Accent1 2 6 2 4 3" xfId="35375"/>
    <cellStyle name="20% - Accent1 2 6 2 4 4" xfId="46355"/>
    <cellStyle name="20% - Accent1 2 6 2 5" xfId="4294"/>
    <cellStyle name="20% - Accent1 2 6 2 5 2" xfId="17453"/>
    <cellStyle name="20% - Accent1 2 6 2 5 2 2" xfId="54791"/>
    <cellStyle name="20% - Accent1 2 6 2 5 3" xfId="29951"/>
    <cellStyle name="20% - Accent1 2 6 2 5 4" xfId="41632"/>
    <cellStyle name="20% - Accent1 2 6 2 6" xfId="13741"/>
    <cellStyle name="20% - Accent1 2 6 2 6 2" xfId="51079"/>
    <cellStyle name="20% - Accent1 2 6 2 7" xfId="27069"/>
    <cellStyle name="20% - Accent1 2 6 2 8" xfId="37918"/>
    <cellStyle name="20% - Accent1 2 6 3" xfId="1339"/>
    <cellStyle name="20% - Accent1 2 6 3 2" xfId="7413"/>
    <cellStyle name="20% - Accent1 2 6 3 2 2" xfId="12136"/>
    <cellStyle name="20% - Accent1 2 6 3 2 2 2" xfId="25295"/>
    <cellStyle name="20% - Accent1 2 6 3 2 2 2 2" xfId="62633"/>
    <cellStyle name="20% - Accent1 2 6 3 2 2 3" xfId="49474"/>
    <cellStyle name="20% - Accent1 2 6 3 2 3" xfId="20572"/>
    <cellStyle name="20% - Accent1 2 6 3 2 3 2" xfId="57910"/>
    <cellStyle name="20% - Accent1 2 6 3 2 4" xfId="33591"/>
    <cellStyle name="20% - Accent1 2 6 3 2 5" xfId="44751"/>
    <cellStyle name="20% - Accent1 2 6 3 3" xfId="9776"/>
    <cellStyle name="20% - Accent1 2 6 3 3 2" xfId="22935"/>
    <cellStyle name="20% - Accent1 2 6 3 3 2 2" xfId="60273"/>
    <cellStyle name="20% - Accent1 2 6 3 3 3" xfId="36303"/>
    <cellStyle name="20% - Accent1 2 6 3 3 4" xfId="47114"/>
    <cellStyle name="20% - Accent1 2 6 3 4" xfId="5053"/>
    <cellStyle name="20% - Accent1 2 6 3 4 2" xfId="18212"/>
    <cellStyle name="20% - Accent1 2 6 3 4 2 2" xfId="55550"/>
    <cellStyle name="20% - Accent1 2 6 3 4 3" xfId="30879"/>
    <cellStyle name="20% - Accent1 2 6 3 4 4" xfId="42391"/>
    <cellStyle name="20% - Accent1 2 6 3 5" xfId="14500"/>
    <cellStyle name="20% - Accent1 2 6 3 5 2" xfId="51838"/>
    <cellStyle name="20% - Accent1 2 6 3 6" xfId="27997"/>
    <cellStyle name="20% - Accent1 2 6 3 7" xfId="38677"/>
    <cellStyle name="20% - Accent1 2 6 4" xfId="2688"/>
    <cellStyle name="20% - Accent1 2 6 4 2" xfId="10956"/>
    <cellStyle name="20% - Accent1 2 6 4 2 2" xfId="24115"/>
    <cellStyle name="20% - Accent1 2 6 4 2 2 2" xfId="61453"/>
    <cellStyle name="20% - Accent1 2 6 4 2 3" xfId="48294"/>
    <cellStyle name="20% - Accent1 2 6 4 3" xfId="6233"/>
    <cellStyle name="20% - Accent1 2 6 4 3 2" xfId="19392"/>
    <cellStyle name="20% - Accent1 2 6 4 3 2 2" xfId="56730"/>
    <cellStyle name="20% - Accent1 2 6 4 3 3" xfId="43571"/>
    <cellStyle name="20% - Accent1 2 6 4 4" xfId="15849"/>
    <cellStyle name="20% - Accent1 2 6 4 4 2" xfId="53187"/>
    <cellStyle name="20% - Accent1 2 6 4 5" xfId="32242"/>
    <cellStyle name="20% - Accent1 2 6 4 6" xfId="40026"/>
    <cellStyle name="20% - Accent1 2 6 5" xfId="8596"/>
    <cellStyle name="20% - Accent1 2 6 5 2" xfId="21755"/>
    <cellStyle name="20% - Accent1 2 6 5 2 2" xfId="59093"/>
    <cellStyle name="20% - Accent1 2 6 5 3" xfId="34954"/>
    <cellStyle name="20% - Accent1 2 6 5 4" xfId="45934"/>
    <cellStyle name="20% - Accent1 2 6 6" xfId="3873"/>
    <cellStyle name="20% - Accent1 2 6 6 2" xfId="17032"/>
    <cellStyle name="20% - Accent1 2 6 6 2 2" xfId="54370"/>
    <cellStyle name="20% - Accent1 2 6 6 3" xfId="29530"/>
    <cellStyle name="20% - Accent1 2 6 6 4" xfId="41211"/>
    <cellStyle name="20% - Accent1 2 6 7" xfId="13320"/>
    <cellStyle name="20% - Accent1 2 6 7 2" xfId="50658"/>
    <cellStyle name="20% - Accent1 2 6 8" xfId="26648"/>
    <cellStyle name="20% - Accent1 2 6 9" xfId="37497"/>
    <cellStyle name="20% - Accent1 2 7" xfId="466"/>
    <cellStyle name="20% - Accent1 2 7 2" xfId="1648"/>
    <cellStyle name="20% - Accent1 2 7 2 2" xfId="7722"/>
    <cellStyle name="20% - Accent1 2 7 2 2 2" xfId="12445"/>
    <cellStyle name="20% - Accent1 2 7 2 2 2 2" xfId="25604"/>
    <cellStyle name="20% - Accent1 2 7 2 2 2 2 2" xfId="62942"/>
    <cellStyle name="20% - Accent1 2 7 2 2 2 3" xfId="49783"/>
    <cellStyle name="20% - Accent1 2 7 2 2 3" xfId="20881"/>
    <cellStyle name="20% - Accent1 2 7 2 2 3 2" xfId="58219"/>
    <cellStyle name="20% - Accent1 2 7 2 2 4" xfId="33900"/>
    <cellStyle name="20% - Accent1 2 7 2 2 5" xfId="45060"/>
    <cellStyle name="20% - Accent1 2 7 2 3" xfId="10085"/>
    <cellStyle name="20% - Accent1 2 7 2 3 2" xfId="23244"/>
    <cellStyle name="20% - Accent1 2 7 2 3 2 2" xfId="60582"/>
    <cellStyle name="20% - Accent1 2 7 2 3 3" xfId="36612"/>
    <cellStyle name="20% - Accent1 2 7 2 3 4" xfId="47423"/>
    <cellStyle name="20% - Accent1 2 7 2 4" xfId="5362"/>
    <cellStyle name="20% - Accent1 2 7 2 4 2" xfId="18521"/>
    <cellStyle name="20% - Accent1 2 7 2 4 2 2" xfId="55859"/>
    <cellStyle name="20% - Accent1 2 7 2 4 3" xfId="31188"/>
    <cellStyle name="20% - Accent1 2 7 2 4 4" xfId="42700"/>
    <cellStyle name="20% - Accent1 2 7 2 5" xfId="14809"/>
    <cellStyle name="20% - Accent1 2 7 2 5 2" xfId="52147"/>
    <cellStyle name="20% - Accent1 2 7 2 6" xfId="28306"/>
    <cellStyle name="20% - Accent1 2 7 2 7" xfId="38986"/>
    <cellStyle name="20% - Accent1 2 7 3" xfId="2997"/>
    <cellStyle name="20% - Accent1 2 7 3 2" xfId="11265"/>
    <cellStyle name="20% - Accent1 2 7 3 2 2" xfId="24424"/>
    <cellStyle name="20% - Accent1 2 7 3 2 2 2" xfId="61762"/>
    <cellStyle name="20% - Accent1 2 7 3 2 3" xfId="48603"/>
    <cellStyle name="20% - Accent1 2 7 3 3" xfId="6542"/>
    <cellStyle name="20% - Accent1 2 7 3 3 2" xfId="19701"/>
    <cellStyle name="20% - Accent1 2 7 3 3 2 2" xfId="57039"/>
    <cellStyle name="20% - Accent1 2 7 3 3 3" xfId="43880"/>
    <cellStyle name="20% - Accent1 2 7 3 4" xfId="16158"/>
    <cellStyle name="20% - Accent1 2 7 3 4 2" xfId="53496"/>
    <cellStyle name="20% - Accent1 2 7 3 5" xfId="32551"/>
    <cellStyle name="20% - Accent1 2 7 3 6" xfId="40335"/>
    <cellStyle name="20% - Accent1 2 7 4" xfId="8905"/>
    <cellStyle name="20% - Accent1 2 7 4 2" xfId="22064"/>
    <cellStyle name="20% - Accent1 2 7 4 2 2" xfId="59402"/>
    <cellStyle name="20% - Accent1 2 7 4 3" xfId="35263"/>
    <cellStyle name="20% - Accent1 2 7 4 4" xfId="46243"/>
    <cellStyle name="20% - Accent1 2 7 5" xfId="4182"/>
    <cellStyle name="20% - Accent1 2 7 5 2" xfId="17341"/>
    <cellStyle name="20% - Accent1 2 7 5 2 2" xfId="54679"/>
    <cellStyle name="20% - Accent1 2 7 5 3" xfId="29839"/>
    <cellStyle name="20% - Accent1 2 7 5 4" xfId="41520"/>
    <cellStyle name="20% - Accent1 2 7 6" xfId="13629"/>
    <cellStyle name="20% - Accent1 2 7 6 2" xfId="50967"/>
    <cellStyle name="20% - Accent1 2 7 7" xfId="26957"/>
    <cellStyle name="20% - Accent1 2 7 8" xfId="37806"/>
    <cellStyle name="20% - Accent1 2 8" xfId="297"/>
    <cellStyle name="20% - Accent1 2 8 2" xfId="1479"/>
    <cellStyle name="20% - Accent1 2 8 2 2" xfId="7553"/>
    <cellStyle name="20% - Accent1 2 8 2 2 2" xfId="12276"/>
    <cellStyle name="20% - Accent1 2 8 2 2 2 2" xfId="25435"/>
    <cellStyle name="20% - Accent1 2 8 2 2 2 2 2" xfId="62773"/>
    <cellStyle name="20% - Accent1 2 8 2 2 2 3" xfId="49614"/>
    <cellStyle name="20% - Accent1 2 8 2 2 3" xfId="20712"/>
    <cellStyle name="20% - Accent1 2 8 2 2 3 2" xfId="58050"/>
    <cellStyle name="20% - Accent1 2 8 2 2 4" xfId="33731"/>
    <cellStyle name="20% - Accent1 2 8 2 2 5" xfId="44891"/>
    <cellStyle name="20% - Accent1 2 8 2 3" xfId="9916"/>
    <cellStyle name="20% - Accent1 2 8 2 3 2" xfId="23075"/>
    <cellStyle name="20% - Accent1 2 8 2 3 2 2" xfId="60413"/>
    <cellStyle name="20% - Accent1 2 8 2 3 3" xfId="36443"/>
    <cellStyle name="20% - Accent1 2 8 2 3 4" xfId="47254"/>
    <cellStyle name="20% - Accent1 2 8 2 4" xfId="5193"/>
    <cellStyle name="20% - Accent1 2 8 2 4 2" xfId="18352"/>
    <cellStyle name="20% - Accent1 2 8 2 4 2 2" xfId="55690"/>
    <cellStyle name="20% - Accent1 2 8 2 4 3" xfId="31019"/>
    <cellStyle name="20% - Accent1 2 8 2 4 4" xfId="42531"/>
    <cellStyle name="20% - Accent1 2 8 2 5" xfId="14640"/>
    <cellStyle name="20% - Accent1 2 8 2 5 2" xfId="51978"/>
    <cellStyle name="20% - Accent1 2 8 2 6" xfId="28137"/>
    <cellStyle name="20% - Accent1 2 8 2 7" xfId="38817"/>
    <cellStyle name="20% - Accent1 2 8 3" xfId="2828"/>
    <cellStyle name="20% - Accent1 2 8 3 2" xfId="11096"/>
    <cellStyle name="20% - Accent1 2 8 3 2 2" xfId="24255"/>
    <cellStyle name="20% - Accent1 2 8 3 2 2 2" xfId="61593"/>
    <cellStyle name="20% - Accent1 2 8 3 2 3" xfId="48434"/>
    <cellStyle name="20% - Accent1 2 8 3 3" xfId="6373"/>
    <cellStyle name="20% - Accent1 2 8 3 3 2" xfId="19532"/>
    <cellStyle name="20% - Accent1 2 8 3 3 2 2" xfId="56870"/>
    <cellStyle name="20% - Accent1 2 8 3 3 3" xfId="43711"/>
    <cellStyle name="20% - Accent1 2 8 3 4" xfId="15989"/>
    <cellStyle name="20% - Accent1 2 8 3 4 2" xfId="53327"/>
    <cellStyle name="20% - Accent1 2 8 3 5" xfId="32382"/>
    <cellStyle name="20% - Accent1 2 8 3 6" xfId="40166"/>
    <cellStyle name="20% - Accent1 2 8 4" xfId="8736"/>
    <cellStyle name="20% - Accent1 2 8 4 2" xfId="21895"/>
    <cellStyle name="20% - Accent1 2 8 4 2 2" xfId="59233"/>
    <cellStyle name="20% - Accent1 2 8 4 3" xfId="35094"/>
    <cellStyle name="20% - Accent1 2 8 4 4" xfId="46074"/>
    <cellStyle name="20% - Accent1 2 8 5" xfId="4013"/>
    <cellStyle name="20% - Accent1 2 8 5 2" xfId="17172"/>
    <cellStyle name="20% - Accent1 2 8 5 2 2" xfId="54510"/>
    <cellStyle name="20% - Accent1 2 8 5 3" xfId="29670"/>
    <cellStyle name="20% - Accent1 2 8 5 4" xfId="41351"/>
    <cellStyle name="20% - Accent1 2 8 6" xfId="13460"/>
    <cellStyle name="20% - Accent1 2 8 6 2" xfId="50798"/>
    <cellStyle name="20% - Accent1 2 8 7" xfId="26788"/>
    <cellStyle name="20% - Accent1 2 8 8" xfId="37637"/>
    <cellStyle name="20% - Accent1 2 9" xfId="718"/>
    <cellStyle name="20% - Accent1 2 9 2" xfId="1900"/>
    <cellStyle name="20% - Accent1 2 9 2 2" xfId="7974"/>
    <cellStyle name="20% - Accent1 2 9 2 2 2" xfId="12697"/>
    <cellStyle name="20% - Accent1 2 9 2 2 2 2" xfId="25856"/>
    <cellStyle name="20% - Accent1 2 9 2 2 2 2 2" xfId="63194"/>
    <cellStyle name="20% - Accent1 2 9 2 2 2 3" xfId="50035"/>
    <cellStyle name="20% - Accent1 2 9 2 2 3" xfId="21133"/>
    <cellStyle name="20% - Accent1 2 9 2 2 3 2" xfId="58471"/>
    <cellStyle name="20% - Accent1 2 9 2 2 4" xfId="34152"/>
    <cellStyle name="20% - Accent1 2 9 2 2 5" xfId="45312"/>
    <cellStyle name="20% - Accent1 2 9 2 3" xfId="10337"/>
    <cellStyle name="20% - Accent1 2 9 2 3 2" xfId="23496"/>
    <cellStyle name="20% - Accent1 2 9 2 3 2 2" xfId="60834"/>
    <cellStyle name="20% - Accent1 2 9 2 3 3" xfId="36864"/>
    <cellStyle name="20% - Accent1 2 9 2 3 4" xfId="47675"/>
    <cellStyle name="20% - Accent1 2 9 2 4" xfId="5614"/>
    <cellStyle name="20% - Accent1 2 9 2 4 2" xfId="18773"/>
    <cellStyle name="20% - Accent1 2 9 2 4 2 2" xfId="56111"/>
    <cellStyle name="20% - Accent1 2 9 2 4 3" xfId="31440"/>
    <cellStyle name="20% - Accent1 2 9 2 4 4" xfId="42952"/>
    <cellStyle name="20% - Accent1 2 9 2 5" xfId="15061"/>
    <cellStyle name="20% - Accent1 2 9 2 5 2" xfId="52399"/>
    <cellStyle name="20% - Accent1 2 9 2 6" xfId="28558"/>
    <cellStyle name="20% - Accent1 2 9 2 7" xfId="39238"/>
    <cellStyle name="20% - Accent1 2 9 3" xfId="3249"/>
    <cellStyle name="20% - Accent1 2 9 3 2" xfId="11517"/>
    <cellStyle name="20% - Accent1 2 9 3 2 2" xfId="24676"/>
    <cellStyle name="20% - Accent1 2 9 3 2 2 2" xfId="62014"/>
    <cellStyle name="20% - Accent1 2 9 3 2 3" xfId="48855"/>
    <cellStyle name="20% - Accent1 2 9 3 3" xfId="6794"/>
    <cellStyle name="20% - Accent1 2 9 3 3 2" xfId="19953"/>
    <cellStyle name="20% - Accent1 2 9 3 3 2 2" xfId="57291"/>
    <cellStyle name="20% - Accent1 2 9 3 3 3" xfId="44132"/>
    <cellStyle name="20% - Accent1 2 9 3 4" xfId="16410"/>
    <cellStyle name="20% - Accent1 2 9 3 4 2" xfId="53748"/>
    <cellStyle name="20% - Accent1 2 9 3 5" xfId="32803"/>
    <cellStyle name="20% - Accent1 2 9 3 6" xfId="40587"/>
    <cellStyle name="20% - Accent1 2 9 4" xfId="9157"/>
    <cellStyle name="20% - Accent1 2 9 4 2" xfId="22316"/>
    <cellStyle name="20% - Accent1 2 9 4 2 2" xfId="59654"/>
    <cellStyle name="20% - Accent1 2 9 4 3" xfId="35515"/>
    <cellStyle name="20% - Accent1 2 9 4 4" xfId="46495"/>
    <cellStyle name="20% - Accent1 2 9 5" xfId="4434"/>
    <cellStyle name="20% - Accent1 2 9 5 2" xfId="17593"/>
    <cellStyle name="20% - Accent1 2 9 5 2 2" xfId="54931"/>
    <cellStyle name="20% - Accent1 2 9 5 3" xfId="30091"/>
    <cellStyle name="20% - Accent1 2 9 5 4" xfId="41772"/>
    <cellStyle name="20% - Accent1 2 9 6" xfId="13881"/>
    <cellStyle name="20% - Accent1 2 9 6 2" xfId="51219"/>
    <cellStyle name="20% - Accent1 2 9 7" xfId="27209"/>
    <cellStyle name="20% - Accent1 2 9 8" xfId="38058"/>
    <cellStyle name="20% - Accent1 20" xfId="26353"/>
    <cellStyle name="20% - Accent1 21" xfId="37371"/>
    <cellStyle name="20% - Accent1 3" xfId="87"/>
    <cellStyle name="20% - Accent1 3 10" xfId="8526"/>
    <cellStyle name="20% - Accent1 3 10 2" xfId="21685"/>
    <cellStyle name="20% - Accent1 3 10 2 2" xfId="59023"/>
    <cellStyle name="20% - Accent1 3 10 3" xfId="29263"/>
    <cellStyle name="20% - Accent1 3 10 4" xfId="45864"/>
    <cellStyle name="20% - Accent1 3 11" xfId="3803"/>
    <cellStyle name="20% - Accent1 3 11 2" xfId="16962"/>
    <cellStyle name="20% - Accent1 3 11 2 2" xfId="54300"/>
    <cellStyle name="20% - Accent1 3 11 3" xfId="31975"/>
    <cellStyle name="20% - Accent1 3 11 4" xfId="41141"/>
    <cellStyle name="20% - Accent1 3 12" xfId="13250"/>
    <cellStyle name="20% - Accent1 3 12 2" xfId="34687"/>
    <cellStyle name="20% - Accent1 3 12 3" xfId="50588"/>
    <cellStyle name="20% - Accent1 3 13" xfId="29094"/>
    <cellStyle name="20% - Accent1 3 14" xfId="26381"/>
    <cellStyle name="20% - Accent1 3 15" xfId="37427"/>
    <cellStyle name="20% - Accent1 3 2" xfId="199"/>
    <cellStyle name="20% - Accent1 3 2 10" xfId="3915"/>
    <cellStyle name="20% - Accent1 3 2 10 2" xfId="17074"/>
    <cellStyle name="20% - Accent1 3 2 10 2 2" xfId="54412"/>
    <cellStyle name="20% - Accent1 3 2 10 3" xfId="32060"/>
    <cellStyle name="20% - Accent1 3 2 10 4" xfId="41253"/>
    <cellStyle name="20% - Accent1 3 2 11" xfId="13362"/>
    <cellStyle name="20% - Accent1 3 2 11 2" xfId="34772"/>
    <cellStyle name="20% - Accent1 3 2 11 3" xfId="50700"/>
    <cellStyle name="20% - Accent1 3 2 12" xfId="29179"/>
    <cellStyle name="20% - Accent1 3 2 13" xfId="26466"/>
    <cellStyle name="20% - Accent1 3 2 14" xfId="37539"/>
    <cellStyle name="20% - Accent1 3 2 2" xfId="620"/>
    <cellStyle name="20% - Accent1 3 2 2 2" xfId="1802"/>
    <cellStyle name="20% - Accent1 3 2 2 2 2" xfId="7876"/>
    <cellStyle name="20% - Accent1 3 2 2 2 2 2" xfId="12599"/>
    <cellStyle name="20% - Accent1 3 2 2 2 2 2 2" xfId="25758"/>
    <cellStyle name="20% - Accent1 3 2 2 2 2 2 2 2" xfId="63096"/>
    <cellStyle name="20% - Accent1 3 2 2 2 2 2 3" xfId="49937"/>
    <cellStyle name="20% - Accent1 3 2 2 2 2 3" xfId="21035"/>
    <cellStyle name="20% - Accent1 3 2 2 2 2 3 2" xfId="58373"/>
    <cellStyle name="20% - Accent1 3 2 2 2 2 4" xfId="34054"/>
    <cellStyle name="20% - Accent1 3 2 2 2 2 5" xfId="45214"/>
    <cellStyle name="20% - Accent1 3 2 2 2 3" xfId="10239"/>
    <cellStyle name="20% - Accent1 3 2 2 2 3 2" xfId="23398"/>
    <cellStyle name="20% - Accent1 3 2 2 2 3 2 2" xfId="60736"/>
    <cellStyle name="20% - Accent1 3 2 2 2 3 3" xfId="36766"/>
    <cellStyle name="20% - Accent1 3 2 2 2 3 4" xfId="47577"/>
    <cellStyle name="20% - Accent1 3 2 2 2 4" xfId="5516"/>
    <cellStyle name="20% - Accent1 3 2 2 2 4 2" xfId="18675"/>
    <cellStyle name="20% - Accent1 3 2 2 2 4 2 2" xfId="56013"/>
    <cellStyle name="20% - Accent1 3 2 2 2 4 3" xfId="31342"/>
    <cellStyle name="20% - Accent1 3 2 2 2 4 4" xfId="42854"/>
    <cellStyle name="20% - Accent1 3 2 2 2 5" xfId="14963"/>
    <cellStyle name="20% - Accent1 3 2 2 2 5 2" xfId="52301"/>
    <cellStyle name="20% - Accent1 3 2 2 2 6" xfId="28460"/>
    <cellStyle name="20% - Accent1 3 2 2 2 7" xfId="39140"/>
    <cellStyle name="20% - Accent1 3 2 2 3" xfId="3151"/>
    <cellStyle name="20% - Accent1 3 2 2 3 2" xfId="11419"/>
    <cellStyle name="20% - Accent1 3 2 2 3 2 2" xfId="24578"/>
    <cellStyle name="20% - Accent1 3 2 2 3 2 2 2" xfId="61916"/>
    <cellStyle name="20% - Accent1 3 2 2 3 2 3" xfId="48757"/>
    <cellStyle name="20% - Accent1 3 2 2 3 3" xfId="6696"/>
    <cellStyle name="20% - Accent1 3 2 2 3 3 2" xfId="19855"/>
    <cellStyle name="20% - Accent1 3 2 2 3 3 2 2" xfId="57193"/>
    <cellStyle name="20% - Accent1 3 2 2 3 3 3" xfId="44034"/>
    <cellStyle name="20% - Accent1 3 2 2 3 4" xfId="16312"/>
    <cellStyle name="20% - Accent1 3 2 2 3 4 2" xfId="53650"/>
    <cellStyle name="20% - Accent1 3 2 2 3 5" xfId="32705"/>
    <cellStyle name="20% - Accent1 3 2 2 3 6" xfId="40489"/>
    <cellStyle name="20% - Accent1 3 2 2 4" xfId="9059"/>
    <cellStyle name="20% - Accent1 3 2 2 4 2" xfId="22218"/>
    <cellStyle name="20% - Accent1 3 2 2 4 2 2" xfId="59556"/>
    <cellStyle name="20% - Accent1 3 2 2 4 3" xfId="35417"/>
    <cellStyle name="20% - Accent1 3 2 2 4 4" xfId="46397"/>
    <cellStyle name="20% - Accent1 3 2 2 5" xfId="4336"/>
    <cellStyle name="20% - Accent1 3 2 2 5 2" xfId="17495"/>
    <cellStyle name="20% - Accent1 3 2 2 5 2 2" xfId="54833"/>
    <cellStyle name="20% - Accent1 3 2 2 5 3" xfId="29993"/>
    <cellStyle name="20% - Accent1 3 2 2 5 4" xfId="41674"/>
    <cellStyle name="20% - Accent1 3 2 2 6" xfId="13783"/>
    <cellStyle name="20% - Accent1 3 2 2 6 2" xfId="51121"/>
    <cellStyle name="20% - Accent1 3 2 2 7" xfId="27111"/>
    <cellStyle name="20% - Accent1 3 2 2 8" xfId="37960"/>
    <cellStyle name="20% - Accent1 3 2 3" xfId="396"/>
    <cellStyle name="20% - Accent1 3 2 3 2" xfId="1578"/>
    <cellStyle name="20% - Accent1 3 2 3 2 2" xfId="7652"/>
    <cellStyle name="20% - Accent1 3 2 3 2 2 2" xfId="12375"/>
    <cellStyle name="20% - Accent1 3 2 3 2 2 2 2" xfId="25534"/>
    <cellStyle name="20% - Accent1 3 2 3 2 2 2 2 2" xfId="62872"/>
    <cellStyle name="20% - Accent1 3 2 3 2 2 2 3" xfId="49713"/>
    <cellStyle name="20% - Accent1 3 2 3 2 2 3" xfId="20811"/>
    <cellStyle name="20% - Accent1 3 2 3 2 2 3 2" xfId="58149"/>
    <cellStyle name="20% - Accent1 3 2 3 2 2 4" xfId="33830"/>
    <cellStyle name="20% - Accent1 3 2 3 2 2 5" xfId="44990"/>
    <cellStyle name="20% - Accent1 3 2 3 2 3" xfId="10015"/>
    <cellStyle name="20% - Accent1 3 2 3 2 3 2" xfId="23174"/>
    <cellStyle name="20% - Accent1 3 2 3 2 3 2 2" xfId="60512"/>
    <cellStyle name="20% - Accent1 3 2 3 2 3 3" xfId="36542"/>
    <cellStyle name="20% - Accent1 3 2 3 2 3 4" xfId="47353"/>
    <cellStyle name="20% - Accent1 3 2 3 2 4" xfId="5292"/>
    <cellStyle name="20% - Accent1 3 2 3 2 4 2" xfId="18451"/>
    <cellStyle name="20% - Accent1 3 2 3 2 4 2 2" xfId="55789"/>
    <cellStyle name="20% - Accent1 3 2 3 2 4 3" xfId="31118"/>
    <cellStyle name="20% - Accent1 3 2 3 2 4 4" xfId="42630"/>
    <cellStyle name="20% - Accent1 3 2 3 2 5" xfId="14739"/>
    <cellStyle name="20% - Accent1 3 2 3 2 5 2" xfId="52077"/>
    <cellStyle name="20% - Accent1 3 2 3 2 6" xfId="28236"/>
    <cellStyle name="20% - Accent1 3 2 3 2 7" xfId="38916"/>
    <cellStyle name="20% - Accent1 3 2 3 3" xfId="2927"/>
    <cellStyle name="20% - Accent1 3 2 3 3 2" xfId="11195"/>
    <cellStyle name="20% - Accent1 3 2 3 3 2 2" xfId="24354"/>
    <cellStyle name="20% - Accent1 3 2 3 3 2 2 2" xfId="61692"/>
    <cellStyle name="20% - Accent1 3 2 3 3 2 3" xfId="48533"/>
    <cellStyle name="20% - Accent1 3 2 3 3 3" xfId="6472"/>
    <cellStyle name="20% - Accent1 3 2 3 3 3 2" xfId="19631"/>
    <cellStyle name="20% - Accent1 3 2 3 3 3 2 2" xfId="56969"/>
    <cellStyle name="20% - Accent1 3 2 3 3 3 3" xfId="43810"/>
    <cellStyle name="20% - Accent1 3 2 3 3 4" xfId="16088"/>
    <cellStyle name="20% - Accent1 3 2 3 3 4 2" xfId="53426"/>
    <cellStyle name="20% - Accent1 3 2 3 3 5" xfId="32481"/>
    <cellStyle name="20% - Accent1 3 2 3 3 6" xfId="40265"/>
    <cellStyle name="20% - Accent1 3 2 3 4" xfId="8835"/>
    <cellStyle name="20% - Accent1 3 2 3 4 2" xfId="21994"/>
    <cellStyle name="20% - Accent1 3 2 3 4 2 2" xfId="59332"/>
    <cellStyle name="20% - Accent1 3 2 3 4 3" xfId="35193"/>
    <cellStyle name="20% - Accent1 3 2 3 4 4" xfId="46173"/>
    <cellStyle name="20% - Accent1 3 2 3 5" xfId="4112"/>
    <cellStyle name="20% - Accent1 3 2 3 5 2" xfId="17271"/>
    <cellStyle name="20% - Accent1 3 2 3 5 2 2" xfId="54609"/>
    <cellStyle name="20% - Accent1 3 2 3 5 3" xfId="29769"/>
    <cellStyle name="20% - Accent1 3 2 3 5 4" xfId="41450"/>
    <cellStyle name="20% - Accent1 3 2 3 6" xfId="13559"/>
    <cellStyle name="20% - Accent1 3 2 3 6 2" xfId="50897"/>
    <cellStyle name="20% - Accent1 3 2 3 7" xfId="26887"/>
    <cellStyle name="20% - Accent1 3 2 3 8" xfId="37736"/>
    <cellStyle name="20% - Accent1 3 2 4" xfId="817"/>
    <cellStyle name="20% - Accent1 3 2 4 2" xfId="1999"/>
    <cellStyle name="20% - Accent1 3 2 4 2 2" xfId="8073"/>
    <cellStyle name="20% - Accent1 3 2 4 2 2 2" xfId="12796"/>
    <cellStyle name="20% - Accent1 3 2 4 2 2 2 2" xfId="25955"/>
    <cellStyle name="20% - Accent1 3 2 4 2 2 2 2 2" xfId="63293"/>
    <cellStyle name="20% - Accent1 3 2 4 2 2 2 3" xfId="50134"/>
    <cellStyle name="20% - Accent1 3 2 4 2 2 3" xfId="21232"/>
    <cellStyle name="20% - Accent1 3 2 4 2 2 3 2" xfId="58570"/>
    <cellStyle name="20% - Accent1 3 2 4 2 2 4" xfId="34251"/>
    <cellStyle name="20% - Accent1 3 2 4 2 2 5" xfId="45411"/>
    <cellStyle name="20% - Accent1 3 2 4 2 3" xfId="10436"/>
    <cellStyle name="20% - Accent1 3 2 4 2 3 2" xfId="23595"/>
    <cellStyle name="20% - Accent1 3 2 4 2 3 2 2" xfId="60933"/>
    <cellStyle name="20% - Accent1 3 2 4 2 3 3" xfId="36963"/>
    <cellStyle name="20% - Accent1 3 2 4 2 3 4" xfId="47774"/>
    <cellStyle name="20% - Accent1 3 2 4 2 4" xfId="5713"/>
    <cellStyle name="20% - Accent1 3 2 4 2 4 2" xfId="18872"/>
    <cellStyle name="20% - Accent1 3 2 4 2 4 2 2" xfId="56210"/>
    <cellStyle name="20% - Accent1 3 2 4 2 4 3" xfId="31539"/>
    <cellStyle name="20% - Accent1 3 2 4 2 4 4" xfId="43051"/>
    <cellStyle name="20% - Accent1 3 2 4 2 5" xfId="15160"/>
    <cellStyle name="20% - Accent1 3 2 4 2 5 2" xfId="52498"/>
    <cellStyle name="20% - Accent1 3 2 4 2 6" xfId="28657"/>
    <cellStyle name="20% - Accent1 3 2 4 2 7" xfId="39337"/>
    <cellStyle name="20% - Accent1 3 2 4 3" xfId="3348"/>
    <cellStyle name="20% - Accent1 3 2 4 3 2" xfId="11616"/>
    <cellStyle name="20% - Accent1 3 2 4 3 2 2" xfId="24775"/>
    <cellStyle name="20% - Accent1 3 2 4 3 2 2 2" xfId="62113"/>
    <cellStyle name="20% - Accent1 3 2 4 3 2 3" xfId="48954"/>
    <cellStyle name="20% - Accent1 3 2 4 3 3" xfId="6893"/>
    <cellStyle name="20% - Accent1 3 2 4 3 3 2" xfId="20052"/>
    <cellStyle name="20% - Accent1 3 2 4 3 3 2 2" xfId="57390"/>
    <cellStyle name="20% - Accent1 3 2 4 3 3 3" xfId="44231"/>
    <cellStyle name="20% - Accent1 3 2 4 3 4" xfId="16509"/>
    <cellStyle name="20% - Accent1 3 2 4 3 4 2" xfId="53847"/>
    <cellStyle name="20% - Accent1 3 2 4 3 5" xfId="32902"/>
    <cellStyle name="20% - Accent1 3 2 4 3 6" xfId="40686"/>
    <cellStyle name="20% - Accent1 3 2 4 4" xfId="9256"/>
    <cellStyle name="20% - Accent1 3 2 4 4 2" xfId="22415"/>
    <cellStyle name="20% - Accent1 3 2 4 4 2 2" xfId="59753"/>
    <cellStyle name="20% - Accent1 3 2 4 4 3" xfId="35614"/>
    <cellStyle name="20% - Accent1 3 2 4 4 4" xfId="46594"/>
    <cellStyle name="20% - Accent1 3 2 4 5" xfId="4533"/>
    <cellStyle name="20% - Accent1 3 2 4 5 2" xfId="17692"/>
    <cellStyle name="20% - Accent1 3 2 4 5 2 2" xfId="55030"/>
    <cellStyle name="20% - Accent1 3 2 4 5 3" xfId="30190"/>
    <cellStyle name="20% - Accent1 3 2 4 5 4" xfId="41871"/>
    <cellStyle name="20% - Accent1 3 2 4 6" xfId="13980"/>
    <cellStyle name="20% - Accent1 3 2 4 6 2" xfId="51318"/>
    <cellStyle name="20% - Accent1 3 2 4 7" xfId="27308"/>
    <cellStyle name="20% - Accent1 3 2 4 8" xfId="38157"/>
    <cellStyle name="20% - Accent1 3 2 5" xfId="986"/>
    <cellStyle name="20% - Accent1 3 2 5 2" xfId="2168"/>
    <cellStyle name="20% - Accent1 3 2 5 2 2" xfId="8242"/>
    <cellStyle name="20% - Accent1 3 2 5 2 2 2" xfId="12965"/>
    <cellStyle name="20% - Accent1 3 2 5 2 2 2 2" xfId="26124"/>
    <cellStyle name="20% - Accent1 3 2 5 2 2 2 2 2" xfId="63462"/>
    <cellStyle name="20% - Accent1 3 2 5 2 2 2 3" xfId="50303"/>
    <cellStyle name="20% - Accent1 3 2 5 2 2 3" xfId="21401"/>
    <cellStyle name="20% - Accent1 3 2 5 2 2 3 2" xfId="58739"/>
    <cellStyle name="20% - Accent1 3 2 5 2 2 4" xfId="34420"/>
    <cellStyle name="20% - Accent1 3 2 5 2 2 5" xfId="45580"/>
    <cellStyle name="20% - Accent1 3 2 5 2 3" xfId="10605"/>
    <cellStyle name="20% - Accent1 3 2 5 2 3 2" xfId="23764"/>
    <cellStyle name="20% - Accent1 3 2 5 2 3 2 2" xfId="61102"/>
    <cellStyle name="20% - Accent1 3 2 5 2 3 3" xfId="37132"/>
    <cellStyle name="20% - Accent1 3 2 5 2 3 4" xfId="47943"/>
    <cellStyle name="20% - Accent1 3 2 5 2 4" xfId="5882"/>
    <cellStyle name="20% - Accent1 3 2 5 2 4 2" xfId="19041"/>
    <cellStyle name="20% - Accent1 3 2 5 2 4 2 2" xfId="56379"/>
    <cellStyle name="20% - Accent1 3 2 5 2 4 3" xfId="31708"/>
    <cellStyle name="20% - Accent1 3 2 5 2 4 4" xfId="43220"/>
    <cellStyle name="20% - Accent1 3 2 5 2 5" xfId="15329"/>
    <cellStyle name="20% - Accent1 3 2 5 2 5 2" xfId="52667"/>
    <cellStyle name="20% - Accent1 3 2 5 2 6" xfId="28826"/>
    <cellStyle name="20% - Accent1 3 2 5 2 7" xfId="39506"/>
    <cellStyle name="20% - Accent1 3 2 5 3" xfId="3517"/>
    <cellStyle name="20% - Accent1 3 2 5 3 2" xfId="11785"/>
    <cellStyle name="20% - Accent1 3 2 5 3 2 2" xfId="24944"/>
    <cellStyle name="20% - Accent1 3 2 5 3 2 2 2" xfId="62282"/>
    <cellStyle name="20% - Accent1 3 2 5 3 2 3" xfId="49123"/>
    <cellStyle name="20% - Accent1 3 2 5 3 3" xfId="7062"/>
    <cellStyle name="20% - Accent1 3 2 5 3 3 2" xfId="20221"/>
    <cellStyle name="20% - Accent1 3 2 5 3 3 2 2" xfId="57559"/>
    <cellStyle name="20% - Accent1 3 2 5 3 3 3" xfId="44400"/>
    <cellStyle name="20% - Accent1 3 2 5 3 4" xfId="16678"/>
    <cellStyle name="20% - Accent1 3 2 5 3 4 2" xfId="54016"/>
    <cellStyle name="20% - Accent1 3 2 5 3 5" xfId="33071"/>
    <cellStyle name="20% - Accent1 3 2 5 3 6" xfId="40855"/>
    <cellStyle name="20% - Accent1 3 2 5 4" xfId="9425"/>
    <cellStyle name="20% - Accent1 3 2 5 4 2" xfId="22584"/>
    <cellStyle name="20% - Accent1 3 2 5 4 2 2" xfId="59922"/>
    <cellStyle name="20% - Accent1 3 2 5 4 3" xfId="35783"/>
    <cellStyle name="20% - Accent1 3 2 5 4 4" xfId="46763"/>
    <cellStyle name="20% - Accent1 3 2 5 5" xfId="4702"/>
    <cellStyle name="20% - Accent1 3 2 5 5 2" xfId="17861"/>
    <cellStyle name="20% - Accent1 3 2 5 5 2 2" xfId="55199"/>
    <cellStyle name="20% - Accent1 3 2 5 5 3" xfId="30359"/>
    <cellStyle name="20% - Accent1 3 2 5 5 4" xfId="42040"/>
    <cellStyle name="20% - Accent1 3 2 5 6" xfId="14149"/>
    <cellStyle name="20% - Accent1 3 2 5 6 2" xfId="51487"/>
    <cellStyle name="20% - Accent1 3 2 5 7" xfId="27477"/>
    <cellStyle name="20% - Accent1 3 2 5 8" xfId="38326"/>
    <cellStyle name="20% - Accent1 3 2 6" xfId="1157"/>
    <cellStyle name="20% - Accent1 3 2 6 2" xfId="2337"/>
    <cellStyle name="20% - Accent1 3 2 6 2 2" xfId="8411"/>
    <cellStyle name="20% - Accent1 3 2 6 2 2 2" xfId="13134"/>
    <cellStyle name="20% - Accent1 3 2 6 2 2 2 2" xfId="26293"/>
    <cellStyle name="20% - Accent1 3 2 6 2 2 2 2 2" xfId="63631"/>
    <cellStyle name="20% - Accent1 3 2 6 2 2 2 3" xfId="50472"/>
    <cellStyle name="20% - Accent1 3 2 6 2 2 3" xfId="21570"/>
    <cellStyle name="20% - Accent1 3 2 6 2 2 3 2" xfId="58908"/>
    <cellStyle name="20% - Accent1 3 2 6 2 2 4" xfId="34589"/>
    <cellStyle name="20% - Accent1 3 2 6 2 2 5" xfId="45749"/>
    <cellStyle name="20% - Accent1 3 2 6 2 3" xfId="10774"/>
    <cellStyle name="20% - Accent1 3 2 6 2 3 2" xfId="23933"/>
    <cellStyle name="20% - Accent1 3 2 6 2 3 2 2" xfId="61271"/>
    <cellStyle name="20% - Accent1 3 2 6 2 3 3" xfId="37301"/>
    <cellStyle name="20% - Accent1 3 2 6 2 3 4" xfId="48112"/>
    <cellStyle name="20% - Accent1 3 2 6 2 4" xfId="6051"/>
    <cellStyle name="20% - Accent1 3 2 6 2 4 2" xfId="19210"/>
    <cellStyle name="20% - Accent1 3 2 6 2 4 2 2" xfId="56548"/>
    <cellStyle name="20% - Accent1 3 2 6 2 4 3" xfId="31877"/>
    <cellStyle name="20% - Accent1 3 2 6 2 4 4" xfId="43389"/>
    <cellStyle name="20% - Accent1 3 2 6 2 5" xfId="15498"/>
    <cellStyle name="20% - Accent1 3 2 6 2 5 2" xfId="52836"/>
    <cellStyle name="20% - Accent1 3 2 6 2 6" xfId="28995"/>
    <cellStyle name="20% - Accent1 3 2 6 2 7" xfId="39675"/>
    <cellStyle name="20% - Accent1 3 2 6 3" xfId="3686"/>
    <cellStyle name="20% - Accent1 3 2 6 3 2" xfId="11954"/>
    <cellStyle name="20% - Accent1 3 2 6 3 2 2" xfId="25113"/>
    <cellStyle name="20% - Accent1 3 2 6 3 2 2 2" xfId="62451"/>
    <cellStyle name="20% - Accent1 3 2 6 3 2 3" xfId="49292"/>
    <cellStyle name="20% - Accent1 3 2 6 3 3" xfId="7231"/>
    <cellStyle name="20% - Accent1 3 2 6 3 3 2" xfId="20390"/>
    <cellStyle name="20% - Accent1 3 2 6 3 3 2 2" xfId="57728"/>
    <cellStyle name="20% - Accent1 3 2 6 3 3 3" xfId="44569"/>
    <cellStyle name="20% - Accent1 3 2 6 3 4" xfId="16847"/>
    <cellStyle name="20% - Accent1 3 2 6 3 4 2" xfId="54185"/>
    <cellStyle name="20% - Accent1 3 2 6 3 5" xfId="33240"/>
    <cellStyle name="20% - Accent1 3 2 6 3 6" xfId="41024"/>
    <cellStyle name="20% - Accent1 3 2 6 4" xfId="9594"/>
    <cellStyle name="20% - Accent1 3 2 6 4 2" xfId="22753"/>
    <cellStyle name="20% - Accent1 3 2 6 4 2 2" xfId="60091"/>
    <cellStyle name="20% - Accent1 3 2 6 4 3" xfId="35952"/>
    <cellStyle name="20% - Accent1 3 2 6 4 4" xfId="46932"/>
    <cellStyle name="20% - Accent1 3 2 6 5" xfId="4871"/>
    <cellStyle name="20% - Accent1 3 2 6 5 2" xfId="18030"/>
    <cellStyle name="20% - Accent1 3 2 6 5 2 2" xfId="55368"/>
    <cellStyle name="20% - Accent1 3 2 6 5 3" xfId="30528"/>
    <cellStyle name="20% - Accent1 3 2 6 5 4" xfId="42209"/>
    <cellStyle name="20% - Accent1 3 2 6 6" xfId="14318"/>
    <cellStyle name="20% - Accent1 3 2 6 6 2" xfId="51656"/>
    <cellStyle name="20% - Accent1 3 2 6 7" xfId="27646"/>
    <cellStyle name="20% - Accent1 3 2 6 8" xfId="38495"/>
    <cellStyle name="20% - Accent1 3 2 7" xfId="1381"/>
    <cellStyle name="20% - Accent1 3 2 7 2" xfId="2730"/>
    <cellStyle name="20% - Accent1 3 2 7 2 2" xfId="12178"/>
    <cellStyle name="20% - Accent1 3 2 7 2 2 2" xfId="25337"/>
    <cellStyle name="20% - Accent1 3 2 7 2 2 2 2" xfId="62675"/>
    <cellStyle name="20% - Accent1 3 2 7 2 2 3" xfId="33633"/>
    <cellStyle name="20% - Accent1 3 2 7 2 2 4" xfId="49516"/>
    <cellStyle name="20% - Accent1 3 2 7 2 3" xfId="7455"/>
    <cellStyle name="20% - Accent1 3 2 7 2 3 2" xfId="20614"/>
    <cellStyle name="20% - Accent1 3 2 7 2 3 2 2" xfId="57952"/>
    <cellStyle name="20% - Accent1 3 2 7 2 3 3" xfId="36345"/>
    <cellStyle name="20% - Accent1 3 2 7 2 3 4" xfId="44793"/>
    <cellStyle name="20% - Accent1 3 2 7 2 4" xfId="15891"/>
    <cellStyle name="20% - Accent1 3 2 7 2 4 2" xfId="30921"/>
    <cellStyle name="20% - Accent1 3 2 7 2 4 3" xfId="53229"/>
    <cellStyle name="20% - Accent1 3 2 7 2 5" xfId="28039"/>
    <cellStyle name="20% - Accent1 3 2 7 2 6" xfId="40068"/>
    <cellStyle name="20% - Accent1 3 2 7 3" xfId="9818"/>
    <cellStyle name="20% - Accent1 3 2 7 3 2" xfId="22977"/>
    <cellStyle name="20% - Accent1 3 2 7 3 2 2" xfId="60315"/>
    <cellStyle name="20% - Accent1 3 2 7 3 3" xfId="32284"/>
    <cellStyle name="20% - Accent1 3 2 7 3 4" xfId="47156"/>
    <cellStyle name="20% - Accent1 3 2 7 4" xfId="5095"/>
    <cellStyle name="20% - Accent1 3 2 7 4 2" xfId="18254"/>
    <cellStyle name="20% - Accent1 3 2 7 4 2 2" xfId="55592"/>
    <cellStyle name="20% - Accent1 3 2 7 4 3" xfId="34996"/>
    <cellStyle name="20% - Accent1 3 2 7 4 4" xfId="42433"/>
    <cellStyle name="20% - Accent1 3 2 7 5" xfId="14542"/>
    <cellStyle name="20% - Accent1 3 2 7 5 2" xfId="29572"/>
    <cellStyle name="20% - Accent1 3 2 7 5 3" xfId="51880"/>
    <cellStyle name="20% - Accent1 3 2 7 6" xfId="26690"/>
    <cellStyle name="20% - Accent1 3 2 7 7" xfId="38719"/>
    <cellStyle name="20% - Accent1 3 2 8" xfId="2506"/>
    <cellStyle name="20% - Accent1 3 2 8 2" xfId="10998"/>
    <cellStyle name="20% - Accent1 3 2 8 2 2" xfId="24157"/>
    <cellStyle name="20% - Accent1 3 2 8 2 2 2" xfId="61495"/>
    <cellStyle name="20% - Accent1 3 2 8 2 3" xfId="33409"/>
    <cellStyle name="20% - Accent1 3 2 8 2 4" xfId="48336"/>
    <cellStyle name="20% - Accent1 3 2 8 3" xfId="6275"/>
    <cellStyle name="20% - Accent1 3 2 8 3 2" xfId="19434"/>
    <cellStyle name="20% - Accent1 3 2 8 3 2 2" xfId="56772"/>
    <cellStyle name="20% - Accent1 3 2 8 3 3" xfId="36121"/>
    <cellStyle name="20% - Accent1 3 2 8 3 4" xfId="43613"/>
    <cellStyle name="20% - Accent1 3 2 8 4" xfId="15667"/>
    <cellStyle name="20% - Accent1 3 2 8 4 2" xfId="30697"/>
    <cellStyle name="20% - Accent1 3 2 8 4 3" xfId="53005"/>
    <cellStyle name="20% - Accent1 3 2 8 5" xfId="27815"/>
    <cellStyle name="20% - Accent1 3 2 8 6" xfId="39844"/>
    <cellStyle name="20% - Accent1 3 2 9" xfId="8638"/>
    <cellStyle name="20% - Accent1 3 2 9 2" xfId="21797"/>
    <cellStyle name="20% - Accent1 3 2 9 2 2" xfId="59135"/>
    <cellStyle name="20% - Accent1 3 2 9 3" xfId="29348"/>
    <cellStyle name="20% - Accent1 3 2 9 4" xfId="45976"/>
    <cellStyle name="20% - Accent1 3 3" xfId="508"/>
    <cellStyle name="20% - Accent1 3 3 2" xfId="1690"/>
    <cellStyle name="20% - Accent1 3 3 2 2" xfId="7764"/>
    <cellStyle name="20% - Accent1 3 3 2 2 2" xfId="12487"/>
    <cellStyle name="20% - Accent1 3 3 2 2 2 2" xfId="25646"/>
    <cellStyle name="20% - Accent1 3 3 2 2 2 2 2" xfId="62984"/>
    <cellStyle name="20% - Accent1 3 3 2 2 2 3" xfId="49825"/>
    <cellStyle name="20% - Accent1 3 3 2 2 3" xfId="20923"/>
    <cellStyle name="20% - Accent1 3 3 2 2 3 2" xfId="58261"/>
    <cellStyle name="20% - Accent1 3 3 2 2 4" xfId="33942"/>
    <cellStyle name="20% - Accent1 3 3 2 2 5" xfId="45102"/>
    <cellStyle name="20% - Accent1 3 3 2 3" xfId="10127"/>
    <cellStyle name="20% - Accent1 3 3 2 3 2" xfId="23286"/>
    <cellStyle name="20% - Accent1 3 3 2 3 2 2" xfId="60624"/>
    <cellStyle name="20% - Accent1 3 3 2 3 3" xfId="36654"/>
    <cellStyle name="20% - Accent1 3 3 2 3 4" xfId="47465"/>
    <cellStyle name="20% - Accent1 3 3 2 4" xfId="5404"/>
    <cellStyle name="20% - Accent1 3 3 2 4 2" xfId="18563"/>
    <cellStyle name="20% - Accent1 3 3 2 4 2 2" xfId="55901"/>
    <cellStyle name="20% - Accent1 3 3 2 4 3" xfId="31230"/>
    <cellStyle name="20% - Accent1 3 3 2 4 4" xfId="42742"/>
    <cellStyle name="20% - Accent1 3 3 2 5" xfId="14851"/>
    <cellStyle name="20% - Accent1 3 3 2 5 2" xfId="52189"/>
    <cellStyle name="20% - Accent1 3 3 2 6" xfId="28348"/>
    <cellStyle name="20% - Accent1 3 3 2 7" xfId="39028"/>
    <cellStyle name="20% - Accent1 3 3 3" xfId="3039"/>
    <cellStyle name="20% - Accent1 3 3 3 2" xfId="11307"/>
    <cellStyle name="20% - Accent1 3 3 3 2 2" xfId="24466"/>
    <cellStyle name="20% - Accent1 3 3 3 2 2 2" xfId="61804"/>
    <cellStyle name="20% - Accent1 3 3 3 2 3" xfId="48645"/>
    <cellStyle name="20% - Accent1 3 3 3 3" xfId="6584"/>
    <cellStyle name="20% - Accent1 3 3 3 3 2" xfId="19743"/>
    <cellStyle name="20% - Accent1 3 3 3 3 2 2" xfId="57081"/>
    <cellStyle name="20% - Accent1 3 3 3 3 3" xfId="43922"/>
    <cellStyle name="20% - Accent1 3 3 3 4" xfId="16200"/>
    <cellStyle name="20% - Accent1 3 3 3 4 2" xfId="53538"/>
    <cellStyle name="20% - Accent1 3 3 3 5" xfId="32593"/>
    <cellStyle name="20% - Accent1 3 3 3 6" xfId="40377"/>
    <cellStyle name="20% - Accent1 3 3 4" xfId="8947"/>
    <cellStyle name="20% - Accent1 3 3 4 2" xfId="22106"/>
    <cellStyle name="20% - Accent1 3 3 4 2 2" xfId="59444"/>
    <cellStyle name="20% - Accent1 3 3 4 3" xfId="35305"/>
    <cellStyle name="20% - Accent1 3 3 4 4" xfId="46285"/>
    <cellStyle name="20% - Accent1 3 3 5" xfId="4224"/>
    <cellStyle name="20% - Accent1 3 3 5 2" xfId="17383"/>
    <cellStyle name="20% - Accent1 3 3 5 2 2" xfId="54721"/>
    <cellStyle name="20% - Accent1 3 3 5 3" xfId="29881"/>
    <cellStyle name="20% - Accent1 3 3 5 4" xfId="41562"/>
    <cellStyle name="20% - Accent1 3 3 6" xfId="13671"/>
    <cellStyle name="20% - Accent1 3 3 6 2" xfId="51009"/>
    <cellStyle name="20% - Accent1 3 3 7" xfId="26999"/>
    <cellStyle name="20% - Accent1 3 3 8" xfId="37848"/>
    <cellStyle name="20% - Accent1 3 4" xfId="311"/>
    <cellStyle name="20% - Accent1 3 4 2" xfId="1493"/>
    <cellStyle name="20% - Accent1 3 4 2 2" xfId="7567"/>
    <cellStyle name="20% - Accent1 3 4 2 2 2" xfId="12290"/>
    <cellStyle name="20% - Accent1 3 4 2 2 2 2" xfId="25449"/>
    <cellStyle name="20% - Accent1 3 4 2 2 2 2 2" xfId="62787"/>
    <cellStyle name="20% - Accent1 3 4 2 2 2 3" xfId="49628"/>
    <cellStyle name="20% - Accent1 3 4 2 2 3" xfId="20726"/>
    <cellStyle name="20% - Accent1 3 4 2 2 3 2" xfId="58064"/>
    <cellStyle name="20% - Accent1 3 4 2 2 4" xfId="33745"/>
    <cellStyle name="20% - Accent1 3 4 2 2 5" xfId="44905"/>
    <cellStyle name="20% - Accent1 3 4 2 3" xfId="9930"/>
    <cellStyle name="20% - Accent1 3 4 2 3 2" xfId="23089"/>
    <cellStyle name="20% - Accent1 3 4 2 3 2 2" xfId="60427"/>
    <cellStyle name="20% - Accent1 3 4 2 3 3" xfId="36457"/>
    <cellStyle name="20% - Accent1 3 4 2 3 4" xfId="47268"/>
    <cellStyle name="20% - Accent1 3 4 2 4" xfId="5207"/>
    <cellStyle name="20% - Accent1 3 4 2 4 2" xfId="18366"/>
    <cellStyle name="20% - Accent1 3 4 2 4 2 2" xfId="55704"/>
    <cellStyle name="20% - Accent1 3 4 2 4 3" xfId="31033"/>
    <cellStyle name="20% - Accent1 3 4 2 4 4" xfId="42545"/>
    <cellStyle name="20% - Accent1 3 4 2 5" xfId="14654"/>
    <cellStyle name="20% - Accent1 3 4 2 5 2" xfId="51992"/>
    <cellStyle name="20% - Accent1 3 4 2 6" xfId="28151"/>
    <cellStyle name="20% - Accent1 3 4 2 7" xfId="38831"/>
    <cellStyle name="20% - Accent1 3 4 3" xfId="2842"/>
    <cellStyle name="20% - Accent1 3 4 3 2" xfId="11110"/>
    <cellStyle name="20% - Accent1 3 4 3 2 2" xfId="24269"/>
    <cellStyle name="20% - Accent1 3 4 3 2 2 2" xfId="61607"/>
    <cellStyle name="20% - Accent1 3 4 3 2 3" xfId="48448"/>
    <cellStyle name="20% - Accent1 3 4 3 3" xfId="6387"/>
    <cellStyle name="20% - Accent1 3 4 3 3 2" xfId="19546"/>
    <cellStyle name="20% - Accent1 3 4 3 3 2 2" xfId="56884"/>
    <cellStyle name="20% - Accent1 3 4 3 3 3" xfId="43725"/>
    <cellStyle name="20% - Accent1 3 4 3 4" xfId="16003"/>
    <cellStyle name="20% - Accent1 3 4 3 4 2" xfId="53341"/>
    <cellStyle name="20% - Accent1 3 4 3 5" xfId="32396"/>
    <cellStyle name="20% - Accent1 3 4 3 6" xfId="40180"/>
    <cellStyle name="20% - Accent1 3 4 4" xfId="8750"/>
    <cellStyle name="20% - Accent1 3 4 4 2" xfId="21909"/>
    <cellStyle name="20% - Accent1 3 4 4 2 2" xfId="59247"/>
    <cellStyle name="20% - Accent1 3 4 4 3" xfId="35108"/>
    <cellStyle name="20% - Accent1 3 4 4 4" xfId="46088"/>
    <cellStyle name="20% - Accent1 3 4 5" xfId="4027"/>
    <cellStyle name="20% - Accent1 3 4 5 2" xfId="17186"/>
    <cellStyle name="20% - Accent1 3 4 5 2 2" xfId="54524"/>
    <cellStyle name="20% - Accent1 3 4 5 3" xfId="29684"/>
    <cellStyle name="20% - Accent1 3 4 5 4" xfId="41365"/>
    <cellStyle name="20% - Accent1 3 4 6" xfId="13474"/>
    <cellStyle name="20% - Accent1 3 4 6 2" xfId="50812"/>
    <cellStyle name="20% - Accent1 3 4 7" xfId="26802"/>
    <cellStyle name="20% - Accent1 3 4 8" xfId="37651"/>
    <cellStyle name="20% - Accent1 3 5" xfId="732"/>
    <cellStyle name="20% - Accent1 3 5 2" xfId="1914"/>
    <cellStyle name="20% - Accent1 3 5 2 2" xfId="7988"/>
    <cellStyle name="20% - Accent1 3 5 2 2 2" xfId="12711"/>
    <cellStyle name="20% - Accent1 3 5 2 2 2 2" xfId="25870"/>
    <cellStyle name="20% - Accent1 3 5 2 2 2 2 2" xfId="63208"/>
    <cellStyle name="20% - Accent1 3 5 2 2 2 3" xfId="50049"/>
    <cellStyle name="20% - Accent1 3 5 2 2 3" xfId="21147"/>
    <cellStyle name="20% - Accent1 3 5 2 2 3 2" xfId="58485"/>
    <cellStyle name="20% - Accent1 3 5 2 2 4" xfId="34166"/>
    <cellStyle name="20% - Accent1 3 5 2 2 5" xfId="45326"/>
    <cellStyle name="20% - Accent1 3 5 2 3" xfId="10351"/>
    <cellStyle name="20% - Accent1 3 5 2 3 2" xfId="23510"/>
    <cellStyle name="20% - Accent1 3 5 2 3 2 2" xfId="60848"/>
    <cellStyle name="20% - Accent1 3 5 2 3 3" xfId="36878"/>
    <cellStyle name="20% - Accent1 3 5 2 3 4" xfId="47689"/>
    <cellStyle name="20% - Accent1 3 5 2 4" xfId="5628"/>
    <cellStyle name="20% - Accent1 3 5 2 4 2" xfId="18787"/>
    <cellStyle name="20% - Accent1 3 5 2 4 2 2" xfId="56125"/>
    <cellStyle name="20% - Accent1 3 5 2 4 3" xfId="31454"/>
    <cellStyle name="20% - Accent1 3 5 2 4 4" xfId="42966"/>
    <cellStyle name="20% - Accent1 3 5 2 5" xfId="15075"/>
    <cellStyle name="20% - Accent1 3 5 2 5 2" xfId="52413"/>
    <cellStyle name="20% - Accent1 3 5 2 6" xfId="28572"/>
    <cellStyle name="20% - Accent1 3 5 2 7" xfId="39252"/>
    <cellStyle name="20% - Accent1 3 5 3" xfId="3263"/>
    <cellStyle name="20% - Accent1 3 5 3 2" xfId="11531"/>
    <cellStyle name="20% - Accent1 3 5 3 2 2" xfId="24690"/>
    <cellStyle name="20% - Accent1 3 5 3 2 2 2" xfId="62028"/>
    <cellStyle name="20% - Accent1 3 5 3 2 3" xfId="48869"/>
    <cellStyle name="20% - Accent1 3 5 3 3" xfId="6808"/>
    <cellStyle name="20% - Accent1 3 5 3 3 2" xfId="19967"/>
    <cellStyle name="20% - Accent1 3 5 3 3 2 2" xfId="57305"/>
    <cellStyle name="20% - Accent1 3 5 3 3 3" xfId="44146"/>
    <cellStyle name="20% - Accent1 3 5 3 4" xfId="16424"/>
    <cellStyle name="20% - Accent1 3 5 3 4 2" xfId="53762"/>
    <cellStyle name="20% - Accent1 3 5 3 5" xfId="32817"/>
    <cellStyle name="20% - Accent1 3 5 3 6" xfId="40601"/>
    <cellStyle name="20% - Accent1 3 5 4" xfId="9171"/>
    <cellStyle name="20% - Accent1 3 5 4 2" xfId="22330"/>
    <cellStyle name="20% - Accent1 3 5 4 2 2" xfId="59668"/>
    <cellStyle name="20% - Accent1 3 5 4 3" xfId="35529"/>
    <cellStyle name="20% - Accent1 3 5 4 4" xfId="46509"/>
    <cellStyle name="20% - Accent1 3 5 5" xfId="4448"/>
    <cellStyle name="20% - Accent1 3 5 5 2" xfId="17607"/>
    <cellStyle name="20% - Accent1 3 5 5 2 2" xfId="54945"/>
    <cellStyle name="20% - Accent1 3 5 5 3" xfId="30105"/>
    <cellStyle name="20% - Accent1 3 5 5 4" xfId="41786"/>
    <cellStyle name="20% - Accent1 3 5 6" xfId="13895"/>
    <cellStyle name="20% - Accent1 3 5 6 2" xfId="51233"/>
    <cellStyle name="20% - Accent1 3 5 7" xfId="27223"/>
    <cellStyle name="20% - Accent1 3 5 8" xfId="38072"/>
    <cellStyle name="20% - Accent1 3 6" xfId="901"/>
    <cellStyle name="20% - Accent1 3 6 2" xfId="2083"/>
    <cellStyle name="20% - Accent1 3 6 2 2" xfId="8157"/>
    <cellStyle name="20% - Accent1 3 6 2 2 2" xfId="12880"/>
    <cellStyle name="20% - Accent1 3 6 2 2 2 2" xfId="26039"/>
    <cellStyle name="20% - Accent1 3 6 2 2 2 2 2" xfId="63377"/>
    <cellStyle name="20% - Accent1 3 6 2 2 2 3" xfId="50218"/>
    <cellStyle name="20% - Accent1 3 6 2 2 3" xfId="21316"/>
    <cellStyle name="20% - Accent1 3 6 2 2 3 2" xfId="58654"/>
    <cellStyle name="20% - Accent1 3 6 2 2 4" xfId="34335"/>
    <cellStyle name="20% - Accent1 3 6 2 2 5" xfId="45495"/>
    <cellStyle name="20% - Accent1 3 6 2 3" xfId="10520"/>
    <cellStyle name="20% - Accent1 3 6 2 3 2" xfId="23679"/>
    <cellStyle name="20% - Accent1 3 6 2 3 2 2" xfId="61017"/>
    <cellStyle name="20% - Accent1 3 6 2 3 3" xfId="37047"/>
    <cellStyle name="20% - Accent1 3 6 2 3 4" xfId="47858"/>
    <cellStyle name="20% - Accent1 3 6 2 4" xfId="5797"/>
    <cellStyle name="20% - Accent1 3 6 2 4 2" xfId="18956"/>
    <cellStyle name="20% - Accent1 3 6 2 4 2 2" xfId="56294"/>
    <cellStyle name="20% - Accent1 3 6 2 4 3" xfId="31623"/>
    <cellStyle name="20% - Accent1 3 6 2 4 4" xfId="43135"/>
    <cellStyle name="20% - Accent1 3 6 2 5" xfId="15244"/>
    <cellStyle name="20% - Accent1 3 6 2 5 2" xfId="52582"/>
    <cellStyle name="20% - Accent1 3 6 2 6" xfId="28741"/>
    <cellStyle name="20% - Accent1 3 6 2 7" xfId="39421"/>
    <cellStyle name="20% - Accent1 3 6 3" xfId="3432"/>
    <cellStyle name="20% - Accent1 3 6 3 2" xfId="11700"/>
    <cellStyle name="20% - Accent1 3 6 3 2 2" xfId="24859"/>
    <cellStyle name="20% - Accent1 3 6 3 2 2 2" xfId="62197"/>
    <cellStyle name="20% - Accent1 3 6 3 2 3" xfId="49038"/>
    <cellStyle name="20% - Accent1 3 6 3 3" xfId="6977"/>
    <cellStyle name="20% - Accent1 3 6 3 3 2" xfId="20136"/>
    <cellStyle name="20% - Accent1 3 6 3 3 2 2" xfId="57474"/>
    <cellStyle name="20% - Accent1 3 6 3 3 3" xfId="44315"/>
    <cellStyle name="20% - Accent1 3 6 3 4" xfId="16593"/>
    <cellStyle name="20% - Accent1 3 6 3 4 2" xfId="53931"/>
    <cellStyle name="20% - Accent1 3 6 3 5" xfId="32986"/>
    <cellStyle name="20% - Accent1 3 6 3 6" xfId="40770"/>
    <cellStyle name="20% - Accent1 3 6 4" xfId="9340"/>
    <cellStyle name="20% - Accent1 3 6 4 2" xfId="22499"/>
    <cellStyle name="20% - Accent1 3 6 4 2 2" xfId="59837"/>
    <cellStyle name="20% - Accent1 3 6 4 3" xfId="35698"/>
    <cellStyle name="20% - Accent1 3 6 4 4" xfId="46678"/>
    <cellStyle name="20% - Accent1 3 6 5" xfId="4617"/>
    <cellStyle name="20% - Accent1 3 6 5 2" xfId="17776"/>
    <cellStyle name="20% - Accent1 3 6 5 2 2" xfId="55114"/>
    <cellStyle name="20% - Accent1 3 6 5 3" xfId="30274"/>
    <cellStyle name="20% - Accent1 3 6 5 4" xfId="41955"/>
    <cellStyle name="20% - Accent1 3 6 6" xfId="14064"/>
    <cellStyle name="20% - Accent1 3 6 6 2" xfId="51402"/>
    <cellStyle name="20% - Accent1 3 6 7" xfId="27392"/>
    <cellStyle name="20% - Accent1 3 6 8" xfId="38241"/>
    <cellStyle name="20% - Accent1 3 7" xfId="1072"/>
    <cellStyle name="20% - Accent1 3 7 2" xfId="2252"/>
    <cellStyle name="20% - Accent1 3 7 2 2" xfId="8326"/>
    <cellStyle name="20% - Accent1 3 7 2 2 2" xfId="13049"/>
    <cellStyle name="20% - Accent1 3 7 2 2 2 2" xfId="26208"/>
    <cellStyle name="20% - Accent1 3 7 2 2 2 2 2" xfId="63546"/>
    <cellStyle name="20% - Accent1 3 7 2 2 2 3" xfId="50387"/>
    <cellStyle name="20% - Accent1 3 7 2 2 3" xfId="21485"/>
    <cellStyle name="20% - Accent1 3 7 2 2 3 2" xfId="58823"/>
    <cellStyle name="20% - Accent1 3 7 2 2 4" xfId="34504"/>
    <cellStyle name="20% - Accent1 3 7 2 2 5" xfId="45664"/>
    <cellStyle name="20% - Accent1 3 7 2 3" xfId="10689"/>
    <cellStyle name="20% - Accent1 3 7 2 3 2" xfId="23848"/>
    <cellStyle name="20% - Accent1 3 7 2 3 2 2" xfId="61186"/>
    <cellStyle name="20% - Accent1 3 7 2 3 3" xfId="37216"/>
    <cellStyle name="20% - Accent1 3 7 2 3 4" xfId="48027"/>
    <cellStyle name="20% - Accent1 3 7 2 4" xfId="5966"/>
    <cellStyle name="20% - Accent1 3 7 2 4 2" xfId="19125"/>
    <cellStyle name="20% - Accent1 3 7 2 4 2 2" xfId="56463"/>
    <cellStyle name="20% - Accent1 3 7 2 4 3" xfId="31792"/>
    <cellStyle name="20% - Accent1 3 7 2 4 4" xfId="43304"/>
    <cellStyle name="20% - Accent1 3 7 2 5" xfId="15413"/>
    <cellStyle name="20% - Accent1 3 7 2 5 2" xfId="52751"/>
    <cellStyle name="20% - Accent1 3 7 2 6" xfId="28910"/>
    <cellStyle name="20% - Accent1 3 7 2 7" xfId="39590"/>
    <cellStyle name="20% - Accent1 3 7 3" xfId="3601"/>
    <cellStyle name="20% - Accent1 3 7 3 2" xfId="11869"/>
    <cellStyle name="20% - Accent1 3 7 3 2 2" xfId="25028"/>
    <cellStyle name="20% - Accent1 3 7 3 2 2 2" xfId="62366"/>
    <cellStyle name="20% - Accent1 3 7 3 2 3" xfId="49207"/>
    <cellStyle name="20% - Accent1 3 7 3 3" xfId="7146"/>
    <cellStyle name="20% - Accent1 3 7 3 3 2" xfId="20305"/>
    <cellStyle name="20% - Accent1 3 7 3 3 2 2" xfId="57643"/>
    <cellStyle name="20% - Accent1 3 7 3 3 3" xfId="44484"/>
    <cellStyle name="20% - Accent1 3 7 3 4" xfId="16762"/>
    <cellStyle name="20% - Accent1 3 7 3 4 2" xfId="54100"/>
    <cellStyle name="20% - Accent1 3 7 3 5" xfId="33155"/>
    <cellStyle name="20% - Accent1 3 7 3 6" xfId="40939"/>
    <cellStyle name="20% - Accent1 3 7 4" xfId="9509"/>
    <cellStyle name="20% - Accent1 3 7 4 2" xfId="22668"/>
    <cellStyle name="20% - Accent1 3 7 4 2 2" xfId="60006"/>
    <cellStyle name="20% - Accent1 3 7 4 3" xfId="35867"/>
    <cellStyle name="20% - Accent1 3 7 4 4" xfId="46847"/>
    <cellStyle name="20% - Accent1 3 7 5" xfId="4786"/>
    <cellStyle name="20% - Accent1 3 7 5 2" xfId="17945"/>
    <cellStyle name="20% - Accent1 3 7 5 2 2" xfId="55283"/>
    <cellStyle name="20% - Accent1 3 7 5 3" xfId="30443"/>
    <cellStyle name="20% - Accent1 3 7 5 4" xfId="42124"/>
    <cellStyle name="20% - Accent1 3 7 6" xfId="14233"/>
    <cellStyle name="20% - Accent1 3 7 6 2" xfId="51571"/>
    <cellStyle name="20% - Accent1 3 7 7" xfId="27561"/>
    <cellStyle name="20% - Accent1 3 7 8" xfId="38410"/>
    <cellStyle name="20% - Accent1 3 8" xfId="1269"/>
    <cellStyle name="20% - Accent1 3 8 2" xfId="2618"/>
    <cellStyle name="20% - Accent1 3 8 2 2" xfId="12066"/>
    <cellStyle name="20% - Accent1 3 8 2 2 2" xfId="25225"/>
    <cellStyle name="20% - Accent1 3 8 2 2 2 2" xfId="62563"/>
    <cellStyle name="20% - Accent1 3 8 2 2 3" xfId="33521"/>
    <cellStyle name="20% - Accent1 3 8 2 2 4" xfId="49404"/>
    <cellStyle name="20% - Accent1 3 8 2 3" xfId="7343"/>
    <cellStyle name="20% - Accent1 3 8 2 3 2" xfId="20502"/>
    <cellStyle name="20% - Accent1 3 8 2 3 2 2" xfId="57840"/>
    <cellStyle name="20% - Accent1 3 8 2 3 3" xfId="36233"/>
    <cellStyle name="20% - Accent1 3 8 2 3 4" xfId="44681"/>
    <cellStyle name="20% - Accent1 3 8 2 4" xfId="15779"/>
    <cellStyle name="20% - Accent1 3 8 2 4 2" xfId="30809"/>
    <cellStyle name="20% - Accent1 3 8 2 4 3" xfId="53117"/>
    <cellStyle name="20% - Accent1 3 8 2 5" xfId="27927"/>
    <cellStyle name="20% - Accent1 3 8 2 6" xfId="39956"/>
    <cellStyle name="20% - Accent1 3 8 3" xfId="9706"/>
    <cellStyle name="20% - Accent1 3 8 3 2" xfId="22865"/>
    <cellStyle name="20% - Accent1 3 8 3 2 2" xfId="60203"/>
    <cellStyle name="20% - Accent1 3 8 3 3" xfId="32172"/>
    <cellStyle name="20% - Accent1 3 8 3 4" xfId="47044"/>
    <cellStyle name="20% - Accent1 3 8 4" xfId="4983"/>
    <cellStyle name="20% - Accent1 3 8 4 2" xfId="18142"/>
    <cellStyle name="20% - Accent1 3 8 4 2 2" xfId="55480"/>
    <cellStyle name="20% - Accent1 3 8 4 3" xfId="34884"/>
    <cellStyle name="20% - Accent1 3 8 4 4" xfId="42321"/>
    <cellStyle name="20% - Accent1 3 8 5" xfId="14430"/>
    <cellStyle name="20% - Accent1 3 8 5 2" xfId="29460"/>
    <cellStyle name="20% - Accent1 3 8 5 3" xfId="51768"/>
    <cellStyle name="20% - Accent1 3 8 6" xfId="26578"/>
    <cellStyle name="20% - Accent1 3 8 7" xfId="38607"/>
    <cellStyle name="20% - Accent1 3 9" xfId="2421"/>
    <cellStyle name="20% - Accent1 3 9 2" xfId="10886"/>
    <cellStyle name="20% - Accent1 3 9 2 2" xfId="24045"/>
    <cellStyle name="20% - Accent1 3 9 2 2 2" xfId="61383"/>
    <cellStyle name="20% - Accent1 3 9 2 3" xfId="33324"/>
    <cellStyle name="20% - Accent1 3 9 2 4" xfId="48224"/>
    <cellStyle name="20% - Accent1 3 9 3" xfId="6163"/>
    <cellStyle name="20% - Accent1 3 9 3 2" xfId="19322"/>
    <cellStyle name="20% - Accent1 3 9 3 2 2" xfId="56660"/>
    <cellStyle name="20% - Accent1 3 9 3 3" xfId="36036"/>
    <cellStyle name="20% - Accent1 3 9 3 4" xfId="43501"/>
    <cellStyle name="20% - Accent1 3 9 4" xfId="15582"/>
    <cellStyle name="20% - Accent1 3 9 4 2" xfId="30612"/>
    <cellStyle name="20% - Accent1 3 9 4 3" xfId="52920"/>
    <cellStyle name="20% - Accent1 3 9 5" xfId="27730"/>
    <cellStyle name="20% - Accent1 3 9 6" xfId="39759"/>
    <cellStyle name="20% - Accent1 4" xfId="115"/>
    <cellStyle name="20% - Accent1 4 10" xfId="8554"/>
    <cellStyle name="20% - Accent1 4 10 2" xfId="21713"/>
    <cellStyle name="20% - Accent1 4 10 2 2" xfId="59051"/>
    <cellStyle name="20% - Accent1 4 10 3" xfId="29291"/>
    <cellStyle name="20% - Accent1 4 10 4" xfId="45892"/>
    <cellStyle name="20% - Accent1 4 11" xfId="3831"/>
    <cellStyle name="20% - Accent1 4 11 2" xfId="16990"/>
    <cellStyle name="20% - Accent1 4 11 2 2" xfId="54328"/>
    <cellStyle name="20% - Accent1 4 11 3" xfId="32003"/>
    <cellStyle name="20% - Accent1 4 11 4" xfId="41169"/>
    <cellStyle name="20% - Accent1 4 12" xfId="13278"/>
    <cellStyle name="20% - Accent1 4 12 2" xfId="34715"/>
    <cellStyle name="20% - Accent1 4 12 3" xfId="50616"/>
    <cellStyle name="20% - Accent1 4 13" xfId="29122"/>
    <cellStyle name="20% - Accent1 4 14" xfId="26409"/>
    <cellStyle name="20% - Accent1 4 15" xfId="37455"/>
    <cellStyle name="20% - Accent1 4 2" xfId="227"/>
    <cellStyle name="20% - Accent1 4 2 10" xfId="3943"/>
    <cellStyle name="20% - Accent1 4 2 10 2" xfId="17102"/>
    <cellStyle name="20% - Accent1 4 2 10 2 2" xfId="54440"/>
    <cellStyle name="20% - Accent1 4 2 10 3" xfId="32088"/>
    <cellStyle name="20% - Accent1 4 2 10 4" xfId="41281"/>
    <cellStyle name="20% - Accent1 4 2 11" xfId="13390"/>
    <cellStyle name="20% - Accent1 4 2 11 2" xfId="34800"/>
    <cellStyle name="20% - Accent1 4 2 11 3" xfId="50728"/>
    <cellStyle name="20% - Accent1 4 2 12" xfId="29207"/>
    <cellStyle name="20% - Accent1 4 2 13" xfId="26494"/>
    <cellStyle name="20% - Accent1 4 2 14" xfId="37567"/>
    <cellStyle name="20% - Accent1 4 2 2" xfId="648"/>
    <cellStyle name="20% - Accent1 4 2 2 2" xfId="1830"/>
    <cellStyle name="20% - Accent1 4 2 2 2 2" xfId="7904"/>
    <cellStyle name="20% - Accent1 4 2 2 2 2 2" xfId="12627"/>
    <cellStyle name="20% - Accent1 4 2 2 2 2 2 2" xfId="25786"/>
    <cellStyle name="20% - Accent1 4 2 2 2 2 2 2 2" xfId="63124"/>
    <cellStyle name="20% - Accent1 4 2 2 2 2 2 3" xfId="49965"/>
    <cellStyle name="20% - Accent1 4 2 2 2 2 3" xfId="21063"/>
    <cellStyle name="20% - Accent1 4 2 2 2 2 3 2" xfId="58401"/>
    <cellStyle name="20% - Accent1 4 2 2 2 2 4" xfId="34082"/>
    <cellStyle name="20% - Accent1 4 2 2 2 2 5" xfId="45242"/>
    <cellStyle name="20% - Accent1 4 2 2 2 3" xfId="10267"/>
    <cellStyle name="20% - Accent1 4 2 2 2 3 2" xfId="23426"/>
    <cellStyle name="20% - Accent1 4 2 2 2 3 2 2" xfId="60764"/>
    <cellStyle name="20% - Accent1 4 2 2 2 3 3" xfId="36794"/>
    <cellStyle name="20% - Accent1 4 2 2 2 3 4" xfId="47605"/>
    <cellStyle name="20% - Accent1 4 2 2 2 4" xfId="5544"/>
    <cellStyle name="20% - Accent1 4 2 2 2 4 2" xfId="18703"/>
    <cellStyle name="20% - Accent1 4 2 2 2 4 2 2" xfId="56041"/>
    <cellStyle name="20% - Accent1 4 2 2 2 4 3" xfId="31370"/>
    <cellStyle name="20% - Accent1 4 2 2 2 4 4" xfId="42882"/>
    <cellStyle name="20% - Accent1 4 2 2 2 5" xfId="14991"/>
    <cellStyle name="20% - Accent1 4 2 2 2 5 2" xfId="52329"/>
    <cellStyle name="20% - Accent1 4 2 2 2 6" xfId="28488"/>
    <cellStyle name="20% - Accent1 4 2 2 2 7" xfId="39168"/>
    <cellStyle name="20% - Accent1 4 2 2 3" xfId="3179"/>
    <cellStyle name="20% - Accent1 4 2 2 3 2" xfId="11447"/>
    <cellStyle name="20% - Accent1 4 2 2 3 2 2" xfId="24606"/>
    <cellStyle name="20% - Accent1 4 2 2 3 2 2 2" xfId="61944"/>
    <cellStyle name="20% - Accent1 4 2 2 3 2 3" xfId="48785"/>
    <cellStyle name="20% - Accent1 4 2 2 3 3" xfId="6724"/>
    <cellStyle name="20% - Accent1 4 2 2 3 3 2" xfId="19883"/>
    <cellStyle name="20% - Accent1 4 2 2 3 3 2 2" xfId="57221"/>
    <cellStyle name="20% - Accent1 4 2 2 3 3 3" xfId="44062"/>
    <cellStyle name="20% - Accent1 4 2 2 3 4" xfId="16340"/>
    <cellStyle name="20% - Accent1 4 2 2 3 4 2" xfId="53678"/>
    <cellStyle name="20% - Accent1 4 2 2 3 5" xfId="32733"/>
    <cellStyle name="20% - Accent1 4 2 2 3 6" xfId="40517"/>
    <cellStyle name="20% - Accent1 4 2 2 4" xfId="9087"/>
    <cellStyle name="20% - Accent1 4 2 2 4 2" xfId="22246"/>
    <cellStyle name="20% - Accent1 4 2 2 4 2 2" xfId="59584"/>
    <cellStyle name="20% - Accent1 4 2 2 4 3" xfId="35445"/>
    <cellStyle name="20% - Accent1 4 2 2 4 4" xfId="46425"/>
    <cellStyle name="20% - Accent1 4 2 2 5" xfId="4364"/>
    <cellStyle name="20% - Accent1 4 2 2 5 2" xfId="17523"/>
    <cellStyle name="20% - Accent1 4 2 2 5 2 2" xfId="54861"/>
    <cellStyle name="20% - Accent1 4 2 2 5 3" xfId="30021"/>
    <cellStyle name="20% - Accent1 4 2 2 5 4" xfId="41702"/>
    <cellStyle name="20% - Accent1 4 2 2 6" xfId="13811"/>
    <cellStyle name="20% - Accent1 4 2 2 6 2" xfId="51149"/>
    <cellStyle name="20% - Accent1 4 2 2 7" xfId="27139"/>
    <cellStyle name="20% - Accent1 4 2 2 8" xfId="37988"/>
    <cellStyle name="20% - Accent1 4 2 3" xfId="424"/>
    <cellStyle name="20% - Accent1 4 2 3 2" xfId="1606"/>
    <cellStyle name="20% - Accent1 4 2 3 2 2" xfId="7680"/>
    <cellStyle name="20% - Accent1 4 2 3 2 2 2" xfId="12403"/>
    <cellStyle name="20% - Accent1 4 2 3 2 2 2 2" xfId="25562"/>
    <cellStyle name="20% - Accent1 4 2 3 2 2 2 2 2" xfId="62900"/>
    <cellStyle name="20% - Accent1 4 2 3 2 2 2 3" xfId="49741"/>
    <cellStyle name="20% - Accent1 4 2 3 2 2 3" xfId="20839"/>
    <cellStyle name="20% - Accent1 4 2 3 2 2 3 2" xfId="58177"/>
    <cellStyle name="20% - Accent1 4 2 3 2 2 4" xfId="33858"/>
    <cellStyle name="20% - Accent1 4 2 3 2 2 5" xfId="45018"/>
    <cellStyle name="20% - Accent1 4 2 3 2 3" xfId="10043"/>
    <cellStyle name="20% - Accent1 4 2 3 2 3 2" xfId="23202"/>
    <cellStyle name="20% - Accent1 4 2 3 2 3 2 2" xfId="60540"/>
    <cellStyle name="20% - Accent1 4 2 3 2 3 3" xfId="36570"/>
    <cellStyle name="20% - Accent1 4 2 3 2 3 4" xfId="47381"/>
    <cellStyle name="20% - Accent1 4 2 3 2 4" xfId="5320"/>
    <cellStyle name="20% - Accent1 4 2 3 2 4 2" xfId="18479"/>
    <cellStyle name="20% - Accent1 4 2 3 2 4 2 2" xfId="55817"/>
    <cellStyle name="20% - Accent1 4 2 3 2 4 3" xfId="31146"/>
    <cellStyle name="20% - Accent1 4 2 3 2 4 4" xfId="42658"/>
    <cellStyle name="20% - Accent1 4 2 3 2 5" xfId="14767"/>
    <cellStyle name="20% - Accent1 4 2 3 2 5 2" xfId="52105"/>
    <cellStyle name="20% - Accent1 4 2 3 2 6" xfId="28264"/>
    <cellStyle name="20% - Accent1 4 2 3 2 7" xfId="38944"/>
    <cellStyle name="20% - Accent1 4 2 3 3" xfId="2955"/>
    <cellStyle name="20% - Accent1 4 2 3 3 2" xfId="11223"/>
    <cellStyle name="20% - Accent1 4 2 3 3 2 2" xfId="24382"/>
    <cellStyle name="20% - Accent1 4 2 3 3 2 2 2" xfId="61720"/>
    <cellStyle name="20% - Accent1 4 2 3 3 2 3" xfId="48561"/>
    <cellStyle name="20% - Accent1 4 2 3 3 3" xfId="6500"/>
    <cellStyle name="20% - Accent1 4 2 3 3 3 2" xfId="19659"/>
    <cellStyle name="20% - Accent1 4 2 3 3 3 2 2" xfId="56997"/>
    <cellStyle name="20% - Accent1 4 2 3 3 3 3" xfId="43838"/>
    <cellStyle name="20% - Accent1 4 2 3 3 4" xfId="16116"/>
    <cellStyle name="20% - Accent1 4 2 3 3 4 2" xfId="53454"/>
    <cellStyle name="20% - Accent1 4 2 3 3 5" xfId="32509"/>
    <cellStyle name="20% - Accent1 4 2 3 3 6" xfId="40293"/>
    <cellStyle name="20% - Accent1 4 2 3 4" xfId="8863"/>
    <cellStyle name="20% - Accent1 4 2 3 4 2" xfId="22022"/>
    <cellStyle name="20% - Accent1 4 2 3 4 2 2" xfId="59360"/>
    <cellStyle name="20% - Accent1 4 2 3 4 3" xfId="35221"/>
    <cellStyle name="20% - Accent1 4 2 3 4 4" xfId="46201"/>
    <cellStyle name="20% - Accent1 4 2 3 5" xfId="4140"/>
    <cellStyle name="20% - Accent1 4 2 3 5 2" xfId="17299"/>
    <cellStyle name="20% - Accent1 4 2 3 5 2 2" xfId="54637"/>
    <cellStyle name="20% - Accent1 4 2 3 5 3" xfId="29797"/>
    <cellStyle name="20% - Accent1 4 2 3 5 4" xfId="41478"/>
    <cellStyle name="20% - Accent1 4 2 3 6" xfId="13587"/>
    <cellStyle name="20% - Accent1 4 2 3 6 2" xfId="50925"/>
    <cellStyle name="20% - Accent1 4 2 3 7" xfId="26915"/>
    <cellStyle name="20% - Accent1 4 2 3 8" xfId="37764"/>
    <cellStyle name="20% - Accent1 4 2 4" xfId="845"/>
    <cellStyle name="20% - Accent1 4 2 4 2" xfId="2027"/>
    <cellStyle name="20% - Accent1 4 2 4 2 2" xfId="8101"/>
    <cellStyle name="20% - Accent1 4 2 4 2 2 2" xfId="12824"/>
    <cellStyle name="20% - Accent1 4 2 4 2 2 2 2" xfId="25983"/>
    <cellStyle name="20% - Accent1 4 2 4 2 2 2 2 2" xfId="63321"/>
    <cellStyle name="20% - Accent1 4 2 4 2 2 2 3" xfId="50162"/>
    <cellStyle name="20% - Accent1 4 2 4 2 2 3" xfId="21260"/>
    <cellStyle name="20% - Accent1 4 2 4 2 2 3 2" xfId="58598"/>
    <cellStyle name="20% - Accent1 4 2 4 2 2 4" xfId="34279"/>
    <cellStyle name="20% - Accent1 4 2 4 2 2 5" xfId="45439"/>
    <cellStyle name="20% - Accent1 4 2 4 2 3" xfId="10464"/>
    <cellStyle name="20% - Accent1 4 2 4 2 3 2" xfId="23623"/>
    <cellStyle name="20% - Accent1 4 2 4 2 3 2 2" xfId="60961"/>
    <cellStyle name="20% - Accent1 4 2 4 2 3 3" xfId="36991"/>
    <cellStyle name="20% - Accent1 4 2 4 2 3 4" xfId="47802"/>
    <cellStyle name="20% - Accent1 4 2 4 2 4" xfId="5741"/>
    <cellStyle name="20% - Accent1 4 2 4 2 4 2" xfId="18900"/>
    <cellStyle name="20% - Accent1 4 2 4 2 4 2 2" xfId="56238"/>
    <cellStyle name="20% - Accent1 4 2 4 2 4 3" xfId="31567"/>
    <cellStyle name="20% - Accent1 4 2 4 2 4 4" xfId="43079"/>
    <cellStyle name="20% - Accent1 4 2 4 2 5" xfId="15188"/>
    <cellStyle name="20% - Accent1 4 2 4 2 5 2" xfId="52526"/>
    <cellStyle name="20% - Accent1 4 2 4 2 6" xfId="28685"/>
    <cellStyle name="20% - Accent1 4 2 4 2 7" xfId="39365"/>
    <cellStyle name="20% - Accent1 4 2 4 3" xfId="3376"/>
    <cellStyle name="20% - Accent1 4 2 4 3 2" xfId="11644"/>
    <cellStyle name="20% - Accent1 4 2 4 3 2 2" xfId="24803"/>
    <cellStyle name="20% - Accent1 4 2 4 3 2 2 2" xfId="62141"/>
    <cellStyle name="20% - Accent1 4 2 4 3 2 3" xfId="48982"/>
    <cellStyle name="20% - Accent1 4 2 4 3 3" xfId="6921"/>
    <cellStyle name="20% - Accent1 4 2 4 3 3 2" xfId="20080"/>
    <cellStyle name="20% - Accent1 4 2 4 3 3 2 2" xfId="57418"/>
    <cellStyle name="20% - Accent1 4 2 4 3 3 3" xfId="44259"/>
    <cellStyle name="20% - Accent1 4 2 4 3 4" xfId="16537"/>
    <cellStyle name="20% - Accent1 4 2 4 3 4 2" xfId="53875"/>
    <cellStyle name="20% - Accent1 4 2 4 3 5" xfId="32930"/>
    <cellStyle name="20% - Accent1 4 2 4 3 6" xfId="40714"/>
    <cellStyle name="20% - Accent1 4 2 4 4" xfId="9284"/>
    <cellStyle name="20% - Accent1 4 2 4 4 2" xfId="22443"/>
    <cellStyle name="20% - Accent1 4 2 4 4 2 2" xfId="59781"/>
    <cellStyle name="20% - Accent1 4 2 4 4 3" xfId="35642"/>
    <cellStyle name="20% - Accent1 4 2 4 4 4" xfId="46622"/>
    <cellStyle name="20% - Accent1 4 2 4 5" xfId="4561"/>
    <cellStyle name="20% - Accent1 4 2 4 5 2" xfId="17720"/>
    <cellStyle name="20% - Accent1 4 2 4 5 2 2" xfId="55058"/>
    <cellStyle name="20% - Accent1 4 2 4 5 3" xfId="30218"/>
    <cellStyle name="20% - Accent1 4 2 4 5 4" xfId="41899"/>
    <cellStyle name="20% - Accent1 4 2 4 6" xfId="14008"/>
    <cellStyle name="20% - Accent1 4 2 4 6 2" xfId="51346"/>
    <cellStyle name="20% - Accent1 4 2 4 7" xfId="27336"/>
    <cellStyle name="20% - Accent1 4 2 4 8" xfId="38185"/>
    <cellStyle name="20% - Accent1 4 2 5" xfId="1014"/>
    <cellStyle name="20% - Accent1 4 2 5 2" xfId="2196"/>
    <cellStyle name="20% - Accent1 4 2 5 2 2" xfId="8270"/>
    <cellStyle name="20% - Accent1 4 2 5 2 2 2" xfId="12993"/>
    <cellStyle name="20% - Accent1 4 2 5 2 2 2 2" xfId="26152"/>
    <cellStyle name="20% - Accent1 4 2 5 2 2 2 2 2" xfId="63490"/>
    <cellStyle name="20% - Accent1 4 2 5 2 2 2 3" xfId="50331"/>
    <cellStyle name="20% - Accent1 4 2 5 2 2 3" xfId="21429"/>
    <cellStyle name="20% - Accent1 4 2 5 2 2 3 2" xfId="58767"/>
    <cellStyle name="20% - Accent1 4 2 5 2 2 4" xfId="34448"/>
    <cellStyle name="20% - Accent1 4 2 5 2 2 5" xfId="45608"/>
    <cellStyle name="20% - Accent1 4 2 5 2 3" xfId="10633"/>
    <cellStyle name="20% - Accent1 4 2 5 2 3 2" xfId="23792"/>
    <cellStyle name="20% - Accent1 4 2 5 2 3 2 2" xfId="61130"/>
    <cellStyle name="20% - Accent1 4 2 5 2 3 3" xfId="37160"/>
    <cellStyle name="20% - Accent1 4 2 5 2 3 4" xfId="47971"/>
    <cellStyle name="20% - Accent1 4 2 5 2 4" xfId="5910"/>
    <cellStyle name="20% - Accent1 4 2 5 2 4 2" xfId="19069"/>
    <cellStyle name="20% - Accent1 4 2 5 2 4 2 2" xfId="56407"/>
    <cellStyle name="20% - Accent1 4 2 5 2 4 3" xfId="31736"/>
    <cellStyle name="20% - Accent1 4 2 5 2 4 4" xfId="43248"/>
    <cellStyle name="20% - Accent1 4 2 5 2 5" xfId="15357"/>
    <cellStyle name="20% - Accent1 4 2 5 2 5 2" xfId="52695"/>
    <cellStyle name="20% - Accent1 4 2 5 2 6" xfId="28854"/>
    <cellStyle name="20% - Accent1 4 2 5 2 7" xfId="39534"/>
    <cellStyle name="20% - Accent1 4 2 5 3" xfId="3545"/>
    <cellStyle name="20% - Accent1 4 2 5 3 2" xfId="11813"/>
    <cellStyle name="20% - Accent1 4 2 5 3 2 2" xfId="24972"/>
    <cellStyle name="20% - Accent1 4 2 5 3 2 2 2" xfId="62310"/>
    <cellStyle name="20% - Accent1 4 2 5 3 2 3" xfId="49151"/>
    <cellStyle name="20% - Accent1 4 2 5 3 3" xfId="7090"/>
    <cellStyle name="20% - Accent1 4 2 5 3 3 2" xfId="20249"/>
    <cellStyle name="20% - Accent1 4 2 5 3 3 2 2" xfId="57587"/>
    <cellStyle name="20% - Accent1 4 2 5 3 3 3" xfId="44428"/>
    <cellStyle name="20% - Accent1 4 2 5 3 4" xfId="16706"/>
    <cellStyle name="20% - Accent1 4 2 5 3 4 2" xfId="54044"/>
    <cellStyle name="20% - Accent1 4 2 5 3 5" xfId="33099"/>
    <cellStyle name="20% - Accent1 4 2 5 3 6" xfId="40883"/>
    <cellStyle name="20% - Accent1 4 2 5 4" xfId="9453"/>
    <cellStyle name="20% - Accent1 4 2 5 4 2" xfId="22612"/>
    <cellStyle name="20% - Accent1 4 2 5 4 2 2" xfId="59950"/>
    <cellStyle name="20% - Accent1 4 2 5 4 3" xfId="35811"/>
    <cellStyle name="20% - Accent1 4 2 5 4 4" xfId="46791"/>
    <cellStyle name="20% - Accent1 4 2 5 5" xfId="4730"/>
    <cellStyle name="20% - Accent1 4 2 5 5 2" xfId="17889"/>
    <cellStyle name="20% - Accent1 4 2 5 5 2 2" xfId="55227"/>
    <cellStyle name="20% - Accent1 4 2 5 5 3" xfId="30387"/>
    <cellStyle name="20% - Accent1 4 2 5 5 4" xfId="42068"/>
    <cellStyle name="20% - Accent1 4 2 5 6" xfId="14177"/>
    <cellStyle name="20% - Accent1 4 2 5 6 2" xfId="51515"/>
    <cellStyle name="20% - Accent1 4 2 5 7" xfId="27505"/>
    <cellStyle name="20% - Accent1 4 2 5 8" xfId="38354"/>
    <cellStyle name="20% - Accent1 4 2 6" xfId="1185"/>
    <cellStyle name="20% - Accent1 4 2 6 2" xfId="2365"/>
    <cellStyle name="20% - Accent1 4 2 6 2 2" xfId="8439"/>
    <cellStyle name="20% - Accent1 4 2 6 2 2 2" xfId="13162"/>
    <cellStyle name="20% - Accent1 4 2 6 2 2 2 2" xfId="26321"/>
    <cellStyle name="20% - Accent1 4 2 6 2 2 2 2 2" xfId="63659"/>
    <cellStyle name="20% - Accent1 4 2 6 2 2 2 3" xfId="50500"/>
    <cellStyle name="20% - Accent1 4 2 6 2 2 3" xfId="21598"/>
    <cellStyle name="20% - Accent1 4 2 6 2 2 3 2" xfId="58936"/>
    <cellStyle name="20% - Accent1 4 2 6 2 2 4" xfId="34617"/>
    <cellStyle name="20% - Accent1 4 2 6 2 2 5" xfId="45777"/>
    <cellStyle name="20% - Accent1 4 2 6 2 3" xfId="10802"/>
    <cellStyle name="20% - Accent1 4 2 6 2 3 2" xfId="23961"/>
    <cellStyle name="20% - Accent1 4 2 6 2 3 2 2" xfId="61299"/>
    <cellStyle name="20% - Accent1 4 2 6 2 3 3" xfId="37329"/>
    <cellStyle name="20% - Accent1 4 2 6 2 3 4" xfId="48140"/>
    <cellStyle name="20% - Accent1 4 2 6 2 4" xfId="6079"/>
    <cellStyle name="20% - Accent1 4 2 6 2 4 2" xfId="19238"/>
    <cellStyle name="20% - Accent1 4 2 6 2 4 2 2" xfId="56576"/>
    <cellStyle name="20% - Accent1 4 2 6 2 4 3" xfId="31905"/>
    <cellStyle name="20% - Accent1 4 2 6 2 4 4" xfId="43417"/>
    <cellStyle name="20% - Accent1 4 2 6 2 5" xfId="15526"/>
    <cellStyle name="20% - Accent1 4 2 6 2 5 2" xfId="52864"/>
    <cellStyle name="20% - Accent1 4 2 6 2 6" xfId="29023"/>
    <cellStyle name="20% - Accent1 4 2 6 2 7" xfId="39703"/>
    <cellStyle name="20% - Accent1 4 2 6 3" xfId="3714"/>
    <cellStyle name="20% - Accent1 4 2 6 3 2" xfId="11982"/>
    <cellStyle name="20% - Accent1 4 2 6 3 2 2" xfId="25141"/>
    <cellStyle name="20% - Accent1 4 2 6 3 2 2 2" xfId="62479"/>
    <cellStyle name="20% - Accent1 4 2 6 3 2 3" xfId="49320"/>
    <cellStyle name="20% - Accent1 4 2 6 3 3" xfId="7259"/>
    <cellStyle name="20% - Accent1 4 2 6 3 3 2" xfId="20418"/>
    <cellStyle name="20% - Accent1 4 2 6 3 3 2 2" xfId="57756"/>
    <cellStyle name="20% - Accent1 4 2 6 3 3 3" xfId="44597"/>
    <cellStyle name="20% - Accent1 4 2 6 3 4" xfId="16875"/>
    <cellStyle name="20% - Accent1 4 2 6 3 4 2" xfId="54213"/>
    <cellStyle name="20% - Accent1 4 2 6 3 5" xfId="33268"/>
    <cellStyle name="20% - Accent1 4 2 6 3 6" xfId="41052"/>
    <cellStyle name="20% - Accent1 4 2 6 4" xfId="9622"/>
    <cellStyle name="20% - Accent1 4 2 6 4 2" xfId="22781"/>
    <cellStyle name="20% - Accent1 4 2 6 4 2 2" xfId="60119"/>
    <cellStyle name="20% - Accent1 4 2 6 4 3" xfId="35980"/>
    <cellStyle name="20% - Accent1 4 2 6 4 4" xfId="46960"/>
    <cellStyle name="20% - Accent1 4 2 6 5" xfId="4899"/>
    <cellStyle name="20% - Accent1 4 2 6 5 2" xfId="18058"/>
    <cellStyle name="20% - Accent1 4 2 6 5 2 2" xfId="55396"/>
    <cellStyle name="20% - Accent1 4 2 6 5 3" xfId="30556"/>
    <cellStyle name="20% - Accent1 4 2 6 5 4" xfId="42237"/>
    <cellStyle name="20% - Accent1 4 2 6 6" xfId="14346"/>
    <cellStyle name="20% - Accent1 4 2 6 6 2" xfId="51684"/>
    <cellStyle name="20% - Accent1 4 2 6 7" xfId="27674"/>
    <cellStyle name="20% - Accent1 4 2 6 8" xfId="38523"/>
    <cellStyle name="20% - Accent1 4 2 7" xfId="1409"/>
    <cellStyle name="20% - Accent1 4 2 7 2" xfId="2758"/>
    <cellStyle name="20% - Accent1 4 2 7 2 2" xfId="12206"/>
    <cellStyle name="20% - Accent1 4 2 7 2 2 2" xfId="25365"/>
    <cellStyle name="20% - Accent1 4 2 7 2 2 2 2" xfId="62703"/>
    <cellStyle name="20% - Accent1 4 2 7 2 2 3" xfId="33661"/>
    <cellStyle name="20% - Accent1 4 2 7 2 2 4" xfId="49544"/>
    <cellStyle name="20% - Accent1 4 2 7 2 3" xfId="7483"/>
    <cellStyle name="20% - Accent1 4 2 7 2 3 2" xfId="20642"/>
    <cellStyle name="20% - Accent1 4 2 7 2 3 2 2" xfId="57980"/>
    <cellStyle name="20% - Accent1 4 2 7 2 3 3" xfId="36373"/>
    <cellStyle name="20% - Accent1 4 2 7 2 3 4" xfId="44821"/>
    <cellStyle name="20% - Accent1 4 2 7 2 4" xfId="15919"/>
    <cellStyle name="20% - Accent1 4 2 7 2 4 2" xfId="30949"/>
    <cellStyle name="20% - Accent1 4 2 7 2 4 3" xfId="53257"/>
    <cellStyle name="20% - Accent1 4 2 7 2 5" xfId="28067"/>
    <cellStyle name="20% - Accent1 4 2 7 2 6" xfId="40096"/>
    <cellStyle name="20% - Accent1 4 2 7 3" xfId="9846"/>
    <cellStyle name="20% - Accent1 4 2 7 3 2" xfId="23005"/>
    <cellStyle name="20% - Accent1 4 2 7 3 2 2" xfId="60343"/>
    <cellStyle name="20% - Accent1 4 2 7 3 3" xfId="32312"/>
    <cellStyle name="20% - Accent1 4 2 7 3 4" xfId="47184"/>
    <cellStyle name="20% - Accent1 4 2 7 4" xfId="5123"/>
    <cellStyle name="20% - Accent1 4 2 7 4 2" xfId="18282"/>
    <cellStyle name="20% - Accent1 4 2 7 4 2 2" xfId="55620"/>
    <cellStyle name="20% - Accent1 4 2 7 4 3" xfId="35024"/>
    <cellStyle name="20% - Accent1 4 2 7 4 4" xfId="42461"/>
    <cellStyle name="20% - Accent1 4 2 7 5" xfId="14570"/>
    <cellStyle name="20% - Accent1 4 2 7 5 2" xfId="29600"/>
    <cellStyle name="20% - Accent1 4 2 7 5 3" xfId="51908"/>
    <cellStyle name="20% - Accent1 4 2 7 6" xfId="26718"/>
    <cellStyle name="20% - Accent1 4 2 7 7" xfId="38747"/>
    <cellStyle name="20% - Accent1 4 2 8" xfId="2534"/>
    <cellStyle name="20% - Accent1 4 2 8 2" xfId="11026"/>
    <cellStyle name="20% - Accent1 4 2 8 2 2" xfId="24185"/>
    <cellStyle name="20% - Accent1 4 2 8 2 2 2" xfId="61523"/>
    <cellStyle name="20% - Accent1 4 2 8 2 3" xfId="33437"/>
    <cellStyle name="20% - Accent1 4 2 8 2 4" xfId="48364"/>
    <cellStyle name="20% - Accent1 4 2 8 3" xfId="6303"/>
    <cellStyle name="20% - Accent1 4 2 8 3 2" xfId="19462"/>
    <cellStyle name="20% - Accent1 4 2 8 3 2 2" xfId="56800"/>
    <cellStyle name="20% - Accent1 4 2 8 3 3" xfId="36149"/>
    <cellStyle name="20% - Accent1 4 2 8 3 4" xfId="43641"/>
    <cellStyle name="20% - Accent1 4 2 8 4" xfId="15695"/>
    <cellStyle name="20% - Accent1 4 2 8 4 2" xfId="30725"/>
    <cellStyle name="20% - Accent1 4 2 8 4 3" xfId="53033"/>
    <cellStyle name="20% - Accent1 4 2 8 5" xfId="27843"/>
    <cellStyle name="20% - Accent1 4 2 8 6" xfId="39872"/>
    <cellStyle name="20% - Accent1 4 2 9" xfId="8666"/>
    <cellStyle name="20% - Accent1 4 2 9 2" xfId="21825"/>
    <cellStyle name="20% - Accent1 4 2 9 2 2" xfId="59163"/>
    <cellStyle name="20% - Accent1 4 2 9 3" xfId="29376"/>
    <cellStyle name="20% - Accent1 4 2 9 4" xfId="46004"/>
    <cellStyle name="20% - Accent1 4 3" xfId="536"/>
    <cellStyle name="20% - Accent1 4 3 2" xfId="1718"/>
    <cellStyle name="20% - Accent1 4 3 2 2" xfId="7792"/>
    <cellStyle name="20% - Accent1 4 3 2 2 2" xfId="12515"/>
    <cellStyle name="20% - Accent1 4 3 2 2 2 2" xfId="25674"/>
    <cellStyle name="20% - Accent1 4 3 2 2 2 2 2" xfId="63012"/>
    <cellStyle name="20% - Accent1 4 3 2 2 2 3" xfId="49853"/>
    <cellStyle name="20% - Accent1 4 3 2 2 3" xfId="20951"/>
    <cellStyle name="20% - Accent1 4 3 2 2 3 2" xfId="58289"/>
    <cellStyle name="20% - Accent1 4 3 2 2 4" xfId="33970"/>
    <cellStyle name="20% - Accent1 4 3 2 2 5" xfId="45130"/>
    <cellStyle name="20% - Accent1 4 3 2 3" xfId="10155"/>
    <cellStyle name="20% - Accent1 4 3 2 3 2" xfId="23314"/>
    <cellStyle name="20% - Accent1 4 3 2 3 2 2" xfId="60652"/>
    <cellStyle name="20% - Accent1 4 3 2 3 3" xfId="36682"/>
    <cellStyle name="20% - Accent1 4 3 2 3 4" xfId="47493"/>
    <cellStyle name="20% - Accent1 4 3 2 4" xfId="5432"/>
    <cellStyle name="20% - Accent1 4 3 2 4 2" xfId="18591"/>
    <cellStyle name="20% - Accent1 4 3 2 4 2 2" xfId="55929"/>
    <cellStyle name="20% - Accent1 4 3 2 4 3" xfId="31258"/>
    <cellStyle name="20% - Accent1 4 3 2 4 4" xfId="42770"/>
    <cellStyle name="20% - Accent1 4 3 2 5" xfId="14879"/>
    <cellStyle name="20% - Accent1 4 3 2 5 2" xfId="52217"/>
    <cellStyle name="20% - Accent1 4 3 2 6" xfId="28376"/>
    <cellStyle name="20% - Accent1 4 3 2 7" xfId="39056"/>
    <cellStyle name="20% - Accent1 4 3 3" xfId="3067"/>
    <cellStyle name="20% - Accent1 4 3 3 2" xfId="11335"/>
    <cellStyle name="20% - Accent1 4 3 3 2 2" xfId="24494"/>
    <cellStyle name="20% - Accent1 4 3 3 2 2 2" xfId="61832"/>
    <cellStyle name="20% - Accent1 4 3 3 2 3" xfId="48673"/>
    <cellStyle name="20% - Accent1 4 3 3 3" xfId="6612"/>
    <cellStyle name="20% - Accent1 4 3 3 3 2" xfId="19771"/>
    <cellStyle name="20% - Accent1 4 3 3 3 2 2" xfId="57109"/>
    <cellStyle name="20% - Accent1 4 3 3 3 3" xfId="43950"/>
    <cellStyle name="20% - Accent1 4 3 3 4" xfId="16228"/>
    <cellStyle name="20% - Accent1 4 3 3 4 2" xfId="53566"/>
    <cellStyle name="20% - Accent1 4 3 3 5" xfId="32621"/>
    <cellStyle name="20% - Accent1 4 3 3 6" xfId="40405"/>
    <cellStyle name="20% - Accent1 4 3 4" xfId="8975"/>
    <cellStyle name="20% - Accent1 4 3 4 2" xfId="22134"/>
    <cellStyle name="20% - Accent1 4 3 4 2 2" xfId="59472"/>
    <cellStyle name="20% - Accent1 4 3 4 3" xfId="35333"/>
    <cellStyle name="20% - Accent1 4 3 4 4" xfId="46313"/>
    <cellStyle name="20% - Accent1 4 3 5" xfId="4252"/>
    <cellStyle name="20% - Accent1 4 3 5 2" xfId="17411"/>
    <cellStyle name="20% - Accent1 4 3 5 2 2" xfId="54749"/>
    <cellStyle name="20% - Accent1 4 3 5 3" xfId="29909"/>
    <cellStyle name="20% - Accent1 4 3 5 4" xfId="41590"/>
    <cellStyle name="20% - Accent1 4 3 6" xfId="13699"/>
    <cellStyle name="20% - Accent1 4 3 6 2" xfId="51037"/>
    <cellStyle name="20% - Accent1 4 3 7" xfId="27027"/>
    <cellStyle name="20% - Accent1 4 3 8" xfId="37876"/>
    <cellStyle name="20% - Accent1 4 4" xfId="339"/>
    <cellStyle name="20% - Accent1 4 4 2" xfId="1521"/>
    <cellStyle name="20% - Accent1 4 4 2 2" xfId="7595"/>
    <cellStyle name="20% - Accent1 4 4 2 2 2" xfId="12318"/>
    <cellStyle name="20% - Accent1 4 4 2 2 2 2" xfId="25477"/>
    <cellStyle name="20% - Accent1 4 4 2 2 2 2 2" xfId="62815"/>
    <cellStyle name="20% - Accent1 4 4 2 2 2 3" xfId="49656"/>
    <cellStyle name="20% - Accent1 4 4 2 2 3" xfId="20754"/>
    <cellStyle name="20% - Accent1 4 4 2 2 3 2" xfId="58092"/>
    <cellStyle name="20% - Accent1 4 4 2 2 4" xfId="33773"/>
    <cellStyle name="20% - Accent1 4 4 2 2 5" xfId="44933"/>
    <cellStyle name="20% - Accent1 4 4 2 3" xfId="9958"/>
    <cellStyle name="20% - Accent1 4 4 2 3 2" xfId="23117"/>
    <cellStyle name="20% - Accent1 4 4 2 3 2 2" xfId="60455"/>
    <cellStyle name="20% - Accent1 4 4 2 3 3" xfId="36485"/>
    <cellStyle name="20% - Accent1 4 4 2 3 4" xfId="47296"/>
    <cellStyle name="20% - Accent1 4 4 2 4" xfId="5235"/>
    <cellStyle name="20% - Accent1 4 4 2 4 2" xfId="18394"/>
    <cellStyle name="20% - Accent1 4 4 2 4 2 2" xfId="55732"/>
    <cellStyle name="20% - Accent1 4 4 2 4 3" xfId="31061"/>
    <cellStyle name="20% - Accent1 4 4 2 4 4" xfId="42573"/>
    <cellStyle name="20% - Accent1 4 4 2 5" xfId="14682"/>
    <cellStyle name="20% - Accent1 4 4 2 5 2" xfId="52020"/>
    <cellStyle name="20% - Accent1 4 4 2 6" xfId="28179"/>
    <cellStyle name="20% - Accent1 4 4 2 7" xfId="38859"/>
    <cellStyle name="20% - Accent1 4 4 3" xfId="2870"/>
    <cellStyle name="20% - Accent1 4 4 3 2" xfId="11138"/>
    <cellStyle name="20% - Accent1 4 4 3 2 2" xfId="24297"/>
    <cellStyle name="20% - Accent1 4 4 3 2 2 2" xfId="61635"/>
    <cellStyle name="20% - Accent1 4 4 3 2 3" xfId="48476"/>
    <cellStyle name="20% - Accent1 4 4 3 3" xfId="6415"/>
    <cellStyle name="20% - Accent1 4 4 3 3 2" xfId="19574"/>
    <cellStyle name="20% - Accent1 4 4 3 3 2 2" xfId="56912"/>
    <cellStyle name="20% - Accent1 4 4 3 3 3" xfId="43753"/>
    <cellStyle name="20% - Accent1 4 4 3 4" xfId="16031"/>
    <cellStyle name="20% - Accent1 4 4 3 4 2" xfId="53369"/>
    <cellStyle name="20% - Accent1 4 4 3 5" xfId="32424"/>
    <cellStyle name="20% - Accent1 4 4 3 6" xfId="40208"/>
    <cellStyle name="20% - Accent1 4 4 4" xfId="8778"/>
    <cellStyle name="20% - Accent1 4 4 4 2" xfId="21937"/>
    <cellStyle name="20% - Accent1 4 4 4 2 2" xfId="59275"/>
    <cellStyle name="20% - Accent1 4 4 4 3" xfId="35136"/>
    <cellStyle name="20% - Accent1 4 4 4 4" xfId="46116"/>
    <cellStyle name="20% - Accent1 4 4 5" xfId="4055"/>
    <cellStyle name="20% - Accent1 4 4 5 2" xfId="17214"/>
    <cellStyle name="20% - Accent1 4 4 5 2 2" xfId="54552"/>
    <cellStyle name="20% - Accent1 4 4 5 3" xfId="29712"/>
    <cellStyle name="20% - Accent1 4 4 5 4" xfId="41393"/>
    <cellStyle name="20% - Accent1 4 4 6" xfId="13502"/>
    <cellStyle name="20% - Accent1 4 4 6 2" xfId="50840"/>
    <cellStyle name="20% - Accent1 4 4 7" xfId="26830"/>
    <cellStyle name="20% - Accent1 4 4 8" xfId="37679"/>
    <cellStyle name="20% - Accent1 4 5" xfId="760"/>
    <cellStyle name="20% - Accent1 4 5 2" xfId="1942"/>
    <cellStyle name="20% - Accent1 4 5 2 2" xfId="8016"/>
    <cellStyle name="20% - Accent1 4 5 2 2 2" xfId="12739"/>
    <cellStyle name="20% - Accent1 4 5 2 2 2 2" xfId="25898"/>
    <cellStyle name="20% - Accent1 4 5 2 2 2 2 2" xfId="63236"/>
    <cellStyle name="20% - Accent1 4 5 2 2 2 3" xfId="50077"/>
    <cellStyle name="20% - Accent1 4 5 2 2 3" xfId="21175"/>
    <cellStyle name="20% - Accent1 4 5 2 2 3 2" xfId="58513"/>
    <cellStyle name="20% - Accent1 4 5 2 2 4" xfId="34194"/>
    <cellStyle name="20% - Accent1 4 5 2 2 5" xfId="45354"/>
    <cellStyle name="20% - Accent1 4 5 2 3" xfId="10379"/>
    <cellStyle name="20% - Accent1 4 5 2 3 2" xfId="23538"/>
    <cellStyle name="20% - Accent1 4 5 2 3 2 2" xfId="60876"/>
    <cellStyle name="20% - Accent1 4 5 2 3 3" xfId="36906"/>
    <cellStyle name="20% - Accent1 4 5 2 3 4" xfId="47717"/>
    <cellStyle name="20% - Accent1 4 5 2 4" xfId="5656"/>
    <cellStyle name="20% - Accent1 4 5 2 4 2" xfId="18815"/>
    <cellStyle name="20% - Accent1 4 5 2 4 2 2" xfId="56153"/>
    <cellStyle name="20% - Accent1 4 5 2 4 3" xfId="31482"/>
    <cellStyle name="20% - Accent1 4 5 2 4 4" xfId="42994"/>
    <cellStyle name="20% - Accent1 4 5 2 5" xfId="15103"/>
    <cellStyle name="20% - Accent1 4 5 2 5 2" xfId="52441"/>
    <cellStyle name="20% - Accent1 4 5 2 6" xfId="28600"/>
    <cellStyle name="20% - Accent1 4 5 2 7" xfId="39280"/>
    <cellStyle name="20% - Accent1 4 5 3" xfId="3291"/>
    <cellStyle name="20% - Accent1 4 5 3 2" xfId="11559"/>
    <cellStyle name="20% - Accent1 4 5 3 2 2" xfId="24718"/>
    <cellStyle name="20% - Accent1 4 5 3 2 2 2" xfId="62056"/>
    <cellStyle name="20% - Accent1 4 5 3 2 3" xfId="48897"/>
    <cellStyle name="20% - Accent1 4 5 3 3" xfId="6836"/>
    <cellStyle name="20% - Accent1 4 5 3 3 2" xfId="19995"/>
    <cellStyle name="20% - Accent1 4 5 3 3 2 2" xfId="57333"/>
    <cellStyle name="20% - Accent1 4 5 3 3 3" xfId="44174"/>
    <cellStyle name="20% - Accent1 4 5 3 4" xfId="16452"/>
    <cellStyle name="20% - Accent1 4 5 3 4 2" xfId="53790"/>
    <cellStyle name="20% - Accent1 4 5 3 5" xfId="32845"/>
    <cellStyle name="20% - Accent1 4 5 3 6" xfId="40629"/>
    <cellStyle name="20% - Accent1 4 5 4" xfId="9199"/>
    <cellStyle name="20% - Accent1 4 5 4 2" xfId="22358"/>
    <cellStyle name="20% - Accent1 4 5 4 2 2" xfId="59696"/>
    <cellStyle name="20% - Accent1 4 5 4 3" xfId="35557"/>
    <cellStyle name="20% - Accent1 4 5 4 4" xfId="46537"/>
    <cellStyle name="20% - Accent1 4 5 5" xfId="4476"/>
    <cellStyle name="20% - Accent1 4 5 5 2" xfId="17635"/>
    <cellStyle name="20% - Accent1 4 5 5 2 2" xfId="54973"/>
    <cellStyle name="20% - Accent1 4 5 5 3" xfId="30133"/>
    <cellStyle name="20% - Accent1 4 5 5 4" xfId="41814"/>
    <cellStyle name="20% - Accent1 4 5 6" xfId="13923"/>
    <cellStyle name="20% - Accent1 4 5 6 2" xfId="51261"/>
    <cellStyle name="20% - Accent1 4 5 7" xfId="27251"/>
    <cellStyle name="20% - Accent1 4 5 8" xfId="38100"/>
    <cellStyle name="20% - Accent1 4 6" xfId="929"/>
    <cellStyle name="20% - Accent1 4 6 2" xfId="2111"/>
    <cellStyle name="20% - Accent1 4 6 2 2" xfId="8185"/>
    <cellStyle name="20% - Accent1 4 6 2 2 2" xfId="12908"/>
    <cellStyle name="20% - Accent1 4 6 2 2 2 2" xfId="26067"/>
    <cellStyle name="20% - Accent1 4 6 2 2 2 2 2" xfId="63405"/>
    <cellStyle name="20% - Accent1 4 6 2 2 2 3" xfId="50246"/>
    <cellStyle name="20% - Accent1 4 6 2 2 3" xfId="21344"/>
    <cellStyle name="20% - Accent1 4 6 2 2 3 2" xfId="58682"/>
    <cellStyle name="20% - Accent1 4 6 2 2 4" xfId="34363"/>
    <cellStyle name="20% - Accent1 4 6 2 2 5" xfId="45523"/>
    <cellStyle name="20% - Accent1 4 6 2 3" xfId="10548"/>
    <cellStyle name="20% - Accent1 4 6 2 3 2" xfId="23707"/>
    <cellStyle name="20% - Accent1 4 6 2 3 2 2" xfId="61045"/>
    <cellStyle name="20% - Accent1 4 6 2 3 3" xfId="37075"/>
    <cellStyle name="20% - Accent1 4 6 2 3 4" xfId="47886"/>
    <cellStyle name="20% - Accent1 4 6 2 4" xfId="5825"/>
    <cellStyle name="20% - Accent1 4 6 2 4 2" xfId="18984"/>
    <cellStyle name="20% - Accent1 4 6 2 4 2 2" xfId="56322"/>
    <cellStyle name="20% - Accent1 4 6 2 4 3" xfId="31651"/>
    <cellStyle name="20% - Accent1 4 6 2 4 4" xfId="43163"/>
    <cellStyle name="20% - Accent1 4 6 2 5" xfId="15272"/>
    <cellStyle name="20% - Accent1 4 6 2 5 2" xfId="52610"/>
    <cellStyle name="20% - Accent1 4 6 2 6" xfId="28769"/>
    <cellStyle name="20% - Accent1 4 6 2 7" xfId="39449"/>
    <cellStyle name="20% - Accent1 4 6 3" xfId="3460"/>
    <cellStyle name="20% - Accent1 4 6 3 2" xfId="11728"/>
    <cellStyle name="20% - Accent1 4 6 3 2 2" xfId="24887"/>
    <cellStyle name="20% - Accent1 4 6 3 2 2 2" xfId="62225"/>
    <cellStyle name="20% - Accent1 4 6 3 2 3" xfId="49066"/>
    <cellStyle name="20% - Accent1 4 6 3 3" xfId="7005"/>
    <cellStyle name="20% - Accent1 4 6 3 3 2" xfId="20164"/>
    <cellStyle name="20% - Accent1 4 6 3 3 2 2" xfId="57502"/>
    <cellStyle name="20% - Accent1 4 6 3 3 3" xfId="44343"/>
    <cellStyle name="20% - Accent1 4 6 3 4" xfId="16621"/>
    <cellStyle name="20% - Accent1 4 6 3 4 2" xfId="53959"/>
    <cellStyle name="20% - Accent1 4 6 3 5" xfId="33014"/>
    <cellStyle name="20% - Accent1 4 6 3 6" xfId="40798"/>
    <cellStyle name="20% - Accent1 4 6 4" xfId="9368"/>
    <cellStyle name="20% - Accent1 4 6 4 2" xfId="22527"/>
    <cellStyle name="20% - Accent1 4 6 4 2 2" xfId="59865"/>
    <cellStyle name="20% - Accent1 4 6 4 3" xfId="35726"/>
    <cellStyle name="20% - Accent1 4 6 4 4" xfId="46706"/>
    <cellStyle name="20% - Accent1 4 6 5" xfId="4645"/>
    <cellStyle name="20% - Accent1 4 6 5 2" xfId="17804"/>
    <cellStyle name="20% - Accent1 4 6 5 2 2" xfId="55142"/>
    <cellStyle name="20% - Accent1 4 6 5 3" xfId="30302"/>
    <cellStyle name="20% - Accent1 4 6 5 4" xfId="41983"/>
    <cellStyle name="20% - Accent1 4 6 6" xfId="14092"/>
    <cellStyle name="20% - Accent1 4 6 6 2" xfId="51430"/>
    <cellStyle name="20% - Accent1 4 6 7" xfId="27420"/>
    <cellStyle name="20% - Accent1 4 6 8" xfId="38269"/>
    <cellStyle name="20% - Accent1 4 7" xfId="1100"/>
    <cellStyle name="20% - Accent1 4 7 2" xfId="2280"/>
    <cellStyle name="20% - Accent1 4 7 2 2" xfId="8354"/>
    <cellStyle name="20% - Accent1 4 7 2 2 2" xfId="13077"/>
    <cellStyle name="20% - Accent1 4 7 2 2 2 2" xfId="26236"/>
    <cellStyle name="20% - Accent1 4 7 2 2 2 2 2" xfId="63574"/>
    <cellStyle name="20% - Accent1 4 7 2 2 2 3" xfId="50415"/>
    <cellStyle name="20% - Accent1 4 7 2 2 3" xfId="21513"/>
    <cellStyle name="20% - Accent1 4 7 2 2 3 2" xfId="58851"/>
    <cellStyle name="20% - Accent1 4 7 2 2 4" xfId="34532"/>
    <cellStyle name="20% - Accent1 4 7 2 2 5" xfId="45692"/>
    <cellStyle name="20% - Accent1 4 7 2 3" xfId="10717"/>
    <cellStyle name="20% - Accent1 4 7 2 3 2" xfId="23876"/>
    <cellStyle name="20% - Accent1 4 7 2 3 2 2" xfId="61214"/>
    <cellStyle name="20% - Accent1 4 7 2 3 3" xfId="37244"/>
    <cellStyle name="20% - Accent1 4 7 2 3 4" xfId="48055"/>
    <cellStyle name="20% - Accent1 4 7 2 4" xfId="5994"/>
    <cellStyle name="20% - Accent1 4 7 2 4 2" xfId="19153"/>
    <cellStyle name="20% - Accent1 4 7 2 4 2 2" xfId="56491"/>
    <cellStyle name="20% - Accent1 4 7 2 4 3" xfId="31820"/>
    <cellStyle name="20% - Accent1 4 7 2 4 4" xfId="43332"/>
    <cellStyle name="20% - Accent1 4 7 2 5" xfId="15441"/>
    <cellStyle name="20% - Accent1 4 7 2 5 2" xfId="52779"/>
    <cellStyle name="20% - Accent1 4 7 2 6" xfId="28938"/>
    <cellStyle name="20% - Accent1 4 7 2 7" xfId="39618"/>
    <cellStyle name="20% - Accent1 4 7 3" xfId="3629"/>
    <cellStyle name="20% - Accent1 4 7 3 2" xfId="11897"/>
    <cellStyle name="20% - Accent1 4 7 3 2 2" xfId="25056"/>
    <cellStyle name="20% - Accent1 4 7 3 2 2 2" xfId="62394"/>
    <cellStyle name="20% - Accent1 4 7 3 2 3" xfId="49235"/>
    <cellStyle name="20% - Accent1 4 7 3 3" xfId="7174"/>
    <cellStyle name="20% - Accent1 4 7 3 3 2" xfId="20333"/>
    <cellStyle name="20% - Accent1 4 7 3 3 2 2" xfId="57671"/>
    <cellStyle name="20% - Accent1 4 7 3 3 3" xfId="44512"/>
    <cellStyle name="20% - Accent1 4 7 3 4" xfId="16790"/>
    <cellStyle name="20% - Accent1 4 7 3 4 2" xfId="54128"/>
    <cellStyle name="20% - Accent1 4 7 3 5" xfId="33183"/>
    <cellStyle name="20% - Accent1 4 7 3 6" xfId="40967"/>
    <cellStyle name="20% - Accent1 4 7 4" xfId="9537"/>
    <cellStyle name="20% - Accent1 4 7 4 2" xfId="22696"/>
    <cellStyle name="20% - Accent1 4 7 4 2 2" xfId="60034"/>
    <cellStyle name="20% - Accent1 4 7 4 3" xfId="35895"/>
    <cellStyle name="20% - Accent1 4 7 4 4" xfId="46875"/>
    <cellStyle name="20% - Accent1 4 7 5" xfId="4814"/>
    <cellStyle name="20% - Accent1 4 7 5 2" xfId="17973"/>
    <cellStyle name="20% - Accent1 4 7 5 2 2" xfId="55311"/>
    <cellStyle name="20% - Accent1 4 7 5 3" xfId="30471"/>
    <cellStyle name="20% - Accent1 4 7 5 4" xfId="42152"/>
    <cellStyle name="20% - Accent1 4 7 6" xfId="14261"/>
    <cellStyle name="20% - Accent1 4 7 6 2" xfId="51599"/>
    <cellStyle name="20% - Accent1 4 7 7" xfId="27589"/>
    <cellStyle name="20% - Accent1 4 7 8" xfId="38438"/>
    <cellStyle name="20% - Accent1 4 8" xfId="1297"/>
    <cellStyle name="20% - Accent1 4 8 2" xfId="2646"/>
    <cellStyle name="20% - Accent1 4 8 2 2" xfId="12094"/>
    <cellStyle name="20% - Accent1 4 8 2 2 2" xfId="25253"/>
    <cellStyle name="20% - Accent1 4 8 2 2 2 2" xfId="62591"/>
    <cellStyle name="20% - Accent1 4 8 2 2 3" xfId="33549"/>
    <cellStyle name="20% - Accent1 4 8 2 2 4" xfId="49432"/>
    <cellStyle name="20% - Accent1 4 8 2 3" xfId="7371"/>
    <cellStyle name="20% - Accent1 4 8 2 3 2" xfId="20530"/>
    <cellStyle name="20% - Accent1 4 8 2 3 2 2" xfId="57868"/>
    <cellStyle name="20% - Accent1 4 8 2 3 3" xfId="36261"/>
    <cellStyle name="20% - Accent1 4 8 2 3 4" xfId="44709"/>
    <cellStyle name="20% - Accent1 4 8 2 4" xfId="15807"/>
    <cellStyle name="20% - Accent1 4 8 2 4 2" xfId="30837"/>
    <cellStyle name="20% - Accent1 4 8 2 4 3" xfId="53145"/>
    <cellStyle name="20% - Accent1 4 8 2 5" xfId="27955"/>
    <cellStyle name="20% - Accent1 4 8 2 6" xfId="39984"/>
    <cellStyle name="20% - Accent1 4 8 3" xfId="9734"/>
    <cellStyle name="20% - Accent1 4 8 3 2" xfId="22893"/>
    <cellStyle name="20% - Accent1 4 8 3 2 2" xfId="60231"/>
    <cellStyle name="20% - Accent1 4 8 3 3" xfId="32200"/>
    <cellStyle name="20% - Accent1 4 8 3 4" xfId="47072"/>
    <cellStyle name="20% - Accent1 4 8 4" xfId="5011"/>
    <cellStyle name="20% - Accent1 4 8 4 2" xfId="18170"/>
    <cellStyle name="20% - Accent1 4 8 4 2 2" xfId="55508"/>
    <cellStyle name="20% - Accent1 4 8 4 3" xfId="34912"/>
    <cellStyle name="20% - Accent1 4 8 4 4" xfId="42349"/>
    <cellStyle name="20% - Accent1 4 8 5" xfId="14458"/>
    <cellStyle name="20% - Accent1 4 8 5 2" xfId="29488"/>
    <cellStyle name="20% - Accent1 4 8 5 3" xfId="51796"/>
    <cellStyle name="20% - Accent1 4 8 6" xfId="26606"/>
    <cellStyle name="20% - Accent1 4 8 7" xfId="38635"/>
    <cellStyle name="20% - Accent1 4 9" xfId="2449"/>
    <cellStyle name="20% - Accent1 4 9 2" xfId="10914"/>
    <cellStyle name="20% - Accent1 4 9 2 2" xfId="24073"/>
    <cellStyle name="20% - Accent1 4 9 2 2 2" xfId="61411"/>
    <cellStyle name="20% - Accent1 4 9 2 3" xfId="33352"/>
    <cellStyle name="20% - Accent1 4 9 2 4" xfId="48252"/>
    <cellStyle name="20% - Accent1 4 9 3" xfId="6191"/>
    <cellStyle name="20% - Accent1 4 9 3 2" xfId="19350"/>
    <cellStyle name="20% - Accent1 4 9 3 2 2" xfId="56688"/>
    <cellStyle name="20% - Accent1 4 9 3 3" xfId="36064"/>
    <cellStyle name="20% - Accent1 4 9 3 4" xfId="43529"/>
    <cellStyle name="20% - Accent1 4 9 4" xfId="15610"/>
    <cellStyle name="20% - Accent1 4 9 4 2" xfId="30640"/>
    <cellStyle name="20% - Accent1 4 9 4 3" xfId="52948"/>
    <cellStyle name="20% - Accent1 4 9 5" xfId="27758"/>
    <cellStyle name="20% - Accent1 4 9 6" xfId="39787"/>
    <cellStyle name="20% - Accent1 5" xfId="59"/>
    <cellStyle name="20% - Accent1 5 10" xfId="8498"/>
    <cellStyle name="20% - Accent1 5 10 2" xfId="21657"/>
    <cellStyle name="20% - Accent1 5 10 2 2" xfId="58995"/>
    <cellStyle name="20% - Accent1 5 10 3" xfId="29320"/>
    <cellStyle name="20% - Accent1 5 10 4" xfId="45836"/>
    <cellStyle name="20% - Accent1 5 11" xfId="3775"/>
    <cellStyle name="20% - Accent1 5 11 2" xfId="16934"/>
    <cellStyle name="20% - Accent1 5 11 2 2" xfId="54272"/>
    <cellStyle name="20% - Accent1 5 11 3" xfId="32032"/>
    <cellStyle name="20% - Accent1 5 11 4" xfId="41113"/>
    <cellStyle name="20% - Accent1 5 12" xfId="13222"/>
    <cellStyle name="20% - Accent1 5 12 2" xfId="34744"/>
    <cellStyle name="20% - Accent1 5 12 3" xfId="50560"/>
    <cellStyle name="20% - Accent1 5 13" xfId="29151"/>
    <cellStyle name="20% - Accent1 5 14" xfId="26438"/>
    <cellStyle name="20% - Accent1 5 15" xfId="37399"/>
    <cellStyle name="20% - Accent1 5 2" xfId="171"/>
    <cellStyle name="20% - Accent1 5 2 2" xfId="592"/>
    <cellStyle name="20% - Accent1 5 2 2 2" xfId="1774"/>
    <cellStyle name="20% - Accent1 5 2 2 2 2" xfId="7848"/>
    <cellStyle name="20% - Accent1 5 2 2 2 2 2" xfId="12571"/>
    <cellStyle name="20% - Accent1 5 2 2 2 2 2 2" xfId="25730"/>
    <cellStyle name="20% - Accent1 5 2 2 2 2 2 2 2" xfId="63068"/>
    <cellStyle name="20% - Accent1 5 2 2 2 2 2 3" xfId="49909"/>
    <cellStyle name="20% - Accent1 5 2 2 2 2 3" xfId="21007"/>
    <cellStyle name="20% - Accent1 5 2 2 2 2 3 2" xfId="58345"/>
    <cellStyle name="20% - Accent1 5 2 2 2 2 4" xfId="34026"/>
    <cellStyle name="20% - Accent1 5 2 2 2 2 5" xfId="45186"/>
    <cellStyle name="20% - Accent1 5 2 2 2 3" xfId="10211"/>
    <cellStyle name="20% - Accent1 5 2 2 2 3 2" xfId="23370"/>
    <cellStyle name="20% - Accent1 5 2 2 2 3 2 2" xfId="60708"/>
    <cellStyle name="20% - Accent1 5 2 2 2 3 3" xfId="36738"/>
    <cellStyle name="20% - Accent1 5 2 2 2 3 4" xfId="47549"/>
    <cellStyle name="20% - Accent1 5 2 2 2 4" xfId="5488"/>
    <cellStyle name="20% - Accent1 5 2 2 2 4 2" xfId="18647"/>
    <cellStyle name="20% - Accent1 5 2 2 2 4 2 2" xfId="55985"/>
    <cellStyle name="20% - Accent1 5 2 2 2 4 3" xfId="31314"/>
    <cellStyle name="20% - Accent1 5 2 2 2 4 4" xfId="42826"/>
    <cellStyle name="20% - Accent1 5 2 2 2 5" xfId="14935"/>
    <cellStyle name="20% - Accent1 5 2 2 2 5 2" xfId="52273"/>
    <cellStyle name="20% - Accent1 5 2 2 2 6" xfId="28432"/>
    <cellStyle name="20% - Accent1 5 2 2 2 7" xfId="39112"/>
    <cellStyle name="20% - Accent1 5 2 2 3" xfId="3123"/>
    <cellStyle name="20% - Accent1 5 2 2 3 2" xfId="11391"/>
    <cellStyle name="20% - Accent1 5 2 2 3 2 2" xfId="24550"/>
    <cellStyle name="20% - Accent1 5 2 2 3 2 2 2" xfId="61888"/>
    <cellStyle name="20% - Accent1 5 2 2 3 2 3" xfId="48729"/>
    <cellStyle name="20% - Accent1 5 2 2 3 3" xfId="6668"/>
    <cellStyle name="20% - Accent1 5 2 2 3 3 2" xfId="19827"/>
    <cellStyle name="20% - Accent1 5 2 2 3 3 2 2" xfId="57165"/>
    <cellStyle name="20% - Accent1 5 2 2 3 3 3" xfId="44006"/>
    <cellStyle name="20% - Accent1 5 2 2 3 4" xfId="16284"/>
    <cellStyle name="20% - Accent1 5 2 2 3 4 2" xfId="53622"/>
    <cellStyle name="20% - Accent1 5 2 2 3 5" xfId="32677"/>
    <cellStyle name="20% - Accent1 5 2 2 3 6" xfId="40461"/>
    <cellStyle name="20% - Accent1 5 2 2 4" xfId="9031"/>
    <cellStyle name="20% - Accent1 5 2 2 4 2" xfId="22190"/>
    <cellStyle name="20% - Accent1 5 2 2 4 2 2" xfId="59528"/>
    <cellStyle name="20% - Accent1 5 2 2 4 3" xfId="35389"/>
    <cellStyle name="20% - Accent1 5 2 2 4 4" xfId="46369"/>
    <cellStyle name="20% - Accent1 5 2 2 5" xfId="4308"/>
    <cellStyle name="20% - Accent1 5 2 2 5 2" xfId="17467"/>
    <cellStyle name="20% - Accent1 5 2 2 5 2 2" xfId="54805"/>
    <cellStyle name="20% - Accent1 5 2 2 5 3" xfId="29965"/>
    <cellStyle name="20% - Accent1 5 2 2 5 4" xfId="41646"/>
    <cellStyle name="20% - Accent1 5 2 2 6" xfId="13755"/>
    <cellStyle name="20% - Accent1 5 2 2 6 2" xfId="51093"/>
    <cellStyle name="20% - Accent1 5 2 2 7" xfId="27083"/>
    <cellStyle name="20% - Accent1 5 2 2 8" xfId="37932"/>
    <cellStyle name="20% - Accent1 5 2 3" xfId="1353"/>
    <cellStyle name="20% - Accent1 5 2 3 2" xfId="7427"/>
    <cellStyle name="20% - Accent1 5 2 3 2 2" xfId="12150"/>
    <cellStyle name="20% - Accent1 5 2 3 2 2 2" xfId="25309"/>
    <cellStyle name="20% - Accent1 5 2 3 2 2 2 2" xfId="62647"/>
    <cellStyle name="20% - Accent1 5 2 3 2 2 3" xfId="49488"/>
    <cellStyle name="20% - Accent1 5 2 3 2 3" xfId="20586"/>
    <cellStyle name="20% - Accent1 5 2 3 2 3 2" xfId="57924"/>
    <cellStyle name="20% - Accent1 5 2 3 2 4" xfId="33605"/>
    <cellStyle name="20% - Accent1 5 2 3 2 5" xfId="44765"/>
    <cellStyle name="20% - Accent1 5 2 3 3" xfId="9790"/>
    <cellStyle name="20% - Accent1 5 2 3 3 2" xfId="22949"/>
    <cellStyle name="20% - Accent1 5 2 3 3 2 2" xfId="60287"/>
    <cellStyle name="20% - Accent1 5 2 3 3 3" xfId="36317"/>
    <cellStyle name="20% - Accent1 5 2 3 3 4" xfId="47128"/>
    <cellStyle name="20% - Accent1 5 2 3 4" xfId="5067"/>
    <cellStyle name="20% - Accent1 5 2 3 4 2" xfId="18226"/>
    <cellStyle name="20% - Accent1 5 2 3 4 2 2" xfId="55564"/>
    <cellStyle name="20% - Accent1 5 2 3 4 3" xfId="30893"/>
    <cellStyle name="20% - Accent1 5 2 3 4 4" xfId="42405"/>
    <cellStyle name="20% - Accent1 5 2 3 5" xfId="14514"/>
    <cellStyle name="20% - Accent1 5 2 3 5 2" xfId="51852"/>
    <cellStyle name="20% - Accent1 5 2 3 6" xfId="28011"/>
    <cellStyle name="20% - Accent1 5 2 3 7" xfId="38691"/>
    <cellStyle name="20% - Accent1 5 2 4" xfId="2702"/>
    <cellStyle name="20% - Accent1 5 2 4 2" xfId="10970"/>
    <cellStyle name="20% - Accent1 5 2 4 2 2" xfId="24129"/>
    <cellStyle name="20% - Accent1 5 2 4 2 2 2" xfId="61467"/>
    <cellStyle name="20% - Accent1 5 2 4 2 3" xfId="48308"/>
    <cellStyle name="20% - Accent1 5 2 4 3" xfId="6247"/>
    <cellStyle name="20% - Accent1 5 2 4 3 2" xfId="19406"/>
    <cellStyle name="20% - Accent1 5 2 4 3 2 2" xfId="56744"/>
    <cellStyle name="20% - Accent1 5 2 4 3 3" xfId="43585"/>
    <cellStyle name="20% - Accent1 5 2 4 4" xfId="15863"/>
    <cellStyle name="20% - Accent1 5 2 4 4 2" xfId="53201"/>
    <cellStyle name="20% - Accent1 5 2 4 5" xfId="32256"/>
    <cellStyle name="20% - Accent1 5 2 4 6" xfId="40040"/>
    <cellStyle name="20% - Accent1 5 2 5" xfId="8610"/>
    <cellStyle name="20% - Accent1 5 2 5 2" xfId="21769"/>
    <cellStyle name="20% - Accent1 5 2 5 2 2" xfId="59107"/>
    <cellStyle name="20% - Accent1 5 2 5 3" xfId="34968"/>
    <cellStyle name="20% - Accent1 5 2 5 4" xfId="45948"/>
    <cellStyle name="20% - Accent1 5 2 6" xfId="3887"/>
    <cellStyle name="20% - Accent1 5 2 6 2" xfId="17046"/>
    <cellStyle name="20% - Accent1 5 2 6 2 2" xfId="54384"/>
    <cellStyle name="20% - Accent1 5 2 6 3" xfId="29544"/>
    <cellStyle name="20% - Accent1 5 2 6 4" xfId="41225"/>
    <cellStyle name="20% - Accent1 5 2 7" xfId="13334"/>
    <cellStyle name="20% - Accent1 5 2 7 2" xfId="50672"/>
    <cellStyle name="20% - Accent1 5 2 8" xfId="26662"/>
    <cellStyle name="20% - Accent1 5 2 9" xfId="37511"/>
    <cellStyle name="20% - Accent1 5 3" xfId="480"/>
    <cellStyle name="20% - Accent1 5 3 2" xfId="1662"/>
    <cellStyle name="20% - Accent1 5 3 2 2" xfId="7736"/>
    <cellStyle name="20% - Accent1 5 3 2 2 2" xfId="12459"/>
    <cellStyle name="20% - Accent1 5 3 2 2 2 2" xfId="25618"/>
    <cellStyle name="20% - Accent1 5 3 2 2 2 2 2" xfId="62956"/>
    <cellStyle name="20% - Accent1 5 3 2 2 2 3" xfId="49797"/>
    <cellStyle name="20% - Accent1 5 3 2 2 3" xfId="20895"/>
    <cellStyle name="20% - Accent1 5 3 2 2 3 2" xfId="58233"/>
    <cellStyle name="20% - Accent1 5 3 2 2 4" xfId="33914"/>
    <cellStyle name="20% - Accent1 5 3 2 2 5" xfId="45074"/>
    <cellStyle name="20% - Accent1 5 3 2 3" xfId="10099"/>
    <cellStyle name="20% - Accent1 5 3 2 3 2" xfId="23258"/>
    <cellStyle name="20% - Accent1 5 3 2 3 2 2" xfId="60596"/>
    <cellStyle name="20% - Accent1 5 3 2 3 3" xfId="36626"/>
    <cellStyle name="20% - Accent1 5 3 2 3 4" xfId="47437"/>
    <cellStyle name="20% - Accent1 5 3 2 4" xfId="5376"/>
    <cellStyle name="20% - Accent1 5 3 2 4 2" xfId="18535"/>
    <cellStyle name="20% - Accent1 5 3 2 4 2 2" xfId="55873"/>
    <cellStyle name="20% - Accent1 5 3 2 4 3" xfId="31202"/>
    <cellStyle name="20% - Accent1 5 3 2 4 4" xfId="42714"/>
    <cellStyle name="20% - Accent1 5 3 2 5" xfId="14823"/>
    <cellStyle name="20% - Accent1 5 3 2 5 2" xfId="52161"/>
    <cellStyle name="20% - Accent1 5 3 2 6" xfId="28320"/>
    <cellStyle name="20% - Accent1 5 3 2 7" xfId="39000"/>
    <cellStyle name="20% - Accent1 5 3 3" xfId="3011"/>
    <cellStyle name="20% - Accent1 5 3 3 2" xfId="11279"/>
    <cellStyle name="20% - Accent1 5 3 3 2 2" xfId="24438"/>
    <cellStyle name="20% - Accent1 5 3 3 2 2 2" xfId="61776"/>
    <cellStyle name="20% - Accent1 5 3 3 2 3" xfId="48617"/>
    <cellStyle name="20% - Accent1 5 3 3 3" xfId="6556"/>
    <cellStyle name="20% - Accent1 5 3 3 3 2" xfId="19715"/>
    <cellStyle name="20% - Accent1 5 3 3 3 2 2" xfId="57053"/>
    <cellStyle name="20% - Accent1 5 3 3 3 3" xfId="43894"/>
    <cellStyle name="20% - Accent1 5 3 3 4" xfId="16172"/>
    <cellStyle name="20% - Accent1 5 3 3 4 2" xfId="53510"/>
    <cellStyle name="20% - Accent1 5 3 3 5" xfId="32565"/>
    <cellStyle name="20% - Accent1 5 3 3 6" xfId="40349"/>
    <cellStyle name="20% - Accent1 5 3 4" xfId="8919"/>
    <cellStyle name="20% - Accent1 5 3 4 2" xfId="22078"/>
    <cellStyle name="20% - Accent1 5 3 4 2 2" xfId="59416"/>
    <cellStyle name="20% - Accent1 5 3 4 3" xfId="35277"/>
    <cellStyle name="20% - Accent1 5 3 4 4" xfId="46257"/>
    <cellStyle name="20% - Accent1 5 3 5" xfId="4196"/>
    <cellStyle name="20% - Accent1 5 3 5 2" xfId="17355"/>
    <cellStyle name="20% - Accent1 5 3 5 2 2" xfId="54693"/>
    <cellStyle name="20% - Accent1 5 3 5 3" xfId="29853"/>
    <cellStyle name="20% - Accent1 5 3 5 4" xfId="41534"/>
    <cellStyle name="20% - Accent1 5 3 6" xfId="13643"/>
    <cellStyle name="20% - Accent1 5 3 6 2" xfId="50981"/>
    <cellStyle name="20% - Accent1 5 3 7" xfId="26971"/>
    <cellStyle name="20% - Accent1 5 3 8" xfId="37820"/>
    <cellStyle name="20% - Accent1 5 4" xfId="368"/>
    <cellStyle name="20% - Accent1 5 4 2" xfId="1550"/>
    <cellStyle name="20% - Accent1 5 4 2 2" xfId="7624"/>
    <cellStyle name="20% - Accent1 5 4 2 2 2" xfId="12347"/>
    <cellStyle name="20% - Accent1 5 4 2 2 2 2" xfId="25506"/>
    <cellStyle name="20% - Accent1 5 4 2 2 2 2 2" xfId="62844"/>
    <cellStyle name="20% - Accent1 5 4 2 2 2 3" xfId="49685"/>
    <cellStyle name="20% - Accent1 5 4 2 2 3" xfId="20783"/>
    <cellStyle name="20% - Accent1 5 4 2 2 3 2" xfId="58121"/>
    <cellStyle name="20% - Accent1 5 4 2 2 4" xfId="33802"/>
    <cellStyle name="20% - Accent1 5 4 2 2 5" xfId="44962"/>
    <cellStyle name="20% - Accent1 5 4 2 3" xfId="9987"/>
    <cellStyle name="20% - Accent1 5 4 2 3 2" xfId="23146"/>
    <cellStyle name="20% - Accent1 5 4 2 3 2 2" xfId="60484"/>
    <cellStyle name="20% - Accent1 5 4 2 3 3" xfId="36514"/>
    <cellStyle name="20% - Accent1 5 4 2 3 4" xfId="47325"/>
    <cellStyle name="20% - Accent1 5 4 2 4" xfId="5264"/>
    <cellStyle name="20% - Accent1 5 4 2 4 2" xfId="18423"/>
    <cellStyle name="20% - Accent1 5 4 2 4 2 2" xfId="55761"/>
    <cellStyle name="20% - Accent1 5 4 2 4 3" xfId="31090"/>
    <cellStyle name="20% - Accent1 5 4 2 4 4" xfId="42602"/>
    <cellStyle name="20% - Accent1 5 4 2 5" xfId="14711"/>
    <cellStyle name="20% - Accent1 5 4 2 5 2" xfId="52049"/>
    <cellStyle name="20% - Accent1 5 4 2 6" xfId="28208"/>
    <cellStyle name="20% - Accent1 5 4 2 7" xfId="38888"/>
    <cellStyle name="20% - Accent1 5 4 3" xfId="2899"/>
    <cellStyle name="20% - Accent1 5 4 3 2" xfId="11167"/>
    <cellStyle name="20% - Accent1 5 4 3 2 2" xfId="24326"/>
    <cellStyle name="20% - Accent1 5 4 3 2 2 2" xfId="61664"/>
    <cellStyle name="20% - Accent1 5 4 3 2 3" xfId="48505"/>
    <cellStyle name="20% - Accent1 5 4 3 3" xfId="6444"/>
    <cellStyle name="20% - Accent1 5 4 3 3 2" xfId="19603"/>
    <cellStyle name="20% - Accent1 5 4 3 3 2 2" xfId="56941"/>
    <cellStyle name="20% - Accent1 5 4 3 3 3" xfId="43782"/>
    <cellStyle name="20% - Accent1 5 4 3 4" xfId="16060"/>
    <cellStyle name="20% - Accent1 5 4 3 4 2" xfId="53398"/>
    <cellStyle name="20% - Accent1 5 4 3 5" xfId="32453"/>
    <cellStyle name="20% - Accent1 5 4 3 6" xfId="40237"/>
    <cellStyle name="20% - Accent1 5 4 4" xfId="8807"/>
    <cellStyle name="20% - Accent1 5 4 4 2" xfId="21966"/>
    <cellStyle name="20% - Accent1 5 4 4 2 2" xfId="59304"/>
    <cellStyle name="20% - Accent1 5 4 4 3" xfId="35165"/>
    <cellStyle name="20% - Accent1 5 4 4 4" xfId="46145"/>
    <cellStyle name="20% - Accent1 5 4 5" xfId="4084"/>
    <cellStyle name="20% - Accent1 5 4 5 2" xfId="17243"/>
    <cellStyle name="20% - Accent1 5 4 5 2 2" xfId="54581"/>
    <cellStyle name="20% - Accent1 5 4 5 3" xfId="29741"/>
    <cellStyle name="20% - Accent1 5 4 5 4" xfId="41422"/>
    <cellStyle name="20% - Accent1 5 4 6" xfId="13531"/>
    <cellStyle name="20% - Accent1 5 4 6 2" xfId="50869"/>
    <cellStyle name="20% - Accent1 5 4 7" xfId="26859"/>
    <cellStyle name="20% - Accent1 5 4 8" xfId="37708"/>
    <cellStyle name="20% - Accent1 5 5" xfId="789"/>
    <cellStyle name="20% - Accent1 5 5 2" xfId="1971"/>
    <cellStyle name="20% - Accent1 5 5 2 2" xfId="8045"/>
    <cellStyle name="20% - Accent1 5 5 2 2 2" xfId="12768"/>
    <cellStyle name="20% - Accent1 5 5 2 2 2 2" xfId="25927"/>
    <cellStyle name="20% - Accent1 5 5 2 2 2 2 2" xfId="63265"/>
    <cellStyle name="20% - Accent1 5 5 2 2 2 3" xfId="50106"/>
    <cellStyle name="20% - Accent1 5 5 2 2 3" xfId="21204"/>
    <cellStyle name="20% - Accent1 5 5 2 2 3 2" xfId="58542"/>
    <cellStyle name="20% - Accent1 5 5 2 2 4" xfId="34223"/>
    <cellStyle name="20% - Accent1 5 5 2 2 5" xfId="45383"/>
    <cellStyle name="20% - Accent1 5 5 2 3" xfId="10408"/>
    <cellStyle name="20% - Accent1 5 5 2 3 2" xfId="23567"/>
    <cellStyle name="20% - Accent1 5 5 2 3 2 2" xfId="60905"/>
    <cellStyle name="20% - Accent1 5 5 2 3 3" xfId="36935"/>
    <cellStyle name="20% - Accent1 5 5 2 3 4" xfId="47746"/>
    <cellStyle name="20% - Accent1 5 5 2 4" xfId="5685"/>
    <cellStyle name="20% - Accent1 5 5 2 4 2" xfId="18844"/>
    <cellStyle name="20% - Accent1 5 5 2 4 2 2" xfId="56182"/>
    <cellStyle name="20% - Accent1 5 5 2 4 3" xfId="31511"/>
    <cellStyle name="20% - Accent1 5 5 2 4 4" xfId="43023"/>
    <cellStyle name="20% - Accent1 5 5 2 5" xfId="15132"/>
    <cellStyle name="20% - Accent1 5 5 2 5 2" xfId="52470"/>
    <cellStyle name="20% - Accent1 5 5 2 6" xfId="28629"/>
    <cellStyle name="20% - Accent1 5 5 2 7" xfId="39309"/>
    <cellStyle name="20% - Accent1 5 5 3" xfId="3320"/>
    <cellStyle name="20% - Accent1 5 5 3 2" xfId="11588"/>
    <cellStyle name="20% - Accent1 5 5 3 2 2" xfId="24747"/>
    <cellStyle name="20% - Accent1 5 5 3 2 2 2" xfId="62085"/>
    <cellStyle name="20% - Accent1 5 5 3 2 3" xfId="48926"/>
    <cellStyle name="20% - Accent1 5 5 3 3" xfId="6865"/>
    <cellStyle name="20% - Accent1 5 5 3 3 2" xfId="20024"/>
    <cellStyle name="20% - Accent1 5 5 3 3 2 2" xfId="57362"/>
    <cellStyle name="20% - Accent1 5 5 3 3 3" xfId="44203"/>
    <cellStyle name="20% - Accent1 5 5 3 4" xfId="16481"/>
    <cellStyle name="20% - Accent1 5 5 3 4 2" xfId="53819"/>
    <cellStyle name="20% - Accent1 5 5 3 5" xfId="32874"/>
    <cellStyle name="20% - Accent1 5 5 3 6" xfId="40658"/>
    <cellStyle name="20% - Accent1 5 5 4" xfId="9228"/>
    <cellStyle name="20% - Accent1 5 5 4 2" xfId="22387"/>
    <cellStyle name="20% - Accent1 5 5 4 2 2" xfId="59725"/>
    <cellStyle name="20% - Accent1 5 5 4 3" xfId="35586"/>
    <cellStyle name="20% - Accent1 5 5 4 4" xfId="46566"/>
    <cellStyle name="20% - Accent1 5 5 5" xfId="4505"/>
    <cellStyle name="20% - Accent1 5 5 5 2" xfId="17664"/>
    <cellStyle name="20% - Accent1 5 5 5 2 2" xfId="55002"/>
    <cellStyle name="20% - Accent1 5 5 5 3" xfId="30162"/>
    <cellStyle name="20% - Accent1 5 5 5 4" xfId="41843"/>
    <cellStyle name="20% - Accent1 5 5 6" xfId="13952"/>
    <cellStyle name="20% - Accent1 5 5 6 2" xfId="51290"/>
    <cellStyle name="20% - Accent1 5 5 7" xfId="27280"/>
    <cellStyle name="20% - Accent1 5 5 8" xfId="38129"/>
    <cellStyle name="20% - Accent1 5 6" xfId="958"/>
    <cellStyle name="20% - Accent1 5 6 2" xfId="2140"/>
    <cellStyle name="20% - Accent1 5 6 2 2" xfId="8214"/>
    <cellStyle name="20% - Accent1 5 6 2 2 2" xfId="12937"/>
    <cellStyle name="20% - Accent1 5 6 2 2 2 2" xfId="26096"/>
    <cellStyle name="20% - Accent1 5 6 2 2 2 2 2" xfId="63434"/>
    <cellStyle name="20% - Accent1 5 6 2 2 2 3" xfId="50275"/>
    <cellStyle name="20% - Accent1 5 6 2 2 3" xfId="21373"/>
    <cellStyle name="20% - Accent1 5 6 2 2 3 2" xfId="58711"/>
    <cellStyle name="20% - Accent1 5 6 2 2 4" xfId="34392"/>
    <cellStyle name="20% - Accent1 5 6 2 2 5" xfId="45552"/>
    <cellStyle name="20% - Accent1 5 6 2 3" xfId="10577"/>
    <cellStyle name="20% - Accent1 5 6 2 3 2" xfId="23736"/>
    <cellStyle name="20% - Accent1 5 6 2 3 2 2" xfId="61074"/>
    <cellStyle name="20% - Accent1 5 6 2 3 3" xfId="37104"/>
    <cellStyle name="20% - Accent1 5 6 2 3 4" xfId="47915"/>
    <cellStyle name="20% - Accent1 5 6 2 4" xfId="5854"/>
    <cellStyle name="20% - Accent1 5 6 2 4 2" xfId="19013"/>
    <cellStyle name="20% - Accent1 5 6 2 4 2 2" xfId="56351"/>
    <cellStyle name="20% - Accent1 5 6 2 4 3" xfId="31680"/>
    <cellStyle name="20% - Accent1 5 6 2 4 4" xfId="43192"/>
    <cellStyle name="20% - Accent1 5 6 2 5" xfId="15301"/>
    <cellStyle name="20% - Accent1 5 6 2 5 2" xfId="52639"/>
    <cellStyle name="20% - Accent1 5 6 2 6" xfId="28798"/>
    <cellStyle name="20% - Accent1 5 6 2 7" xfId="39478"/>
    <cellStyle name="20% - Accent1 5 6 3" xfId="3489"/>
    <cellStyle name="20% - Accent1 5 6 3 2" xfId="11757"/>
    <cellStyle name="20% - Accent1 5 6 3 2 2" xfId="24916"/>
    <cellStyle name="20% - Accent1 5 6 3 2 2 2" xfId="62254"/>
    <cellStyle name="20% - Accent1 5 6 3 2 3" xfId="49095"/>
    <cellStyle name="20% - Accent1 5 6 3 3" xfId="7034"/>
    <cellStyle name="20% - Accent1 5 6 3 3 2" xfId="20193"/>
    <cellStyle name="20% - Accent1 5 6 3 3 2 2" xfId="57531"/>
    <cellStyle name="20% - Accent1 5 6 3 3 3" xfId="44372"/>
    <cellStyle name="20% - Accent1 5 6 3 4" xfId="16650"/>
    <cellStyle name="20% - Accent1 5 6 3 4 2" xfId="53988"/>
    <cellStyle name="20% - Accent1 5 6 3 5" xfId="33043"/>
    <cellStyle name="20% - Accent1 5 6 3 6" xfId="40827"/>
    <cellStyle name="20% - Accent1 5 6 4" xfId="9397"/>
    <cellStyle name="20% - Accent1 5 6 4 2" xfId="22556"/>
    <cellStyle name="20% - Accent1 5 6 4 2 2" xfId="59894"/>
    <cellStyle name="20% - Accent1 5 6 4 3" xfId="35755"/>
    <cellStyle name="20% - Accent1 5 6 4 4" xfId="46735"/>
    <cellStyle name="20% - Accent1 5 6 5" xfId="4674"/>
    <cellStyle name="20% - Accent1 5 6 5 2" xfId="17833"/>
    <cellStyle name="20% - Accent1 5 6 5 2 2" xfId="55171"/>
    <cellStyle name="20% - Accent1 5 6 5 3" xfId="30331"/>
    <cellStyle name="20% - Accent1 5 6 5 4" xfId="42012"/>
    <cellStyle name="20% - Accent1 5 6 6" xfId="14121"/>
    <cellStyle name="20% - Accent1 5 6 6 2" xfId="51459"/>
    <cellStyle name="20% - Accent1 5 6 7" xfId="27449"/>
    <cellStyle name="20% - Accent1 5 6 8" xfId="38298"/>
    <cellStyle name="20% - Accent1 5 7" xfId="1129"/>
    <cellStyle name="20% - Accent1 5 7 2" xfId="2309"/>
    <cellStyle name="20% - Accent1 5 7 2 2" xfId="8383"/>
    <cellStyle name="20% - Accent1 5 7 2 2 2" xfId="13106"/>
    <cellStyle name="20% - Accent1 5 7 2 2 2 2" xfId="26265"/>
    <cellStyle name="20% - Accent1 5 7 2 2 2 2 2" xfId="63603"/>
    <cellStyle name="20% - Accent1 5 7 2 2 2 3" xfId="50444"/>
    <cellStyle name="20% - Accent1 5 7 2 2 3" xfId="21542"/>
    <cellStyle name="20% - Accent1 5 7 2 2 3 2" xfId="58880"/>
    <cellStyle name="20% - Accent1 5 7 2 2 4" xfId="34561"/>
    <cellStyle name="20% - Accent1 5 7 2 2 5" xfId="45721"/>
    <cellStyle name="20% - Accent1 5 7 2 3" xfId="10746"/>
    <cellStyle name="20% - Accent1 5 7 2 3 2" xfId="23905"/>
    <cellStyle name="20% - Accent1 5 7 2 3 2 2" xfId="61243"/>
    <cellStyle name="20% - Accent1 5 7 2 3 3" xfId="37273"/>
    <cellStyle name="20% - Accent1 5 7 2 3 4" xfId="48084"/>
    <cellStyle name="20% - Accent1 5 7 2 4" xfId="6023"/>
    <cellStyle name="20% - Accent1 5 7 2 4 2" xfId="19182"/>
    <cellStyle name="20% - Accent1 5 7 2 4 2 2" xfId="56520"/>
    <cellStyle name="20% - Accent1 5 7 2 4 3" xfId="31849"/>
    <cellStyle name="20% - Accent1 5 7 2 4 4" xfId="43361"/>
    <cellStyle name="20% - Accent1 5 7 2 5" xfId="15470"/>
    <cellStyle name="20% - Accent1 5 7 2 5 2" xfId="52808"/>
    <cellStyle name="20% - Accent1 5 7 2 6" xfId="28967"/>
    <cellStyle name="20% - Accent1 5 7 2 7" xfId="39647"/>
    <cellStyle name="20% - Accent1 5 7 3" xfId="3658"/>
    <cellStyle name="20% - Accent1 5 7 3 2" xfId="11926"/>
    <cellStyle name="20% - Accent1 5 7 3 2 2" xfId="25085"/>
    <cellStyle name="20% - Accent1 5 7 3 2 2 2" xfId="62423"/>
    <cellStyle name="20% - Accent1 5 7 3 2 3" xfId="49264"/>
    <cellStyle name="20% - Accent1 5 7 3 3" xfId="7203"/>
    <cellStyle name="20% - Accent1 5 7 3 3 2" xfId="20362"/>
    <cellStyle name="20% - Accent1 5 7 3 3 2 2" xfId="57700"/>
    <cellStyle name="20% - Accent1 5 7 3 3 3" xfId="44541"/>
    <cellStyle name="20% - Accent1 5 7 3 4" xfId="16819"/>
    <cellStyle name="20% - Accent1 5 7 3 4 2" xfId="54157"/>
    <cellStyle name="20% - Accent1 5 7 3 5" xfId="33212"/>
    <cellStyle name="20% - Accent1 5 7 3 6" xfId="40996"/>
    <cellStyle name="20% - Accent1 5 7 4" xfId="9566"/>
    <cellStyle name="20% - Accent1 5 7 4 2" xfId="22725"/>
    <cellStyle name="20% - Accent1 5 7 4 2 2" xfId="60063"/>
    <cellStyle name="20% - Accent1 5 7 4 3" xfId="35924"/>
    <cellStyle name="20% - Accent1 5 7 4 4" xfId="46904"/>
    <cellStyle name="20% - Accent1 5 7 5" xfId="4843"/>
    <cellStyle name="20% - Accent1 5 7 5 2" xfId="18002"/>
    <cellStyle name="20% - Accent1 5 7 5 2 2" xfId="55340"/>
    <cellStyle name="20% - Accent1 5 7 5 3" xfId="30500"/>
    <cellStyle name="20% - Accent1 5 7 5 4" xfId="42181"/>
    <cellStyle name="20% - Accent1 5 7 6" xfId="14290"/>
    <cellStyle name="20% - Accent1 5 7 6 2" xfId="51628"/>
    <cellStyle name="20% - Accent1 5 7 7" xfId="27618"/>
    <cellStyle name="20% - Accent1 5 7 8" xfId="38467"/>
    <cellStyle name="20% - Accent1 5 8" xfId="1241"/>
    <cellStyle name="20% - Accent1 5 8 2" xfId="2590"/>
    <cellStyle name="20% - Accent1 5 8 2 2" xfId="12038"/>
    <cellStyle name="20% - Accent1 5 8 2 2 2" xfId="25197"/>
    <cellStyle name="20% - Accent1 5 8 2 2 2 2" xfId="62535"/>
    <cellStyle name="20% - Accent1 5 8 2 2 3" xfId="33493"/>
    <cellStyle name="20% - Accent1 5 8 2 2 4" xfId="49376"/>
    <cellStyle name="20% - Accent1 5 8 2 3" xfId="7315"/>
    <cellStyle name="20% - Accent1 5 8 2 3 2" xfId="20474"/>
    <cellStyle name="20% - Accent1 5 8 2 3 2 2" xfId="57812"/>
    <cellStyle name="20% - Accent1 5 8 2 3 3" xfId="36205"/>
    <cellStyle name="20% - Accent1 5 8 2 3 4" xfId="44653"/>
    <cellStyle name="20% - Accent1 5 8 2 4" xfId="15751"/>
    <cellStyle name="20% - Accent1 5 8 2 4 2" xfId="30781"/>
    <cellStyle name="20% - Accent1 5 8 2 4 3" xfId="53089"/>
    <cellStyle name="20% - Accent1 5 8 2 5" xfId="27899"/>
    <cellStyle name="20% - Accent1 5 8 2 6" xfId="39928"/>
    <cellStyle name="20% - Accent1 5 8 3" xfId="9678"/>
    <cellStyle name="20% - Accent1 5 8 3 2" xfId="22837"/>
    <cellStyle name="20% - Accent1 5 8 3 2 2" xfId="60175"/>
    <cellStyle name="20% - Accent1 5 8 3 3" xfId="32144"/>
    <cellStyle name="20% - Accent1 5 8 3 4" xfId="47016"/>
    <cellStyle name="20% - Accent1 5 8 4" xfId="4955"/>
    <cellStyle name="20% - Accent1 5 8 4 2" xfId="18114"/>
    <cellStyle name="20% - Accent1 5 8 4 2 2" xfId="55452"/>
    <cellStyle name="20% - Accent1 5 8 4 3" xfId="34856"/>
    <cellStyle name="20% - Accent1 5 8 4 4" xfId="42293"/>
    <cellStyle name="20% - Accent1 5 8 5" xfId="14402"/>
    <cellStyle name="20% - Accent1 5 8 5 2" xfId="29432"/>
    <cellStyle name="20% - Accent1 5 8 5 3" xfId="51740"/>
    <cellStyle name="20% - Accent1 5 8 6" xfId="26550"/>
    <cellStyle name="20% - Accent1 5 8 7" xfId="38579"/>
    <cellStyle name="20% - Accent1 5 9" xfId="2478"/>
    <cellStyle name="20% - Accent1 5 9 2" xfId="10858"/>
    <cellStyle name="20% - Accent1 5 9 2 2" xfId="24017"/>
    <cellStyle name="20% - Accent1 5 9 2 2 2" xfId="61355"/>
    <cellStyle name="20% - Accent1 5 9 2 3" xfId="33381"/>
    <cellStyle name="20% - Accent1 5 9 2 4" xfId="48196"/>
    <cellStyle name="20% - Accent1 5 9 3" xfId="6135"/>
    <cellStyle name="20% - Accent1 5 9 3 2" xfId="19294"/>
    <cellStyle name="20% - Accent1 5 9 3 2 2" xfId="56632"/>
    <cellStyle name="20% - Accent1 5 9 3 3" xfId="36093"/>
    <cellStyle name="20% - Accent1 5 9 3 4" xfId="43473"/>
    <cellStyle name="20% - Accent1 5 9 4" xfId="15639"/>
    <cellStyle name="20% - Accent1 5 9 4 2" xfId="30669"/>
    <cellStyle name="20% - Accent1 5 9 4 3" xfId="52977"/>
    <cellStyle name="20% - Accent1 5 9 5" xfId="27787"/>
    <cellStyle name="20% - Accent1 5 9 6" xfId="39816"/>
    <cellStyle name="20% - Accent1 6" xfId="255"/>
    <cellStyle name="20% - Accent1 6 2" xfId="676"/>
    <cellStyle name="20% - Accent1 6 2 2" xfId="1858"/>
    <cellStyle name="20% - Accent1 6 2 2 2" xfId="7932"/>
    <cellStyle name="20% - Accent1 6 2 2 2 2" xfId="12655"/>
    <cellStyle name="20% - Accent1 6 2 2 2 2 2" xfId="25814"/>
    <cellStyle name="20% - Accent1 6 2 2 2 2 2 2" xfId="63152"/>
    <cellStyle name="20% - Accent1 6 2 2 2 2 3" xfId="49993"/>
    <cellStyle name="20% - Accent1 6 2 2 2 3" xfId="21091"/>
    <cellStyle name="20% - Accent1 6 2 2 2 3 2" xfId="58429"/>
    <cellStyle name="20% - Accent1 6 2 2 2 4" xfId="34110"/>
    <cellStyle name="20% - Accent1 6 2 2 2 5" xfId="45270"/>
    <cellStyle name="20% - Accent1 6 2 2 3" xfId="10295"/>
    <cellStyle name="20% - Accent1 6 2 2 3 2" xfId="23454"/>
    <cellStyle name="20% - Accent1 6 2 2 3 2 2" xfId="60792"/>
    <cellStyle name="20% - Accent1 6 2 2 3 3" xfId="36822"/>
    <cellStyle name="20% - Accent1 6 2 2 3 4" xfId="47633"/>
    <cellStyle name="20% - Accent1 6 2 2 4" xfId="5572"/>
    <cellStyle name="20% - Accent1 6 2 2 4 2" xfId="18731"/>
    <cellStyle name="20% - Accent1 6 2 2 4 2 2" xfId="56069"/>
    <cellStyle name="20% - Accent1 6 2 2 4 3" xfId="31398"/>
    <cellStyle name="20% - Accent1 6 2 2 4 4" xfId="42910"/>
    <cellStyle name="20% - Accent1 6 2 2 5" xfId="15019"/>
    <cellStyle name="20% - Accent1 6 2 2 5 2" xfId="52357"/>
    <cellStyle name="20% - Accent1 6 2 2 6" xfId="28516"/>
    <cellStyle name="20% - Accent1 6 2 2 7" xfId="39196"/>
    <cellStyle name="20% - Accent1 6 2 3" xfId="3207"/>
    <cellStyle name="20% - Accent1 6 2 3 2" xfId="11475"/>
    <cellStyle name="20% - Accent1 6 2 3 2 2" xfId="24634"/>
    <cellStyle name="20% - Accent1 6 2 3 2 2 2" xfId="61972"/>
    <cellStyle name="20% - Accent1 6 2 3 2 3" xfId="48813"/>
    <cellStyle name="20% - Accent1 6 2 3 3" xfId="6752"/>
    <cellStyle name="20% - Accent1 6 2 3 3 2" xfId="19911"/>
    <cellStyle name="20% - Accent1 6 2 3 3 2 2" xfId="57249"/>
    <cellStyle name="20% - Accent1 6 2 3 3 3" xfId="44090"/>
    <cellStyle name="20% - Accent1 6 2 3 4" xfId="16368"/>
    <cellStyle name="20% - Accent1 6 2 3 4 2" xfId="53706"/>
    <cellStyle name="20% - Accent1 6 2 3 5" xfId="32761"/>
    <cellStyle name="20% - Accent1 6 2 3 6" xfId="40545"/>
    <cellStyle name="20% - Accent1 6 2 4" xfId="9115"/>
    <cellStyle name="20% - Accent1 6 2 4 2" xfId="22274"/>
    <cellStyle name="20% - Accent1 6 2 4 2 2" xfId="59612"/>
    <cellStyle name="20% - Accent1 6 2 4 3" xfId="35473"/>
    <cellStyle name="20% - Accent1 6 2 4 4" xfId="46453"/>
    <cellStyle name="20% - Accent1 6 2 5" xfId="4392"/>
    <cellStyle name="20% - Accent1 6 2 5 2" xfId="17551"/>
    <cellStyle name="20% - Accent1 6 2 5 2 2" xfId="54889"/>
    <cellStyle name="20% - Accent1 6 2 5 3" xfId="30049"/>
    <cellStyle name="20% - Accent1 6 2 5 4" xfId="41730"/>
    <cellStyle name="20% - Accent1 6 2 6" xfId="13839"/>
    <cellStyle name="20% - Accent1 6 2 6 2" xfId="51177"/>
    <cellStyle name="20% - Accent1 6 2 7" xfId="27167"/>
    <cellStyle name="20% - Accent1 6 2 8" xfId="38016"/>
    <cellStyle name="20% - Accent1 6 3" xfId="1437"/>
    <cellStyle name="20% - Accent1 6 3 2" xfId="7511"/>
    <cellStyle name="20% - Accent1 6 3 2 2" xfId="12234"/>
    <cellStyle name="20% - Accent1 6 3 2 2 2" xfId="25393"/>
    <cellStyle name="20% - Accent1 6 3 2 2 2 2" xfId="62731"/>
    <cellStyle name="20% - Accent1 6 3 2 2 3" xfId="49572"/>
    <cellStyle name="20% - Accent1 6 3 2 3" xfId="20670"/>
    <cellStyle name="20% - Accent1 6 3 2 3 2" xfId="58008"/>
    <cellStyle name="20% - Accent1 6 3 2 4" xfId="33689"/>
    <cellStyle name="20% - Accent1 6 3 2 5" xfId="44849"/>
    <cellStyle name="20% - Accent1 6 3 3" xfId="9874"/>
    <cellStyle name="20% - Accent1 6 3 3 2" xfId="23033"/>
    <cellStyle name="20% - Accent1 6 3 3 2 2" xfId="60371"/>
    <cellStyle name="20% - Accent1 6 3 3 3" xfId="36401"/>
    <cellStyle name="20% - Accent1 6 3 3 4" xfId="47212"/>
    <cellStyle name="20% - Accent1 6 3 4" xfId="5151"/>
    <cellStyle name="20% - Accent1 6 3 4 2" xfId="18310"/>
    <cellStyle name="20% - Accent1 6 3 4 2 2" xfId="55648"/>
    <cellStyle name="20% - Accent1 6 3 4 3" xfId="30977"/>
    <cellStyle name="20% - Accent1 6 3 4 4" xfId="42489"/>
    <cellStyle name="20% - Accent1 6 3 5" xfId="14598"/>
    <cellStyle name="20% - Accent1 6 3 5 2" xfId="51936"/>
    <cellStyle name="20% - Accent1 6 3 6" xfId="28095"/>
    <cellStyle name="20% - Accent1 6 3 7" xfId="38775"/>
    <cellStyle name="20% - Accent1 6 4" xfId="2786"/>
    <cellStyle name="20% - Accent1 6 4 2" xfId="11054"/>
    <cellStyle name="20% - Accent1 6 4 2 2" xfId="24213"/>
    <cellStyle name="20% - Accent1 6 4 2 2 2" xfId="61551"/>
    <cellStyle name="20% - Accent1 6 4 2 3" xfId="48392"/>
    <cellStyle name="20% - Accent1 6 4 3" xfId="6331"/>
    <cellStyle name="20% - Accent1 6 4 3 2" xfId="19490"/>
    <cellStyle name="20% - Accent1 6 4 3 2 2" xfId="56828"/>
    <cellStyle name="20% - Accent1 6 4 3 3" xfId="43669"/>
    <cellStyle name="20% - Accent1 6 4 4" xfId="15947"/>
    <cellStyle name="20% - Accent1 6 4 4 2" xfId="53285"/>
    <cellStyle name="20% - Accent1 6 4 5" xfId="32340"/>
    <cellStyle name="20% - Accent1 6 4 6" xfId="40124"/>
    <cellStyle name="20% - Accent1 6 5" xfId="8694"/>
    <cellStyle name="20% - Accent1 6 5 2" xfId="21853"/>
    <cellStyle name="20% - Accent1 6 5 2 2" xfId="59191"/>
    <cellStyle name="20% - Accent1 6 5 3" xfId="35052"/>
    <cellStyle name="20% - Accent1 6 5 4" xfId="46032"/>
    <cellStyle name="20% - Accent1 6 6" xfId="3971"/>
    <cellStyle name="20% - Accent1 6 6 2" xfId="17130"/>
    <cellStyle name="20% - Accent1 6 6 2 2" xfId="54468"/>
    <cellStyle name="20% - Accent1 6 6 3" xfId="29628"/>
    <cellStyle name="20% - Accent1 6 6 4" xfId="41309"/>
    <cellStyle name="20% - Accent1 6 7" xfId="13418"/>
    <cellStyle name="20% - Accent1 6 7 2" xfId="50756"/>
    <cellStyle name="20% - Accent1 6 8" xfId="26746"/>
    <cellStyle name="20% - Accent1 6 9" xfId="37595"/>
    <cellStyle name="20% - Accent1 7" xfId="143"/>
    <cellStyle name="20% - Accent1 7 2" xfId="564"/>
    <cellStyle name="20% - Accent1 7 2 2" xfId="1746"/>
    <cellStyle name="20% - Accent1 7 2 2 2" xfId="7820"/>
    <cellStyle name="20% - Accent1 7 2 2 2 2" xfId="12543"/>
    <cellStyle name="20% - Accent1 7 2 2 2 2 2" xfId="25702"/>
    <cellStyle name="20% - Accent1 7 2 2 2 2 2 2" xfId="63040"/>
    <cellStyle name="20% - Accent1 7 2 2 2 2 3" xfId="49881"/>
    <cellStyle name="20% - Accent1 7 2 2 2 3" xfId="20979"/>
    <cellStyle name="20% - Accent1 7 2 2 2 3 2" xfId="58317"/>
    <cellStyle name="20% - Accent1 7 2 2 2 4" xfId="33998"/>
    <cellStyle name="20% - Accent1 7 2 2 2 5" xfId="45158"/>
    <cellStyle name="20% - Accent1 7 2 2 3" xfId="10183"/>
    <cellStyle name="20% - Accent1 7 2 2 3 2" xfId="23342"/>
    <cellStyle name="20% - Accent1 7 2 2 3 2 2" xfId="60680"/>
    <cellStyle name="20% - Accent1 7 2 2 3 3" xfId="36710"/>
    <cellStyle name="20% - Accent1 7 2 2 3 4" xfId="47521"/>
    <cellStyle name="20% - Accent1 7 2 2 4" xfId="5460"/>
    <cellStyle name="20% - Accent1 7 2 2 4 2" xfId="18619"/>
    <cellStyle name="20% - Accent1 7 2 2 4 2 2" xfId="55957"/>
    <cellStyle name="20% - Accent1 7 2 2 4 3" xfId="31286"/>
    <cellStyle name="20% - Accent1 7 2 2 4 4" xfId="42798"/>
    <cellStyle name="20% - Accent1 7 2 2 5" xfId="14907"/>
    <cellStyle name="20% - Accent1 7 2 2 5 2" xfId="52245"/>
    <cellStyle name="20% - Accent1 7 2 2 6" xfId="28404"/>
    <cellStyle name="20% - Accent1 7 2 2 7" xfId="39084"/>
    <cellStyle name="20% - Accent1 7 2 3" xfId="3095"/>
    <cellStyle name="20% - Accent1 7 2 3 2" xfId="11363"/>
    <cellStyle name="20% - Accent1 7 2 3 2 2" xfId="24522"/>
    <cellStyle name="20% - Accent1 7 2 3 2 2 2" xfId="61860"/>
    <cellStyle name="20% - Accent1 7 2 3 2 3" xfId="48701"/>
    <cellStyle name="20% - Accent1 7 2 3 3" xfId="6640"/>
    <cellStyle name="20% - Accent1 7 2 3 3 2" xfId="19799"/>
    <cellStyle name="20% - Accent1 7 2 3 3 2 2" xfId="57137"/>
    <cellStyle name="20% - Accent1 7 2 3 3 3" xfId="43978"/>
    <cellStyle name="20% - Accent1 7 2 3 4" xfId="16256"/>
    <cellStyle name="20% - Accent1 7 2 3 4 2" xfId="53594"/>
    <cellStyle name="20% - Accent1 7 2 3 5" xfId="32649"/>
    <cellStyle name="20% - Accent1 7 2 3 6" xfId="40433"/>
    <cellStyle name="20% - Accent1 7 2 4" xfId="9003"/>
    <cellStyle name="20% - Accent1 7 2 4 2" xfId="22162"/>
    <cellStyle name="20% - Accent1 7 2 4 2 2" xfId="59500"/>
    <cellStyle name="20% - Accent1 7 2 4 3" xfId="35361"/>
    <cellStyle name="20% - Accent1 7 2 4 4" xfId="46341"/>
    <cellStyle name="20% - Accent1 7 2 5" xfId="4280"/>
    <cellStyle name="20% - Accent1 7 2 5 2" xfId="17439"/>
    <cellStyle name="20% - Accent1 7 2 5 2 2" xfId="54777"/>
    <cellStyle name="20% - Accent1 7 2 5 3" xfId="29937"/>
    <cellStyle name="20% - Accent1 7 2 5 4" xfId="41618"/>
    <cellStyle name="20% - Accent1 7 2 6" xfId="13727"/>
    <cellStyle name="20% - Accent1 7 2 6 2" xfId="51065"/>
    <cellStyle name="20% - Accent1 7 2 7" xfId="27055"/>
    <cellStyle name="20% - Accent1 7 2 8" xfId="37904"/>
    <cellStyle name="20% - Accent1 7 3" xfId="1325"/>
    <cellStyle name="20% - Accent1 7 3 2" xfId="7399"/>
    <cellStyle name="20% - Accent1 7 3 2 2" xfId="12122"/>
    <cellStyle name="20% - Accent1 7 3 2 2 2" xfId="25281"/>
    <cellStyle name="20% - Accent1 7 3 2 2 2 2" xfId="62619"/>
    <cellStyle name="20% - Accent1 7 3 2 2 3" xfId="49460"/>
    <cellStyle name="20% - Accent1 7 3 2 3" xfId="20558"/>
    <cellStyle name="20% - Accent1 7 3 2 3 2" xfId="57896"/>
    <cellStyle name="20% - Accent1 7 3 2 4" xfId="33577"/>
    <cellStyle name="20% - Accent1 7 3 2 5" xfId="44737"/>
    <cellStyle name="20% - Accent1 7 3 3" xfId="9762"/>
    <cellStyle name="20% - Accent1 7 3 3 2" xfId="22921"/>
    <cellStyle name="20% - Accent1 7 3 3 2 2" xfId="60259"/>
    <cellStyle name="20% - Accent1 7 3 3 3" xfId="36289"/>
    <cellStyle name="20% - Accent1 7 3 3 4" xfId="47100"/>
    <cellStyle name="20% - Accent1 7 3 4" xfId="5039"/>
    <cellStyle name="20% - Accent1 7 3 4 2" xfId="18198"/>
    <cellStyle name="20% - Accent1 7 3 4 2 2" xfId="55536"/>
    <cellStyle name="20% - Accent1 7 3 4 3" xfId="30865"/>
    <cellStyle name="20% - Accent1 7 3 4 4" xfId="42377"/>
    <cellStyle name="20% - Accent1 7 3 5" xfId="14486"/>
    <cellStyle name="20% - Accent1 7 3 5 2" xfId="51824"/>
    <cellStyle name="20% - Accent1 7 3 6" xfId="27983"/>
    <cellStyle name="20% - Accent1 7 3 7" xfId="38663"/>
    <cellStyle name="20% - Accent1 7 4" xfId="2674"/>
    <cellStyle name="20% - Accent1 7 4 2" xfId="10942"/>
    <cellStyle name="20% - Accent1 7 4 2 2" xfId="24101"/>
    <cellStyle name="20% - Accent1 7 4 2 2 2" xfId="61439"/>
    <cellStyle name="20% - Accent1 7 4 2 3" xfId="48280"/>
    <cellStyle name="20% - Accent1 7 4 3" xfId="6219"/>
    <cellStyle name="20% - Accent1 7 4 3 2" xfId="19378"/>
    <cellStyle name="20% - Accent1 7 4 3 2 2" xfId="56716"/>
    <cellStyle name="20% - Accent1 7 4 3 3" xfId="43557"/>
    <cellStyle name="20% - Accent1 7 4 4" xfId="15835"/>
    <cellStyle name="20% - Accent1 7 4 4 2" xfId="53173"/>
    <cellStyle name="20% - Accent1 7 4 5" xfId="32228"/>
    <cellStyle name="20% - Accent1 7 4 6" xfId="40012"/>
    <cellStyle name="20% - Accent1 7 5" xfId="8582"/>
    <cellStyle name="20% - Accent1 7 5 2" xfId="21741"/>
    <cellStyle name="20% - Accent1 7 5 2 2" xfId="59079"/>
    <cellStyle name="20% - Accent1 7 5 3" xfId="34940"/>
    <cellStyle name="20% - Accent1 7 5 4" xfId="45920"/>
    <cellStyle name="20% - Accent1 7 6" xfId="3859"/>
    <cellStyle name="20% - Accent1 7 6 2" xfId="17018"/>
    <cellStyle name="20% - Accent1 7 6 2 2" xfId="54356"/>
    <cellStyle name="20% - Accent1 7 6 3" xfId="29516"/>
    <cellStyle name="20% - Accent1 7 6 4" xfId="41197"/>
    <cellStyle name="20% - Accent1 7 7" xfId="13306"/>
    <cellStyle name="20% - Accent1 7 7 2" xfId="50644"/>
    <cellStyle name="20% - Accent1 7 8" xfId="26634"/>
    <cellStyle name="20% - Accent1 7 9" xfId="37483"/>
    <cellStyle name="20% - Accent1 8" xfId="452"/>
    <cellStyle name="20% - Accent1 8 2" xfId="1634"/>
    <cellStyle name="20% - Accent1 8 2 2" xfId="7708"/>
    <cellStyle name="20% - Accent1 8 2 2 2" xfId="12431"/>
    <cellStyle name="20% - Accent1 8 2 2 2 2" xfId="25590"/>
    <cellStyle name="20% - Accent1 8 2 2 2 2 2" xfId="62928"/>
    <cellStyle name="20% - Accent1 8 2 2 2 3" xfId="49769"/>
    <cellStyle name="20% - Accent1 8 2 2 3" xfId="20867"/>
    <cellStyle name="20% - Accent1 8 2 2 3 2" xfId="58205"/>
    <cellStyle name="20% - Accent1 8 2 2 4" xfId="33886"/>
    <cellStyle name="20% - Accent1 8 2 2 5" xfId="45046"/>
    <cellStyle name="20% - Accent1 8 2 3" xfId="10071"/>
    <cellStyle name="20% - Accent1 8 2 3 2" xfId="23230"/>
    <cellStyle name="20% - Accent1 8 2 3 2 2" xfId="60568"/>
    <cellStyle name="20% - Accent1 8 2 3 3" xfId="36598"/>
    <cellStyle name="20% - Accent1 8 2 3 4" xfId="47409"/>
    <cellStyle name="20% - Accent1 8 2 4" xfId="5348"/>
    <cellStyle name="20% - Accent1 8 2 4 2" xfId="18507"/>
    <cellStyle name="20% - Accent1 8 2 4 2 2" xfId="55845"/>
    <cellStyle name="20% - Accent1 8 2 4 3" xfId="31174"/>
    <cellStyle name="20% - Accent1 8 2 4 4" xfId="42686"/>
    <cellStyle name="20% - Accent1 8 2 5" xfId="14795"/>
    <cellStyle name="20% - Accent1 8 2 5 2" xfId="52133"/>
    <cellStyle name="20% - Accent1 8 2 6" xfId="28292"/>
    <cellStyle name="20% - Accent1 8 2 7" xfId="38972"/>
    <cellStyle name="20% - Accent1 8 3" xfId="2983"/>
    <cellStyle name="20% - Accent1 8 3 2" xfId="11251"/>
    <cellStyle name="20% - Accent1 8 3 2 2" xfId="24410"/>
    <cellStyle name="20% - Accent1 8 3 2 2 2" xfId="61748"/>
    <cellStyle name="20% - Accent1 8 3 2 3" xfId="48589"/>
    <cellStyle name="20% - Accent1 8 3 3" xfId="6528"/>
    <cellStyle name="20% - Accent1 8 3 3 2" xfId="19687"/>
    <cellStyle name="20% - Accent1 8 3 3 2 2" xfId="57025"/>
    <cellStyle name="20% - Accent1 8 3 3 3" xfId="43866"/>
    <cellStyle name="20% - Accent1 8 3 4" xfId="16144"/>
    <cellStyle name="20% - Accent1 8 3 4 2" xfId="53482"/>
    <cellStyle name="20% - Accent1 8 3 5" xfId="32537"/>
    <cellStyle name="20% - Accent1 8 3 6" xfId="40321"/>
    <cellStyle name="20% - Accent1 8 4" xfId="8891"/>
    <cellStyle name="20% - Accent1 8 4 2" xfId="22050"/>
    <cellStyle name="20% - Accent1 8 4 2 2" xfId="59388"/>
    <cellStyle name="20% - Accent1 8 4 3" xfId="35249"/>
    <cellStyle name="20% - Accent1 8 4 4" xfId="46229"/>
    <cellStyle name="20% - Accent1 8 5" xfId="4168"/>
    <cellStyle name="20% - Accent1 8 5 2" xfId="17327"/>
    <cellStyle name="20% - Accent1 8 5 2 2" xfId="54665"/>
    <cellStyle name="20% - Accent1 8 5 3" xfId="29825"/>
    <cellStyle name="20% - Accent1 8 5 4" xfId="41506"/>
    <cellStyle name="20% - Accent1 8 6" xfId="13615"/>
    <cellStyle name="20% - Accent1 8 6 2" xfId="50953"/>
    <cellStyle name="20% - Accent1 8 7" xfId="26943"/>
    <cellStyle name="20% - Accent1 8 8" xfId="37792"/>
    <cellStyle name="20% - Accent1 9" xfId="283"/>
    <cellStyle name="20% - Accent1 9 2" xfId="1465"/>
    <cellStyle name="20% - Accent1 9 2 2" xfId="7539"/>
    <cellStyle name="20% - Accent1 9 2 2 2" xfId="12262"/>
    <cellStyle name="20% - Accent1 9 2 2 2 2" xfId="25421"/>
    <cellStyle name="20% - Accent1 9 2 2 2 2 2" xfId="62759"/>
    <cellStyle name="20% - Accent1 9 2 2 2 3" xfId="49600"/>
    <cellStyle name="20% - Accent1 9 2 2 3" xfId="20698"/>
    <cellStyle name="20% - Accent1 9 2 2 3 2" xfId="58036"/>
    <cellStyle name="20% - Accent1 9 2 2 4" xfId="33717"/>
    <cellStyle name="20% - Accent1 9 2 2 5" xfId="44877"/>
    <cellStyle name="20% - Accent1 9 2 3" xfId="9902"/>
    <cellStyle name="20% - Accent1 9 2 3 2" xfId="23061"/>
    <cellStyle name="20% - Accent1 9 2 3 2 2" xfId="60399"/>
    <cellStyle name="20% - Accent1 9 2 3 3" xfId="36429"/>
    <cellStyle name="20% - Accent1 9 2 3 4" xfId="47240"/>
    <cellStyle name="20% - Accent1 9 2 4" xfId="5179"/>
    <cellStyle name="20% - Accent1 9 2 4 2" xfId="18338"/>
    <cellStyle name="20% - Accent1 9 2 4 2 2" xfId="55676"/>
    <cellStyle name="20% - Accent1 9 2 4 3" xfId="31005"/>
    <cellStyle name="20% - Accent1 9 2 4 4" xfId="42517"/>
    <cellStyle name="20% - Accent1 9 2 5" xfId="14626"/>
    <cellStyle name="20% - Accent1 9 2 5 2" xfId="51964"/>
    <cellStyle name="20% - Accent1 9 2 6" xfId="28123"/>
    <cellStyle name="20% - Accent1 9 2 7" xfId="38803"/>
    <cellStyle name="20% - Accent1 9 3" xfId="2814"/>
    <cellStyle name="20% - Accent1 9 3 2" xfId="11082"/>
    <cellStyle name="20% - Accent1 9 3 2 2" xfId="24241"/>
    <cellStyle name="20% - Accent1 9 3 2 2 2" xfId="61579"/>
    <cellStyle name="20% - Accent1 9 3 2 3" xfId="48420"/>
    <cellStyle name="20% - Accent1 9 3 3" xfId="6359"/>
    <cellStyle name="20% - Accent1 9 3 3 2" xfId="19518"/>
    <cellStyle name="20% - Accent1 9 3 3 2 2" xfId="56856"/>
    <cellStyle name="20% - Accent1 9 3 3 3" xfId="43697"/>
    <cellStyle name="20% - Accent1 9 3 4" xfId="15975"/>
    <cellStyle name="20% - Accent1 9 3 4 2" xfId="53313"/>
    <cellStyle name="20% - Accent1 9 3 5" xfId="32368"/>
    <cellStyle name="20% - Accent1 9 3 6" xfId="40152"/>
    <cellStyle name="20% - Accent1 9 4" xfId="8722"/>
    <cellStyle name="20% - Accent1 9 4 2" xfId="21881"/>
    <cellStyle name="20% - Accent1 9 4 2 2" xfId="59219"/>
    <cellStyle name="20% - Accent1 9 4 3" xfId="35080"/>
    <cellStyle name="20% - Accent1 9 4 4" xfId="46060"/>
    <cellStyle name="20% - Accent1 9 5" xfId="3999"/>
    <cellStyle name="20% - Accent1 9 5 2" xfId="17158"/>
    <cellStyle name="20% - Accent1 9 5 2 2" xfId="54496"/>
    <cellStyle name="20% - Accent1 9 5 3" xfId="29656"/>
    <cellStyle name="20% - Accent1 9 5 4" xfId="41337"/>
    <cellStyle name="20% - Accent1 9 6" xfId="13446"/>
    <cellStyle name="20% - Accent1 9 6 2" xfId="50784"/>
    <cellStyle name="20% - Accent1 9 7" xfId="26774"/>
    <cellStyle name="20% - Accent1 9 8" xfId="37623"/>
    <cellStyle name="20% - Accent2" xfId="23" builtinId="34" customBuiltin="1"/>
    <cellStyle name="20% - Accent2 10" xfId="706"/>
    <cellStyle name="20% - Accent2 10 2" xfId="1888"/>
    <cellStyle name="20% - Accent2 10 2 2" xfId="7962"/>
    <cellStyle name="20% - Accent2 10 2 2 2" xfId="12685"/>
    <cellStyle name="20% - Accent2 10 2 2 2 2" xfId="25844"/>
    <cellStyle name="20% - Accent2 10 2 2 2 2 2" xfId="63182"/>
    <cellStyle name="20% - Accent2 10 2 2 2 3" xfId="50023"/>
    <cellStyle name="20% - Accent2 10 2 2 3" xfId="21121"/>
    <cellStyle name="20% - Accent2 10 2 2 3 2" xfId="58459"/>
    <cellStyle name="20% - Accent2 10 2 2 4" xfId="34140"/>
    <cellStyle name="20% - Accent2 10 2 2 5" xfId="45300"/>
    <cellStyle name="20% - Accent2 10 2 3" xfId="10325"/>
    <cellStyle name="20% - Accent2 10 2 3 2" xfId="23484"/>
    <cellStyle name="20% - Accent2 10 2 3 2 2" xfId="60822"/>
    <cellStyle name="20% - Accent2 10 2 3 3" xfId="36852"/>
    <cellStyle name="20% - Accent2 10 2 3 4" xfId="47663"/>
    <cellStyle name="20% - Accent2 10 2 4" xfId="5602"/>
    <cellStyle name="20% - Accent2 10 2 4 2" xfId="18761"/>
    <cellStyle name="20% - Accent2 10 2 4 2 2" xfId="56099"/>
    <cellStyle name="20% - Accent2 10 2 4 3" xfId="31428"/>
    <cellStyle name="20% - Accent2 10 2 4 4" xfId="42940"/>
    <cellStyle name="20% - Accent2 10 2 5" xfId="15049"/>
    <cellStyle name="20% - Accent2 10 2 5 2" xfId="52387"/>
    <cellStyle name="20% - Accent2 10 2 6" xfId="28546"/>
    <cellStyle name="20% - Accent2 10 2 7" xfId="39226"/>
    <cellStyle name="20% - Accent2 10 3" xfId="3237"/>
    <cellStyle name="20% - Accent2 10 3 2" xfId="11505"/>
    <cellStyle name="20% - Accent2 10 3 2 2" xfId="24664"/>
    <cellStyle name="20% - Accent2 10 3 2 2 2" xfId="62002"/>
    <cellStyle name="20% - Accent2 10 3 2 3" xfId="48843"/>
    <cellStyle name="20% - Accent2 10 3 3" xfId="6782"/>
    <cellStyle name="20% - Accent2 10 3 3 2" xfId="19941"/>
    <cellStyle name="20% - Accent2 10 3 3 2 2" xfId="57279"/>
    <cellStyle name="20% - Accent2 10 3 3 3" xfId="44120"/>
    <cellStyle name="20% - Accent2 10 3 4" xfId="16398"/>
    <cellStyle name="20% - Accent2 10 3 4 2" xfId="53736"/>
    <cellStyle name="20% - Accent2 10 3 5" xfId="32791"/>
    <cellStyle name="20% - Accent2 10 3 6" xfId="40575"/>
    <cellStyle name="20% - Accent2 10 4" xfId="9145"/>
    <cellStyle name="20% - Accent2 10 4 2" xfId="22304"/>
    <cellStyle name="20% - Accent2 10 4 2 2" xfId="59642"/>
    <cellStyle name="20% - Accent2 10 4 3" xfId="35503"/>
    <cellStyle name="20% - Accent2 10 4 4" xfId="46483"/>
    <cellStyle name="20% - Accent2 10 5" xfId="4422"/>
    <cellStyle name="20% - Accent2 10 5 2" xfId="17581"/>
    <cellStyle name="20% - Accent2 10 5 2 2" xfId="54919"/>
    <cellStyle name="20% - Accent2 10 5 3" xfId="30079"/>
    <cellStyle name="20% - Accent2 10 5 4" xfId="41760"/>
    <cellStyle name="20% - Accent2 10 6" xfId="13869"/>
    <cellStyle name="20% - Accent2 10 6 2" xfId="51207"/>
    <cellStyle name="20% - Accent2 10 7" xfId="27197"/>
    <cellStyle name="20% - Accent2 10 8" xfId="38046"/>
    <cellStyle name="20% - Accent2 11" xfId="875"/>
    <cellStyle name="20% - Accent2 11 2" xfId="2057"/>
    <cellStyle name="20% - Accent2 11 2 2" xfId="8131"/>
    <cellStyle name="20% - Accent2 11 2 2 2" xfId="12854"/>
    <cellStyle name="20% - Accent2 11 2 2 2 2" xfId="26013"/>
    <cellStyle name="20% - Accent2 11 2 2 2 2 2" xfId="63351"/>
    <cellStyle name="20% - Accent2 11 2 2 2 3" xfId="50192"/>
    <cellStyle name="20% - Accent2 11 2 2 3" xfId="21290"/>
    <cellStyle name="20% - Accent2 11 2 2 3 2" xfId="58628"/>
    <cellStyle name="20% - Accent2 11 2 2 4" xfId="34309"/>
    <cellStyle name="20% - Accent2 11 2 2 5" xfId="45469"/>
    <cellStyle name="20% - Accent2 11 2 3" xfId="10494"/>
    <cellStyle name="20% - Accent2 11 2 3 2" xfId="23653"/>
    <cellStyle name="20% - Accent2 11 2 3 2 2" xfId="60991"/>
    <cellStyle name="20% - Accent2 11 2 3 3" xfId="37021"/>
    <cellStyle name="20% - Accent2 11 2 3 4" xfId="47832"/>
    <cellStyle name="20% - Accent2 11 2 4" xfId="5771"/>
    <cellStyle name="20% - Accent2 11 2 4 2" xfId="18930"/>
    <cellStyle name="20% - Accent2 11 2 4 2 2" xfId="56268"/>
    <cellStyle name="20% - Accent2 11 2 4 3" xfId="31597"/>
    <cellStyle name="20% - Accent2 11 2 4 4" xfId="43109"/>
    <cellStyle name="20% - Accent2 11 2 5" xfId="15218"/>
    <cellStyle name="20% - Accent2 11 2 5 2" xfId="52556"/>
    <cellStyle name="20% - Accent2 11 2 6" xfId="28715"/>
    <cellStyle name="20% - Accent2 11 2 7" xfId="39395"/>
    <cellStyle name="20% - Accent2 11 3" xfId="3406"/>
    <cellStyle name="20% - Accent2 11 3 2" xfId="11674"/>
    <cellStyle name="20% - Accent2 11 3 2 2" xfId="24833"/>
    <cellStyle name="20% - Accent2 11 3 2 2 2" xfId="62171"/>
    <cellStyle name="20% - Accent2 11 3 2 3" xfId="49012"/>
    <cellStyle name="20% - Accent2 11 3 3" xfId="6951"/>
    <cellStyle name="20% - Accent2 11 3 3 2" xfId="20110"/>
    <cellStyle name="20% - Accent2 11 3 3 2 2" xfId="57448"/>
    <cellStyle name="20% - Accent2 11 3 3 3" xfId="44289"/>
    <cellStyle name="20% - Accent2 11 3 4" xfId="16567"/>
    <cellStyle name="20% - Accent2 11 3 4 2" xfId="53905"/>
    <cellStyle name="20% - Accent2 11 3 5" xfId="32960"/>
    <cellStyle name="20% - Accent2 11 3 6" xfId="40744"/>
    <cellStyle name="20% - Accent2 11 4" xfId="9314"/>
    <cellStyle name="20% - Accent2 11 4 2" xfId="22473"/>
    <cellStyle name="20% - Accent2 11 4 2 2" xfId="59811"/>
    <cellStyle name="20% - Accent2 11 4 3" xfId="35672"/>
    <cellStyle name="20% - Accent2 11 4 4" xfId="46652"/>
    <cellStyle name="20% - Accent2 11 5" xfId="4591"/>
    <cellStyle name="20% - Accent2 11 5 2" xfId="17750"/>
    <cellStyle name="20% - Accent2 11 5 2 2" xfId="55088"/>
    <cellStyle name="20% - Accent2 11 5 3" xfId="30248"/>
    <cellStyle name="20% - Accent2 11 5 4" xfId="41929"/>
    <cellStyle name="20% - Accent2 11 6" xfId="14038"/>
    <cellStyle name="20% - Accent2 11 6 2" xfId="51376"/>
    <cellStyle name="20% - Accent2 11 7" xfId="27366"/>
    <cellStyle name="20% - Accent2 11 8" xfId="38215"/>
    <cellStyle name="20% - Accent2 12" xfId="1046"/>
    <cellStyle name="20% - Accent2 12 2" xfId="2226"/>
    <cellStyle name="20% - Accent2 12 2 2" xfId="8300"/>
    <cellStyle name="20% - Accent2 12 2 2 2" xfId="13023"/>
    <cellStyle name="20% - Accent2 12 2 2 2 2" xfId="26182"/>
    <cellStyle name="20% - Accent2 12 2 2 2 2 2" xfId="63520"/>
    <cellStyle name="20% - Accent2 12 2 2 2 3" xfId="50361"/>
    <cellStyle name="20% - Accent2 12 2 2 3" xfId="21459"/>
    <cellStyle name="20% - Accent2 12 2 2 3 2" xfId="58797"/>
    <cellStyle name="20% - Accent2 12 2 2 4" xfId="34478"/>
    <cellStyle name="20% - Accent2 12 2 2 5" xfId="45638"/>
    <cellStyle name="20% - Accent2 12 2 3" xfId="10663"/>
    <cellStyle name="20% - Accent2 12 2 3 2" xfId="23822"/>
    <cellStyle name="20% - Accent2 12 2 3 2 2" xfId="61160"/>
    <cellStyle name="20% - Accent2 12 2 3 3" xfId="37190"/>
    <cellStyle name="20% - Accent2 12 2 3 4" xfId="48001"/>
    <cellStyle name="20% - Accent2 12 2 4" xfId="5940"/>
    <cellStyle name="20% - Accent2 12 2 4 2" xfId="19099"/>
    <cellStyle name="20% - Accent2 12 2 4 2 2" xfId="56437"/>
    <cellStyle name="20% - Accent2 12 2 4 3" xfId="31766"/>
    <cellStyle name="20% - Accent2 12 2 4 4" xfId="43278"/>
    <cellStyle name="20% - Accent2 12 2 5" xfId="15387"/>
    <cellStyle name="20% - Accent2 12 2 5 2" xfId="52725"/>
    <cellStyle name="20% - Accent2 12 2 6" xfId="28884"/>
    <cellStyle name="20% - Accent2 12 2 7" xfId="39564"/>
    <cellStyle name="20% - Accent2 12 3" xfId="3575"/>
    <cellStyle name="20% - Accent2 12 3 2" xfId="11843"/>
    <cellStyle name="20% - Accent2 12 3 2 2" xfId="25002"/>
    <cellStyle name="20% - Accent2 12 3 2 2 2" xfId="62340"/>
    <cellStyle name="20% - Accent2 12 3 2 3" xfId="49181"/>
    <cellStyle name="20% - Accent2 12 3 3" xfId="7120"/>
    <cellStyle name="20% - Accent2 12 3 3 2" xfId="20279"/>
    <cellStyle name="20% - Accent2 12 3 3 2 2" xfId="57617"/>
    <cellStyle name="20% - Accent2 12 3 3 3" xfId="44458"/>
    <cellStyle name="20% - Accent2 12 3 4" xfId="16736"/>
    <cellStyle name="20% - Accent2 12 3 4 2" xfId="54074"/>
    <cellStyle name="20% - Accent2 12 3 5" xfId="33129"/>
    <cellStyle name="20% - Accent2 12 3 6" xfId="40913"/>
    <cellStyle name="20% - Accent2 12 4" xfId="9483"/>
    <cellStyle name="20% - Accent2 12 4 2" xfId="22642"/>
    <cellStyle name="20% - Accent2 12 4 2 2" xfId="59980"/>
    <cellStyle name="20% - Accent2 12 4 3" xfId="35841"/>
    <cellStyle name="20% - Accent2 12 4 4" xfId="46821"/>
    <cellStyle name="20% - Accent2 12 5" xfId="4760"/>
    <cellStyle name="20% - Accent2 12 5 2" xfId="17919"/>
    <cellStyle name="20% - Accent2 12 5 2 2" xfId="55257"/>
    <cellStyle name="20% - Accent2 12 5 3" xfId="30417"/>
    <cellStyle name="20% - Accent2 12 5 4" xfId="42098"/>
    <cellStyle name="20% - Accent2 12 6" xfId="14207"/>
    <cellStyle name="20% - Accent2 12 6 2" xfId="51545"/>
    <cellStyle name="20% - Accent2 12 7" xfId="27535"/>
    <cellStyle name="20% - Accent2 12 8" xfId="38384"/>
    <cellStyle name="20% - Accent2 13" xfId="1215"/>
    <cellStyle name="20% - Accent2 13 2" xfId="2564"/>
    <cellStyle name="20% - Accent2 13 2 2" xfId="12012"/>
    <cellStyle name="20% - Accent2 13 2 2 2" xfId="25171"/>
    <cellStyle name="20% - Accent2 13 2 2 2 2" xfId="62509"/>
    <cellStyle name="20% - Accent2 13 2 2 3" xfId="33467"/>
    <cellStyle name="20% - Accent2 13 2 2 4" xfId="49350"/>
    <cellStyle name="20% - Accent2 13 2 3" xfId="7289"/>
    <cellStyle name="20% - Accent2 13 2 3 2" xfId="20448"/>
    <cellStyle name="20% - Accent2 13 2 3 2 2" xfId="57786"/>
    <cellStyle name="20% - Accent2 13 2 3 3" xfId="36179"/>
    <cellStyle name="20% - Accent2 13 2 3 4" xfId="44627"/>
    <cellStyle name="20% - Accent2 13 2 4" xfId="15725"/>
    <cellStyle name="20% - Accent2 13 2 4 2" xfId="30755"/>
    <cellStyle name="20% - Accent2 13 2 4 3" xfId="53063"/>
    <cellStyle name="20% - Accent2 13 2 5" xfId="27873"/>
    <cellStyle name="20% - Accent2 13 2 6" xfId="39902"/>
    <cellStyle name="20% - Accent2 13 3" xfId="9652"/>
    <cellStyle name="20% - Accent2 13 3 2" xfId="22811"/>
    <cellStyle name="20% - Accent2 13 3 2 2" xfId="60149"/>
    <cellStyle name="20% - Accent2 13 3 3" xfId="32118"/>
    <cellStyle name="20% - Accent2 13 3 4" xfId="46990"/>
    <cellStyle name="20% - Accent2 13 4" xfId="4929"/>
    <cellStyle name="20% - Accent2 13 4 2" xfId="18088"/>
    <cellStyle name="20% - Accent2 13 4 2 2" xfId="55426"/>
    <cellStyle name="20% - Accent2 13 4 3" xfId="34830"/>
    <cellStyle name="20% - Accent2 13 4 4" xfId="42267"/>
    <cellStyle name="20% - Accent2 13 5" xfId="14376"/>
    <cellStyle name="20% - Accent2 13 5 2" xfId="29406"/>
    <cellStyle name="20% - Accent2 13 5 3" xfId="51714"/>
    <cellStyle name="20% - Accent2 13 6" xfId="26524"/>
    <cellStyle name="20% - Accent2 13 7" xfId="38553"/>
    <cellStyle name="20% - Accent2 14" xfId="2395"/>
    <cellStyle name="20% - Accent2 14 2" xfId="10832"/>
    <cellStyle name="20% - Accent2 14 2 2" xfId="23991"/>
    <cellStyle name="20% - Accent2 14 2 2 2" xfId="61329"/>
    <cellStyle name="20% - Accent2 14 2 3" xfId="34649"/>
    <cellStyle name="20% - Accent2 14 2 4" xfId="48170"/>
    <cellStyle name="20% - Accent2 14 3" xfId="6109"/>
    <cellStyle name="20% - Accent2 14 3 2" xfId="19268"/>
    <cellStyle name="20% - Accent2 14 3 2 2" xfId="56606"/>
    <cellStyle name="20% - Accent2 14 3 3" xfId="37361"/>
    <cellStyle name="20% - Accent2 14 3 4" xfId="43447"/>
    <cellStyle name="20% - Accent2 14 4" xfId="15556"/>
    <cellStyle name="20% - Accent2 14 4 2" xfId="31937"/>
    <cellStyle name="20% - Accent2 14 4 3" xfId="52894"/>
    <cellStyle name="20% - Accent2 14 5" xfId="29055"/>
    <cellStyle name="20% - Accent2 14 6" xfId="39733"/>
    <cellStyle name="20% - Accent2 15" xfId="8472"/>
    <cellStyle name="20% - Accent2 15 2" xfId="21631"/>
    <cellStyle name="20% - Accent2 15 2 2" xfId="33298"/>
    <cellStyle name="20% - Accent2 15 2 3" xfId="58969"/>
    <cellStyle name="20% - Accent2 15 3" xfId="36010"/>
    <cellStyle name="20% - Accent2 15 4" xfId="30586"/>
    <cellStyle name="20% - Accent2 15 5" xfId="27704"/>
    <cellStyle name="20% - Accent2 15 6" xfId="45810"/>
    <cellStyle name="20% - Accent2 16" xfId="3749"/>
    <cellStyle name="20% - Accent2 16 2" xfId="16908"/>
    <cellStyle name="20% - Accent2 16 2 2" xfId="54246"/>
    <cellStyle name="20% - Accent2 16 3" xfId="29237"/>
    <cellStyle name="20% - Accent2 16 4" xfId="41087"/>
    <cellStyle name="20% - Accent2 17" xfId="13196"/>
    <cellStyle name="20% - Accent2 17 2" xfId="31949"/>
    <cellStyle name="20% - Accent2 17 3" xfId="50534"/>
    <cellStyle name="20% - Accent2 18" xfId="34661"/>
    <cellStyle name="20% - Accent2 19" xfId="29068"/>
    <cellStyle name="20% - Accent2 2" xfId="47"/>
    <cellStyle name="20% - Accent2 2 10" xfId="889"/>
    <cellStyle name="20% - Accent2 2 10 2" xfId="2071"/>
    <cellStyle name="20% - Accent2 2 10 2 2" xfId="8145"/>
    <cellStyle name="20% - Accent2 2 10 2 2 2" xfId="12868"/>
    <cellStyle name="20% - Accent2 2 10 2 2 2 2" xfId="26027"/>
    <cellStyle name="20% - Accent2 2 10 2 2 2 2 2" xfId="63365"/>
    <cellStyle name="20% - Accent2 2 10 2 2 2 3" xfId="50206"/>
    <cellStyle name="20% - Accent2 2 10 2 2 3" xfId="21304"/>
    <cellStyle name="20% - Accent2 2 10 2 2 3 2" xfId="58642"/>
    <cellStyle name="20% - Accent2 2 10 2 2 4" xfId="34323"/>
    <cellStyle name="20% - Accent2 2 10 2 2 5" xfId="45483"/>
    <cellStyle name="20% - Accent2 2 10 2 3" xfId="10508"/>
    <cellStyle name="20% - Accent2 2 10 2 3 2" xfId="23667"/>
    <cellStyle name="20% - Accent2 2 10 2 3 2 2" xfId="61005"/>
    <cellStyle name="20% - Accent2 2 10 2 3 3" xfId="37035"/>
    <cellStyle name="20% - Accent2 2 10 2 3 4" xfId="47846"/>
    <cellStyle name="20% - Accent2 2 10 2 4" xfId="5785"/>
    <cellStyle name="20% - Accent2 2 10 2 4 2" xfId="18944"/>
    <cellStyle name="20% - Accent2 2 10 2 4 2 2" xfId="56282"/>
    <cellStyle name="20% - Accent2 2 10 2 4 3" xfId="31611"/>
    <cellStyle name="20% - Accent2 2 10 2 4 4" xfId="43123"/>
    <cellStyle name="20% - Accent2 2 10 2 5" xfId="15232"/>
    <cellStyle name="20% - Accent2 2 10 2 5 2" xfId="52570"/>
    <cellStyle name="20% - Accent2 2 10 2 6" xfId="28729"/>
    <cellStyle name="20% - Accent2 2 10 2 7" xfId="39409"/>
    <cellStyle name="20% - Accent2 2 10 3" xfId="3420"/>
    <cellStyle name="20% - Accent2 2 10 3 2" xfId="11688"/>
    <cellStyle name="20% - Accent2 2 10 3 2 2" xfId="24847"/>
    <cellStyle name="20% - Accent2 2 10 3 2 2 2" xfId="62185"/>
    <cellStyle name="20% - Accent2 2 10 3 2 3" xfId="49026"/>
    <cellStyle name="20% - Accent2 2 10 3 3" xfId="6965"/>
    <cellStyle name="20% - Accent2 2 10 3 3 2" xfId="20124"/>
    <cellStyle name="20% - Accent2 2 10 3 3 2 2" xfId="57462"/>
    <cellStyle name="20% - Accent2 2 10 3 3 3" xfId="44303"/>
    <cellStyle name="20% - Accent2 2 10 3 4" xfId="16581"/>
    <cellStyle name="20% - Accent2 2 10 3 4 2" xfId="53919"/>
    <cellStyle name="20% - Accent2 2 10 3 5" xfId="32974"/>
    <cellStyle name="20% - Accent2 2 10 3 6" xfId="40758"/>
    <cellStyle name="20% - Accent2 2 10 4" xfId="9328"/>
    <cellStyle name="20% - Accent2 2 10 4 2" xfId="22487"/>
    <cellStyle name="20% - Accent2 2 10 4 2 2" xfId="59825"/>
    <cellStyle name="20% - Accent2 2 10 4 3" xfId="35686"/>
    <cellStyle name="20% - Accent2 2 10 4 4" xfId="46666"/>
    <cellStyle name="20% - Accent2 2 10 5" xfId="4605"/>
    <cellStyle name="20% - Accent2 2 10 5 2" xfId="17764"/>
    <cellStyle name="20% - Accent2 2 10 5 2 2" xfId="55102"/>
    <cellStyle name="20% - Accent2 2 10 5 3" xfId="30262"/>
    <cellStyle name="20% - Accent2 2 10 5 4" xfId="41943"/>
    <cellStyle name="20% - Accent2 2 10 6" xfId="14052"/>
    <cellStyle name="20% - Accent2 2 10 6 2" xfId="51390"/>
    <cellStyle name="20% - Accent2 2 10 7" xfId="27380"/>
    <cellStyle name="20% - Accent2 2 10 8" xfId="38229"/>
    <cellStyle name="20% - Accent2 2 11" xfId="1060"/>
    <cellStyle name="20% - Accent2 2 11 2" xfId="2240"/>
    <cellStyle name="20% - Accent2 2 11 2 2" xfId="8314"/>
    <cellStyle name="20% - Accent2 2 11 2 2 2" xfId="13037"/>
    <cellStyle name="20% - Accent2 2 11 2 2 2 2" xfId="26196"/>
    <cellStyle name="20% - Accent2 2 11 2 2 2 2 2" xfId="63534"/>
    <cellStyle name="20% - Accent2 2 11 2 2 2 3" xfId="50375"/>
    <cellStyle name="20% - Accent2 2 11 2 2 3" xfId="21473"/>
    <cellStyle name="20% - Accent2 2 11 2 2 3 2" xfId="58811"/>
    <cellStyle name="20% - Accent2 2 11 2 2 4" xfId="34492"/>
    <cellStyle name="20% - Accent2 2 11 2 2 5" xfId="45652"/>
    <cellStyle name="20% - Accent2 2 11 2 3" xfId="10677"/>
    <cellStyle name="20% - Accent2 2 11 2 3 2" xfId="23836"/>
    <cellStyle name="20% - Accent2 2 11 2 3 2 2" xfId="61174"/>
    <cellStyle name="20% - Accent2 2 11 2 3 3" xfId="37204"/>
    <cellStyle name="20% - Accent2 2 11 2 3 4" xfId="48015"/>
    <cellStyle name="20% - Accent2 2 11 2 4" xfId="5954"/>
    <cellStyle name="20% - Accent2 2 11 2 4 2" xfId="19113"/>
    <cellStyle name="20% - Accent2 2 11 2 4 2 2" xfId="56451"/>
    <cellStyle name="20% - Accent2 2 11 2 4 3" xfId="31780"/>
    <cellStyle name="20% - Accent2 2 11 2 4 4" xfId="43292"/>
    <cellStyle name="20% - Accent2 2 11 2 5" xfId="15401"/>
    <cellStyle name="20% - Accent2 2 11 2 5 2" xfId="52739"/>
    <cellStyle name="20% - Accent2 2 11 2 6" xfId="28898"/>
    <cellStyle name="20% - Accent2 2 11 2 7" xfId="39578"/>
    <cellStyle name="20% - Accent2 2 11 3" xfId="3589"/>
    <cellStyle name="20% - Accent2 2 11 3 2" xfId="11857"/>
    <cellStyle name="20% - Accent2 2 11 3 2 2" xfId="25016"/>
    <cellStyle name="20% - Accent2 2 11 3 2 2 2" xfId="62354"/>
    <cellStyle name="20% - Accent2 2 11 3 2 3" xfId="49195"/>
    <cellStyle name="20% - Accent2 2 11 3 3" xfId="7134"/>
    <cellStyle name="20% - Accent2 2 11 3 3 2" xfId="20293"/>
    <cellStyle name="20% - Accent2 2 11 3 3 2 2" xfId="57631"/>
    <cellStyle name="20% - Accent2 2 11 3 3 3" xfId="44472"/>
    <cellStyle name="20% - Accent2 2 11 3 4" xfId="16750"/>
    <cellStyle name="20% - Accent2 2 11 3 4 2" xfId="54088"/>
    <cellStyle name="20% - Accent2 2 11 3 5" xfId="33143"/>
    <cellStyle name="20% - Accent2 2 11 3 6" xfId="40927"/>
    <cellStyle name="20% - Accent2 2 11 4" xfId="9497"/>
    <cellStyle name="20% - Accent2 2 11 4 2" xfId="22656"/>
    <cellStyle name="20% - Accent2 2 11 4 2 2" xfId="59994"/>
    <cellStyle name="20% - Accent2 2 11 4 3" xfId="35855"/>
    <cellStyle name="20% - Accent2 2 11 4 4" xfId="46835"/>
    <cellStyle name="20% - Accent2 2 11 5" xfId="4774"/>
    <cellStyle name="20% - Accent2 2 11 5 2" xfId="17933"/>
    <cellStyle name="20% - Accent2 2 11 5 2 2" xfId="55271"/>
    <cellStyle name="20% - Accent2 2 11 5 3" xfId="30431"/>
    <cellStyle name="20% - Accent2 2 11 5 4" xfId="42112"/>
    <cellStyle name="20% - Accent2 2 11 6" xfId="14221"/>
    <cellStyle name="20% - Accent2 2 11 6 2" xfId="51559"/>
    <cellStyle name="20% - Accent2 2 11 7" xfId="27549"/>
    <cellStyle name="20% - Accent2 2 11 8" xfId="38398"/>
    <cellStyle name="20% - Accent2 2 12" xfId="1229"/>
    <cellStyle name="20% - Accent2 2 12 2" xfId="2578"/>
    <cellStyle name="20% - Accent2 2 12 2 2" xfId="12026"/>
    <cellStyle name="20% - Accent2 2 12 2 2 2" xfId="25185"/>
    <cellStyle name="20% - Accent2 2 12 2 2 2 2" xfId="62523"/>
    <cellStyle name="20% - Accent2 2 12 2 2 3" xfId="33481"/>
    <cellStyle name="20% - Accent2 2 12 2 2 4" xfId="49364"/>
    <cellStyle name="20% - Accent2 2 12 2 3" xfId="7303"/>
    <cellStyle name="20% - Accent2 2 12 2 3 2" xfId="20462"/>
    <cellStyle name="20% - Accent2 2 12 2 3 2 2" xfId="57800"/>
    <cellStyle name="20% - Accent2 2 12 2 3 3" xfId="36193"/>
    <cellStyle name="20% - Accent2 2 12 2 3 4" xfId="44641"/>
    <cellStyle name="20% - Accent2 2 12 2 4" xfId="15739"/>
    <cellStyle name="20% - Accent2 2 12 2 4 2" xfId="30769"/>
    <cellStyle name="20% - Accent2 2 12 2 4 3" xfId="53077"/>
    <cellStyle name="20% - Accent2 2 12 2 5" xfId="27887"/>
    <cellStyle name="20% - Accent2 2 12 2 6" xfId="39916"/>
    <cellStyle name="20% - Accent2 2 12 3" xfId="9666"/>
    <cellStyle name="20% - Accent2 2 12 3 2" xfId="22825"/>
    <cellStyle name="20% - Accent2 2 12 3 2 2" xfId="60163"/>
    <cellStyle name="20% - Accent2 2 12 3 3" xfId="32132"/>
    <cellStyle name="20% - Accent2 2 12 3 4" xfId="47004"/>
    <cellStyle name="20% - Accent2 2 12 4" xfId="4943"/>
    <cellStyle name="20% - Accent2 2 12 4 2" xfId="18102"/>
    <cellStyle name="20% - Accent2 2 12 4 2 2" xfId="55440"/>
    <cellStyle name="20% - Accent2 2 12 4 3" xfId="34844"/>
    <cellStyle name="20% - Accent2 2 12 4 4" xfId="42281"/>
    <cellStyle name="20% - Accent2 2 12 5" xfId="14390"/>
    <cellStyle name="20% - Accent2 2 12 5 2" xfId="29420"/>
    <cellStyle name="20% - Accent2 2 12 5 3" xfId="51728"/>
    <cellStyle name="20% - Accent2 2 12 6" xfId="26538"/>
    <cellStyle name="20% - Accent2 2 12 7" xfId="38567"/>
    <cellStyle name="20% - Accent2 2 13" xfId="2409"/>
    <cellStyle name="20% - Accent2 2 13 2" xfId="10846"/>
    <cellStyle name="20% - Accent2 2 13 2 2" xfId="24005"/>
    <cellStyle name="20% - Accent2 2 13 2 2 2" xfId="61343"/>
    <cellStyle name="20% - Accent2 2 13 2 3" xfId="33312"/>
    <cellStyle name="20% - Accent2 2 13 2 4" xfId="48184"/>
    <cellStyle name="20% - Accent2 2 13 3" xfId="6123"/>
    <cellStyle name="20% - Accent2 2 13 3 2" xfId="19282"/>
    <cellStyle name="20% - Accent2 2 13 3 2 2" xfId="56620"/>
    <cellStyle name="20% - Accent2 2 13 3 3" xfId="36024"/>
    <cellStyle name="20% - Accent2 2 13 3 4" xfId="43461"/>
    <cellStyle name="20% - Accent2 2 13 4" xfId="15570"/>
    <cellStyle name="20% - Accent2 2 13 4 2" xfId="30600"/>
    <cellStyle name="20% - Accent2 2 13 4 3" xfId="52908"/>
    <cellStyle name="20% - Accent2 2 13 5" xfId="27718"/>
    <cellStyle name="20% - Accent2 2 13 6" xfId="39747"/>
    <cellStyle name="20% - Accent2 2 14" xfId="8486"/>
    <cellStyle name="20% - Accent2 2 14 2" xfId="21645"/>
    <cellStyle name="20% - Accent2 2 14 2 2" xfId="58983"/>
    <cellStyle name="20% - Accent2 2 14 3" xfId="29251"/>
    <cellStyle name="20% - Accent2 2 14 4" xfId="45824"/>
    <cellStyle name="20% - Accent2 2 15" xfId="3763"/>
    <cellStyle name="20% - Accent2 2 15 2" xfId="16922"/>
    <cellStyle name="20% - Accent2 2 15 2 2" xfId="54260"/>
    <cellStyle name="20% - Accent2 2 15 3" xfId="31963"/>
    <cellStyle name="20% - Accent2 2 15 4" xfId="41101"/>
    <cellStyle name="20% - Accent2 2 16" xfId="13210"/>
    <cellStyle name="20% - Accent2 2 16 2" xfId="34675"/>
    <cellStyle name="20% - Accent2 2 16 3" xfId="50548"/>
    <cellStyle name="20% - Accent2 2 17" xfId="29082"/>
    <cellStyle name="20% - Accent2 2 18" xfId="26369"/>
    <cellStyle name="20% - Accent2 2 19" xfId="37387"/>
    <cellStyle name="20% - Accent2 2 2" xfId="103"/>
    <cellStyle name="20% - Accent2 2 2 10" xfId="8542"/>
    <cellStyle name="20% - Accent2 2 2 10 2" xfId="21701"/>
    <cellStyle name="20% - Accent2 2 2 10 2 2" xfId="59039"/>
    <cellStyle name="20% - Accent2 2 2 10 3" xfId="29279"/>
    <cellStyle name="20% - Accent2 2 2 10 4" xfId="45880"/>
    <cellStyle name="20% - Accent2 2 2 11" xfId="3819"/>
    <cellStyle name="20% - Accent2 2 2 11 2" xfId="16978"/>
    <cellStyle name="20% - Accent2 2 2 11 2 2" xfId="54316"/>
    <cellStyle name="20% - Accent2 2 2 11 3" xfId="31991"/>
    <cellStyle name="20% - Accent2 2 2 11 4" xfId="41157"/>
    <cellStyle name="20% - Accent2 2 2 12" xfId="13266"/>
    <cellStyle name="20% - Accent2 2 2 12 2" xfId="34703"/>
    <cellStyle name="20% - Accent2 2 2 12 3" xfId="50604"/>
    <cellStyle name="20% - Accent2 2 2 13" xfId="29110"/>
    <cellStyle name="20% - Accent2 2 2 14" xfId="26397"/>
    <cellStyle name="20% - Accent2 2 2 15" xfId="37443"/>
    <cellStyle name="20% - Accent2 2 2 2" xfId="215"/>
    <cellStyle name="20% - Accent2 2 2 2 10" xfId="3931"/>
    <cellStyle name="20% - Accent2 2 2 2 10 2" xfId="17090"/>
    <cellStyle name="20% - Accent2 2 2 2 10 2 2" xfId="54428"/>
    <cellStyle name="20% - Accent2 2 2 2 10 3" xfId="32076"/>
    <cellStyle name="20% - Accent2 2 2 2 10 4" xfId="41269"/>
    <cellStyle name="20% - Accent2 2 2 2 11" xfId="13378"/>
    <cellStyle name="20% - Accent2 2 2 2 11 2" xfId="34788"/>
    <cellStyle name="20% - Accent2 2 2 2 11 3" xfId="50716"/>
    <cellStyle name="20% - Accent2 2 2 2 12" xfId="29195"/>
    <cellStyle name="20% - Accent2 2 2 2 13" xfId="26482"/>
    <cellStyle name="20% - Accent2 2 2 2 14" xfId="37555"/>
    <cellStyle name="20% - Accent2 2 2 2 2" xfId="636"/>
    <cellStyle name="20% - Accent2 2 2 2 2 2" xfId="1818"/>
    <cellStyle name="20% - Accent2 2 2 2 2 2 2" xfId="7892"/>
    <cellStyle name="20% - Accent2 2 2 2 2 2 2 2" xfId="12615"/>
    <cellStyle name="20% - Accent2 2 2 2 2 2 2 2 2" xfId="25774"/>
    <cellStyle name="20% - Accent2 2 2 2 2 2 2 2 2 2" xfId="63112"/>
    <cellStyle name="20% - Accent2 2 2 2 2 2 2 2 3" xfId="49953"/>
    <cellStyle name="20% - Accent2 2 2 2 2 2 2 3" xfId="21051"/>
    <cellStyle name="20% - Accent2 2 2 2 2 2 2 3 2" xfId="58389"/>
    <cellStyle name="20% - Accent2 2 2 2 2 2 2 4" xfId="34070"/>
    <cellStyle name="20% - Accent2 2 2 2 2 2 2 5" xfId="45230"/>
    <cellStyle name="20% - Accent2 2 2 2 2 2 3" xfId="10255"/>
    <cellStyle name="20% - Accent2 2 2 2 2 2 3 2" xfId="23414"/>
    <cellStyle name="20% - Accent2 2 2 2 2 2 3 2 2" xfId="60752"/>
    <cellStyle name="20% - Accent2 2 2 2 2 2 3 3" xfId="36782"/>
    <cellStyle name="20% - Accent2 2 2 2 2 2 3 4" xfId="47593"/>
    <cellStyle name="20% - Accent2 2 2 2 2 2 4" xfId="5532"/>
    <cellStyle name="20% - Accent2 2 2 2 2 2 4 2" xfId="18691"/>
    <cellStyle name="20% - Accent2 2 2 2 2 2 4 2 2" xfId="56029"/>
    <cellStyle name="20% - Accent2 2 2 2 2 2 4 3" xfId="31358"/>
    <cellStyle name="20% - Accent2 2 2 2 2 2 4 4" xfId="42870"/>
    <cellStyle name="20% - Accent2 2 2 2 2 2 5" xfId="14979"/>
    <cellStyle name="20% - Accent2 2 2 2 2 2 5 2" xfId="52317"/>
    <cellStyle name="20% - Accent2 2 2 2 2 2 6" xfId="28476"/>
    <cellStyle name="20% - Accent2 2 2 2 2 2 7" xfId="39156"/>
    <cellStyle name="20% - Accent2 2 2 2 2 3" xfId="3167"/>
    <cellStyle name="20% - Accent2 2 2 2 2 3 2" xfId="11435"/>
    <cellStyle name="20% - Accent2 2 2 2 2 3 2 2" xfId="24594"/>
    <cellStyle name="20% - Accent2 2 2 2 2 3 2 2 2" xfId="61932"/>
    <cellStyle name="20% - Accent2 2 2 2 2 3 2 3" xfId="48773"/>
    <cellStyle name="20% - Accent2 2 2 2 2 3 3" xfId="6712"/>
    <cellStyle name="20% - Accent2 2 2 2 2 3 3 2" xfId="19871"/>
    <cellStyle name="20% - Accent2 2 2 2 2 3 3 2 2" xfId="57209"/>
    <cellStyle name="20% - Accent2 2 2 2 2 3 3 3" xfId="44050"/>
    <cellStyle name="20% - Accent2 2 2 2 2 3 4" xfId="16328"/>
    <cellStyle name="20% - Accent2 2 2 2 2 3 4 2" xfId="53666"/>
    <cellStyle name="20% - Accent2 2 2 2 2 3 5" xfId="32721"/>
    <cellStyle name="20% - Accent2 2 2 2 2 3 6" xfId="40505"/>
    <cellStyle name="20% - Accent2 2 2 2 2 4" xfId="9075"/>
    <cellStyle name="20% - Accent2 2 2 2 2 4 2" xfId="22234"/>
    <cellStyle name="20% - Accent2 2 2 2 2 4 2 2" xfId="59572"/>
    <cellStyle name="20% - Accent2 2 2 2 2 4 3" xfId="35433"/>
    <cellStyle name="20% - Accent2 2 2 2 2 4 4" xfId="46413"/>
    <cellStyle name="20% - Accent2 2 2 2 2 5" xfId="4352"/>
    <cellStyle name="20% - Accent2 2 2 2 2 5 2" xfId="17511"/>
    <cellStyle name="20% - Accent2 2 2 2 2 5 2 2" xfId="54849"/>
    <cellStyle name="20% - Accent2 2 2 2 2 5 3" xfId="30009"/>
    <cellStyle name="20% - Accent2 2 2 2 2 5 4" xfId="41690"/>
    <cellStyle name="20% - Accent2 2 2 2 2 6" xfId="13799"/>
    <cellStyle name="20% - Accent2 2 2 2 2 6 2" xfId="51137"/>
    <cellStyle name="20% - Accent2 2 2 2 2 7" xfId="27127"/>
    <cellStyle name="20% - Accent2 2 2 2 2 8" xfId="37976"/>
    <cellStyle name="20% - Accent2 2 2 2 3" xfId="412"/>
    <cellStyle name="20% - Accent2 2 2 2 3 2" xfId="1594"/>
    <cellStyle name="20% - Accent2 2 2 2 3 2 2" xfId="7668"/>
    <cellStyle name="20% - Accent2 2 2 2 3 2 2 2" xfId="12391"/>
    <cellStyle name="20% - Accent2 2 2 2 3 2 2 2 2" xfId="25550"/>
    <cellStyle name="20% - Accent2 2 2 2 3 2 2 2 2 2" xfId="62888"/>
    <cellStyle name="20% - Accent2 2 2 2 3 2 2 2 3" xfId="49729"/>
    <cellStyle name="20% - Accent2 2 2 2 3 2 2 3" xfId="20827"/>
    <cellStyle name="20% - Accent2 2 2 2 3 2 2 3 2" xfId="58165"/>
    <cellStyle name="20% - Accent2 2 2 2 3 2 2 4" xfId="33846"/>
    <cellStyle name="20% - Accent2 2 2 2 3 2 2 5" xfId="45006"/>
    <cellStyle name="20% - Accent2 2 2 2 3 2 3" xfId="10031"/>
    <cellStyle name="20% - Accent2 2 2 2 3 2 3 2" xfId="23190"/>
    <cellStyle name="20% - Accent2 2 2 2 3 2 3 2 2" xfId="60528"/>
    <cellStyle name="20% - Accent2 2 2 2 3 2 3 3" xfId="36558"/>
    <cellStyle name="20% - Accent2 2 2 2 3 2 3 4" xfId="47369"/>
    <cellStyle name="20% - Accent2 2 2 2 3 2 4" xfId="5308"/>
    <cellStyle name="20% - Accent2 2 2 2 3 2 4 2" xfId="18467"/>
    <cellStyle name="20% - Accent2 2 2 2 3 2 4 2 2" xfId="55805"/>
    <cellStyle name="20% - Accent2 2 2 2 3 2 4 3" xfId="31134"/>
    <cellStyle name="20% - Accent2 2 2 2 3 2 4 4" xfId="42646"/>
    <cellStyle name="20% - Accent2 2 2 2 3 2 5" xfId="14755"/>
    <cellStyle name="20% - Accent2 2 2 2 3 2 5 2" xfId="52093"/>
    <cellStyle name="20% - Accent2 2 2 2 3 2 6" xfId="28252"/>
    <cellStyle name="20% - Accent2 2 2 2 3 2 7" xfId="38932"/>
    <cellStyle name="20% - Accent2 2 2 2 3 3" xfId="2943"/>
    <cellStyle name="20% - Accent2 2 2 2 3 3 2" xfId="11211"/>
    <cellStyle name="20% - Accent2 2 2 2 3 3 2 2" xfId="24370"/>
    <cellStyle name="20% - Accent2 2 2 2 3 3 2 2 2" xfId="61708"/>
    <cellStyle name="20% - Accent2 2 2 2 3 3 2 3" xfId="48549"/>
    <cellStyle name="20% - Accent2 2 2 2 3 3 3" xfId="6488"/>
    <cellStyle name="20% - Accent2 2 2 2 3 3 3 2" xfId="19647"/>
    <cellStyle name="20% - Accent2 2 2 2 3 3 3 2 2" xfId="56985"/>
    <cellStyle name="20% - Accent2 2 2 2 3 3 3 3" xfId="43826"/>
    <cellStyle name="20% - Accent2 2 2 2 3 3 4" xfId="16104"/>
    <cellStyle name="20% - Accent2 2 2 2 3 3 4 2" xfId="53442"/>
    <cellStyle name="20% - Accent2 2 2 2 3 3 5" xfId="32497"/>
    <cellStyle name="20% - Accent2 2 2 2 3 3 6" xfId="40281"/>
    <cellStyle name="20% - Accent2 2 2 2 3 4" xfId="8851"/>
    <cellStyle name="20% - Accent2 2 2 2 3 4 2" xfId="22010"/>
    <cellStyle name="20% - Accent2 2 2 2 3 4 2 2" xfId="59348"/>
    <cellStyle name="20% - Accent2 2 2 2 3 4 3" xfId="35209"/>
    <cellStyle name="20% - Accent2 2 2 2 3 4 4" xfId="46189"/>
    <cellStyle name="20% - Accent2 2 2 2 3 5" xfId="4128"/>
    <cellStyle name="20% - Accent2 2 2 2 3 5 2" xfId="17287"/>
    <cellStyle name="20% - Accent2 2 2 2 3 5 2 2" xfId="54625"/>
    <cellStyle name="20% - Accent2 2 2 2 3 5 3" xfId="29785"/>
    <cellStyle name="20% - Accent2 2 2 2 3 5 4" xfId="41466"/>
    <cellStyle name="20% - Accent2 2 2 2 3 6" xfId="13575"/>
    <cellStyle name="20% - Accent2 2 2 2 3 6 2" xfId="50913"/>
    <cellStyle name="20% - Accent2 2 2 2 3 7" xfId="26903"/>
    <cellStyle name="20% - Accent2 2 2 2 3 8" xfId="37752"/>
    <cellStyle name="20% - Accent2 2 2 2 4" xfId="833"/>
    <cellStyle name="20% - Accent2 2 2 2 4 2" xfId="2015"/>
    <cellStyle name="20% - Accent2 2 2 2 4 2 2" xfId="8089"/>
    <cellStyle name="20% - Accent2 2 2 2 4 2 2 2" xfId="12812"/>
    <cellStyle name="20% - Accent2 2 2 2 4 2 2 2 2" xfId="25971"/>
    <cellStyle name="20% - Accent2 2 2 2 4 2 2 2 2 2" xfId="63309"/>
    <cellStyle name="20% - Accent2 2 2 2 4 2 2 2 3" xfId="50150"/>
    <cellStyle name="20% - Accent2 2 2 2 4 2 2 3" xfId="21248"/>
    <cellStyle name="20% - Accent2 2 2 2 4 2 2 3 2" xfId="58586"/>
    <cellStyle name="20% - Accent2 2 2 2 4 2 2 4" xfId="34267"/>
    <cellStyle name="20% - Accent2 2 2 2 4 2 2 5" xfId="45427"/>
    <cellStyle name="20% - Accent2 2 2 2 4 2 3" xfId="10452"/>
    <cellStyle name="20% - Accent2 2 2 2 4 2 3 2" xfId="23611"/>
    <cellStyle name="20% - Accent2 2 2 2 4 2 3 2 2" xfId="60949"/>
    <cellStyle name="20% - Accent2 2 2 2 4 2 3 3" xfId="36979"/>
    <cellStyle name="20% - Accent2 2 2 2 4 2 3 4" xfId="47790"/>
    <cellStyle name="20% - Accent2 2 2 2 4 2 4" xfId="5729"/>
    <cellStyle name="20% - Accent2 2 2 2 4 2 4 2" xfId="18888"/>
    <cellStyle name="20% - Accent2 2 2 2 4 2 4 2 2" xfId="56226"/>
    <cellStyle name="20% - Accent2 2 2 2 4 2 4 3" xfId="31555"/>
    <cellStyle name="20% - Accent2 2 2 2 4 2 4 4" xfId="43067"/>
    <cellStyle name="20% - Accent2 2 2 2 4 2 5" xfId="15176"/>
    <cellStyle name="20% - Accent2 2 2 2 4 2 5 2" xfId="52514"/>
    <cellStyle name="20% - Accent2 2 2 2 4 2 6" xfId="28673"/>
    <cellStyle name="20% - Accent2 2 2 2 4 2 7" xfId="39353"/>
    <cellStyle name="20% - Accent2 2 2 2 4 3" xfId="3364"/>
    <cellStyle name="20% - Accent2 2 2 2 4 3 2" xfId="11632"/>
    <cellStyle name="20% - Accent2 2 2 2 4 3 2 2" xfId="24791"/>
    <cellStyle name="20% - Accent2 2 2 2 4 3 2 2 2" xfId="62129"/>
    <cellStyle name="20% - Accent2 2 2 2 4 3 2 3" xfId="48970"/>
    <cellStyle name="20% - Accent2 2 2 2 4 3 3" xfId="6909"/>
    <cellStyle name="20% - Accent2 2 2 2 4 3 3 2" xfId="20068"/>
    <cellStyle name="20% - Accent2 2 2 2 4 3 3 2 2" xfId="57406"/>
    <cellStyle name="20% - Accent2 2 2 2 4 3 3 3" xfId="44247"/>
    <cellStyle name="20% - Accent2 2 2 2 4 3 4" xfId="16525"/>
    <cellStyle name="20% - Accent2 2 2 2 4 3 4 2" xfId="53863"/>
    <cellStyle name="20% - Accent2 2 2 2 4 3 5" xfId="32918"/>
    <cellStyle name="20% - Accent2 2 2 2 4 3 6" xfId="40702"/>
    <cellStyle name="20% - Accent2 2 2 2 4 4" xfId="9272"/>
    <cellStyle name="20% - Accent2 2 2 2 4 4 2" xfId="22431"/>
    <cellStyle name="20% - Accent2 2 2 2 4 4 2 2" xfId="59769"/>
    <cellStyle name="20% - Accent2 2 2 2 4 4 3" xfId="35630"/>
    <cellStyle name="20% - Accent2 2 2 2 4 4 4" xfId="46610"/>
    <cellStyle name="20% - Accent2 2 2 2 4 5" xfId="4549"/>
    <cellStyle name="20% - Accent2 2 2 2 4 5 2" xfId="17708"/>
    <cellStyle name="20% - Accent2 2 2 2 4 5 2 2" xfId="55046"/>
    <cellStyle name="20% - Accent2 2 2 2 4 5 3" xfId="30206"/>
    <cellStyle name="20% - Accent2 2 2 2 4 5 4" xfId="41887"/>
    <cellStyle name="20% - Accent2 2 2 2 4 6" xfId="13996"/>
    <cellStyle name="20% - Accent2 2 2 2 4 6 2" xfId="51334"/>
    <cellStyle name="20% - Accent2 2 2 2 4 7" xfId="27324"/>
    <cellStyle name="20% - Accent2 2 2 2 4 8" xfId="38173"/>
    <cellStyle name="20% - Accent2 2 2 2 5" xfId="1002"/>
    <cellStyle name="20% - Accent2 2 2 2 5 2" xfId="2184"/>
    <cellStyle name="20% - Accent2 2 2 2 5 2 2" xfId="8258"/>
    <cellStyle name="20% - Accent2 2 2 2 5 2 2 2" xfId="12981"/>
    <cellStyle name="20% - Accent2 2 2 2 5 2 2 2 2" xfId="26140"/>
    <cellStyle name="20% - Accent2 2 2 2 5 2 2 2 2 2" xfId="63478"/>
    <cellStyle name="20% - Accent2 2 2 2 5 2 2 2 3" xfId="50319"/>
    <cellStyle name="20% - Accent2 2 2 2 5 2 2 3" xfId="21417"/>
    <cellStyle name="20% - Accent2 2 2 2 5 2 2 3 2" xfId="58755"/>
    <cellStyle name="20% - Accent2 2 2 2 5 2 2 4" xfId="34436"/>
    <cellStyle name="20% - Accent2 2 2 2 5 2 2 5" xfId="45596"/>
    <cellStyle name="20% - Accent2 2 2 2 5 2 3" xfId="10621"/>
    <cellStyle name="20% - Accent2 2 2 2 5 2 3 2" xfId="23780"/>
    <cellStyle name="20% - Accent2 2 2 2 5 2 3 2 2" xfId="61118"/>
    <cellStyle name="20% - Accent2 2 2 2 5 2 3 3" xfId="37148"/>
    <cellStyle name="20% - Accent2 2 2 2 5 2 3 4" xfId="47959"/>
    <cellStyle name="20% - Accent2 2 2 2 5 2 4" xfId="5898"/>
    <cellStyle name="20% - Accent2 2 2 2 5 2 4 2" xfId="19057"/>
    <cellStyle name="20% - Accent2 2 2 2 5 2 4 2 2" xfId="56395"/>
    <cellStyle name="20% - Accent2 2 2 2 5 2 4 3" xfId="31724"/>
    <cellStyle name="20% - Accent2 2 2 2 5 2 4 4" xfId="43236"/>
    <cellStyle name="20% - Accent2 2 2 2 5 2 5" xfId="15345"/>
    <cellStyle name="20% - Accent2 2 2 2 5 2 5 2" xfId="52683"/>
    <cellStyle name="20% - Accent2 2 2 2 5 2 6" xfId="28842"/>
    <cellStyle name="20% - Accent2 2 2 2 5 2 7" xfId="39522"/>
    <cellStyle name="20% - Accent2 2 2 2 5 3" xfId="3533"/>
    <cellStyle name="20% - Accent2 2 2 2 5 3 2" xfId="11801"/>
    <cellStyle name="20% - Accent2 2 2 2 5 3 2 2" xfId="24960"/>
    <cellStyle name="20% - Accent2 2 2 2 5 3 2 2 2" xfId="62298"/>
    <cellStyle name="20% - Accent2 2 2 2 5 3 2 3" xfId="49139"/>
    <cellStyle name="20% - Accent2 2 2 2 5 3 3" xfId="7078"/>
    <cellStyle name="20% - Accent2 2 2 2 5 3 3 2" xfId="20237"/>
    <cellStyle name="20% - Accent2 2 2 2 5 3 3 2 2" xfId="57575"/>
    <cellStyle name="20% - Accent2 2 2 2 5 3 3 3" xfId="44416"/>
    <cellStyle name="20% - Accent2 2 2 2 5 3 4" xfId="16694"/>
    <cellStyle name="20% - Accent2 2 2 2 5 3 4 2" xfId="54032"/>
    <cellStyle name="20% - Accent2 2 2 2 5 3 5" xfId="33087"/>
    <cellStyle name="20% - Accent2 2 2 2 5 3 6" xfId="40871"/>
    <cellStyle name="20% - Accent2 2 2 2 5 4" xfId="9441"/>
    <cellStyle name="20% - Accent2 2 2 2 5 4 2" xfId="22600"/>
    <cellStyle name="20% - Accent2 2 2 2 5 4 2 2" xfId="59938"/>
    <cellStyle name="20% - Accent2 2 2 2 5 4 3" xfId="35799"/>
    <cellStyle name="20% - Accent2 2 2 2 5 4 4" xfId="46779"/>
    <cellStyle name="20% - Accent2 2 2 2 5 5" xfId="4718"/>
    <cellStyle name="20% - Accent2 2 2 2 5 5 2" xfId="17877"/>
    <cellStyle name="20% - Accent2 2 2 2 5 5 2 2" xfId="55215"/>
    <cellStyle name="20% - Accent2 2 2 2 5 5 3" xfId="30375"/>
    <cellStyle name="20% - Accent2 2 2 2 5 5 4" xfId="42056"/>
    <cellStyle name="20% - Accent2 2 2 2 5 6" xfId="14165"/>
    <cellStyle name="20% - Accent2 2 2 2 5 6 2" xfId="51503"/>
    <cellStyle name="20% - Accent2 2 2 2 5 7" xfId="27493"/>
    <cellStyle name="20% - Accent2 2 2 2 5 8" xfId="38342"/>
    <cellStyle name="20% - Accent2 2 2 2 6" xfId="1173"/>
    <cellStyle name="20% - Accent2 2 2 2 6 2" xfId="2353"/>
    <cellStyle name="20% - Accent2 2 2 2 6 2 2" xfId="8427"/>
    <cellStyle name="20% - Accent2 2 2 2 6 2 2 2" xfId="13150"/>
    <cellStyle name="20% - Accent2 2 2 2 6 2 2 2 2" xfId="26309"/>
    <cellStyle name="20% - Accent2 2 2 2 6 2 2 2 2 2" xfId="63647"/>
    <cellStyle name="20% - Accent2 2 2 2 6 2 2 2 3" xfId="50488"/>
    <cellStyle name="20% - Accent2 2 2 2 6 2 2 3" xfId="21586"/>
    <cellStyle name="20% - Accent2 2 2 2 6 2 2 3 2" xfId="58924"/>
    <cellStyle name="20% - Accent2 2 2 2 6 2 2 4" xfId="34605"/>
    <cellStyle name="20% - Accent2 2 2 2 6 2 2 5" xfId="45765"/>
    <cellStyle name="20% - Accent2 2 2 2 6 2 3" xfId="10790"/>
    <cellStyle name="20% - Accent2 2 2 2 6 2 3 2" xfId="23949"/>
    <cellStyle name="20% - Accent2 2 2 2 6 2 3 2 2" xfId="61287"/>
    <cellStyle name="20% - Accent2 2 2 2 6 2 3 3" xfId="37317"/>
    <cellStyle name="20% - Accent2 2 2 2 6 2 3 4" xfId="48128"/>
    <cellStyle name="20% - Accent2 2 2 2 6 2 4" xfId="6067"/>
    <cellStyle name="20% - Accent2 2 2 2 6 2 4 2" xfId="19226"/>
    <cellStyle name="20% - Accent2 2 2 2 6 2 4 2 2" xfId="56564"/>
    <cellStyle name="20% - Accent2 2 2 2 6 2 4 3" xfId="31893"/>
    <cellStyle name="20% - Accent2 2 2 2 6 2 4 4" xfId="43405"/>
    <cellStyle name="20% - Accent2 2 2 2 6 2 5" xfId="15514"/>
    <cellStyle name="20% - Accent2 2 2 2 6 2 5 2" xfId="52852"/>
    <cellStyle name="20% - Accent2 2 2 2 6 2 6" xfId="29011"/>
    <cellStyle name="20% - Accent2 2 2 2 6 2 7" xfId="39691"/>
    <cellStyle name="20% - Accent2 2 2 2 6 3" xfId="3702"/>
    <cellStyle name="20% - Accent2 2 2 2 6 3 2" xfId="11970"/>
    <cellStyle name="20% - Accent2 2 2 2 6 3 2 2" xfId="25129"/>
    <cellStyle name="20% - Accent2 2 2 2 6 3 2 2 2" xfId="62467"/>
    <cellStyle name="20% - Accent2 2 2 2 6 3 2 3" xfId="49308"/>
    <cellStyle name="20% - Accent2 2 2 2 6 3 3" xfId="7247"/>
    <cellStyle name="20% - Accent2 2 2 2 6 3 3 2" xfId="20406"/>
    <cellStyle name="20% - Accent2 2 2 2 6 3 3 2 2" xfId="57744"/>
    <cellStyle name="20% - Accent2 2 2 2 6 3 3 3" xfId="44585"/>
    <cellStyle name="20% - Accent2 2 2 2 6 3 4" xfId="16863"/>
    <cellStyle name="20% - Accent2 2 2 2 6 3 4 2" xfId="54201"/>
    <cellStyle name="20% - Accent2 2 2 2 6 3 5" xfId="33256"/>
    <cellStyle name="20% - Accent2 2 2 2 6 3 6" xfId="41040"/>
    <cellStyle name="20% - Accent2 2 2 2 6 4" xfId="9610"/>
    <cellStyle name="20% - Accent2 2 2 2 6 4 2" xfId="22769"/>
    <cellStyle name="20% - Accent2 2 2 2 6 4 2 2" xfId="60107"/>
    <cellStyle name="20% - Accent2 2 2 2 6 4 3" xfId="35968"/>
    <cellStyle name="20% - Accent2 2 2 2 6 4 4" xfId="46948"/>
    <cellStyle name="20% - Accent2 2 2 2 6 5" xfId="4887"/>
    <cellStyle name="20% - Accent2 2 2 2 6 5 2" xfId="18046"/>
    <cellStyle name="20% - Accent2 2 2 2 6 5 2 2" xfId="55384"/>
    <cellStyle name="20% - Accent2 2 2 2 6 5 3" xfId="30544"/>
    <cellStyle name="20% - Accent2 2 2 2 6 5 4" xfId="42225"/>
    <cellStyle name="20% - Accent2 2 2 2 6 6" xfId="14334"/>
    <cellStyle name="20% - Accent2 2 2 2 6 6 2" xfId="51672"/>
    <cellStyle name="20% - Accent2 2 2 2 6 7" xfId="27662"/>
    <cellStyle name="20% - Accent2 2 2 2 6 8" xfId="38511"/>
    <cellStyle name="20% - Accent2 2 2 2 7" xfId="1397"/>
    <cellStyle name="20% - Accent2 2 2 2 7 2" xfId="2746"/>
    <cellStyle name="20% - Accent2 2 2 2 7 2 2" xfId="12194"/>
    <cellStyle name="20% - Accent2 2 2 2 7 2 2 2" xfId="25353"/>
    <cellStyle name="20% - Accent2 2 2 2 7 2 2 2 2" xfId="62691"/>
    <cellStyle name="20% - Accent2 2 2 2 7 2 2 3" xfId="33649"/>
    <cellStyle name="20% - Accent2 2 2 2 7 2 2 4" xfId="49532"/>
    <cellStyle name="20% - Accent2 2 2 2 7 2 3" xfId="7471"/>
    <cellStyle name="20% - Accent2 2 2 2 7 2 3 2" xfId="20630"/>
    <cellStyle name="20% - Accent2 2 2 2 7 2 3 2 2" xfId="57968"/>
    <cellStyle name="20% - Accent2 2 2 2 7 2 3 3" xfId="36361"/>
    <cellStyle name="20% - Accent2 2 2 2 7 2 3 4" xfId="44809"/>
    <cellStyle name="20% - Accent2 2 2 2 7 2 4" xfId="15907"/>
    <cellStyle name="20% - Accent2 2 2 2 7 2 4 2" xfId="30937"/>
    <cellStyle name="20% - Accent2 2 2 2 7 2 4 3" xfId="53245"/>
    <cellStyle name="20% - Accent2 2 2 2 7 2 5" xfId="28055"/>
    <cellStyle name="20% - Accent2 2 2 2 7 2 6" xfId="40084"/>
    <cellStyle name="20% - Accent2 2 2 2 7 3" xfId="9834"/>
    <cellStyle name="20% - Accent2 2 2 2 7 3 2" xfId="22993"/>
    <cellStyle name="20% - Accent2 2 2 2 7 3 2 2" xfId="60331"/>
    <cellStyle name="20% - Accent2 2 2 2 7 3 3" xfId="32300"/>
    <cellStyle name="20% - Accent2 2 2 2 7 3 4" xfId="47172"/>
    <cellStyle name="20% - Accent2 2 2 2 7 4" xfId="5111"/>
    <cellStyle name="20% - Accent2 2 2 2 7 4 2" xfId="18270"/>
    <cellStyle name="20% - Accent2 2 2 2 7 4 2 2" xfId="55608"/>
    <cellStyle name="20% - Accent2 2 2 2 7 4 3" xfId="35012"/>
    <cellStyle name="20% - Accent2 2 2 2 7 4 4" xfId="42449"/>
    <cellStyle name="20% - Accent2 2 2 2 7 5" xfId="14558"/>
    <cellStyle name="20% - Accent2 2 2 2 7 5 2" xfId="29588"/>
    <cellStyle name="20% - Accent2 2 2 2 7 5 3" xfId="51896"/>
    <cellStyle name="20% - Accent2 2 2 2 7 6" xfId="26706"/>
    <cellStyle name="20% - Accent2 2 2 2 7 7" xfId="38735"/>
    <cellStyle name="20% - Accent2 2 2 2 8" xfId="2522"/>
    <cellStyle name="20% - Accent2 2 2 2 8 2" xfId="11014"/>
    <cellStyle name="20% - Accent2 2 2 2 8 2 2" xfId="24173"/>
    <cellStyle name="20% - Accent2 2 2 2 8 2 2 2" xfId="61511"/>
    <cellStyle name="20% - Accent2 2 2 2 8 2 3" xfId="33425"/>
    <cellStyle name="20% - Accent2 2 2 2 8 2 4" xfId="48352"/>
    <cellStyle name="20% - Accent2 2 2 2 8 3" xfId="6291"/>
    <cellStyle name="20% - Accent2 2 2 2 8 3 2" xfId="19450"/>
    <cellStyle name="20% - Accent2 2 2 2 8 3 2 2" xfId="56788"/>
    <cellStyle name="20% - Accent2 2 2 2 8 3 3" xfId="36137"/>
    <cellStyle name="20% - Accent2 2 2 2 8 3 4" xfId="43629"/>
    <cellStyle name="20% - Accent2 2 2 2 8 4" xfId="15683"/>
    <cellStyle name="20% - Accent2 2 2 2 8 4 2" xfId="30713"/>
    <cellStyle name="20% - Accent2 2 2 2 8 4 3" xfId="53021"/>
    <cellStyle name="20% - Accent2 2 2 2 8 5" xfId="27831"/>
    <cellStyle name="20% - Accent2 2 2 2 8 6" xfId="39860"/>
    <cellStyle name="20% - Accent2 2 2 2 9" xfId="8654"/>
    <cellStyle name="20% - Accent2 2 2 2 9 2" xfId="21813"/>
    <cellStyle name="20% - Accent2 2 2 2 9 2 2" xfId="59151"/>
    <cellStyle name="20% - Accent2 2 2 2 9 3" xfId="29364"/>
    <cellStyle name="20% - Accent2 2 2 2 9 4" xfId="45992"/>
    <cellStyle name="20% - Accent2 2 2 3" xfId="524"/>
    <cellStyle name="20% - Accent2 2 2 3 2" xfId="1706"/>
    <cellStyle name="20% - Accent2 2 2 3 2 2" xfId="7780"/>
    <cellStyle name="20% - Accent2 2 2 3 2 2 2" xfId="12503"/>
    <cellStyle name="20% - Accent2 2 2 3 2 2 2 2" xfId="25662"/>
    <cellStyle name="20% - Accent2 2 2 3 2 2 2 2 2" xfId="63000"/>
    <cellStyle name="20% - Accent2 2 2 3 2 2 2 3" xfId="49841"/>
    <cellStyle name="20% - Accent2 2 2 3 2 2 3" xfId="20939"/>
    <cellStyle name="20% - Accent2 2 2 3 2 2 3 2" xfId="58277"/>
    <cellStyle name="20% - Accent2 2 2 3 2 2 4" xfId="33958"/>
    <cellStyle name="20% - Accent2 2 2 3 2 2 5" xfId="45118"/>
    <cellStyle name="20% - Accent2 2 2 3 2 3" xfId="10143"/>
    <cellStyle name="20% - Accent2 2 2 3 2 3 2" xfId="23302"/>
    <cellStyle name="20% - Accent2 2 2 3 2 3 2 2" xfId="60640"/>
    <cellStyle name="20% - Accent2 2 2 3 2 3 3" xfId="36670"/>
    <cellStyle name="20% - Accent2 2 2 3 2 3 4" xfId="47481"/>
    <cellStyle name="20% - Accent2 2 2 3 2 4" xfId="5420"/>
    <cellStyle name="20% - Accent2 2 2 3 2 4 2" xfId="18579"/>
    <cellStyle name="20% - Accent2 2 2 3 2 4 2 2" xfId="55917"/>
    <cellStyle name="20% - Accent2 2 2 3 2 4 3" xfId="31246"/>
    <cellStyle name="20% - Accent2 2 2 3 2 4 4" xfId="42758"/>
    <cellStyle name="20% - Accent2 2 2 3 2 5" xfId="14867"/>
    <cellStyle name="20% - Accent2 2 2 3 2 5 2" xfId="52205"/>
    <cellStyle name="20% - Accent2 2 2 3 2 6" xfId="28364"/>
    <cellStyle name="20% - Accent2 2 2 3 2 7" xfId="39044"/>
    <cellStyle name="20% - Accent2 2 2 3 3" xfId="3055"/>
    <cellStyle name="20% - Accent2 2 2 3 3 2" xfId="11323"/>
    <cellStyle name="20% - Accent2 2 2 3 3 2 2" xfId="24482"/>
    <cellStyle name="20% - Accent2 2 2 3 3 2 2 2" xfId="61820"/>
    <cellStyle name="20% - Accent2 2 2 3 3 2 3" xfId="48661"/>
    <cellStyle name="20% - Accent2 2 2 3 3 3" xfId="6600"/>
    <cellStyle name="20% - Accent2 2 2 3 3 3 2" xfId="19759"/>
    <cellStyle name="20% - Accent2 2 2 3 3 3 2 2" xfId="57097"/>
    <cellStyle name="20% - Accent2 2 2 3 3 3 3" xfId="43938"/>
    <cellStyle name="20% - Accent2 2 2 3 3 4" xfId="16216"/>
    <cellStyle name="20% - Accent2 2 2 3 3 4 2" xfId="53554"/>
    <cellStyle name="20% - Accent2 2 2 3 3 5" xfId="32609"/>
    <cellStyle name="20% - Accent2 2 2 3 3 6" xfId="40393"/>
    <cellStyle name="20% - Accent2 2 2 3 4" xfId="8963"/>
    <cellStyle name="20% - Accent2 2 2 3 4 2" xfId="22122"/>
    <cellStyle name="20% - Accent2 2 2 3 4 2 2" xfId="59460"/>
    <cellStyle name="20% - Accent2 2 2 3 4 3" xfId="35321"/>
    <cellStyle name="20% - Accent2 2 2 3 4 4" xfId="46301"/>
    <cellStyle name="20% - Accent2 2 2 3 5" xfId="4240"/>
    <cellStyle name="20% - Accent2 2 2 3 5 2" xfId="17399"/>
    <cellStyle name="20% - Accent2 2 2 3 5 2 2" xfId="54737"/>
    <cellStyle name="20% - Accent2 2 2 3 5 3" xfId="29897"/>
    <cellStyle name="20% - Accent2 2 2 3 5 4" xfId="41578"/>
    <cellStyle name="20% - Accent2 2 2 3 6" xfId="13687"/>
    <cellStyle name="20% - Accent2 2 2 3 6 2" xfId="51025"/>
    <cellStyle name="20% - Accent2 2 2 3 7" xfId="27015"/>
    <cellStyle name="20% - Accent2 2 2 3 8" xfId="37864"/>
    <cellStyle name="20% - Accent2 2 2 4" xfId="327"/>
    <cellStyle name="20% - Accent2 2 2 4 2" xfId="1509"/>
    <cellStyle name="20% - Accent2 2 2 4 2 2" xfId="7583"/>
    <cellStyle name="20% - Accent2 2 2 4 2 2 2" xfId="12306"/>
    <cellStyle name="20% - Accent2 2 2 4 2 2 2 2" xfId="25465"/>
    <cellStyle name="20% - Accent2 2 2 4 2 2 2 2 2" xfId="62803"/>
    <cellStyle name="20% - Accent2 2 2 4 2 2 2 3" xfId="49644"/>
    <cellStyle name="20% - Accent2 2 2 4 2 2 3" xfId="20742"/>
    <cellStyle name="20% - Accent2 2 2 4 2 2 3 2" xfId="58080"/>
    <cellStyle name="20% - Accent2 2 2 4 2 2 4" xfId="33761"/>
    <cellStyle name="20% - Accent2 2 2 4 2 2 5" xfId="44921"/>
    <cellStyle name="20% - Accent2 2 2 4 2 3" xfId="9946"/>
    <cellStyle name="20% - Accent2 2 2 4 2 3 2" xfId="23105"/>
    <cellStyle name="20% - Accent2 2 2 4 2 3 2 2" xfId="60443"/>
    <cellStyle name="20% - Accent2 2 2 4 2 3 3" xfId="36473"/>
    <cellStyle name="20% - Accent2 2 2 4 2 3 4" xfId="47284"/>
    <cellStyle name="20% - Accent2 2 2 4 2 4" xfId="5223"/>
    <cellStyle name="20% - Accent2 2 2 4 2 4 2" xfId="18382"/>
    <cellStyle name="20% - Accent2 2 2 4 2 4 2 2" xfId="55720"/>
    <cellStyle name="20% - Accent2 2 2 4 2 4 3" xfId="31049"/>
    <cellStyle name="20% - Accent2 2 2 4 2 4 4" xfId="42561"/>
    <cellStyle name="20% - Accent2 2 2 4 2 5" xfId="14670"/>
    <cellStyle name="20% - Accent2 2 2 4 2 5 2" xfId="52008"/>
    <cellStyle name="20% - Accent2 2 2 4 2 6" xfId="28167"/>
    <cellStyle name="20% - Accent2 2 2 4 2 7" xfId="38847"/>
    <cellStyle name="20% - Accent2 2 2 4 3" xfId="2858"/>
    <cellStyle name="20% - Accent2 2 2 4 3 2" xfId="11126"/>
    <cellStyle name="20% - Accent2 2 2 4 3 2 2" xfId="24285"/>
    <cellStyle name="20% - Accent2 2 2 4 3 2 2 2" xfId="61623"/>
    <cellStyle name="20% - Accent2 2 2 4 3 2 3" xfId="48464"/>
    <cellStyle name="20% - Accent2 2 2 4 3 3" xfId="6403"/>
    <cellStyle name="20% - Accent2 2 2 4 3 3 2" xfId="19562"/>
    <cellStyle name="20% - Accent2 2 2 4 3 3 2 2" xfId="56900"/>
    <cellStyle name="20% - Accent2 2 2 4 3 3 3" xfId="43741"/>
    <cellStyle name="20% - Accent2 2 2 4 3 4" xfId="16019"/>
    <cellStyle name="20% - Accent2 2 2 4 3 4 2" xfId="53357"/>
    <cellStyle name="20% - Accent2 2 2 4 3 5" xfId="32412"/>
    <cellStyle name="20% - Accent2 2 2 4 3 6" xfId="40196"/>
    <cellStyle name="20% - Accent2 2 2 4 4" xfId="8766"/>
    <cellStyle name="20% - Accent2 2 2 4 4 2" xfId="21925"/>
    <cellStyle name="20% - Accent2 2 2 4 4 2 2" xfId="59263"/>
    <cellStyle name="20% - Accent2 2 2 4 4 3" xfId="35124"/>
    <cellStyle name="20% - Accent2 2 2 4 4 4" xfId="46104"/>
    <cellStyle name="20% - Accent2 2 2 4 5" xfId="4043"/>
    <cellStyle name="20% - Accent2 2 2 4 5 2" xfId="17202"/>
    <cellStyle name="20% - Accent2 2 2 4 5 2 2" xfId="54540"/>
    <cellStyle name="20% - Accent2 2 2 4 5 3" xfId="29700"/>
    <cellStyle name="20% - Accent2 2 2 4 5 4" xfId="41381"/>
    <cellStyle name="20% - Accent2 2 2 4 6" xfId="13490"/>
    <cellStyle name="20% - Accent2 2 2 4 6 2" xfId="50828"/>
    <cellStyle name="20% - Accent2 2 2 4 7" xfId="26818"/>
    <cellStyle name="20% - Accent2 2 2 4 8" xfId="37667"/>
    <cellStyle name="20% - Accent2 2 2 5" xfId="748"/>
    <cellStyle name="20% - Accent2 2 2 5 2" xfId="1930"/>
    <cellStyle name="20% - Accent2 2 2 5 2 2" xfId="8004"/>
    <cellStyle name="20% - Accent2 2 2 5 2 2 2" xfId="12727"/>
    <cellStyle name="20% - Accent2 2 2 5 2 2 2 2" xfId="25886"/>
    <cellStyle name="20% - Accent2 2 2 5 2 2 2 2 2" xfId="63224"/>
    <cellStyle name="20% - Accent2 2 2 5 2 2 2 3" xfId="50065"/>
    <cellStyle name="20% - Accent2 2 2 5 2 2 3" xfId="21163"/>
    <cellStyle name="20% - Accent2 2 2 5 2 2 3 2" xfId="58501"/>
    <cellStyle name="20% - Accent2 2 2 5 2 2 4" xfId="34182"/>
    <cellStyle name="20% - Accent2 2 2 5 2 2 5" xfId="45342"/>
    <cellStyle name="20% - Accent2 2 2 5 2 3" xfId="10367"/>
    <cellStyle name="20% - Accent2 2 2 5 2 3 2" xfId="23526"/>
    <cellStyle name="20% - Accent2 2 2 5 2 3 2 2" xfId="60864"/>
    <cellStyle name="20% - Accent2 2 2 5 2 3 3" xfId="36894"/>
    <cellStyle name="20% - Accent2 2 2 5 2 3 4" xfId="47705"/>
    <cellStyle name="20% - Accent2 2 2 5 2 4" xfId="5644"/>
    <cellStyle name="20% - Accent2 2 2 5 2 4 2" xfId="18803"/>
    <cellStyle name="20% - Accent2 2 2 5 2 4 2 2" xfId="56141"/>
    <cellStyle name="20% - Accent2 2 2 5 2 4 3" xfId="31470"/>
    <cellStyle name="20% - Accent2 2 2 5 2 4 4" xfId="42982"/>
    <cellStyle name="20% - Accent2 2 2 5 2 5" xfId="15091"/>
    <cellStyle name="20% - Accent2 2 2 5 2 5 2" xfId="52429"/>
    <cellStyle name="20% - Accent2 2 2 5 2 6" xfId="28588"/>
    <cellStyle name="20% - Accent2 2 2 5 2 7" xfId="39268"/>
    <cellStyle name="20% - Accent2 2 2 5 3" xfId="3279"/>
    <cellStyle name="20% - Accent2 2 2 5 3 2" xfId="11547"/>
    <cellStyle name="20% - Accent2 2 2 5 3 2 2" xfId="24706"/>
    <cellStyle name="20% - Accent2 2 2 5 3 2 2 2" xfId="62044"/>
    <cellStyle name="20% - Accent2 2 2 5 3 2 3" xfId="48885"/>
    <cellStyle name="20% - Accent2 2 2 5 3 3" xfId="6824"/>
    <cellStyle name="20% - Accent2 2 2 5 3 3 2" xfId="19983"/>
    <cellStyle name="20% - Accent2 2 2 5 3 3 2 2" xfId="57321"/>
    <cellStyle name="20% - Accent2 2 2 5 3 3 3" xfId="44162"/>
    <cellStyle name="20% - Accent2 2 2 5 3 4" xfId="16440"/>
    <cellStyle name="20% - Accent2 2 2 5 3 4 2" xfId="53778"/>
    <cellStyle name="20% - Accent2 2 2 5 3 5" xfId="32833"/>
    <cellStyle name="20% - Accent2 2 2 5 3 6" xfId="40617"/>
    <cellStyle name="20% - Accent2 2 2 5 4" xfId="9187"/>
    <cellStyle name="20% - Accent2 2 2 5 4 2" xfId="22346"/>
    <cellStyle name="20% - Accent2 2 2 5 4 2 2" xfId="59684"/>
    <cellStyle name="20% - Accent2 2 2 5 4 3" xfId="35545"/>
    <cellStyle name="20% - Accent2 2 2 5 4 4" xfId="46525"/>
    <cellStyle name="20% - Accent2 2 2 5 5" xfId="4464"/>
    <cellStyle name="20% - Accent2 2 2 5 5 2" xfId="17623"/>
    <cellStyle name="20% - Accent2 2 2 5 5 2 2" xfId="54961"/>
    <cellStyle name="20% - Accent2 2 2 5 5 3" xfId="30121"/>
    <cellStyle name="20% - Accent2 2 2 5 5 4" xfId="41802"/>
    <cellStyle name="20% - Accent2 2 2 5 6" xfId="13911"/>
    <cellStyle name="20% - Accent2 2 2 5 6 2" xfId="51249"/>
    <cellStyle name="20% - Accent2 2 2 5 7" xfId="27239"/>
    <cellStyle name="20% - Accent2 2 2 5 8" xfId="38088"/>
    <cellStyle name="20% - Accent2 2 2 6" xfId="917"/>
    <cellStyle name="20% - Accent2 2 2 6 2" xfId="2099"/>
    <cellStyle name="20% - Accent2 2 2 6 2 2" xfId="8173"/>
    <cellStyle name="20% - Accent2 2 2 6 2 2 2" xfId="12896"/>
    <cellStyle name="20% - Accent2 2 2 6 2 2 2 2" xfId="26055"/>
    <cellStyle name="20% - Accent2 2 2 6 2 2 2 2 2" xfId="63393"/>
    <cellStyle name="20% - Accent2 2 2 6 2 2 2 3" xfId="50234"/>
    <cellStyle name="20% - Accent2 2 2 6 2 2 3" xfId="21332"/>
    <cellStyle name="20% - Accent2 2 2 6 2 2 3 2" xfId="58670"/>
    <cellStyle name="20% - Accent2 2 2 6 2 2 4" xfId="34351"/>
    <cellStyle name="20% - Accent2 2 2 6 2 2 5" xfId="45511"/>
    <cellStyle name="20% - Accent2 2 2 6 2 3" xfId="10536"/>
    <cellStyle name="20% - Accent2 2 2 6 2 3 2" xfId="23695"/>
    <cellStyle name="20% - Accent2 2 2 6 2 3 2 2" xfId="61033"/>
    <cellStyle name="20% - Accent2 2 2 6 2 3 3" xfId="37063"/>
    <cellStyle name="20% - Accent2 2 2 6 2 3 4" xfId="47874"/>
    <cellStyle name="20% - Accent2 2 2 6 2 4" xfId="5813"/>
    <cellStyle name="20% - Accent2 2 2 6 2 4 2" xfId="18972"/>
    <cellStyle name="20% - Accent2 2 2 6 2 4 2 2" xfId="56310"/>
    <cellStyle name="20% - Accent2 2 2 6 2 4 3" xfId="31639"/>
    <cellStyle name="20% - Accent2 2 2 6 2 4 4" xfId="43151"/>
    <cellStyle name="20% - Accent2 2 2 6 2 5" xfId="15260"/>
    <cellStyle name="20% - Accent2 2 2 6 2 5 2" xfId="52598"/>
    <cellStyle name="20% - Accent2 2 2 6 2 6" xfId="28757"/>
    <cellStyle name="20% - Accent2 2 2 6 2 7" xfId="39437"/>
    <cellStyle name="20% - Accent2 2 2 6 3" xfId="3448"/>
    <cellStyle name="20% - Accent2 2 2 6 3 2" xfId="11716"/>
    <cellStyle name="20% - Accent2 2 2 6 3 2 2" xfId="24875"/>
    <cellStyle name="20% - Accent2 2 2 6 3 2 2 2" xfId="62213"/>
    <cellStyle name="20% - Accent2 2 2 6 3 2 3" xfId="49054"/>
    <cellStyle name="20% - Accent2 2 2 6 3 3" xfId="6993"/>
    <cellStyle name="20% - Accent2 2 2 6 3 3 2" xfId="20152"/>
    <cellStyle name="20% - Accent2 2 2 6 3 3 2 2" xfId="57490"/>
    <cellStyle name="20% - Accent2 2 2 6 3 3 3" xfId="44331"/>
    <cellStyle name="20% - Accent2 2 2 6 3 4" xfId="16609"/>
    <cellStyle name="20% - Accent2 2 2 6 3 4 2" xfId="53947"/>
    <cellStyle name="20% - Accent2 2 2 6 3 5" xfId="33002"/>
    <cellStyle name="20% - Accent2 2 2 6 3 6" xfId="40786"/>
    <cellStyle name="20% - Accent2 2 2 6 4" xfId="9356"/>
    <cellStyle name="20% - Accent2 2 2 6 4 2" xfId="22515"/>
    <cellStyle name="20% - Accent2 2 2 6 4 2 2" xfId="59853"/>
    <cellStyle name="20% - Accent2 2 2 6 4 3" xfId="35714"/>
    <cellStyle name="20% - Accent2 2 2 6 4 4" xfId="46694"/>
    <cellStyle name="20% - Accent2 2 2 6 5" xfId="4633"/>
    <cellStyle name="20% - Accent2 2 2 6 5 2" xfId="17792"/>
    <cellStyle name="20% - Accent2 2 2 6 5 2 2" xfId="55130"/>
    <cellStyle name="20% - Accent2 2 2 6 5 3" xfId="30290"/>
    <cellStyle name="20% - Accent2 2 2 6 5 4" xfId="41971"/>
    <cellStyle name="20% - Accent2 2 2 6 6" xfId="14080"/>
    <cellStyle name="20% - Accent2 2 2 6 6 2" xfId="51418"/>
    <cellStyle name="20% - Accent2 2 2 6 7" xfId="27408"/>
    <cellStyle name="20% - Accent2 2 2 6 8" xfId="38257"/>
    <cellStyle name="20% - Accent2 2 2 7" xfId="1088"/>
    <cellStyle name="20% - Accent2 2 2 7 2" xfId="2268"/>
    <cellStyle name="20% - Accent2 2 2 7 2 2" xfId="8342"/>
    <cellStyle name="20% - Accent2 2 2 7 2 2 2" xfId="13065"/>
    <cellStyle name="20% - Accent2 2 2 7 2 2 2 2" xfId="26224"/>
    <cellStyle name="20% - Accent2 2 2 7 2 2 2 2 2" xfId="63562"/>
    <cellStyle name="20% - Accent2 2 2 7 2 2 2 3" xfId="50403"/>
    <cellStyle name="20% - Accent2 2 2 7 2 2 3" xfId="21501"/>
    <cellStyle name="20% - Accent2 2 2 7 2 2 3 2" xfId="58839"/>
    <cellStyle name="20% - Accent2 2 2 7 2 2 4" xfId="34520"/>
    <cellStyle name="20% - Accent2 2 2 7 2 2 5" xfId="45680"/>
    <cellStyle name="20% - Accent2 2 2 7 2 3" xfId="10705"/>
    <cellStyle name="20% - Accent2 2 2 7 2 3 2" xfId="23864"/>
    <cellStyle name="20% - Accent2 2 2 7 2 3 2 2" xfId="61202"/>
    <cellStyle name="20% - Accent2 2 2 7 2 3 3" xfId="37232"/>
    <cellStyle name="20% - Accent2 2 2 7 2 3 4" xfId="48043"/>
    <cellStyle name="20% - Accent2 2 2 7 2 4" xfId="5982"/>
    <cellStyle name="20% - Accent2 2 2 7 2 4 2" xfId="19141"/>
    <cellStyle name="20% - Accent2 2 2 7 2 4 2 2" xfId="56479"/>
    <cellStyle name="20% - Accent2 2 2 7 2 4 3" xfId="31808"/>
    <cellStyle name="20% - Accent2 2 2 7 2 4 4" xfId="43320"/>
    <cellStyle name="20% - Accent2 2 2 7 2 5" xfId="15429"/>
    <cellStyle name="20% - Accent2 2 2 7 2 5 2" xfId="52767"/>
    <cellStyle name="20% - Accent2 2 2 7 2 6" xfId="28926"/>
    <cellStyle name="20% - Accent2 2 2 7 2 7" xfId="39606"/>
    <cellStyle name="20% - Accent2 2 2 7 3" xfId="3617"/>
    <cellStyle name="20% - Accent2 2 2 7 3 2" xfId="11885"/>
    <cellStyle name="20% - Accent2 2 2 7 3 2 2" xfId="25044"/>
    <cellStyle name="20% - Accent2 2 2 7 3 2 2 2" xfId="62382"/>
    <cellStyle name="20% - Accent2 2 2 7 3 2 3" xfId="49223"/>
    <cellStyle name="20% - Accent2 2 2 7 3 3" xfId="7162"/>
    <cellStyle name="20% - Accent2 2 2 7 3 3 2" xfId="20321"/>
    <cellStyle name="20% - Accent2 2 2 7 3 3 2 2" xfId="57659"/>
    <cellStyle name="20% - Accent2 2 2 7 3 3 3" xfId="44500"/>
    <cellStyle name="20% - Accent2 2 2 7 3 4" xfId="16778"/>
    <cellStyle name="20% - Accent2 2 2 7 3 4 2" xfId="54116"/>
    <cellStyle name="20% - Accent2 2 2 7 3 5" xfId="33171"/>
    <cellStyle name="20% - Accent2 2 2 7 3 6" xfId="40955"/>
    <cellStyle name="20% - Accent2 2 2 7 4" xfId="9525"/>
    <cellStyle name="20% - Accent2 2 2 7 4 2" xfId="22684"/>
    <cellStyle name="20% - Accent2 2 2 7 4 2 2" xfId="60022"/>
    <cellStyle name="20% - Accent2 2 2 7 4 3" xfId="35883"/>
    <cellStyle name="20% - Accent2 2 2 7 4 4" xfId="46863"/>
    <cellStyle name="20% - Accent2 2 2 7 5" xfId="4802"/>
    <cellStyle name="20% - Accent2 2 2 7 5 2" xfId="17961"/>
    <cellStyle name="20% - Accent2 2 2 7 5 2 2" xfId="55299"/>
    <cellStyle name="20% - Accent2 2 2 7 5 3" xfId="30459"/>
    <cellStyle name="20% - Accent2 2 2 7 5 4" xfId="42140"/>
    <cellStyle name="20% - Accent2 2 2 7 6" xfId="14249"/>
    <cellStyle name="20% - Accent2 2 2 7 6 2" xfId="51587"/>
    <cellStyle name="20% - Accent2 2 2 7 7" xfId="27577"/>
    <cellStyle name="20% - Accent2 2 2 7 8" xfId="38426"/>
    <cellStyle name="20% - Accent2 2 2 8" xfId="1285"/>
    <cellStyle name="20% - Accent2 2 2 8 2" xfId="2634"/>
    <cellStyle name="20% - Accent2 2 2 8 2 2" xfId="12082"/>
    <cellStyle name="20% - Accent2 2 2 8 2 2 2" xfId="25241"/>
    <cellStyle name="20% - Accent2 2 2 8 2 2 2 2" xfId="62579"/>
    <cellStyle name="20% - Accent2 2 2 8 2 2 3" xfId="33537"/>
    <cellStyle name="20% - Accent2 2 2 8 2 2 4" xfId="49420"/>
    <cellStyle name="20% - Accent2 2 2 8 2 3" xfId="7359"/>
    <cellStyle name="20% - Accent2 2 2 8 2 3 2" xfId="20518"/>
    <cellStyle name="20% - Accent2 2 2 8 2 3 2 2" xfId="57856"/>
    <cellStyle name="20% - Accent2 2 2 8 2 3 3" xfId="36249"/>
    <cellStyle name="20% - Accent2 2 2 8 2 3 4" xfId="44697"/>
    <cellStyle name="20% - Accent2 2 2 8 2 4" xfId="15795"/>
    <cellStyle name="20% - Accent2 2 2 8 2 4 2" xfId="30825"/>
    <cellStyle name="20% - Accent2 2 2 8 2 4 3" xfId="53133"/>
    <cellStyle name="20% - Accent2 2 2 8 2 5" xfId="27943"/>
    <cellStyle name="20% - Accent2 2 2 8 2 6" xfId="39972"/>
    <cellStyle name="20% - Accent2 2 2 8 3" xfId="9722"/>
    <cellStyle name="20% - Accent2 2 2 8 3 2" xfId="22881"/>
    <cellStyle name="20% - Accent2 2 2 8 3 2 2" xfId="60219"/>
    <cellStyle name="20% - Accent2 2 2 8 3 3" xfId="32188"/>
    <cellStyle name="20% - Accent2 2 2 8 3 4" xfId="47060"/>
    <cellStyle name="20% - Accent2 2 2 8 4" xfId="4999"/>
    <cellStyle name="20% - Accent2 2 2 8 4 2" xfId="18158"/>
    <cellStyle name="20% - Accent2 2 2 8 4 2 2" xfId="55496"/>
    <cellStyle name="20% - Accent2 2 2 8 4 3" xfId="34900"/>
    <cellStyle name="20% - Accent2 2 2 8 4 4" xfId="42337"/>
    <cellStyle name="20% - Accent2 2 2 8 5" xfId="14446"/>
    <cellStyle name="20% - Accent2 2 2 8 5 2" xfId="29476"/>
    <cellStyle name="20% - Accent2 2 2 8 5 3" xfId="51784"/>
    <cellStyle name="20% - Accent2 2 2 8 6" xfId="26594"/>
    <cellStyle name="20% - Accent2 2 2 8 7" xfId="38623"/>
    <cellStyle name="20% - Accent2 2 2 9" xfId="2437"/>
    <cellStyle name="20% - Accent2 2 2 9 2" xfId="10902"/>
    <cellStyle name="20% - Accent2 2 2 9 2 2" xfId="24061"/>
    <cellStyle name="20% - Accent2 2 2 9 2 2 2" xfId="61399"/>
    <cellStyle name="20% - Accent2 2 2 9 2 3" xfId="33340"/>
    <cellStyle name="20% - Accent2 2 2 9 2 4" xfId="48240"/>
    <cellStyle name="20% - Accent2 2 2 9 3" xfId="6179"/>
    <cellStyle name="20% - Accent2 2 2 9 3 2" xfId="19338"/>
    <cellStyle name="20% - Accent2 2 2 9 3 2 2" xfId="56676"/>
    <cellStyle name="20% - Accent2 2 2 9 3 3" xfId="36052"/>
    <cellStyle name="20% - Accent2 2 2 9 3 4" xfId="43517"/>
    <cellStyle name="20% - Accent2 2 2 9 4" xfId="15598"/>
    <cellStyle name="20% - Accent2 2 2 9 4 2" xfId="30628"/>
    <cellStyle name="20% - Accent2 2 2 9 4 3" xfId="52936"/>
    <cellStyle name="20% - Accent2 2 2 9 5" xfId="27746"/>
    <cellStyle name="20% - Accent2 2 2 9 6" xfId="39775"/>
    <cellStyle name="20% - Accent2 2 3" xfId="131"/>
    <cellStyle name="20% - Accent2 2 3 10" xfId="8570"/>
    <cellStyle name="20% - Accent2 2 3 10 2" xfId="21729"/>
    <cellStyle name="20% - Accent2 2 3 10 2 2" xfId="59067"/>
    <cellStyle name="20% - Accent2 2 3 10 3" xfId="29307"/>
    <cellStyle name="20% - Accent2 2 3 10 4" xfId="45908"/>
    <cellStyle name="20% - Accent2 2 3 11" xfId="3847"/>
    <cellStyle name="20% - Accent2 2 3 11 2" xfId="17006"/>
    <cellStyle name="20% - Accent2 2 3 11 2 2" xfId="54344"/>
    <cellStyle name="20% - Accent2 2 3 11 3" xfId="32019"/>
    <cellStyle name="20% - Accent2 2 3 11 4" xfId="41185"/>
    <cellStyle name="20% - Accent2 2 3 12" xfId="13294"/>
    <cellStyle name="20% - Accent2 2 3 12 2" xfId="34731"/>
    <cellStyle name="20% - Accent2 2 3 12 3" xfId="50632"/>
    <cellStyle name="20% - Accent2 2 3 13" xfId="29138"/>
    <cellStyle name="20% - Accent2 2 3 14" xfId="26425"/>
    <cellStyle name="20% - Accent2 2 3 15" xfId="37471"/>
    <cellStyle name="20% - Accent2 2 3 2" xfId="243"/>
    <cellStyle name="20% - Accent2 2 3 2 10" xfId="3959"/>
    <cellStyle name="20% - Accent2 2 3 2 10 2" xfId="17118"/>
    <cellStyle name="20% - Accent2 2 3 2 10 2 2" xfId="54456"/>
    <cellStyle name="20% - Accent2 2 3 2 10 3" xfId="32104"/>
    <cellStyle name="20% - Accent2 2 3 2 10 4" xfId="41297"/>
    <cellStyle name="20% - Accent2 2 3 2 11" xfId="13406"/>
    <cellStyle name="20% - Accent2 2 3 2 11 2" xfId="34816"/>
    <cellStyle name="20% - Accent2 2 3 2 11 3" xfId="50744"/>
    <cellStyle name="20% - Accent2 2 3 2 12" xfId="29223"/>
    <cellStyle name="20% - Accent2 2 3 2 13" xfId="26510"/>
    <cellStyle name="20% - Accent2 2 3 2 14" xfId="37583"/>
    <cellStyle name="20% - Accent2 2 3 2 2" xfId="664"/>
    <cellStyle name="20% - Accent2 2 3 2 2 2" xfId="1846"/>
    <cellStyle name="20% - Accent2 2 3 2 2 2 2" xfId="7920"/>
    <cellStyle name="20% - Accent2 2 3 2 2 2 2 2" xfId="12643"/>
    <cellStyle name="20% - Accent2 2 3 2 2 2 2 2 2" xfId="25802"/>
    <cellStyle name="20% - Accent2 2 3 2 2 2 2 2 2 2" xfId="63140"/>
    <cellStyle name="20% - Accent2 2 3 2 2 2 2 2 3" xfId="49981"/>
    <cellStyle name="20% - Accent2 2 3 2 2 2 2 3" xfId="21079"/>
    <cellStyle name="20% - Accent2 2 3 2 2 2 2 3 2" xfId="58417"/>
    <cellStyle name="20% - Accent2 2 3 2 2 2 2 4" xfId="34098"/>
    <cellStyle name="20% - Accent2 2 3 2 2 2 2 5" xfId="45258"/>
    <cellStyle name="20% - Accent2 2 3 2 2 2 3" xfId="10283"/>
    <cellStyle name="20% - Accent2 2 3 2 2 2 3 2" xfId="23442"/>
    <cellStyle name="20% - Accent2 2 3 2 2 2 3 2 2" xfId="60780"/>
    <cellStyle name="20% - Accent2 2 3 2 2 2 3 3" xfId="36810"/>
    <cellStyle name="20% - Accent2 2 3 2 2 2 3 4" xfId="47621"/>
    <cellStyle name="20% - Accent2 2 3 2 2 2 4" xfId="5560"/>
    <cellStyle name="20% - Accent2 2 3 2 2 2 4 2" xfId="18719"/>
    <cellStyle name="20% - Accent2 2 3 2 2 2 4 2 2" xfId="56057"/>
    <cellStyle name="20% - Accent2 2 3 2 2 2 4 3" xfId="31386"/>
    <cellStyle name="20% - Accent2 2 3 2 2 2 4 4" xfId="42898"/>
    <cellStyle name="20% - Accent2 2 3 2 2 2 5" xfId="15007"/>
    <cellStyle name="20% - Accent2 2 3 2 2 2 5 2" xfId="52345"/>
    <cellStyle name="20% - Accent2 2 3 2 2 2 6" xfId="28504"/>
    <cellStyle name="20% - Accent2 2 3 2 2 2 7" xfId="39184"/>
    <cellStyle name="20% - Accent2 2 3 2 2 3" xfId="3195"/>
    <cellStyle name="20% - Accent2 2 3 2 2 3 2" xfId="11463"/>
    <cellStyle name="20% - Accent2 2 3 2 2 3 2 2" xfId="24622"/>
    <cellStyle name="20% - Accent2 2 3 2 2 3 2 2 2" xfId="61960"/>
    <cellStyle name="20% - Accent2 2 3 2 2 3 2 3" xfId="48801"/>
    <cellStyle name="20% - Accent2 2 3 2 2 3 3" xfId="6740"/>
    <cellStyle name="20% - Accent2 2 3 2 2 3 3 2" xfId="19899"/>
    <cellStyle name="20% - Accent2 2 3 2 2 3 3 2 2" xfId="57237"/>
    <cellStyle name="20% - Accent2 2 3 2 2 3 3 3" xfId="44078"/>
    <cellStyle name="20% - Accent2 2 3 2 2 3 4" xfId="16356"/>
    <cellStyle name="20% - Accent2 2 3 2 2 3 4 2" xfId="53694"/>
    <cellStyle name="20% - Accent2 2 3 2 2 3 5" xfId="32749"/>
    <cellStyle name="20% - Accent2 2 3 2 2 3 6" xfId="40533"/>
    <cellStyle name="20% - Accent2 2 3 2 2 4" xfId="9103"/>
    <cellStyle name="20% - Accent2 2 3 2 2 4 2" xfId="22262"/>
    <cellStyle name="20% - Accent2 2 3 2 2 4 2 2" xfId="59600"/>
    <cellStyle name="20% - Accent2 2 3 2 2 4 3" xfId="35461"/>
    <cellStyle name="20% - Accent2 2 3 2 2 4 4" xfId="46441"/>
    <cellStyle name="20% - Accent2 2 3 2 2 5" xfId="4380"/>
    <cellStyle name="20% - Accent2 2 3 2 2 5 2" xfId="17539"/>
    <cellStyle name="20% - Accent2 2 3 2 2 5 2 2" xfId="54877"/>
    <cellStyle name="20% - Accent2 2 3 2 2 5 3" xfId="30037"/>
    <cellStyle name="20% - Accent2 2 3 2 2 5 4" xfId="41718"/>
    <cellStyle name="20% - Accent2 2 3 2 2 6" xfId="13827"/>
    <cellStyle name="20% - Accent2 2 3 2 2 6 2" xfId="51165"/>
    <cellStyle name="20% - Accent2 2 3 2 2 7" xfId="27155"/>
    <cellStyle name="20% - Accent2 2 3 2 2 8" xfId="38004"/>
    <cellStyle name="20% - Accent2 2 3 2 3" xfId="440"/>
    <cellStyle name="20% - Accent2 2 3 2 3 2" xfId="1622"/>
    <cellStyle name="20% - Accent2 2 3 2 3 2 2" xfId="7696"/>
    <cellStyle name="20% - Accent2 2 3 2 3 2 2 2" xfId="12419"/>
    <cellStyle name="20% - Accent2 2 3 2 3 2 2 2 2" xfId="25578"/>
    <cellStyle name="20% - Accent2 2 3 2 3 2 2 2 2 2" xfId="62916"/>
    <cellStyle name="20% - Accent2 2 3 2 3 2 2 2 3" xfId="49757"/>
    <cellStyle name="20% - Accent2 2 3 2 3 2 2 3" xfId="20855"/>
    <cellStyle name="20% - Accent2 2 3 2 3 2 2 3 2" xfId="58193"/>
    <cellStyle name="20% - Accent2 2 3 2 3 2 2 4" xfId="33874"/>
    <cellStyle name="20% - Accent2 2 3 2 3 2 2 5" xfId="45034"/>
    <cellStyle name="20% - Accent2 2 3 2 3 2 3" xfId="10059"/>
    <cellStyle name="20% - Accent2 2 3 2 3 2 3 2" xfId="23218"/>
    <cellStyle name="20% - Accent2 2 3 2 3 2 3 2 2" xfId="60556"/>
    <cellStyle name="20% - Accent2 2 3 2 3 2 3 3" xfId="36586"/>
    <cellStyle name="20% - Accent2 2 3 2 3 2 3 4" xfId="47397"/>
    <cellStyle name="20% - Accent2 2 3 2 3 2 4" xfId="5336"/>
    <cellStyle name="20% - Accent2 2 3 2 3 2 4 2" xfId="18495"/>
    <cellStyle name="20% - Accent2 2 3 2 3 2 4 2 2" xfId="55833"/>
    <cellStyle name="20% - Accent2 2 3 2 3 2 4 3" xfId="31162"/>
    <cellStyle name="20% - Accent2 2 3 2 3 2 4 4" xfId="42674"/>
    <cellStyle name="20% - Accent2 2 3 2 3 2 5" xfId="14783"/>
    <cellStyle name="20% - Accent2 2 3 2 3 2 5 2" xfId="52121"/>
    <cellStyle name="20% - Accent2 2 3 2 3 2 6" xfId="28280"/>
    <cellStyle name="20% - Accent2 2 3 2 3 2 7" xfId="38960"/>
    <cellStyle name="20% - Accent2 2 3 2 3 3" xfId="2971"/>
    <cellStyle name="20% - Accent2 2 3 2 3 3 2" xfId="11239"/>
    <cellStyle name="20% - Accent2 2 3 2 3 3 2 2" xfId="24398"/>
    <cellStyle name="20% - Accent2 2 3 2 3 3 2 2 2" xfId="61736"/>
    <cellStyle name="20% - Accent2 2 3 2 3 3 2 3" xfId="48577"/>
    <cellStyle name="20% - Accent2 2 3 2 3 3 3" xfId="6516"/>
    <cellStyle name="20% - Accent2 2 3 2 3 3 3 2" xfId="19675"/>
    <cellStyle name="20% - Accent2 2 3 2 3 3 3 2 2" xfId="57013"/>
    <cellStyle name="20% - Accent2 2 3 2 3 3 3 3" xfId="43854"/>
    <cellStyle name="20% - Accent2 2 3 2 3 3 4" xfId="16132"/>
    <cellStyle name="20% - Accent2 2 3 2 3 3 4 2" xfId="53470"/>
    <cellStyle name="20% - Accent2 2 3 2 3 3 5" xfId="32525"/>
    <cellStyle name="20% - Accent2 2 3 2 3 3 6" xfId="40309"/>
    <cellStyle name="20% - Accent2 2 3 2 3 4" xfId="8879"/>
    <cellStyle name="20% - Accent2 2 3 2 3 4 2" xfId="22038"/>
    <cellStyle name="20% - Accent2 2 3 2 3 4 2 2" xfId="59376"/>
    <cellStyle name="20% - Accent2 2 3 2 3 4 3" xfId="35237"/>
    <cellStyle name="20% - Accent2 2 3 2 3 4 4" xfId="46217"/>
    <cellStyle name="20% - Accent2 2 3 2 3 5" xfId="4156"/>
    <cellStyle name="20% - Accent2 2 3 2 3 5 2" xfId="17315"/>
    <cellStyle name="20% - Accent2 2 3 2 3 5 2 2" xfId="54653"/>
    <cellStyle name="20% - Accent2 2 3 2 3 5 3" xfId="29813"/>
    <cellStyle name="20% - Accent2 2 3 2 3 5 4" xfId="41494"/>
    <cellStyle name="20% - Accent2 2 3 2 3 6" xfId="13603"/>
    <cellStyle name="20% - Accent2 2 3 2 3 6 2" xfId="50941"/>
    <cellStyle name="20% - Accent2 2 3 2 3 7" xfId="26931"/>
    <cellStyle name="20% - Accent2 2 3 2 3 8" xfId="37780"/>
    <cellStyle name="20% - Accent2 2 3 2 4" xfId="861"/>
    <cellStyle name="20% - Accent2 2 3 2 4 2" xfId="2043"/>
    <cellStyle name="20% - Accent2 2 3 2 4 2 2" xfId="8117"/>
    <cellStyle name="20% - Accent2 2 3 2 4 2 2 2" xfId="12840"/>
    <cellStyle name="20% - Accent2 2 3 2 4 2 2 2 2" xfId="25999"/>
    <cellStyle name="20% - Accent2 2 3 2 4 2 2 2 2 2" xfId="63337"/>
    <cellStyle name="20% - Accent2 2 3 2 4 2 2 2 3" xfId="50178"/>
    <cellStyle name="20% - Accent2 2 3 2 4 2 2 3" xfId="21276"/>
    <cellStyle name="20% - Accent2 2 3 2 4 2 2 3 2" xfId="58614"/>
    <cellStyle name="20% - Accent2 2 3 2 4 2 2 4" xfId="34295"/>
    <cellStyle name="20% - Accent2 2 3 2 4 2 2 5" xfId="45455"/>
    <cellStyle name="20% - Accent2 2 3 2 4 2 3" xfId="10480"/>
    <cellStyle name="20% - Accent2 2 3 2 4 2 3 2" xfId="23639"/>
    <cellStyle name="20% - Accent2 2 3 2 4 2 3 2 2" xfId="60977"/>
    <cellStyle name="20% - Accent2 2 3 2 4 2 3 3" xfId="37007"/>
    <cellStyle name="20% - Accent2 2 3 2 4 2 3 4" xfId="47818"/>
    <cellStyle name="20% - Accent2 2 3 2 4 2 4" xfId="5757"/>
    <cellStyle name="20% - Accent2 2 3 2 4 2 4 2" xfId="18916"/>
    <cellStyle name="20% - Accent2 2 3 2 4 2 4 2 2" xfId="56254"/>
    <cellStyle name="20% - Accent2 2 3 2 4 2 4 3" xfId="31583"/>
    <cellStyle name="20% - Accent2 2 3 2 4 2 4 4" xfId="43095"/>
    <cellStyle name="20% - Accent2 2 3 2 4 2 5" xfId="15204"/>
    <cellStyle name="20% - Accent2 2 3 2 4 2 5 2" xfId="52542"/>
    <cellStyle name="20% - Accent2 2 3 2 4 2 6" xfId="28701"/>
    <cellStyle name="20% - Accent2 2 3 2 4 2 7" xfId="39381"/>
    <cellStyle name="20% - Accent2 2 3 2 4 3" xfId="3392"/>
    <cellStyle name="20% - Accent2 2 3 2 4 3 2" xfId="11660"/>
    <cellStyle name="20% - Accent2 2 3 2 4 3 2 2" xfId="24819"/>
    <cellStyle name="20% - Accent2 2 3 2 4 3 2 2 2" xfId="62157"/>
    <cellStyle name="20% - Accent2 2 3 2 4 3 2 3" xfId="48998"/>
    <cellStyle name="20% - Accent2 2 3 2 4 3 3" xfId="6937"/>
    <cellStyle name="20% - Accent2 2 3 2 4 3 3 2" xfId="20096"/>
    <cellStyle name="20% - Accent2 2 3 2 4 3 3 2 2" xfId="57434"/>
    <cellStyle name="20% - Accent2 2 3 2 4 3 3 3" xfId="44275"/>
    <cellStyle name="20% - Accent2 2 3 2 4 3 4" xfId="16553"/>
    <cellStyle name="20% - Accent2 2 3 2 4 3 4 2" xfId="53891"/>
    <cellStyle name="20% - Accent2 2 3 2 4 3 5" xfId="32946"/>
    <cellStyle name="20% - Accent2 2 3 2 4 3 6" xfId="40730"/>
    <cellStyle name="20% - Accent2 2 3 2 4 4" xfId="9300"/>
    <cellStyle name="20% - Accent2 2 3 2 4 4 2" xfId="22459"/>
    <cellStyle name="20% - Accent2 2 3 2 4 4 2 2" xfId="59797"/>
    <cellStyle name="20% - Accent2 2 3 2 4 4 3" xfId="35658"/>
    <cellStyle name="20% - Accent2 2 3 2 4 4 4" xfId="46638"/>
    <cellStyle name="20% - Accent2 2 3 2 4 5" xfId="4577"/>
    <cellStyle name="20% - Accent2 2 3 2 4 5 2" xfId="17736"/>
    <cellStyle name="20% - Accent2 2 3 2 4 5 2 2" xfId="55074"/>
    <cellStyle name="20% - Accent2 2 3 2 4 5 3" xfId="30234"/>
    <cellStyle name="20% - Accent2 2 3 2 4 5 4" xfId="41915"/>
    <cellStyle name="20% - Accent2 2 3 2 4 6" xfId="14024"/>
    <cellStyle name="20% - Accent2 2 3 2 4 6 2" xfId="51362"/>
    <cellStyle name="20% - Accent2 2 3 2 4 7" xfId="27352"/>
    <cellStyle name="20% - Accent2 2 3 2 4 8" xfId="38201"/>
    <cellStyle name="20% - Accent2 2 3 2 5" xfId="1030"/>
    <cellStyle name="20% - Accent2 2 3 2 5 2" xfId="2212"/>
    <cellStyle name="20% - Accent2 2 3 2 5 2 2" xfId="8286"/>
    <cellStyle name="20% - Accent2 2 3 2 5 2 2 2" xfId="13009"/>
    <cellStyle name="20% - Accent2 2 3 2 5 2 2 2 2" xfId="26168"/>
    <cellStyle name="20% - Accent2 2 3 2 5 2 2 2 2 2" xfId="63506"/>
    <cellStyle name="20% - Accent2 2 3 2 5 2 2 2 3" xfId="50347"/>
    <cellStyle name="20% - Accent2 2 3 2 5 2 2 3" xfId="21445"/>
    <cellStyle name="20% - Accent2 2 3 2 5 2 2 3 2" xfId="58783"/>
    <cellStyle name="20% - Accent2 2 3 2 5 2 2 4" xfId="34464"/>
    <cellStyle name="20% - Accent2 2 3 2 5 2 2 5" xfId="45624"/>
    <cellStyle name="20% - Accent2 2 3 2 5 2 3" xfId="10649"/>
    <cellStyle name="20% - Accent2 2 3 2 5 2 3 2" xfId="23808"/>
    <cellStyle name="20% - Accent2 2 3 2 5 2 3 2 2" xfId="61146"/>
    <cellStyle name="20% - Accent2 2 3 2 5 2 3 3" xfId="37176"/>
    <cellStyle name="20% - Accent2 2 3 2 5 2 3 4" xfId="47987"/>
    <cellStyle name="20% - Accent2 2 3 2 5 2 4" xfId="5926"/>
    <cellStyle name="20% - Accent2 2 3 2 5 2 4 2" xfId="19085"/>
    <cellStyle name="20% - Accent2 2 3 2 5 2 4 2 2" xfId="56423"/>
    <cellStyle name="20% - Accent2 2 3 2 5 2 4 3" xfId="31752"/>
    <cellStyle name="20% - Accent2 2 3 2 5 2 4 4" xfId="43264"/>
    <cellStyle name="20% - Accent2 2 3 2 5 2 5" xfId="15373"/>
    <cellStyle name="20% - Accent2 2 3 2 5 2 5 2" xfId="52711"/>
    <cellStyle name="20% - Accent2 2 3 2 5 2 6" xfId="28870"/>
    <cellStyle name="20% - Accent2 2 3 2 5 2 7" xfId="39550"/>
    <cellStyle name="20% - Accent2 2 3 2 5 3" xfId="3561"/>
    <cellStyle name="20% - Accent2 2 3 2 5 3 2" xfId="11829"/>
    <cellStyle name="20% - Accent2 2 3 2 5 3 2 2" xfId="24988"/>
    <cellStyle name="20% - Accent2 2 3 2 5 3 2 2 2" xfId="62326"/>
    <cellStyle name="20% - Accent2 2 3 2 5 3 2 3" xfId="49167"/>
    <cellStyle name="20% - Accent2 2 3 2 5 3 3" xfId="7106"/>
    <cellStyle name="20% - Accent2 2 3 2 5 3 3 2" xfId="20265"/>
    <cellStyle name="20% - Accent2 2 3 2 5 3 3 2 2" xfId="57603"/>
    <cellStyle name="20% - Accent2 2 3 2 5 3 3 3" xfId="44444"/>
    <cellStyle name="20% - Accent2 2 3 2 5 3 4" xfId="16722"/>
    <cellStyle name="20% - Accent2 2 3 2 5 3 4 2" xfId="54060"/>
    <cellStyle name="20% - Accent2 2 3 2 5 3 5" xfId="33115"/>
    <cellStyle name="20% - Accent2 2 3 2 5 3 6" xfId="40899"/>
    <cellStyle name="20% - Accent2 2 3 2 5 4" xfId="9469"/>
    <cellStyle name="20% - Accent2 2 3 2 5 4 2" xfId="22628"/>
    <cellStyle name="20% - Accent2 2 3 2 5 4 2 2" xfId="59966"/>
    <cellStyle name="20% - Accent2 2 3 2 5 4 3" xfId="35827"/>
    <cellStyle name="20% - Accent2 2 3 2 5 4 4" xfId="46807"/>
    <cellStyle name="20% - Accent2 2 3 2 5 5" xfId="4746"/>
    <cellStyle name="20% - Accent2 2 3 2 5 5 2" xfId="17905"/>
    <cellStyle name="20% - Accent2 2 3 2 5 5 2 2" xfId="55243"/>
    <cellStyle name="20% - Accent2 2 3 2 5 5 3" xfId="30403"/>
    <cellStyle name="20% - Accent2 2 3 2 5 5 4" xfId="42084"/>
    <cellStyle name="20% - Accent2 2 3 2 5 6" xfId="14193"/>
    <cellStyle name="20% - Accent2 2 3 2 5 6 2" xfId="51531"/>
    <cellStyle name="20% - Accent2 2 3 2 5 7" xfId="27521"/>
    <cellStyle name="20% - Accent2 2 3 2 5 8" xfId="38370"/>
    <cellStyle name="20% - Accent2 2 3 2 6" xfId="1201"/>
    <cellStyle name="20% - Accent2 2 3 2 6 2" xfId="2381"/>
    <cellStyle name="20% - Accent2 2 3 2 6 2 2" xfId="8455"/>
    <cellStyle name="20% - Accent2 2 3 2 6 2 2 2" xfId="13178"/>
    <cellStyle name="20% - Accent2 2 3 2 6 2 2 2 2" xfId="26337"/>
    <cellStyle name="20% - Accent2 2 3 2 6 2 2 2 2 2" xfId="63675"/>
    <cellStyle name="20% - Accent2 2 3 2 6 2 2 2 3" xfId="50516"/>
    <cellStyle name="20% - Accent2 2 3 2 6 2 2 3" xfId="21614"/>
    <cellStyle name="20% - Accent2 2 3 2 6 2 2 3 2" xfId="58952"/>
    <cellStyle name="20% - Accent2 2 3 2 6 2 2 4" xfId="34633"/>
    <cellStyle name="20% - Accent2 2 3 2 6 2 2 5" xfId="45793"/>
    <cellStyle name="20% - Accent2 2 3 2 6 2 3" xfId="10818"/>
    <cellStyle name="20% - Accent2 2 3 2 6 2 3 2" xfId="23977"/>
    <cellStyle name="20% - Accent2 2 3 2 6 2 3 2 2" xfId="61315"/>
    <cellStyle name="20% - Accent2 2 3 2 6 2 3 3" xfId="37345"/>
    <cellStyle name="20% - Accent2 2 3 2 6 2 3 4" xfId="48156"/>
    <cellStyle name="20% - Accent2 2 3 2 6 2 4" xfId="6095"/>
    <cellStyle name="20% - Accent2 2 3 2 6 2 4 2" xfId="19254"/>
    <cellStyle name="20% - Accent2 2 3 2 6 2 4 2 2" xfId="56592"/>
    <cellStyle name="20% - Accent2 2 3 2 6 2 4 3" xfId="31921"/>
    <cellStyle name="20% - Accent2 2 3 2 6 2 4 4" xfId="43433"/>
    <cellStyle name="20% - Accent2 2 3 2 6 2 5" xfId="15542"/>
    <cellStyle name="20% - Accent2 2 3 2 6 2 5 2" xfId="52880"/>
    <cellStyle name="20% - Accent2 2 3 2 6 2 6" xfId="29039"/>
    <cellStyle name="20% - Accent2 2 3 2 6 2 7" xfId="39719"/>
    <cellStyle name="20% - Accent2 2 3 2 6 3" xfId="3730"/>
    <cellStyle name="20% - Accent2 2 3 2 6 3 2" xfId="11998"/>
    <cellStyle name="20% - Accent2 2 3 2 6 3 2 2" xfId="25157"/>
    <cellStyle name="20% - Accent2 2 3 2 6 3 2 2 2" xfId="62495"/>
    <cellStyle name="20% - Accent2 2 3 2 6 3 2 3" xfId="49336"/>
    <cellStyle name="20% - Accent2 2 3 2 6 3 3" xfId="7275"/>
    <cellStyle name="20% - Accent2 2 3 2 6 3 3 2" xfId="20434"/>
    <cellStyle name="20% - Accent2 2 3 2 6 3 3 2 2" xfId="57772"/>
    <cellStyle name="20% - Accent2 2 3 2 6 3 3 3" xfId="44613"/>
    <cellStyle name="20% - Accent2 2 3 2 6 3 4" xfId="16891"/>
    <cellStyle name="20% - Accent2 2 3 2 6 3 4 2" xfId="54229"/>
    <cellStyle name="20% - Accent2 2 3 2 6 3 5" xfId="33284"/>
    <cellStyle name="20% - Accent2 2 3 2 6 3 6" xfId="41068"/>
    <cellStyle name="20% - Accent2 2 3 2 6 4" xfId="9638"/>
    <cellStyle name="20% - Accent2 2 3 2 6 4 2" xfId="22797"/>
    <cellStyle name="20% - Accent2 2 3 2 6 4 2 2" xfId="60135"/>
    <cellStyle name="20% - Accent2 2 3 2 6 4 3" xfId="35996"/>
    <cellStyle name="20% - Accent2 2 3 2 6 4 4" xfId="46976"/>
    <cellStyle name="20% - Accent2 2 3 2 6 5" xfId="4915"/>
    <cellStyle name="20% - Accent2 2 3 2 6 5 2" xfId="18074"/>
    <cellStyle name="20% - Accent2 2 3 2 6 5 2 2" xfId="55412"/>
    <cellStyle name="20% - Accent2 2 3 2 6 5 3" xfId="30572"/>
    <cellStyle name="20% - Accent2 2 3 2 6 5 4" xfId="42253"/>
    <cellStyle name="20% - Accent2 2 3 2 6 6" xfId="14362"/>
    <cellStyle name="20% - Accent2 2 3 2 6 6 2" xfId="51700"/>
    <cellStyle name="20% - Accent2 2 3 2 6 7" xfId="27690"/>
    <cellStyle name="20% - Accent2 2 3 2 6 8" xfId="38539"/>
    <cellStyle name="20% - Accent2 2 3 2 7" xfId="1425"/>
    <cellStyle name="20% - Accent2 2 3 2 7 2" xfId="2774"/>
    <cellStyle name="20% - Accent2 2 3 2 7 2 2" xfId="12222"/>
    <cellStyle name="20% - Accent2 2 3 2 7 2 2 2" xfId="25381"/>
    <cellStyle name="20% - Accent2 2 3 2 7 2 2 2 2" xfId="62719"/>
    <cellStyle name="20% - Accent2 2 3 2 7 2 2 3" xfId="33677"/>
    <cellStyle name="20% - Accent2 2 3 2 7 2 2 4" xfId="49560"/>
    <cellStyle name="20% - Accent2 2 3 2 7 2 3" xfId="7499"/>
    <cellStyle name="20% - Accent2 2 3 2 7 2 3 2" xfId="20658"/>
    <cellStyle name="20% - Accent2 2 3 2 7 2 3 2 2" xfId="57996"/>
    <cellStyle name="20% - Accent2 2 3 2 7 2 3 3" xfId="36389"/>
    <cellStyle name="20% - Accent2 2 3 2 7 2 3 4" xfId="44837"/>
    <cellStyle name="20% - Accent2 2 3 2 7 2 4" xfId="15935"/>
    <cellStyle name="20% - Accent2 2 3 2 7 2 4 2" xfId="30965"/>
    <cellStyle name="20% - Accent2 2 3 2 7 2 4 3" xfId="53273"/>
    <cellStyle name="20% - Accent2 2 3 2 7 2 5" xfId="28083"/>
    <cellStyle name="20% - Accent2 2 3 2 7 2 6" xfId="40112"/>
    <cellStyle name="20% - Accent2 2 3 2 7 3" xfId="9862"/>
    <cellStyle name="20% - Accent2 2 3 2 7 3 2" xfId="23021"/>
    <cellStyle name="20% - Accent2 2 3 2 7 3 2 2" xfId="60359"/>
    <cellStyle name="20% - Accent2 2 3 2 7 3 3" xfId="32328"/>
    <cellStyle name="20% - Accent2 2 3 2 7 3 4" xfId="47200"/>
    <cellStyle name="20% - Accent2 2 3 2 7 4" xfId="5139"/>
    <cellStyle name="20% - Accent2 2 3 2 7 4 2" xfId="18298"/>
    <cellStyle name="20% - Accent2 2 3 2 7 4 2 2" xfId="55636"/>
    <cellStyle name="20% - Accent2 2 3 2 7 4 3" xfId="35040"/>
    <cellStyle name="20% - Accent2 2 3 2 7 4 4" xfId="42477"/>
    <cellStyle name="20% - Accent2 2 3 2 7 5" xfId="14586"/>
    <cellStyle name="20% - Accent2 2 3 2 7 5 2" xfId="29616"/>
    <cellStyle name="20% - Accent2 2 3 2 7 5 3" xfId="51924"/>
    <cellStyle name="20% - Accent2 2 3 2 7 6" xfId="26734"/>
    <cellStyle name="20% - Accent2 2 3 2 7 7" xfId="38763"/>
    <cellStyle name="20% - Accent2 2 3 2 8" xfId="2550"/>
    <cellStyle name="20% - Accent2 2 3 2 8 2" xfId="11042"/>
    <cellStyle name="20% - Accent2 2 3 2 8 2 2" xfId="24201"/>
    <cellStyle name="20% - Accent2 2 3 2 8 2 2 2" xfId="61539"/>
    <cellStyle name="20% - Accent2 2 3 2 8 2 3" xfId="33453"/>
    <cellStyle name="20% - Accent2 2 3 2 8 2 4" xfId="48380"/>
    <cellStyle name="20% - Accent2 2 3 2 8 3" xfId="6319"/>
    <cellStyle name="20% - Accent2 2 3 2 8 3 2" xfId="19478"/>
    <cellStyle name="20% - Accent2 2 3 2 8 3 2 2" xfId="56816"/>
    <cellStyle name="20% - Accent2 2 3 2 8 3 3" xfId="36165"/>
    <cellStyle name="20% - Accent2 2 3 2 8 3 4" xfId="43657"/>
    <cellStyle name="20% - Accent2 2 3 2 8 4" xfId="15711"/>
    <cellStyle name="20% - Accent2 2 3 2 8 4 2" xfId="30741"/>
    <cellStyle name="20% - Accent2 2 3 2 8 4 3" xfId="53049"/>
    <cellStyle name="20% - Accent2 2 3 2 8 5" xfId="27859"/>
    <cellStyle name="20% - Accent2 2 3 2 8 6" xfId="39888"/>
    <cellStyle name="20% - Accent2 2 3 2 9" xfId="8682"/>
    <cellStyle name="20% - Accent2 2 3 2 9 2" xfId="21841"/>
    <cellStyle name="20% - Accent2 2 3 2 9 2 2" xfId="59179"/>
    <cellStyle name="20% - Accent2 2 3 2 9 3" xfId="29392"/>
    <cellStyle name="20% - Accent2 2 3 2 9 4" xfId="46020"/>
    <cellStyle name="20% - Accent2 2 3 3" xfId="552"/>
    <cellStyle name="20% - Accent2 2 3 3 2" xfId="1734"/>
    <cellStyle name="20% - Accent2 2 3 3 2 2" xfId="7808"/>
    <cellStyle name="20% - Accent2 2 3 3 2 2 2" xfId="12531"/>
    <cellStyle name="20% - Accent2 2 3 3 2 2 2 2" xfId="25690"/>
    <cellStyle name="20% - Accent2 2 3 3 2 2 2 2 2" xfId="63028"/>
    <cellStyle name="20% - Accent2 2 3 3 2 2 2 3" xfId="49869"/>
    <cellStyle name="20% - Accent2 2 3 3 2 2 3" xfId="20967"/>
    <cellStyle name="20% - Accent2 2 3 3 2 2 3 2" xfId="58305"/>
    <cellStyle name="20% - Accent2 2 3 3 2 2 4" xfId="33986"/>
    <cellStyle name="20% - Accent2 2 3 3 2 2 5" xfId="45146"/>
    <cellStyle name="20% - Accent2 2 3 3 2 3" xfId="10171"/>
    <cellStyle name="20% - Accent2 2 3 3 2 3 2" xfId="23330"/>
    <cellStyle name="20% - Accent2 2 3 3 2 3 2 2" xfId="60668"/>
    <cellStyle name="20% - Accent2 2 3 3 2 3 3" xfId="36698"/>
    <cellStyle name="20% - Accent2 2 3 3 2 3 4" xfId="47509"/>
    <cellStyle name="20% - Accent2 2 3 3 2 4" xfId="5448"/>
    <cellStyle name="20% - Accent2 2 3 3 2 4 2" xfId="18607"/>
    <cellStyle name="20% - Accent2 2 3 3 2 4 2 2" xfId="55945"/>
    <cellStyle name="20% - Accent2 2 3 3 2 4 3" xfId="31274"/>
    <cellStyle name="20% - Accent2 2 3 3 2 4 4" xfId="42786"/>
    <cellStyle name="20% - Accent2 2 3 3 2 5" xfId="14895"/>
    <cellStyle name="20% - Accent2 2 3 3 2 5 2" xfId="52233"/>
    <cellStyle name="20% - Accent2 2 3 3 2 6" xfId="28392"/>
    <cellStyle name="20% - Accent2 2 3 3 2 7" xfId="39072"/>
    <cellStyle name="20% - Accent2 2 3 3 3" xfId="3083"/>
    <cellStyle name="20% - Accent2 2 3 3 3 2" xfId="11351"/>
    <cellStyle name="20% - Accent2 2 3 3 3 2 2" xfId="24510"/>
    <cellStyle name="20% - Accent2 2 3 3 3 2 2 2" xfId="61848"/>
    <cellStyle name="20% - Accent2 2 3 3 3 2 3" xfId="48689"/>
    <cellStyle name="20% - Accent2 2 3 3 3 3" xfId="6628"/>
    <cellStyle name="20% - Accent2 2 3 3 3 3 2" xfId="19787"/>
    <cellStyle name="20% - Accent2 2 3 3 3 3 2 2" xfId="57125"/>
    <cellStyle name="20% - Accent2 2 3 3 3 3 3" xfId="43966"/>
    <cellStyle name="20% - Accent2 2 3 3 3 4" xfId="16244"/>
    <cellStyle name="20% - Accent2 2 3 3 3 4 2" xfId="53582"/>
    <cellStyle name="20% - Accent2 2 3 3 3 5" xfId="32637"/>
    <cellStyle name="20% - Accent2 2 3 3 3 6" xfId="40421"/>
    <cellStyle name="20% - Accent2 2 3 3 4" xfId="8991"/>
    <cellStyle name="20% - Accent2 2 3 3 4 2" xfId="22150"/>
    <cellStyle name="20% - Accent2 2 3 3 4 2 2" xfId="59488"/>
    <cellStyle name="20% - Accent2 2 3 3 4 3" xfId="35349"/>
    <cellStyle name="20% - Accent2 2 3 3 4 4" xfId="46329"/>
    <cellStyle name="20% - Accent2 2 3 3 5" xfId="4268"/>
    <cellStyle name="20% - Accent2 2 3 3 5 2" xfId="17427"/>
    <cellStyle name="20% - Accent2 2 3 3 5 2 2" xfId="54765"/>
    <cellStyle name="20% - Accent2 2 3 3 5 3" xfId="29925"/>
    <cellStyle name="20% - Accent2 2 3 3 5 4" xfId="41606"/>
    <cellStyle name="20% - Accent2 2 3 3 6" xfId="13715"/>
    <cellStyle name="20% - Accent2 2 3 3 6 2" xfId="51053"/>
    <cellStyle name="20% - Accent2 2 3 3 7" xfId="27043"/>
    <cellStyle name="20% - Accent2 2 3 3 8" xfId="37892"/>
    <cellStyle name="20% - Accent2 2 3 4" xfId="355"/>
    <cellStyle name="20% - Accent2 2 3 4 2" xfId="1537"/>
    <cellStyle name="20% - Accent2 2 3 4 2 2" xfId="7611"/>
    <cellStyle name="20% - Accent2 2 3 4 2 2 2" xfId="12334"/>
    <cellStyle name="20% - Accent2 2 3 4 2 2 2 2" xfId="25493"/>
    <cellStyle name="20% - Accent2 2 3 4 2 2 2 2 2" xfId="62831"/>
    <cellStyle name="20% - Accent2 2 3 4 2 2 2 3" xfId="49672"/>
    <cellStyle name="20% - Accent2 2 3 4 2 2 3" xfId="20770"/>
    <cellStyle name="20% - Accent2 2 3 4 2 2 3 2" xfId="58108"/>
    <cellStyle name="20% - Accent2 2 3 4 2 2 4" xfId="33789"/>
    <cellStyle name="20% - Accent2 2 3 4 2 2 5" xfId="44949"/>
    <cellStyle name="20% - Accent2 2 3 4 2 3" xfId="9974"/>
    <cellStyle name="20% - Accent2 2 3 4 2 3 2" xfId="23133"/>
    <cellStyle name="20% - Accent2 2 3 4 2 3 2 2" xfId="60471"/>
    <cellStyle name="20% - Accent2 2 3 4 2 3 3" xfId="36501"/>
    <cellStyle name="20% - Accent2 2 3 4 2 3 4" xfId="47312"/>
    <cellStyle name="20% - Accent2 2 3 4 2 4" xfId="5251"/>
    <cellStyle name="20% - Accent2 2 3 4 2 4 2" xfId="18410"/>
    <cellStyle name="20% - Accent2 2 3 4 2 4 2 2" xfId="55748"/>
    <cellStyle name="20% - Accent2 2 3 4 2 4 3" xfId="31077"/>
    <cellStyle name="20% - Accent2 2 3 4 2 4 4" xfId="42589"/>
    <cellStyle name="20% - Accent2 2 3 4 2 5" xfId="14698"/>
    <cellStyle name="20% - Accent2 2 3 4 2 5 2" xfId="52036"/>
    <cellStyle name="20% - Accent2 2 3 4 2 6" xfId="28195"/>
    <cellStyle name="20% - Accent2 2 3 4 2 7" xfId="38875"/>
    <cellStyle name="20% - Accent2 2 3 4 3" xfId="2886"/>
    <cellStyle name="20% - Accent2 2 3 4 3 2" xfId="11154"/>
    <cellStyle name="20% - Accent2 2 3 4 3 2 2" xfId="24313"/>
    <cellStyle name="20% - Accent2 2 3 4 3 2 2 2" xfId="61651"/>
    <cellStyle name="20% - Accent2 2 3 4 3 2 3" xfId="48492"/>
    <cellStyle name="20% - Accent2 2 3 4 3 3" xfId="6431"/>
    <cellStyle name="20% - Accent2 2 3 4 3 3 2" xfId="19590"/>
    <cellStyle name="20% - Accent2 2 3 4 3 3 2 2" xfId="56928"/>
    <cellStyle name="20% - Accent2 2 3 4 3 3 3" xfId="43769"/>
    <cellStyle name="20% - Accent2 2 3 4 3 4" xfId="16047"/>
    <cellStyle name="20% - Accent2 2 3 4 3 4 2" xfId="53385"/>
    <cellStyle name="20% - Accent2 2 3 4 3 5" xfId="32440"/>
    <cellStyle name="20% - Accent2 2 3 4 3 6" xfId="40224"/>
    <cellStyle name="20% - Accent2 2 3 4 4" xfId="8794"/>
    <cellStyle name="20% - Accent2 2 3 4 4 2" xfId="21953"/>
    <cellStyle name="20% - Accent2 2 3 4 4 2 2" xfId="59291"/>
    <cellStyle name="20% - Accent2 2 3 4 4 3" xfId="35152"/>
    <cellStyle name="20% - Accent2 2 3 4 4 4" xfId="46132"/>
    <cellStyle name="20% - Accent2 2 3 4 5" xfId="4071"/>
    <cellStyle name="20% - Accent2 2 3 4 5 2" xfId="17230"/>
    <cellStyle name="20% - Accent2 2 3 4 5 2 2" xfId="54568"/>
    <cellStyle name="20% - Accent2 2 3 4 5 3" xfId="29728"/>
    <cellStyle name="20% - Accent2 2 3 4 5 4" xfId="41409"/>
    <cellStyle name="20% - Accent2 2 3 4 6" xfId="13518"/>
    <cellStyle name="20% - Accent2 2 3 4 6 2" xfId="50856"/>
    <cellStyle name="20% - Accent2 2 3 4 7" xfId="26846"/>
    <cellStyle name="20% - Accent2 2 3 4 8" xfId="37695"/>
    <cellStyle name="20% - Accent2 2 3 5" xfId="776"/>
    <cellStyle name="20% - Accent2 2 3 5 2" xfId="1958"/>
    <cellStyle name="20% - Accent2 2 3 5 2 2" xfId="8032"/>
    <cellStyle name="20% - Accent2 2 3 5 2 2 2" xfId="12755"/>
    <cellStyle name="20% - Accent2 2 3 5 2 2 2 2" xfId="25914"/>
    <cellStyle name="20% - Accent2 2 3 5 2 2 2 2 2" xfId="63252"/>
    <cellStyle name="20% - Accent2 2 3 5 2 2 2 3" xfId="50093"/>
    <cellStyle name="20% - Accent2 2 3 5 2 2 3" xfId="21191"/>
    <cellStyle name="20% - Accent2 2 3 5 2 2 3 2" xfId="58529"/>
    <cellStyle name="20% - Accent2 2 3 5 2 2 4" xfId="34210"/>
    <cellStyle name="20% - Accent2 2 3 5 2 2 5" xfId="45370"/>
    <cellStyle name="20% - Accent2 2 3 5 2 3" xfId="10395"/>
    <cellStyle name="20% - Accent2 2 3 5 2 3 2" xfId="23554"/>
    <cellStyle name="20% - Accent2 2 3 5 2 3 2 2" xfId="60892"/>
    <cellStyle name="20% - Accent2 2 3 5 2 3 3" xfId="36922"/>
    <cellStyle name="20% - Accent2 2 3 5 2 3 4" xfId="47733"/>
    <cellStyle name="20% - Accent2 2 3 5 2 4" xfId="5672"/>
    <cellStyle name="20% - Accent2 2 3 5 2 4 2" xfId="18831"/>
    <cellStyle name="20% - Accent2 2 3 5 2 4 2 2" xfId="56169"/>
    <cellStyle name="20% - Accent2 2 3 5 2 4 3" xfId="31498"/>
    <cellStyle name="20% - Accent2 2 3 5 2 4 4" xfId="43010"/>
    <cellStyle name="20% - Accent2 2 3 5 2 5" xfId="15119"/>
    <cellStyle name="20% - Accent2 2 3 5 2 5 2" xfId="52457"/>
    <cellStyle name="20% - Accent2 2 3 5 2 6" xfId="28616"/>
    <cellStyle name="20% - Accent2 2 3 5 2 7" xfId="39296"/>
    <cellStyle name="20% - Accent2 2 3 5 3" xfId="3307"/>
    <cellStyle name="20% - Accent2 2 3 5 3 2" xfId="11575"/>
    <cellStyle name="20% - Accent2 2 3 5 3 2 2" xfId="24734"/>
    <cellStyle name="20% - Accent2 2 3 5 3 2 2 2" xfId="62072"/>
    <cellStyle name="20% - Accent2 2 3 5 3 2 3" xfId="48913"/>
    <cellStyle name="20% - Accent2 2 3 5 3 3" xfId="6852"/>
    <cellStyle name="20% - Accent2 2 3 5 3 3 2" xfId="20011"/>
    <cellStyle name="20% - Accent2 2 3 5 3 3 2 2" xfId="57349"/>
    <cellStyle name="20% - Accent2 2 3 5 3 3 3" xfId="44190"/>
    <cellStyle name="20% - Accent2 2 3 5 3 4" xfId="16468"/>
    <cellStyle name="20% - Accent2 2 3 5 3 4 2" xfId="53806"/>
    <cellStyle name="20% - Accent2 2 3 5 3 5" xfId="32861"/>
    <cellStyle name="20% - Accent2 2 3 5 3 6" xfId="40645"/>
    <cellStyle name="20% - Accent2 2 3 5 4" xfId="9215"/>
    <cellStyle name="20% - Accent2 2 3 5 4 2" xfId="22374"/>
    <cellStyle name="20% - Accent2 2 3 5 4 2 2" xfId="59712"/>
    <cellStyle name="20% - Accent2 2 3 5 4 3" xfId="35573"/>
    <cellStyle name="20% - Accent2 2 3 5 4 4" xfId="46553"/>
    <cellStyle name="20% - Accent2 2 3 5 5" xfId="4492"/>
    <cellStyle name="20% - Accent2 2 3 5 5 2" xfId="17651"/>
    <cellStyle name="20% - Accent2 2 3 5 5 2 2" xfId="54989"/>
    <cellStyle name="20% - Accent2 2 3 5 5 3" xfId="30149"/>
    <cellStyle name="20% - Accent2 2 3 5 5 4" xfId="41830"/>
    <cellStyle name="20% - Accent2 2 3 5 6" xfId="13939"/>
    <cellStyle name="20% - Accent2 2 3 5 6 2" xfId="51277"/>
    <cellStyle name="20% - Accent2 2 3 5 7" xfId="27267"/>
    <cellStyle name="20% - Accent2 2 3 5 8" xfId="38116"/>
    <cellStyle name="20% - Accent2 2 3 6" xfId="945"/>
    <cellStyle name="20% - Accent2 2 3 6 2" xfId="2127"/>
    <cellStyle name="20% - Accent2 2 3 6 2 2" xfId="8201"/>
    <cellStyle name="20% - Accent2 2 3 6 2 2 2" xfId="12924"/>
    <cellStyle name="20% - Accent2 2 3 6 2 2 2 2" xfId="26083"/>
    <cellStyle name="20% - Accent2 2 3 6 2 2 2 2 2" xfId="63421"/>
    <cellStyle name="20% - Accent2 2 3 6 2 2 2 3" xfId="50262"/>
    <cellStyle name="20% - Accent2 2 3 6 2 2 3" xfId="21360"/>
    <cellStyle name="20% - Accent2 2 3 6 2 2 3 2" xfId="58698"/>
    <cellStyle name="20% - Accent2 2 3 6 2 2 4" xfId="34379"/>
    <cellStyle name="20% - Accent2 2 3 6 2 2 5" xfId="45539"/>
    <cellStyle name="20% - Accent2 2 3 6 2 3" xfId="10564"/>
    <cellStyle name="20% - Accent2 2 3 6 2 3 2" xfId="23723"/>
    <cellStyle name="20% - Accent2 2 3 6 2 3 2 2" xfId="61061"/>
    <cellStyle name="20% - Accent2 2 3 6 2 3 3" xfId="37091"/>
    <cellStyle name="20% - Accent2 2 3 6 2 3 4" xfId="47902"/>
    <cellStyle name="20% - Accent2 2 3 6 2 4" xfId="5841"/>
    <cellStyle name="20% - Accent2 2 3 6 2 4 2" xfId="19000"/>
    <cellStyle name="20% - Accent2 2 3 6 2 4 2 2" xfId="56338"/>
    <cellStyle name="20% - Accent2 2 3 6 2 4 3" xfId="31667"/>
    <cellStyle name="20% - Accent2 2 3 6 2 4 4" xfId="43179"/>
    <cellStyle name="20% - Accent2 2 3 6 2 5" xfId="15288"/>
    <cellStyle name="20% - Accent2 2 3 6 2 5 2" xfId="52626"/>
    <cellStyle name="20% - Accent2 2 3 6 2 6" xfId="28785"/>
    <cellStyle name="20% - Accent2 2 3 6 2 7" xfId="39465"/>
    <cellStyle name="20% - Accent2 2 3 6 3" xfId="3476"/>
    <cellStyle name="20% - Accent2 2 3 6 3 2" xfId="11744"/>
    <cellStyle name="20% - Accent2 2 3 6 3 2 2" xfId="24903"/>
    <cellStyle name="20% - Accent2 2 3 6 3 2 2 2" xfId="62241"/>
    <cellStyle name="20% - Accent2 2 3 6 3 2 3" xfId="49082"/>
    <cellStyle name="20% - Accent2 2 3 6 3 3" xfId="7021"/>
    <cellStyle name="20% - Accent2 2 3 6 3 3 2" xfId="20180"/>
    <cellStyle name="20% - Accent2 2 3 6 3 3 2 2" xfId="57518"/>
    <cellStyle name="20% - Accent2 2 3 6 3 3 3" xfId="44359"/>
    <cellStyle name="20% - Accent2 2 3 6 3 4" xfId="16637"/>
    <cellStyle name="20% - Accent2 2 3 6 3 4 2" xfId="53975"/>
    <cellStyle name="20% - Accent2 2 3 6 3 5" xfId="33030"/>
    <cellStyle name="20% - Accent2 2 3 6 3 6" xfId="40814"/>
    <cellStyle name="20% - Accent2 2 3 6 4" xfId="9384"/>
    <cellStyle name="20% - Accent2 2 3 6 4 2" xfId="22543"/>
    <cellStyle name="20% - Accent2 2 3 6 4 2 2" xfId="59881"/>
    <cellStyle name="20% - Accent2 2 3 6 4 3" xfId="35742"/>
    <cellStyle name="20% - Accent2 2 3 6 4 4" xfId="46722"/>
    <cellStyle name="20% - Accent2 2 3 6 5" xfId="4661"/>
    <cellStyle name="20% - Accent2 2 3 6 5 2" xfId="17820"/>
    <cellStyle name="20% - Accent2 2 3 6 5 2 2" xfId="55158"/>
    <cellStyle name="20% - Accent2 2 3 6 5 3" xfId="30318"/>
    <cellStyle name="20% - Accent2 2 3 6 5 4" xfId="41999"/>
    <cellStyle name="20% - Accent2 2 3 6 6" xfId="14108"/>
    <cellStyle name="20% - Accent2 2 3 6 6 2" xfId="51446"/>
    <cellStyle name="20% - Accent2 2 3 6 7" xfId="27436"/>
    <cellStyle name="20% - Accent2 2 3 6 8" xfId="38285"/>
    <cellStyle name="20% - Accent2 2 3 7" xfId="1116"/>
    <cellStyle name="20% - Accent2 2 3 7 2" xfId="2296"/>
    <cellStyle name="20% - Accent2 2 3 7 2 2" xfId="8370"/>
    <cellStyle name="20% - Accent2 2 3 7 2 2 2" xfId="13093"/>
    <cellStyle name="20% - Accent2 2 3 7 2 2 2 2" xfId="26252"/>
    <cellStyle name="20% - Accent2 2 3 7 2 2 2 2 2" xfId="63590"/>
    <cellStyle name="20% - Accent2 2 3 7 2 2 2 3" xfId="50431"/>
    <cellStyle name="20% - Accent2 2 3 7 2 2 3" xfId="21529"/>
    <cellStyle name="20% - Accent2 2 3 7 2 2 3 2" xfId="58867"/>
    <cellStyle name="20% - Accent2 2 3 7 2 2 4" xfId="34548"/>
    <cellStyle name="20% - Accent2 2 3 7 2 2 5" xfId="45708"/>
    <cellStyle name="20% - Accent2 2 3 7 2 3" xfId="10733"/>
    <cellStyle name="20% - Accent2 2 3 7 2 3 2" xfId="23892"/>
    <cellStyle name="20% - Accent2 2 3 7 2 3 2 2" xfId="61230"/>
    <cellStyle name="20% - Accent2 2 3 7 2 3 3" xfId="37260"/>
    <cellStyle name="20% - Accent2 2 3 7 2 3 4" xfId="48071"/>
    <cellStyle name="20% - Accent2 2 3 7 2 4" xfId="6010"/>
    <cellStyle name="20% - Accent2 2 3 7 2 4 2" xfId="19169"/>
    <cellStyle name="20% - Accent2 2 3 7 2 4 2 2" xfId="56507"/>
    <cellStyle name="20% - Accent2 2 3 7 2 4 3" xfId="31836"/>
    <cellStyle name="20% - Accent2 2 3 7 2 4 4" xfId="43348"/>
    <cellStyle name="20% - Accent2 2 3 7 2 5" xfId="15457"/>
    <cellStyle name="20% - Accent2 2 3 7 2 5 2" xfId="52795"/>
    <cellStyle name="20% - Accent2 2 3 7 2 6" xfId="28954"/>
    <cellStyle name="20% - Accent2 2 3 7 2 7" xfId="39634"/>
    <cellStyle name="20% - Accent2 2 3 7 3" xfId="3645"/>
    <cellStyle name="20% - Accent2 2 3 7 3 2" xfId="11913"/>
    <cellStyle name="20% - Accent2 2 3 7 3 2 2" xfId="25072"/>
    <cellStyle name="20% - Accent2 2 3 7 3 2 2 2" xfId="62410"/>
    <cellStyle name="20% - Accent2 2 3 7 3 2 3" xfId="49251"/>
    <cellStyle name="20% - Accent2 2 3 7 3 3" xfId="7190"/>
    <cellStyle name="20% - Accent2 2 3 7 3 3 2" xfId="20349"/>
    <cellStyle name="20% - Accent2 2 3 7 3 3 2 2" xfId="57687"/>
    <cellStyle name="20% - Accent2 2 3 7 3 3 3" xfId="44528"/>
    <cellStyle name="20% - Accent2 2 3 7 3 4" xfId="16806"/>
    <cellStyle name="20% - Accent2 2 3 7 3 4 2" xfId="54144"/>
    <cellStyle name="20% - Accent2 2 3 7 3 5" xfId="33199"/>
    <cellStyle name="20% - Accent2 2 3 7 3 6" xfId="40983"/>
    <cellStyle name="20% - Accent2 2 3 7 4" xfId="9553"/>
    <cellStyle name="20% - Accent2 2 3 7 4 2" xfId="22712"/>
    <cellStyle name="20% - Accent2 2 3 7 4 2 2" xfId="60050"/>
    <cellStyle name="20% - Accent2 2 3 7 4 3" xfId="35911"/>
    <cellStyle name="20% - Accent2 2 3 7 4 4" xfId="46891"/>
    <cellStyle name="20% - Accent2 2 3 7 5" xfId="4830"/>
    <cellStyle name="20% - Accent2 2 3 7 5 2" xfId="17989"/>
    <cellStyle name="20% - Accent2 2 3 7 5 2 2" xfId="55327"/>
    <cellStyle name="20% - Accent2 2 3 7 5 3" xfId="30487"/>
    <cellStyle name="20% - Accent2 2 3 7 5 4" xfId="42168"/>
    <cellStyle name="20% - Accent2 2 3 7 6" xfId="14277"/>
    <cellStyle name="20% - Accent2 2 3 7 6 2" xfId="51615"/>
    <cellStyle name="20% - Accent2 2 3 7 7" xfId="27605"/>
    <cellStyle name="20% - Accent2 2 3 7 8" xfId="38454"/>
    <cellStyle name="20% - Accent2 2 3 8" xfId="1313"/>
    <cellStyle name="20% - Accent2 2 3 8 2" xfId="2662"/>
    <cellStyle name="20% - Accent2 2 3 8 2 2" xfId="12110"/>
    <cellStyle name="20% - Accent2 2 3 8 2 2 2" xfId="25269"/>
    <cellStyle name="20% - Accent2 2 3 8 2 2 2 2" xfId="62607"/>
    <cellStyle name="20% - Accent2 2 3 8 2 2 3" xfId="33565"/>
    <cellStyle name="20% - Accent2 2 3 8 2 2 4" xfId="49448"/>
    <cellStyle name="20% - Accent2 2 3 8 2 3" xfId="7387"/>
    <cellStyle name="20% - Accent2 2 3 8 2 3 2" xfId="20546"/>
    <cellStyle name="20% - Accent2 2 3 8 2 3 2 2" xfId="57884"/>
    <cellStyle name="20% - Accent2 2 3 8 2 3 3" xfId="36277"/>
    <cellStyle name="20% - Accent2 2 3 8 2 3 4" xfId="44725"/>
    <cellStyle name="20% - Accent2 2 3 8 2 4" xfId="15823"/>
    <cellStyle name="20% - Accent2 2 3 8 2 4 2" xfId="30853"/>
    <cellStyle name="20% - Accent2 2 3 8 2 4 3" xfId="53161"/>
    <cellStyle name="20% - Accent2 2 3 8 2 5" xfId="27971"/>
    <cellStyle name="20% - Accent2 2 3 8 2 6" xfId="40000"/>
    <cellStyle name="20% - Accent2 2 3 8 3" xfId="9750"/>
    <cellStyle name="20% - Accent2 2 3 8 3 2" xfId="22909"/>
    <cellStyle name="20% - Accent2 2 3 8 3 2 2" xfId="60247"/>
    <cellStyle name="20% - Accent2 2 3 8 3 3" xfId="32216"/>
    <cellStyle name="20% - Accent2 2 3 8 3 4" xfId="47088"/>
    <cellStyle name="20% - Accent2 2 3 8 4" xfId="5027"/>
    <cellStyle name="20% - Accent2 2 3 8 4 2" xfId="18186"/>
    <cellStyle name="20% - Accent2 2 3 8 4 2 2" xfId="55524"/>
    <cellStyle name="20% - Accent2 2 3 8 4 3" xfId="34928"/>
    <cellStyle name="20% - Accent2 2 3 8 4 4" xfId="42365"/>
    <cellStyle name="20% - Accent2 2 3 8 5" xfId="14474"/>
    <cellStyle name="20% - Accent2 2 3 8 5 2" xfId="29504"/>
    <cellStyle name="20% - Accent2 2 3 8 5 3" xfId="51812"/>
    <cellStyle name="20% - Accent2 2 3 8 6" xfId="26622"/>
    <cellStyle name="20% - Accent2 2 3 8 7" xfId="38651"/>
    <cellStyle name="20% - Accent2 2 3 9" xfId="2465"/>
    <cellStyle name="20% - Accent2 2 3 9 2" xfId="10930"/>
    <cellStyle name="20% - Accent2 2 3 9 2 2" xfId="24089"/>
    <cellStyle name="20% - Accent2 2 3 9 2 2 2" xfId="61427"/>
    <cellStyle name="20% - Accent2 2 3 9 2 3" xfId="33368"/>
    <cellStyle name="20% - Accent2 2 3 9 2 4" xfId="48268"/>
    <cellStyle name="20% - Accent2 2 3 9 3" xfId="6207"/>
    <cellStyle name="20% - Accent2 2 3 9 3 2" xfId="19366"/>
    <cellStyle name="20% - Accent2 2 3 9 3 2 2" xfId="56704"/>
    <cellStyle name="20% - Accent2 2 3 9 3 3" xfId="36080"/>
    <cellStyle name="20% - Accent2 2 3 9 3 4" xfId="43545"/>
    <cellStyle name="20% - Accent2 2 3 9 4" xfId="15626"/>
    <cellStyle name="20% - Accent2 2 3 9 4 2" xfId="30656"/>
    <cellStyle name="20% - Accent2 2 3 9 4 3" xfId="52964"/>
    <cellStyle name="20% - Accent2 2 3 9 5" xfId="27774"/>
    <cellStyle name="20% - Accent2 2 3 9 6" xfId="39803"/>
    <cellStyle name="20% - Accent2 2 4" xfId="75"/>
    <cellStyle name="20% - Accent2 2 4 10" xfId="8514"/>
    <cellStyle name="20% - Accent2 2 4 10 2" xfId="21673"/>
    <cellStyle name="20% - Accent2 2 4 10 2 2" xfId="59011"/>
    <cellStyle name="20% - Accent2 2 4 10 3" xfId="29336"/>
    <cellStyle name="20% - Accent2 2 4 10 4" xfId="45852"/>
    <cellStyle name="20% - Accent2 2 4 11" xfId="3791"/>
    <cellStyle name="20% - Accent2 2 4 11 2" xfId="16950"/>
    <cellStyle name="20% - Accent2 2 4 11 2 2" xfId="54288"/>
    <cellStyle name="20% - Accent2 2 4 11 3" xfId="32048"/>
    <cellStyle name="20% - Accent2 2 4 11 4" xfId="41129"/>
    <cellStyle name="20% - Accent2 2 4 12" xfId="13238"/>
    <cellStyle name="20% - Accent2 2 4 12 2" xfId="34760"/>
    <cellStyle name="20% - Accent2 2 4 12 3" xfId="50576"/>
    <cellStyle name="20% - Accent2 2 4 13" xfId="29167"/>
    <cellStyle name="20% - Accent2 2 4 14" xfId="26454"/>
    <cellStyle name="20% - Accent2 2 4 15" xfId="37415"/>
    <cellStyle name="20% - Accent2 2 4 2" xfId="187"/>
    <cellStyle name="20% - Accent2 2 4 2 2" xfId="608"/>
    <cellStyle name="20% - Accent2 2 4 2 2 2" xfId="1790"/>
    <cellStyle name="20% - Accent2 2 4 2 2 2 2" xfId="7864"/>
    <cellStyle name="20% - Accent2 2 4 2 2 2 2 2" xfId="12587"/>
    <cellStyle name="20% - Accent2 2 4 2 2 2 2 2 2" xfId="25746"/>
    <cellStyle name="20% - Accent2 2 4 2 2 2 2 2 2 2" xfId="63084"/>
    <cellStyle name="20% - Accent2 2 4 2 2 2 2 2 3" xfId="49925"/>
    <cellStyle name="20% - Accent2 2 4 2 2 2 2 3" xfId="21023"/>
    <cellStyle name="20% - Accent2 2 4 2 2 2 2 3 2" xfId="58361"/>
    <cellStyle name="20% - Accent2 2 4 2 2 2 2 4" xfId="34042"/>
    <cellStyle name="20% - Accent2 2 4 2 2 2 2 5" xfId="45202"/>
    <cellStyle name="20% - Accent2 2 4 2 2 2 3" xfId="10227"/>
    <cellStyle name="20% - Accent2 2 4 2 2 2 3 2" xfId="23386"/>
    <cellStyle name="20% - Accent2 2 4 2 2 2 3 2 2" xfId="60724"/>
    <cellStyle name="20% - Accent2 2 4 2 2 2 3 3" xfId="36754"/>
    <cellStyle name="20% - Accent2 2 4 2 2 2 3 4" xfId="47565"/>
    <cellStyle name="20% - Accent2 2 4 2 2 2 4" xfId="5504"/>
    <cellStyle name="20% - Accent2 2 4 2 2 2 4 2" xfId="18663"/>
    <cellStyle name="20% - Accent2 2 4 2 2 2 4 2 2" xfId="56001"/>
    <cellStyle name="20% - Accent2 2 4 2 2 2 4 3" xfId="31330"/>
    <cellStyle name="20% - Accent2 2 4 2 2 2 4 4" xfId="42842"/>
    <cellStyle name="20% - Accent2 2 4 2 2 2 5" xfId="14951"/>
    <cellStyle name="20% - Accent2 2 4 2 2 2 5 2" xfId="52289"/>
    <cellStyle name="20% - Accent2 2 4 2 2 2 6" xfId="28448"/>
    <cellStyle name="20% - Accent2 2 4 2 2 2 7" xfId="39128"/>
    <cellStyle name="20% - Accent2 2 4 2 2 3" xfId="3139"/>
    <cellStyle name="20% - Accent2 2 4 2 2 3 2" xfId="11407"/>
    <cellStyle name="20% - Accent2 2 4 2 2 3 2 2" xfId="24566"/>
    <cellStyle name="20% - Accent2 2 4 2 2 3 2 2 2" xfId="61904"/>
    <cellStyle name="20% - Accent2 2 4 2 2 3 2 3" xfId="48745"/>
    <cellStyle name="20% - Accent2 2 4 2 2 3 3" xfId="6684"/>
    <cellStyle name="20% - Accent2 2 4 2 2 3 3 2" xfId="19843"/>
    <cellStyle name="20% - Accent2 2 4 2 2 3 3 2 2" xfId="57181"/>
    <cellStyle name="20% - Accent2 2 4 2 2 3 3 3" xfId="44022"/>
    <cellStyle name="20% - Accent2 2 4 2 2 3 4" xfId="16300"/>
    <cellStyle name="20% - Accent2 2 4 2 2 3 4 2" xfId="53638"/>
    <cellStyle name="20% - Accent2 2 4 2 2 3 5" xfId="32693"/>
    <cellStyle name="20% - Accent2 2 4 2 2 3 6" xfId="40477"/>
    <cellStyle name="20% - Accent2 2 4 2 2 4" xfId="9047"/>
    <cellStyle name="20% - Accent2 2 4 2 2 4 2" xfId="22206"/>
    <cellStyle name="20% - Accent2 2 4 2 2 4 2 2" xfId="59544"/>
    <cellStyle name="20% - Accent2 2 4 2 2 4 3" xfId="35405"/>
    <cellStyle name="20% - Accent2 2 4 2 2 4 4" xfId="46385"/>
    <cellStyle name="20% - Accent2 2 4 2 2 5" xfId="4324"/>
    <cellStyle name="20% - Accent2 2 4 2 2 5 2" xfId="17483"/>
    <cellStyle name="20% - Accent2 2 4 2 2 5 2 2" xfId="54821"/>
    <cellStyle name="20% - Accent2 2 4 2 2 5 3" xfId="29981"/>
    <cellStyle name="20% - Accent2 2 4 2 2 5 4" xfId="41662"/>
    <cellStyle name="20% - Accent2 2 4 2 2 6" xfId="13771"/>
    <cellStyle name="20% - Accent2 2 4 2 2 6 2" xfId="51109"/>
    <cellStyle name="20% - Accent2 2 4 2 2 7" xfId="27099"/>
    <cellStyle name="20% - Accent2 2 4 2 2 8" xfId="37948"/>
    <cellStyle name="20% - Accent2 2 4 2 3" xfId="1369"/>
    <cellStyle name="20% - Accent2 2 4 2 3 2" xfId="7443"/>
    <cellStyle name="20% - Accent2 2 4 2 3 2 2" xfId="12166"/>
    <cellStyle name="20% - Accent2 2 4 2 3 2 2 2" xfId="25325"/>
    <cellStyle name="20% - Accent2 2 4 2 3 2 2 2 2" xfId="62663"/>
    <cellStyle name="20% - Accent2 2 4 2 3 2 2 3" xfId="49504"/>
    <cellStyle name="20% - Accent2 2 4 2 3 2 3" xfId="20602"/>
    <cellStyle name="20% - Accent2 2 4 2 3 2 3 2" xfId="57940"/>
    <cellStyle name="20% - Accent2 2 4 2 3 2 4" xfId="33621"/>
    <cellStyle name="20% - Accent2 2 4 2 3 2 5" xfId="44781"/>
    <cellStyle name="20% - Accent2 2 4 2 3 3" xfId="9806"/>
    <cellStyle name="20% - Accent2 2 4 2 3 3 2" xfId="22965"/>
    <cellStyle name="20% - Accent2 2 4 2 3 3 2 2" xfId="60303"/>
    <cellStyle name="20% - Accent2 2 4 2 3 3 3" xfId="36333"/>
    <cellStyle name="20% - Accent2 2 4 2 3 3 4" xfId="47144"/>
    <cellStyle name="20% - Accent2 2 4 2 3 4" xfId="5083"/>
    <cellStyle name="20% - Accent2 2 4 2 3 4 2" xfId="18242"/>
    <cellStyle name="20% - Accent2 2 4 2 3 4 2 2" xfId="55580"/>
    <cellStyle name="20% - Accent2 2 4 2 3 4 3" xfId="30909"/>
    <cellStyle name="20% - Accent2 2 4 2 3 4 4" xfId="42421"/>
    <cellStyle name="20% - Accent2 2 4 2 3 5" xfId="14530"/>
    <cellStyle name="20% - Accent2 2 4 2 3 5 2" xfId="51868"/>
    <cellStyle name="20% - Accent2 2 4 2 3 6" xfId="28027"/>
    <cellStyle name="20% - Accent2 2 4 2 3 7" xfId="38707"/>
    <cellStyle name="20% - Accent2 2 4 2 4" xfId="2718"/>
    <cellStyle name="20% - Accent2 2 4 2 4 2" xfId="10986"/>
    <cellStyle name="20% - Accent2 2 4 2 4 2 2" xfId="24145"/>
    <cellStyle name="20% - Accent2 2 4 2 4 2 2 2" xfId="61483"/>
    <cellStyle name="20% - Accent2 2 4 2 4 2 3" xfId="48324"/>
    <cellStyle name="20% - Accent2 2 4 2 4 3" xfId="6263"/>
    <cellStyle name="20% - Accent2 2 4 2 4 3 2" xfId="19422"/>
    <cellStyle name="20% - Accent2 2 4 2 4 3 2 2" xfId="56760"/>
    <cellStyle name="20% - Accent2 2 4 2 4 3 3" xfId="43601"/>
    <cellStyle name="20% - Accent2 2 4 2 4 4" xfId="15879"/>
    <cellStyle name="20% - Accent2 2 4 2 4 4 2" xfId="53217"/>
    <cellStyle name="20% - Accent2 2 4 2 4 5" xfId="32272"/>
    <cellStyle name="20% - Accent2 2 4 2 4 6" xfId="40056"/>
    <cellStyle name="20% - Accent2 2 4 2 5" xfId="8626"/>
    <cellStyle name="20% - Accent2 2 4 2 5 2" xfId="21785"/>
    <cellStyle name="20% - Accent2 2 4 2 5 2 2" xfId="59123"/>
    <cellStyle name="20% - Accent2 2 4 2 5 3" xfId="34984"/>
    <cellStyle name="20% - Accent2 2 4 2 5 4" xfId="45964"/>
    <cellStyle name="20% - Accent2 2 4 2 6" xfId="3903"/>
    <cellStyle name="20% - Accent2 2 4 2 6 2" xfId="17062"/>
    <cellStyle name="20% - Accent2 2 4 2 6 2 2" xfId="54400"/>
    <cellStyle name="20% - Accent2 2 4 2 6 3" xfId="29560"/>
    <cellStyle name="20% - Accent2 2 4 2 6 4" xfId="41241"/>
    <cellStyle name="20% - Accent2 2 4 2 7" xfId="13350"/>
    <cellStyle name="20% - Accent2 2 4 2 7 2" xfId="50688"/>
    <cellStyle name="20% - Accent2 2 4 2 8" xfId="26678"/>
    <cellStyle name="20% - Accent2 2 4 2 9" xfId="37527"/>
    <cellStyle name="20% - Accent2 2 4 3" xfId="496"/>
    <cellStyle name="20% - Accent2 2 4 3 2" xfId="1678"/>
    <cellStyle name="20% - Accent2 2 4 3 2 2" xfId="7752"/>
    <cellStyle name="20% - Accent2 2 4 3 2 2 2" xfId="12475"/>
    <cellStyle name="20% - Accent2 2 4 3 2 2 2 2" xfId="25634"/>
    <cellStyle name="20% - Accent2 2 4 3 2 2 2 2 2" xfId="62972"/>
    <cellStyle name="20% - Accent2 2 4 3 2 2 2 3" xfId="49813"/>
    <cellStyle name="20% - Accent2 2 4 3 2 2 3" xfId="20911"/>
    <cellStyle name="20% - Accent2 2 4 3 2 2 3 2" xfId="58249"/>
    <cellStyle name="20% - Accent2 2 4 3 2 2 4" xfId="33930"/>
    <cellStyle name="20% - Accent2 2 4 3 2 2 5" xfId="45090"/>
    <cellStyle name="20% - Accent2 2 4 3 2 3" xfId="10115"/>
    <cellStyle name="20% - Accent2 2 4 3 2 3 2" xfId="23274"/>
    <cellStyle name="20% - Accent2 2 4 3 2 3 2 2" xfId="60612"/>
    <cellStyle name="20% - Accent2 2 4 3 2 3 3" xfId="36642"/>
    <cellStyle name="20% - Accent2 2 4 3 2 3 4" xfId="47453"/>
    <cellStyle name="20% - Accent2 2 4 3 2 4" xfId="5392"/>
    <cellStyle name="20% - Accent2 2 4 3 2 4 2" xfId="18551"/>
    <cellStyle name="20% - Accent2 2 4 3 2 4 2 2" xfId="55889"/>
    <cellStyle name="20% - Accent2 2 4 3 2 4 3" xfId="31218"/>
    <cellStyle name="20% - Accent2 2 4 3 2 4 4" xfId="42730"/>
    <cellStyle name="20% - Accent2 2 4 3 2 5" xfId="14839"/>
    <cellStyle name="20% - Accent2 2 4 3 2 5 2" xfId="52177"/>
    <cellStyle name="20% - Accent2 2 4 3 2 6" xfId="28336"/>
    <cellStyle name="20% - Accent2 2 4 3 2 7" xfId="39016"/>
    <cellStyle name="20% - Accent2 2 4 3 3" xfId="3027"/>
    <cellStyle name="20% - Accent2 2 4 3 3 2" xfId="11295"/>
    <cellStyle name="20% - Accent2 2 4 3 3 2 2" xfId="24454"/>
    <cellStyle name="20% - Accent2 2 4 3 3 2 2 2" xfId="61792"/>
    <cellStyle name="20% - Accent2 2 4 3 3 2 3" xfId="48633"/>
    <cellStyle name="20% - Accent2 2 4 3 3 3" xfId="6572"/>
    <cellStyle name="20% - Accent2 2 4 3 3 3 2" xfId="19731"/>
    <cellStyle name="20% - Accent2 2 4 3 3 3 2 2" xfId="57069"/>
    <cellStyle name="20% - Accent2 2 4 3 3 3 3" xfId="43910"/>
    <cellStyle name="20% - Accent2 2 4 3 3 4" xfId="16188"/>
    <cellStyle name="20% - Accent2 2 4 3 3 4 2" xfId="53526"/>
    <cellStyle name="20% - Accent2 2 4 3 3 5" xfId="32581"/>
    <cellStyle name="20% - Accent2 2 4 3 3 6" xfId="40365"/>
    <cellStyle name="20% - Accent2 2 4 3 4" xfId="8935"/>
    <cellStyle name="20% - Accent2 2 4 3 4 2" xfId="22094"/>
    <cellStyle name="20% - Accent2 2 4 3 4 2 2" xfId="59432"/>
    <cellStyle name="20% - Accent2 2 4 3 4 3" xfId="35293"/>
    <cellStyle name="20% - Accent2 2 4 3 4 4" xfId="46273"/>
    <cellStyle name="20% - Accent2 2 4 3 5" xfId="4212"/>
    <cellStyle name="20% - Accent2 2 4 3 5 2" xfId="17371"/>
    <cellStyle name="20% - Accent2 2 4 3 5 2 2" xfId="54709"/>
    <cellStyle name="20% - Accent2 2 4 3 5 3" xfId="29869"/>
    <cellStyle name="20% - Accent2 2 4 3 5 4" xfId="41550"/>
    <cellStyle name="20% - Accent2 2 4 3 6" xfId="13659"/>
    <cellStyle name="20% - Accent2 2 4 3 6 2" xfId="50997"/>
    <cellStyle name="20% - Accent2 2 4 3 7" xfId="26987"/>
    <cellStyle name="20% - Accent2 2 4 3 8" xfId="37836"/>
    <cellStyle name="20% - Accent2 2 4 4" xfId="384"/>
    <cellStyle name="20% - Accent2 2 4 4 2" xfId="1566"/>
    <cellStyle name="20% - Accent2 2 4 4 2 2" xfId="7640"/>
    <cellStyle name="20% - Accent2 2 4 4 2 2 2" xfId="12363"/>
    <cellStyle name="20% - Accent2 2 4 4 2 2 2 2" xfId="25522"/>
    <cellStyle name="20% - Accent2 2 4 4 2 2 2 2 2" xfId="62860"/>
    <cellStyle name="20% - Accent2 2 4 4 2 2 2 3" xfId="49701"/>
    <cellStyle name="20% - Accent2 2 4 4 2 2 3" xfId="20799"/>
    <cellStyle name="20% - Accent2 2 4 4 2 2 3 2" xfId="58137"/>
    <cellStyle name="20% - Accent2 2 4 4 2 2 4" xfId="33818"/>
    <cellStyle name="20% - Accent2 2 4 4 2 2 5" xfId="44978"/>
    <cellStyle name="20% - Accent2 2 4 4 2 3" xfId="10003"/>
    <cellStyle name="20% - Accent2 2 4 4 2 3 2" xfId="23162"/>
    <cellStyle name="20% - Accent2 2 4 4 2 3 2 2" xfId="60500"/>
    <cellStyle name="20% - Accent2 2 4 4 2 3 3" xfId="36530"/>
    <cellStyle name="20% - Accent2 2 4 4 2 3 4" xfId="47341"/>
    <cellStyle name="20% - Accent2 2 4 4 2 4" xfId="5280"/>
    <cellStyle name="20% - Accent2 2 4 4 2 4 2" xfId="18439"/>
    <cellStyle name="20% - Accent2 2 4 4 2 4 2 2" xfId="55777"/>
    <cellStyle name="20% - Accent2 2 4 4 2 4 3" xfId="31106"/>
    <cellStyle name="20% - Accent2 2 4 4 2 4 4" xfId="42618"/>
    <cellStyle name="20% - Accent2 2 4 4 2 5" xfId="14727"/>
    <cellStyle name="20% - Accent2 2 4 4 2 5 2" xfId="52065"/>
    <cellStyle name="20% - Accent2 2 4 4 2 6" xfId="28224"/>
    <cellStyle name="20% - Accent2 2 4 4 2 7" xfId="38904"/>
    <cellStyle name="20% - Accent2 2 4 4 3" xfId="2915"/>
    <cellStyle name="20% - Accent2 2 4 4 3 2" xfId="11183"/>
    <cellStyle name="20% - Accent2 2 4 4 3 2 2" xfId="24342"/>
    <cellStyle name="20% - Accent2 2 4 4 3 2 2 2" xfId="61680"/>
    <cellStyle name="20% - Accent2 2 4 4 3 2 3" xfId="48521"/>
    <cellStyle name="20% - Accent2 2 4 4 3 3" xfId="6460"/>
    <cellStyle name="20% - Accent2 2 4 4 3 3 2" xfId="19619"/>
    <cellStyle name="20% - Accent2 2 4 4 3 3 2 2" xfId="56957"/>
    <cellStyle name="20% - Accent2 2 4 4 3 3 3" xfId="43798"/>
    <cellStyle name="20% - Accent2 2 4 4 3 4" xfId="16076"/>
    <cellStyle name="20% - Accent2 2 4 4 3 4 2" xfId="53414"/>
    <cellStyle name="20% - Accent2 2 4 4 3 5" xfId="32469"/>
    <cellStyle name="20% - Accent2 2 4 4 3 6" xfId="40253"/>
    <cellStyle name="20% - Accent2 2 4 4 4" xfId="8823"/>
    <cellStyle name="20% - Accent2 2 4 4 4 2" xfId="21982"/>
    <cellStyle name="20% - Accent2 2 4 4 4 2 2" xfId="59320"/>
    <cellStyle name="20% - Accent2 2 4 4 4 3" xfId="35181"/>
    <cellStyle name="20% - Accent2 2 4 4 4 4" xfId="46161"/>
    <cellStyle name="20% - Accent2 2 4 4 5" xfId="4100"/>
    <cellStyle name="20% - Accent2 2 4 4 5 2" xfId="17259"/>
    <cellStyle name="20% - Accent2 2 4 4 5 2 2" xfId="54597"/>
    <cellStyle name="20% - Accent2 2 4 4 5 3" xfId="29757"/>
    <cellStyle name="20% - Accent2 2 4 4 5 4" xfId="41438"/>
    <cellStyle name="20% - Accent2 2 4 4 6" xfId="13547"/>
    <cellStyle name="20% - Accent2 2 4 4 6 2" xfId="50885"/>
    <cellStyle name="20% - Accent2 2 4 4 7" xfId="26875"/>
    <cellStyle name="20% - Accent2 2 4 4 8" xfId="37724"/>
    <cellStyle name="20% - Accent2 2 4 5" xfId="805"/>
    <cellStyle name="20% - Accent2 2 4 5 2" xfId="1987"/>
    <cellStyle name="20% - Accent2 2 4 5 2 2" xfId="8061"/>
    <cellStyle name="20% - Accent2 2 4 5 2 2 2" xfId="12784"/>
    <cellStyle name="20% - Accent2 2 4 5 2 2 2 2" xfId="25943"/>
    <cellStyle name="20% - Accent2 2 4 5 2 2 2 2 2" xfId="63281"/>
    <cellStyle name="20% - Accent2 2 4 5 2 2 2 3" xfId="50122"/>
    <cellStyle name="20% - Accent2 2 4 5 2 2 3" xfId="21220"/>
    <cellStyle name="20% - Accent2 2 4 5 2 2 3 2" xfId="58558"/>
    <cellStyle name="20% - Accent2 2 4 5 2 2 4" xfId="34239"/>
    <cellStyle name="20% - Accent2 2 4 5 2 2 5" xfId="45399"/>
    <cellStyle name="20% - Accent2 2 4 5 2 3" xfId="10424"/>
    <cellStyle name="20% - Accent2 2 4 5 2 3 2" xfId="23583"/>
    <cellStyle name="20% - Accent2 2 4 5 2 3 2 2" xfId="60921"/>
    <cellStyle name="20% - Accent2 2 4 5 2 3 3" xfId="36951"/>
    <cellStyle name="20% - Accent2 2 4 5 2 3 4" xfId="47762"/>
    <cellStyle name="20% - Accent2 2 4 5 2 4" xfId="5701"/>
    <cellStyle name="20% - Accent2 2 4 5 2 4 2" xfId="18860"/>
    <cellStyle name="20% - Accent2 2 4 5 2 4 2 2" xfId="56198"/>
    <cellStyle name="20% - Accent2 2 4 5 2 4 3" xfId="31527"/>
    <cellStyle name="20% - Accent2 2 4 5 2 4 4" xfId="43039"/>
    <cellStyle name="20% - Accent2 2 4 5 2 5" xfId="15148"/>
    <cellStyle name="20% - Accent2 2 4 5 2 5 2" xfId="52486"/>
    <cellStyle name="20% - Accent2 2 4 5 2 6" xfId="28645"/>
    <cellStyle name="20% - Accent2 2 4 5 2 7" xfId="39325"/>
    <cellStyle name="20% - Accent2 2 4 5 3" xfId="3336"/>
    <cellStyle name="20% - Accent2 2 4 5 3 2" xfId="11604"/>
    <cellStyle name="20% - Accent2 2 4 5 3 2 2" xfId="24763"/>
    <cellStyle name="20% - Accent2 2 4 5 3 2 2 2" xfId="62101"/>
    <cellStyle name="20% - Accent2 2 4 5 3 2 3" xfId="48942"/>
    <cellStyle name="20% - Accent2 2 4 5 3 3" xfId="6881"/>
    <cellStyle name="20% - Accent2 2 4 5 3 3 2" xfId="20040"/>
    <cellStyle name="20% - Accent2 2 4 5 3 3 2 2" xfId="57378"/>
    <cellStyle name="20% - Accent2 2 4 5 3 3 3" xfId="44219"/>
    <cellStyle name="20% - Accent2 2 4 5 3 4" xfId="16497"/>
    <cellStyle name="20% - Accent2 2 4 5 3 4 2" xfId="53835"/>
    <cellStyle name="20% - Accent2 2 4 5 3 5" xfId="32890"/>
    <cellStyle name="20% - Accent2 2 4 5 3 6" xfId="40674"/>
    <cellStyle name="20% - Accent2 2 4 5 4" xfId="9244"/>
    <cellStyle name="20% - Accent2 2 4 5 4 2" xfId="22403"/>
    <cellStyle name="20% - Accent2 2 4 5 4 2 2" xfId="59741"/>
    <cellStyle name="20% - Accent2 2 4 5 4 3" xfId="35602"/>
    <cellStyle name="20% - Accent2 2 4 5 4 4" xfId="46582"/>
    <cellStyle name="20% - Accent2 2 4 5 5" xfId="4521"/>
    <cellStyle name="20% - Accent2 2 4 5 5 2" xfId="17680"/>
    <cellStyle name="20% - Accent2 2 4 5 5 2 2" xfId="55018"/>
    <cellStyle name="20% - Accent2 2 4 5 5 3" xfId="30178"/>
    <cellStyle name="20% - Accent2 2 4 5 5 4" xfId="41859"/>
    <cellStyle name="20% - Accent2 2 4 5 6" xfId="13968"/>
    <cellStyle name="20% - Accent2 2 4 5 6 2" xfId="51306"/>
    <cellStyle name="20% - Accent2 2 4 5 7" xfId="27296"/>
    <cellStyle name="20% - Accent2 2 4 5 8" xfId="38145"/>
    <cellStyle name="20% - Accent2 2 4 6" xfId="974"/>
    <cellStyle name="20% - Accent2 2 4 6 2" xfId="2156"/>
    <cellStyle name="20% - Accent2 2 4 6 2 2" xfId="8230"/>
    <cellStyle name="20% - Accent2 2 4 6 2 2 2" xfId="12953"/>
    <cellStyle name="20% - Accent2 2 4 6 2 2 2 2" xfId="26112"/>
    <cellStyle name="20% - Accent2 2 4 6 2 2 2 2 2" xfId="63450"/>
    <cellStyle name="20% - Accent2 2 4 6 2 2 2 3" xfId="50291"/>
    <cellStyle name="20% - Accent2 2 4 6 2 2 3" xfId="21389"/>
    <cellStyle name="20% - Accent2 2 4 6 2 2 3 2" xfId="58727"/>
    <cellStyle name="20% - Accent2 2 4 6 2 2 4" xfId="34408"/>
    <cellStyle name="20% - Accent2 2 4 6 2 2 5" xfId="45568"/>
    <cellStyle name="20% - Accent2 2 4 6 2 3" xfId="10593"/>
    <cellStyle name="20% - Accent2 2 4 6 2 3 2" xfId="23752"/>
    <cellStyle name="20% - Accent2 2 4 6 2 3 2 2" xfId="61090"/>
    <cellStyle name="20% - Accent2 2 4 6 2 3 3" xfId="37120"/>
    <cellStyle name="20% - Accent2 2 4 6 2 3 4" xfId="47931"/>
    <cellStyle name="20% - Accent2 2 4 6 2 4" xfId="5870"/>
    <cellStyle name="20% - Accent2 2 4 6 2 4 2" xfId="19029"/>
    <cellStyle name="20% - Accent2 2 4 6 2 4 2 2" xfId="56367"/>
    <cellStyle name="20% - Accent2 2 4 6 2 4 3" xfId="31696"/>
    <cellStyle name="20% - Accent2 2 4 6 2 4 4" xfId="43208"/>
    <cellStyle name="20% - Accent2 2 4 6 2 5" xfId="15317"/>
    <cellStyle name="20% - Accent2 2 4 6 2 5 2" xfId="52655"/>
    <cellStyle name="20% - Accent2 2 4 6 2 6" xfId="28814"/>
    <cellStyle name="20% - Accent2 2 4 6 2 7" xfId="39494"/>
    <cellStyle name="20% - Accent2 2 4 6 3" xfId="3505"/>
    <cellStyle name="20% - Accent2 2 4 6 3 2" xfId="11773"/>
    <cellStyle name="20% - Accent2 2 4 6 3 2 2" xfId="24932"/>
    <cellStyle name="20% - Accent2 2 4 6 3 2 2 2" xfId="62270"/>
    <cellStyle name="20% - Accent2 2 4 6 3 2 3" xfId="49111"/>
    <cellStyle name="20% - Accent2 2 4 6 3 3" xfId="7050"/>
    <cellStyle name="20% - Accent2 2 4 6 3 3 2" xfId="20209"/>
    <cellStyle name="20% - Accent2 2 4 6 3 3 2 2" xfId="57547"/>
    <cellStyle name="20% - Accent2 2 4 6 3 3 3" xfId="44388"/>
    <cellStyle name="20% - Accent2 2 4 6 3 4" xfId="16666"/>
    <cellStyle name="20% - Accent2 2 4 6 3 4 2" xfId="54004"/>
    <cellStyle name="20% - Accent2 2 4 6 3 5" xfId="33059"/>
    <cellStyle name="20% - Accent2 2 4 6 3 6" xfId="40843"/>
    <cellStyle name="20% - Accent2 2 4 6 4" xfId="9413"/>
    <cellStyle name="20% - Accent2 2 4 6 4 2" xfId="22572"/>
    <cellStyle name="20% - Accent2 2 4 6 4 2 2" xfId="59910"/>
    <cellStyle name="20% - Accent2 2 4 6 4 3" xfId="35771"/>
    <cellStyle name="20% - Accent2 2 4 6 4 4" xfId="46751"/>
    <cellStyle name="20% - Accent2 2 4 6 5" xfId="4690"/>
    <cellStyle name="20% - Accent2 2 4 6 5 2" xfId="17849"/>
    <cellStyle name="20% - Accent2 2 4 6 5 2 2" xfId="55187"/>
    <cellStyle name="20% - Accent2 2 4 6 5 3" xfId="30347"/>
    <cellStyle name="20% - Accent2 2 4 6 5 4" xfId="42028"/>
    <cellStyle name="20% - Accent2 2 4 6 6" xfId="14137"/>
    <cellStyle name="20% - Accent2 2 4 6 6 2" xfId="51475"/>
    <cellStyle name="20% - Accent2 2 4 6 7" xfId="27465"/>
    <cellStyle name="20% - Accent2 2 4 6 8" xfId="38314"/>
    <cellStyle name="20% - Accent2 2 4 7" xfId="1145"/>
    <cellStyle name="20% - Accent2 2 4 7 2" xfId="2325"/>
    <cellStyle name="20% - Accent2 2 4 7 2 2" xfId="8399"/>
    <cellStyle name="20% - Accent2 2 4 7 2 2 2" xfId="13122"/>
    <cellStyle name="20% - Accent2 2 4 7 2 2 2 2" xfId="26281"/>
    <cellStyle name="20% - Accent2 2 4 7 2 2 2 2 2" xfId="63619"/>
    <cellStyle name="20% - Accent2 2 4 7 2 2 2 3" xfId="50460"/>
    <cellStyle name="20% - Accent2 2 4 7 2 2 3" xfId="21558"/>
    <cellStyle name="20% - Accent2 2 4 7 2 2 3 2" xfId="58896"/>
    <cellStyle name="20% - Accent2 2 4 7 2 2 4" xfId="34577"/>
    <cellStyle name="20% - Accent2 2 4 7 2 2 5" xfId="45737"/>
    <cellStyle name="20% - Accent2 2 4 7 2 3" xfId="10762"/>
    <cellStyle name="20% - Accent2 2 4 7 2 3 2" xfId="23921"/>
    <cellStyle name="20% - Accent2 2 4 7 2 3 2 2" xfId="61259"/>
    <cellStyle name="20% - Accent2 2 4 7 2 3 3" xfId="37289"/>
    <cellStyle name="20% - Accent2 2 4 7 2 3 4" xfId="48100"/>
    <cellStyle name="20% - Accent2 2 4 7 2 4" xfId="6039"/>
    <cellStyle name="20% - Accent2 2 4 7 2 4 2" xfId="19198"/>
    <cellStyle name="20% - Accent2 2 4 7 2 4 2 2" xfId="56536"/>
    <cellStyle name="20% - Accent2 2 4 7 2 4 3" xfId="31865"/>
    <cellStyle name="20% - Accent2 2 4 7 2 4 4" xfId="43377"/>
    <cellStyle name="20% - Accent2 2 4 7 2 5" xfId="15486"/>
    <cellStyle name="20% - Accent2 2 4 7 2 5 2" xfId="52824"/>
    <cellStyle name="20% - Accent2 2 4 7 2 6" xfId="28983"/>
    <cellStyle name="20% - Accent2 2 4 7 2 7" xfId="39663"/>
    <cellStyle name="20% - Accent2 2 4 7 3" xfId="3674"/>
    <cellStyle name="20% - Accent2 2 4 7 3 2" xfId="11942"/>
    <cellStyle name="20% - Accent2 2 4 7 3 2 2" xfId="25101"/>
    <cellStyle name="20% - Accent2 2 4 7 3 2 2 2" xfId="62439"/>
    <cellStyle name="20% - Accent2 2 4 7 3 2 3" xfId="49280"/>
    <cellStyle name="20% - Accent2 2 4 7 3 3" xfId="7219"/>
    <cellStyle name="20% - Accent2 2 4 7 3 3 2" xfId="20378"/>
    <cellStyle name="20% - Accent2 2 4 7 3 3 2 2" xfId="57716"/>
    <cellStyle name="20% - Accent2 2 4 7 3 3 3" xfId="44557"/>
    <cellStyle name="20% - Accent2 2 4 7 3 4" xfId="16835"/>
    <cellStyle name="20% - Accent2 2 4 7 3 4 2" xfId="54173"/>
    <cellStyle name="20% - Accent2 2 4 7 3 5" xfId="33228"/>
    <cellStyle name="20% - Accent2 2 4 7 3 6" xfId="41012"/>
    <cellStyle name="20% - Accent2 2 4 7 4" xfId="9582"/>
    <cellStyle name="20% - Accent2 2 4 7 4 2" xfId="22741"/>
    <cellStyle name="20% - Accent2 2 4 7 4 2 2" xfId="60079"/>
    <cellStyle name="20% - Accent2 2 4 7 4 3" xfId="35940"/>
    <cellStyle name="20% - Accent2 2 4 7 4 4" xfId="46920"/>
    <cellStyle name="20% - Accent2 2 4 7 5" xfId="4859"/>
    <cellStyle name="20% - Accent2 2 4 7 5 2" xfId="18018"/>
    <cellStyle name="20% - Accent2 2 4 7 5 2 2" xfId="55356"/>
    <cellStyle name="20% - Accent2 2 4 7 5 3" xfId="30516"/>
    <cellStyle name="20% - Accent2 2 4 7 5 4" xfId="42197"/>
    <cellStyle name="20% - Accent2 2 4 7 6" xfId="14306"/>
    <cellStyle name="20% - Accent2 2 4 7 6 2" xfId="51644"/>
    <cellStyle name="20% - Accent2 2 4 7 7" xfId="27634"/>
    <cellStyle name="20% - Accent2 2 4 7 8" xfId="38483"/>
    <cellStyle name="20% - Accent2 2 4 8" xfId="1257"/>
    <cellStyle name="20% - Accent2 2 4 8 2" xfId="2606"/>
    <cellStyle name="20% - Accent2 2 4 8 2 2" xfId="12054"/>
    <cellStyle name="20% - Accent2 2 4 8 2 2 2" xfId="25213"/>
    <cellStyle name="20% - Accent2 2 4 8 2 2 2 2" xfId="62551"/>
    <cellStyle name="20% - Accent2 2 4 8 2 2 3" xfId="33509"/>
    <cellStyle name="20% - Accent2 2 4 8 2 2 4" xfId="49392"/>
    <cellStyle name="20% - Accent2 2 4 8 2 3" xfId="7331"/>
    <cellStyle name="20% - Accent2 2 4 8 2 3 2" xfId="20490"/>
    <cellStyle name="20% - Accent2 2 4 8 2 3 2 2" xfId="57828"/>
    <cellStyle name="20% - Accent2 2 4 8 2 3 3" xfId="36221"/>
    <cellStyle name="20% - Accent2 2 4 8 2 3 4" xfId="44669"/>
    <cellStyle name="20% - Accent2 2 4 8 2 4" xfId="15767"/>
    <cellStyle name="20% - Accent2 2 4 8 2 4 2" xfId="30797"/>
    <cellStyle name="20% - Accent2 2 4 8 2 4 3" xfId="53105"/>
    <cellStyle name="20% - Accent2 2 4 8 2 5" xfId="27915"/>
    <cellStyle name="20% - Accent2 2 4 8 2 6" xfId="39944"/>
    <cellStyle name="20% - Accent2 2 4 8 3" xfId="9694"/>
    <cellStyle name="20% - Accent2 2 4 8 3 2" xfId="22853"/>
    <cellStyle name="20% - Accent2 2 4 8 3 2 2" xfId="60191"/>
    <cellStyle name="20% - Accent2 2 4 8 3 3" xfId="32160"/>
    <cellStyle name="20% - Accent2 2 4 8 3 4" xfId="47032"/>
    <cellStyle name="20% - Accent2 2 4 8 4" xfId="4971"/>
    <cellStyle name="20% - Accent2 2 4 8 4 2" xfId="18130"/>
    <cellStyle name="20% - Accent2 2 4 8 4 2 2" xfId="55468"/>
    <cellStyle name="20% - Accent2 2 4 8 4 3" xfId="34872"/>
    <cellStyle name="20% - Accent2 2 4 8 4 4" xfId="42309"/>
    <cellStyle name="20% - Accent2 2 4 8 5" xfId="14418"/>
    <cellStyle name="20% - Accent2 2 4 8 5 2" xfId="29448"/>
    <cellStyle name="20% - Accent2 2 4 8 5 3" xfId="51756"/>
    <cellStyle name="20% - Accent2 2 4 8 6" xfId="26566"/>
    <cellStyle name="20% - Accent2 2 4 8 7" xfId="38595"/>
    <cellStyle name="20% - Accent2 2 4 9" xfId="2494"/>
    <cellStyle name="20% - Accent2 2 4 9 2" xfId="10874"/>
    <cellStyle name="20% - Accent2 2 4 9 2 2" xfId="24033"/>
    <cellStyle name="20% - Accent2 2 4 9 2 2 2" xfId="61371"/>
    <cellStyle name="20% - Accent2 2 4 9 2 3" xfId="33397"/>
    <cellStyle name="20% - Accent2 2 4 9 2 4" xfId="48212"/>
    <cellStyle name="20% - Accent2 2 4 9 3" xfId="6151"/>
    <cellStyle name="20% - Accent2 2 4 9 3 2" xfId="19310"/>
    <cellStyle name="20% - Accent2 2 4 9 3 2 2" xfId="56648"/>
    <cellStyle name="20% - Accent2 2 4 9 3 3" xfId="36109"/>
    <cellStyle name="20% - Accent2 2 4 9 3 4" xfId="43489"/>
    <cellStyle name="20% - Accent2 2 4 9 4" xfId="15655"/>
    <cellStyle name="20% - Accent2 2 4 9 4 2" xfId="30685"/>
    <cellStyle name="20% - Accent2 2 4 9 4 3" xfId="52993"/>
    <cellStyle name="20% - Accent2 2 4 9 5" xfId="27803"/>
    <cellStyle name="20% - Accent2 2 4 9 6" xfId="39832"/>
    <cellStyle name="20% - Accent2 2 5" xfId="271"/>
    <cellStyle name="20% - Accent2 2 5 2" xfId="692"/>
    <cellStyle name="20% - Accent2 2 5 2 2" xfId="1874"/>
    <cellStyle name="20% - Accent2 2 5 2 2 2" xfId="7948"/>
    <cellStyle name="20% - Accent2 2 5 2 2 2 2" xfId="12671"/>
    <cellStyle name="20% - Accent2 2 5 2 2 2 2 2" xfId="25830"/>
    <cellStyle name="20% - Accent2 2 5 2 2 2 2 2 2" xfId="63168"/>
    <cellStyle name="20% - Accent2 2 5 2 2 2 2 3" xfId="50009"/>
    <cellStyle name="20% - Accent2 2 5 2 2 2 3" xfId="21107"/>
    <cellStyle name="20% - Accent2 2 5 2 2 2 3 2" xfId="58445"/>
    <cellStyle name="20% - Accent2 2 5 2 2 2 4" xfId="34126"/>
    <cellStyle name="20% - Accent2 2 5 2 2 2 5" xfId="45286"/>
    <cellStyle name="20% - Accent2 2 5 2 2 3" xfId="10311"/>
    <cellStyle name="20% - Accent2 2 5 2 2 3 2" xfId="23470"/>
    <cellStyle name="20% - Accent2 2 5 2 2 3 2 2" xfId="60808"/>
    <cellStyle name="20% - Accent2 2 5 2 2 3 3" xfId="36838"/>
    <cellStyle name="20% - Accent2 2 5 2 2 3 4" xfId="47649"/>
    <cellStyle name="20% - Accent2 2 5 2 2 4" xfId="5588"/>
    <cellStyle name="20% - Accent2 2 5 2 2 4 2" xfId="18747"/>
    <cellStyle name="20% - Accent2 2 5 2 2 4 2 2" xfId="56085"/>
    <cellStyle name="20% - Accent2 2 5 2 2 4 3" xfId="31414"/>
    <cellStyle name="20% - Accent2 2 5 2 2 4 4" xfId="42926"/>
    <cellStyle name="20% - Accent2 2 5 2 2 5" xfId="15035"/>
    <cellStyle name="20% - Accent2 2 5 2 2 5 2" xfId="52373"/>
    <cellStyle name="20% - Accent2 2 5 2 2 6" xfId="28532"/>
    <cellStyle name="20% - Accent2 2 5 2 2 7" xfId="39212"/>
    <cellStyle name="20% - Accent2 2 5 2 3" xfId="3223"/>
    <cellStyle name="20% - Accent2 2 5 2 3 2" xfId="11491"/>
    <cellStyle name="20% - Accent2 2 5 2 3 2 2" xfId="24650"/>
    <cellStyle name="20% - Accent2 2 5 2 3 2 2 2" xfId="61988"/>
    <cellStyle name="20% - Accent2 2 5 2 3 2 3" xfId="48829"/>
    <cellStyle name="20% - Accent2 2 5 2 3 3" xfId="6768"/>
    <cellStyle name="20% - Accent2 2 5 2 3 3 2" xfId="19927"/>
    <cellStyle name="20% - Accent2 2 5 2 3 3 2 2" xfId="57265"/>
    <cellStyle name="20% - Accent2 2 5 2 3 3 3" xfId="44106"/>
    <cellStyle name="20% - Accent2 2 5 2 3 4" xfId="16384"/>
    <cellStyle name="20% - Accent2 2 5 2 3 4 2" xfId="53722"/>
    <cellStyle name="20% - Accent2 2 5 2 3 5" xfId="32777"/>
    <cellStyle name="20% - Accent2 2 5 2 3 6" xfId="40561"/>
    <cellStyle name="20% - Accent2 2 5 2 4" xfId="9131"/>
    <cellStyle name="20% - Accent2 2 5 2 4 2" xfId="22290"/>
    <cellStyle name="20% - Accent2 2 5 2 4 2 2" xfId="59628"/>
    <cellStyle name="20% - Accent2 2 5 2 4 3" xfId="35489"/>
    <cellStyle name="20% - Accent2 2 5 2 4 4" xfId="46469"/>
    <cellStyle name="20% - Accent2 2 5 2 5" xfId="4408"/>
    <cellStyle name="20% - Accent2 2 5 2 5 2" xfId="17567"/>
    <cellStyle name="20% - Accent2 2 5 2 5 2 2" xfId="54905"/>
    <cellStyle name="20% - Accent2 2 5 2 5 3" xfId="30065"/>
    <cellStyle name="20% - Accent2 2 5 2 5 4" xfId="41746"/>
    <cellStyle name="20% - Accent2 2 5 2 6" xfId="13855"/>
    <cellStyle name="20% - Accent2 2 5 2 6 2" xfId="51193"/>
    <cellStyle name="20% - Accent2 2 5 2 7" xfId="27183"/>
    <cellStyle name="20% - Accent2 2 5 2 8" xfId="38032"/>
    <cellStyle name="20% - Accent2 2 5 3" xfId="1453"/>
    <cellStyle name="20% - Accent2 2 5 3 2" xfId="7527"/>
    <cellStyle name="20% - Accent2 2 5 3 2 2" xfId="12250"/>
    <cellStyle name="20% - Accent2 2 5 3 2 2 2" xfId="25409"/>
    <cellStyle name="20% - Accent2 2 5 3 2 2 2 2" xfId="62747"/>
    <cellStyle name="20% - Accent2 2 5 3 2 2 3" xfId="49588"/>
    <cellStyle name="20% - Accent2 2 5 3 2 3" xfId="20686"/>
    <cellStyle name="20% - Accent2 2 5 3 2 3 2" xfId="58024"/>
    <cellStyle name="20% - Accent2 2 5 3 2 4" xfId="33705"/>
    <cellStyle name="20% - Accent2 2 5 3 2 5" xfId="44865"/>
    <cellStyle name="20% - Accent2 2 5 3 3" xfId="9890"/>
    <cellStyle name="20% - Accent2 2 5 3 3 2" xfId="23049"/>
    <cellStyle name="20% - Accent2 2 5 3 3 2 2" xfId="60387"/>
    <cellStyle name="20% - Accent2 2 5 3 3 3" xfId="36417"/>
    <cellStyle name="20% - Accent2 2 5 3 3 4" xfId="47228"/>
    <cellStyle name="20% - Accent2 2 5 3 4" xfId="5167"/>
    <cellStyle name="20% - Accent2 2 5 3 4 2" xfId="18326"/>
    <cellStyle name="20% - Accent2 2 5 3 4 2 2" xfId="55664"/>
    <cellStyle name="20% - Accent2 2 5 3 4 3" xfId="30993"/>
    <cellStyle name="20% - Accent2 2 5 3 4 4" xfId="42505"/>
    <cellStyle name="20% - Accent2 2 5 3 5" xfId="14614"/>
    <cellStyle name="20% - Accent2 2 5 3 5 2" xfId="51952"/>
    <cellStyle name="20% - Accent2 2 5 3 6" xfId="28111"/>
    <cellStyle name="20% - Accent2 2 5 3 7" xfId="38791"/>
    <cellStyle name="20% - Accent2 2 5 4" xfId="2802"/>
    <cellStyle name="20% - Accent2 2 5 4 2" xfId="11070"/>
    <cellStyle name="20% - Accent2 2 5 4 2 2" xfId="24229"/>
    <cellStyle name="20% - Accent2 2 5 4 2 2 2" xfId="61567"/>
    <cellStyle name="20% - Accent2 2 5 4 2 3" xfId="48408"/>
    <cellStyle name="20% - Accent2 2 5 4 3" xfId="6347"/>
    <cellStyle name="20% - Accent2 2 5 4 3 2" xfId="19506"/>
    <cellStyle name="20% - Accent2 2 5 4 3 2 2" xfId="56844"/>
    <cellStyle name="20% - Accent2 2 5 4 3 3" xfId="43685"/>
    <cellStyle name="20% - Accent2 2 5 4 4" xfId="15963"/>
    <cellStyle name="20% - Accent2 2 5 4 4 2" xfId="53301"/>
    <cellStyle name="20% - Accent2 2 5 4 5" xfId="32356"/>
    <cellStyle name="20% - Accent2 2 5 4 6" xfId="40140"/>
    <cellStyle name="20% - Accent2 2 5 5" xfId="8710"/>
    <cellStyle name="20% - Accent2 2 5 5 2" xfId="21869"/>
    <cellStyle name="20% - Accent2 2 5 5 2 2" xfId="59207"/>
    <cellStyle name="20% - Accent2 2 5 5 3" xfId="35068"/>
    <cellStyle name="20% - Accent2 2 5 5 4" xfId="46048"/>
    <cellStyle name="20% - Accent2 2 5 6" xfId="3987"/>
    <cellStyle name="20% - Accent2 2 5 6 2" xfId="17146"/>
    <cellStyle name="20% - Accent2 2 5 6 2 2" xfId="54484"/>
    <cellStyle name="20% - Accent2 2 5 6 3" xfId="29644"/>
    <cellStyle name="20% - Accent2 2 5 6 4" xfId="41325"/>
    <cellStyle name="20% - Accent2 2 5 7" xfId="13434"/>
    <cellStyle name="20% - Accent2 2 5 7 2" xfId="50772"/>
    <cellStyle name="20% - Accent2 2 5 8" xfId="26762"/>
    <cellStyle name="20% - Accent2 2 5 9" xfId="37611"/>
    <cellStyle name="20% - Accent2 2 6" xfId="159"/>
    <cellStyle name="20% - Accent2 2 6 2" xfId="580"/>
    <cellStyle name="20% - Accent2 2 6 2 2" xfId="1762"/>
    <cellStyle name="20% - Accent2 2 6 2 2 2" xfId="7836"/>
    <cellStyle name="20% - Accent2 2 6 2 2 2 2" xfId="12559"/>
    <cellStyle name="20% - Accent2 2 6 2 2 2 2 2" xfId="25718"/>
    <cellStyle name="20% - Accent2 2 6 2 2 2 2 2 2" xfId="63056"/>
    <cellStyle name="20% - Accent2 2 6 2 2 2 2 3" xfId="49897"/>
    <cellStyle name="20% - Accent2 2 6 2 2 2 3" xfId="20995"/>
    <cellStyle name="20% - Accent2 2 6 2 2 2 3 2" xfId="58333"/>
    <cellStyle name="20% - Accent2 2 6 2 2 2 4" xfId="34014"/>
    <cellStyle name="20% - Accent2 2 6 2 2 2 5" xfId="45174"/>
    <cellStyle name="20% - Accent2 2 6 2 2 3" xfId="10199"/>
    <cellStyle name="20% - Accent2 2 6 2 2 3 2" xfId="23358"/>
    <cellStyle name="20% - Accent2 2 6 2 2 3 2 2" xfId="60696"/>
    <cellStyle name="20% - Accent2 2 6 2 2 3 3" xfId="36726"/>
    <cellStyle name="20% - Accent2 2 6 2 2 3 4" xfId="47537"/>
    <cellStyle name="20% - Accent2 2 6 2 2 4" xfId="5476"/>
    <cellStyle name="20% - Accent2 2 6 2 2 4 2" xfId="18635"/>
    <cellStyle name="20% - Accent2 2 6 2 2 4 2 2" xfId="55973"/>
    <cellStyle name="20% - Accent2 2 6 2 2 4 3" xfId="31302"/>
    <cellStyle name="20% - Accent2 2 6 2 2 4 4" xfId="42814"/>
    <cellStyle name="20% - Accent2 2 6 2 2 5" xfId="14923"/>
    <cellStyle name="20% - Accent2 2 6 2 2 5 2" xfId="52261"/>
    <cellStyle name="20% - Accent2 2 6 2 2 6" xfId="28420"/>
    <cellStyle name="20% - Accent2 2 6 2 2 7" xfId="39100"/>
    <cellStyle name="20% - Accent2 2 6 2 3" xfId="3111"/>
    <cellStyle name="20% - Accent2 2 6 2 3 2" xfId="11379"/>
    <cellStyle name="20% - Accent2 2 6 2 3 2 2" xfId="24538"/>
    <cellStyle name="20% - Accent2 2 6 2 3 2 2 2" xfId="61876"/>
    <cellStyle name="20% - Accent2 2 6 2 3 2 3" xfId="48717"/>
    <cellStyle name="20% - Accent2 2 6 2 3 3" xfId="6656"/>
    <cellStyle name="20% - Accent2 2 6 2 3 3 2" xfId="19815"/>
    <cellStyle name="20% - Accent2 2 6 2 3 3 2 2" xfId="57153"/>
    <cellStyle name="20% - Accent2 2 6 2 3 3 3" xfId="43994"/>
    <cellStyle name="20% - Accent2 2 6 2 3 4" xfId="16272"/>
    <cellStyle name="20% - Accent2 2 6 2 3 4 2" xfId="53610"/>
    <cellStyle name="20% - Accent2 2 6 2 3 5" xfId="32665"/>
    <cellStyle name="20% - Accent2 2 6 2 3 6" xfId="40449"/>
    <cellStyle name="20% - Accent2 2 6 2 4" xfId="9019"/>
    <cellStyle name="20% - Accent2 2 6 2 4 2" xfId="22178"/>
    <cellStyle name="20% - Accent2 2 6 2 4 2 2" xfId="59516"/>
    <cellStyle name="20% - Accent2 2 6 2 4 3" xfId="35377"/>
    <cellStyle name="20% - Accent2 2 6 2 4 4" xfId="46357"/>
    <cellStyle name="20% - Accent2 2 6 2 5" xfId="4296"/>
    <cellStyle name="20% - Accent2 2 6 2 5 2" xfId="17455"/>
    <cellStyle name="20% - Accent2 2 6 2 5 2 2" xfId="54793"/>
    <cellStyle name="20% - Accent2 2 6 2 5 3" xfId="29953"/>
    <cellStyle name="20% - Accent2 2 6 2 5 4" xfId="41634"/>
    <cellStyle name="20% - Accent2 2 6 2 6" xfId="13743"/>
    <cellStyle name="20% - Accent2 2 6 2 6 2" xfId="51081"/>
    <cellStyle name="20% - Accent2 2 6 2 7" xfId="27071"/>
    <cellStyle name="20% - Accent2 2 6 2 8" xfId="37920"/>
    <cellStyle name="20% - Accent2 2 6 3" xfId="1341"/>
    <cellStyle name="20% - Accent2 2 6 3 2" xfId="7415"/>
    <cellStyle name="20% - Accent2 2 6 3 2 2" xfId="12138"/>
    <cellStyle name="20% - Accent2 2 6 3 2 2 2" xfId="25297"/>
    <cellStyle name="20% - Accent2 2 6 3 2 2 2 2" xfId="62635"/>
    <cellStyle name="20% - Accent2 2 6 3 2 2 3" xfId="49476"/>
    <cellStyle name="20% - Accent2 2 6 3 2 3" xfId="20574"/>
    <cellStyle name="20% - Accent2 2 6 3 2 3 2" xfId="57912"/>
    <cellStyle name="20% - Accent2 2 6 3 2 4" xfId="33593"/>
    <cellStyle name="20% - Accent2 2 6 3 2 5" xfId="44753"/>
    <cellStyle name="20% - Accent2 2 6 3 3" xfId="9778"/>
    <cellStyle name="20% - Accent2 2 6 3 3 2" xfId="22937"/>
    <cellStyle name="20% - Accent2 2 6 3 3 2 2" xfId="60275"/>
    <cellStyle name="20% - Accent2 2 6 3 3 3" xfId="36305"/>
    <cellStyle name="20% - Accent2 2 6 3 3 4" xfId="47116"/>
    <cellStyle name="20% - Accent2 2 6 3 4" xfId="5055"/>
    <cellStyle name="20% - Accent2 2 6 3 4 2" xfId="18214"/>
    <cellStyle name="20% - Accent2 2 6 3 4 2 2" xfId="55552"/>
    <cellStyle name="20% - Accent2 2 6 3 4 3" xfId="30881"/>
    <cellStyle name="20% - Accent2 2 6 3 4 4" xfId="42393"/>
    <cellStyle name="20% - Accent2 2 6 3 5" xfId="14502"/>
    <cellStyle name="20% - Accent2 2 6 3 5 2" xfId="51840"/>
    <cellStyle name="20% - Accent2 2 6 3 6" xfId="27999"/>
    <cellStyle name="20% - Accent2 2 6 3 7" xfId="38679"/>
    <cellStyle name="20% - Accent2 2 6 4" xfId="2690"/>
    <cellStyle name="20% - Accent2 2 6 4 2" xfId="10958"/>
    <cellStyle name="20% - Accent2 2 6 4 2 2" xfId="24117"/>
    <cellStyle name="20% - Accent2 2 6 4 2 2 2" xfId="61455"/>
    <cellStyle name="20% - Accent2 2 6 4 2 3" xfId="48296"/>
    <cellStyle name="20% - Accent2 2 6 4 3" xfId="6235"/>
    <cellStyle name="20% - Accent2 2 6 4 3 2" xfId="19394"/>
    <cellStyle name="20% - Accent2 2 6 4 3 2 2" xfId="56732"/>
    <cellStyle name="20% - Accent2 2 6 4 3 3" xfId="43573"/>
    <cellStyle name="20% - Accent2 2 6 4 4" xfId="15851"/>
    <cellStyle name="20% - Accent2 2 6 4 4 2" xfId="53189"/>
    <cellStyle name="20% - Accent2 2 6 4 5" xfId="32244"/>
    <cellStyle name="20% - Accent2 2 6 4 6" xfId="40028"/>
    <cellStyle name="20% - Accent2 2 6 5" xfId="8598"/>
    <cellStyle name="20% - Accent2 2 6 5 2" xfId="21757"/>
    <cellStyle name="20% - Accent2 2 6 5 2 2" xfId="59095"/>
    <cellStyle name="20% - Accent2 2 6 5 3" xfId="34956"/>
    <cellStyle name="20% - Accent2 2 6 5 4" xfId="45936"/>
    <cellStyle name="20% - Accent2 2 6 6" xfId="3875"/>
    <cellStyle name="20% - Accent2 2 6 6 2" xfId="17034"/>
    <cellStyle name="20% - Accent2 2 6 6 2 2" xfId="54372"/>
    <cellStyle name="20% - Accent2 2 6 6 3" xfId="29532"/>
    <cellStyle name="20% - Accent2 2 6 6 4" xfId="41213"/>
    <cellStyle name="20% - Accent2 2 6 7" xfId="13322"/>
    <cellStyle name="20% - Accent2 2 6 7 2" xfId="50660"/>
    <cellStyle name="20% - Accent2 2 6 8" xfId="26650"/>
    <cellStyle name="20% - Accent2 2 6 9" xfId="37499"/>
    <cellStyle name="20% - Accent2 2 7" xfId="468"/>
    <cellStyle name="20% - Accent2 2 7 2" xfId="1650"/>
    <cellStyle name="20% - Accent2 2 7 2 2" xfId="7724"/>
    <cellStyle name="20% - Accent2 2 7 2 2 2" xfId="12447"/>
    <cellStyle name="20% - Accent2 2 7 2 2 2 2" xfId="25606"/>
    <cellStyle name="20% - Accent2 2 7 2 2 2 2 2" xfId="62944"/>
    <cellStyle name="20% - Accent2 2 7 2 2 2 3" xfId="49785"/>
    <cellStyle name="20% - Accent2 2 7 2 2 3" xfId="20883"/>
    <cellStyle name="20% - Accent2 2 7 2 2 3 2" xfId="58221"/>
    <cellStyle name="20% - Accent2 2 7 2 2 4" xfId="33902"/>
    <cellStyle name="20% - Accent2 2 7 2 2 5" xfId="45062"/>
    <cellStyle name="20% - Accent2 2 7 2 3" xfId="10087"/>
    <cellStyle name="20% - Accent2 2 7 2 3 2" xfId="23246"/>
    <cellStyle name="20% - Accent2 2 7 2 3 2 2" xfId="60584"/>
    <cellStyle name="20% - Accent2 2 7 2 3 3" xfId="36614"/>
    <cellStyle name="20% - Accent2 2 7 2 3 4" xfId="47425"/>
    <cellStyle name="20% - Accent2 2 7 2 4" xfId="5364"/>
    <cellStyle name="20% - Accent2 2 7 2 4 2" xfId="18523"/>
    <cellStyle name="20% - Accent2 2 7 2 4 2 2" xfId="55861"/>
    <cellStyle name="20% - Accent2 2 7 2 4 3" xfId="31190"/>
    <cellStyle name="20% - Accent2 2 7 2 4 4" xfId="42702"/>
    <cellStyle name="20% - Accent2 2 7 2 5" xfId="14811"/>
    <cellStyle name="20% - Accent2 2 7 2 5 2" xfId="52149"/>
    <cellStyle name="20% - Accent2 2 7 2 6" xfId="28308"/>
    <cellStyle name="20% - Accent2 2 7 2 7" xfId="38988"/>
    <cellStyle name="20% - Accent2 2 7 3" xfId="2999"/>
    <cellStyle name="20% - Accent2 2 7 3 2" xfId="11267"/>
    <cellStyle name="20% - Accent2 2 7 3 2 2" xfId="24426"/>
    <cellStyle name="20% - Accent2 2 7 3 2 2 2" xfId="61764"/>
    <cellStyle name="20% - Accent2 2 7 3 2 3" xfId="48605"/>
    <cellStyle name="20% - Accent2 2 7 3 3" xfId="6544"/>
    <cellStyle name="20% - Accent2 2 7 3 3 2" xfId="19703"/>
    <cellStyle name="20% - Accent2 2 7 3 3 2 2" xfId="57041"/>
    <cellStyle name="20% - Accent2 2 7 3 3 3" xfId="43882"/>
    <cellStyle name="20% - Accent2 2 7 3 4" xfId="16160"/>
    <cellStyle name="20% - Accent2 2 7 3 4 2" xfId="53498"/>
    <cellStyle name="20% - Accent2 2 7 3 5" xfId="32553"/>
    <cellStyle name="20% - Accent2 2 7 3 6" xfId="40337"/>
    <cellStyle name="20% - Accent2 2 7 4" xfId="8907"/>
    <cellStyle name="20% - Accent2 2 7 4 2" xfId="22066"/>
    <cellStyle name="20% - Accent2 2 7 4 2 2" xfId="59404"/>
    <cellStyle name="20% - Accent2 2 7 4 3" xfId="35265"/>
    <cellStyle name="20% - Accent2 2 7 4 4" xfId="46245"/>
    <cellStyle name="20% - Accent2 2 7 5" xfId="4184"/>
    <cellStyle name="20% - Accent2 2 7 5 2" xfId="17343"/>
    <cellStyle name="20% - Accent2 2 7 5 2 2" xfId="54681"/>
    <cellStyle name="20% - Accent2 2 7 5 3" xfId="29841"/>
    <cellStyle name="20% - Accent2 2 7 5 4" xfId="41522"/>
    <cellStyle name="20% - Accent2 2 7 6" xfId="13631"/>
    <cellStyle name="20% - Accent2 2 7 6 2" xfId="50969"/>
    <cellStyle name="20% - Accent2 2 7 7" xfId="26959"/>
    <cellStyle name="20% - Accent2 2 7 8" xfId="37808"/>
    <cellStyle name="20% - Accent2 2 8" xfId="299"/>
    <cellStyle name="20% - Accent2 2 8 2" xfId="1481"/>
    <cellStyle name="20% - Accent2 2 8 2 2" xfId="7555"/>
    <cellStyle name="20% - Accent2 2 8 2 2 2" xfId="12278"/>
    <cellStyle name="20% - Accent2 2 8 2 2 2 2" xfId="25437"/>
    <cellStyle name="20% - Accent2 2 8 2 2 2 2 2" xfId="62775"/>
    <cellStyle name="20% - Accent2 2 8 2 2 2 3" xfId="49616"/>
    <cellStyle name="20% - Accent2 2 8 2 2 3" xfId="20714"/>
    <cellStyle name="20% - Accent2 2 8 2 2 3 2" xfId="58052"/>
    <cellStyle name="20% - Accent2 2 8 2 2 4" xfId="33733"/>
    <cellStyle name="20% - Accent2 2 8 2 2 5" xfId="44893"/>
    <cellStyle name="20% - Accent2 2 8 2 3" xfId="9918"/>
    <cellStyle name="20% - Accent2 2 8 2 3 2" xfId="23077"/>
    <cellStyle name="20% - Accent2 2 8 2 3 2 2" xfId="60415"/>
    <cellStyle name="20% - Accent2 2 8 2 3 3" xfId="36445"/>
    <cellStyle name="20% - Accent2 2 8 2 3 4" xfId="47256"/>
    <cellStyle name="20% - Accent2 2 8 2 4" xfId="5195"/>
    <cellStyle name="20% - Accent2 2 8 2 4 2" xfId="18354"/>
    <cellStyle name="20% - Accent2 2 8 2 4 2 2" xfId="55692"/>
    <cellStyle name="20% - Accent2 2 8 2 4 3" xfId="31021"/>
    <cellStyle name="20% - Accent2 2 8 2 4 4" xfId="42533"/>
    <cellStyle name="20% - Accent2 2 8 2 5" xfId="14642"/>
    <cellStyle name="20% - Accent2 2 8 2 5 2" xfId="51980"/>
    <cellStyle name="20% - Accent2 2 8 2 6" xfId="28139"/>
    <cellStyle name="20% - Accent2 2 8 2 7" xfId="38819"/>
    <cellStyle name="20% - Accent2 2 8 3" xfId="2830"/>
    <cellStyle name="20% - Accent2 2 8 3 2" xfId="11098"/>
    <cellStyle name="20% - Accent2 2 8 3 2 2" xfId="24257"/>
    <cellStyle name="20% - Accent2 2 8 3 2 2 2" xfId="61595"/>
    <cellStyle name="20% - Accent2 2 8 3 2 3" xfId="48436"/>
    <cellStyle name="20% - Accent2 2 8 3 3" xfId="6375"/>
    <cellStyle name="20% - Accent2 2 8 3 3 2" xfId="19534"/>
    <cellStyle name="20% - Accent2 2 8 3 3 2 2" xfId="56872"/>
    <cellStyle name="20% - Accent2 2 8 3 3 3" xfId="43713"/>
    <cellStyle name="20% - Accent2 2 8 3 4" xfId="15991"/>
    <cellStyle name="20% - Accent2 2 8 3 4 2" xfId="53329"/>
    <cellStyle name="20% - Accent2 2 8 3 5" xfId="32384"/>
    <cellStyle name="20% - Accent2 2 8 3 6" xfId="40168"/>
    <cellStyle name="20% - Accent2 2 8 4" xfId="8738"/>
    <cellStyle name="20% - Accent2 2 8 4 2" xfId="21897"/>
    <cellStyle name="20% - Accent2 2 8 4 2 2" xfId="59235"/>
    <cellStyle name="20% - Accent2 2 8 4 3" xfId="35096"/>
    <cellStyle name="20% - Accent2 2 8 4 4" xfId="46076"/>
    <cellStyle name="20% - Accent2 2 8 5" xfId="4015"/>
    <cellStyle name="20% - Accent2 2 8 5 2" xfId="17174"/>
    <cellStyle name="20% - Accent2 2 8 5 2 2" xfId="54512"/>
    <cellStyle name="20% - Accent2 2 8 5 3" xfId="29672"/>
    <cellStyle name="20% - Accent2 2 8 5 4" xfId="41353"/>
    <cellStyle name="20% - Accent2 2 8 6" xfId="13462"/>
    <cellStyle name="20% - Accent2 2 8 6 2" xfId="50800"/>
    <cellStyle name="20% - Accent2 2 8 7" xfId="26790"/>
    <cellStyle name="20% - Accent2 2 8 8" xfId="37639"/>
    <cellStyle name="20% - Accent2 2 9" xfId="720"/>
    <cellStyle name="20% - Accent2 2 9 2" xfId="1902"/>
    <cellStyle name="20% - Accent2 2 9 2 2" xfId="7976"/>
    <cellStyle name="20% - Accent2 2 9 2 2 2" xfId="12699"/>
    <cellStyle name="20% - Accent2 2 9 2 2 2 2" xfId="25858"/>
    <cellStyle name="20% - Accent2 2 9 2 2 2 2 2" xfId="63196"/>
    <cellStyle name="20% - Accent2 2 9 2 2 2 3" xfId="50037"/>
    <cellStyle name="20% - Accent2 2 9 2 2 3" xfId="21135"/>
    <cellStyle name="20% - Accent2 2 9 2 2 3 2" xfId="58473"/>
    <cellStyle name="20% - Accent2 2 9 2 2 4" xfId="34154"/>
    <cellStyle name="20% - Accent2 2 9 2 2 5" xfId="45314"/>
    <cellStyle name="20% - Accent2 2 9 2 3" xfId="10339"/>
    <cellStyle name="20% - Accent2 2 9 2 3 2" xfId="23498"/>
    <cellStyle name="20% - Accent2 2 9 2 3 2 2" xfId="60836"/>
    <cellStyle name="20% - Accent2 2 9 2 3 3" xfId="36866"/>
    <cellStyle name="20% - Accent2 2 9 2 3 4" xfId="47677"/>
    <cellStyle name="20% - Accent2 2 9 2 4" xfId="5616"/>
    <cellStyle name="20% - Accent2 2 9 2 4 2" xfId="18775"/>
    <cellStyle name="20% - Accent2 2 9 2 4 2 2" xfId="56113"/>
    <cellStyle name="20% - Accent2 2 9 2 4 3" xfId="31442"/>
    <cellStyle name="20% - Accent2 2 9 2 4 4" xfId="42954"/>
    <cellStyle name="20% - Accent2 2 9 2 5" xfId="15063"/>
    <cellStyle name="20% - Accent2 2 9 2 5 2" xfId="52401"/>
    <cellStyle name="20% - Accent2 2 9 2 6" xfId="28560"/>
    <cellStyle name="20% - Accent2 2 9 2 7" xfId="39240"/>
    <cellStyle name="20% - Accent2 2 9 3" xfId="3251"/>
    <cellStyle name="20% - Accent2 2 9 3 2" xfId="11519"/>
    <cellStyle name="20% - Accent2 2 9 3 2 2" xfId="24678"/>
    <cellStyle name="20% - Accent2 2 9 3 2 2 2" xfId="62016"/>
    <cellStyle name="20% - Accent2 2 9 3 2 3" xfId="48857"/>
    <cellStyle name="20% - Accent2 2 9 3 3" xfId="6796"/>
    <cellStyle name="20% - Accent2 2 9 3 3 2" xfId="19955"/>
    <cellStyle name="20% - Accent2 2 9 3 3 2 2" xfId="57293"/>
    <cellStyle name="20% - Accent2 2 9 3 3 3" xfId="44134"/>
    <cellStyle name="20% - Accent2 2 9 3 4" xfId="16412"/>
    <cellStyle name="20% - Accent2 2 9 3 4 2" xfId="53750"/>
    <cellStyle name="20% - Accent2 2 9 3 5" xfId="32805"/>
    <cellStyle name="20% - Accent2 2 9 3 6" xfId="40589"/>
    <cellStyle name="20% - Accent2 2 9 4" xfId="9159"/>
    <cellStyle name="20% - Accent2 2 9 4 2" xfId="22318"/>
    <cellStyle name="20% - Accent2 2 9 4 2 2" xfId="59656"/>
    <cellStyle name="20% - Accent2 2 9 4 3" xfId="35517"/>
    <cellStyle name="20% - Accent2 2 9 4 4" xfId="46497"/>
    <cellStyle name="20% - Accent2 2 9 5" xfId="4436"/>
    <cellStyle name="20% - Accent2 2 9 5 2" xfId="17595"/>
    <cellStyle name="20% - Accent2 2 9 5 2 2" xfId="54933"/>
    <cellStyle name="20% - Accent2 2 9 5 3" xfId="30093"/>
    <cellStyle name="20% - Accent2 2 9 5 4" xfId="41774"/>
    <cellStyle name="20% - Accent2 2 9 6" xfId="13883"/>
    <cellStyle name="20% - Accent2 2 9 6 2" xfId="51221"/>
    <cellStyle name="20% - Accent2 2 9 7" xfId="27211"/>
    <cellStyle name="20% - Accent2 2 9 8" xfId="38060"/>
    <cellStyle name="20% - Accent2 20" xfId="26355"/>
    <cellStyle name="20% - Accent2 21" xfId="37373"/>
    <cellStyle name="20% - Accent2 3" xfId="89"/>
    <cellStyle name="20% - Accent2 3 10" xfId="8528"/>
    <cellStyle name="20% - Accent2 3 10 2" xfId="21687"/>
    <cellStyle name="20% - Accent2 3 10 2 2" xfId="59025"/>
    <cellStyle name="20% - Accent2 3 10 3" xfId="29265"/>
    <cellStyle name="20% - Accent2 3 10 4" xfId="45866"/>
    <cellStyle name="20% - Accent2 3 11" xfId="3805"/>
    <cellStyle name="20% - Accent2 3 11 2" xfId="16964"/>
    <cellStyle name="20% - Accent2 3 11 2 2" xfId="54302"/>
    <cellStyle name="20% - Accent2 3 11 3" xfId="31977"/>
    <cellStyle name="20% - Accent2 3 11 4" xfId="41143"/>
    <cellStyle name="20% - Accent2 3 12" xfId="13252"/>
    <cellStyle name="20% - Accent2 3 12 2" xfId="34689"/>
    <cellStyle name="20% - Accent2 3 12 3" xfId="50590"/>
    <cellStyle name="20% - Accent2 3 13" xfId="29096"/>
    <cellStyle name="20% - Accent2 3 14" xfId="26383"/>
    <cellStyle name="20% - Accent2 3 15" xfId="37429"/>
    <cellStyle name="20% - Accent2 3 2" xfId="201"/>
    <cellStyle name="20% - Accent2 3 2 10" xfId="3917"/>
    <cellStyle name="20% - Accent2 3 2 10 2" xfId="17076"/>
    <cellStyle name="20% - Accent2 3 2 10 2 2" xfId="54414"/>
    <cellStyle name="20% - Accent2 3 2 10 3" xfId="32062"/>
    <cellStyle name="20% - Accent2 3 2 10 4" xfId="41255"/>
    <cellStyle name="20% - Accent2 3 2 11" xfId="13364"/>
    <cellStyle name="20% - Accent2 3 2 11 2" xfId="34774"/>
    <cellStyle name="20% - Accent2 3 2 11 3" xfId="50702"/>
    <cellStyle name="20% - Accent2 3 2 12" xfId="29181"/>
    <cellStyle name="20% - Accent2 3 2 13" xfId="26468"/>
    <cellStyle name="20% - Accent2 3 2 14" xfId="37541"/>
    <cellStyle name="20% - Accent2 3 2 2" xfId="622"/>
    <cellStyle name="20% - Accent2 3 2 2 2" xfId="1804"/>
    <cellStyle name="20% - Accent2 3 2 2 2 2" xfId="7878"/>
    <cellStyle name="20% - Accent2 3 2 2 2 2 2" xfId="12601"/>
    <cellStyle name="20% - Accent2 3 2 2 2 2 2 2" xfId="25760"/>
    <cellStyle name="20% - Accent2 3 2 2 2 2 2 2 2" xfId="63098"/>
    <cellStyle name="20% - Accent2 3 2 2 2 2 2 3" xfId="49939"/>
    <cellStyle name="20% - Accent2 3 2 2 2 2 3" xfId="21037"/>
    <cellStyle name="20% - Accent2 3 2 2 2 2 3 2" xfId="58375"/>
    <cellStyle name="20% - Accent2 3 2 2 2 2 4" xfId="34056"/>
    <cellStyle name="20% - Accent2 3 2 2 2 2 5" xfId="45216"/>
    <cellStyle name="20% - Accent2 3 2 2 2 3" xfId="10241"/>
    <cellStyle name="20% - Accent2 3 2 2 2 3 2" xfId="23400"/>
    <cellStyle name="20% - Accent2 3 2 2 2 3 2 2" xfId="60738"/>
    <cellStyle name="20% - Accent2 3 2 2 2 3 3" xfId="36768"/>
    <cellStyle name="20% - Accent2 3 2 2 2 3 4" xfId="47579"/>
    <cellStyle name="20% - Accent2 3 2 2 2 4" xfId="5518"/>
    <cellStyle name="20% - Accent2 3 2 2 2 4 2" xfId="18677"/>
    <cellStyle name="20% - Accent2 3 2 2 2 4 2 2" xfId="56015"/>
    <cellStyle name="20% - Accent2 3 2 2 2 4 3" xfId="31344"/>
    <cellStyle name="20% - Accent2 3 2 2 2 4 4" xfId="42856"/>
    <cellStyle name="20% - Accent2 3 2 2 2 5" xfId="14965"/>
    <cellStyle name="20% - Accent2 3 2 2 2 5 2" xfId="52303"/>
    <cellStyle name="20% - Accent2 3 2 2 2 6" xfId="28462"/>
    <cellStyle name="20% - Accent2 3 2 2 2 7" xfId="39142"/>
    <cellStyle name="20% - Accent2 3 2 2 3" xfId="3153"/>
    <cellStyle name="20% - Accent2 3 2 2 3 2" xfId="11421"/>
    <cellStyle name="20% - Accent2 3 2 2 3 2 2" xfId="24580"/>
    <cellStyle name="20% - Accent2 3 2 2 3 2 2 2" xfId="61918"/>
    <cellStyle name="20% - Accent2 3 2 2 3 2 3" xfId="48759"/>
    <cellStyle name="20% - Accent2 3 2 2 3 3" xfId="6698"/>
    <cellStyle name="20% - Accent2 3 2 2 3 3 2" xfId="19857"/>
    <cellStyle name="20% - Accent2 3 2 2 3 3 2 2" xfId="57195"/>
    <cellStyle name="20% - Accent2 3 2 2 3 3 3" xfId="44036"/>
    <cellStyle name="20% - Accent2 3 2 2 3 4" xfId="16314"/>
    <cellStyle name="20% - Accent2 3 2 2 3 4 2" xfId="53652"/>
    <cellStyle name="20% - Accent2 3 2 2 3 5" xfId="32707"/>
    <cellStyle name="20% - Accent2 3 2 2 3 6" xfId="40491"/>
    <cellStyle name="20% - Accent2 3 2 2 4" xfId="9061"/>
    <cellStyle name="20% - Accent2 3 2 2 4 2" xfId="22220"/>
    <cellStyle name="20% - Accent2 3 2 2 4 2 2" xfId="59558"/>
    <cellStyle name="20% - Accent2 3 2 2 4 3" xfId="35419"/>
    <cellStyle name="20% - Accent2 3 2 2 4 4" xfId="46399"/>
    <cellStyle name="20% - Accent2 3 2 2 5" xfId="4338"/>
    <cellStyle name="20% - Accent2 3 2 2 5 2" xfId="17497"/>
    <cellStyle name="20% - Accent2 3 2 2 5 2 2" xfId="54835"/>
    <cellStyle name="20% - Accent2 3 2 2 5 3" xfId="29995"/>
    <cellStyle name="20% - Accent2 3 2 2 5 4" xfId="41676"/>
    <cellStyle name="20% - Accent2 3 2 2 6" xfId="13785"/>
    <cellStyle name="20% - Accent2 3 2 2 6 2" xfId="51123"/>
    <cellStyle name="20% - Accent2 3 2 2 7" xfId="27113"/>
    <cellStyle name="20% - Accent2 3 2 2 8" xfId="37962"/>
    <cellStyle name="20% - Accent2 3 2 3" xfId="398"/>
    <cellStyle name="20% - Accent2 3 2 3 2" xfId="1580"/>
    <cellStyle name="20% - Accent2 3 2 3 2 2" xfId="7654"/>
    <cellStyle name="20% - Accent2 3 2 3 2 2 2" xfId="12377"/>
    <cellStyle name="20% - Accent2 3 2 3 2 2 2 2" xfId="25536"/>
    <cellStyle name="20% - Accent2 3 2 3 2 2 2 2 2" xfId="62874"/>
    <cellStyle name="20% - Accent2 3 2 3 2 2 2 3" xfId="49715"/>
    <cellStyle name="20% - Accent2 3 2 3 2 2 3" xfId="20813"/>
    <cellStyle name="20% - Accent2 3 2 3 2 2 3 2" xfId="58151"/>
    <cellStyle name="20% - Accent2 3 2 3 2 2 4" xfId="33832"/>
    <cellStyle name="20% - Accent2 3 2 3 2 2 5" xfId="44992"/>
    <cellStyle name="20% - Accent2 3 2 3 2 3" xfId="10017"/>
    <cellStyle name="20% - Accent2 3 2 3 2 3 2" xfId="23176"/>
    <cellStyle name="20% - Accent2 3 2 3 2 3 2 2" xfId="60514"/>
    <cellStyle name="20% - Accent2 3 2 3 2 3 3" xfId="36544"/>
    <cellStyle name="20% - Accent2 3 2 3 2 3 4" xfId="47355"/>
    <cellStyle name="20% - Accent2 3 2 3 2 4" xfId="5294"/>
    <cellStyle name="20% - Accent2 3 2 3 2 4 2" xfId="18453"/>
    <cellStyle name="20% - Accent2 3 2 3 2 4 2 2" xfId="55791"/>
    <cellStyle name="20% - Accent2 3 2 3 2 4 3" xfId="31120"/>
    <cellStyle name="20% - Accent2 3 2 3 2 4 4" xfId="42632"/>
    <cellStyle name="20% - Accent2 3 2 3 2 5" xfId="14741"/>
    <cellStyle name="20% - Accent2 3 2 3 2 5 2" xfId="52079"/>
    <cellStyle name="20% - Accent2 3 2 3 2 6" xfId="28238"/>
    <cellStyle name="20% - Accent2 3 2 3 2 7" xfId="38918"/>
    <cellStyle name="20% - Accent2 3 2 3 3" xfId="2929"/>
    <cellStyle name="20% - Accent2 3 2 3 3 2" xfId="11197"/>
    <cellStyle name="20% - Accent2 3 2 3 3 2 2" xfId="24356"/>
    <cellStyle name="20% - Accent2 3 2 3 3 2 2 2" xfId="61694"/>
    <cellStyle name="20% - Accent2 3 2 3 3 2 3" xfId="48535"/>
    <cellStyle name="20% - Accent2 3 2 3 3 3" xfId="6474"/>
    <cellStyle name="20% - Accent2 3 2 3 3 3 2" xfId="19633"/>
    <cellStyle name="20% - Accent2 3 2 3 3 3 2 2" xfId="56971"/>
    <cellStyle name="20% - Accent2 3 2 3 3 3 3" xfId="43812"/>
    <cellStyle name="20% - Accent2 3 2 3 3 4" xfId="16090"/>
    <cellStyle name="20% - Accent2 3 2 3 3 4 2" xfId="53428"/>
    <cellStyle name="20% - Accent2 3 2 3 3 5" xfId="32483"/>
    <cellStyle name="20% - Accent2 3 2 3 3 6" xfId="40267"/>
    <cellStyle name="20% - Accent2 3 2 3 4" xfId="8837"/>
    <cellStyle name="20% - Accent2 3 2 3 4 2" xfId="21996"/>
    <cellStyle name="20% - Accent2 3 2 3 4 2 2" xfId="59334"/>
    <cellStyle name="20% - Accent2 3 2 3 4 3" xfId="35195"/>
    <cellStyle name="20% - Accent2 3 2 3 4 4" xfId="46175"/>
    <cellStyle name="20% - Accent2 3 2 3 5" xfId="4114"/>
    <cellStyle name="20% - Accent2 3 2 3 5 2" xfId="17273"/>
    <cellStyle name="20% - Accent2 3 2 3 5 2 2" xfId="54611"/>
    <cellStyle name="20% - Accent2 3 2 3 5 3" xfId="29771"/>
    <cellStyle name="20% - Accent2 3 2 3 5 4" xfId="41452"/>
    <cellStyle name="20% - Accent2 3 2 3 6" xfId="13561"/>
    <cellStyle name="20% - Accent2 3 2 3 6 2" xfId="50899"/>
    <cellStyle name="20% - Accent2 3 2 3 7" xfId="26889"/>
    <cellStyle name="20% - Accent2 3 2 3 8" xfId="37738"/>
    <cellStyle name="20% - Accent2 3 2 4" xfId="819"/>
    <cellStyle name="20% - Accent2 3 2 4 2" xfId="2001"/>
    <cellStyle name="20% - Accent2 3 2 4 2 2" xfId="8075"/>
    <cellStyle name="20% - Accent2 3 2 4 2 2 2" xfId="12798"/>
    <cellStyle name="20% - Accent2 3 2 4 2 2 2 2" xfId="25957"/>
    <cellStyle name="20% - Accent2 3 2 4 2 2 2 2 2" xfId="63295"/>
    <cellStyle name="20% - Accent2 3 2 4 2 2 2 3" xfId="50136"/>
    <cellStyle name="20% - Accent2 3 2 4 2 2 3" xfId="21234"/>
    <cellStyle name="20% - Accent2 3 2 4 2 2 3 2" xfId="58572"/>
    <cellStyle name="20% - Accent2 3 2 4 2 2 4" xfId="34253"/>
    <cellStyle name="20% - Accent2 3 2 4 2 2 5" xfId="45413"/>
    <cellStyle name="20% - Accent2 3 2 4 2 3" xfId="10438"/>
    <cellStyle name="20% - Accent2 3 2 4 2 3 2" xfId="23597"/>
    <cellStyle name="20% - Accent2 3 2 4 2 3 2 2" xfId="60935"/>
    <cellStyle name="20% - Accent2 3 2 4 2 3 3" xfId="36965"/>
    <cellStyle name="20% - Accent2 3 2 4 2 3 4" xfId="47776"/>
    <cellStyle name="20% - Accent2 3 2 4 2 4" xfId="5715"/>
    <cellStyle name="20% - Accent2 3 2 4 2 4 2" xfId="18874"/>
    <cellStyle name="20% - Accent2 3 2 4 2 4 2 2" xfId="56212"/>
    <cellStyle name="20% - Accent2 3 2 4 2 4 3" xfId="31541"/>
    <cellStyle name="20% - Accent2 3 2 4 2 4 4" xfId="43053"/>
    <cellStyle name="20% - Accent2 3 2 4 2 5" xfId="15162"/>
    <cellStyle name="20% - Accent2 3 2 4 2 5 2" xfId="52500"/>
    <cellStyle name="20% - Accent2 3 2 4 2 6" xfId="28659"/>
    <cellStyle name="20% - Accent2 3 2 4 2 7" xfId="39339"/>
    <cellStyle name="20% - Accent2 3 2 4 3" xfId="3350"/>
    <cellStyle name="20% - Accent2 3 2 4 3 2" xfId="11618"/>
    <cellStyle name="20% - Accent2 3 2 4 3 2 2" xfId="24777"/>
    <cellStyle name="20% - Accent2 3 2 4 3 2 2 2" xfId="62115"/>
    <cellStyle name="20% - Accent2 3 2 4 3 2 3" xfId="48956"/>
    <cellStyle name="20% - Accent2 3 2 4 3 3" xfId="6895"/>
    <cellStyle name="20% - Accent2 3 2 4 3 3 2" xfId="20054"/>
    <cellStyle name="20% - Accent2 3 2 4 3 3 2 2" xfId="57392"/>
    <cellStyle name="20% - Accent2 3 2 4 3 3 3" xfId="44233"/>
    <cellStyle name="20% - Accent2 3 2 4 3 4" xfId="16511"/>
    <cellStyle name="20% - Accent2 3 2 4 3 4 2" xfId="53849"/>
    <cellStyle name="20% - Accent2 3 2 4 3 5" xfId="32904"/>
    <cellStyle name="20% - Accent2 3 2 4 3 6" xfId="40688"/>
    <cellStyle name="20% - Accent2 3 2 4 4" xfId="9258"/>
    <cellStyle name="20% - Accent2 3 2 4 4 2" xfId="22417"/>
    <cellStyle name="20% - Accent2 3 2 4 4 2 2" xfId="59755"/>
    <cellStyle name="20% - Accent2 3 2 4 4 3" xfId="35616"/>
    <cellStyle name="20% - Accent2 3 2 4 4 4" xfId="46596"/>
    <cellStyle name="20% - Accent2 3 2 4 5" xfId="4535"/>
    <cellStyle name="20% - Accent2 3 2 4 5 2" xfId="17694"/>
    <cellStyle name="20% - Accent2 3 2 4 5 2 2" xfId="55032"/>
    <cellStyle name="20% - Accent2 3 2 4 5 3" xfId="30192"/>
    <cellStyle name="20% - Accent2 3 2 4 5 4" xfId="41873"/>
    <cellStyle name="20% - Accent2 3 2 4 6" xfId="13982"/>
    <cellStyle name="20% - Accent2 3 2 4 6 2" xfId="51320"/>
    <cellStyle name="20% - Accent2 3 2 4 7" xfId="27310"/>
    <cellStyle name="20% - Accent2 3 2 4 8" xfId="38159"/>
    <cellStyle name="20% - Accent2 3 2 5" xfId="988"/>
    <cellStyle name="20% - Accent2 3 2 5 2" xfId="2170"/>
    <cellStyle name="20% - Accent2 3 2 5 2 2" xfId="8244"/>
    <cellStyle name="20% - Accent2 3 2 5 2 2 2" xfId="12967"/>
    <cellStyle name="20% - Accent2 3 2 5 2 2 2 2" xfId="26126"/>
    <cellStyle name="20% - Accent2 3 2 5 2 2 2 2 2" xfId="63464"/>
    <cellStyle name="20% - Accent2 3 2 5 2 2 2 3" xfId="50305"/>
    <cellStyle name="20% - Accent2 3 2 5 2 2 3" xfId="21403"/>
    <cellStyle name="20% - Accent2 3 2 5 2 2 3 2" xfId="58741"/>
    <cellStyle name="20% - Accent2 3 2 5 2 2 4" xfId="34422"/>
    <cellStyle name="20% - Accent2 3 2 5 2 2 5" xfId="45582"/>
    <cellStyle name="20% - Accent2 3 2 5 2 3" xfId="10607"/>
    <cellStyle name="20% - Accent2 3 2 5 2 3 2" xfId="23766"/>
    <cellStyle name="20% - Accent2 3 2 5 2 3 2 2" xfId="61104"/>
    <cellStyle name="20% - Accent2 3 2 5 2 3 3" xfId="37134"/>
    <cellStyle name="20% - Accent2 3 2 5 2 3 4" xfId="47945"/>
    <cellStyle name="20% - Accent2 3 2 5 2 4" xfId="5884"/>
    <cellStyle name="20% - Accent2 3 2 5 2 4 2" xfId="19043"/>
    <cellStyle name="20% - Accent2 3 2 5 2 4 2 2" xfId="56381"/>
    <cellStyle name="20% - Accent2 3 2 5 2 4 3" xfId="31710"/>
    <cellStyle name="20% - Accent2 3 2 5 2 4 4" xfId="43222"/>
    <cellStyle name="20% - Accent2 3 2 5 2 5" xfId="15331"/>
    <cellStyle name="20% - Accent2 3 2 5 2 5 2" xfId="52669"/>
    <cellStyle name="20% - Accent2 3 2 5 2 6" xfId="28828"/>
    <cellStyle name="20% - Accent2 3 2 5 2 7" xfId="39508"/>
    <cellStyle name="20% - Accent2 3 2 5 3" xfId="3519"/>
    <cellStyle name="20% - Accent2 3 2 5 3 2" xfId="11787"/>
    <cellStyle name="20% - Accent2 3 2 5 3 2 2" xfId="24946"/>
    <cellStyle name="20% - Accent2 3 2 5 3 2 2 2" xfId="62284"/>
    <cellStyle name="20% - Accent2 3 2 5 3 2 3" xfId="49125"/>
    <cellStyle name="20% - Accent2 3 2 5 3 3" xfId="7064"/>
    <cellStyle name="20% - Accent2 3 2 5 3 3 2" xfId="20223"/>
    <cellStyle name="20% - Accent2 3 2 5 3 3 2 2" xfId="57561"/>
    <cellStyle name="20% - Accent2 3 2 5 3 3 3" xfId="44402"/>
    <cellStyle name="20% - Accent2 3 2 5 3 4" xfId="16680"/>
    <cellStyle name="20% - Accent2 3 2 5 3 4 2" xfId="54018"/>
    <cellStyle name="20% - Accent2 3 2 5 3 5" xfId="33073"/>
    <cellStyle name="20% - Accent2 3 2 5 3 6" xfId="40857"/>
    <cellStyle name="20% - Accent2 3 2 5 4" xfId="9427"/>
    <cellStyle name="20% - Accent2 3 2 5 4 2" xfId="22586"/>
    <cellStyle name="20% - Accent2 3 2 5 4 2 2" xfId="59924"/>
    <cellStyle name="20% - Accent2 3 2 5 4 3" xfId="35785"/>
    <cellStyle name="20% - Accent2 3 2 5 4 4" xfId="46765"/>
    <cellStyle name="20% - Accent2 3 2 5 5" xfId="4704"/>
    <cellStyle name="20% - Accent2 3 2 5 5 2" xfId="17863"/>
    <cellStyle name="20% - Accent2 3 2 5 5 2 2" xfId="55201"/>
    <cellStyle name="20% - Accent2 3 2 5 5 3" xfId="30361"/>
    <cellStyle name="20% - Accent2 3 2 5 5 4" xfId="42042"/>
    <cellStyle name="20% - Accent2 3 2 5 6" xfId="14151"/>
    <cellStyle name="20% - Accent2 3 2 5 6 2" xfId="51489"/>
    <cellStyle name="20% - Accent2 3 2 5 7" xfId="27479"/>
    <cellStyle name="20% - Accent2 3 2 5 8" xfId="38328"/>
    <cellStyle name="20% - Accent2 3 2 6" xfId="1159"/>
    <cellStyle name="20% - Accent2 3 2 6 2" xfId="2339"/>
    <cellStyle name="20% - Accent2 3 2 6 2 2" xfId="8413"/>
    <cellStyle name="20% - Accent2 3 2 6 2 2 2" xfId="13136"/>
    <cellStyle name="20% - Accent2 3 2 6 2 2 2 2" xfId="26295"/>
    <cellStyle name="20% - Accent2 3 2 6 2 2 2 2 2" xfId="63633"/>
    <cellStyle name="20% - Accent2 3 2 6 2 2 2 3" xfId="50474"/>
    <cellStyle name="20% - Accent2 3 2 6 2 2 3" xfId="21572"/>
    <cellStyle name="20% - Accent2 3 2 6 2 2 3 2" xfId="58910"/>
    <cellStyle name="20% - Accent2 3 2 6 2 2 4" xfId="34591"/>
    <cellStyle name="20% - Accent2 3 2 6 2 2 5" xfId="45751"/>
    <cellStyle name="20% - Accent2 3 2 6 2 3" xfId="10776"/>
    <cellStyle name="20% - Accent2 3 2 6 2 3 2" xfId="23935"/>
    <cellStyle name="20% - Accent2 3 2 6 2 3 2 2" xfId="61273"/>
    <cellStyle name="20% - Accent2 3 2 6 2 3 3" xfId="37303"/>
    <cellStyle name="20% - Accent2 3 2 6 2 3 4" xfId="48114"/>
    <cellStyle name="20% - Accent2 3 2 6 2 4" xfId="6053"/>
    <cellStyle name="20% - Accent2 3 2 6 2 4 2" xfId="19212"/>
    <cellStyle name="20% - Accent2 3 2 6 2 4 2 2" xfId="56550"/>
    <cellStyle name="20% - Accent2 3 2 6 2 4 3" xfId="31879"/>
    <cellStyle name="20% - Accent2 3 2 6 2 4 4" xfId="43391"/>
    <cellStyle name="20% - Accent2 3 2 6 2 5" xfId="15500"/>
    <cellStyle name="20% - Accent2 3 2 6 2 5 2" xfId="52838"/>
    <cellStyle name="20% - Accent2 3 2 6 2 6" xfId="28997"/>
    <cellStyle name="20% - Accent2 3 2 6 2 7" xfId="39677"/>
    <cellStyle name="20% - Accent2 3 2 6 3" xfId="3688"/>
    <cellStyle name="20% - Accent2 3 2 6 3 2" xfId="11956"/>
    <cellStyle name="20% - Accent2 3 2 6 3 2 2" xfId="25115"/>
    <cellStyle name="20% - Accent2 3 2 6 3 2 2 2" xfId="62453"/>
    <cellStyle name="20% - Accent2 3 2 6 3 2 3" xfId="49294"/>
    <cellStyle name="20% - Accent2 3 2 6 3 3" xfId="7233"/>
    <cellStyle name="20% - Accent2 3 2 6 3 3 2" xfId="20392"/>
    <cellStyle name="20% - Accent2 3 2 6 3 3 2 2" xfId="57730"/>
    <cellStyle name="20% - Accent2 3 2 6 3 3 3" xfId="44571"/>
    <cellStyle name="20% - Accent2 3 2 6 3 4" xfId="16849"/>
    <cellStyle name="20% - Accent2 3 2 6 3 4 2" xfId="54187"/>
    <cellStyle name="20% - Accent2 3 2 6 3 5" xfId="33242"/>
    <cellStyle name="20% - Accent2 3 2 6 3 6" xfId="41026"/>
    <cellStyle name="20% - Accent2 3 2 6 4" xfId="9596"/>
    <cellStyle name="20% - Accent2 3 2 6 4 2" xfId="22755"/>
    <cellStyle name="20% - Accent2 3 2 6 4 2 2" xfId="60093"/>
    <cellStyle name="20% - Accent2 3 2 6 4 3" xfId="35954"/>
    <cellStyle name="20% - Accent2 3 2 6 4 4" xfId="46934"/>
    <cellStyle name="20% - Accent2 3 2 6 5" xfId="4873"/>
    <cellStyle name="20% - Accent2 3 2 6 5 2" xfId="18032"/>
    <cellStyle name="20% - Accent2 3 2 6 5 2 2" xfId="55370"/>
    <cellStyle name="20% - Accent2 3 2 6 5 3" xfId="30530"/>
    <cellStyle name="20% - Accent2 3 2 6 5 4" xfId="42211"/>
    <cellStyle name="20% - Accent2 3 2 6 6" xfId="14320"/>
    <cellStyle name="20% - Accent2 3 2 6 6 2" xfId="51658"/>
    <cellStyle name="20% - Accent2 3 2 6 7" xfId="27648"/>
    <cellStyle name="20% - Accent2 3 2 6 8" xfId="38497"/>
    <cellStyle name="20% - Accent2 3 2 7" xfId="1383"/>
    <cellStyle name="20% - Accent2 3 2 7 2" xfId="2732"/>
    <cellStyle name="20% - Accent2 3 2 7 2 2" xfId="12180"/>
    <cellStyle name="20% - Accent2 3 2 7 2 2 2" xfId="25339"/>
    <cellStyle name="20% - Accent2 3 2 7 2 2 2 2" xfId="62677"/>
    <cellStyle name="20% - Accent2 3 2 7 2 2 3" xfId="33635"/>
    <cellStyle name="20% - Accent2 3 2 7 2 2 4" xfId="49518"/>
    <cellStyle name="20% - Accent2 3 2 7 2 3" xfId="7457"/>
    <cellStyle name="20% - Accent2 3 2 7 2 3 2" xfId="20616"/>
    <cellStyle name="20% - Accent2 3 2 7 2 3 2 2" xfId="57954"/>
    <cellStyle name="20% - Accent2 3 2 7 2 3 3" xfId="36347"/>
    <cellStyle name="20% - Accent2 3 2 7 2 3 4" xfId="44795"/>
    <cellStyle name="20% - Accent2 3 2 7 2 4" xfId="15893"/>
    <cellStyle name="20% - Accent2 3 2 7 2 4 2" xfId="30923"/>
    <cellStyle name="20% - Accent2 3 2 7 2 4 3" xfId="53231"/>
    <cellStyle name="20% - Accent2 3 2 7 2 5" xfId="28041"/>
    <cellStyle name="20% - Accent2 3 2 7 2 6" xfId="40070"/>
    <cellStyle name="20% - Accent2 3 2 7 3" xfId="9820"/>
    <cellStyle name="20% - Accent2 3 2 7 3 2" xfId="22979"/>
    <cellStyle name="20% - Accent2 3 2 7 3 2 2" xfId="60317"/>
    <cellStyle name="20% - Accent2 3 2 7 3 3" xfId="32286"/>
    <cellStyle name="20% - Accent2 3 2 7 3 4" xfId="47158"/>
    <cellStyle name="20% - Accent2 3 2 7 4" xfId="5097"/>
    <cellStyle name="20% - Accent2 3 2 7 4 2" xfId="18256"/>
    <cellStyle name="20% - Accent2 3 2 7 4 2 2" xfId="55594"/>
    <cellStyle name="20% - Accent2 3 2 7 4 3" xfId="34998"/>
    <cellStyle name="20% - Accent2 3 2 7 4 4" xfId="42435"/>
    <cellStyle name="20% - Accent2 3 2 7 5" xfId="14544"/>
    <cellStyle name="20% - Accent2 3 2 7 5 2" xfId="29574"/>
    <cellStyle name="20% - Accent2 3 2 7 5 3" xfId="51882"/>
    <cellStyle name="20% - Accent2 3 2 7 6" xfId="26692"/>
    <cellStyle name="20% - Accent2 3 2 7 7" xfId="38721"/>
    <cellStyle name="20% - Accent2 3 2 8" xfId="2508"/>
    <cellStyle name="20% - Accent2 3 2 8 2" xfId="11000"/>
    <cellStyle name="20% - Accent2 3 2 8 2 2" xfId="24159"/>
    <cellStyle name="20% - Accent2 3 2 8 2 2 2" xfId="61497"/>
    <cellStyle name="20% - Accent2 3 2 8 2 3" xfId="33411"/>
    <cellStyle name="20% - Accent2 3 2 8 2 4" xfId="48338"/>
    <cellStyle name="20% - Accent2 3 2 8 3" xfId="6277"/>
    <cellStyle name="20% - Accent2 3 2 8 3 2" xfId="19436"/>
    <cellStyle name="20% - Accent2 3 2 8 3 2 2" xfId="56774"/>
    <cellStyle name="20% - Accent2 3 2 8 3 3" xfId="36123"/>
    <cellStyle name="20% - Accent2 3 2 8 3 4" xfId="43615"/>
    <cellStyle name="20% - Accent2 3 2 8 4" xfId="15669"/>
    <cellStyle name="20% - Accent2 3 2 8 4 2" xfId="30699"/>
    <cellStyle name="20% - Accent2 3 2 8 4 3" xfId="53007"/>
    <cellStyle name="20% - Accent2 3 2 8 5" xfId="27817"/>
    <cellStyle name="20% - Accent2 3 2 8 6" xfId="39846"/>
    <cellStyle name="20% - Accent2 3 2 9" xfId="8640"/>
    <cellStyle name="20% - Accent2 3 2 9 2" xfId="21799"/>
    <cellStyle name="20% - Accent2 3 2 9 2 2" xfId="59137"/>
    <cellStyle name="20% - Accent2 3 2 9 3" xfId="29350"/>
    <cellStyle name="20% - Accent2 3 2 9 4" xfId="45978"/>
    <cellStyle name="20% - Accent2 3 3" xfId="510"/>
    <cellStyle name="20% - Accent2 3 3 2" xfId="1692"/>
    <cellStyle name="20% - Accent2 3 3 2 2" xfId="7766"/>
    <cellStyle name="20% - Accent2 3 3 2 2 2" xfId="12489"/>
    <cellStyle name="20% - Accent2 3 3 2 2 2 2" xfId="25648"/>
    <cellStyle name="20% - Accent2 3 3 2 2 2 2 2" xfId="62986"/>
    <cellStyle name="20% - Accent2 3 3 2 2 2 3" xfId="49827"/>
    <cellStyle name="20% - Accent2 3 3 2 2 3" xfId="20925"/>
    <cellStyle name="20% - Accent2 3 3 2 2 3 2" xfId="58263"/>
    <cellStyle name="20% - Accent2 3 3 2 2 4" xfId="33944"/>
    <cellStyle name="20% - Accent2 3 3 2 2 5" xfId="45104"/>
    <cellStyle name="20% - Accent2 3 3 2 3" xfId="10129"/>
    <cellStyle name="20% - Accent2 3 3 2 3 2" xfId="23288"/>
    <cellStyle name="20% - Accent2 3 3 2 3 2 2" xfId="60626"/>
    <cellStyle name="20% - Accent2 3 3 2 3 3" xfId="36656"/>
    <cellStyle name="20% - Accent2 3 3 2 3 4" xfId="47467"/>
    <cellStyle name="20% - Accent2 3 3 2 4" xfId="5406"/>
    <cellStyle name="20% - Accent2 3 3 2 4 2" xfId="18565"/>
    <cellStyle name="20% - Accent2 3 3 2 4 2 2" xfId="55903"/>
    <cellStyle name="20% - Accent2 3 3 2 4 3" xfId="31232"/>
    <cellStyle name="20% - Accent2 3 3 2 4 4" xfId="42744"/>
    <cellStyle name="20% - Accent2 3 3 2 5" xfId="14853"/>
    <cellStyle name="20% - Accent2 3 3 2 5 2" xfId="52191"/>
    <cellStyle name="20% - Accent2 3 3 2 6" xfId="28350"/>
    <cellStyle name="20% - Accent2 3 3 2 7" xfId="39030"/>
    <cellStyle name="20% - Accent2 3 3 3" xfId="3041"/>
    <cellStyle name="20% - Accent2 3 3 3 2" xfId="11309"/>
    <cellStyle name="20% - Accent2 3 3 3 2 2" xfId="24468"/>
    <cellStyle name="20% - Accent2 3 3 3 2 2 2" xfId="61806"/>
    <cellStyle name="20% - Accent2 3 3 3 2 3" xfId="48647"/>
    <cellStyle name="20% - Accent2 3 3 3 3" xfId="6586"/>
    <cellStyle name="20% - Accent2 3 3 3 3 2" xfId="19745"/>
    <cellStyle name="20% - Accent2 3 3 3 3 2 2" xfId="57083"/>
    <cellStyle name="20% - Accent2 3 3 3 3 3" xfId="43924"/>
    <cellStyle name="20% - Accent2 3 3 3 4" xfId="16202"/>
    <cellStyle name="20% - Accent2 3 3 3 4 2" xfId="53540"/>
    <cellStyle name="20% - Accent2 3 3 3 5" xfId="32595"/>
    <cellStyle name="20% - Accent2 3 3 3 6" xfId="40379"/>
    <cellStyle name="20% - Accent2 3 3 4" xfId="8949"/>
    <cellStyle name="20% - Accent2 3 3 4 2" xfId="22108"/>
    <cellStyle name="20% - Accent2 3 3 4 2 2" xfId="59446"/>
    <cellStyle name="20% - Accent2 3 3 4 3" xfId="35307"/>
    <cellStyle name="20% - Accent2 3 3 4 4" xfId="46287"/>
    <cellStyle name="20% - Accent2 3 3 5" xfId="4226"/>
    <cellStyle name="20% - Accent2 3 3 5 2" xfId="17385"/>
    <cellStyle name="20% - Accent2 3 3 5 2 2" xfId="54723"/>
    <cellStyle name="20% - Accent2 3 3 5 3" xfId="29883"/>
    <cellStyle name="20% - Accent2 3 3 5 4" xfId="41564"/>
    <cellStyle name="20% - Accent2 3 3 6" xfId="13673"/>
    <cellStyle name="20% - Accent2 3 3 6 2" xfId="51011"/>
    <cellStyle name="20% - Accent2 3 3 7" xfId="27001"/>
    <cellStyle name="20% - Accent2 3 3 8" xfId="37850"/>
    <cellStyle name="20% - Accent2 3 4" xfId="313"/>
    <cellStyle name="20% - Accent2 3 4 2" xfId="1495"/>
    <cellStyle name="20% - Accent2 3 4 2 2" xfId="7569"/>
    <cellStyle name="20% - Accent2 3 4 2 2 2" xfId="12292"/>
    <cellStyle name="20% - Accent2 3 4 2 2 2 2" xfId="25451"/>
    <cellStyle name="20% - Accent2 3 4 2 2 2 2 2" xfId="62789"/>
    <cellStyle name="20% - Accent2 3 4 2 2 2 3" xfId="49630"/>
    <cellStyle name="20% - Accent2 3 4 2 2 3" xfId="20728"/>
    <cellStyle name="20% - Accent2 3 4 2 2 3 2" xfId="58066"/>
    <cellStyle name="20% - Accent2 3 4 2 2 4" xfId="33747"/>
    <cellStyle name="20% - Accent2 3 4 2 2 5" xfId="44907"/>
    <cellStyle name="20% - Accent2 3 4 2 3" xfId="9932"/>
    <cellStyle name="20% - Accent2 3 4 2 3 2" xfId="23091"/>
    <cellStyle name="20% - Accent2 3 4 2 3 2 2" xfId="60429"/>
    <cellStyle name="20% - Accent2 3 4 2 3 3" xfId="36459"/>
    <cellStyle name="20% - Accent2 3 4 2 3 4" xfId="47270"/>
    <cellStyle name="20% - Accent2 3 4 2 4" xfId="5209"/>
    <cellStyle name="20% - Accent2 3 4 2 4 2" xfId="18368"/>
    <cellStyle name="20% - Accent2 3 4 2 4 2 2" xfId="55706"/>
    <cellStyle name="20% - Accent2 3 4 2 4 3" xfId="31035"/>
    <cellStyle name="20% - Accent2 3 4 2 4 4" xfId="42547"/>
    <cellStyle name="20% - Accent2 3 4 2 5" xfId="14656"/>
    <cellStyle name="20% - Accent2 3 4 2 5 2" xfId="51994"/>
    <cellStyle name="20% - Accent2 3 4 2 6" xfId="28153"/>
    <cellStyle name="20% - Accent2 3 4 2 7" xfId="38833"/>
    <cellStyle name="20% - Accent2 3 4 3" xfId="2844"/>
    <cellStyle name="20% - Accent2 3 4 3 2" xfId="11112"/>
    <cellStyle name="20% - Accent2 3 4 3 2 2" xfId="24271"/>
    <cellStyle name="20% - Accent2 3 4 3 2 2 2" xfId="61609"/>
    <cellStyle name="20% - Accent2 3 4 3 2 3" xfId="48450"/>
    <cellStyle name="20% - Accent2 3 4 3 3" xfId="6389"/>
    <cellStyle name="20% - Accent2 3 4 3 3 2" xfId="19548"/>
    <cellStyle name="20% - Accent2 3 4 3 3 2 2" xfId="56886"/>
    <cellStyle name="20% - Accent2 3 4 3 3 3" xfId="43727"/>
    <cellStyle name="20% - Accent2 3 4 3 4" xfId="16005"/>
    <cellStyle name="20% - Accent2 3 4 3 4 2" xfId="53343"/>
    <cellStyle name="20% - Accent2 3 4 3 5" xfId="32398"/>
    <cellStyle name="20% - Accent2 3 4 3 6" xfId="40182"/>
    <cellStyle name="20% - Accent2 3 4 4" xfId="8752"/>
    <cellStyle name="20% - Accent2 3 4 4 2" xfId="21911"/>
    <cellStyle name="20% - Accent2 3 4 4 2 2" xfId="59249"/>
    <cellStyle name="20% - Accent2 3 4 4 3" xfId="35110"/>
    <cellStyle name="20% - Accent2 3 4 4 4" xfId="46090"/>
    <cellStyle name="20% - Accent2 3 4 5" xfId="4029"/>
    <cellStyle name="20% - Accent2 3 4 5 2" xfId="17188"/>
    <cellStyle name="20% - Accent2 3 4 5 2 2" xfId="54526"/>
    <cellStyle name="20% - Accent2 3 4 5 3" xfId="29686"/>
    <cellStyle name="20% - Accent2 3 4 5 4" xfId="41367"/>
    <cellStyle name="20% - Accent2 3 4 6" xfId="13476"/>
    <cellStyle name="20% - Accent2 3 4 6 2" xfId="50814"/>
    <cellStyle name="20% - Accent2 3 4 7" xfId="26804"/>
    <cellStyle name="20% - Accent2 3 4 8" xfId="37653"/>
    <cellStyle name="20% - Accent2 3 5" xfId="734"/>
    <cellStyle name="20% - Accent2 3 5 2" xfId="1916"/>
    <cellStyle name="20% - Accent2 3 5 2 2" xfId="7990"/>
    <cellStyle name="20% - Accent2 3 5 2 2 2" xfId="12713"/>
    <cellStyle name="20% - Accent2 3 5 2 2 2 2" xfId="25872"/>
    <cellStyle name="20% - Accent2 3 5 2 2 2 2 2" xfId="63210"/>
    <cellStyle name="20% - Accent2 3 5 2 2 2 3" xfId="50051"/>
    <cellStyle name="20% - Accent2 3 5 2 2 3" xfId="21149"/>
    <cellStyle name="20% - Accent2 3 5 2 2 3 2" xfId="58487"/>
    <cellStyle name="20% - Accent2 3 5 2 2 4" xfId="34168"/>
    <cellStyle name="20% - Accent2 3 5 2 2 5" xfId="45328"/>
    <cellStyle name="20% - Accent2 3 5 2 3" xfId="10353"/>
    <cellStyle name="20% - Accent2 3 5 2 3 2" xfId="23512"/>
    <cellStyle name="20% - Accent2 3 5 2 3 2 2" xfId="60850"/>
    <cellStyle name="20% - Accent2 3 5 2 3 3" xfId="36880"/>
    <cellStyle name="20% - Accent2 3 5 2 3 4" xfId="47691"/>
    <cellStyle name="20% - Accent2 3 5 2 4" xfId="5630"/>
    <cellStyle name="20% - Accent2 3 5 2 4 2" xfId="18789"/>
    <cellStyle name="20% - Accent2 3 5 2 4 2 2" xfId="56127"/>
    <cellStyle name="20% - Accent2 3 5 2 4 3" xfId="31456"/>
    <cellStyle name="20% - Accent2 3 5 2 4 4" xfId="42968"/>
    <cellStyle name="20% - Accent2 3 5 2 5" xfId="15077"/>
    <cellStyle name="20% - Accent2 3 5 2 5 2" xfId="52415"/>
    <cellStyle name="20% - Accent2 3 5 2 6" xfId="28574"/>
    <cellStyle name="20% - Accent2 3 5 2 7" xfId="39254"/>
    <cellStyle name="20% - Accent2 3 5 3" xfId="3265"/>
    <cellStyle name="20% - Accent2 3 5 3 2" xfId="11533"/>
    <cellStyle name="20% - Accent2 3 5 3 2 2" xfId="24692"/>
    <cellStyle name="20% - Accent2 3 5 3 2 2 2" xfId="62030"/>
    <cellStyle name="20% - Accent2 3 5 3 2 3" xfId="48871"/>
    <cellStyle name="20% - Accent2 3 5 3 3" xfId="6810"/>
    <cellStyle name="20% - Accent2 3 5 3 3 2" xfId="19969"/>
    <cellStyle name="20% - Accent2 3 5 3 3 2 2" xfId="57307"/>
    <cellStyle name="20% - Accent2 3 5 3 3 3" xfId="44148"/>
    <cellStyle name="20% - Accent2 3 5 3 4" xfId="16426"/>
    <cellStyle name="20% - Accent2 3 5 3 4 2" xfId="53764"/>
    <cellStyle name="20% - Accent2 3 5 3 5" xfId="32819"/>
    <cellStyle name="20% - Accent2 3 5 3 6" xfId="40603"/>
    <cellStyle name="20% - Accent2 3 5 4" xfId="9173"/>
    <cellStyle name="20% - Accent2 3 5 4 2" xfId="22332"/>
    <cellStyle name="20% - Accent2 3 5 4 2 2" xfId="59670"/>
    <cellStyle name="20% - Accent2 3 5 4 3" xfId="35531"/>
    <cellStyle name="20% - Accent2 3 5 4 4" xfId="46511"/>
    <cellStyle name="20% - Accent2 3 5 5" xfId="4450"/>
    <cellStyle name="20% - Accent2 3 5 5 2" xfId="17609"/>
    <cellStyle name="20% - Accent2 3 5 5 2 2" xfId="54947"/>
    <cellStyle name="20% - Accent2 3 5 5 3" xfId="30107"/>
    <cellStyle name="20% - Accent2 3 5 5 4" xfId="41788"/>
    <cellStyle name="20% - Accent2 3 5 6" xfId="13897"/>
    <cellStyle name="20% - Accent2 3 5 6 2" xfId="51235"/>
    <cellStyle name="20% - Accent2 3 5 7" xfId="27225"/>
    <cellStyle name="20% - Accent2 3 5 8" xfId="38074"/>
    <cellStyle name="20% - Accent2 3 6" xfId="903"/>
    <cellStyle name="20% - Accent2 3 6 2" xfId="2085"/>
    <cellStyle name="20% - Accent2 3 6 2 2" xfId="8159"/>
    <cellStyle name="20% - Accent2 3 6 2 2 2" xfId="12882"/>
    <cellStyle name="20% - Accent2 3 6 2 2 2 2" xfId="26041"/>
    <cellStyle name="20% - Accent2 3 6 2 2 2 2 2" xfId="63379"/>
    <cellStyle name="20% - Accent2 3 6 2 2 2 3" xfId="50220"/>
    <cellStyle name="20% - Accent2 3 6 2 2 3" xfId="21318"/>
    <cellStyle name="20% - Accent2 3 6 2 2 3 2" xfId="58656"/>
    <cellStyle name="20% - Accent2 3 6 2 2 4" xfId="34337"/>
    <cellStyle name="20% - Accent2 3 6 2 2 5" xfId="45497"/>
    <cellStyle name="20% - Accent2 3 6 2 3" xfId="10522"/>
    <cellStyle name="20% - Accent2 3 6 2 3 2" xfId="23681"/>
    <cellStyle name="20% - Accent2 3 6 2 3 2 2" xfId="61019"/>
    <cellStyle name="20% - Accent2 3 6 2 3 3" xfId="37049"/>
    <cellStyle name="20% - Accent2 3 6 2 3 4" xfId="47860"/>
    <cellStyle name="20% - Accent2 3 6 2 4" xfId="5799"/>
    <cellStyle name="20% - Accent2 3 6 2 4 2" xfId="18958"/>
    <cellStyle name="20% - Accent2 3 6 2 4 2 2" xfId="56296"/>
    <cellStyle name="20% - Accent2 3 6 2 4 3" xfId="31625"/>
    <cellStyle name="20% - Accent2 3 6 2 4 4" xfId="43137"/>
    <cellStyle name="20% - Accent2 3 6 2 5" xfId="15246"/>
    <cellStyle name="20% - Accent2 3 6 2 5 2" xfId="52584"/>
    <cellStyle name="20% - Accent2 3 6 2 6" xfId="28743"/>
    <cellStyle name="20% - Accent2 3 6 2 7" xfId="39423"/>
    <cellStyle name="20% - Accent2 3 6 3" xfId="3434"/>
    <cellStyle name="20% - Accent2 3 6 3 2" xfId="11702"/>
    <cellStyle name="20% - Accent2 3 6 3 2 2" xfId="24861"/>
    <cellStyle name="20% - Accent2 3 6 3 2 2 2" xfId="62199"/>
    <cellStyle name="20% - Accent2 3 6 3 2 3" xfId="49040"/>
    <cellStyle name="20% - Accent2 3 6 3 3" xfId="6979"/>
    <cellStyle name="20% - Accent2 3 6 3 3 2" xfId="20138"/>
    <cellStyle name="20% - Accent2 3 6 3 3 2 2" xfId="57476"/>
    <cellStyle name="20% - Accent2 3 6 3 3 3" xfId="44317"/>
    <cellStyle name="20% - Accent2 3 6 3 4" xfId="16595"/>
    <cellStyle name="20% - Accent2 3 6 3 4 2" xfId="53933"/>
    <cellStyle name="20% - Accent2 3 6 3 5" xfId="32988"/>
    <cellStyle name="20% - Accent2 3 6 3 6" xfId="40772"/>
    <cellStyle name="20% - Accent2 3 6 4" xfId="9342"/>
    <cellStyle name="20% - Accent2 3 6 4 2" xfId="22501"/>
    <cellStyle name="20% - Accent2 3 6 4 2 2" xfId="59839"/>
    <cellStyle name="20% - Accent2 3 6 4 3" xfId="35700"/>
    <cellStyle name="20% - Accent2 3 6 4 4" xfId="46680"/>
    <cellStyle name="20% - Accent2 3 6 5" xfId="4619"/>
    <cellStyle name="20% - Accent2 3 6 5 2" xfId="17778"/>
    <cellStyle name="20% - Accent2 3 6 5 2 2" xfId="55116"/>
    <cellStyle name="20% - Accent2 3 6 5 3" xfId="30276"/>
    <cellStyle name="20% - Accent2 3 6 5 4" xfId="41957"/>
    <cellStyle name="20% - Accent2 3 6 6" xfId="14066"/>
    <cellStyle name="20% - Accent2 3 6 6 2" xfId="51404"/>
    <cellStyle name="20% - Accent2 3 6 7" xfId="27394"/>
    <cellStyle name="20% - Accent2 3 6 8" xfId="38243"/>
    <cellStyle name="20% - Accent2 3 7" xfId="1074"/>
    <cellStyle name="20% - Accent2 3 7 2" xfId="2254"/>
    <cellStyle name="20% - Accent2 3 7 2 2" xfId="8328"/>
    <cellStyle name="20% - Accent2 3 7 2 2 2" xfId="13051"/>
    <cellStyle name="20% - Accent2 3 7 2 2 2 2" xfId="26210"/>
    <cellStyle name="20% - Accent2 3 7 2 2 2 2 2" xfId="63548"/>
    <cellStyle name="20% - Accent2 3 7 2 2 2 3" xfId="50389"/>
    <cellStyle name="20% - Accent2 3 7 2 2 3" xfId="21487"/>
    <cellStyle name="20% - Accent2 3 7 2 2 3 2" xfId="58825"/>
    <cellStyle name="20% - Accent2 3 7 2 2 4" xfId="34506"/>
    <cellStyle name="20% - Accent2 3 7 2 2 5" xfId="45666"/>
    <cellStyle name="20% - Accent2 3 7 2 3" xfId="10691"/>
    <cellStyle name="20% - Accent2 3 7 2 3 2" xfId="23850"/>
    <cellStyle name="20% - Accent2 3 7 2 3 2 2" xfId="61188"/>
    <cellStyle name="20% - Accent2 3 7 2 3 3" xfId="37218"/>
    <cellStyle name="20% - Accent2 3 7 2 3 4" xfId="48029"/>
    <cellStyle name="20% - Accent2 3 7 2 4" xfId="5968"/>
    <cellStyle name="20% - Accent2 3 7 2 4 2" xfId="19127"/>
    <cellStyle name="20% - Accent2 3 7 2 4 2 2" xfId="56465"/>
    <cellStyle name="20% - Accent2 3 7 2 4 3" xfId="31794"/>
    <cellStyle name="20% - Accent2 3 7 2 4 4" xfId="43306"/>
    <cellStyle name="20% - Accent2 3 7 2 5" xfId="15415"/>
    <cellStyle name="20% - Accent2 3 7 2 5 2" xfId="52753"/>
    <cellStyle name="20% - Accent2 3 7 2 6" xfId="28912"/>
    <cellStyle name="20% - Accent2 3 7 2 7" xfId="39592"/>
    <cellStyle name="20% - Accent2 3 7 3" xfId="3603"/>
    <cellStyle name="20% - Accent2 3 7 3 2" xfId="11871"/>
    <cellStyle name="20% - Accent2 3 7 3 2 2" xfId="25030"/>
    <cellStyle name="20% - Accent2 3 7 3 2 2 2" xfId="62368"/>
    <cellStyle name="20% - Accent2 3 7 3 2 3" xfId="49209"/>
    <cellStyle name="20% - Accent2 3 7 3 3" xfId="7148"/>
    <cellStyle name="20% - Accent2 3 7 3 3 2" xfId="20307"/>
    <cellStyle name="20% - Accent2 3 7 3 3 2 2" xfId="57645"/>
    <cellStyle name="20% - Accent2 3 7 3 3 3" xfId="44486"/>
    <cellStyle name="20% - Accent2 3 7 3 4" xfId="16764"/>
    <cellStyle name="20% - Accent2 3 7 3 4 2" xfId="54102"/>
    <cellStyle name="20% - Accent2 3 7 3 5" xfId="33157"/>
    <cellStyle name="20% - Accent2 3 7 3 6" xfId="40941"/>
    <cellStyle name="20% - Accent2 3 7 4" xfId="9511"/>
    <cellStyle name="20% - Accent2 3 7 4 2" xfId="22670"/>
    <cellStyle name="20% - Accent2 3 7 4 2 2" xfId="60008"/>
    <cellStyle name="20% - Accent2 3 7 4 3" xfId="35869"/>
    <cellStyle name="20% - Accent2 3 7 4 4" xfId="46849"/>
    <cellStyle name="20% - Accent2 3 7 5" xfId="4788"/>
    <cellStyle name="20% - Accent2 3 7 5 2" xfId="17947"/>
    <cellStyle name="20% - Accent2 3 7 5 2 2" xfId="55285"/>
    <cellStyle name="20% - Accent2 3 7 5 3" xfId="30445"/>
    <cellStyle name="20% - Accent2 3 7 5 4" xfId="42126"/>
    <cellStyle name="20% - Accent2 3 7 6" xfId="14235"/>
    <cellStyle name="20% - Accent2 3 7 6 2" xfId="51573"/>
    <cellStyle name="20% - Accent2 3 7 7" xfId="27563"/>
    <cellStyle name="20% - Accent2 3 7 8" xfId="38412"/>
    <cellStyle name="20% - Accent2 3 8" xfId="1271"/>
    <cellStyle name="20% - Accent2 3 8 2" xfId="2620"/>
    <cellStyle name="20% - Accent2 3 8 2 2" xfId="12068"/>
    <cellStyle name="20% - Accent2 3 8 2 2 2" xfId="25227"/>
    <cellStyle name="20% - Accent2 3 8 2 2 2 2" xfId="62565"/>
    <cellStyle name="20% - Accent2 3 8 2 2 3" xfId="33523"/>
    <cellStyle name="20% - Accent2 3 8 2 2 4" xfId="49406"/>
    <cellStyle name="20% - Accent2 3 8 2 3" xfId="7345"/>
    <cellStyle name="20% - Accent2 3 8 2 3 2" xfId="20504"/>
    <cellStyle name="20% - Accent2 3 8 2 3 2 2" xfId="57842"/>
    <cellStyle name="20% - Accent2 3 8 2 3 3" xfId="36235"/>
    <cellStyle name="20% - Accent2 3 8 2 3 4" xfId="44683"/>
    <cellStyle name="20% - Accent2 3 8 2 4" xfId="15781"/>
    <cellStyle name="20% - Accent2 3 8 2 4 2" xfId="30811"/>
    <cellStyle name="20% - Accent2 3 8 2 4 3" xfId="53119"/>
    <cellStyle name="20% - Accent2 3 8 2 5" xfId="27929"/>
    <cellStyle name="20% - Accent2 3 8 2 6" xfId="39958"/>
    <cellStyle name="20% - Accent2 3 8 3" xfId="9708"/>
    <cellStyle name="20% - Accent2 3 8 3 2" xfId="22867"/>
    <cellStyle name="20% - Accent2 3 8 3 2 2" xfId="60205"/>
    <cellStyle name="20% - Accent2 3 8 3 3" xfId="32174"/>
    <cellStyle name="20% - Accent2 3 8 3 4" xfId="47046"/>
    <cellStyle name="20% - Accent2 3 8 4" xfId="4985"/>
    <cellStyle name="20% - Accent2 3 8 4 2" xfId="18144"/>
    <cellStyle name="20% - Accent2 3 8 4 2 2" xfId="55482"/>
    <cellStyle name="20% - Accent2 3 8 4 3" xfId="34886"/>
    <cellStyle name="20% - Accent2 3 8 4 4" xfId="42323"/>
    <cellStyle name="20% - Accent2 3 8 5" xfId="14432"/>
    <cellStyle name="20% - Accent2 3 8 5 2" xfId="29462"/>
    <cellStyle name="20% - Accent2 3 8 5 3" xfId="51770"/>
    <cellStyle name="20% - Accent2 3 8 6" xfId="26580"/>
    <cellStyle name="20% - Accent2 3 8 7" xfId="38609"/>
    <cellStyle name="20% - Accent2 3 9" xfId="2423"/>
    <cellStyle name="20% - Accent2 3 9 2" xfId="10888"/>
    <cellStyle name="20% - Accent2 3 9 2 2" xfId="24047"/>
    <cellStyle name="20% - Accent2 3 9 2 2 2" xfId="61385"/>
    <cellStyle name="20% - Accent2 3 9 2 3" xfId="33326"/>
    <cellStyle name="20% - Accent2 3 9 2 4" xfId="48226"/>
    <cellStyle name="20% - Accent2 3 9 3" xfId="6165"/>
    <cellStyle name="20% - Accent2 3 9 3 2" xfId="19324"/>
    <cellStyle name="20% - Accent2 3 9 3 2 2" xfId="56662"/>
    <cellStyle name="20% - Accent2 3 9 3 3" xfId="36038"/>
    <cellStyle name="20% - Accent2 3 9 3 4" xfId="43503"/>
    <cellStyle name="20% - Accent2 3 9 4" xfId="15584"/>
    <cellStyle name="20% - Accent2 3 9 4 2" xfId="30614"/>
    <cellStyle name="20% - Accent2 3 9 4 3" xfId="52922"/>
    <cellStyle name="20% - Accent2 3 9 5" xfId="27732"/>
    <cellStyle name="20% - Accent2 3 9 6" xfId="39761"/>
    <cellStyle name="20% - Accent2 4" xfId="117"/>
    <cellStyle name="20% - Accent2 4 10" xfId="8556"/>
    <cellStyle name="20% - Accent2 4 10 2" xfId="21715"/>
    <cellStyle name="20% - Accent2 4 10 2 2" xfId="59053"/>
    <cellStyle name="20% - Accent2 4 10 3" xfId="29293"/>
    <cellStyle name="20% - Accent2 4 10 4" xfId="45894"/>
    <cellStyle name="20% - Accent2 4 11" xfId="3833"/>
    <cellStyle name="20% - Accent2 4 11 2" xfId="16992"/>
    <cellStyle name="20% - Accent2 4 11 2 2" xfId="54330"/>
    <cellStyle name="20% - Accent2 4 11 3" xfId="32005"/>
    <cellStyle name="20% - Accent2 4 11 4" xfId="41171"/>
    <cellStyle name="20% - Accent2 4 12" xfId="13280"/>
    <cellStyle name="20% - Accent2 4 12 2" xfId="34717"/>
    <cellStyle name="20% - Accent2 4 12 3" xfId="50618"/>
    <cellStyle name="20% - Accent2 4 13" xfId="29124"/>
    <cellStyle name="20% - Accent2 4 14" xfId="26411"/>
    <cellStyle name="20% - Accent2 4 15" xfId="37457"/>
    <cellStyle name="20% - Accent2 4 2" xfId="229"/>
    <cellStyle name="20% - Accent2 4 2 10" xfId="3945"/>
    <cellStyle name="20% - Accent2 4 2 10 2" xfId="17104"/>
    <cellStyle name="20% - Accent2 4 2 10 2 2" xfId="54442"/>
    <cellStyle name="20% - Accent2 4 2 10 3" xfId="32090"/>
    <cellStyle name="20% - Accent2 4 2 10 4" xfId="41283"/>
    <cellStyle name="20% - Accent2 4 2 11" xfId="13392"/>
    <cellStyle name="20% - Accent2 4 2 11 2" xfId="34802"/>
    <cellStyle name="20% - Accent2 4 2 11 3" xfId="50730"/>
    <cellStyle name="20% - Accent2 4 2 12" xfId="29209"/>
    <cellStyle name="20% - Accent2 4 2 13" xfId="26496"/>
    <cellStyle name="20% - Accent2 4 2 14" xfId="37569"/>
    <cellStyle name="20% - Accent2 4 2 2" xfId="650"/>
    <cellStyle name="20% - Accent2 4 2 2 2" xfId="1832"/>
    <cellStyle name="20% - Accent2 4 2 2 2 2" xfId="7906"/>
    <cellStyle name="20% - Accent2 4 2 2 2 2 2" xfId="12629"/>
    <cellStyle name="20% - Accent2 4 2 2 2 2 2 2" xfId="25788"/>
    <cellStyle name="20% - Accent2 4 2 2 2 2 2 2 2" xfId="63126"/>
    <cellStyle name="20% - Accent2 4 2 2 2 2 2 3" xfId="49967"/>
    <cellStyle name="20% - Accent2 4 2 2 2 2 3" xfId="21065"/>
    <cellStyle name="20% - Accent2 4 2 2 2 2 3 2" xfId="58403"/>
    <cellStyle name="20% - Accent2 4 2 2 2 2 4" xfId="34084"/>
    <cellStyle name="20% - Accent2 4 2 2 2 2 5" xfId="45244"/>
    <cellStyle name="20% - Accent2 4 2 2 2 3" xfId="10269"/>
    <cellStyle name="20% - Accent2 4 2 2 2 3 2" xfId="23428"/>
    <cellStyle name="20% - Accent2 4 2 2 2 3 2 2" xfId="60766"/>
    <cellStyle name="20% - Accent2 4 2 2 2 3 3" xfId="36796"/>
    <cellStyle name="20% - Accent2 4 2 2 2 3 4" xfId="47607"/>
    <cellStyle name="20% - Accent2 4 2 2 2 4" xfId="5546"/>
    <cellStyle name="20% - Accent2 4 2 2 2 4 2" xfId="18705"/>
    <cellStyle name="20% - Accent2 4 2 2 2 4 2 2" xfId="56043"/>
    <cellStyle name="20% - Accent2 4 2 2 2 4 3" xfId="31372"/>
    <cellStyle name="20% - Accent2 4 2 2 2 4 4" xfId="42884"/>
    <cellStyle name="20% - Accent2 4 2 2 2 5" xfId="14993"/>
    <cellStyle name="20% - Accent2 4 2 2 2 5 2" xfId="52331"/>
    <cellStyle name="20% - Accent2 4 2 2 2 6" xfId="28490"/>
    <cellStyle name="20% - Accent2 4 2 2 2 7" xfId="39170"/>
    <cellStyle name="20% - Accent2 4 2 2 3" xfId="3181"/>
    <cellStyle name="20% - Accent2 4 2 2 3 2" xfId="11449"/>
    <cellStyle name="20% - Accent2 4 2 2 3 2 2" xfId="24608"/>
    <cellStyle name="20% - Accent2 4 2 2 3 2 2 2" xfId="61946"/>
    <cellStyle name="20% - Accent2 4 2 2 3 2 3" xfId="48787"/>
    <cellStyle name="20% - Accent2 4 2 2 3 3" xfId="6726"/>
    <cellStyle name="20% - Accent2 4 2 2 3 3 2" xfId="19885"/>
    <cellStyle name="20% - Accent2 4 2 2 3 3 2 2" xfId="57223"/>
    <cellStyle name="20% - Accent2 4 2 2 3 3 3" xfId="44064"/>
    <cellStyle name="20% - Accent2 4 2 2 3 4" xfId="16342"/>
    <cellStyle name="20% - Accent2 4 2 2 3 4 2" xfId="53680"/>
    <cellStyle name="20% - Accent2 4 2 2 3 5" xfId="32735"/>
    <cellStyle name="20% - Accent2 4 2 2 3 6" xfId="40519"/>
    <cellStyle name="20% - Accent2 4 2 2 4" xfId="9089"/>
    <cellStyle name="20% - Accent2 4 2 2 4 2" xfId="22248"/>
    <cellStyle name="20% - Accent2 4 2 2 4 2 2" xfId="59586"/>
    <cellStyle name="20% - Accent2 4 2 2 4 3" xfId="35447"/>
    <cellStyle name="20% - Accent2 4 2 2 4 4" xfId="46427"/>
    <cellStyle name="20% - Accent2 4 2 2 5" xfId="4366"/>
    <cellStyle name="20% - Accent2 4 2 2 5 2" xfId="17525"/>
    <cellStyle name="20% - Accent2 4 2 2 5 2 2" xfId="54863"/>
    <cellStyle name="20% - Accent2 4 2 2 5 3" xfId="30023"/>
    <cellStyle name="20% - Accent2 4 2 2 5 4" xfId="41704"/>
    <cellStyle name="20% - Accent2 4 2 2 6" xfId="13813"/>
    <cellStyle name="20% - Accent2 4 2 2 6 2" xfId="51151"/>
    <cellStyle name="20% - Accent2 4 2 2 7" xfId="27141"/>
    <cellStyle name="20% - Accent2 4 2 2 8" xfId="37990"/>
    <cellStyle name="20% - Accent2 4 2 3" xfId="426"/>
    <cellStyle name="20% - Accent2 4 2 3 2" xfId="1608"/>
    <cellStyle name="20% - Accent2 4 2 3 2 2" xfId="7682"/>
    <cellStyle name="20% - Accent2 4 2 3 2 2 2" xfId="12405"/>
    <cellStyle name="20% - Accent2 4 2 3 2 2 2 2" xfId="25564"/>
    <cellStyle name="20% - Accent2 4 2 3 2 2 2 2 2" xfId="62902"/>
    <cellStyle name="20% - Accent2 4 2 3 2 2 2 3" xfId="49743"/>
    <cellStyle name="20% - Accent2 4 2 3 2 2 3" xfId="20841"/>
    <cellStyle name="20% - Accent2 4 2 3 2 2 3 2" xfId="58179"/>
    <cellStyle name="20% - Accent2 4 2 3 2 2 4" xfId="33860"/>
    <cellStyle name="20% - Accent2 4 2 3 2 2 5" xfId="45020"/>
    <cellStyle name="20% - Accent2 4 2 3 2 3" xfId="10045"/>
    <cellStyle name="20% - Accent2 4 2 3 2 3 2" xfId="23204"/>
    <cellStyle name="20% - Accent2 4 2 3 2 3 2 2" xfId="60542"/>
    <cellStyle name="20% - Accent2 4 2 3 2 3 3" xfId="36572"/>
    <cellStyle name="20% - Accent2 4 2 3 2 3 4" xfId="47383"/>
    <cellStyle name="20% - Accent2 4 2 3 2 4" xfId="5322"/>
    <cellStyle name="20% - Accent2 4 2 3 2 4 2" xfId="18481"/>
    <cellStyle name="20% - Accent2 4 2 3 2 4 2 2" xfId="55819"/>
    <cellStyle name="20% - Accent2 4 2 3 2 4 3" xfId="31148"/>
    <cellStyle name="20% - Accent2 4 2 3 2 4 4" xfId="42660"/>
    <cellStyle name="20% - Accent2 4 2 3 2 5" xfId="14769"/>
    <cellStyle name="20% - Accent2 4 2 3 2 5 2" xfId="52107"/>
    <cellStyle name="20% - Accent2 4 2 3 2 6" xfId="28266"/>
    <cellStyle name="20% - Accent2 4 2 3 2 7" xfId="38946"/>
    <cellStyle name="20% - Accent2 4 2 3 3" xfId="2957"/>
    <cellStyle name="20% - Accent2 4 2 3 3 2" xfId="11225"/>
    <cellStyle name="20% - Accent2 4 2 3 3 2 2" xfId="24384"/>
    <cellStyle name="20% - Accent2 4 2 3 3 2 2 2" xfId="61722"/>
    <cellStyle name="20% - Accent2 4 2 3 3 2 3" xfId="48563"/>
    <cellStyle name="20% - Accent2 4 2 3 3 3" xfId="6502"/>
    <cellStyle name="20% - Accent2 4 2 3 3 3 2" xfId="19661"/>
    <cellStyle name="20% - Accent2 4 2 3 3 3 2 2" xfId="56999"/>
    <cellStyle name="20% - Accent2 4 2 3 3 3 3" xfId="43840"/>
    <cellStyle name="20% - Accent2 4 2 3 3 4" xfId="16118"/>
    <cellStyle name="20% - Accent2 4 2 3 3 4 2" xfId="53456"/>
    <cellStyle name="20% - Accent2 4 2 3 3 5" xfId="32511"/>
    <cellStyle name="20% - Accent2 4 2 3 3 6" xfId="40295"/>
    <cellStyle name="20% - Accent2 4 2 3 4" xfId="8865"/>
    <cellStyle name="20% - Accent2 4 2 3 4 2" xfId="22024"/>
    <cellStyle name="20% - Accent2 4 2 3 4 2 2" xfId="59362"/>
    <cellStyle name="20% - Accent2 4 2 3 4 3" xfId="35223"/>
    <cellStyle name="20% - Accent2 4 2 3 4 4" xfId="46203"/>
    <cellStyle name="20% - Accent2 4 2 3 5" xfId="4142"/>
    <cellStyle name="20% - Accent2 4 2 3 5 2" xfId="17301"/>
    <cellStyle name="20% - Accent2 4 2 3 5 2 2" xfId="54639"/>
    <cellStyle name="20% - Accent2 4 2 3 5 3" xfId="29799"/>
    <cellStyle name="20% - Accent2 4 2 3 5 4" xfId="41480"/>
    <cellStyle name="20% - Accent2 4 2 3 6" xfId="13589"/>
    <cellStyle name="20% - Accent2 4 2 3 6 2" xfId="50927"/>
    <cellStyle name="20% - Accent2 4 2 3 7" xfId="26917"/>
    <cellStyle name="20% - Accent2 4 2 3 8" xfId="37766"/>
    <cellStyle name="20% - Accent2 4 2 4" xfId="847"/>
    <cellStyle name="20% - Accent2 4 2 4 2" xfId="2029"/>
    <cellStyle name="20% - Accent2 4 2 4 2 2" xfId="8103"/>
    <cellStyle name="20% - Accent2 4 2 4 2 2 2" xfId="12826"/>
    <cellStyle name="20% - Accent2 4 2 4 2 2 2 2" xfId="25985"/>
    <cellStyle name="20% - Accent2 4 2 4 2 2 2 2 2" xfId="63323"/>
    <cellStyle name="20% - Accent2 4 2 4 2 2 2 3" xfId="50164"/>
    <cellStyle name="20% - Accent2 4 2 4 2 2 3" xfId="21262"/>
    <cellStyle name="20% - Accent2 4 2 4 2 2 3 2" xfId="58600"/>
    <cellStyle name="20% - Accent2 4 2 4 2 2 4" xfId="34281"/>
    <cellStyle name="20% - Accent2 4 2 4 2 2 5" xfId="45441"/>
    <cellStyle name="20% - Accent2 4 2 4 2 3" xfId="10466"/>
    <cellStyle name="20% - Accent2 4 2 4 2 3 2" xfId="23625"/>
    <cellStyle name="20% - Accent2 4 2 4 2 3 2 2" xfId="60963"/>
    <cellStyle name="20% - Accent2 4 2 4 2 3 3" xfId="36993"/>
    <cellStyle name="20% - Accent2 4 2 4 2 3 4" xfId="47804"/>
    <cellStyle name="20% - Accent2 4 2 4 2 4" xfId="5743"/>
    <cellStyle name="20% - Accent2 4 2 4 2 4 2" xfId="18902"/>
    <cellStyle name="20% - Accent2 4 2 4 2 4 2 2" xfId="56240"/>
    <cellStyle name="20% - Accent2 4 2 4 2 4 3" xfId="31569"/>
    <cellStyle name="20% - Accent2 4 2 4 2 4 4" xfId="43081"/>
    <cellStyle name="20% - Accent2 4 2 4 2 5" xfId="15190"/>
    <cellStyle name="20% - Accent2 4 2 4 2 5 2" xfId="52528"/>
    <cellStyle name="20% - Accent2 4 2 4 2 6" xfId="28687"/>
    <cellStyle name="20% - Accent2 4 2 4 2 7" xfId="39367"/>
    <cellStyle name="20% - Accent2 4 2 4 3" xfId="3378"/>
    <cellStyle name="20% - Accent2 4 2 4 3 2" xfId="11646"/>
    <cellStyle name="20% - Accent2 4 2 4 3 2 2" xfId="24805"/>
    <cellStyle name="20% - Accent2 4 2 4 3 2 2 2" xfId="62143"/>
    <cellStyle name="20% - Accent2 4 2 4 3 2 3" xfId="48984"/>
    <cellStyle name="20% - Accent2 4 2 4 3 3" xfId="6923"/>
    <cellStyle name="20% - Accent2 4 2 4 3 3 2" xfId="20082"/>
    <cellStyle name="20% - Accent2 4 2 4 3 3 2 2" xfId="57420"/>
    <cellStyle name="20% - Accent2 4 2 4 3 3 3" xfId="44261"/>
    <cellStyle name="20% - Accent2 4 2 4 3 4" xfId="16539"/>
    <cellStyle name="20% - Accent2 4 2 4 3 4 2" xfId="53877"/>
    <cellStyle name="20% - Accent2 4 2 4 3 5" xfId="32932"/>
    <cellStyle name="20% - Accent2 4 2 4 3 6" xfId="40716"/>
    <cellStyle name="20% - Accent2 4 2 4 4" xfId="9286"/>
    <cellStyle name="20% - Accent2 4 2 4 4 2" xfId="22445"/>
    <cellStyle name="20% - Accent2 4 2 4 4 2 2" xfId="59783"/>
    <cellStyle name="20% - Accent2 4 2 4 4 3" xfId="35644"/>
    <cellStyle name="20% - Accent2 4 2 4 4 4" xfId="46624"/>
    <cellStyle name="20% - Accent2 4 2 4 5" xfId="4563"/>
    <cellStyle name="20% - Accent2 4 2 4 5 2" xfId="17722"/>
    <cellStyle name="20% - Accent2 4 2 4 5 2 2" xfId="55060"/>
    <cellStyle name="20% - Accent2 4 2 4 5 3" xfId="30220"/>
    <cellStyle name="20% - Accent2 4 2 4 5 4" xfId="41901"/>
    <cellStyle name="20% - Accent2 4 2 4 6" xfId="14010"/>
    <cellStyle name="20% - Accent2 4 2 4 6 2" xfId="51348"/>
    <cellStyle name="20% - Accent2 4 2 4 7" xfId="27338"/>
    <cellStyle name="20% - Accent2 4 2 4 8" xfId="38187"/>
    <cellStyle name="20% - Accent2 4 2 5" xfId="1016"/>
    <cellStyle name="20% - Accent2 4 2 5 2" xfId="2198"/>
    <cellStyle name="20% - Accent2 4 2 5 2 2" xfId="8272"/>
    <cellStyle name="20% - Accent2 4 2 5 2 2 2" xfId="12995"/>
    <cellStyle name="20% - Accent2 4 2 5 2 2 2 2" xfId="26154"/>
    <cellStyle name="20% - Accent2 4 2 5 2 2 2 2 2" xfId="63492"/>
    <cellStyle name="20% - Accent2 4 2 5 2 2 2 3" xfId="50333"/>
    <cellStyle name="20% - Accent2 4 2 5 2 2 3" xfId="21431"/>
    <cellStyle name="20% - Accent2 4 2 5 2 2 3 2" xfId="58769"/>
    <cellStyle name="20% - Accent2 4 2 5 2 2 4" xfId="34450"/>
    <cellStyle name="20% - Accent2 4 2 5 2 2 5" xfId="45610"/>
    <cellStyle name="20% - Accent2 4 2 5 2 3" xfId="10635"/>
    <cellStyle name="20% - Accent2 4 2 5 2 3 2" xfId="23794"/>
    <cellStyle name="20% - Accent2 4 2 5 2 3 2 2" xfId="61132"/>
    <cellStyle name="20% - Accent2 4 2 5 2 3 3" xfId="37162"/>
    <cellStyle name="20% - Accent2 4 2 5 2 3 4" xfId="47973"/>
    <cellStyle name="20% - Accent2 4 2 5 2 4" xfId="5912"/>
    <cellStyle name="20% - Accent2 4 2 5 2 4 2" xfId="19071"/>
    <cellStyle name="20% - Accent2 4 2 5 2 4 2 2" xfId="56409"/>
    <cellStyle name="20% - Accent2 4 2 5 2 4 3" xfId="31738"/>
    <cellStyle name="20% - Accent2 4 2 5 2 4 4" xfId="43250"/>
    <cellStyle name="20% - Accent2 4 2 5 2 5" xfId="15359"/>
    <cellStyle name="20% - Accent2 4 2 5 2 5 2" xfId="52697"/>
    <cellStyle name="20% - Accent2 4 2 5 2 6" xfId="28856"/>
    <cellStyle name="20% - Accent2 4 2 5 2 7" xfId="39536"/>
    <cellStyle name="20% - Accent2 4 2 5 3" xfId="3547"/>
    <cellStyle name="20% - Accent2 4 2 5 3 2" xfId="11815"/>
    <cellStyle name="20% - Accent2 4 2 5 3 2 2" xfId="24974"/>
    <cellStyle name="20% - Accent2 4 2 5 3 2 2 2" xfId="62312"/>
    <cellStyle name="20% - Accent2 4 2 5 3 2 3" xfId="49153"/>
    <cellStyle name="20% - Accent2 4 2 5 3 3" xfId="7092"/>
    <cellStyle name="20% - Accent2 4 2 5 3 3 2" xfId="20251"/>
    <cellStyle name="20% - Accent2 4 2 5 3 3 2 2" xfId="57589"/>
    <cellStyle name="20% - Accent2 4 2 5 3 3 3" xfId="44430"/>
    <cellStyle name="20% - Accent2 4 2 5 3 4" xfId="16708"/>
    <cellStyle name="20% - Accent2 4 2 5 3 4 2" xfId="54046"/>
    <cellStyle name="20% - Accent2 4 2 5 3 5" xfId="33101"/>
    <cellStyle name="20% - Accent2 4 2 5 3 6" xfId="40885"/>
    <cellStyle name="20% - Accent2 4 2 5 4" xfId="9455"/>
    <cellStyle name="20% - Accent2 4 2 5 4 2" xfId="22614"/>
    <cellStyle name="20% - Accent2 4 2 5 4 2 2" xfId="59952"/>
    <cellStyle name="20% - Accent2 4 2 5 4 3" xfId="35813"/>
    <cellStyle name="20% - Accent2 4 2 5 4 4" xfId="46793"/>
    <cellStyle name="20% - Accent2 4 2 5 5" xfId="4732"/>
    <cellStyle name="20% - Accent2 4 2 5 5 2" xfId="17891"/>
    <cellStyle name="20% - Accent2 4 2 5 5 2 2" xfId="55229"/>
    <cellStyle name="20% - Accent2 4 2 5 5 3" xfId="30389"/>
    <cellStyle name="20% - Accent2 4 2 5 5 4" xfId="42070"/>
    <cellStyle name="20% - Accent2 4 2 5 6" xfId="14179"/>
    <cellStyle name="20% - Accent2 4 2 5 6 2" xfId="51517"/>
    <cellStyle name="20% - Accent2 4 2 5 7" xfId="27507"/>
    <cellStyle name="20% - Accent2 4 2 5 8" xfId="38356"/>
    <cellStyle name="20% - Accent2 4 2 6" xfId="1187"/>
    <cellStyle name="20% - Accent2 4 2 6 2" xfId="2367"/>
    <cellStyle name="20% - Accent2 4 2 6 2 2" xfId="8441"/>
    <cellStyle name="20% - Accent2 4 2 6 2 2 2" xfId="13164"/>
    <cellStyle name="20% - Accent2 4 2 6 2 2 2 2" xfId="26323"/>
    <cellStyle name="20% - Accent2 4 2 6 2 2 2 2 2" xfId="63661"/>
    <cellStyle name="20% - Accent2 4 2 6 2 2 2 3" xfId="50502"/>
    <cellStyle name="20% - Accent2 4 2 6 2 2 3" xfId="21600"/>
    <cellStyle name="20% - Accent2 4 2 6 2 2 3 2" xfId="58938"/>
    <cellStyle name="20% - Accent2 4 2 6 2 2 4" xfId="34619"/>
    <cellStyle name="20% - Accent2 4 2 6 2 2 5" xfId="45779"/>
    <cellStyle name="20% - Accent2 4 2 6 2 3" xfId="10804"/>
    <cellStyle name="20% - Accent2 4 2 6 2 3 2" xfId="23963"/>
    <cellStyle name="20% - Accent2 4 2 6 2 3 2 2" xfId="61301"/>
    <cellStyle name="20% - Accent2 4 2 6 2 3 3" xfId="37331"/>
    <cellStyle name="20% - Accent2 4 2 6 2 3 4" xfId="48142"/>
    <cellStyle name="20% - Accent2 4 2 6 2 4" xfId="6081"/>
    <cellStyle name="20% - Accent2 4 2 6 2 4 2" xfId="19240"/>
    <cellStyle name="20% - Accent2 4 2 6 2 4 2 2" xfId="56578"/>
    <cellStyle name="20% - Accent2 4 2 6 2 4 3" xfId="31907"/>
    <cellStyle name="20% - Accent2 4 2 6 2 4 4" xfId="43419"/>
    <cellStyle name="20% - Accent2 4 2 6 2 5" xfId="15528"/>
    <cellStyle name="20% - Accent2 4 2 6 2 5 2" xfId="52866"/>
    <cellStyle name="20% - Accent2 4 2 6 2 6" xfId="29025"/>
    <cellStyle name="20% - Accent2 4 2 6 2 7" xfId="39705"/>
    <cellStyle name="20% - Accent2 4 2 6 3" xfId="3716"/>
    <cellStyle name="20% - Accent2 4 2 6 3 2" xfId="11984"/>
    <cellStyle name="20% - Accent2 4 2 6 3 2 2" xfId="25143"/>
    <cellStyle name="20% - Accent2 4 2 6 3 2 2 2" xfId="62481"/>
    <cellStyle name="20% - Accent2 4 2 6 3 2 3" xfId="49322"/>
    <cellStyle name="20% - Accent2 4 2 6 3 3" xfId="7261"/>
    <cellStyle name="20% - Accent2 4 2 6 3 3 2" xfId="20420"/>
    <cellStyle name="20% - Accent2 4 2 6 3 3 2 2" xfId="57758"/>
    <cellStyle name="20% - Accent2 4 2 6 3 3 3" xfId="44599"/>
    <cellStyle name="20% - Accent2 4 2 6 3 4" xfId="16877"/>
    <cellStyle name="20% - Accent2 4 2 6 3 4 2" xfId="54215"/>
    <cellStyle name="20% - Accent2 4 2 6 3 5" xfId="33270"/>
    <cellStyle name="20% - Accent2 4 2 6 3 6" xfId="41054"/>
    <cellStyle name="20% - Accent2 4 2 6 4" xfId="9624"/>
    <cellStyle name="20% - Accent2 4 2 6 4 2" xfId="22783"/>
    <cellStyle name="20% - Accent2 4 2 6 4 2 2" xfId="60121"/>
    <cellStyle name="20% - Accent2 4 2 6 4 3" xfId="35982"/>
    <cellStyle name="20% - Accent2 4 2 6 4 4" xfId="46962"/>
    <cellStyle name="20% - Accent2 4 2 6 5" xfId="4901"/>
    <cellStyle name="20% - Accent2 4 2 6 5 2" xfId="18060"/>
    <cellStyle name="20% - Accent2 4 2 6 5 2 2" xfId="55398"/>
    <cellStyle name="20% - Accent2 4 2 6 5 3" xfId="30558"/>
    <cellStyle name="20% - Accent2 4 2 6 5 4" xfId="42239"/>
    <cellStyle name="20% - Accent2 4 2 6 6" xfId="14348"/>
    <cellStyle name="20% - Accent2 4 2 6 6 2" xfId="51686"/>
    <cellStyle name="20% - Accent2 4 2 6 7" xfId="27676"/>
    <cellStyle name="20% - Accent2 4 2 6 8" xfId="38525"/>
    <cellStyle name="20% - Accent2 4 2 7" xfId="1411"/>
    <cellStyle name="20% - Accent2 4 2 7 2" xfId="2760"/>
    <cellStyle name="20% - Accent2 4 2 7 2 2" xfId="12208"/>
    <cellStyle name="20% - Accent2 4 2 7 2 2 2" xfId="25367"/>
    <cellStyle name="20% - Accent2 4 2 7 2 2 2 2" xfId="62705"/>
    <cellStyle name="20% - Accent2 4 2 7 2 2 3" xfId="33663"/>
    <cellStyle name="20% - Accent2 4 2 7 2 2 4" xfId="49546"/>
    <cellStyle name="20% - Accent2 4 2 7 2 3" xfId="7485"/>
    <cellStyle name="20% - Accent2 4 2 7 2 3 2" xfId="20644"/>
    <cellStyle name="20% - Accent2 4 2 7 2 3 2 2" xfId="57982"/>
    <cellStyle name="20% - Accent2 4 2 7 2 3 3" xfId="36375"/>
    <cellStyle name="20% - Accent2 4 2 7 2 3 4" xfId="44823"/>
    <cellStyle name="20% - Accent2 4 2 7 2 4" xfId="15921"/>
    <cellStyle name="20% - Accent2 4 2 7 2 4 2" xfId="30951"/>
    <cellStyle name="20% - Accent2 4 2 7 2 4 3" xfId="53259"/>
    <cellStyle name="20% - Accent2 4 2 7 2 5" xfId="28069"/>
    <cellStyle name="20% - Accent2 4 2 7 2 6" xfId="40098"/>
    <cellStyle name="20% - Accent2 4 2 7 3" xfId="9848"/>
    <cellStyle name="20% - Accent2 4 2 7 3 2" xfId="23007"/>
    <cellStyle name="20% - Accent2 4 2 7 3 2 2" xfId="60345"/>
    <cellStyle name="20% - Accent2 4 2 7 3 3" xfId="32314"/>
    <cellStyle name="20% - Accent2 4 2 7 3 4" xfId="47186"/>
    <cellStyle name="20% - Accent2 4 2 7 4" xfId="5125"/>
    <cellStyle name="20% - Accent2 4 2 7 4 2" xfId="18284"/>
    <cellStyle name="20% - Accent2 4 2 7 4 2 2" xfId="55622"/>
    <cellStyle name="20% - Accent2 4 2 7 4 3" xfId="35026"/>
    <cellStyle name="20% - Accent2 4 2 7 4 4" xfId="42463"/>
    <cellStyle name="20% - Accent2 4 2 7 5" xfId="14572"/>
    <cellStyle name="20% - Accent2 4 2 7 5 2" xfId="29602"/>
    <cellStyle name="20% - Accent2 4 2 7 5 3" xfId="51910"/>
    <cellStyle name="20% - Accent2 4 2 7 6" xfId="26720"/>
    <cellStyle name="20% - Accent2 4 2 7 7" xfId="38749"/>
    <cellStyle name="20% - Accent2 4 2 8" xfId="2536"/>
    <cellStyle name="20% - Accent2 4 2 8 2" xfId="11028"/>
    <cellStyle name="20% - Accent2 4 2 8 2 2" xfId="24187"/>
    <cellStyle name="20% - Accent2 4 2 8 2 2 2" xfId="61525"/>
    <cellStyle name="20% - Accent2 4 2 8 2 3" xfId="33439"/>
    <cellStyle name="20% - Accent2 4 2 8 2 4" xfId="48366"/>
    <cellStyle name="20% - Accent2 4 2 8 3" xfId="6305"/>
    <cellStyle name="20% - Accent2 4 2 8 3 2" xfId="19464"/>
    <cellStyle name="20% - Accent2 4 2 8 3 2 2" xfId="56802"/>
    <cellStyle name="20% - Accent2 4 2 8 3 3" xfId="36151"/>
    <cellStyle name="20% - Accent2 4 2 8 3 4" xfId="43643"/>
    <cellStyle name="20% - Accent2 4 2 8 4" xfId="15697"/>
    <cellStyle name="20% - Accent2 4 2 8 4 2" xfId="30727"/>
    <cellStyle name="20% - Accent2 4 2 8 4 3" xfId="53035"/>
    <cellStyle name="20% - Accent2 4 2 8 5" xfId="27845"/>
    <cellStyle name="20% - Accent2 4 2 8 6" xfId="39874"/>
    <cellStyle name="20% - Accent2 4 2 9" xfId="8668"/>
    <cellStyle name="20% - Accent2 4 2 9 2" xfId="21827"/>
    <cellStyle name="20% - Accent2 4 2 9 2 2" xfId="59165"/>
    <cellStyle name="20% - Accent2 4 2 9 3" xfId="29378"/>
    <cellStyle name="20% - Accent2 4 2 9 4" xfId="46006"/>
    <cellStyle name="20% - Accent2 4 3" xfId="538"/>
    <cellStyle name="20% - Accent2 4 3 2" xfId="1720"/>
    <cellStyle name="20% - Accent2 4 3 2 2" xfId="7794"/>
    <cellStyle name="20% - Accent2 4 3 2 2 2" xfId="12517"/>
    <cellStyle name="20% - Accent2 4 3 2 2 2 2" xfId="25676"/>
    <cellStyle name="20% - Accent2 4 3 2 2 2 2 2" xfId="63014"/>
    <cellStyle name="20% - Accent2 4 3 2 2 2 3" xfId="49855"/>
    <cellStyle name="20% - Accent2 4 3 2 2 3" xfId="20953"/>
    <cellStyle name="20% - Accent2 4 3 2 2 3 2" xfId="58291"/>
    <cellStyle name="20% - Accent2 4 3 2 2 4" xfId="33972"/>
    <cellStyle name="20% - Accent2 4 3 2 2 5" xfId="45132"/>
    <cellStyle name="20% - Accent2 4 3 2 3" xfId="10157"/>
    <cellStyle name="20% - Accent2 4 3 2 3 2" xfId="23316"/>
    <cellStyle name="20% - Accent2 4 3 2 3 2 2" xfId="60654"/>
    <cellStyle name="20% - Accent2 4 3 2 3 3" xfId="36684"/>
    <cellStyle name="20% - Accent2 4 3 2 3 4" xfId="47495"/>
    <cellStyle name="20% - Accent2 4 3 2 4" xfId="5434"/>
    <cellStyle name="20% - Accent2 4 3 2 4 2" xfId="18593"/>
    <cellStyle name="20% - Accent2 4 3 2 4 2 2" xfId="55931"/>
    <cellStyle name="20% - Accent2 4 3 2 4 3" xfId="31260"/>
    <cellStyle name="20% - Accent2 4 3 2 4 4" xfId="42772"/>
    <cellStyle name="20% - Accent2 4 3 2 5" xfId="14881"/>
    <cellStyle name="20% - Accent2 4 3 2 5 2" xfId="52219"/>
    <cellStyle name="20% - Accent2 4 3 2 6" xfId="28378"/>
    <cellStyle name="20% - Accent2 4 3 2 7" xfId="39058"/>
    <cellStyle name="20% - Accent2 4 3 3" xfId="3069"/>
    <cellStyle name="20% - Accent2 4 3 3 2" xfId="11337"/>
    <cellStyle name="20% - Accent2 4 3 3 2 2" xfId="24496"/>
    <cellStyle name="20% - Accent2 4 3 3 2 2 2" xfId="61834"/>
    <cellStyle name="20% - Accent2 4 3 3 2 3" xfId="48675"/>
    <cellStyle name="20% - Accent2 4 3 3 3" xfId="6614"/>
    <cellStyle name="20% - Accent2 4 3 3 3 2" xfId="19773"/>
    <cellStyle name="20% - Accent2 4 3 3 3 2 2" xfId="57111"/>
    <cellStyle name="20% - Accent2 4 3 3 3 3" xfId="43952"/>
    <cellStyle name="20% - Accent2 4 3 3 4" xfId="16230"/>
    <cellStyle name="20% - Accent2 4 3 3 4 2" xfId="53568"/>
    <cellStyle name="20% - Accent2 4 3 3 5" xfId="32623"/>
    <cellStyle name="20% - Accent2 4 3 3 6" xfId="40407"/>
    <cellStyle name="20% - Accent2 4 3 4" xfId="8977"/>
    <cellStyle name="20% - Accent2 4 3 4 2" xfId="22136"/>
    <cellStyle name="20% - Accent2 4 3 4 2 2" xfId="59474"/>
    <cellStyle name="20% - Accent2 4 3 4 3" xfId="35335"/>
    <cellStyle name="20% - Accent2 4 3 4 4" xfId="46315"/>
    <cellStyle name="20% - Accent2 4 3 5" xfId="4254"/>
    <cellStyle name="20% - Accent2 4 3 5 2" xfId="17413"/>
    <cellStyle name="20% - Accent2 4 3 5 2 2" xfId="54751"/>
    <cellStyle name="20% - Accent2 4 3 5 3" xfId="29911"/>
    <cellStyle name="20% - Accent2 4 3 5 4" xfId="41592"/>
    <cellStyle name="20% - Accent2 4 3 6" xfId="13701"/>
    <cellStyle name="20% - Accent2 4 3 6 2" xfId="51039"/>
    <cellStyle name="20% - Accent2 4 3 7" xfId="27029"/>
    <cellStyle name="20% - Accent2 4 3 8" xfId="37878"/>
    <cellStyle name="20% - Accent2 4 4" xfId="341"/>
    <cellStyle name="20% - Accent2 4 4 2" xfId="1523"/>
    <cellStyle name="20% - Accent2 4 4 2 2" xfId="7597"/>
    <cellStyle name="20% - Accent2 4 4 2 2 2" xfId="12320"/>
    <cellStyle name="20% - Accent2 4 4 2 2 2 2" xfId="25479"/>
    <cellStyle name="20% - Accent2 4 4 2 2 2 2 2" xfId="62817"/>
    <cellStyle name="20% - Accent2 4 4 2 2 2 3" xfId="49658"/>
    <cellStyle name="20% - Accent2 4 4 2 2 3" xfId="20756"/>
    <cellStyle name="20% - Accent2 4 4 2 2 3 2" xfId="58094"/>
    <cellStyle name="20% - Accent2 4 4 2 2 4" xfId="33775"/>
    <cellStyle name="20% - Accent2 4 4 2 2 5" xfId="44935"/>
    <cellStyle name="20% - Accent2 4 4 2 3" xfId="9960"/>
    <cellStyle name="20% - Accent2 4 4 2 3 2" xfId="23119"/>
    <cellStyle name="20% - Accent2 4 4 2 3 2 2" xfId="60457"/>
    <cellStyle name="20% - Accent2 4 4 2 3 3" xfId="36487"/>
    <cellStyle name="20% - Accent2 4 4 2 3 4" xfId="47298"/>
    <cellStyle name="20% - Accent2 4 4 2 4" xfId="5237"/>
    <cellStyle name="20% - Accent2 4 4 2 4 2" xfId="18396"/>
    <cellStyle name="20% - Accent2 4 4 2 4 2 2" xfId="55734"/>
    <cellStyle name="20% - Accent2 4 4 2 4 3" xfId="31063"/>
    <cellStyle name="20% - Accent2 4 4 2 4 4" xfId="42575"/>
    <cellStyle name="20% - Accent2 4 4 2 5" xfId="14684"/>
    <cellStyle name="20% - Accent2 4 4 2 5 2" xfId="52022"/>
    <cellStyle name="20% - Accent2 4 4 2 6" xfId="28181"/>
    <cellStyle name="20% - Accent2 4 4 2 7" xfId="38861"/>
    <cellStyle name="20% - Accent2 4 4 3" xfId="2872"/>
    <cellStyle name="20% - Accent2 4 4 3 2" xfId="11140"/>
    <cellStyle name="20% - Accent2 4 4 3 2 2" xfId="24299"/>
    <cellStyle name="20% - Accent2 4 4 3 2 2 2" xfId="61637"/>
    <cellStyle name="20% - Accent2 4 4 3 2 3" xfId="48478"/>
    <cellStyle name="20% - Accent2 4 4 3 3" xfId="6417"/>
    <cellStyle name="20% - Accent2 4 4 3 3 2" xfId="19576"/>
    <cellStyle name="20% - Accent2 4 4 3 3 2 2" xfId="56914"/>
    <cellStyle name="20% - Accent2 4 4 3 3 3" xfId="43755"/>
    <cellStyle name="20% - Accent2 4 4 3 4" xfId="16033"/>
    <cellStyle name="20% - Accent2 4 4 3 4 2" xfId="53371"/>
    <cellStyle name="20% - Accent2 4 4 3 5" xfId="32426"/>
    <cellStyle name="20% - Accent2 4 4 3 6" xfId="40210"/>
    <cellStyle name="20% - Accent2 4 4 4" xfId="8780"/>
    <cellStyle name="20% - Accent2 4 4 4 2" xfId="21939"/>
    <cellStyle name="20% - Accent2 4 4 4 2 2" xfId="59277"/>
    <cellStyle name="20% - Accent2 4 4 4 3" xfId="35138"/>
    <cellStyle name="20% - Accent2 4 4 4 4" xfId="46118"/>
    <cellStyle name="20% - Accent2 4 4 5" xfId="4057"/>
    <cellStyle name="20% - Accent2 4 4 5 2" xfId="17216"/>
    <cellStyle name="20% - Accent2 4 4 5 2 2" xfId="54554"/>
    <cellStyle name="20% - Accent2 4 4 5 3" xfId="29714"/>
    <cellStyle name="20% - Accent2 4 4 5 4" xfId="41395"/>
    <cellStyle name="20% - Accent2 4 4 6" xfId="13504"/>
    <cellStyle name="20% - Accent2 4 4 6 2" xfId="50842"/>
    <cellStyle name="20% - Accent2 4 4 7" xfId="26832"/>
    <cellStyle name="20% - Accent2 4 4 8" xfId="37681"/>
    <cellStyle name="20% - Accent2 4 5" xfId="762"/>
    <cellStyle name="20% - Accent2 4 5 2" xfId="1944"/>
    <cellStyle name="20% - Accent2 4 5 2 2" xfId="8018"/>
    <cellStyle name="20% - Accent2 4 5 2 2 2" xfId="12741"/>
    <cellStyle name="20% - Accent2 4 5 2 2 2 2" xfId="25900"/>
    <cellStyle name="20% - Accent2 4 5 2 2 2 2 2" xfId="63238"/>
    <cellStyle name="20% - Accent2 4 5 2 2 2 3" xfId="50079"/>
    <cellStyle name="20% - Accent2 4 5 2 2 3" xfId="21177"/>
    <cellStyle name="20% - Accent2 4 5 2 2 3 2" xfId="58515"/>
    <cellStyle name="20% - Accent2 4 5 2 2 4" xfId="34196"/>
    <cellStyle name="20% - Accent2 4 5 2 2 5" xfId="45356"/>
    <cellStyle name="20% - Accent2 4 5 2 3" xfId="10381"/>
    <cellStyle name="20% - Accent2 4 5 2 3 2" xfId="23540"/>
    <cellStyle name="20% - Accent2 4 5 2 3 2 2" xfId="60878"/>
    <cellStyle name="20% - Accent2 4 5 2 3 3" xfId="36908"/>
    <cellStyle name="20% - Accent2 4 5 2 3 4" xfId="47719"/>
    <cellStyle name="20% - Accent2 4 5 2 4" xfId="5658"/>
    <cellStyle name="20% - Accent2 4 5 2 4 2" xfId="18817"/>
    <cellStyle name="20% - Accent2 4 5 2 4 2 2" xfId="56155"/>
    <cellStyle name="20% - Accent2 4 5 2 4 3" xfId="31484"/>
    <cellStyle name="20% - Accent2 4 5 2 4 4" xfId="42996"/>
    <cellStyle name="20% - Accent2 4 5 2 5" xfId="15105"/>
    <cellStyle name="20% - Accent2 4 5 2 5 2" xfId="52443"/>
    <cellStyle name="20% - Accent2 4 5 2 6" xfId="28602"/>
    <cellStyle name="20% - Accent2 4 5 2 7" xfId="39282"/>
    <cellStyle name="20% - Accent2 4 5 3" xfId="3293"/>
    <cellStyle name="20% - Accent2 4 5 3 2" xfId="11561"/>
    <cellStyle name="20% - Accent2 4 5 3 2 2" xfId="24720"/>
    <cellStyle name="20% - Accent2 4 5 3 2 2 2" xfId="62058"/>
    <cellStyle name="20% - Accent2 4 5 3 2 3" xfId="48899"/>
    <cellStyle name="20% - Accent2 4 5 3 3" xfId="6838"/>
    <cellStyle name="20% - Accent2 4 5 3 3 2" xfId="19997"/>
    <cellStyle name="20% - Accent2 4 5 3 3 2 2" xfId="57335"/>
    <cellStyle name="20% - Accent2 4 5 3 3 3" xfId="44176"/>
    <cellStyle name="20% - Accent2 4 5 3 4" xfId="16454"/>
    <cellStyle name="20% - Accent2 4 5 3 4 2" xfId="53792"/>
    <cellStyle name="20% - Accent2 4 5 3 5" xfId="32847"/>
    <cellStyle name="20% - Accent2 4 5 3 6" xfId="40631"/>
    <cellStyle name="20% - Accent2 4 5 4" xfId="9201"/>
    <cellStyle name="20% - Accent2 4 5 4 2" xfId="22360"/>
    <cellStyle name="20% - Accent2 4 5 4 2 2" xfId="59698"/>
    <cellStyle name="20% - Accent2 4 5 4 3" xfId="35559"/>
    <cellStyle name="20% - Accent2 4 5 4 4" xfId="46539"/>
    <cellStyle name="20% - Accent2 4 5 5" xfId="4478"/>
    <cellStyle name="20% - Accent2 4 5 5 2" xfId="17637"/>
    <cellStyle name="20% - Accent2 4 5 5 2 2" xfId="54975"/>
    <cellStyle name="20% - Accent2 4 5 5 3" xfId="30135"/>
    <cellStyle name="20% - Accent2 4 5 5 4" xfId="41816"/>
    <cellStyle name="20% - Accent2 4 5 6" xfId="13925"/>
    <cellStyle name="20% - Accent2 4 5 6 2" xfId="51263"/>
    <cellStyle name="20% - Accent2 4 5 7" xfId="27253"/>
    <cellStyle name="20% - Accent2 4 5 8" xfId="38102"/>
    <cellStyle name="20% - Accent2 4 6" xfId="931"/>
    <cellStyle name="20% - Accent2 4 6 2" xfId="2113"/>
    <cellStyle name="20% - Accent2 4 6 2 2" xfId="8187"/>
    <cellStyle name="20% - Accent2 4 6 2 2 2" xfId="12910"/>
    <cellStyle name="20% - Accent2 4 6 2 2 2 2" xfId="26069"/>
    <cellStyle name="20% - Accent2 4 6 2 2 2 2 2" xfId="63407"/>
    <cellStyle name="20% - Accent2 4 6 2 2 2 3" xfId="50248"/>
    <cellStyle name="20% - Accent2 4 6 2 2 3" xfId="21346"/>
    <cellStyle name="20% - Accent2 4 6 2 2 3 2" xfId="58684"/>
    <cellStyle name="20% - Accent2 4 6 2 2 4" xfId="34365"/>
    <cellStyle name="20% - Accent2 4 6 2 2 5" xfId="45525"/>
    <cellStyle name="20% - Accent2 4 6 2 3" xfId="10550"/>
    <cellStyle name="20% - Accent2 4 6 2 3 2" xfId="23709"/>
    <cellStyle name="20% - Accent2 4 6 2 3 2 2" xfId="61047"/>
    <cellStyle name="20% - Accent2 4 6 2 3 3" xfId="37077"/>
    <cellStyle name="20% - Accent2 4 6 2 3 4" xfId="47888"/>
    <cellStyle name="20% - Accent2 4 6 2 4" xfId="5827"/>
    <cellStyle name="20% - Accent2 4 6 2 4 2" xfId="18986"/>
    <cellStyle name="20% - Accent2 4 6 2 4 2 2" xfId="56324"/>
    <cellStyle name="20% - Accent2 4 6 2 4 3" xfId="31653"/>
    <cellStyle name="20% - Accent2 4 6 2 4 4" xfId="43165"/>
    <cellStyle name="20% - Accent2 4 6 2 5" xfId="15274"/>
    <cellStyle name="20% - Accent2 4 6 2 5 2" xfId="52612"/>
    <cellStyle name="20% - Accent2 4 6 2 6" xfId="28771"/>
    <cellStyle name="20% - Accent2 4 6 2 7" xfId="39451"/>
    <cellStyle name="20% - Accent2 4 6 3" xfId="3462"/>
    <cellStyle name="20% - Accent2 4 6 3 2" xfId="11730"/>
    <cellStyle name="20% - Accent2 4 6 3 2 2" xfId="24889"/>
    <cellStyle name="20% - Accent2 4 6 3 2 2 2" xfId="62227"/>
    <cellStyle name="20% - Accent2 4 6 3 2 3" xfId="49068"/>
    <cellStyle name="20% - Accent2 4 6 3 3" xfId="7007"/>
    <cellStyle name="20% - Accent2 4 6 3 3 2" xfId="20166"/>
    <cellStyle name="20% - Accent2 4 6 3 3 2 2" xfId="57504"/>
    <cellStyle name="20% - Accent2 4 6 3 3 3" xfId="44345"/>
    <cellStyle name="20% - Accent2 4 6 3 4" xfId="16623"/>
    <cellStyle name="20% - Accent2 4 6 3 4 2" xfId="53961"/>
    <cellStyle name="20% - Accent2 4 6 3 5" xfId="33016"/>
    <cellStyle name="20% - Accent2 4 6 3 6" xfId="40800"/>
    <cellStyle name="20% - Accent2 4 6 4" xfId="9370"/>
    <cellStyle name="20% - Accent2 4 6 4 2" xfId="22529"/>
    <cellStyle name="20% - Accent2 4 6 4 2 2" xfId="59867"/>
    <cellStyle name="20% - Accent2 4 6 4 3" xfId="35728"/>
    <cellStyle name="20% - Accent2 4 6 4 4" xfId="46708"/>
    <cellStyle name="20% - Accent2 4 6 5" xfId="4647"/>
    <cellStyle name="20% - Accent2 4 6 5 2" xfId="17806"/>
    <cellStyle name="20% - Accent2 4 6 5 2 2" xfId="55144"/>
    <cellStyle name="20% - Accent2 4 6 5 3" xfId="30304"/>
    <cellStyle name="20% - Accent2 4 6 5 4" xfId="41985"/>
    <cellStyle name="20% - Accent2 4 6 6" xfId="14094"/>
    <cellStyle name="20% - Accent2 4 6 6 2" xfId="51432"/>
    <cellStyle name="20% - Accent2 4 6 7" xfId="27422"/>
    <cellStyle name="20% - Accent2 4 6 8" xfId="38271"/>
    <cellStyle name="20% - Accent2 4 7" xfId="1102"/>
    <cellStyle name="20% - Accent2 4 7 2" xfId="2282"/>
    <cellStyle name="20% - Accent2 4 7 2 2" xfId="8356"/>
    <cellStyle name="20% - Accent2 4 7 2 2 2" xfId="13079"/>
    <cellStyle name="20% - Accent2 4 7 2 2 2 2" xfId="26238"/>
    <cellStyle name="20% - Accent2 4 7 2 2 2 2 2" xfId="63576"/>
    <cellStyle name="20% - Accent2 4 7 2 2 2 3" xfId="50417"/>
    <cellStyle name="20% - Accent2 4 7 2 2 3" xfId="21515"/>
    <cellStyle name="20% - Accent2 4 7 2 2 3 2" xfId="58853"/>
    <cellStyle name="20% - Accent2 4 7 2 2 4" xfId="34534"/>
    <cellStyle name="20% - Accent2 4 7 2 2 5" xfId="45694"/>
    <cellStyle name="20% - Accent2 4 7 2 3" xfId="10719"/>
    <cellStyle name="20% - Accent2 4 7 2 3 2" xfId="23878"/>
    <cellStyle name="20% - Accent2 4 7 2 3 2 2" xfId="61216"/>
    <cellStyle name="20% - Accent2 4 7 2 3 3" xfId="37246"/>
    <cellStyle name="20% - Accent2 4 7 2 3 4" xfId="48057"/>
    <cellStyle name="20% - Accent2 4 7 2 4" xfId="5996"/>
    <cellStyle name="20% - Accent2 4 7 2 4 2" xfId="19155"/>
    <cellStyle name="20% - Accent2 4 7 2 4 2 2" xfId="56493"/>
    <cellStyle name="20% - Accent2 4 7 2 4 3" xfId="31822"/>
    <cellStyle name="20% - Accent2 4 7 2 4 4" xfId="43334"/>
    <cellStyle name="20% - Accent2 4 7 2 5" xfId="15443"/>
    <cellStyle name="20% - Accent2 4 7 2 5 2" xfId="52781"/>
    <cellStyle name="20% - Accent2 4 7 2 6" xfId="28940"/>
    <cellStyle name="20% - Accent2 4 7 2 7" xfId="39620"/>
    <cellStyle name="20% - Accent2 4 7 3" xfId="3631"/>
    <cellStyle name="20% - Accent2 4 7 3 2" xfId="11899"/>
    <cellStyle name="20% - Accent2 4 7 3 2 2" xfId="25058"/>
    <cellStyle name="20% - Accent2 4 7 3 2 2 2" xfId="62396"/>
    <cellStyle name="20% - Accent2 4 7 3 2 3" xfId="49237"/>
    <cellStyle name="20% - Accent2 4 7 3 3" xfId="7176"/>
    <cellStyle name="20% - Accent2 4 7 3 3 2" xfId="20335"/>
    <cellStyle name="20% - Accent2 4 7 3 3 2 2" xfId="57673"/>
    <cellStyle name="20% - Accent2 4 7 3 3 3" xfId="44514"/>
    <cellStyle name="20% - Accent2 4 7 3 4" xfId="16792"/>
    <cellStyle name="20% - Accent2 4 7 3 4 2" xfId="54130"/>
    <cellStyle name="20% - Accent2 4 7 3 5" xfId="33185"/>
    <cellStyle name="20% - Accent2 4 7 3 6" xfId="40969"/>
    <cellStyle name="20% - Accent2 4 7 4" xfId="9539"/>
    <cellStyle name="20% - Accent2 4 7 4 2" xfId="22698"/>
    <cellStyle name="20% - Accent2 4 7 4 2 2" xfId="60036"/>
    <cellStyle name="20% - Accent2 4 7 4 3" xfId="35897"/>
    <cellStyle name="20% - Accent2 4 7 4 4" xfId="46877"/>
    <cellStyle name="20% - Accent2 4 7 5" xfId="4816"/>
    <cellStyle name="20% - Accent2 4 7 5 2" xfId="17975"/>
    <cellStyle name="20% - Accent2 4 7 5 2 2" xfId="55313"/>
    <cellStyle name="20% - Accent2 4 7 5 3" xfId="30473"/>
    <cellStyle name="20% - Accent2 4 7 5 4" xfId="42154"/>
    <cellStyle name="20% - Accent2 4 7 6" xfId="14263"/>
    <cellStyle name="20% - Accent2 4 7 6 2" xfId="51601"/>
    <cellStyle name="20% - Accent2 4 7 7" xfId="27591"/>
    <cellStyle name="20% - Accent2 4 7 8" xfId="38440"/>
    <cellStyle name="20% - Accent2 4 8" xfId="1299"/>
    <cellStyle name="20% - Accent2 4 8 2" xfId="2648"/>
    <cellStyle name="20% - Accent2 4 8 2 2" xfId="12096"/>
    <cellStyle name="20% - Accent2 4 8 2 2 2" xfId="25255"/>
    <cellStyle name="20% - Accent2 4 8 2 2 2 2" xfId="62593"/>
    <cellStyle name="20% - Accent2 4 8 2 2 3" xfId="33551"/>
    <cellStyle name="20% - Accent2 4 8 2 2 4" xfId="49434"/>
    <cellStyle name="20% - Accent2 4 8 2 3" xfId="7373"/>
    <cellStyle name="20% - Accent2 4 8 2 3 2" xfId="20532"/>
    <cellStyle name="20% - Accent2 4 8 2 3 2 2" xfId="57870"/>
    <cellStyle name="20% - Accent2 4 8 2 3 3" xfId="36263"/>
    <cellStyle name="20% - Accent2 4 8 2 3 4" xfId="44711"/>
    <cellStyle name="20% - Accent2 4 8 2 4" xfId="15809"/>
    <cellStyle name="20% - Accent2 4 8 2 4 2" xfId="30839"/>
    <cellStyle name="20% - Accent2 4 8 2 4 3" xfId="53147"/>
    <cellStyle name="20% - Accent2 4 8 2 5" xfId="27957"/>
    <cellStyle name="20% - Accent2 4 8 2 6" xfId="39986"/>
    <cellStyle name="20% - Accent2 4 8 3" xfId="9736"/>
    <cellStyle name="20% - Accent2 4 8 3 2" xfId="22895"/>
    <cellStyle name="20% - Accent2 4 8 3 2 2" xfId="60233"/>
    <cellStyle name="20% - Accent2 4 8 3 3" xfId="32202"/>
    <cellStyle name="20% - Accent2 4 8 3 4" xfId="47074"/>
    <cellStyle name="20% - Accent2 4 8 4" xfId="5013"/>
    <cellStyle name="20% - Accent2 4 8 4 2" xfId="18172"/>
    <cellStyle name="20% - Accent2 4 8 4 2 2" xfId="55510"/>
    <cellStyle name="20% - Accent2 4 8 4 3" xfId="34914"/>
    <cellStyle name="20% - Accent2 4 8 4 4" xfId="42351"/>
    <cellStyle name="20% - Accent2 4 8 5" xfId="14460"/>
    <cellStyle name="20% - Accent2 4 8 5 2" xfId="29490"/>
    <cellStyle name="20% - Accent2 4 8 5 3" xfId="51798"/>
    <cellStyle name="20% - Accent2 4 8 6" xfId="26608"/>
    <cellStyle name="20% - Accent2 4 8 7" xfId="38637"/>
    <cellStyle name="20% - Accent2 4 9" xfId="2451"/>
    <cellStyle name="20% - Accent2 4 9 2" xfId="10916"/>
    <cellStyle name="20% - Accent2 4 9 2 2" xfId="24075"/>
    <cellStyle name="20% - Accent2 4 9 2 2 2" xfId="61413"/>
    <cellStyle name="20% - Accent2 4 9 2 3" xfId="33354"/>
    <cellStyle name="20% - Accent2 4 9 2 4" xfId="48254"/>
    <cellStyle name="20% - Accent2 4 9 3" xfId="6193"/>
    <cellStyle name="20% - Accent2 4 9 3 2" xfId="19352"/>
    <cellStyle name="20% - Accent2 4 9 3 2 2" xfId="56690"/>
    <cellStyle name="20% - Accent2 4 9 3 3" xfId="36066"/>
    <cellStyle name="20% - Accent2 4 9 3 4" xfId="43531"/>
    <cellStyle name="20% - Accent2 4 9 4" xfId="15612"/>
    <cellStyle name="20% - Accent2 4 9 4 2" xfId="30642"/>
    <cellStyle name="20% - Accent2 4 9 4 3" xfId="52950"/>
    <cellStyle name="20% - Accent2 4 9 5" xfId="27760"/>
    <cellStyle name="20% - Accent2 4 9 6" xfId="39789"/>
    <cellStyle name="20% - Accent2 5" xfId="61"/>
    <cellStyle name="20% - Accent2 5 10" xfId="8500"/>
    <cellStyle name="20% - Accent2 5 10 2" xfId="21659"/>
    <cellStyle name="20% - Accent2 5 10 2 2" xfId="58997"/>
    <cellStyle name="20% - Accent2 5 10 3" xfId="29322"/>
    <cellStyle name="20% - Accent2 5 10 4" xfId="45838"/>
    <cellStyle name="20% - Accent2 5 11" xfId="3777"/>
    <cellStyle name="20% - Accent2 5 11 2" xfId="16936"/>
    <cellStyle name="20% - Accent2 5 11 2 2" xfId="54274"/>
    <cellStyle name="20% - Accent2 5 11 3" xfId="32034"/>
    <cellStyle name="20% - Accent2 5 11 4" xfId="41115"/>
    <cellStyle name="20% - Accent2 5 12" xfId="13224"/>
    <cellStyle name="20% - Accent2 5 12 2" xfId="34746"/>
    <cellStyle name="20% - Accent2 5 12 3" xfId="50562"/>
    <cellStyle name="20% - Accent2 5 13" xfId="29153"/>
    <cellStyle name="20% - Accent2 5 14" xfId="26440"/>
    <cellStyle name="20% - Accent2 5 15" xfId="37401"/>
    <cellStyle name="20% - Accent2 5 2" xfId="173"/>
    <cellStyle name="20% - Accent2 5 2 2" xfId="594"/>
    <cellStyle name="20% - Accent2 5 2 2 2" xfId="1776"/>
    <cellStyle name="20% - Accent2 5 2 2 2 2" xfId="7850"/>
    <cellStyle name="20% - Accent2 5 2 2 2 2 2" xfId="12573"/>
    <cellStyle name="20% - Accent2 5 2 2 2 2 2 2" xfId="25732"/>
    <cellStyle name="20% - Accent2 5 2 2 2 2 2 2 2" xfId="63070"/>
    <cellStyle name="20% - Accent2 5 2 2 2 2 2 3" xfId="49911"/>
    <cellStyle name="20% - Accent2 5 2 2 2 2 3" xfId="21009"/>
    <cellStyle name="20% - Accent2 5 2 2 2 2 3 2" xfId="58347"/>
    <cellStyle name="20% - Accent2 5 2 2 2 2 4" xfId="34028"/>
    <cellStyle name="20% - Accent2 5 2 2 2 2 5" xfId="45188"/>
    <cellStyle name="20% - Accent2 5 2 2 2 3" xfId="10213"/>
    <cellStyle name="20% - Accent2 5 2 2 2 3 2" xfId="23372"/>
    <cellStyle name="20% - Accent2 5 2 2 2 3 2 2" xfId="60710"/>
    <cellStyle name="20% - Accent2 5 2 2 2 3 3" xfId="36740"/>
    <cellStyle name="20% - Accent2 5 2 2 2 3 4" xfId="47551"/>
    <cellStyle name="20% - Accent2 5 2 2 2 4" xfId="5490"/>
    <cellStyle name="20% - Accent2 5 2 2 2 4 2" xfId="18649"/>
    <cellStyle name="20% - Accent2 5 2 2 2 4 2 2" xfId="55987"/>
    <cellStyle name="20% - Accent2 5 2 2 2 4 3" xfId="31316"/>
    <cellStyle name="20% - Accent2 5 2 2 2 4 4" xfId="42828"/>
    <cellStyle name="20% - Accent2 5 2 2 2 5" xfId="14937"/>
    <cellStyle name="20% - Accent2 5 2 2 2 5 2" xfId="52275"/>
    <cellStyle name="20% - Accent2 5 2 2 2 6" xfId="28434"/>
    <cellStyle name="20% - Accent2 5 2 2 2 7" xfId="39114"/>
    <cellStyle name="20% - Accent2 5 2 2 3" xfId="3125"/>
    <cellStyle name="20% - Accent2 5 2 2 3 2" xfId="11393"/>
    <cellStyle name="20% - Accent2 5 2 2 3 2 2" xfId="24552"/>
    <cellStyle name="20% - Accent2 5 2 2 3 2 2 2" xfId="61890"/>
    <cellStyle name="20% - Accent2 5 2 2 3 2 3" xfId="48731"/>
    <cellStyle name="20% - Accent2 5 2 2 3 3" xfId="6670"/>
    <cellStyle name="20% - Accent2 5 2 2 3 3 2" xfId="19829"/>
    <cellStyle name="20% - Accent2 5 2 2 3 3 2 2" xfId="57167"/>
    <cellStyle name="20% - Accent2 5 2 2 3 3 3" xfId="44008"/>
    <cellStyle name="20% - Accent2 5 2 2 3 4" xfId="16286"/>
    <cellStyle name="20% - Accent2 5 2 2 3 4 2" xfId="53624"/>
    <cellStyle name="20% - Accent2 5 2 2 3 5" xfId="32679"/>
    <cellStyle name="20% - Accent2 5 2 2 3 6" xfId="40463"/>
    <cellStyle name="20% - Accent2 5 2 2 4" xfId="9033"/>
    <cellStyle name="20% - Accent2 5 2 2 4 2" xfId="22192"/>
    <cellStyle name="20% - Accent2 5 2 2 4 2 2" xfId="59530"/>
    <cellStyle name="20% - Accent2 5 2 2 4 3" xfId="35391"/>
    <cellStyle name="20% - Accent2 5 2 2 4 4" xfId="46371"/>
    <cellStyle name="20% - Accent2 5 2 2 5" xfId="4310"/>
    <cellStyle name="20% - Accent2 5 2 2 5 2" xfId="17469"/>
    <cellStyle name="20% - Accent2 5 2 2 5 2 2" xfId="54807"/>
    <cellStyle name="20% - Accent2 5 2 2 5 3" xfId="29967"/>
    <cellStyle name="20% - Accent2 5 2 2 5 4" xfId="41648"/>
    <cellStyle name="20% - Accent2 5 2 2 6" xfId="13757"/>
    <cellStyle name="20% - Accent2 5 2 2 6 2" xfId="51095"/>
    <cellStyle name="20% - Accent2 5 2 2 7" xfId="27085"/>
    <cellStyle name="20% - Accent2 5 2 2 8" xfId="37934"/>
    <cellStyle name="20% - Accent2 5 2 3" xfId="1355"/>
    <cellStyle name="20% - Accent2 5 2 3 2" xfId="7429"/>
    <cellStyle name="20% - Accent2 5 2 3 2 2" xfId="12152"/>
    <cellStyle name="20% - Accent2 5 2 3 2 2 2" xfId="25311"/>
    <cellStyle name="20% - Accent2 5 2 3 2 2 2 2" xfId="62649"/>
    <cellStyle name="20% - Accent2 5 2 3 2 2 3" xfId="49490"/>
    <cellStyle name="20% - Accent2 5 2 3 2 3" xfId="20588"/>
    <cellStyle name="20% - Accent2 5 2 3 2 3 2" xfId="57926"/>
    <cellStyle name="20% - Accent2 5 2 3 2 4" xfId="33607"/>
    <cellStyle name="20% - Accent2 5 2 3 2 5" xfId="44767"/>
    <cellStyle name="20% - Accent2 5 2 3 3" xfId="9792"/>
    <cellStyle name="20% - Accent2 5 2 3 3 2" xfId="22951"/>
    <cellStyle name="20% - Accent2 5 2 3 3 2 2" xfId="60289"/>
    <cellStyle name="20% - Accent2 5 2 3 3 3" xfId="36319"/>
    <cellStyle name="20% - Accent2 5 2 3 3 4" xfId="47130"/>
    <cellStyle name="20% - Accent2 5 2 3 4" xfId="5069"/>
    <cellStyle name="20% - Accent2 5 2 3 4 2" xfId="18228"/>
    <cellStyle name="20% - Accent2 5 2 3 4 2 2" xfId="55566"/>
    <cellStyle name="20% - Accent2 5 2 3 4 3" xfId="30895"/>
    <cellStyle name="20% - Accent2 5 2 3 4 4" xfId="42407"/>
    <cellStyle name="20% - Accent2 5 2 3 5" xfId="14516"/>
    <cellStyle name="20% - Accent2 5 2 3 5 2" xfId="51854"/>
    <cellStyle name="20% - Accent2 5 2 3 6" xfId="28013"/>
    <cellStyle name="20% - Accent2 5 2 3 7" xfId="38693"/>
    <cellStyle name="20% - Accent2 5 2 4" xfId="2704"/>
    <cellStyle name="20% - Accent2 5 2 4 2" xfId="10972"/>
    <cellStyle name="20% - Accent2 5 2 4 2 2" xfId="24131"/>
    <cellStyle name="20% - Accent2 5 2 4 2 2 2" xfId="61469"/>
    <cellStyle name="20% - Accent2 5 2 4 2 3" xfId="48310"/>
    <cellStyle name="20% - Accent2 5 2 4 3" xfId="6249"/>
    <cellStyle name="20% - Accent2 5 2 4 3 2" xfId="19408"/>
    <cellStyle name="20% - Accent2 5 2 4 3 2 2" xfId="56746"/>
    <cellStyle name="20% - Accent2 5 2 4 3 3" xfId="43587"/>
    <cellStyle name="20% - Accent2 5 2 4 4" xfId="15865"/>
    <cellStyle name="20% - Accent2 5 2 4 4 2" xfId="53203"/>
    <cellStyle name="20% - Accent2 5 2 4 5" xfId="32258"/>
    <cellStyle name="20% - Accent2 5 2 4 6" xfId="40042"/>
    <cellStyle name="20% - Accent2 5 2 5" xfId="8612"/>
    <cellStyle name="20% - Accent2 5 2 5 2" xfId="21771"/>
    <cellStyle name="20% - Accent2 5 2 5 2 2" xfId="59109"/>
    <cellStyle name="20% - Accent2 5 2 5 3" xfId="34970"/>
    <cellStyle name="20% - Accent2 5 2 5 4" xfId="45950"/>
    <cellStyle name="20% - Accent2 5 2 6" xfId="3889"/>
    <cellStyle name="20% - Accent2 5 2 6 2" xfId="17048"/>
    <cellStyle name="20% - Accent2 5 2 6 2 2" xfId="54386"/>
    <cellStyle name="20% - Accent2 5 2 6 3" xfId="29546"/>
    <cellStyle name="20% - Accent2 5 2 6 4" xfId="41227"/>
    <cellStyle name="20% - Accent2 5 2 7" xfId="13336"/>
    <cellStyle name="20% - Accent2 5 2 7 2" xfId="50674"/>
    <cellStyle name="20% - Accent2 5 2 8" xfId="26664"/>
    <cellStyle name="20% - Accent2 5 2 9" xfId="37513"/>
    <cellStyle name="20% - Accent2 5 3" xfId="482"/>
    <cellStyle name="20% - Accent2 5 3 2" xfId="1664"/>
    <cellStyle name="20% - Accent2 5 3 2 2" xfId="7738"/>
    <cellStyle name="20% - Accent2 5 3 2 2 2" xfId="12461"/>
    <cellStyle name="20% - Accent2 5 3 2 2 2 2" xfId="25620"/>
    <cellStyle name="20% - Accent2 5 3 2 2 2 2 2" xfId="62958"/>
    <cellStyle name="20% - Accent2 5 3 2 2 2 3" xfId="49799"/>
    <cellStyle name="20% - Accent2 5 3 2 2 3" xfId="20897"/>
    <cellStyle name="20% - Accent2 5 3 2 2 3 2" xfId="58235"/>
    <cellStyle name="20% - Accent2 5 3 2 2 4" xfId="33916"/>
    <cellStyle name="20% - Accent2 5 3 2 2 5" xfId="45076"/>
    <cellStyle name="20% - Accent2 5 3 2 3" xfId="10101"/>
    <cellStyle name="20% - Accent2 5 3 2 3 2" xfId="23260"/>
    <cellStyle name="20% - Accent2 5 3 2 3 2 2" xfId="60598"/>
    <cellStyle name="20% - Accent2 5 3 2 3 3" xfId="36628"/>
    <cellStyle name="20% - Accent2 5 3 2 3 4" xfId="47439"/>
    <cellStyle name="20% - Accent2 5 3 2 4" xfId="5378"/>
    <cellStyle name="20% - Accent2 5 3 2 4 2" xfId="18537"/>
    <cellStyle name="20% - Accent2 5 3 2 4 2 2" xfId="55875"/>
    <cellStyle name="20% - Accent2 5 3 2 4 3" xfId="31204"/>
    <cellStyle name="20% - Accent2 5 3 2 4 4" xfId="42716"/>
    <cellStyle name="20% - Accent2 5 3 2 5" xfId="14825"/>
    <cellStyle name="20% - Accent2 5 3 2 5 2" xfId="52163"/>
    <cellStyle name="20% - Accent2 5 3 2 6" xfId="28322"/>
    <cellStyle name="20% - Accent2 5 3 2 7" xfId="39002"/>
    <cellStyle name="20% - Accent2 5 3 3" xfId="3013"/>
    <cellStyle name="20% - Accent2 5 3 3 2" xfId="11281"/>
    <cellStyle name="20% - Accent2 5 3 3 2 2" xfId="24440"/>
    <cellStyle name="20% - Accent2 5 3 3 2 2 2" xfId="61778"/>
    <cellStyle name="20% - Accent2 5 3 3 2 3" xfId="48619"/>
    <cellStyle name="20% - Accent2 5 3 3 3" xfId="6558"/>
    <cellStyle name="20% - Accent2 5 3 3 3 2" xfId="19717"/>
    <cellStyle name="20% - Accent2 5 3 3 3 2 2" xfId="57055"/>
    <cellStyle name="20% - Accent2 5 3 3 3 3" xfId="43896"/>
    <cellStyle name="20% - Accent2 5 3 3 4" xfId="16174"/>
    <cellStyle name="20% - Accent2 5 3 3 4 2" xfId="53512"/>
    <cellStyle name="20% - Accent2 5 3 3 5" xfId="32567"/>
    <cellStyle name="20% - Accent2 5 3 3 6" xfId="40351"/>
    <cellStyle name="20% - Accent2 5 3 4" xfId="8921"/>
    <cellStyle name="20% - Accent2 5 3 4 2" xfId="22080"/>
    <cellStyle name="20% - Accent2 5 3 4 2 2" xfId="59418"/>
    <cellStyle name="20% - Accent2 5 3 4 3" xfId="35279"/>
    <cellStyle name="20% - Accent2 5 3 4 4" xfId="46259"/>
    <cellStyle name="20% - Accent2 5 3 5" xfId="4198"/>
    <cellStyle name="20% - Accent2 5 3 5 2" xfId="17357"/>
    <cellStyle name="20% - Accent2 5 3 5 2 2" xfId="54695"/>
    <cellStyle name="20% - Accent2 5 3 5 3" xfId="29855"/>
    <cellStyle name="20% - Accent2 5 3 5 4" xfId="41536"/>
    <cellStyle name="20% - Accent2 5 3 6" xfId="13645"/>
    <cellStyle name="20% - Accent2 5 3 6 2" xfId="50983"/>
    <cellStyle name="20% - Accent2 5 3 7" xfId="26973"/>
    <cellStyle name="20% - Accent2 5 3 8" xfId="37822"/>
    <cellStyle name="20% - Accent2 5 4" xfId="370"/>
    <cellStyle name="20% - Accent2 5 4 2" xfId="1552"/>
    <cellStyle name="20% - Accent2 5 4 2 2" xfId="7626"/>
    <cellStyle name="20% - Accent2 5 4 2 2 2" xfId="12349"/>
    <cellStyle name="20% - Accent2 5 4 2 2 2 2" xfId="25508"/>
    <cellStyle name="20% - Accent2 5 4 2 2 2 2 2" xfId="62846"/>
    <cellStyle name="20% - Accent2 5 4 2 2 2 3" xfId="49687"/>
    <cellStyle name="20% - Accent2 5 4 2 2 3" xfId="20785"/>
    <cellStyle name="20% - Accent2 5 4 2 2 3 2" xfId="58123"/>
    <cellStyle name="20% - Accent2 5 4 2 2 4" xfId="33804"/>
    <cellStyle name="20% - Accent2 5 4 2 2 5" xfId="44964"/>
    <cellStyle name="20% - Accent2 5 4 2 3" xfId="9989"/>
    <cellStyle name="20% - Accent2 5 4 2 3 2" xfId="23148"/>
    <cellStyle name="20% - Accent2 5 4 2 3 2 2" xfId="60486"/>
    <cellStyle name="20% - Accent2 5 4 2 3 3" xfId="36516"/>
    <cellStyle name="20% - Accent2 5 4 2 3 4" xfId="47327"/>
    <cellStyle name="20% - Accent2 5 4 2 4" xfId="5266"/>
    <cellStyle name="20% - Accent2 5 4 2 4 2" xfId="18425"/>
    <cellStyle name="20% - Accent2 5 4 2 4 2 2" xfId="55763"/>
    <cellStyle name="20% - Accent2 5 4 2 4 3" xfId="31092"/>
    <cellStyle name="20% - Accent2 5 4 2 4 4" xfId="42604"/>
    <cellStyle name="20% - Accent2 5 4 2 5" xfId="14713"/>
    <cellStyle name="20% - Accent2 5 4 2 5 2" xfId="52051"/>
    <cellStyle name="20% - Accent2 5 4 2 6" xfId="28210"/>
    <cellStyle name="20% - Accent2 5 4 2 7" xfId="38890"/>
    <cellStyle name="20% - Accent2 5 4 3" xfId="2901"/>
    <cellStyle name="20% - Accent2 5 4 3 2" xfId="11169"/>
    <cellStyle name="20% - Accent2 5 4 3 2 2" xfId="24328"/>
    <cellStyle name="20% - Accent2 5 4 3 2 2 2" xfId="61666"/>
    <cellStyle name="20% - Accent2 5 4 3 2 3" xfId="48507"/>
    <cellStyle name="20% - Accent2 5 4 3 3" xfId="6446"/>
    <cellStyle name="20% - Accent2 5 4 3 3 2" xfId="19605"/>
    <cellStyle name="20% - Accent2 5 4 3 3 2 2" xfId="56943"/>
    <cellStyle name="20% - Accent2 5 4 3 3 3" xfId="43784"/>
    <cellStyle name="20% - Accent2 5 4 3 4" xfId="16062"/>
    <cellStyle name="20% - Accent2 5 4 3 4 2" xfId="53400"/>
    <cellStyle name="20% - Accent2 5 4 3 5" xfId="32455"/>
    <cellStyle name="20% - Accent2 5 4 3 6" xfId="40239"/>
    <cellStyle name="20% - Accent2 5 4 4" xfId="8809"/>
    <cellStyle name="20% - Accent2 5 4 4 2" xfId="21968"/>
    <cellStyle name="20% - Accent2 5 4 4 2 2" xfId="59306"/>
    <cellStyle name="20% - Accent2 5 4 4 3" xfId="35167"/>
    <cellStyle name="20% - Accent2 5 4 4 4" xfId="46147"/>
    <cellStyle name="20% - Accent2 5 4 5" xfId="4086"/>
    <cellStyle name="20% - Accent2 5 4 5 2" xfId="17245"/>
    <cellStyle name="20% - Accent2 5 4 5 2 2" xfId="54583"/>
    <cellStyle name="20% - Accent2 5 4 5 3" xfId="29743"/>
    <cellStyle name="20% - Accent2 5 4 5 4" xfId="41424"/>
    <cellStyle name="20% - Accent2 5 4 6" xfId="13533"/>
    <cellStyle name="20% - Accent2 5 4 6 2" xfId="50871"/>
    <cellStyle name="20% - Accent2 5 4 7" xfId="26861"/>
    <cellStyle name="20% - Accent2 5 4 8" xfId="37710"/>
    <cellStyle name="20% - Accent2 5 5" xfId="791"/>
    <cellStyle name="20% - Accent2 5 5 2" xfId="1973"/>
    <cellStyle name="20% - Accent2 5 5 2 2" xfId="8047"/>
    <cellStyle name="20% - Accent2 5 5 2 2 2" xfId="12770"/>
    <cellStyle name="20% - Accent2 5 5 2 2 2 2" xfId="25929"/>
    <cellStyle name="20% - Accent2 5 5 2 2 2 2 2" xfId="63267"/>
    <cellStyle name="20% - Accent2 5 5 2 2 2 3" xfId="50108"/>
    <cellStyle name="20% - Accent2 5 5 2 2 3" xfId="21206"/>
    <cellStyle name="20% - Accent2 5 5 2 2 3 2" xfId="58544"/>
    <cellStyle name="20% - Accent2 5 5 2 2 4" xfId="34225"/>
    <cellStyle name="20% - Accent2 5 5 2 2 5" xfId="45385"/>
    <cellStyle name="20% - Accent2 5 5 2 3" xfId="10410"/>
    <cellStyle name="20% - Accent2 5 5 2 3 2" xfId="23569"/>
    <cellStyle name="20% - Accent2 5 5 2 3 2 2" xfId="60907"/>
    <cellStyle name="20% - Accent2 5 5 2 3 3" xfId="36937"/>
    <cellStyle name="20% - Accent2 5 5 2 3 4" xfId="47748"/>
    <cellStyle name="20% - Accent2 5 5 2 4" xfId="5687"/>
    <cellStyle name="20% - Accent2 5 5 2 4 2" xfId="18846"/>
    <cellStyle name="20% - Accent2 5 5 2 4 2 2" xfId="56184"/>
    <cellStyle name="20% - Accent2 5 5 2 4 3" xfId="31513"/>
    <cellStyle name="20% - Accent2 5 5 2 4 4" xfId="43025"/>
    <cellStyle name="20% - Accent2 5 5 2 5" xfId="15134"/>
    <cellStyle name="20% - Accent2 5 5 2 5 2" xfId="52472"/>
    <cellStyle name="20% - Accent2 5 5 2 6" xfId="28631"/>
    <cellStyle name="20% - Accent2 5 5 2 7" xfId="39311"/>
    <cellStyle name="20% - Accent2 5 5 3" xfId="3322"/>
    <cellStyle name="20% - Accent2 5 5 3 2" xfId="11590"/>
    <cellStyle name="20% - Accent2 5 5 3 2 2" xfId="24749"/>
    <cellStyle name="20% - Accent2 5 5 3 2 2 2" xfId="62087"/>
    <cellStyle name="20% - Accent2 5 5 3 2 3" xfId="48928"/>
    <cellStyle name="20% - Accent2 5 5 3 3" xfId="6867"/>
    <cellStyle name="20% - Accent2 5 5 3 3 2" xfId="20026"/>
    <cellStyle name="20% - Accent2 5 5 3 3 2 2" xfId="57364"/>
    <cellStyle name="20% - Accent2 5 5 3 3 3" xfId="44205"/>
    <cellStyle name="20% - Accent2 5 5 3 4" xfId="16483"/>
    <cellStyle name="20% - Accent2 5 5 3 4 2" xfId="53821"/>
    <cellStyle name="20% - Accent2 5 5 3 5" xfId="32876"/>
    <cellStyle name="20% - Accent2 5 5 3 6" xfId="40660"/>
    <cellStyle name="20% - Accent2 5 5 4" xfId="9230"/>
    <cellStyle name="20% - Accent2 5 5 4 2" xfId="22389"/>
    <cellStyle name="20% - Accent2 5 5 4 2 2" xfId="59727"/>
    <cellStyle name="20% - Accent2 5 5 4 3" xfId="35588"/>
    <cellStyle name="20% - Accent2 5 5 4 4" xfId="46568"/>
    <cellStyle name="20% - Accent2 5 5 5" xfId="4507"/>
    <cellStyle name="20% - Accent2 5 5 5 2" xfId="17666"/>
    <cellStyle name="20% - Accent2 5 5 5 2 2" xfId="55004"/>
    <cellStyle name="20% - Accent2 5 5 5 3" xfId="30164"/>
    <cellStyle name="20% - Accent2 5 5 5 4" xfId="41845"/>
    <cellStyle name="20% - Accent2 5 5 6" xfId="13954"/>
    <cellStyle name="20% - Accent2 5 5 6 2" xfId="51292"/>
    <cellStyle name="20% - Accent2 5 5 7" xfId="27282"/>
    <cellStyle name="20% - Accent2 5 5 8" xfId="38131"/>
    <cellStyle name="20% - Accent2 5 6" xfId="960"/>
    <cellStyle name="20% - Accent2 5 6 2" xfId="2142"/>
    <cellStyle name="20% - Accent2 5 6 2 2" xfId="8216"/>
    <cellStyle name="20% - Accent2 5 6 2 2 2" xfId="12939"/>
    <cellStyle name="20% - Accent2 5 6 2 2 2 2" xfId="26098"/>
    <cellStyle name="20% - Accent2 5 6 2 2 2 2 2" xfId="63436"/>
    <cellStyle name="20% - Accent2 5 6 2 2 2 3" xfId="50277"/>
    <cellStyle name="20% - Accent2 5 6 2 2 3" xfId="21375"/>
    <cellStyle name="20% - Accent2 5 6 2 2 3 2" xfId="58713"/>
    <cellStyle name="20% - Accent2 5 6 2 2 4" xfId="34394"/>
    <cellStyle name="20% - Accent2 5 6 2 2 5" xfId="45554"/>
    <cellStyle name="20% - Accent2 5 6 2 3" xfId="10579"/>
    <cellStyle name="20% - Accent2 5 6 2 3 2" xfId="23738"/>
    <cellStyle name="20% - Accent2 5 6 2 3 2 2" xfId="61076"/>
    <cellStyle name="20% - Accent2 5 6 2 3 3" xfId="37106"/>
    <cellStyle name="20% - Accent2 5 6 2 3 4" xfId="47917"/>
    <cellStyle name="20% - Accent2 5 6 2 4" xfId="5856"/>
    <cellStyle name="20% - Accent2 5 6 2 4 2" xfId="19015"/>
    <cellStyle name="20% - Accent2 5 6 2 4 2 2" xfId="56353"/>
    <cellStyle name="20% - Accent2 5 6 2 4 3" xfId="31682"/>
    <cellStyle name="20% - Accent2 5 6 2 4 4" xfId="43194"/>
    <cellStyle name="20% - Accent2 5 6 2 5" xfId="15303"/>
    <cellStyle name="20% - Accent2 5 6 2 5 2" xfId="52641"/>
    <cellStyle name="20% - Accent2 5 6 2 6" xfId="28800"/>
    <cellStyle name="20% - Accent2 5 6 2 7" xfId="39480"/>
    <cellStyle name="20% - Accent2 5 6 3" xfId="3491"/>
    <cellStyle name="20% - Accent2 5 6 3 2" xfId="11759"/>
    <cellStyle name="20% - Accent2 5 6 3 2 2" xfId="24918"/>
    <cellStyle name="20% - Accent2 5 6 3 2 2 2" xfId="62256"/>
    <cellStyle name="20% - Accent2 5 6 3 2 3" xfId="49097"/>
    <cellStyle name="20% - Accent2 5 6 3 3" xfId="7036"/>
    <cellStyle name="20% - Accent2 5 6 3 3 2" xfId="20195"/>
    <cellStyle name="20% - Accent2 5 6 3 3 2 2" xfId="57533"/>
    <cellStyle name="20% - Accent2 5 6 3 3 3" xfId="44374"/>
    <cellStyle name="20% - Accent2 5 6 3 4" xfId="16652"/>
    <cellStyle name="20% - Accent2 5 6 3 4 2" xfId="53990"/>
    <cellStyle name="20% - Accent2 5 6 3 5" xfId="33045"/>
    <cellStyle name="20% - Accent2 5 6 3 6" xfId="40829"/>
    <cellStyle name="20% - Accent2 5 6 4" xfId="9399"/>
    <cellStyle name="20% - Accent2 5 6 4 2" xfId="22558"/>
    <cellStyle name="20% - Accent2 5 6 4 2 2" xfId="59896"/>
    <cellStyle name="20% - Accent2 5 6 4 3" xfId="35757"/>
    <cellStyle name="20% - Accent2 5 6 4 4" xfId="46737"/>
    <cellStyle name="20% - Accent2 5 6 5" xfId="4676"/>
    <cellStyle name="20% - Accent2 5 6 5 2" xfId="17835"/>
    <cellStyle name="20% - Accent2 5 6 5 2 2" xfId="55173"/>
    <cellStyle name="20% - Accent2 5 6 5 3" xfId="30333"/>
    <cellStyle name="20% - Accent2 5 6 5 4" xfId="42014"/>
    <cellStyle name="20% - Accent2 5 6 6" xfId="14123"/>
    <cellStyle name="20% - Accent2 5 6 6 2" xfId="51461"/>
    <cellStyle name="20% - Accent2 5 6 7" xfId="27451"/>
    <cellStyle name="20% - Accent2 5 6 8" xfId="38300"/>
    <cellStyle name="20% - Accent2 5 7" xfId="1131"/>
    <cellStyle name="20% - Accent2 5 7 2" xfId="2311"/>
    <cellStyle name="20% - Accent2 5 7 2 2" xfId="8385"/>
    <cellStyle name="20% - Accent2 5 7 2 2 2" xfId="13108"/>
    <cellStyle name="20% - Accent2 5 7 2 2 2 2" xfId="26267"/>
    <cellStyle name="20% - Accent2 5 7 2 2 2 2 2" xfId="63605"/>
    <cellStyle name="20% - Accent2 5 7 2 2 2 3" xfId="50446"/>
    <cellStyle name="20% - Accent2 5 7 2 2 3" xfId="21544"/>
    <cellStyle name="20% - Accent2 5 7 2 2 3 2" xfId="58882"/>
    <cellStyle name="20% - Accent2 5 7 2 2 4" xfId="34563"/>
    <cellStyle name="20% - Accent2 5 7 2 2 5" xfId="45723"/>
    <cellStyle name="20% - Accent2 5 7 2 3" xfId="10748"/>
    <cellStyle name="20% - Accent2 5 7 2 3 2" xfId="23907"/>
    <cellStyle name="20% - Accent2 5 7 2 3 2 2" xfId="61245"/>
    <cellStyle name="20% - Accent2 5 7 2 3 3" xfId="37275"/>
    <cellStyle name="20% - Accent2 5 7 2 3 4" xfId="48086"/>
    <cellStyle name="20% - Accent2 5 7 2 4" xfId="6025"/>
    <cellStyle name="20% - Accent2 5 7 2 4 2" xfId="19184"/>
    <cellStyle name="20% - Accent2 5 7 2 4 2 2" xfId="56522"/>
    <cellStyle name="20% - Accent2 5 7 2 4 3" xfId="31851"/>
    <cellStyle name="20% - Accent2 5 7 2 4 4" xfId="43363"/>
    <cellStyle name="20% - Accent2 5 7 2 5" xfId="15472"/>
    <cellStyle name="20% - Accent2 5 7 2 5 2" xfId="52810"/>
    <cellStyle name="20% - Accent2 5 7 2 6" xfId="28969"/>
    <cellStyle name="20% - Accent2 5 7 2 7" xfId="39649"/>
    <cellStyle name="20% - Accent2 5 7 3" xfId="3660"/>
    <cellStyle name="20% - Accent2 5 7 3 2" xfId="11928"/>
    <cellStyle name="20% - Accent2 5 7 3 2 2" xfId="25087"/>
    <cellStyle name="20% - Accent2 5 7 3 2 2 2" xfId="62425"/>
    <cellStyle name="20% - Accent2 5 7 3 2 3" xfId="49266"/>
    <cellStyle name="20% - Accent2 5 7 3 3" xfId="7205"/>
    <cellStyle name="20% - Accent2 5 7 3 3 2" xfId="20364"/>
    <cellStyle name="20% - Accent2 5 7 3 3 2 2" xfId="57702"/>
    <cellStyle name="20% - Accent2 5 7 3 3 3" xfId="44543"/>
    <cellStyle name="20% - Accent2 5 7 3 4" xfId="16821"/>
    <cellStyle name="20% - Accent2 5 7 3 4 2" xfId="54159"/>
    <cellStyle name="20% - Accent2 5 7 3 5" xfId="33214"/>
    <cellStyle name="20% - Accent2 5 7 3 6" xfId="40998"/>
    <cellStyle name="20% - Accent2 5 7 4" xfId="9568"/>
    <cellStyle name="20% - Accent2 5 7 4 2" xfId="22727"/>
    <cellStyle name="20% - Accent2 5 7 4 2 2" xfId="60065"/>
    <cellStyle name="20% - Accent2 5 7 4 3" xfId="35926"/>
    <cellStyle name="20% - Accent2 5 7 4 4" xfId="46906"/>
    <cellStyle name="20% - Accent2 5 7 5" xfId="4845"/>
    <cellStyle name="20% - Accent2 5 7 5 2" xfId="18004"/>
    <cellStyle name="20% - Accent2 5 7 5 2 2" xfId="55342"/>
    <cellStyle name="20% - Accent2 5 7 5 3" xfId="30502"/>
    <cellStyle name="20% - Accent2 5 7 5 4" xfId="42183"/>
    <cellStyle name="20% - Accent2 5 7 6" xfId="14292"/>
    <cellStyle name="20% - Accent2 5 7 6 2" xfId="51630"/>
    <cellStyle name="20% - Accent2 5 7 7" xfId="27620"/>
    <cellStyle name="20% - Accent2 5 7 8" xfId="38469"/>
    <cellStyle name="20% - Accent2 5 8" xfId="1243"/>
    <cellStyle name="20% - Accent2 5 8 2" xfId="2592"/>
    <cellStyle name="20% - Accent2 5 8 2 2" xfId="12040"/>
    <cellStyle name="20% - Accent2 5 8 2 2 2" xfId="25199"/>
    <cellStyle name="20% - Accent2 5 8 2 2 2 2" xfId="62537"/>
    <cellStyle name="20% - Accent2 5 8 2 2 3" xfId="33495"/>
    <cellStyle name="20% - Accent2 5 8 2 2 4" xfId="49378"/>
    <cellStyle name="20% - Accent2 5 8 2 3" xfId="7317"/>
    <cellStyle name="20% - Accent2 5 8 2 3 2" xfId="20476"/>
    <cellStyle name="20% - Accent2 5 8 2 3 2 2" xfId="57814"/>
    <cellStyle name="20% - Accent2 5 8 2 3 3" xfId="36207"/>
    <cellStyle name="20% - Accent2 5 8 2 3 4" xfId="44655"/>
    <cellStyle name="20% - Accent2 5 8 2 4" xfId="15753"/>
    <cellStyle name="20% - Accent2 5 8 2 4 2" xfId="30783"/>
    <cellStyle name="20% - Accent2 5 8 2 4 3" xfId="53091"/>
    <cellStyle name="20% - Accent2 5 8 2 5" xfId="27901"/>
    <cellStyle name="20% - Accent2 5 8 2 6" xfId="39930"/>
    <cellStyle name="20% - Accent2 5 8 3" xfId="9680"/>
    <cellStyle name="20% - Accent2 5 8 3 2" xfId="22839"/>
    <cellStyle name="20% - Accent2 5 8 3 2 2" xfId="60177"/>
    <cellStyle name="20% - Accent2 5 8 3 3" xfId="32146"/>
    <cellStyle name="20% - Accent2 5 8 3 4" xfId="47018"/>
    <cellStyle name="20% - Accent2 5 8 4" xfId="4957"/>
    <cellStyle name="20% - Accent2 5 8 4 2" xfId="18116"/>
    <cellStyle name="20% - Accent2 5 8 4 2 2" xfId="55454"/>
    <cellStyle name="20% - Accent2 5 8 4 3" xfId="34858"/>
    <cellStyle name="20% - Accent2 5 8 4 4" xfId="42295"/>
    <cellStyle name="20% - Accent2 5 8 5" xfId="14404"/>
    <cellStyle name="20% - Accent2 5 8 5 2" xfId="29434"/>
    <cellStyle name="20% - Accent2 5 8 5 3" xfId="51742"/>
    <cellStyle name="20% - Accent2 5 8 6" xfId="26552"/>
    <cellStyle name="20% - Accent2 5 8 7" xfId="38581"/>
    <cellStyle name="20% - Accent2 5 9" xfId="2480"/>
    <cellStyle name="20% - Accent2 5 9 2" xfId="10860"/>
    <cellStyle name="20% - Accent2 5 9 2 2" xfId="24019"/>
    <cellStyle name="20% - Accent2 5 9 2 2 2" xfId="61357"/>
    <cellStyle name="20% - Accent2 5 9 2 3" xfId="33383"/>
    <cellStyle name="20% - Accent2 5 9 2 4" xfId="48198"/>
    <cellStyle name="20% - Accent2 5 9 3" xfId="6137"/>
    <cellStyle name="20% - Accent2 5 9 3 2" xfId="19296"/>
    <cellStyle name="20% - Accent2 5 9 3 2 2" xfId="56634"/>
    <cellStyle name="20% - Accent2 5 9 3 3" xfId="36095"/>
    <cellStyle name="20% - Accent2 5 9 3 4" xfId="43475"/>
    <cellStyle name="20% - Accent2 5 9 4" xfId="15641"/>
    <cellStyle name="20% - Accent2 5 9 4 2" xfId="30671"/>
    <cellStyle name="20% - Accent2 5 9 4 3" xfId="52979"/>
    <cellStyle name="20% - Accent2 5 9 5" xfId="27789"/>
    <cellStyle name="20% - Accent2 5 9 6" xfId="39818"/>
    <cellStyle name="20% - Accent2 6" xfId="257"/>
    <cellStyle name="20% - Accent2 6 2" xfId="678"/>
    <cellStyle name="20% - Accent2 6 2 2" xfId="1860"/>
    <cellStyle name="20% - Accent2 6 2 2 2" xfId="7934"/>
    <cellStyle name="20% - Accent2 6 2 2 2 2" xfId="12657"/>
    <cellStyle name="20% - Accent2 6 2 2 2 2 2" xfId="25816"/>
    <cellStyle name="20% - Accent2 6 2 2 2 2 2 2" xfId="63154"/>
    <cellStyle name="20% - Accent2 6 2 2 2 2 3" xfId="49995"/>
    <cellStyle name="20% - Accent2 6 2 2 2 3" xfId="21093"/>
    <cellStyle name="20% - Accent2 6 2 2 2 3 2" xfId="58431"/>
    <cellStyle name="20% - Accent2 6 2 2 2 4" xfId="34112"/>
    <cellStyle name="20% - Accent2 6 2 2 2 5" xfId="45272"/>
    <cellStyle name="20% - Accent2 6 2 2 3" xfId="10297"/>
    <cellStyle name="20% - Accent2 6 2 2 3 2" xfId="23456"/>
    <cellStyle name="20% - Accent2 6 2 2 3 2 2" xfId="60794"/>
    <cellStyle name="20% - Accent2 6 2 2 3 3" xfId="36824"/>
    <cellStyle name="20% - Accent2 6 2 2 3 4" xfId="47635"/>
    <cellStyle name="20% - Accent2 6 2 2 4" xfId="5574"/>
    <cellStyle name="20% - Accent2 6 2 2 4 2" xfId="18733"/>
    <cellStyle name="20% - Accent2 6 2 2 4 2 2" xfId="56071"/>
    <cellStyle name="20% - Accent2 6 2 2 4 3" xfId="31400"/>
    <cellStyle name="20% - Accent2 6 2 2 4 4" xfId="42912"/>
    <cellStyle name="20% - Accent2 6 2 2 5" xfId="15021"/>
    <cellStyle name="20% - Accent2 6 2 2 5 2" xfId="52359"/>
    <cellStyle name="20% - Accent2 6 2 2 6" xfId="28518"/>
    <cellStyle name="20% - Accent2 6 2 2 7" xfId="39198"/>
    <cellStyle name="20% - Accent2 6 2 3" xfId="3209"/>
    <cellStyle name="20% - Accent2 6 2 3 2" xfId="11477"/>
    <cellStyle name="20% - Accent2 6 2 3 2 2" xfId="24636"/>
    <cellStyle name="20% - Accent2 6 2 3 2 2 2" xfId="61974"/>
    <cellStyle name="20% - Accent2 6 2 3 2 3" xfId="48815"/>
    <cellStyle name="20% - Accent2 6 2 3 3" xfId="6754"/>
    <cellStyle name="20% - Accent2 6 2 3 3 2" xfId="19913"/>
    <cellStyle name="20% - Accent2 6 2 3 3 2 2" xfId="57251"/>
    <cellStyle name="20% - Accent2 6 2 3 3 3" xfId="44092"/>
    <cellStyle name="20% - Accent2 6 2 3 4" xfId="16370"/>
    <cellStyle name="20% - Accent2 6 2 3 4 2" xfId="53708"/>
    <cellStyle name="20% - Accent2 6 2 3 5" xfId="32763"/>
    <cellStyle name="20% - Accent2 6 2 3 6" xfId="40547"/>
    <cellStyle name="20% - Accent2 6 2 4" xfId="9117"/>
    <cellStyle name="20% - Accent2 6 2 4 2" xfId="22276"/>
    <cellStyle name="20% - Accent2 6 2 4 2 2" xfId="59614"/>
    <cellStyle name="20% - Accent2 6 2 4 3" xfId="35475"/>
    <cellStyle name="20% - Accent2 6 2 4 4" xfId="46455"/>
    <cellStyle name="20% - Accent2 6 2 5" xfId="4394"/>
    <cellStyle name="20% - Accent2 6 2 5 2" xfId="17553"/>
    <cellStyle name="20% - Accent2 6 2 5 2 2" xfId="54891"/>
    <cellStyle name="20% - Accent2 6 2 5 3" xfId="30051"/>
    <cellStyle name="20% - Accent2 6 2 5 4" xfId="41732"/>
    <cellStyle name="20% - Accent2 6 2 6" xfId="13841"/>
    <cellStyle name="20% - Accent2 6 2 6 2" xfId="51179"/>
    <cellStyle name="20% - Accent2 6 2 7" xfId="27169"/>
    <cellStyle name="20% - Accent2 6 2 8" xfId="38018"/>
    <cellStyle name="20% - Accent2 6 3" xfId="1439"/>
    <cellStyle name="20% - Accent2 6 3 2" xfId="7513"/>
    <cellStyle name="20% - Accent2 6 3 2 2" xfId="12236"/>
    <cellStyle name="20% - Accent2 6 3 2 2 2" xfId="25395"/>
    <cellStyle name="20% - Accent2 6 3 2 2 2 2" xfId="62733"/>
    <cellStyle name="20% - Accent2 6 3 2 2 3" xfId="49574"/>
    <cellStyle name="20% - Accent2 6 3 2 3" xfId="20672"/>
    <cellStyle name="20% - Accent2 6 3 2 3 2" xfId="58010"/>
    <cellStyle name="20% - Accent2 6 3 2 4" xfId="33691"/>
    <cellStyle name="20% - Accent2 6 3 2 5" xfId="44851"/>
    <cellStyle name="20% - Accent2 6 3 3" xfId="9876"/>
    <cellStyle name="20% - Accent2 6 3 3 2" xfId="23035"/>
    <cellStyle name="20% - Accent2 6 3 3 2 2" xfId="60373"/>
    <cellStyle name="20% - Accent2 6 3 3 3" xfId="36403"/>
    <cellStyle name="20% - Accent2 6 3 3 4" xfId="47214"/>
    <cellStyle name="20% - Accent2 6 3 4" xfId="5153"/>
    <cellStyle name="20% - Accent2 6 3 4 2" xfId="18312"/>
    <cellStyle name="20% - Accent2 6 3 4 2 2" xfId="55650"/>
    <cellStyle name="20% - Accent2 6 3 4 3" xfId="30979"/>
    <cellStyle name="20% - Accent2 6 3 4 4" xfId="42491"/>
    <cellStyle name="20% - Accent2 6 3 5" xfId="14600"/>
    <cellStyle name="20% - Accent2 6 3 5 2" xfId="51938"/>
    <cellStyle name="20% - Accent2 6 3 6" xfId="28097"/>
    <cellStyle name="20% - Accent2 6 3 7" xfId="38777"/>
    <cellStyle name="20% - Accent2 6 4" xfId="2788"/>
    <cellStyle name="20% - Accent2 6 4 2" xfId="11056"/>
    <cellStyle name="20% - Accent2 6 4 2 2" xfId="24215"/>
    <cellStyle name="20% - Accent2 6 4 2 2 2" xfId="61553"/>
    <cellStyle name="20% - Accent2 6 4 2 3" xfId="48394"/>
    <cellStyle name="20% - Accent2 6 4 3" xfId="6333"/>
    <cellStyle name="20% - Accent2 6 4 3 2" xfId="19492"/>
    <cellStyle name="20% - Accent2 6 4 3 2 2" xfId="56830"/>
    <cellStyle name="20% - Accent2 6 4 3 3" xfId="43671"/>
    <cellStyle name="20% - Accent2 6 4 4" xfId="15949"/>
    <cellStyle name="20% - Accent2 6 4 4 2" xfId="53287"/>
    <cellStyle name="20% - Accent2 6 4 5" xfId="32342"/>
    <cellStyle name="20% - Accent2 6 4 6" xfId="40126"/>
    <cellStyle name="20% - Accent2 6 5" xfId="8696"/>
    <cellStyle name="20% - Accent2 6 5 2" xfId="21855"/>
    <cellStyle name="20% - Accent2 6 5 2 2" xfId="59193"/>
    <cellStyle name="20% - Accent2 6 5 3" xfId="35054"/>
    <cellStyle name="20% - Accent2 6 5 4" xfId="46034"/>
    <cellStyle name="20% - Accent2 6 6" xfId="3973"/>
    <cellStyle name="20% - Accent2 6 6 2" xfId="17132"/>
    <cellStyle name="20% - Accent2 6 6 2 2" xfId="54470"/>
    <cellStyle name="20% - Accent2 6 6 3" xfId="29630"/>
    <cellStyle name="20% - Accent2 6 6 4" xfId="41311"/>
    <cellStyle name="20% - Accent2 6 7" xfId="13420"/>
    <cellStyle name="20% - Accent2 6 7 2" xfId="50758"/>
    <cellStyle name="20% - Accent2 6 8" xfId="26748"/>
    <cellStyle name="20% - Accent2 6 9" xfId="37597"/>
    <cellStyle name="20% - Accent2 7" xfId="145"/>
    <cellStyle name="20% - Accent2 7 2" xfId="566"/>
    <cellStyle name="20% - Accent2 7 2 2" xfId="1748"/>
    <cellStyle name="20% - Accent2 7 2 2 2" xfId="7822"/>
    <cellStyle name="20% - Accent2 7 2 2 2 2" xfId="12545"/>
    <cellStyle name="20% - Accent2 7 2 2 2 2 2" xfId="25704"/>
    <cellStyle name="20% - Accent2 7 2 2 2 2 2 2" xfId="63042"/>
    <cellStyle name="20% - Accent2 7 2 2 2 2 3" xfId="49883"/>
    <cellStyle name="20% - Accent2 7 2 2 2 3" xfId="20981"/>
    <cellStyle name="20% - Accent2 7 2 2 2 3 2" xfId="58319"/>
    <cellStyle name="20% - Accent2 7 2 2 2 4" xfId="34000"/>
    <cellStyle name="20% - Accent2 7 2 2 2 5" xfId="45160"/>
    <cellStyle name="20% - Accent2 7 2 2 3" xfId="10185"/>
    <cellStyle name="20% - Accent2 7 2 2 3 2" xfId="23344"/>
    <cellStyle name="20% - Accent2 7 2 2 3 2 2" xfId="60682"/>
    <cellStyle name="20% - Accent2 7 2 2 3 3" xfId="36712"/>
    <cellStyle name="20% - Accent2 7 2 2 3 4" xfId="47523"/>
    <cellStyle name="20% - Accent2 7 2 2 4" xfId="5462"/>
    <cellStyle name="20% - Accent2 7 2 2 4 2" xfId="18621"/>
    <cellStyle name="20% - Accent2 7 2 2 4 2 2" xfId="55959"/>
    <cellStyle name="20% - Accent2 7 2 2 4 3" xfId="31288"/>
    <cellStyle name="20% - Accent2 7 2 2 4 4" xfId="42800"/>
    <cellStyle name="20% - Accent2 7 2 2 5" xfId="14909"/>
    <cellStyle name="20% - Accent2 7 2 2 5 2" xfId="52247"/>
    <cellStyle name="20% - Accent2 7 2 2 6" xfId="28406"/>
    <cellStyle name="20% - Accent2 7 2 2 7" xfId="39086"/>
    <cellStyle name="20% - Accent2 7 2 3" xfId="3097"/>
    <cellStyle name="20% - Accent2 7 2 3 2" xfId="11365"/>
    <cellStyle name="20% - Accent2 7 2 3 2 2" xfId="24524"/>
    <cellStyle name="20% - Accent2 7 2 3 2 2 2" xfId="61862"/>
    <cellStyle name="20% - Accent2 7 2 3 2 3" xfId="48703"/>
    <cellStyle name="20% - Accent2 7 2 3 3" xfId="6642"/>
    <cellStyle name="20% - Accent2 7 2 3 3 2" xfId="19801"/>
    <cellStyle name="20% - Accent2 7 2 3 3 2 2" xfId="57139"/>
    <cellStyle name="20% - Accent2 7 2 3 3 3" xfId="43980"/>
    <cellStyle name="20% - Accent2 7 2 3 4" xfId="16258"/>
    <cellStyle name="20% - Accent2 7 2 3 4 2" xfId="53596"/>
    <cellStyle name="20% - Accent2 7 2 3 5" xfId="32651"/>
    <cellStyle name="20% - Accent2 7 2 3 6" xfId="40435"/>
    <cellStyle name="20% - Accent2 7 2 4" xfId="9005"/>
    <cellStyle name="20% - Accent2 7 2 4 2" xfId="22164"/>
    <cellStyle name="20% - Accent2 7 2 4 2 2" xfId="59502"/>
    <cellStyle name="20% - Accent2 7 2 4 3" xfId="35363"/>
    <cellStyle name="20% - Accent2 7 2 4 4" xfId="46343"/>
    <cellStyle name="20% - Accent2 7 2 5" xfId="4282"/>
    <cellStyle name="20% - Accent2 7 2 5 2" xfId="17441"/>
    <cellStyle name="20% - Accent2 7 2 5 2 2" xfId="54779"/>
    <cellStyle name="20% - Accent2 7 2 5 3" xfId="29939"/>
    <cellStyle name="20% - Accent2 7 2 5 4" xfId="41620"/>
    <cellStyle name="20% - Accent2 7 2 6" xfId="13729"/>
    <cellStyle name="20% - Accent2 7 2 6 2" xfId="51067"/>
    <cellStyle name="20% - Accent2 7 2 7" xfId="27057"/>
    <cellStyle name="20% - Accent2 7 2 8" xfId="37906"/>
    <cellStyle name="20% - Accent2 7 3" xfId="1327"/>
    <cellStyle name="20% - Accent2 7 3 2" xfId="7401"/>
    <cellStyle name="20% - Accent2 7 3 2 2" xfId="12124"/>
    <cellStyle name="20% - Accent2 7 3 2 2 2" xfId="25283"/>
    <cellStyle name="20% - Accent2 7 3 2 2 2 2" xfId="62621"/>
    <cellStyle name="20% - Accent2 7 3 2 2 3" xfId="49462"/>
    <cellStyle name="20% - Accent2 7 3 2 3" xfId="20560"/>
    <cellStyle name="20% - Accent2 7 3 2 3 2" xfId="57898"/>
    <cellStyle name="20% - Accent2 7 3 2 4" xfId="33579"/>
    <cellStyle name="20% - Accent2 7 3 2 5" xfId="44739"/>
    <cellStyle name="20% - Accent2 7 3 3" xfId="9764"/>
    <cellStyle name="20% - Accent2 7 3 3 2" xfId="22923"/>
    <cellStyle name="20% - Accent2 7 3 3 2 2" xfId="60261"/>
    <cellStyle name="20% - Accent2 7 3 3 3" xfId="36291"/>
    <cellStyle name="20% - Accent2 7 3 3 4" xfId="47102"/>
    <cellStyle name="20% - Accent2 7 3 4" xfId="5041"/>
    <cellStyle name="20% - Accent2 7 3 4 2" xfId="18200"/>
    <cellStyle name="20% - Accent2 7 3 4 2 2" xfId="55538"/>
    <cellStyle name="20% - Accent2 7 3 4 3" xfId="30867"/>
    <cellStyle name="20% - Accent2 7 3 4 4" xfId="42379"/>
    <cellStyle name="20% - Accent2 7 3 5" xfId="14488"/>
    <cellStyle name="20% - Accent2 7 3 5 2" xfId="51826"/>
    <cellStyle name="20% - Accent2 7 3 6" xfId="27985"/>
    <cellStyle name="20% - Accent2 7 3 7" xfId="38665"/>
    <cellStyle name="20% - Accent2 7 4" xfId="2676"/>
    <cellStyle name="20% - Accent2 7 4 2" xfId="10944"/>
    <cellStyle name="20% - Accent2 7 4 2 2" xfId="24103"/>
    <cellStyle name="20% - Accent2 7 4 2 2 2" xfId="61441"/>
    <cellStyle name="20% - Accent2 7 4 2 3" xfId="48282"/>
    <cellStyle name="20% - Accent2 7 4 3" xfId="6221"/>
    <cellStyle name="20% - Accent2 7 4 3 2" xfId="19380"/>
    <cellStyle name="20% - Accent2 7 4 3 2 2" xfId="56718"/>
    <cellStyle name="20% - Accent2 7 4 3 3" xfId="43559"/>
    <cellStyle name="20% - Accent2 7 4 4" xfId="15837"/>
    <cellStyle name="20% - Accent2 7 4 4 2" xfId="53175"/>
    <cellStyle name="20% - Accent2 7 4 5" xfId="32230"/>
    <cellStyle name="20% - Accent2 7 4 6" xfId="40014"/>
    <cellStyle name="20% - Accent2 7 5" xfId="8584"/>
    <cellStyle name="20% - Accent2 7 5 2" xfId="21743"/>
    <cellStyle name="20% - Accent2 7 5 2 2" xfId="59081"/>
    <cellStyle name="20% - Accent2 7 5 3" xfId="34942"/>
    <cellStyle name="20% - Accent2 7 5 4" xfId="45922"/>
    <cellStyle name="20% - Accent2 7 6" xfId="3861"/>
    <cellStyle name="20% - Accent2 7 6 2" xfId="17020"/>
    <cellStyle name="20% - Accent2 7 6 2 2" xfId="54358"/>
    <cellStyle name="20% - Accent2 7 6 3" xfId="29518"/>
    <cellStyle name="20% - Accent2 7 6 4" xfId="41199"/>
    <cellStyle name="20% - Accent2 7 7" xfId="13308"/>
    <cellStyle name="20% - Accent2 7 7 2" xfId="50646"/>
    <cellStyle name="20% - Accent2 7 8" xfId="26636"/>
    <cellStyle name="20% - Accent2 7 9" xfId="37485"/>
    <cellStyle name="20% - Accent2 8" xfId="454"/>
    <cellStyle name="20% - Accent2 8 2" xfId="1636"/>
    <cellStyle name="20% - Accent2 8 2 2" xfId="7710"/>
    <cellStyle name="20% - Accent2 8 2 2 2" xfId="12433"/>
    <cellStyle name="20% - Accent2 8 2 2 2 2" xfId="25592"/>
    <cellStyle name="20% - Accent2 8 2 2 2 2 2" xfId="62930"/>
    <cellStyle name="20% - Accent2 8 2 2 2 3" xfId="49771"/>
    <cellStyle name="20% - Accent2 8 2 2 3" xfId="20869"/>
    <cellStyle name="20% - Accent2 8 2 2 3 2" xfId="58207"/>
    <cellStyle name="20% - Accent2 8 2 2 4" xfId="33888"/>
    <cellStyle name="20% - Accent2 8 2 2 5" xfId="45048"/>
    <cellStyle name="20% - Accent2 8 2 3" xfId="10073"/>
    <cellStyle name="20% - Accent2 8 2 3 2" xfId="23232"/>
    <cellStyle name="20% - Accent2 8 2 3 2 2" xfId="60570"/>
    <cellStyle name="20% - Accent2 8 2 3 3" xfId="36600"/>
    <cellStyle name="20% - Accent2 8 2 3 4" xfId="47411"/>
    <cellStyle name="20% - Accent2 8 2 4" xfId="5350"/>
    <cellStyle name="20% - Accent2 8 2 4 2" xfId="18509"/>
    <cellStyle name="20% - Accent2 8 2 4 2 2" xfId="55847"/>
    <cellStyle name="20% - Accent2 8 2 4 3" xfId="31176"/>
    <cellStyle name="20% - Accent2 8 2 4 4" xfId="42688"/>
    <cellStyle name="20% - Accent2 8 2 5" xfId="14797"/>
    <cellStyle name="20% - Accent2 8 2 5 2" xfId="52135"/>
    <cellStyle name="20% - Accent2 8 2 6" xfId="28294"/>
    <cellStyle name="20% - Accent2 8 2 7" xfId="38974"/>
    <cellStyle name="20% - Accent2 8 3" xfId="2985"/>
    <cellStyle name="20% - Accent2 8 3 2" xfId="11253"/>
    <cellStyle name="20% - Accent2 8 3 2 2" xfId="24412"/>
    <cellStyle name="20% - Accent2 8 3 2 2 2" xfId="61750"/>
    <cellStyle name="20% - Accent2 8 3 2 3" xfId="48591"/>
    <cellStyle name="20% - Accent2 8 3 3" xfId="6530"/>
    <cellStyle name="20% - Accent2 8 3 3 2" xfId="19689"/>
    <cellStyle name="20% - Accent2 8 3 3 2 2" xfId="57027"/>
    <cellStyle name="20% - Accent2 8 3 3 3" xfId="43868"/>
    <cellStyle name="20% - Accent2 8 3 4" xfId="16146"/>
    <cellStyle name="20% - Accent2 8 3 4 2" xfId="53484"/>
    <cellStyle name="20% - Accent2 8 3 5" xfId="32539"/>
    <cellStyle name="20% - Accent2 8 3 6" xfId="40323"/>
    <cellStyle name="20% - Accent2 8 4" xfId="8893"/>
    <cellStyle name="20% - Accent2 8 4 2" xfId="22052"/>
    <cellStyle name="20% - Accent2 8 4 2 2" xfId="59390"/>
    <cellStyle name="20% - Accent2 8 4 3" xfId="35251"/>
    <cellStyle name="20% - Accent2 8 4 4" xfId="46231"/>
    <cellStyle name="20% - Accent2 8 5" xfId="4170"/>
    <cellStyle name="20% - Accent2 8 5 2" xfId="17329"/>
    <cellStyle name="20% - Accent2 8 5 2 2" xfId="54667"/>
    <cellStyle name="20% - Accent2 8 5 3" xfId="29827"/>
    <cellStyle name="20% - Accent2 8 5 4" xfId="41508"/>
    <cellStyle name="20% - Accent2 8 6" xfId="13617"/>
    <cellStyle name="20% - Accent2 8 6 2" xfId="50955"/>
    <cellStyle name="20% - Accent2 8 7" xfId="26945"/>
    <cellStyle name="20% - Accent2 8 8" xfId="37794"/>
    <cellStyle name="20% - Accent2 9" xfId="285"/>
    <cellStyle name="20% - Accent2 9 2" xfId="1467"/>
    <cellStyle name="20% - Accent2 9 2 2" xfId="7541"/>
    <cellStyle name="20% - Accent2 9 2 2 2" xfId="12264"/>
    <cellStyle name="20% - Accent2 9 2 2 2 2" xfId="25423"/>
    <cellStyle name="20% - Accent2 9 2 2 2 2 2" xfId="62761"/>
    <cellStyle name="20% - Accent2 9 2 2 2 3" xfId="49602"/>
    <cellStyle name="20% - Accent2 9 2 2 3" xfId="20700"/>
    <cellStyle name="20% - Accent2 9 2 2 3 2" xfId="58038"/>
    <cellStyle name="20% - Accent2 9 2 2 4" xfId="33719"/>
    <cellStyle name="20% - Accent2 9 2 2 5" xfId="44879"/>
    <cellStyle name="20% - Accent2 9 2 3" xfId="9904"/>
    <cellStyle name="20% - Accent2 9 2 3 2" xfId="23063"/>
    <cellStyle name="20% - Accent2 9 2 3 2 2" xfId="60401"/>
    <cellStyle name="20% - Accent2 9 2 3 3" xfId="36431"/>
    <cellStyle name="20% - Accent2 9 2 3 4" xfId="47242"/>
    <cellStyle name="20% - Accent2 9 2 4" xfId="5181"/>
    <cellStyle name="20% - Accent2 9 2 4 2" xfId="18340"/>
    <cellStyle name="20% - Accent2 9 2 4 2 2" xfId="55678"/>
    <cellStyle name="20% - Accent2 9 2 4 3" xfId="31007"/>
    <cellStyle name="20% - Accent2 9 2 4 4" xfId="42519"/>
    <cellStyle name="20% - Accent2 9 2 5" xfId="14628"/>
    <cellStyle name="20% - Accent2 9 2 5 2" xfId="51966"/>
    <cellStyle name="20% - Accent2 9 2 6" xfId="28125"/>
    <cellStyle name="20% - Accent2 9 2 7" xfId="38805"/>
    <cellStyle name="20% - Accent2 9 3" xfId="2816"/>
    <cellStyle name="20% - Accent2 9 3 2" xfId="11084"/>
    <cellStyle name="20% - Accent2 9 3 2 2" xfId="24243"/>
    <cellStyle name="20% - Accent2 9 3 2 2 2" xfId="61581"/>
    <cellStyle name="20% - Accent2 9 3 2 3" xfId="48422"/>
    <cellStyle name="20% - Accent2 9 3 3" xfId="6361"/>
    <cellStyle name="20% - Accent2 9 3 3 2" xfId="19520"/>
    <cellStyle name="20% - Accent2 9 3 3 2 2" xfId="56858"/>
    <cellStyle name="20% - Accent2 9 3 3 3" xfId="43699"/>
    <cellStyle name="20% - Accent2 9 3 4" xfId="15977"/>
    <cellStyle name="20% - Accent2 9 3 4 2" xfId="53315"/>
    <cellStyle name="20% - Accent2 9 3 5" xfId="32370"/>
    <cellStyle name="20% - Accent2 9 3 6" xfId="40154"/>
    <cellStyle name="20% - Accent2 9 4" xfId="8724"/>
    <cellStyle name="20% - Accent2 9 4 2" xfId="21883"/>
    <cellStyle name="20% - Accent2 9 4 2 2" xfId="59221"/>
    <cellStyle name="20% - Accent2 9 4 3" xfId="35082"/>
    <cellStyle name="20% - Accent2 9 4 4" xfId="46062"/>
    <cellStyle name="20% - Accent2 9 5" xfId="4001"/>
    <cellStyle name="20% - Accent2 9 5 2" xfId="17160"/>
    <cellStyle name="20% - Accent2 9 5 2 2" xfId="54498"/>
    <cellStyle name="20% - Accent2 9 5 3" xfId="29658"/>
    <cellStyle name="20% - Accent2 9 5 4" xfId="41339"/>
    <cellStyle name="20% - Accent2 9 6" xfId="13448"/>
    <cellStyle name="20% - Accent2 9 6 2" xfId="50786"/>
    <cellStyle name="20% - Accent2 9 7" xfId="26776"/>
    <cellStyle name="20% - Accent2 9 8" xfId="37625"/>
    <cellStyle name="20% - Accent3" xfId="27" builtinId="38" customBuiltin="1"/>
    <cellStyle name="20% - Accent3 10" xfId="708"/>
    <cellStyle name="20% - Accent3 10 2" xfId="1890"/>
    <cellStyle name="20% - Accent3 10 2 2" xfId="7964"/>
    <cellStyle name="20% - Accent3 10 2 2 2" xfId="12687"/>
    <cellStyle name="20% - Accent3 10 2 2 2 2" xfId="25846"/>
    <cellStyle name="20% - Accent3 10 2 2 2 2 2" xfId="63184"/>
    <cellStyle name="20% - Accent3 10 2 2 2 3" xfId="50025"/>
    <cellStyle name="20% - Accent3 10 2 2 3" xfId="21123"/>
    <cellStyle name="20% - Accent3 10 2 2 3 2" xfId="58461"/>
    <cellStyle name="20% - Accent3 10 2 2 4" xfId="34142"/>
    <cellStyle name="20% - Accent3 10 2 2 5" xfId="45302"/>
    <cellStyle name="20% - Accent3 10 2 3" xfId="10327"/>
    <cellStyle name="20% - Accent3 10 2 3 2" xfId="23486"/>
    <cellStyle name="20% - Accent3 10 2 3 2 2" xfId="60824"/>
    <cellStyle name="20% - Accent3 10 2 3 3" xfId="36854"/>
    <cellStyle name="20% - Accent3 10 2 3 4" xfId="47665"/>
    <cellStyle name="20% - Accent3 10 2 4" xfId="5604"/>
    <cellStyle name="20% - Accent3 10 2 4 2" xfId="18763"/>
    <cellStyle name="20% - Accent3 10 2 4 2 2" xfId="56101"/>
    <cellStyle name="20% - Accent3 10 2 4 3" xfId="31430"/>
    <cellStyle name="20% - Accent3 10 2 4 4" xfId="42942"/>
    <cellStyle name="20% - Accent3 10 2 5" xfId="15051"/>
    <cellStyle name="20% - Accent3 10 2 5 2" xfId="52389"/>
    <cellStyle name="20% - Accent3 10 2 6" xfId="28548"/>
    <cellStyle name="20% - Accent3 10 2 7" xfId="39228"/>
    <cellStyle name="20% - Accent3 10 3" xfId="3239"/>
    <cellStyle name="20% - Accent3 10 3 2" xfId="11507"/>
    <cellStyle name="20% - Accent3 10 3 2 2" xfId="24666"/>
    <cellStyle name="20% - Accent3 10 3 2 2 2" xfId="62004"/>
    <cellStyle name="20% - Accent3 10 3 2 3" xfId="48845"/>
    <cellStyle name="20% - Accent3 10 3 3" xfId="6784"/>
    <cellStyle name="20% - Accent3 10 3 3 2" xfId="19943"/>
    <cellStyle name="20% - Accent3 10 3 3 2 2" xfId="57281"/>
    <cellStyle name="20% - Accent3 10 3 3 3" xfId="44122"/>
    <cellStyle name="20% - Accent3 10 3 4" xfId="16400"/>
    <cellStyle name="20% - Accent3 10 3 4 2" xfId="53738"/>
    <cellStyle name="20% - Accent3 10 3 5" xfId="32793"/>
    <cellStyle name="20% - Accent3 10 3 6" xfId="40577"/>
    <cellStyle name="20% - Accent3 10 4" xfId="9147"/>
    <cellStyle name="20% - Accent3 10 4 2" xfId="22306"/>
    <cellStyle name="20% - Accent3 10 4 2 2" xfId="59644"/>
    <cellStyle name="20% - Accent3 10 4 3" xfId="35505"/>
    <cellStyle name="20% - Accent3 10 4 4" xfId="46485"/>
    <cellStyle name="20% - Accent3 10 5" xfId="4424"/>
    <cellStyle name="20% - Accent3 10 5 2" xfId="17583"/>
    <cellStyle name="20% - Accent3 10 5 2 2" xfId="54921"/>
    <cellStyle name="20% - Accent3 10 5 3" xfId="30081"/>
    <cellStyle name="20% - Accent3 10 5 4" xfId="41762"/>
    <cellStyle name="20% - Accent3 10 6" xfId="13871"/>
    <cellStyle name="20% - Accent3 10 6 2" xfId="51209"/>
    <cellStyle name="20% - Accent3 10 7" xfId="27199"/>
    <cellStyle name="20% - Accent3 10 8" xfId="38048"/>
    <cellStyle name="20% - Accent3 11" xfId="877"/>
    <cellStyle name="20% - Accent3 11 2" xfId="2059"/>
    <cellStyle name="20% - Accent3 11 2 2" xfId="8133"/>
    <cellStyle name="20% - Accent3 11 2 2 2" xfId="12856"/>
    <cellStyle name="20% - Accent3 11 2 2 2 2" xfId="26015"/>
    <cellStyle name="20% - Accent3 11 2 2 2 2 2" xfId="63353"/>
    <cellStyle name="20% - Accent3 11 2 2 2 3" xfId="50194"/>
    <cellStyle name="20% - Accent3 11 2 2 3" xfId="21292"/>
    <cellStyle name="20% - Accent3 11 2 2 3 2" xfId="58630"/>
    <cellStyle name="20% - Accent3 11 2 2 4" xfId="34311"/>
    <cellStyle name="20% - Accent3 11 2 2 5" xfId="45471"/>
    <cellStyle name="20% - Accent3 11 2 3" xfId="10496"/>
    <cellStyle name="20% - Accent3 11 2 3 2" xfId="23655"/>
    <cellStyle name="20% - Accent3 11 2 3 2 2" xfId="60993"/>
    <cellStyle name="20% - Accent3 11 2 3 3" xfId="37023"/>
    <cellStyle name="20% - Accent3 11 2 3 4" xfId="47834"/>
    <cellStyle name="20% - Accent3 11 2 4" xfId="5773"/>
    <cellStyle name="20% - Accent3 11 2 4 2" xfId="18932"/>
    <cellStyle name="20% - Accent3 11 2 4 2 2" xfId="56270"/>
    <cellStyle name="20% - Accent3 11 2 4 3" xfId="31599"/>
    <cellStyle name="20% - Accent3 11 2 4 4" xfId="43111"/>
    <cellStyle name="20% - Accent3 11 2 5" xfId="15220"/>
    <cellStyle name="20% - Accent3 11 2 5 2" xfId="52558"/>
    <cellStyle name="20% - Accent3 11 2 6" xfId="28717"/>
    <cellStyle name="20% - Accent3 11 2 7" xfId="39397"/>
    <cellStyle name="20% - Accent3 11 3" xfId="3408"/>
    <cellStyle name="20% - Accent3 11 3 2" xfId="11676"/>
    <cellStyle name="20% - Accent3 11 3 2 2" xfId="24835"/>
    <cellStyle name="20% - Accent3 11 3 2 2 2" xfId="62173"/>
    <cellStyle name="20% - Accent3 11 3 2 3" xfId="49014"/>
    <cellStyle name="20% - Accent3 11 3 3" xfId="6953"/>
    <cellStyle name="20% - Accent3 11 3 3 2" xfId="20112"/>
    <cellStyle name="20% - Accent3 11 3 3 2 2" xfId="57450"/>
    <cellStyle name="20% - Accent3 11 3 3 3" xfId="44291"/>
    <cellStyle name="20% - Accent3 11 3 4" xfId="16569"/>
    <cellStyle name="20% - Accent3 11 3 4 2" xfId="53907"/>
    <cellStyle name="20% - Accent3 11 3 5" xfId="32962"/>
    <cellStyle name="20% - Accent3 11 3 6" xfId="40746"/>
    <cellStyle name="20% - Accent3 11 4" xfId="9316"/>
    <cellStyle name="20% - Accent3 11 4 2" xfId="22475"/>
    <cellStyle name="20% - Accent3 11 4 2 2" xfId="59813"/>
    <cellStyle name="20% - Accent3 11 4 3" xfId="35674"/>
    <cellStyle name="20% - Accent3 11 4 4" xfId="46654"/>
    <cellStyle name="20% - Accent3 11 5" xfId="4593"/>
    <cellStyle name="20% - Accent3 11 5 2" xfId="17752"/>
    <cellStyle name="20% - Accent3 11 5 2 2" xfId="55090"/>
    <cellStyle name="20% - Accent3 11 5 3" xfId="30250"/>
    <cellStyle name="20% - Accent3 11 5 4" xfId="41931"/>
    <cellStyle name="20% - Accent3 11 6" xfId="14040"/>
    <cellStyle name="20% - Accent3 11 6 2" xfId="51378"/>
    <cellStyle name="20% - Accent3 11 7" xfId="27368"/>
    <cellStyle name="20% - Accent3 11 8" xfId="38217"/>
    <cellStyle name="20% - Accent3 12" xfId="1048"/>
    <cellStyle name="20% - Accent3 12 2" xfId="2228"/>
    <cellStyle name="20% - Accent3 12 2 2" xfId="8302"/>
    <cellStyle name="20% - Accent3 12 2 2 2" xfId="13025"/>
    <cellStyle name="20% - Accent3 12 2 2 2 2" xfId="26184"/>
    <cellStyle name="20% - Accent3 12 2 2 2 2 2" xfId="63522"/>
    <cellStyle name="20% - Accent3 12 2 2 2 3" xfId="50363"/>
    <cellStyle name="20% - Accent3 12 2 2 3" xfId="21461"/>
    <cellStyle name="20% - Accent3 12 2 2 3 2" xfId="58799"/>
    <cellStyle name="20% - Accent3 12 2 2 4" xfId="34480"/>
    <cellStyle name="20% - Accent3 12 2 2 5" xfId="45640"/>
    <cellStyle name="20% - Accent3 12 2 3" xfId="10665"/>
    <cellStyle name="20% - Accent3 12 2 3 2" xfId="23824"/>
    <cellStyle name="20% - Accent3 12 2 3 2 2" xfId="61162"/>
    <cellStyle name="20% - Accent3 12 2 3 3" xfId="37192"/>
    <cellStyle name="20% - Accent3 12 2 3 4" xfId="48003"/>
    <cellStyle name="20% - Accent3 12 2 4" xfId="5942"/>
    <cellStyle name="20% - Accent3 12 2 4 2" xfId="19101"/>
    <cellStyle name="20% - Accent3 12 2 4 2 2" xfId="56439"/>
    <cellStyle name="20% - Accent3 12 2 4 3" xfId="31768"/>
    <cellStyle name="20% - Accent3 12 2 4 4" xfId="43280"/>
    <cellStyle name="20% - Accent3 12 2 5" xfId="15389"/>
    <cellStyle name="20% - Accent3 12 2 5 2" xfId="52727"/>
    <cellStyle name="20% - Accent3 12 2 6" xfId="28886"/>
    <cellStyle name="20% - Accent3 12 2 7" xfId="39566"/>
    <cellStyle name="20% - Accent3 12 3" xfId="3577"/>
    <cellStyle name="20% - Accent3 12 3 2" xfId="11845"/>
    <cellStyle name="20% - Accent3 12 3 2 2" xfId="25004"/>
    <cellStyle name="20% - Accent3 12 3 2 2 2" xfId="62342"/>
    <cellStyle name="20% - Accent3 12 3 2 3" xfId="49183"/>
    <cellStyle name="20% - Accent3 12 3 3" xfId="7122"/>
    <cellStyle name="20% - Accent3 12 3 3 2" xfId="20281"/>
    <cellStyle name="20% - Accent3 12 3 3 2 2" xfId="57619"/>
    <cellStyle name="20% - Accent3 12 3 3 3" xfId="44460"/>
    <cellStyle name="20% - Accent3 12 3 4" xfId="16738"/>
    <cellStyle name="20% - Accent3 12 3 4 2" xfId="54076"/>
    <cellStyle name="20% - Accent3 12 3 5" xfId="33131"/>
    <cellStyle name="20% - Accent3 12 3 6" xfId="40915"/>
    <cellStyle name="20% - Accent3 12 4" xfId="9485"/>
    <cellStyle name="20% - Accent3 12 4 2" xfId="22644"/>
    <cellStyle name="20% - Accent3 12 4 2 2" xfId="59982"/>
    <cellStyle name="20% - Accent3 12 4 3" xfId="35843"/>
    <cellStyle name="20% - Accent3 12 4 4" xfId="46823"/>
    <cellStyle name="20% - Accent3 12 5" xfId="4762"/>
    <cellStyle name="20% - Accent3 12 5 2" xfId="17921"/>
    <cellStyle name="20% - Accent3 12 5 2 2" xfId="55259"/>
    <cellStyle name="20% - Accent3 12 5 3" xfId="30419"/>
    <cellStyle name="20% - Accent3 12 5 4" xfId="42100"/>
    <cellStyle name="20% - Accent3 12 6" xfId="14209"/>
    <cellStyle name="20% - Accent3 12 6 2" xfId="51547"/>
    <cellStyle name="20% - Accent3 12 7" xfId="27537"/>
    <cellStyle name="20% - Accent3 12 8" xfId="38386"/>
    <cellStyle name="20% - Accent3 13" xfId="1217"/>
    <cellStyle name="20% - Accent3 13 2" xfId="2566"/>
    <cellStyle name="20% - Accent3 13 2 2" xfId="12014"/>
    <cellStyle name="20% - Accent3 13 2 2 2" xfId="25173"/>
    <cellStyle name="20% - Accent3 13 2 2 2 2" xfId="62511"/>
    <cellStyle name="20% - Accent3 13 2 2 3" xfId="33469"/>
    <cellStyle name="20% - Accent3 13 2 2 4" xfId="49352"/>
    <cellStyle name="20% - Accent3 13 2 3" xfId="7291"/>
    <cellStyle name="20% - Accent3 13 2 3 2" xfId="20450"/>
    <cellStyle name="20% - Accent3 13 2 3 2 2" xfId="57788"/>
    <cellStyle name="20% - Accent3 13 2 3 3" xfId="36181"/>
    <cellStyle name="20% - Accent3 13 2 3 4" xfId="44629"/>
    <cellStyle name="20% - Accent3 13 2 4" xfId="15727"/>
    <cellStyle name="20% - Accent3 13 2 4 2" xfId="30757"/>
    <cellStyle name="20% - Accent3 13 2 4 3" xfId="53065"/>
    <cellStyle name="20% - Accent3 13 2 5" xfId="27875"/>
    <cellStyle name="20% - Accent3 13 2 6" xfId="39904"/>
    <cellStyle name="20% - Accent3 13 3" xfId="9654"/>
    <cellStyle name="20% - Accent3 13 3 2" xfId="22813"/>
    <cellStyle name="20% - Accent3 13 3 2 2" xfId="60151"/>
    <cellStyle name="20% - Accent3 13 3 3" xfId="32120"/>
    <cellStyle name="20% - Accent3 13 3 4" xfId="46992"/>
    <cellStyle name="20% - Accent3 13 4" xfId="4931"/>
    <cellStyle name="20% - Accent3 13 4 2" xfId="18090"/>
    <cellStyle name="20% - Accent3 13 4 2 2" xfId="55428"/>
    <cellStyle name="20% - Accent3 13 4 3" xfId="34832"/>
    <cellStyle name="20% - Accent3 13 4 4" xfId="42269"/>
    <cellStyle name="20% - Accent3 13 5" xfId="14378"/>
    <cellStyle name="20% - Accent3 13 5 2" xfId="29408"/>
    <cellStyle name="20% - Accent3 13 5 3" xfId="51716"/>
    <cellStyle name="20% - Accent3 13 6" xfId="26526"/>
    <cellStyle name="20% - Accent3 13 7" xfId="38555"/>
    <cellStyle name="20% - Accent3 14" xfId="2397"/>
    <cellStyle name="20% - Accent3 14 2" xfId="10834"/>
    <cellStyle name="20% - Accent3 14 2 2" xfId="23993"/>
    <cellStyle name="20% - Accent3 14 2 2 2" xfId="61331"/>
    <cellStyle name="20% - Accent3 14 2 3" xfId="34651"/>
    <cellStyle name="20% - Accent3 14 2 4" xfId="48172"/>
    <cellStyle name="20% - Accent3 14 3" xfId="6111"/>
    <cellStyle name="20% - Accent3 14 3 2" xfId="19270"/>
    <cellStyle name="20% - Accent3 14 3 2 2" xfId="56608"/>
    <cellStyle name="20% - Accent3 14 3 3" xfId="37363"/>
    <cellStyle name="20% - Accent3 14 3 4" xfId="43449"/>
    <cellStyle name="20% - Accent3 14 4" xfId="15558"/>
    <cellStyle name="20% - Accent3 14 4 2" xfId="31939"/>
    <cellStyle name="20% - Accent3 14 4 3" xfId="52896"/>
    <cellStyle name="20% - Accent3 14 5" xfId="29057"/>
    <cellStyle name="20% - Accent3 14 6" xfId="39735"/>
    <cellStyle name="20% - Accent3 15" xfId="8474"/>
    <cellStyle name="20% - Accent3 15 2" xfId="21633"/>
    <cellStyle name="20% - Accent3 15 2 2" xfId="33300"/>
    <cellStyle name="20% - Accent3 15 2 3" xfId="58971"/>
    <cellStyle name="20% - Accent3 15 3" xfId="36012"/>
    <cellStyle name="20% - Accent3 15 4" xfId="30588"/>
    <cellStyle name="20% - Accent3 15 5" xfId="27706"/>
    <cellStyle name="20% - Accent3 15 6" xfId="45812"/>
    <cellStyle name="20% - Accent3 16" xfId="3751"/>
    <cellStyle name="20% - Accent3 16 2" xfId="16910"/>
    <cellStyle name="20% - Accent3 16 2 2" xfId="54248"/>
    <cellStyle name="20% - Accent3 16 3" xfId="29239"/>
    <cellStyle name="20% - Accent3 16 4" xfId="41089"/>
    <cellStyle name="20% - Accent3 17" xfId="13198"/>
    <cellStyle name="20% - Accent3 17 2" xfId="31951"/>
    <cellStyle name="20% - Accent3 17 3" xfId="50536"/>
    <cellStyle name="20% - Accent3 18" xfId="34663"/>
    <cellStyle name="20% - Accent3 19" xfId="29070"/>
    <cellStyle name="20% - Accent3 2" xfId="49"/>
    <cellStyle name="20% - Accent3 2 10" xfId="891"/>
    <cellStyle name="20% - Accent3 2 10 2" xfId="2073"/>
    <cellStyle name="20% - Accent3 2 10 2 2" xfId="8147"/>
    <cellStyle name="20% - Accent3 2 10 2 2 2" xfId="12870"/>
    <cellStyle name="20% - Accent3 2 10 2 2 2 2" xfId="26029"/>
    <cellStyle name="20% - Accent3 2 10 2 2 2 2 2" xfId="63367"/>
    <cellStyle name="20% - Accent3 2 10 2 2 2 3" xfId="50208"/>
    <cellStyle name="20% - Accent3 2 10 2 2 3" xfId="21306"/>
    <cellStyle name="20% - Accent3 2 10 2 2 3 2" xfId="58644"/>
    <cellStyle name="20% - Accent3 2 10 2 2 4" xfId="34325"/>
    <cellStyle name="20% - Accent3 2 10 2 2 5" xfId="45485"/>
    <cellStyle name="20% - Accent3 2 10 2 3" xfId="10510"/>
    <cellStyle name="20% - Accent3 2 10 2 3 2" xfId="23669"/>
    <cellStyle name="20% - Accent3 2 10 2 3 2 2" xfId="61007"/>
    <cellStyle name="20% - Accent3 2 10 2 3 3" xfId="37037"/>
    <cellStyle name="20% - Accent3 2 10 2 3 4" xfId="47848"/>
    <cellStyle name="20% - Accent3 2 10 2 4" xfId="5787"/>
    <cellStyle name="20% - Accent3 2 10 2 4 2" xfId="18946"/>
    <cellStyle name="20% - Accent3 2 10 2 4 2 2" xfId="56284"/>
    <cellStyle name="20% - Accent3 2 10 2 4 3" xfId="31613"/>
    <cellStyle name="20% - Accent3 2 10 2 4 4" xfId="43125"/>
    <cellStyle name="20% - Accent3 2 10 2 5" xfId="15234"/>
    <cellStyle name="20% - Accent3 2 10 2 5 2" xfId="52572"/>
    <cellStyle name="20% - Accent3 2 10 2 6" xfId="28731"/>
    <cellStyle name="20% - Accent3 2 10 2 7" xfId="39411"/>
    <cellStyle name="20% - Accent3 2 10 3" xfId="3422"/>
    <cellStyle name="20% - Accent3 2 10 3 2" xfId="11690"/>
    <cellStyle name="20% - Accent3 2 10 3 2 2" xfId="24849"/>
    <cellStyle name="20% - Accent3 2 10 3 2 2 2" xfId="62187"/>
    <cellStyle name="20% - Accent3 2 10 3 2 3" xfId="49028"/>
    <cellStyle name="20% - Accent3 2 10 3 3" xfId="6967"/>
    <cellStyle name="20% - Accent3 2 10 3 3 2" xfId="20126"/>
    <cellStyle name="20% - Accent3 2 10 3 3 2 2" xfId="57464"/>
    <cellStyle name="20% - Accent3 2 10 3 3 3" xfId="44305"/>
    <cellStyle name="20% - Accent3 2 10 3 4" xfId="16583"/>
    <cellStyle name="20% - Accent3 2 10 3 4 2" xfId="53921"/>
    <cellStyle name="20% - Accent3 2 10 3 5" xfId="32976"/>
    <cellStyle name="20% - Accent3 2 10 3 6" xfId="40760"/>
    <cellStyle name="20% - Accent3 2 10 4" xfId="9330"/>
    <cellStyle name="20% - Accent3 2 10 4 2" xfId="22489"/>
    <cellStyle name="20% - Accent3 2 10 4 2 2" xfId="59827"/>
    <cellStyle name="20% - Accent3 2 10 4 3" xfId="35688"/>
    <cellStyle name="20% - Accent3 2 10 4 4" xfId="46668"/>
    <cellStyle name="20% - Accent3 2 10 5" xfId="4607"/>
    <cellStyle name="20% - Accent3 2 10 5 2" xfId="17766"/>
    <cellStyle name="20% - Accent3 2 10 5 2 2" xfId="55104"/>
    <cellStyle name="20% - Accent3 2 10 5 3" xfId="30264"/>
    <cellStyle name="20% - Accent3 2 10 5 4" xfId="41945"/>
    <cellStyle name="20% - Accent3 2 10 6" xfId="14054"/>
    <cellStyle name="20% - Accent3 2 10 6 2" xfId="51392"/>
    <cellStyle name="20% - Accent3 2 10 7" xfId="27382"/>
    <cellStyle name="20% - Accent3 2 10 8" xfId="38231"/>
    <cellStyle name="20% - Accent3 2 11" xfId="1062"/>
    <cellStyle name="20% - Accent3 2 11 2" xfId="2242"/>
    <cellStyle name="20% - Accent3 2 11 2 2" xfId="8316"/>
    <cellStyle name="20% - Accent3 2 11 2 2 2" xfId="13039"/>
    <cellStyle name="20% - Accent3 2 11 2 2 2 2" xfId="26198"/>
    <cellStyle name="20% - Accent3 2 11 2 2 2 2 2" xfId="63536"/>
    <cellStyle name="20% - Accent3 2 11 2 2 2 3" xfId="50377"/>
    <cellStyle name="20% - Accent3 2 11 2 2 3" xfId="21475"/>
    <cellStyle name="20% - Accent3 2 11 2 2 3 2" xfId="58813"/>
    <cellStyle name="20% - Accent3 2 11 2 2 4" xfId="34494"/>
    <cellStyle name="20% - Accent3 2 11 2 2 5" xfId="45654"/>
    <cellStyle name="20% - Accent3 2 11 2 3" xfId="10679"/>
    <cellStyle name="20% - Accent3 2 11 2 3 2" xfId="23838"/>
    <cellStyle name="20% - Accent3 2 11 2 3 2 2" xfId="61176"/>
    <cellStyle name="20% - Accent3 2 11 2 3 3" xfId="37206"/>
    <cellStyle name="20% - Accent3 2 11 2 3 4" xfId="48017"/>
    <cellStyle name="20% - Accent3 2 11 2 4" xfId="5956"/>
    <cellStyle name="20% - Accent3 2 11 2 4 2" xfId="19115"/>
    <cellStyle name="20% - Accent3 2 11 2 4 2 2" xfId="56453"/>
    <cellStyle name="20% - Accent3 2 11 2 4 3" xfId="31782"/>
    <cellStyle name="20% - Accent3 2 11 2 4 4" xfId="43294"/>
    <cellStyle name="20% - Accent3 2 11 2 5" xfId="15403"/>
    <cellStyle name="20% - Accent3 2 11 2 5 2" xfId="52741"/>
    <cellStyle name="20% - Accent3 2 11 2 6" xfId="28900"/>
    <cellStyle name="20% - Accent3 2 11 2 7" xfId="39580"/>
    <cellStyle name="20% - Accent3 2 11 3" xfId="3591"/>
    <cellStyle name="20% - Accent3 2 11 3 2" xfId="11859"/>
    <cellStyle name="20% - Accent3 2 11 3 2 2" xfId="25018"/>
    <cellStyle name="20% - Accent3 2 11 3 2 2 2" xfId="62356"/>
    <cellStyle name="20% - Accent3 2 11 3 2 3" xfId="49197"/>
    <cellStyle name="20% - Accent3 2 11 3 3" xfId="7136"/>
    <cellStyle name="20% - Accent3 2 11 3 3 2" xfId="20295"/>
    <cellStyle name="20% - Accent3 2 11 3 3 2 2" xfId="57633"/>
    <cellStyle name="20% - Accent3 2 11 3 3 3" xfId="44474"/>
    <cellStyle name="20% - Accent3 2 11 3 4" xfId="16752"/>
    <cellStyle name="20% - Accent3 2 11 3 4 2" xfId="54090"/>
    <cellStyle name="20% - Accent3 2 11 3 5" xfId="33145"/>
    <cellStyle name="20% - Accent3 2 11 3 6" xfId="40929"/>
    <cellStyle name="20% - Accent3 2 11 4" xfId="9499"/>
    <cellStyle name="20% - Accent3 2 11 4 2" xfId="22658"/>
    <cellStyle name="20% - Accent3 2 11 4 2 2" xfId="59996"/>
    <cellStyle name="20% - Accent3 2 11 4 3" xfId="35857"/>
    <cellStyle name="20% - Accent3 2 11 4 4" xfId="46837"/>
    <cellStyle name="20% - Accent3 2 11 5" xfId="4776"/>
    <cellStyle name="20% - Accent3 2 11 5 2" xfId="17935"/>
    <cellStyle name="20% - Accent3 2 11 5 2 2" xfId="55273"/>
    <cellStyle name="20% - Accent3 2 11 5 3" xfId="30433"/>
    <cellStyle name="20% - Accent3 2 11 5 4" xfId="42114"/>
    <cellStyle name="20% - Accent3 2 11 6" xfId="14223"/>
    <cellStyle name="20% - Accent3 2 11 6 2" xfId="51561"/>
    <cellStyle name="20% - Accent3 2 11 7" xfId="27551"/>
    <cellStyle name="20% - Accent3 2 11 8" xfId="38400"/>
    <cellStyle name="20% - Accent3 2 12" xfId="1231"/>
    <cellStyle name="20% - Accent3 2 12 2" xfId="2580"/>
    <cellStyle name="20% - Accent3 2 12 2 2" xfId="12028"/>
    <cellStyle name="20% - Accent3 2 12 2 2 2" xfId="25187"/>
    <cellStyle name="20% - Accent3 2 12 2 2 2 2" xfId="62525"/>
    <cellStyle name="20% - Accent3 2 12 2 2 3" xfId="33483"/>
    <cellStyle name="20% - Accent3 2 12 2 2 4" xfId="49366"/>
    <cellStyle name="20% - Accent3 2 12 2 3" xfId="7305"/>
    <cellStyle name="20% - Accent3 2 12 2 3 2" xfId="20464"/>
    <cellStyle name="20% - Accent3 2 12 2 3 2 2" xfId="57802"/>
    <cellStyle name="20% - Accent3 2 12 2 3 3" xfId="36195"/>
    <cellStyle name="20% - Accent3 2 12 2 3 4" xfId="44643"/>
    <cellStyle name="20% - Accent3 2 12 2 4" xfId="15741"/>
    <cellStyle name="20% - Accent3 2 12 2 4 2" xfId="30771"/>
    <cellStyle name="20% - Accent3 2 12 2 4 3" xfId="53079"/>
    <cellStyle name="20% - Accent3 2 12 2 5" xfId="27889"/>
    <cellStyle name="20% - Accent3 2 12 2 6" xfId="39918"/>
    <cellStyle name="20% - Accent3 2 12 3" xfId="9668"/>
    <cellStyle name="20% - Accent3 2 12 3 2" xfId="22827"/>
    <cellStyle name="20% - Accent3 2 12 3 2 2" xfId="60165"/>
    <cellStyle name="20% - Accent3 2 12 3 3" xfId="32134"/>
    <cellStyle name="20% - Accent3 2 12 3 4" xfId="47006"/>
    <cellStyle name="20% - Accent3 2 12 4" xfId="4945"/>
    <cellStyle name="20% - Accent3 2 12 4 2" xfId="18104"/>
    <cellStyle name="20% - Accent3 2 12 4 2 2" xfId="55442"/>
    <cellStyle name="20% - Accent3 2 12 4 3" xfId="34846"/>
    <cellStyle name="20% - Accent3 2 12 4 4" xfId="42283"/>
    <cellStyle name="20% - Accent3 2 12 5" xfId="14392"/>
    <cellStyle name="20% - Accent3 2 12 5 2" xfId="29422"/>
    <cellStyle name="20% - Accent3 2 12 5 3" xfId="51730"/>
    <cellStyle name="20% - Accent3 2 12 6" xfId="26540"/>
    <cellStyle name="20% - Accent3 2 12 7" xfId="38569"/>
    <cellStyle name="20% - Accent3 2 13" xfId="2411"/>
    <cellStyle name="20% - Accent3 2 13 2" xfId="10848"/>
    <cellStyle name="20% - Accent3 2 13 2 2" xfId="24007"/>
    <cellStyle name="20% - Accent3 2 13 2 2 2" xfId="61345"/>
    <cellStyle name="20% - Accent3 2 13 2 3" xfId="33314"/>
    <cellStyle name="20% - Accent3 2 13 2 4" xfId="48186"/>
    <cellStyle name="20% - Accent3 2 13 3" xfId="6125"/>
    <cellStyle name="20% - Accent3 2 13 3 2" xfId="19284"/>
    <cellStyle name="20% - Accent3 2 13 3 2 2" xfId="56622"/>
    <cellStyle name="20% - Accent3 2 13 3 3" xfId="36026"/>
    <cellStyle name="20% - Accent3 2 13 3 4" xfId="43463"/>
    <cellStyle name="20% - Accent3 2 13 4" xfId="15572"/>
    <cellStyle name="20% - Accent3 2 13 4 2" xfId="30602"/>
    <cellStyle name="20% - Accent3 2 13 4 3" xfId="52910"/>
    <cellStyle name="20% - Accent3 2 13 5" xfId="27720"/>
    <cellStyle name="20% - Accent3 2 13 6" xfId="39749"/>
    <cellStyle name="20% - Accent3 2 14" xfId="8488"/>
    <cellStyle name="20% - Accent3 2 14 2" xfId="21647"/>
    <cellStyle name="20% - Accent3 2 14 2 2" xfId="58985"/>
    <cellStyle name="20% - Accent3 2 14 3" xfId="29253"/>
    <cellStyle name="20% - Accent3 2 14 4" xfId="45826"/>
    <cellStyle name="20% - Accent3 2 15" xfId="3765"/>
    <cellStyle name="20% - Accent3 2 15 2" xfId="16924"/>
    <cellStyle name="20% - Accent3 2 15 2 2" xfId="54262"/>
    <cellStyle name="20% - Accent3 2 15 3" xfId="31965"/>
    <cellStyle name="20% - Accent3 2 15 4" xfId="41103"/>
    <cellStyle name="20% - Accent3 2 16" xfId="13212"/>
    <cellStyle name="20% - Accent3 2 16 2" xfId="34677"/>
    <cellStyle name="20% - Accent3 2 16 3" xfId="50550"/>
    <cellStyle name="20% - Accent3 2 17" xfId="29084"/>
    <cellStyle name="20% - Accent3 2 18" xfId="26371"/>
    <cellStyle name="20% - Accent3 2 19" xfId="37389"/>
    <cellStyle name="20% - Accent3 2 2" xfId="105"/>
    <cellStyle name="20% - Accent3 2 2 10" xfId="8544"/>
    <cellStyle name="20% - Accent3 2 2 10 2" xfId="21703"/>
    <cellStyle name="20% - Accent3 2 2 10 2 2" xfId="59041"/>
    <cellStyle name="20% - Accent3 2 2 10 3" xfId="29281"/>
    <cellStyle name="20% - Accent3 2 2 10 4" xfId="45882"/>
    <cellStyle name="20% - Accent3 2 2 11" xfId="3821"/>
    <cellStyle name="20% - Accent3 2 2 11 2" xfId="16980"/>
    <cellStyle name="20% - Accent3 2 2 11 2 2" xfId="54318"/>
    <cellStyle name="20% - Accent3 2 2 11 3" xfId="31993"/>
    <cellStyle name="20% - Accent3 2 2 11 4" xfId="41159"/>
    <cellStyle name="20% - Accent3 2 2 12" xfId="13268"/>
    <cellStyle name="20% - Accent3 2 2 12 2" xfId="34705"/>
    <cellStyle name="20% - Accent3 2 2 12 3" xfId="50606"/>
    <cellStyle name="20% - Accent3 2 2 13" xfId="29112"/>
    <cellStyle name="20% - Accent3 2 2 14" xfId="26399"/>
    <cellStyle name="20% - Accent3 2 2 15" xfId="37445"/>
    <cellStyle name="20% - Accent3 2 2 2" xfId="217"/>
    <cellStyle name="20% - Accent3 2 2 2 10" xfId="3933"/>
    <cellStyle name="20% - Accent3 2 2 2 10 2" xfId="17092"/>
    <cellStyle name="20% - Accent3 2 2 2 10 2 2" xfId="54430"/>
    <cellStyle name="20% - Accent3 2 2 2 10 3" xfId="32078"/>
    <cellStyle name="20% - Accent3 2 2 2 10 4" xfId="41271"/>
    <cellStyle name="20% - Accent3 2 2 2 11" xfId="13380"/>
    <cellStyle name="20% - Accent3 2 2 2 11 2" xfId="34790"/>
    <cellStyle name="20% - Accent3 2 2 2 11 3" xfId="50718"/>
    <cellStyle name="20% - Accent3 2 2 2 12" xfId="29197"/>
    <cellStyle name="20% - Accent3 2 2 2 13" xfId="26484"/>
    <cellStyle name="20% - Accent3 2 2 2 14" xfId="37557"/>
    <cellStyle name="20% - Accent3 2 2 2 2" xfId="638"/>
    <cellStyle name="20% - Accent3 2 2 2 2 2" xfId="1820"/>
    <cellStyle name="20% - Accent3 2 2 2 2 2 2" xfId="7894"/>
    <cellStyle name="20% - Accent3 2 2 2 2 2 2 2" xfId="12617"/>
    <cellStyle name="20% - Accent3 2 2 2 2 2 2 2 2" xfId="25776"/>
    <cellStyle name="20% - Accent3 2 2 2 2 2 2 2 2 2" xfId="63114"/>
    <cellStyle name="20% - Accent3 2 2 2 2 2 2 2 3" xfId="49955"/>
    <cellStyle name="20% - Accent3 2 2 2 2 2 2 3" xfId="21053"/>
    <cellStyle name="20% - Accent3 2 2 2 2 2 2 3 2" xfId="58391"/>
    <cellStyle name="20% - Accent3 2 2 2 2 2 2 4" xfId="34072"/>
    <cellStyle name="20% - Accent3 2 2 2 2 2 2 5" xfId="45232"/>
    <cellStyle name="20% - Accent3 2 2 2 2 2 3" xfId="10257"/>
    <cellStyle name="20% - Accent3 2 2 2 2 2 3 2" xfId="23416"/>
    <cellStyle name="20% - Accent3 2 2 2 2 2 3 2 2" xfId="60754"/>
    <cellStyle name="20% - Accent3 2 2 2 2 2 3 3" xfId="36784"/>
    <cellStyle name="20% - Accent3 2 2 2 2 2 3 4" xfId="47595"/>
    <cellStyle name="20% - Accent3 2 2 2 2 2 4" xfId="5534"/>
    <cellStyle name="20% - Accent3 2 2 2 2 2 4 2" xfId="18693"/>
    <cellStyle name="20% - Accent3 2 2 2 2 2 4 2 2" xfId="56031"/>
    <cellStyle name="20% - Accent3 2 2 2 2 2 4 3" xfId="31360"/>
    <cellStyle name="20% - Accent3 2 2 2 2 2 4 4" xfId="42872"/>
    <cellStyle name="20% - Accent3 2 2 2 2 2 5" xfId="14981"/>
    <cellStyle name="20% - Accent3 2 2 2 2 2 5 2" xfId="52319"/>
    <cellStyle name="20% - Accent3 2 2 2 2 2 6" xfId="28478"/>
    <cellStyle name="20% - Accent3 2 2 2 2 2 7" xfId="39158"/>
    <cellStyle name="20% - Accent3 2 2 2 2 3" xfId="3169"/>
    <cellStyle name="20% - Accent3 2 2 2 2 3 2" xfId="11437"/>
    <cellStyle name="20% - Accent3 2 2 2 2 3 2 2" xfId="24596"/>
    <cellStyle name="20% - Accent3 2 2 2 2 3 2 2 2" xfId="61934"/>
    <cellStyle name="20% - Accent3 2 2 2 2 3 2 3" xfId="48775"/>
    <cellStyle name="20% - Accent3 2 2 2 2 3 3" xfId="6714"/>
    <cellStyle name="20% - Accent3 2 2 2 2 3 3 2" xfId="19873"/>
    <cellStyle name="20% - Accent3 2 2 2 2 3 3 2 2" xfId="57211"/>
    <cellStyle name="20% - Accent3 2 2 2 2 3 3 3" xfId="44052"/>
    <cellStyle name="20% - Accent3 2 2 2 2 3 4" xfId="16330"/>
    <cellStyle name="20% - Accent3 2 2 2 2 3 4 2" xfId="53668"/>
    <cellStyle name="20% - Accent3 2 2 2 2 3 5" xfId="32723"/>
    <cellStyle name="20% - Accent3 2 2 2 2 3 6" xfId="40507"/>
    <cellStyle name="20% - Accent3 2 2 2 2 4" xfId="9077"/>
    <cellStyle name="20% - Accent3 2 2 2 2 4 2" xfId="22236"/>
    <cellStyle name="20% - Accent3 2 2 2 2 4 2 2" xfId="59574"/>
    <cellStyle name="20% - Accent3 2 2 2 2 4 3" xfId="35435"/>
    <cellStyle name="20% - Accent3 2 2 2 2 4 4" xfId="46415"/>
    <cellStyle name="20% - Accent3 2 2 2 2 5" xfId="4354"/>
    <cellStyle name="20% - Accent3 2 2 2 2 5 2" xfId="17513"/>
    <cellStyle name="20% - Accent3 2 2 2 2 5 2 2" xfId="54851"/>
    <cellStyle name="20% - Accent3 2 2 2 2 5 3" xfId="30011"/>
    <cellStyle name="20% - Accent3 2 2 2 2 5 4" xfId="41692"/>
    <cellStyle name="20% - Accent3 2 2 2 2 6" xfId="13801"/>
    <cellStyle name="20% - Accent3 2 2 2 2 6 2" xfId="51139"/>
    <cellStyle name="20% - Accent3 2 2 2 2 7" xfId="27129"/>
    <cellStyle name="20% - Accent3 2 2 2 2 8" xfId="37978"/>
    <cellStyle name="20% - Accent3 2 2 2 3" xfId="414"/>
    <cellStyle name="20% - Accent3 2 2 2 3 2" xfId="1596"/>
    <cellStyle name="20% - Accent3 2 2 2 3 2 2" xfId="7670"/>
    <cellStyle name="20% - Accent3 2 2 2 3 2 2 2" xfId="12393"/>
    <cellStyle name="20% - Accent3 2 2 2 3 2 2 2 2" xfId="25552"/>
    <cellStyle name="20% - Accent3 2 2 2 3 2 2 2 2 2" xfId="62890"/>
    <cellStyle name="20% - Accent3 2 2 2 3 2 2 2 3" xfId="49731"/>
    <cellStyle name="20% - Accent3 2 2 2 3 2 2 3" xfId="20829"/>
    <cellStyle name="20% - Accent3 2 2 2 3 2 2 3 2" xfId="58167"/>
    <cellStyle name="20% - Accent3 2 2 2 3 2 2 4" xfId="33848"/>
    <cellStyle name="20% - Accent3 2 2 2 3 2 2 5" xfId="45008"/>
    <cellStyle name="20% - Accent3 2 2 2 3 2 3" xfId="10033"/>
    <cellStyle name="20% - Accent3 2 2 2 3 2 3 2" xfId="23192"/>
    <cellStyle name="20% - Accent3 2 2 2 3 2 3 2 2" xfId="60530"/>
    <cellStyle name="20% - Accent3 2 2 2 3 2 3 3" xfId="36560"/>
    <cellStyle name="20% - Accent3 2 2 2 3 2 3 4" xfId="47371"/>
    <cellStyle name="20% - Accent3 2 2 2 3 2 4" xfId="5310"/>
    <cellStyle name="20% - Accent3 2 2 2 3 2 4 2" xfId="18469"/>
    <cellStyle name="20% - Accent3 2 2 2 3 2 4 2 2" xfId="55807"/>
    <cellStyle name="20% - Accent3 2 2 2 3 2 4 3" xfId="31136"/>
    <cellStyle name="20% - Accent3 2 2 2 3 2 4 4" xfId="42648"/>
    <cellStyle name="20% - Accent3 2 2 2 3 2 5" xfId="14757"/>
    <cellStyle name="20% - Accent3 2 2 2 3 2 5 2" xfId="52095"/>
    <cellStyle name="20% - Accent3 2 2 2 3 2 6" xfId="28254"/>
    <cellStyle name="20% - Accent3 2 2 2 3 2 7" xfId="38934"/>
    <cellStyle name="20% - Accent3 2 2 2 3 3" xfId="2945"/>
    <cellStyle name="20% - Accent3 2 2 2 3 3 2" xfId="11213"/>
    <cellStyle name="20% - Accent3 2 2 2 3 3 2 2" xfId="24372"/>
    <cellStyle name="20% - Accent3 2 2 2 3 3 2 2 2" xfId="61710"/>
    <cellStyle name="20% - Accent3 2 2 2 3 3 2 3" xfId="48551"/>
    <cellStyle name="20% - Accent3 2 2 2 3 3 3" xfId="6490"/>
    <cellStyle name="20% - Accent3 2 2 2 3 3 3 2" xfId="19649"/>
    <cellStyle name="20% - Accent3 2 2 2 3 3 3 2 2" xfId="56987"/>
    <cellStyle name="20% - Accent3 2 2 2 3 3 3 3" xfId="43828"/>
    <cellStyle name="20% - Accent3 2 2 2 3 3 4" xfId="16106"/>
    <cellStyle name="20% - Accent3 2 2 2 3 3 4 2" xfId="53444"/>
    <cellStyle name="20% - Accent3 2 2 2 3 3 5" xfId="32499"/>
    <cellStyle name="20% - Accent3 2 2 2 3 3 6" xfId="40283"/>
    <cellStyle name="20% - Accent3 2 2 2 3 4" xfId="8853"/>
    <cellStyle name="20% - Accent3 2 2 2 3 4 2" xfId="22012"/>
    <cellStyle name="20% - Accent3 2 2 2 3 4 2 2" xfId="59350"/>
    <cellStyle name="20% - Accent3 2 2 2 3 4 3" xfId="35211"/>
    <cellStyle name="20% - Accent3 2 2 2 3 4 4" xfId="46191"/>
    <cellStyle name="20% - Accent3 2 2 2 3 5" xfId="4130"/>
    <cellStyle name="20% - Accent3 2 2 2 3 5 2" xfId="17289"/>
    <cellStyle name="20% - Accent3 2 2 2 3 5 2 2" xfId="54627"/>
    <cellStyle name="20% - Accent3 2 2 2 3 5 3" xfId="29787"/>
    <cellStyle name="20% - Accent3 2 2 2 3 5 4" xfId="41468"/>
    <cellStyle name="20% - Accent3 2 2 2 3 6" xfId="13577"/>
    <cellStyle name="20% - Accent3 2 2 2 3 6 2" xfId="50915"/>
    <cellStyle name="20% - Accent3 2 2 2 3 7" xfId="26905"/>
    <cellStyle name="20% - Accent3 2 2 2 3 8" xfId="37754"/>
    <cellStyle name="20% - Accent3 2 2 2 4" xfId="835"/>
    <cellStyle name="20% - Accent3 2 2 2 4 2" xfId="2017"/>
    <cellStyle name="20% - Accent3 2 2 2 4 2 2" xfId="8091"/>
    <cellStyle name="20% - Accent3 2 2 2 4 2 2 2" xfId="12814"/>
    <cellStyle name="20% - Accent3 2 2 2 4 2 2 2 2" xfId="25973"/>
    <cellStyle name="20% - Accent3 2 2 2 4 2 2 2 2 2" xfId="63311"/>
    <cellStyle name="20% - Accent3 2 2 2 4 2 2 2 3" xfId="50152"/>
    <cellStyle name="20% - Accent3 2 2 2 4 2 2 3" xfId="21250"/>
    <cellStyle name="20% - Accent3 2 2 2 4 2 2 3 2" xfId="58588"/>
    <cellStyle name="20% - Accent3 2 2 2 4 2 2 4" xfId="34269"/>
    <cellStyle name="20% - Accent3 2 2 2 4 2 2 5" xfId="45429"/>
    <cellStyle name="20% - Accent3 2 2 2 4 2 3" xfId="10454"/>
    <cellStyle name="20% - Accent3 2 2 2 4 2 3 2" xfId="23613"/>
    <cellStyle name="20% - Accent3 2 2 2 4 2 3 2 2" xfId="60951"/>
    <cellStyle name="20% - Accent3 2 2 2 4 2 3 3" xfId="36981"/>
    <cellStyle name="20% - Accent3 2 2 2 4 2 3 4" xfId="47792"/>
    <cellStyle name="20% - Accent3 2 2 2 4 2 4" xfId="5731"/>
    <cellStyle name="20% - Accent3 2 2 2 4 2 4 2" xfId="18890"/>
    <cellStyle name="20% - Accent3 2 2 2 4 2 4 2 2" xfId="56228"/>
    <cellStyle name="20% - Accent3 2 2 2 4 2 4 3" xfId="31557"/>
    <cellStyle name="20% - Accent3 2 2 2 4 2 4 4" xfId="43069"/>
    <cellStyle name="20% - Accent3 2 2 2 4 2 5" xfId="15178"/>
    <cellStyle name="20% - Accent3 2 2 2 4 2 5 2" xfId="52516"/>
    <cellStyle name="20% - Accent3 2 2 2 4 2 6" xfId="28675"/>
    <cellStyle name="20% - Accent3 2 2 2 4 2 7" xfId="39355"/>
    <cellStyle name="20% - Accent3 2 2 2 4 3" xfId="3366"/>
    <cellStyle name="20% - Accent3 2 2 2 4 3 2" xfId="11634"/>
    <cellStyle name="20% - Accent3 2 2 2 4 3 2 2" xfId="24793"/>
    <cellStyle name="20% - Accent3 2 2 2 4 3 2 2 2" xfId="62131"/>
    <cellStyle name="20% - Accent3 2 2 2 4 3 2 3" xfId="48972"/>
    <cellStyle name="20% - Accent3 2 2 2 4 3 3" xfId="6911"/>
    <cellStyle name="20% - Accent3 2 2 2 4 3 3 2" xfId="20070"/>
    <cellStyle name="20% - Accent3 2 2 2 4 3 3 2 2" xfId="57408"/>
    <cellStyle name="20% - Accent3 2 2 2 4 3 3 3" xfId="44249"/>
    <cellStyle name="20% - Accent3 2 2 2 4 3 4" xfId="16527"/>
    <cellStyle name="20% - Accent3 2 2 2 4 3 4 2" xfId="53865"/>
    <cellStyle name="20% - Accent3 2 2 2 4 3 5" xfId="32920"/>
    <cellStyle name="20% - Accent3 2 2 2 4 3 6" xfId="40704"/>
    <cellStyle name="20% - Accent3 2 2 2 4 4" xfId="9274"/>
    <cellStyle name="20% - Accent3 2 2 2 4 4 2" xfId="22433"/>
    <cellStyle name="20% - Accent3 2 2 2 4 4 2 2" xfId="59771"/>
    <cellStyle name="20% - Accent3 2 2 2 4 4 3" xfId="35632"/>
    <cellStyle name="20% - Accent3 2 2 2 4 4 4" xfId="46612"/>
    <cellStyle name="20% - Accent3 2 2 2 4 5" xfId="4551"/>
    <cellStyle name="20% - Accent3 2 2 2 4 5 2" xfId="17710"/>
    <cellStyle name="20% - Accent3 2 2 2 4 5 2 2" xfId="55048"/>
    <cellStyle name="20% - Accent3 2 2 2 4 5 3" xfId="30208"/>
    <cellStyle name="20% - Accent3 2 2 2 4 5 4" xfId="41889"/>
    <cellStyle name="20% - Accent3 2 2 2 4 6" xfId="13998"/>
    <cellStyle name="20% - Accent3 2 2 2 4 6 2" xfId="51336"/>
    <cellStyle name="20% - Accent3 2 2 2 4 7" xfId="27326"/>
    <cellStyle name="20% - Accent3 2 2 2 4 8" xfId="38175"/>
    <cellStyle name="20% - Accent3 2 2 2 5" xfId="1004"/>
    <cellStyle name="20% - Accent3 2 2 2 5 2" xfId="2186"/>
    <cellStyle name="20% - Accent3 2 2 2 5 2 2" xfId="8260"/>
    <cellStyle name="20% - Accent3 2 2 2 5 2 2 2" xfId="12983"/>
    <cellStyle name="20% - Accent3 2 2 2 5 2 2 2 2" xfId="26142"/>
    <cellStyle name="20% - Accent3 2 2 2 5 2 2 2 2 2" xfId="63480"/>
    <cellStyle name="20% - Accent3 2 2 2 5 2 2 2 3" xfId="50321"/>
    <cellStyle name="20% - Accent3 2 2 2 5 2 2 3" xfId="21419"/>
    <cellStyle name="20% - Accent3 2 2 2 5 2 2 3 2" xfId="58757"/>
    <cellStyle name="20% - Accent3 2 2 2 5 2 2 4" xfId="34438"/>
    <cellStyle name="20% - Accent3 2 2 2 5 2 2 5" xfId="45598"/>
    <cellStyle name="20% - Accent3 2 2 2 5 2 3" xfId="10623"/>
    <cellStyle name="20% - Accent3 2 2 2 5 2 3 2" xfId="23782"/>
    <cellStyle name="20% - Accent3 2 2 2 5 2 3 2 2" xfId="61120"/>
    <cellStyle name="20% - Accent3 2 2 2 5 2 3 3" xfId="37150"/>
    <cellStyle name="20% - Accent3 2 2 2 5 2 3 4" xfId="47961"/>
    <cellStyle name="20% - Accent3 2 2 2 5 2 4" xfId="5900"/>
    <cellStyle name="20% - Accent3 2 2 2 5 2 4 2" xfId="19059"/>
    <cellStyle name="20% - Accent3 2 2 2 5 2 4 2 2" xfId="56397"/>
    <cellStyle name="20% - Accent3 2 2 2 5 2 4 3" xfId="31726"/>
    <cellStyle name="20% - Accent3 2 2 2 5 2 4 4" xfId="43238"/>
    <cellStyle name="20% - Accent3 2 2 2 5 2 5" xfId="15347"/>
    <cellStyle name="20% - Accent3 2 2 2 5 2 5 2" xfId="52685"/>
    <cellStyle name="20% - Accent3 2 2 2 5 2 6" xfId="28844"/>
    <cellStyle name="20% - Accent3 2 2 2 5 2 7" xfId="39524"/>
    <cellStyle name="20% - Accent3 2 2 2 5 3" xfId="3535"/>
    <cellStyle name="20% - Accent3 2 2 2 5 3 2" xfId="11803"/>
    <cellStyle name="20% - Accent3 2 2 2 5 3 2 2" xfId="24962"/>
    <cellStyle name="20% - Accent3 2 2 2 5 3 2 2 2" xfId="62300"/>
    <cellStyle name="20% - Accent3 2 2 2 5 3 2 3" xfId="49141"/>
    <cellStyle name="20% - Accent3 2 2 2 5 3 3" xfId="7080"/>
    <cellStyle name="20% - Accent3 2 2 2 5 3 3 2" xfId="20239"/>
    <cellStyle name="20% - Accent3 2 2 2 5 3 3 2 2" xfId="57577"/>
    <cellStyle name="20% - Accent3 2 2 2 5 3 3 3" xfId="44418"/>
    <cellStyle name="20% - Accent3 2 2 2 5 3 4" xfId="16696"/>
    <cellStyle name="20% - Accent3 2 2 2 5 3 4 2" xfId="54034"/>
    <cellStyle name="20% - Accent3 2 2 2 5 3 5" xfId="33089"/>
    <cellStyle name="20% - Accent3 2 2 2 5 3 6" xfId="40873"/>
    <cellStyle name="20% - Accent3 2 2 2 5 4" xfId="9443"/>
    <cellStyle name="20% - Accent3 2 2 2 5 4 2" xfId="22602"/>
    <cellStyle name="20% - Accent3 2 2 2 5 4 2 2" xfId="59940"/>
    <cellStyle name="20% - Accent3 2 2 2 5 4 3" xfId="35801"/>
    <cellStyle name="20% - Accent3 2 2 2 5 4 4" xfId="46781"/>
    <cellStyle name="20% - Accent3 2 2 2 5 5" xfId="4720"/>
    <cellStyle name="20% - Accent3 2 2 2 5 5 2" xfId="17879"/>
    <cellStyle name="20% - Accent3 2 2 2 5 5 2 2" xfId="55217"/>
    <cellStyle name="20% - Accent3 2 2 2 5 5 3" xfId="30377"/>
    <cellStyle name="20% - Accent3 2 2 2 5 5 4" xfId="42058"/>
    <cellStyle name="20% - Accent3 2 2 2 5 6" xfId="14167"/>
    <cellStyle name="20% - Accent3 2 2 2 5 6 2" xfId="51505"/>
    <cellStyle name="20% - Accent3 2 2 2 5 7" xfId="27495"/>
    <cellStyle name="20% - Accent3 2 2 2 5 8" xfId="38344"/>
    <cellStyle name="20% - Accent3 2 2 2 6" xfId="1175"/>
    <cellStyle name="20% - Accent3 2 2 2 6 2" xfId="2355"/>
    <cellStyle name="20% - Accent3 2 2 2 6 2 2" xfId="8429"/>
    <cellStyle name="20% - Accent3 2 2 2 6 2 2 2" xfId="13152"/>
    <cellStyle name="20% - Accent3 2 2 2 6 2 2 2 2" xfId="26311"/>
    <cellStyle name="20% - Accent3 2 2 2 6 2 2 2 2 2" xfId="63649"/>
    <cellStyle name="20% - Accent3 2 2 2 6 2 2 2 3" xfId="50490"/>
    <cellStyle name="20% - Accent3 2 2 2 6 2 2 3" xfId="21588"/>
    <cellStyle name="20% - Accent3 2 2 2 6 2 2 3 2" xfId="58926"/>
    <cellStyle name="20% - Accent3 2 2 2 6 2 2 4" xfId="34607"/>
    <cellStyle name="20% - Accent3 2 2 2 6 2 2 5" xfId="45767"/>
    <cellStyle name="20% - Accent3 2 2 2 6 2 3" xfId="10792"/>
    <cellStyle name="20% - Accent3 2 2 2 6 2 3 2" xfId="23951"/>
    <cellStyle name="20% - Accent3 2 2 2 6 2 3 2 2" xfId="61289"/>
    <cellStyle name="20% - Accent3 2 2 2 6 2 3 3" xfId="37319"/>
    <cellStyle name="20% - Accent3 2 2 2 6 2 3 4" xfId="48130"/>
    <cellStyle name="20% - Accent3 2 2 2 6 2 4" xfId="6069"/>
    <cellStyle name="20% - Accent3 2 2 2 6 2 4 2" xfId="19228"/>
    <cellStyle name="20% - Accent3 2 2 2 6 2 4 2 2" xfId="56566"/>
    <cellStyle name="20% - Accent3 2 2 2 6 2 4 3" xfId="31895"/>
    <cellStyle name="20% - Accent3 2 2 2 6 2 4 4" xfId="43407"/>
    <cellStyle name="20% - Accent3 2 2 2 6 2 5" xfId="15516"/>
    <cellStyle name="20% - Accent3 2 2 2 6 2 5 2" xfId="52854"/>
    <cellStyle name="20% - Accent3 2 2 2 6 2 6" xfId="29013"/>
    <cellStyle name="20% - Accent3 2 2 2 6 2 7" xfId="39693"/>
    <cellStyle name="20% - Accent3 2 2 2 6 3" xfId="3704"/>
    <cellStyle name="20% - Accent3 2 2 2 6 3 2" xfId="11972"/>
    <cellStyle name="20% - Accent3 2 2 2 6 3 2 2" xfId="25131"/>
    <cellStyle name="20% - Accent3 2 2 2 6 3 2 2 2" xfId="62469"/>
    <cellStyle name="20% - Accent3 2 2 2 6 3 2 3" xfId="49310"/>
    <cellStyle name="20% - Accent3 2 2 2 6 3 3" xfId="7249"/>
    <cellStyle name="20% - Accent3 2 2 2 6 3 3 2" xfId="20408"/>
    <cellStyle name="20% - Accent3 2 2 2 6 3 3 2 2" xfId="57746"/>
    <cellStyle name="20% - Accent3 2 2 2 6 3 3 3" xfId="44587"/>
    <cellStyle name="20% - Accent3 2 2 2 6 3 4" xfId="16865"/>
    <cellStyle name="20% - Accent3 2 2 2 6 3 4 2" xfId="54203"/>
    <cellStyle name="20% - Accent3 2 2 2 6 3 5" xfId="33258"/>
    <cellStyle name="20% - Accent3 2 2 2 6 3 6" xfId="41042"/>
    <cellStyle name="20% - Accent3 2 2 2 6 4" xfId="9612"/>
    <cellStyle name="20% - Accent3 2 2 2 6 4 2" xfId="22771"/>
    <cellStyle name="20% - Accent3 2 2 2 6 4 2 2" xfId="60109"/>
    <cellStyle name="20% - Accent3 2 2 2 6 4 3" xfId="35970"/>
    <cellStyle name="20% - Accent3 2 2 2 6 4 4" xfId="46950"/>
    <cellStyle name="20% - Accent3 2 2 2 6 5" xfId="4889"/>
    <cellStyle name="20% - Accent3 2 2 2 6 5 2" xfId="18048"/>
    <cellStyle name="20% - Accent3 2 2 2 6 5 2 2" xfId="55386"/>
    <cellStyle name="20% - Accent3 2 2 2 6 5 3" xfId="30546"/>
    <cellStyle name="20% - Accent3 2 2 2 6 5 4" xfId="42227"/>
    <cellStyle name="20% - Accent3 2 2 2 6 6" xfId="14336"/>
    <cellStyle name="20% - Accent3 2 2 2 6 6 2" xfId="51674"/>
    <cellStyle name="20% - Accent3 2 2 2 6 7" xfId="27664"/>
    <cellStyle name="20% - Accent3 2 2 2 6 8" xfId="38513"/>
    <cellStyle name="20% - Accent3 2 2 2 7" xfId="1399"/>
    <cellStyle name="20% - Accent3 2 2 2 7 2" xfId="2748"/>
    <cellStyle name="20% - Accent3 2 2 2 7 2 2" xfId="12196"/>
    <cellStyle name="20% - Accent3 2 2 2 7 2 2 2" xfId="25355"/>
    <cellStyle name="20% - Accent3 2 2 2 7 2 2 2 2" xfId="62693"/>
    <cellStyle name="20% - Accent3 2 2 2 7 2 2 3" xfId="33651"/>
    <cellStyle name="20% - Accent3 2 2 2 7 2 2 4" xfId="49534"/>
    <cellStyle name="20% - Accent3 2 2 2 7 2 3" xfId="7473"/>
    <cellStyle name="20% - Accent3 2 2 2 7 2 3 2" xfId="20632"/>
    <cellStyle name="20% - Accent3 2 2 2 7 2 3 2 2" xfId="57970"/>
    <cellStyle name="20% - Accent3 2 2 2 7 2 3 3" xfId="36363"/>
    <cellStyle name="20% - Accent3 2 2 2 7 2 3 4" xfId="44811"/>
    <cellStyle name="20% - Accent3 2 2 2 7 2 4" xfId="15909"/>
    <cellStyle name="20% - Accent3 2 2 2 7 2 4 2" xfId="30939"/>
    <cellStyle name="20% - Accent3 2 2 2 7 2 4 3" xfId="53247"/>
    <cellStyle name="20% - Accent3 2 2 2 7 2 5" xfId="28057"/>
    <cellStyle name="20% - Accent3 2 2 2 7 2 6" xfId="40086"/>
    <cellStyle name="20% - Accent3 2 2 2 7 3" xfId="9836"/>
    <cellStyle name="20% - Accent3 2 2 2 7 3 2" xfId="22995"/>
    <cellStyle name="20% - Accent3 2 2 2 7 3 2 2" xfId="60333"/>
    <cellStyle name="20% - Accent3 2 2 2 7 3 3" xfId="32302"/>
    <cellStyle name="20% - Accent3 2 2 2 7 3 4" xfId="47174"/>
    <cellStyle name="20% - Accent3 2 2 2 7 4" xfId="5113"/>
    <cellStyle name="20% - Accent3 2 2 2 7 4 2" xfId="18272"/>
    <cellStyle name="20% - Accent3 2 2 2 7 4 2 2" xfId="55610"/>
    <cellStyle name="20% - Accent3 2 2 2 7 4 3" xfId="35014"/>
    <cellStyle name="20% - Accent3 2 2 2 7 4 4" xfId="42451"/>
    <cellStyle name="20% - Accent3 2 2 2 7 5" xfId="14560"/>
    <cellStyle name="20% - Accent3 2 2 2 7 5 2" xfId="29590"/>
    <cellStyle name="20% - Accent3 2 2 2 7 5 3" xfId="51898"/>
    <cellStyle name="20% - Accent3 2 2 2 7 6" xfId="26708"/>
    <cellStyle name="20% - Accent3 2 2 2 7 7" xfId="38737"/>
    <cellStyle name="20% - Accent3 2 2 2 8" xfId="2524"/>
    <cellStyle name="20% - Accent3 2 2 2 8 2" xfId="11016"/>
    <cellStyle name="20% - Accent3 2 2 2 8 2 2" xfId="24175"/>
    <cellStyle name="20% - Accent3 2 2 2 8 2 2 2" xfId="61513"/>
    <cellStyle name="20% - Accent3 2 2 2 8 2 3" xfId="33427"/>
    <cellStyle name="20% - Accent3 2 2 2 8 2 4" xfId="48354"/>
    <cellStyle name="20% - Accent3 2 2 2 8 3" xfId="6293"/>
    <cellStyle name="20% - Accent3 2 2 2 8 3 2" xfId="19452"/>
    <cellStyle name="20% - Accent3 2 2 2 8 3 2 2" xfId="56790"/>
    <cellStyle name="20% - Accent3 2 2 2 8 3 3" xfId="36139"/>
    <cellStyle name="20% - Accent3 2 2 2 8 3 4" xfId="43631"/>
    <cellStyle name="20% - Accent3 2 2 2 8 4" xfId="15685"/>
    <cellStyle name="20% - Accent3 2 2 2 8 4 2" xfId="30715"/>
    <cellStyle name="20% - Accent3 2 2 2 8 4 3" xfId="53023"/>
    <cellStyle name="20% - Accent3 2 2 2 8 5" xfId="27833"/>
    <cellStyle name="20% - Accent3 2 2 2 8 6" xfId="39862"/>
    <cellStyle name="20% - Accent3 2 2 2 9" xfId="8656"/>
    <cellStyle name="20% - Accent3 2 2 2 9 2" xfId="21815"/>
    <cellStyle name="20% - Accent3 2 2 2 9 2 2" xfId="59153"/>
    <cellStyle name="20% - Accent3 2 2 2 9 3" xfId="29366"/>
    <cellStyle name="20% - Accent3 2 2 2 9 4" xfId="45994"/>
    <cellStyle name="20% - Accent3 2 2 3" xfId="526"/>
    <cellStyle name="20% - Accent3 2 2 3 2" xfId="1708"/>
    <cellStyle name="20% - Accent3 2 2 3 2 2" xfId="7782"/>
    <cellStyle name="20% - Accent3 2 2 3 2 2 2" xfId="12505"/>
    <cellStyle name="20% - Accent3 2 2 3 2 2 2 2" xfId="25664"/>
    <cellStyle name="20% - Accent3 2 2 3 2 2 2 2 2" xfId="63002"/>
    <cellStyle name="20% - Accent3 2 2 3 2 2 2 3" xfId="49843"/>
    <cellStyle name="20% - Accent3 2 2 3 2 2 3" xfId="20941"/>
    <cellStyle name="20% - Accent3 2 2 3 2 2 3 2" xfId="58279"/>
    <cellStyle name="20% - Accent3 2 2 3 2 2 4" xfId="33960"/>
    <cellStyle name="20% - Accent3 2 2 3 2 2 5" xfId="45120"/>
    <cellStyle name="20% - Accent3 2 2 3 2 3" xfId="10145"/>
    <cellStyle name="20% - Accent3 2 2 3 2 3 2" xfId="23304"/>
    <cellStyle name="20% - Accent3 2 2 3 2 3 2 2" xfId="60642"/>
    <cellStyle name="20% - Accent3 2 2 3 2 3 3" xfId="36672"/>
    <cellStyle name="20% - Accent3 2 2 3 2 3 4" xfId="47483"/>
    <cellStyle name="20% - Accent3 2 2 3 2 4" xfId="5422"/>
    <cellStyle name="20% - Accent3 2 2 3 2 4 2" xfId="18581"/>
    <cellStyle name="20% - Accent3 2 2 3 2 4 2 2" xfId="55919"/>
    <cellStyle name="20% - Accent3 2 2 3 2 4 3" xfId="31248"/>
    <cellStyle name="20% - Accent3 2 2 3 2 4 4" xfId="42760"/>
    <cellStyle name="20% - Accent3 2 2 3 2 5" xfId="14869"/>
    <cellStyle name="20% - Accent3 2 2 3 2 5 2" xfId="52207"/>
    <cellStyle name="20% - Accent3 2 2 3 2 6" xfId="28366"/>
    <cellStyle name="20% - Accent3 2 2 3 2 7" xfId="39046"/>
    <cellStyle name="20% - Accent3 2 2 3 3" xfId="3057"/>
    <cellStyle name="20% - Accent3 2 2 3 3 2" xfId="11325"/>
    <cellStyle name="20% - Accent3 2 2 3 3 2 2" xfId="24484"/>
    <cellStyle name="20% - Accent3 2 2 3 3 2 2 2" xfId="61822"/>
    <cellStyle name="20% - Accent3 2 2 3 3 2 3" xfId="48663"/>
    <cellStyle name="20% - Accent3 2 2 3 3 3" xfId="6602"/>
    <cellStyle name="20% - Accent3 2 2 3 3 3 2" xfId="19761"/>
    <cellStyle name="20% - Accent3 2 2 3 3 3 2 2" xfId="57099"/>
    <cellStyle name="20% - Accent3 2 2 3 3 3 3" xfId="43940"/>
    <cellStyle name="20% - Accent3 2 2 3 3 4" xfId="16218"/>
    <cellStyle name="20% - Accent3 2 2 3 3 4 2" xfId="53556"/>
    <cellStyle name="20% - Accent3 2 2 3 3 5" xfId="32611"/>
    <cellStyle name="20% - Accent3 2 2 3 3 6" xfId="40395"/>
    <cellStyle name="20% - Accent3 2 2 3 4" xfId="8965"/>
    <cellStyle name="20% - Accent3 2 2 3 4 2" xfId="22124"/>
    <cellStyle name="20% - Accent3 2 2 3 4 2 2" xfId="59462"/>
    <cellStyle name="20% - Accent3 2 2 3 4 3" xfId="35323"/>
    <cellStyle name="20% - Accent3 2 2 3 4 4" xfId="46303"/>
    <cellStyle name="20% - Accent3 2 2 3 5" xfId="4242"/>
    <cellStyle name="20% - Accent3 2 2 3 5 2" xfId="17401"/>
    <cellStyle name="20% - Accent3 2 2 3 5 2 2" xfId="54739"/>
    <cellStyle name="20% - Accent3 2 2 3 5 3" xfId="29899"/>
    <cellStyle name="20% - Accent3 2 2 3 5 4" xfId="41580"/>
    <cellStyle name="20% - Accent3 2 2 3 6" xfId="13689"/>
    <cellStyle name="20% - Accent3 2 2 3 6 2" xfId="51027"/>
    <cellStyle name="20% - Accent3 2 2 3 7" xfId="27017"/>
    <cellStyle name="20% - Accent3 2 2 3 8" xfId="37866"/>
    <cellStyle name="20% - Accent3 2 2 4" xfId="329"/>
    <cellStyle name="20% - Accent3 2 2 4 2" xfId="1511"/>
    <cellStyle name="20% - Accent3 2 2 4 2 2" xfId="7585"/>
    <cellStyle name="20% - Accent3 2 2 4 2 2 2" xfId="12308"/>
    <cellStyle name="20% - Accent3 2 2 4 2 2 2 2" xfId="25467"/>
    <cellStyle name="20% - Accent3 2 2 4 2 2 2 2 2" xfId="62805"/>
    <cellStyle name="20% - Accent3 2 2 4 2 2 2 3" xfId="49646"/>
    <cellStyle name="20% - Accent3 2 2 4 2 2 3" xfId="20744"/>
    <cellStyle name="20% - Accent3 2 2 4 2 2 3 2" xfId="58082"/>
    <cellStyle name="20% - Accent3 2 2 4 2 2 4" xfId="33763"/>
    <cellStyle name="20% - Accent3 2 2 4 2 2 5" xfId="44923"/>
    <cellStyle name="20% - Accent3 2 2 4 2 3" xfId="9948"/>
    <cellStyle name="20% - Accent3 2 2 4 2 3 2" xfId="23107"/>
    <cellStyle name="20% - Accent3 2 2 4 2 3 2 2" xfId="60445"/>
    <cellStyle name="20% - Accent3 2 2 4 2 3 3" xfId="36475"/>
    <cellStyle name="20% - Accent3 2 2 4 2 3 4" xfId="47286"/>
    <cellStyle name="20% - Accent3 2 2 4 2 4" xfId="5225"/>
    <cellStyle name="20% - Accent3 2 2 4 2 4 2" xfId="18384"/>
    <cellStyle name="20% - Accent3 2 2 4 2 4 2 2" xfId="55722"/>
    <cellStyle name="20% - Accent3 2 2 4 2 4 3" xfId="31051"/>
    <cellStyle name="20% - Accent3 2 2 4 2 4 4" xfId="42563"/>
    <cellStyle name="20% - Accent3 2 2 4 2 5" xfId="14672"/>
    <cellStyle name="20% - Accent3 2 2 4 2 5 2" xfId="52010"/>
    <cellStyle name="20% - Accent3 2 2 4 2 6" xfId="28169"/>
    <cellStyle name="20% - Accent3 2 2 4 2 7" xfId="38849"/>
    <cellStyle name="20% - Accent3 2 2 4 3" xfId="2860"/>
    <cellStyle name="20% - Accent3 2 2 4 3 2" xfId="11128"/>
    <cellStyle name="20% - Accent3 2 2 4 3 2 2" xfId="24287"/>
    <cellStyle name="20% - Accent3 2 2 4 3 2 2 2" xfId="61625"/>
    <cellStyle name="20% - Accent3 2 2 4 3 2 3" xfId="48466"/>
    <cellStyle name="20% - Accent3 2 2 4 3 3" xfId="6405"/>
    <cellStyle name="20% - Accent3 2 2 4 3 3 2" xfId="19564"/>
    <cellStyle name="20% - Accent3 2 2 4 3 3 2 2" xfId="56902"/>
    <cellStyle name="20% - Accent3 2 2 4 3 3 3" xfId="43743"/>
    <cellStyle name="20% - Accent3 2 2 4 3 4" xfId="16021"/>
    <cellStyle name="20% - Accent3 2 2 4 3 4 2" xfId="53359"/>
    <cellStyle name="20% - Accent3 2 2 4 3 5" xfId="32414"/>
    <cellStyle name="20% - Accent3 2 2 4 3 6" xfId="40198"/>
    <cellStyle name="20% - Accent3 2 2 4 4" xfId="8768"/>
    <cellStyle name="20% - Accent3 2 2 4 4 2" xfId="21927"/>
    <cellStyle name="20% - Accent3 2 2 4 4 2 2" xfId="59265"/>
    <cellStyle name="20% - Accent3 2 2 4 4 3" xfId="35126"/>
    <cellStyle name="20% - Accent3 2 2 4 4 4" xfId="46106"/>
    <cellStyle name="20% - Accent3 2 2 4 5" xfId="4045"/>
    <cellStyle name="20% - Accent3 2 2 4 5 2" xfId="17204"/>
    <cellStyle name="20% - Accent3 2 2 4 5 2 2" xfId="54542"/>
    <cellStyle name="20% - Accent3 2 2 4 5 3" xfId="29702"/>
    <cellStyle name="20% - Accent3 2 2 4 5 4" xfId="41383"/>
    <cellStyle name="20% - Accent3 2 2 4 6" xfId="13492"/>
    <cellStyle name="20% - Accent3 2 2 4 6 2" xfId="50830"/>
    <cellStyle name="20% - Accent3 2 2 4 7" xfId="26820"/>
    <cellStyle name="20% - Accent3 2 2 4 8" xfId="37669"/>
    <cellStyle name="20% - Accent3 2 2 5" xfId="750"/>
    <cellStyle name="20% - Accent3 2 2 5 2" xfId="1932"/>
    <cellStyle name="20% - Accent3 2 2 5 2 2" xfId="8006"/>
    <cellStyle name="20% - Accent3 2 2 5 2 2 2" xfId="12729"/>
    <cellStyle name="20% - Accent3 2 2 5 2 2 2 2" xfId="25888"/>
    <cellStyle name="20% - Accent3 2 2 5 2 2 2 2 2" xfId="63226"/>
    <cellStyle name="20% - Accent3 2 2 5 2 2 2 3" xfId="50067"/>
    <cellStyle name="20% - Accent3 2 2 5 2 2 3" xfId="21165"/>
    <cellStyle name="20% - Accent3 2 2 5 2 2 3 2" xfId="58503"/>
    <cellStyle name="20% - Accent3 2 2 5 2 2 4" xfId="34184"/>
    <cellStyle name="20% - Accent3 2 2 5 2 2 5" xfId="45344"/>
    <cellStyle name="20% - Accent3 2 2 5 2 3" xfId="10369"/>
    <cellStyle name="20% - Accent3 2 2 5 2 3 2" xfId="23528"/>
    <cellStyle name="20% - Accent3 2 2 5 2 3 2 2" xfId="60866"/>
    <cellStyle name="20% - Accent3 2 2 5 2 3 3" xfId="36896"/>
    <cellStyle name="20% - Accent3 2 2 5 2 3 4" xfId="47707"/>
    <cellStyle name="20% - Accent3 2 2 5 2 4" xfId="5646"/>
    <cellStyle name="20% - Accent3 2 2 5 2 4 2" xfId="18805"/>
    <cellStyle name="20% - Accent3 2 2 5 2 4 2 2" xfId="56143"/>
    <cellStyle name="20% - Accent3 2 2 5 2 4 3" xfId="31472"/>
    <cellStyle name="20% - Accent3 2 2 5 2 4 4" xfId="42984"/>
    <cellStyle name="20% - Accent3 2 2 5 2 5" xfId="15093"/>
    <cellStyle name="20% - Accent3 2 2 5 2 5 2" xfId="52431"/>
    <cellStyle name="20% - Accent3 2 2 5 2 6" xfId="28590"/>
    <cellStyle name="20% - Accent3 2 2 5 2 7" xfId="39270"/>
    <cellStyle name="20% - Accent3 2 2 5 3" xfId="3281"/>
    <cellStyle name="20% - Accent3 2 2 5 3 2" xfId="11549"/>
    <cellStyle name="20% - Accent3 2 2 5 3 2 2" xfId="24708"/>
    <cellStyle name="20% - Accent3 2 2 5 3 2 2 2" xfId="62046"/>
    <cellStyle name="20% - Accent3 2 2 5 3 2 3" xfId="48887"/>
    <cellStyle name="20% - Accent3 2 2 5 3 3" xfId="6826"/>
    <cellStyle name="20% - Accent3 2 2 5 3 3 2" xfId="19985"/>
    <cellStyle name="20% - Accent3 2 2 5 3 3 2 2" xfId="57323"/>
    <cellStyle name="20% - Accent3 2 2 5 3 3 3" xfId="44164"/>
    <cellStyle name="20% - Accent3 2 2 5 3 4" xfId="16442"/>
    <cellStyle name="20% - Accent3 2 2 5 3 4 2" xfId="53780"/>
    <cellStyle name="20% - Accent3 2 2 5 3 5" xfId="32835"/>
    <cellStyle name="20% - Accent3 2 2 5 3 6" xfId="40619"/>
    <cellStyle name="20% - Accent3 2 2 5 4" xfId="9189"/>
    <cellStyle name="20% - Accent3 2 2 5 4 2" xfId="22348"/>
    <cellStyle name="20% - Accent3 2 2 5 4 2 2" xfId="59686"/>
    <cellStyle name="20% - Accent3 2 2 5 4 3" xfId="35547"/>
    <cellStyle name="20% - Accent3 2 2 5 4 4" xfId="46527"/>
    <cellStyle name="20% - Accent3 2 2 5 5" xfId="4466"/>
    <cellStyle name="20% - Accent3 2 2 5 5 2" xfId="17625"/>
    <cellStyle name="20% - Accent3 2 2 5 5 2 2" xfId="54963"/>
    <cellStyle name="20% - Accent3 2 2 5 5 3" xfId="30123"/>
    <cellStyle name="20% - Accent3 2 2 5 5 4" xfId="41804"/>
    <cellStyle name="20% - Accent3 2 2 5 6" xfId="13913"/>
    <cellStyle name="20% - Accent3 2 2 5 6 2" xfId="51251"/>
    <cellStyle name="20% - Accent3 2 2 5 7" xfId="27241"/>
    <cellStyle name="20% - Accent3 2 2 5 8" xfId="38090"/>
    <cellStyle name="20% - Accent3 2 2 6" xfId="919"/>
    <cellStyle name="20% - Accent3 2 2 6 2" xfId="2101"/>
    <cellStyle name="20% - Accent3 2 2 6 2 2" xfId="8175"/>
    <cellStyle name="20% - Accent3 2 2 6 2 2 2" xfId="12898"/>
    <cellStyle name="20% - Accent3 2 2 6 2 2 2 2" xfId="26057"/>
    <cellStyle name="20% - Accent3 2 2 6 2 2 2 2 2" xfId="63395"/>
    <cellStyle name="20% - Accent3 2 2 6 2 2 2 3" xfId="50236"/>
    <cellStyle name="20% - Accent3 2 2 6 2 2 3" xfId="21334"/>
    <cellStyle name="20% - Accent3 2 2 6 2 2 3 2" xfId="58672"/>
    <cellStyle name="20% - Accent3 2 2 6 2 2 4" xfId="34353"/>
    <cellStyle name="20% - Accent3 2 2 6 2 2 5" xfId="45513"/>
    <cellStyle name="20% - Accent3 2 2 6 2 3" xfId="10538"/>
    <cellStyle name="20% - Accent3 2 2 6 2 3 2" xfId="23697"/>
    <cellStyle name="20% - Accent3 2 2 6 2 3 2 2" xfId="61035"/>
    <cellStyle name="20% - Accent3 2 2 6 2 3 3" xfId="37065"/>
    <cellStyle name="20% - Accent3 2 2 6 2 3 4" xfId="47876"/>
    <cellStyle name="20% - Accent3 2 2 6 2 4" xfId="5815"/>
    <cellStyle name="20% - Accent3 2 2 6 2 4 2" xfId="18974"/>
    <cellStyle name="20% - Accent3 2 2 6 2 4 2 2" xfId="56312"/>
    <cellStyle name="20% - Accent3 2 2 6 2 4 3" xfId="31641"/>
    <cellStyle name="20% - Accent3 2 2 6 2 4 4" xfId="43153"/>
    <cellStyle name="20% - Accent3 2 2 6 2 5" xfId="15262"/>
    <cellStyle name="20% - Accent3 2 2 6 2 5 2" xfId="52600"/>
    <cellStyle name="20% - Accent3 2 2 6 2 6" xfId="28759"/>
    <cellStyle name="20% - Accent3 2 2 6 2 7" xfId="39439"/>
    <cellStyle name="20% - Accent3 2 2 6 3" xfId="3450"/>
    <cellStyle name="20% - Accent3 2 2 6 3 2" xfId="11718"/>
    <cellStyle name="20% - Accent3 2 2 6 3 2 2" xfId="24877"/>
    <cellStyle name="20% - Accent3 2 2 6 3 2 2 2" xfId="62215"/>
    <cellStyle name="20% - Accent3 2 2 6 3 2 3" xfId="49056"/>
    <cellStyle name="20% - Accent3 2 2 6 3 3" xfId="6995"/>
    <cellStyle name="20% - Accent3 2 2 6 3 3 2" xfId="20154"/>
    <cellStyle name="20% - Accent3 2 2 6 3 3 2 2" xfId="57492"/>
    <cellStyle name="20% - Accent3 2 2 6 3 3 3" xfId="44333"/>
    <cellStyle name="20% - Accent3 2 2 6 3 4" xfId="16611"/>
    <cellStyle name="20% - Accent3 2 2 6 3 4 2" xfId="53949"/>
    <cellStyle name="20% - Accent3 2 2 6 3 5" xfId="33004"/>
    <cellStyle name="20% - Accent3 2 2 6 3 6" xfId="40788"/>
    <cellStyle name="20% - Accent3 2 2 6 4" xfId="9358"/>
    <cellStyle name="20% - Accent3 2 2 6 4 2" xfId="22517"/>
    <cellStyle name="20% - Accent3 2 2 6 4 2 2" xfId="59855"/>
    <cellStyle name="20% - Accent3 2 2 6 4 3" xfId="35716"/>
    <cellStyle name="20% - Accent3 2 2 6 4 4" xfId="46696"/>
    <cellStyle name="20% - Accent3 2 2 6 5" xfId="4635"/>
    <cellStyle name="20% - Accent3 2 2 6 5 2" xfId="17794"/>
    <cellStyle name="20% - Accent3 2 2 6 5 2 2" xfId="55132"/>
    <cellStyle name="20% - Accent3 2 2 6 5 3" xfId="30292"/>
    <cellStyle name="20% - Accent3 2 2 6 5 4" xfId="41973"/>
    <cellStyle name="20% - Accent3 2 2 6 6" xfId="14082"/>
    <cellStyle name="20% - Accent3 2 2 6 6 2" xfId="51420"/>
    <cellStyle name="20% - Accent3 2 2 6 7" xfId="27410"/>
    <cellStyle name="20% - Accent3 2 2 6 8" xfId="38259"/>
    <cellStyle name="20% - Accent3 2 2 7" xfId="1090"/>
    <cellStyle name="20% - Accent3 2 2 7 2" xfId="2270"/>
    <cellStyle name="20% - Accent3 2 2 7 2 2" xfId="8344"/>
    <cellStyle name="20% - Accent3 2 2 7 2 2 2" xfId="13067"/>
    <cellStyle name="20% - Accent3 2 2 7 2 2 2 2" xfId="26226"/>
    <cellStyle name="20% - Accent3 2 2 7 2 2 2 2 2" xfId="63564"/>
    <cellStyle name="20% - Accent3 2 2 7 2 2 2 3" xfId="50405"/>
    <cellStyle name="20% - Accent3 2 2 7 2 2 3" xfId="21503"/>
    <cellStyle name="20% - Accent3 2 2 7 2 2 3 2" xfId="58841"/>
    <cellStyle name="20% - Accent3 2 2 7 2 2 4" xfId="34522"/>
    <cellStyle name="20% - Accent3 2 2 7 2 2 5" xfId="45682"/>
    <cellStyle name="20% - Accent3 2 2 7 2 3" xfId="10707"/>
    <cellStyle name="20% - Accent3 2 2 7 2 3 2" xfId="23866"/>
    <cellStyle name="20% - Accent3 2 2 7 2 3 2 2" xfId="61204"/>
    <cellStyle name="20% - Accent3 2 2 7 2 3 3" xfId="37234"/>
    <cellStyle name="20% - Accent3 2 2 7 2 3 4" xfId="48045"/>
    <cellStyle name="20% - Accent3 2 2 7 2 4" xfId="5984"/>
    <cellStyle name="20% - Accent3 2 2 7 2 4 2" xfId="19143"/>
    <cellStyle name="20% - Accent3 2 2 7 2 4 2 2" xfId="56481"/>
    <cellStyle name="20% - Accent3 2 2 7 2 4 3" xfId="31810"/>
    <cellStyle name="20% - Accent3 2 2 7 2 4 4" xfId="43322"/>
    <cellStyle name="20% - Accent3 2 2 7 2 5" xfId="15431"/>
    <cellStyle name="20% - Accent3 2 2 7 2 5 2" xfId="52769"/>
    <cellStyle name="20% - Accent3 2 2 7 2 6" xfId="28928"/>
    <cellStyle name="20% - Accent3 2 2 7 2 7" xfId="39608"/>
    <cellStyle name="20% - Accent3 2 2 7 3" xfId="3619"/>
    <cellStyle name="20% - Accent3 2 2 7 3 2" xfId="11887"/>
    <cellStyle name="20% - Accent3 2 2 7 3 2 2" xfId="25046"/>
    <cellStyle name="20% - Accent3 2 2 7 3 2 2 2" xfId="62384"/>
    <cellStyle name="20% - Accent3 2 2 7 3 2 3" xfId="49225"/>
    <cellStyle name="20% - Accent3 2 2 7 3 3" xfId="7164"/>
    <cellStyle name="20% - Accent3 2 2 7 3 3 2" xfId="20323"/>
    <cellStyle name="20% - Accent3 2 2 7 3 3 2 2" xfId="57661"/>
    <cellStyle name="20% - Accent3 2 2 7 3 3 3" xfId="44502"/>
    <cellStyle name="20% - Accent3 2 2 7 3 4" xfId="16780"/>
    <cellStyle name="20% - Accent3 2 2 7 3 4 2" xfId="54118"/>
    <cellStyle name="20% - Accent3 2 2 7 3 5" xfId="33173"/>
    <cellStyle name="20% - Accent3 2 2 7 3 6" xfId="40957"/>
    <cellStyle name="20% - Accent3 2 2 7 4" xfId="9527"/>
    <cellStyle name="20% - Accent3 2 2 7 4 2" xfId="22686"/>
    <cellStyle name="20% - Accent3 2 2 7 4 2 2" xfId="60024"/>
    <cellStyle name="20% - Accent3 2 2 7 4 3" xfId="35885"/>
    <cellStyle name="20% - Accent3 2 2 7 4 4" xfId="46865"/>
    <cellStyle name="20% - Accent3 2 2 7 5" xfId="4804"/>
    <cellStyle name="20% - Accent3 2 2 7 5 2" xfId="17963"/>
    <cellStyle name="20% - Accent3 2 2 7 5 2 2" xfId="55301"/>
    <cellStyle name="20% - Accent3 2 2 7 5 3" xfId="30461"/>
    <cellStyle name="20% - Accent3 2 2 7 5 4" xfId="42142"/>
    <cellStyle name="20% - Accent3 2 2 7 6" xfId="14251"/>
    <cellStyle name="20% - Accent3 2 2 7 6 2" xfId="51589"/>
    <cellStyle name="20% - Accent3 2 2 7 7" xfId="27579"/>
    <cellStyle name="20% - Accent3 2 2 7 8" xfId="38428"/>
    <cellStyle name="20% - Accent3 2 2 8" xfId="1287"/>
    <cellStyle name="20% - Accent3 2 2 8 2" xfId="2636"/>
    <cellStyle name="20% - Accent3 2 2 8 2 2" xfId="12084"/>
    <cellStyle name="20% - Accent3 2 2 8 2 2 2" xfId="25243"/>
    <cellStyle name="20% - Accent3 2 2 8 2 2 2 2" xfId="62581"/>
    <cellStyle name="20% - Accent3 2 2 8 2 2 3" xfId="33539"/>
    <cellStyle name="20% - Accent3 2 2 8 2 2 4" xfId="49422"/>
    <cellStyle name="20% - Accent3 2 2 8 2 3" xfId="7361"/>
    <cellStyle name="20% - Accent3 2 2 8 2 3 2" xfId="20520"/>
    <cellStyle name="20% - Accent3 2 2 8 2 3 2 2" xfId="57858"/>
    <cellStyle name="20% - Accent3 2 2 8 2 3 3" xfId="36251"/>
    <cellStyle name="20% - Accent3 2 2 8 2 3 4" xfId="44699"/>
    <cellStyle name="20% - Accent3 2 2 8 2 4" xfId="15797"/>
    <cellStyle name="20% - Accent3 2 2 8 2 4 2" xfId="30827"/>
    <cellStyle name="20% - Accent3 2 2 8 2 4 3" xfId="53135"/>
    <cellStyle name="20% - Accent3 2 2 8 2 5" xfId="27945"/>
    <cellStyle name="20% - Accent3 2 2 8 2 6" xfId="39974"/>
    <cellStyle name="20% - Accent3 2 2 8 3" xfId="9724"/>
    <cellStyle name="20% - Accent3 2 2 8 3 2" xfId="22883"/>
    <cellStyle name="20% - Accent3 2 2 8 3 2 2" xfId="60221"/>
    <cellStyle name="20% - Accent3 2 2 8 3 3" xfId="32190"/>
    <cellStyle name="20% - Accent3 2 2 8 3 4" xfId="47062"/>
    <cellStyle name="20% - Accent3 2 2 8 4" xfId="5001"/>
    <cellStyle name="20% - Accent3 2 2 8 4 2" xfId="18160"/>
    <cellStyle name="20% - Accent3 2 2 8 4 2 2" xfId="55498"/>
    <cellStyle name="20% - Accent3 2 2 8 4 3" xfId="34902"/>
    <cellStyle name="20% - Accent3 2 2 8 4 4" xfId="42339"/>
    <cellStyle name="20% - Accent3 2 2 8 5" xfId="14448"/>
    <cellStyle name="20% - Accent3 2 2 8 5 2" xfId="29478"/>
    <cellStyle name="20% - Accent3 2 2 8 5 3" xfId="51786"/>
    <cellStyle name="20% - Accent3 2 2 8 6" xfId="26596"/>
    <cellStyle name="20% - Accent3 2 2 8 7" xfId="38625"/>
    <cellStyle name="20% - Accent3 2 2 9" xfId="2439"/>
    <cellStyle name="20% - Accent3 2 2 9 2" xfId="10904"/>
    <cellStyle name="20% - Accent3 2 2 9 2 2" xfId="24063"/>
    <cellStyle name="20% - Accent3 2 2 9 2 2 2" xfId="61401"/>
    <cellStyle name="20% - Accent3 2 2 9 2 3" xfId="33342"/>
    <cellStyle name="20% - Accent3 2 2 9 2 4" xfId="48242"/>
    <cellStyle name="20% - Accent3 2 2 9 3" xfId="6181"/>
    <cellStyle name="20% - Accent3 2 2 9 3 2" xfId="19340"/>
    <cellStyle name="20% - Accent3 2 2 9 3 2 2" xfId="56678"/>
    <cellStyle name="20% - Accent3 2 2 9 3 3" xfId="36054"/>
    <cellStyle name="20% - Accent3 2 2 9 3 4" xfId="43519"/>
    <cellStyle name="20% - Accent3 2 2 9 4" xfId="15600"/>
    <cellStyle name="20% - Accent3 2 2 9 4 2" xfId="30630"/>
    <cellStyle name="20% - Accent3 2 2 9 4 3" xfId="52938"/>
    <cellStyle name="20% - Accent3 2 2 9 5" xfId="27748"/>
    <cellStyle name="20% - Accent3 2 2 9 6" xfId="39777"/>
    <cellStyle name="20% - Accent3 2 3" xfId="133"/>
    <cellStyle name="20% - Accent3 2 3 10" xfId="8572"/>
    <cellStyle name="20% - Accent3 2 3 10 2" xfId="21731"/>
    <cellStyle name="20% - Accent3 2 3 10 2 2" xfId="59069"/>
    <cellStyle name="20% - Accent3 2 3 10 3" xfId="29309"/>
    <cellStyle name="20% - Accent3 2 3 10 4" xfId="45910"/>
    <cellStyle name="20% - Accent3 2 3 11" xfId="3849"/>
    <cellStyle name="20% - Accent3 2 3 11 2" xfId="17008"/>
    <cellStyle name="20% - Accent3 2 3 11 2 2" xfId="54346"/>
    <cellStyle name="20% - Accent3 2 3 11 3" xfId="32021"/>
    <cellStyle name="20% - Accent3 2 3 11 4" xfId="41187"/>
    <cellStyle name="20% - Accent3 2 3 12" xfId="13296"/>
    <cellStyle name="20% - Accent3 2 3 12 2" xfId="34733"/>
    <cellStyle name="20% - Accent3 2 3 12 3" xfId="50634"/>
    <cellStyle name="20% - Accent3 2 3 13" xfId="29140"/>
    <cellStyle name="20% - Accent3 2 3 14" xfId="26427"/>
    <cellStyle name="20% - Accent3 2 3 15" xfId="37473"/>
    <cellStyle name="20% - Accent3 2 3 2" xfId="245"/>
    <cellStyle name="20% - Accent3 2 3 2 10" xfId="3961"/>
    <cellStyle name="20% - Accent3 2 3 2 10 2" xfId="17120"/>
    <cellStyle name="20% - Accent3 2 3 2 10 2 2" xfId="54458"/>
    <cellStyle name="20% - Accent3 2 3 2 10 3" xfId="32106"/>
    <cellStyle name="20% - Accent3 2 3 2 10 4" xfId="41299"/>
    <cellStyle name="20% - Accent3 2 3 2 11" xfId="13408"/>
    <cellStyle name="20% - Accent3 2 3 2 11 2" xfId="34818"/>
    <cellStyle name="20% - Accent3 2 3 2 11 3" xfId="50746"/>
    <cellStyle name="20% - Accent3 2 3 2 12" xfId="29225"/>
    <cellStyle name="20% - Accent3 2 3 2 13" xfId="26512"/>
    <cellStyle name="20% - Accent3 2 3 2 14" xfId="37585"/>
    <cellStyle name="20% - Accent3 2 3 2 2" xfId="666"/>
    <cellStyle name="20% - Accent3 2 3 2 2 2" xfId="1848"/>
    <cellStyle name="20% - Accent3 2 3 2 2 2 2" xfId="7922"/>
    <cellStyle name="20% - Accent3 2 3 2 2 2 2 2" xfId="12645"/>
    <cellStyle name="20% - Accent3 2 3 2 2 2 2 2 2" xfId="25804"/>
    <cellStyle name="20% - Accent3 2 3 2 2 2 2 2 2 2" xfId="63142"/>
    <cellStyle name="20% - Accent3 2 3 2 2 2 2 2 3" xfId="49983"/>
    <cellStyle name="20% - Accent3 2 3 2 2 2 2 3" xfId="21081"/>
    <cellStyle name="20% - Accent3 2 3 2 2 2 2 3 2" xfId="58419"/>
    <cellStyle name="20% - Accent3 2 3 2 2 2 2 4" xfId="34100"/>
    <cellStyle name="20% - Accent3 2 3 2 2 2 2 5" xfId="45260"/>
    <cellStyle name="20% - Accent3 2 3 2 2 2 3" xfId="10285"/>
    <cellStyle name="20% - Accent3 2 3 2 2 2 3 2" xfId="23444"/>
    <cellStyle name="20% - Accent3 2 3 2 2 2 3 2 2" xfId="60782"/>
    <cellStyle name="20% - Accent3 2 3 2 2 2 3 3" xfId="36812"/>
    <cellStyle name="20% - Accent3 2 3 2 2 2 3 4" xfId="47623"/>
    <cellStyle name="20% - Accent3 2 3 2 2 2 4" xfId="5562"/>
    <cellStyle name="20% - Accent3 2 3 2 2 2 4 2" xfId="18721"/>
    <cellStyle name="20% - Accent3 2 3 2 2 2 4 2 2" xfId="56059"/>
    <cellStyle name="20% - Accent3 2 3 2 2 2 4 3" xfId="31388"/>
    <cellStyle name="20% - Accent3 2 3 2 2 2 4 4" xfId="42900"/>
    <cellStyle name="20% - Accent3 2 3 2 2 2 5" xfId="15009"/>
    <cellStyle name="20% - Accent3 2 3 2 2 2 5 2" xfId="52347"/>
    <cellStyle name="20% - Accent3 2 3 2 2 2 6" xfId="28506"/>
    <cellStyle name="20% - Accent3 2 3 2 2 2 7" xfId="39186"/>
    <cellStyle name="20% - Accent3 2 3 2 2 3" xfId="3197"/>
    <cellStyle name="20% - Accent3 2 3 2 2 3 2" xfId="11465"/>
    <cellStyle name="20% - Accent3 2 3 2 2 3 2 2" xfId="24624"/>
    <cellStyle name="20% - Accent3 2 3 2 2 3 2 2 2" xfId="61962"/>
    <cellStyle name="20% - Accent3 2 3 2 2 3 2 3" xfId="48803"/>
    <cellStyle name="20% - Accent3 2 3 2 2 3 3" xfId="6742"/>
    <cellStyle name="20% - Accent3 2 3 2 2 3 3 2" xfId="19901"/>
    <cellStyle name="20% - Accent3 2 3 2 2 3 3 2 2" xfId="57239"/>
    <cellStyle name="20% - Accent3 2 3 2 2 3 3 3" xfId="44080"/>
    <cellStyle name="20% - Accent3 2 3 2 2 3 4" xfId="16358"/>
    <cellStyle name="20% - Accent3 2 3 2 2 3 4 2" xfId="53696"/>
    <cellStyle name="20% - Accent3 2 3 2 2 3 5" xfId="32751"/>
    <cellStyle name="20% - Accent3 2 3 2 2 3 6" xfId="40535"/>
    <cellStyle name="20% - Accent3 2 3 2 2 4" xfId="9105"/>
    <cellStyle name="20% - Accent3 2 3 2 2 4 2" xfId="22264"/>
    <cellStyle name="20% - Accent3 2 3 2 2 4 2 2" xfId="59602"/>
    <cellStyle name="20% - Accent3 2 3 2 2 4 3" xfId="35463"/>
    <cellStyle name="20% - Accent3 2 3 2 2 4 4" xfId="46443"/>
    <cellStyle name="20% - Accent3 2 3 2 2 5" xfId="4382"/>
    <cellStyle name="20% - Accent3 2 3 2 2 5 2" xfId="17541"/>
    <cellStyle name="20% - Accent3 2 3 2 2 5 2 2" xfId="54879"/>
    <cellStyle name="20% - Accent3 2 3 2 2 5 3" xfId="30039"/>
    <cellStyle name="20% - Accent3 2 3 2 2 5 4" xfId="41720"/>
    <cellStyle name="20% - Accent3 2 3 2 2 6" xfId="13829"/>
    <cellStyle name="20% - Accent3 2 3 2 2 6 2" xfId="51167"/>
    <cellStyle name="20% - Accent3 2 3 2 2 7" xfId="27157"/>
    <cellStyle name="20% - Accent3 2 3 2 2 8" xfId="38006"/>
    <cellStyle name="20% - Accent3 2 3 2 3" xfId="442"/>
    <cellStyle name="20% - Accent3 2 3 2 3 2" xfId="1624"/>
    <cellStyle name="20% - Accent3 2 3 2 3 2 2" xfId="7698"/>
    <cellStyle name="20% - Accent3 2 3 2 3 2 2 2" xfId="12421"/>
    <cellStyle name="20% - Accent3 2 3 2 3 2 2 2 2" xfId="25580"/>
    <cellStyle name="20% - Accent3 2 3 2 3 2 2 2 2 2" xfId="62918"/>
    <cellStyle name="20% - Accent3 2 3 2 3 2 2 2 3" xfId="49759"/>
    <cellStyle name="20% - Accent3 2 3 2 3 2 2 3" xfId="20857"/>
    <cellStyle name="20% - Accent3 2 3 2 3 2 2 3 2" xfId="58195"/>
    <cellStyle name="20% - Accent3 2 3 2 3 2 2 4" xfId="33876"/>
    <cellStyle name="20% - Accent3 2 3 2 3 2 2 5" xfId="45036"/>
    <cellStyle name="20% - Accent3 2 3 2 3 2 3" xfId="10061"/>
    <cellStyle name="20% - Accent3 2 3 2 3 2 3 2" xfId="23220"/>
    <cellStyle name="20% - Accent3 2 3 2 3 2 3 2 2" xfId="60558"/>
    <cellStyle name="20% - Accent3 2 3 2 3 2 3 3" xfId="36588"/>
    <cellStyle name="20% - Accent3 2 3 2 3 2 3 4" xfId="47399"/>
    <cellStyle name="20% - Accent3 2 3 2 3 2 4" xfId="5338"/>
    <cellStyle name="20% - Accent3 2 3 2 3 2 4 2" xfId="18497"/>
    <cellStyle name="20% - Accent3 2 3 2 3 2 4 2 2" xfId="55835"/>
    <cellStyle name="20% - Accent3 2 3 2 3 2 4 3" xfId="31164"/>
    <cellStyle name="20% - Accent3 2 3 2 3 2 4 4" xfId="42676"/>
    <cellStyle name="20% - Accent3 2 3 2 3 2 5" xfId="14785"/>
    <cellStyle name="20% - Accent3 2 3 2 3 2 5 2" xfId="52123"/>
    <cellStyle name="20% - Accent3 2 3 2 3 2 6" xfId="28282"/>
    <cellStyle name="20% - Accent3 2 3 2 3 2 7" xfId="38962"/>
    <cellStyle name="20% - Accent3 2 3 2 3 3" xfId="2973"/>
    <cellStyle name="20% - Accent3 2 3 2 3 3 2" xfId="11241"/>
    <cellStyle name="20% - Accent3 2 3 2 3 3 2 2" xfId="24400"/>
    <cellStyle name="20% - Accent3 2 3 2 3 3 2 2 2" xfId="61738"/>
    <cellStyle name="20% - Accent3 2 3 2 3 3 2 3" xfId="48579"/>
    <cellStyle name="20% - Accent3 2 3 2 3 3 3" xfId="6518"/>
    <cellStyle name="20% - Accent3 2 3 2 3 3 3 2" xfId="19677"/>
    <cellStyle name="20% - Accent3 2 3 2 3 3 3 2 2" xfId="57015"/>
    <cellStyle name="20% - Accent3 2 3 2 3 3 3 3" xfId="43856"/>
    <cellStyle name="20% - Accent3 2 3 2 3 3 4" xfId="16134"/>
    <cellStyle name="20% - Accent3 2 3 2 3 3 4 2" xfId="53472"/>
    <cellStyle name="20% - Accent3 2 3 2 3 3 5" xfId="32527"/>
    <cellStyle name="20% - Accent3 2 3 2 3 3 6" xfId="40311"/>
    <cellStyle name="20% - Accent3 2 3 2 3 4" xfId="8881"/>
    <cellStyle name="20% - Accent3 2 3 2 3 4 2" xfId="22040"/>
    <cellStyle name="20% - Accent3 2 3 2 3 4 2 2" xfId="59378"/>
    <cellStyle name="20% - Accent3 2 3 2 3 4 3" xfId="35239"/>
    <cellStyle name="20% - Accent3 2 3 2 3 4 4" xfId="46219"/>
    <cellStyle name="20% - Accent3 2 3 2 3 5" xfId="4158"/>
    <cellStyle name="20% - Accent3 2 3 2 3 5 2" xfId="17317"/>
    <cellStyle name="20% - Accent3 2 3 2 3 5 2 2" xfId="54655"/>
    <cellStyle name="20% - Accent3 2 3 2 3 5 3" xfId="29815"/>
    <cellStyle name="20% - Accent3 2 3 2 3 5 4" xfId="41496"/>
    <cellStyle name="20% - Accent3 2 3 2 3 6" xfId="13605"/>
    <cellStyle name="20% - Accent3 2 3 2 3 6 2" xfId="50943"/>
    <cellStyle name="20% - Accent3 2 3 2 3 7" xfId="26933"/>
    <cellStyle name="20% - Accent3 2 3 2 3 8" xfId="37782"/>
    <cellStyle name="20% - Accent3 2 3 2 4" xfId="863"/>
    <cellStyle name="20% - Accent3 2 3 2 4 2" xfId="2045"/>
    <cellStyle name="20% - Accent3 2 3 2 4 2 2" xfId="8119"/>
    <cellStyle name="20% - Accent3 2 3 2 4 2 2 2" xfId="12842"/>
    <cellStyle name="20% - Accent3 2 3 2 4 2 2 2 2" xfId="26001"/>
    <cellStyle name="20% - Accent3 2 3 2 4 2 2 2 2 2" xfId="63339"/>
    <cellStyle name="20% - Accent3 2 3 2 4 2 2 2 3" xfId="50180"/>
    <cellStyle name="20% - Accent3 2 3 2 4 2 2 3" xfId="21278"/>
    <cellStyle name="20% - Accent3 2 3 2 4 2 2 3 2" xfId="58616"/>
    <cellStyle name="20% - Accent3 2 3 2 4 2 2 4" xfId="34297"/>
    <cellStyle name="20% - Accent3 2 3 2 4 2 2 5" xfId="45457"/>
    <cellStyle name="20% - Accent3 2 3 2 4 2 3" xfId="10482"/>
    <cellStyle name="20% - Accent3 2 3 2 4 2 3 2" xfId="23641"/>
    <cellStyle name="20% - Accent3 2 3 2 4 2 3 2 2" xfId="60979"/>
    <cellStyle name="20% - Accent3 2 3 2 4 2 3 3" xfId="37009"/>
    <cellStyle name="20% - Accent3 2 3 2 4 2 3 4" xfId="47820"/>
    <cellStyle name="20% - Accent3 2 3 2 4 2 4" xfId="5759"/>
    <cellStyle name="20% - Accent3 2 3 2 4 2 4 2" xfId="18918"/>
    <cellStyle name="20% - Accent3 2 3 2 4 2 4 2 2" xfId="56256"/>
    <cellStyle name="20% - Accent3 2 3 2 4 2 4 3" xfId="31585"/>
    <cellStyle name="20% - Accent3 2 3 2 4 2 4 4" xfId="43097"/>
    <cellStyle name="20% - Accent3 2 3 2 4 2 5" xfId="15206"/>
    <cellStyle name="20% - Accent3 2 3 2 4 2 5 2" xfId="52544"/>
    <cellStyle name="20% - Accent3 2 3 2 4 2 6" xfId="28703"/>
    <cellStyle name="20% - Accent3 2 3 2 4 2 7" xfId="39383"/>
    <cellStyle name="20% - Accent3 2 3 2 4 3" xfId="3394"/>
    <cellStyle name="20% - Accent3 2 3 2 4 3 2" xfId="11662"/>
    <cellStyle name="20% - Accent3 2 3 2 4 3 2 2" xfId="24821"/>
    <cellStyle name="20% - Accent3 2 3 2 4 3 2 2 2" xfId="62159"/>
    <cellStyle name="20% - Accent3 2 3 2 4 3 2 3" xfId="49000"/>
    <cellStyle name="20% - Accent3 2 3 2 4 3 3" xfId="6939"/>
    <cellStyle name="20% - Accent3 2 3 2 4 3 3 2" xfId="20098"/>
    <cellStyle name="20% - Accent3 2 3 2 4 3 3 2 2" xfId="57436"/>
    <cellStyle name="20% - Accent3 2 3 2 4 3 3 3" xfId="44277"/>
    <cellStyle name="20% - Accent3 2 3 2 4 3 4" xfId="16555"/>
    <cellStyle name="20% - Accent3 2 3 2 4 3 4 2" xfId="53893"/>
    <cellStyle name="20% - Accent3 2 3 2 4 3 5" xfId="32948"/>
    <cellStyle name="20% - Accent3 2 3 2 4 3 6" xfId="40732"/>
    <cellStyle name="20% - Accent3 2 3 2 4 4" xfId="9302"/>
    <cellStyle name="20% - Accent3 2 3 2 4 4 2" xfId="22461"/>
    <cellStyle name="20% - Accent3 2 3 2 4 4 2 2" xfId="59799"/>
    <cellStyle name="20% - Accent3 2 3 2 4 4 3" xfId="35660"/>
    <cellStyle name="20% - Accent3 2 3 2 4 4 4" xfId="46640"/>
    <cellStyle name="20% - Accent3 2 3 2 4 5" xfId="4579"/>
    <cellStyle name="20% - Accent3 2 3 2 4 5 2" xfId="17738"/>
    <cellStyle name="20% - Accent3 2 3 2 4 5 2 2" xfId="55076"/>
    <cellStyle name="20% - Accent3 2 3 2 4 5 3" xfId="30236"/>
    <cellStyle name="20% - Accent3 2 3 2 4 5 4" xfId="41917"/>
    <cellStyle name="20% - Accent3 2 3 2 4 6" xfId="14026"/>
    <cellStyle name="20% - Accent3 2 3 2 4 6 2" xfId="51364"/>
    <cellStyle name="20% - Accent3 2 3 2 4 7" xfId="27354"/>
    <cellStyle name="20% - Accent3 2 3 2 4 8" xfId="38203"/>
    <cellStyle name="20% - Accent3 2 3 2 5" xfId="1032"/>
    <cellStyle name="20% - Accent3 2 3 2 5 2" xfId="2214"/>
    <cellStyle name="20% - Accent3 2 3 2 5 2 2" xfId="8288"/>
    <cellStyle name="20% - Accent3 2 3 2 5 2 2 2" xfId="13011"/>
    <cellStyle name="20% - Accent3 2 3 2 5 2 2 2 2" xfId="26170"/>
    <cellStyle name="20% - Accent3 2 3 2 5 2 2 2 2 2" xfId="63508"/>
    <cellStyle name="20% - Accent3 2 3 2 5 2 2 2 3" xfId="50349"/>
    <cellStyle name="20% - Accent3 2 3 2 5 2 2 3" xfId="21447"/>
    <cellStyle name="20% - Accent3 2 3 2 5 2 2 3 2" xfId="58785"/>
    <cellStyle name="20% - Accent3 2 3 2 5 2 2 4" xfId="34466"/>
    <cellStyle name="20% - Accent3 2 3 2 5 2 2 5" xfId="45626"/>
    <cellStyle name="20% - Accent3 2 3 2 5 2 3" xfId="10651"/>
    <cellStyle name="20% - Accent3 2 3 2 5 2 3 2" xfId="23810"/>
    <cellStyle name="20% - Accent3 2 3 2 5 2 3 2 2" xfId="61148"/>
    <cellStyle name="20% - Accent3 2 3 2 5 2 3 3" xfId="37178"/>
    <cellStyle name="20% - Accent3 2 3 2 5 2 3 4" xfId="47989"/>
    <cellStyle name="20% - Accent3 2 3 2 5 2 4" xfId="5928"/>
    <cellStyle name="20% - Accent3 2 3 2 5 2 4 2" xfId="19087"/>
    <cellStyle name="20% - Accent3 2 3 2 5 2 4 2 2" xfId="56425"/>
    <cellStyle name="20% - Accent3 2 3 2 5 2 4 3" xfId="31754"/>
    <cellStyle name="20% - Accent3 2 3 2 5 2 4 4" xfId="43266"/>
    <cellStyle name="20% - Accent3 2 3 2 5 2 5" xfId="15375"/>
    <cellStyle name="20% - Accent3 2 3 2 5 2 5 2" xfId="52713"/>
    <cellStyle name="20% - Accent3 2 3 2 5 2 6" xfId="28872"/>
    <cellStyle name="20% - Accent3 2 3 2 5 2 7" xfId="39552"/>
    <cellStyle name="20% - Accent3 2 3 2 5 3" xfId="3563"/>
    <cellStyle name="20% - Accent3 2 3 2 5 3 2" xfId="11831"/>
    <cellStyle name="20% - Accent3 2 3 2 5 3 2 2" xfId="24990"/>
    <cellStyle name="20% - Accent3 2 3 2 5 3 2 2 2" xfId="62328"/>
    <cellStyle name="20% - Accent3 2 3 2 5 3 2 3" xfId="49169"/>
    <cellStyle name="20% - Accent3 2 3 2 5 3 3" xfId="7108"/>
    <cellStyle name="20% - Accent3 2 3 2 5 3 3 2" xfId="20267"/>
    <cellStyle name="20% - Accent3 2 3 2 5 3 3 2 2" xfId="57605"/>
    <cellStyle name="20% - Accent3 2 3 2 5 3 3 3" xfId="44446"/>
    <cellStyle name="20% - Accent3 2 3 2 5 3 4" xfId="16724"/>
    <cellStyle name="20% - Accent3 2 3 2 5 3 4 2" xfId="54062"/>
    <cellStyle name="20% - Accent3 2 3 2 5 3 5" xfId="33117"/>
    <cellStyle name="20% - Accent3 2 3 2 5 3 6" xfId="40901"/>
    <cellStyle name="20% - Accent3 2 3 2 5 4" xfId="9471"/>
    <cellStyle name="20% - Accent3 2 3 2 5 4 2" xfId="22630"/>
    <cellStyle name="20% - Accent3 2 3 2 5 4 2 2" xfId="59968"/>
    <cellStyle name="20% - Accent3 2 3 2 5 4 3" xfId="35829"/>
    <cellStyle name="20% - Accent3 2 3 2 5 4 4" xfId="46809"/>
    <cellStyle name="20% - Accent3 2 3 2 5 5" xfId="4748"/>
    <cellStyle name="20% - Accent3 2 3 2 5 5 2" xfId="17907"/>
    <cellStyle name="20% - Accent3 2 3 2 5 5 2 2" xfId="55245"/>
    <cellStyle name="20% - Accent3 2 3 2 5 5 3" xfId="30405"/>
    <cellStyle name="20% - Accent3 2 3 2 5 5 4" xfId="42086"/>
    <cellStyle name="20% - Accent3 2 3 2 5 6" xfId="14195"/>
    <cellStyle name="20% - Accent3 2 3 2 5 6 2" xfId="51533"/>
    <cellStyle name="20% - Accent3 2 3 2 5 7" xfId="27523"/>
    <cellStyle name="20% - Accent3 2 3 2 5 8" xfId="38372"/>
    <cellStyle name="20% - Accent3 2 3 2 6" xfId="1203"/>
    <cellStyle name="20% - Accent3 2 3 2 6 2" xfId="2383"/>
    <cellStyle name="20% - Accent3 2 3 2 6 2 2" xfId="8457"/>
    <cellStyle name="20% - Accent3 2 3 2 6 2 2 2" xfId="13180"/>
    <cellStyle name="20% - Accent3 2 3 2 6 2 2 2 2" xfId="26339"/>
    <cellStyle name="20% - Accent3 2 3 2 6 2 2 2 2 2" xfId="63677"/>
    <cellStyle name="20% - Accent3 2 3 2 6 2 2 2 3" xfId="50518"/>
    <cellStyle name="20% - Accent3 2 3 2 6 2 2 3" xfId="21616"/>
    <cellStyle name="20% - Accent3 2 3 2 6 2 2 3 2" xfId="58954"/>
    <cellStyle name="20% - Accent3 2 3 2 6 2 2 4" xfId="34635"/>
    <cellStyle name="20% - Accent3 2 3 2 6 2 2 5" xfId="45795"/>
    <cellStyle name="20% - Accent3 2 3 2 6 2 3" xfId="10820"/>
    <cellStyle name="20% - Accent3 2 3 2 6 2 3 2" xfId="23979"/>
    <cellStyle name="20% - Accent3 2 3 2 6 2 3 2 2" xfId="61317"/>
    <cellStyle name="20% - Accent3 2 3 2 6 2 3 3" xfId="37347"/>
    <cellStyle name="20% - Accent3 2 3 2 6 2 3 4" xfId="48158"/>
    <cellStyle name="20% - Accent3 2 3 2 6 2 4" xfId="6097"/>
    <cellStyle name="20% - Accent3 2 3 2 6 2 4 2" xfId="19256"/>
    <cellStyle name="20% - Accent3 2 3 2 6 2 4 2 2" xfId="56594"/>
    <cellStyle name="20% - Accent3 2 3 2 6 2 4 3" xfId="31923"/>
    <cellStyle name="20% - Accent3 2 3 2 6 2 4 4" xfId="43435"/>
    <cellStyle name="20% - Accent3 2 3 2 6 2 5" xfId="15544"/>
    <cellStyle name="20% - Accent3 2 3 2 6 2 5 2" xfId="52882"/>
    <cellStyle name="20% - Accent3 2 3 2 6 2 6" xfId="29041"/>
    <cellStyle name="20% - Accent3 2 3 2 6 2 7" xfId="39721"/>
    <cellStyle name="20% - Accent3 2 3 2 6 3" xfId="3732"/>
    <cellStyle name="20% - Accent3 2 3 2 6 3 2" xfId="12000"/>
    <cellStyle name="20% - Accent3 2 3 2 6 3 2 2" xfId="25159"/>
    <cellStyle name="20% - Accent3 2 3 2 6 3 2 2 2" xfId="62497"/>
    <cellStyle name="20% - Accent3 2 3 2 6 3 2 3" xfId="49338"/>
    <cellStyle name="20% - Accent3 2 3 2 6 3 3" xfId="7277"/>
    <cellStyle name="20% - Accent3 2 3 2 6 3 3 2" xfId="20436"/>
    <cellStyle name="20% - Accent3 2 3 2 6 3 3 2 2" xfId="57774"/>
    <cellStyle name="20% - Accent3 2 3 2 6 3 3 3" xfId="44615"/>
    <cellStyle name="20% - Accent3 2 3 2 6 3 4" xfId="16893"/>
    <cellStyle name="20% - Accent3 2 3 2 6 3 4 2" xfId="54231"/>
    <cellStyle name="20% - Accent3 2 3 2 6 3 5" xfId="33286"/>
    <cellStyle name="20% - Accent3 2 3 2 6 3 6" xfId="41070"/>
    <cellStyle name="20% - Accent3 2 3 2 6 4" xfId="9640"/>
    <cellStyle name="20% - Accent3 2 3 2 6 4 2" xfId="22799"/>
    <cellStyle name="20% - Accent3 2 3 2 6 4 2 2" xfId="60137"/>
    <cellStyle name="20% - Accent3 2 3 2 6 4 3" xfId="35998"/>
    <cellStyle name="20% - Accent3 2 3 2 6 4 4" xfId="46978"/>
    <cellStyle name="20% - Accent3 2 3 2 6 5" xfId="4917"/>
    <cellStyle name="20% - Accent3 2 3 2 6 5 2" xfId="18076"/>
    <cellStyle name="20% - Accent3 2 3 2 6 5 2 2" xfId="55414"/>
    <cellStyle name="20% - Accent3 2 3 2 6 5 3" xfId="30574"/>
    <cellStyle name="20% - Accent3 2 3 2 6 5 4" xfId="42255"/>
    <cellStyle name="20% - Accent3 2 3 2 6 6" xfId="14364"/>
    <cellStyle name="20% - Accent3 2 3 2 6 6 2" xfId="51702"/>
    <cellStyle name="20% - Accent3 2 3 2 6 7" xfId="27692"/>
    <cellStyle name="20% - Accent3 2 3 2 6 8" xfId="38541"/>
    <cellStyle name="20% - Accent3 2 3 2 7" xfId="1427"/>
    <cellStyle name="20% - Accent3 2 3 2 7 2" xfId="2776"/>
    <cellStyle name="20% - Accent3 2 3 2 7 2 2" xfId="12224"/>
    <cellStyle name="20% - Accent3 2 3 2 7 2 2 2" xfId="25383"/>
    <cellStyle name="20% - Accent3 2 3 2 7 2 2 2 2" xfId="62721"/>
    <cellStyle name="20% - Accent3 2 3 2 7 2 2 3" xfId="33679"/>
    <cellStyle name="20% - Accent3 2 3 2 7 2 2 4" xfId="49562"/>
    <cellStyle name="20% - Accent3 2 3 2 7 2 3" xfId="7501"/>
    <cellStyle name="20% - Accent3 2 3 2 7 2 3 2" xfId="20660"/>
    <cellStyle name="20% - Accent3 2 3 2 7 2 3 2 2" xfId="57998"/>
    <cellStyle name="20% - Accent3 2 3 2 7 2 3 3" xfId="36391"/>
    <cellStyle name="20% - Accent3 2 3 2 7 2 3 4" xfId="44839"/>
    <cellStyle name="20% - Accent3 2 3 2 7 2 4" xfId="15937"/>
    <cellStyle name="20% - Accent3 2 3 2 7 2 4 2" xfId="30967"/>
    <cellStyle name="20% - Accent3 2 3 2 7 2 4 3" xfId="53275"/>
    <cellStyle name="20% - Accent3 2 3 2 7 2 5" xfId="28085"/>
    <cellStyle name="20% - Accent3 2 3 2 7 2 6" xfId="40114"/>
    <cellStyle name="20% - Accent3 2 3 2 7 3" xfId="9864"/>
    <cellStyle name="20% - Accent3 2 3 2 7 3 2" xfId="23023"/>
    <cellStyle name="20% - Accent3 2 3 2 7 3 2 2" xfId="60361"/>
    <cellStyle name="20% - Accent3 2 3 2 7 3 3" xfId="32330"/>
    <cellStyle name="20% - Accent3 2 3 2 7 3 4" xfId="47202"/>
    <cellStyle name="20% - Accent3 2 3 2 7 4" xfId="5141"/>
    <cellStyle name="20% - Accent3 2 3 2 7 4 2" xfId="18300"/>
    <cellStyle name="20% - Accent3 2 3 2 7 4 2 2" xfId="55638"/>
    <cellStyle name="20% - Accent3 2 3 2 7 4 3" xfId="35042"/>
    <cellStyle name="20% - Accent3 2 3 2 7 4 4" xfId="42479"/>
    <cellStyle name="20% - Accent3 2 3 2 7 5" xfId="14588"/>
    <cellStyle name="20% - Accent3 2 3 2 7 5 2" xfId="29618"/>
    <cellStyle name="20% - Accent3 2 3 2 7 5 3" xfId="51926"/>
    <cellStyle name="20% - Accent3 2 3 2 7 6" xfId="26736"/>
    <cellStyle name="20% - Accent3 2 3 2 7 7" xfId="38765"/>
    <cellStyle name="20% - Accent3 2 3 2 8" xfId="2552"/>
    <cellStyle name="20% - Accent3 2 3 2 8 2" xfId="11044"/>
    <cellStyle name="20% - Accent3 2 3 2 8 2 2" xfId="24203"/>
    <cellStyle name="20% - Accent3 2 3 2 8 2 2 2" xfId="61541"/>
    <cellStyle name="20% - Accent3 2 3 2 8 2 3" xfId="33455"/>
    <cellStyle name="20% - Accent3 2 3 2 8 2 4" xfId="48382"/>
    <cellStyle name="20% - Accent3 2 3 2 8 3" xfId="6321"/>
    <cellStyle name="20% - Accent3 2 3 2 8 3 2" xfId="19480"/>
    <cellStyle name="20% - Accent3 2 3 2 8 3 2 2" xfId="56818"/>
    <cellStyle name="20% - Accent3 2 3 2 8 3 3" xfId="36167"/>
    <cellStyle name="20% - Accent3 2 3 2 8 3 4" xfId="43659"/>
    <cellStyle name="20% - Accent3 2 3 2 8 4" xfId="15713"/>
    <cellStyle name="20% - Accent3 2 3 2 8 4 2" xfId="30743"/>
    <cellStyle name="20% - Accent3 2 3 2 8 4 3" xfId="53051"/>
    <cellStyle name="20% - Accent3 2 3 2 8 5" xfId="27861"/>
    <cellStyle name="20% - Accent3 2 3 2 8 6" xfId="39890"/>
    <cellStyle name="20% - Accent3 2 3 2 9" xfId="8684"/>
    <cellStyle name="20% - Accent3 2 3 2 9 2" xfId="21843"/>
    <cellStyle name="20% - Accent3 2 3 2 9 2 2" xfId="59181"/>
    <cellStyle name="20% - Accent3 2 3 2 9 3" xfId="29394"/>
    <cellStyle name="20% - Accent3 2 3 2 9 4" xfId="46022"/>
    <cellStyle name="20% - Accent3 2 3 3" xfId="554"/>
    <cellStyle name="20% - Accent3 2 3 3 2" xfId="1736"/>
    <cellStyle name="20% - Accent3 2 3 3 2 2" xfId="7810"/>
    <cellStyle name="20% - Accent3 2 3 3 2 2 2" xfId="12533"/>
    <cellStyle name="20% - Accent3 2 3 3 2 2 2 2" xfId="25692"/>
    <cellStyle name="20% - Accent3 2 3 3 2 2 2 2 2" xfId="63030"/>
    <cellStyle name="20% - Accent3 2 3 3 2 2 2 3" xfId="49871"/>
    <cellStyle name="20% - Accent3 2 3 3 2 2 3" xfId="20969"/>
    <cellStyle name="20% - Accent3 2 3 3 2 2 3 2" xfId="58307"/>
    <cellStyle name="20% - Accent3 2 3 3 2 2 4" xfId="33988"/>
    <cellStyle name="20% - Accent3 2 3 3 2 2 5" xfId="45148"/>
    <cellStyle name="20% - Accent3 2 3 3 2 3" xfId="10173"/>
    <cellStyle name="20% - Accent3 2 3 3 2 3 2" xfId="23332"/>
    <cellStyle name="20% - Accent3 2 3 3 2 3 2 2" xfId="60670"/>
    <cellStyle name="20% - Accent3 2 3 3 2 3 3" xfId="36700"/>
    <cellStyle name="20% - Accent3 2 3 3 2 3 4" xfId="47511"/>
    <cellStyle name="20% - Accent3 2 3 3 2 4" xfId="5450"/>
    <cellStyle name="20% - Accent3 2 3 3 2 4 2" xfId="18609"/>
    <cellStyle name="20% - Accent3 2 3 3 2 4 2 2" xfId="55947"/>
    <cellStyle name="20% - Accent3 2 3 3 2 4 3" xfId="31276"/>
    <cellStyle name="20% - Accent3 2 3 3 2 4 4" xfId="42788"/>
    <cellStyle name="20% - Accent3 2 3 3 2 5" xfId="14897"/>
    <cellStyle name="20% - Accent3 2 3 3 2 5 2" xfId="52235"/>
    <cellStyle name="20% - Accent3 2 3 3 2 6" xfId="28394"/>
    <cellStyle name="20% - Accent3 2 3 3 2 7" xfId="39074"/>
    <cellStyle name="20% - Accent3 2 3 3 3" xfId="3085"/>
    <cellStyle name="20% - Accent3 2 3 3 3 2" xfId="11353"/>
    <cellStyle name="20% - Accent3 2 3 3 3 2 2" xfId="24512"/>
    <cellStyle name="20% - Accent3 2 3 3 3 2 2 2" xfId="61850"/>
    <cellStyle name="20% - Accent3 2 3 3 3 2 3" xfId="48691"/>
    <cellStyle name="20% - Accent3 2 3 3 3 3" xfId="6630"/>
    <cellStyle name="20% - Accent3 2 3 3 3 3 2" xfId="19789"/>
    <cellStyle name="20% - Accent3 2 3 3 3 3 2 2" xfId="57127"/>
    <cellStyle name="20% - Accent3 2 3 3 3 3 3" xfId="43968"/>
    <cellStyle name="20% - Accent3 2 3 3 3 4" xfId="16246"/>
    <cellStyle name="20% - Accent3 2 3 3 3 4 2" xfId="53584"/>
    <cellStyle name="20% - Accent3 2 3 3 3 5" xfId="32639"/>
    <cellStyle name="20% - Accent3 2 3 3 3 6" xfId="40423"/>
    <cellStyle name="20% - Accent3 2 3 3 4" xfId="8993"/>
    <cellStyle name="20% - Accent3 2 3 3 4 2" xfId="22152"/>
    <cellStyle name="20% - Accent3 2 3 3 4 2 2" xfId="59490"/>
    <cellStyle name="20% - Accent3 2 3 3 4 3" xfId="35351"/>
    <cellStyle name="20% - Accent3 2 3 3 4 4" xfId="46331"/>
    <cellStyle name="20% - Accent3 2 3 3 5" xfId="4270"/>
    <cellStyle name="20% - Accent3 2 3 3 5 2" xfId="17429"/>
    <cellStyle name="20% - Accent3 2 3 3 5 2 2" xfId="54767"/>
    <cellStyle name="20% - Accent3 2 3 3 5 3" xfId="29927"/>
    <cellStyle name="20% - Accent3 2 3 3 5 4" xfId="41608"/>
    <cellStyle name="20% - Accent3 2 3 3 6" xfId="13717"/>
    <cellStyle name="20% - Accent3 2 3 3 6 2" xfId="51055"/>
    <cellStyle name="20% - Accent3 2 3 3 7" xfId="27045"/>
    <cellStyle name="20% - Accent3 2 3 3 8" xfId="37894"/>
    <cellStyle name="20% - Accent3 2 3 4" xfId="357"/>
    <cellStyle name="20% - Accent3 2 3 4 2" xfId="1539"/>
    <cellStyle name="20% - Accent3 2 3 4 2 2" xfId="7613"/>
    <cellStyle name="20% - Accent3 2 3 4 2 2 2" xfId="12336"/>
    <cellStyle name="20% - Accent3 2 3 4 2 2 2 2" xfId="25495"/>
    <cellStyle name="20% - Accent3 2 3 4 2 2 2 2 2" xfId="62833"/>
    <cellStyle name="20% - Accent3 2 3 4 2 2 2 3" xfId="49674"/>
    <cellStyle name="20% - Accent3 2 3 4 2 2 3" xfId="20772"/>
    <cellStyle name="20% - Accent3 2 3 4 2 2 3 2" xfId="58110"/>
    <cellStyle name="20% - Accent3 2 3 4 2 2 4" xfId="33791"/>
    <cellStyle name="20% - Accent3 2 3 4 2 2 5" xfId="44951"/>
    <cellStyle name="20% - Accent3 2 3 4 2 3" xfId="9976"/>
    <cellStyle name="20% - Accent3 2 3 4 2 3 2" xfId="23135"/>
    <cellStyle name="20% - Accent3 2 3 4 2 3 2 2" xfId="60473"/>
    <cellStyle name="20% - Accent3 2 3 4 2 3 3" xfId="36503"/>
    <cellStyle name="20% - Accent3 2 3 4 2 3 4" xfId="47314"/>
    <cellStyle name="20% - Accent3 2 3 4 2 4" xfId="5253"/>
    <cellStyle name="20% - Accent3 2 3 4 2 4 2" xfId="18412"/>
    <cellStyle name="20% - Accent3 2 3 4 2 4 2 2" xfId="55750"/>
    <cellStyle name="20% - Accent3 2 3 4 2 4 3" xfId="31079"/>
    <cellStyle name="20% - Accent3 2 3 4 2 4 4" xfId="42591"/>
    <cellStyle name="20% - Accent3 2 3 4 2 5" xfId="14700"/>
    <cellStyle name="20% - Accent3 2 3 4 2 5 2" xfId="52038"/>
    <cellStyle name="20% - Accent3 2 3 4 2 6" xfId="28197"/>
    <cellStyle name="20% - Accent3 2 3 4 2 7" xfId="38877"/>
    <cellStyle name="20% - Accent3 2 3 4 3" xfId="2888"/>
    <cellStyle name="20% - Accent3 2 3 4 3 2" xfId="11156"/>
    <cellStyle name="20% - Accent3 2 3 4 3 2 2" xfId="24315"/>
    <cellStyle name="20% - Accent3 2 3 4 3 2 2 2" xfId="61653"/>
    <cellStyle name="20% - Accent3 2 3 4 3 2 3" xfId="48494"/>
    <cellStyle name="20% - Accent3 2 3 4 3 3" xfId="6433"/>
    <cellStyle name="20% - Accent3 2 3 4 3 3 2" xfId="19592"/>
    <cellStyle name="20% - Accent3 2 3 4 3 3 2 2" xfId="56930"/>
    <cellStyle name="20% - Accent3 2 3 4 3 3 3" xfId="43771"/>
    <cellStyle name="20% - Accent3 2 3 4 3 4" xfId="16049"/>
    <cellStyle name="20% - Accent3 2 3 4 3 4 2" xfId="53387"/>
    <cellStyle name="20% - Accent3 2 3 4 3 5" xfId="32442"/>
    <cellStyle name="20% - Accent3 2 3 4 3 6" xfId="40226"/>
    <cellStyle name="20% - Accent3 2 3 4 4" xfId="8796"/>
    <cellStyle name="20% - Accent3 2 3 4 4 2" xfId="21955"/>
    <cellStyle name="20% - Accent3 2 3 4 4 2 2" xfId="59293"/>
    <cellStyle name="20% - Accent3 2 3 4 4 3" xfId="35154"/>
    <cellStyle name="20% - Accent3 2 3 4 4 4" xfId="46134"/>
    <cellStyle name="20% - Accent3 2 3 4 5" xfId="4073"/>
    <cellStyle name="20% - Accent3 2 3 4 5 2" xfId="17232"/>
    <cellStyle name="20% - Accent3 2 3 4 5 2 2" xfId="54570"/>
    <cellStyle name="20% - Accent3 2 3 4 5 3" xfId="29730"/>
    <cellStyle name="20% - Accent3 2 3 4 5 4" xfId="41411"/>
    <cellStyle name="20% - Accent3 2 3 4 6" xfId="13520"/>
    <cellStyle name="20% - Accent3 2 3 4 6 2" xfId="50858"/>
    <cellStyle name="20% - Accent3 2 3 4 7" xfId="26848"/>
    <cellStyle name="20% - Accent3 2 3 4 8" xfId="37697"/>
    <cellStyle name="20% - Accent3 2 3 5" xfId="778"/>
    <cellStyle name="20% - Accent3 2 3 5 2" xfId="1960"/>
    <cellStyle name="20% - Accent3 2 3 5 2 2" xfId="8034"/>
    <cellStyle name="20% - Accent3 2 3 5 2 2 2" xfId="12757"/>
    <cellStyle name="20% - Accent3 2 3 5 2 2 2 2" xfId="25916"/>
    <cellStyle name="20% - Accent3 2 3 5 2 2 2 2 2" xfId="63254"/>
    <cellStyle name="20% - Accent3 2 3 5 2 2 2 3" xfId="50095"/>
    <cellStyle name="20% - Accent3 2 3 5 2 2 3" xfId="21193"/>
    <cellStyle name="20% - Accent3 2 3 5 2 2 3 2" xfId="58531"/>
    <cellStyle name="20% - Accent3 2 3 5 2 2 4" xfId="34212"/>
    <cellStyle name="20% - Accent3 2 3 5 2 2 5" xfId="45372"/>
    <cellStyle name="20% - Accent3 2 3 5 2 3" xfId="10397"/>
    <cellStyle name="20% - Accent3 2 3 5 2 3 2" xfId="23556"/>
    <cellStyle name="20% - Accent3 2 3 5 2 3 2 2" xfId="60894"/>
    <cellStyle name="20% - Accent3 2 3 5 2 3 3" xfId="36924"/>
    <cellStyle name="20% - Accent3 2 3 5 2 3 4" xfId="47735"/>
    <cellStyle name="20% - Accent3 2 3 5 2 4" xfId="5674"/>
    <cellStyle name="20% - Accent3 2 3 5 2 4 2" xfId="18833"/>
    <cellStyle name="20% - Accent3 2 3 5 2 4 2 2" xfId="56171"/>
    <cellStyle name="20% - Accent3 2 3 5 2 4 3" xfId="31500"/>
    <cellStyle name="20% - Accent3 2 3 5 2 4 4" xfId="43012"/>
    <cellStyle name="20% - Accent3 2 3 5 2 5" xfId="15121"/>
    <cellStyle name="20% - Accent3 2 3 5 2 5 2" xfId="52459"/>
    <cellStyle name="20% - Accent3 2 3 5 2 6" xfId="28618"/>
    <cellStyle name="20% - Accent3 2 3 5 2 7" xfId="39298"/>
    <cellStyle name="20% - Accent3 2 3 5 3" xfId="3309"/>
    <cellStyle name="20% - Accent3 2 3 5 3 2" xfId="11577"/>
    <cellStyle name="20% - Accent3 2 3 5 3 2 2" xfId="24736"/>
    <cellStyle name="20% - Accent3 2 3 5 3 2 2 2" xfId="62074"/>
    <cellStyle name="20% - Accent3 2 3 5 3 2 3" xfId="48915"/>
    <cellStyle name="20% - Accent3 2 3 5 3 3" xfId="6854"/>
    <cellStyle name="20% - Accent3 2 3 5 3 3 2" xfId="20013"/>
    <cellStyle name="20% - Accent3 2 3 5 3 3 2 2" xfId="57351"/>
    <cellStyle name="20% - Accent3 2 3 5 3 3 3" xfId="44192"/>
    <cellStyle name="20% - Accent3 2 3 5 3 4" xfId="16470"/>
    <cellStyle name="20% - Accent3 2 3 5 3 4 2" xfId="53808"/>
    <cellStyle name="20% - Accent3 2 3 5 3 5" xfId="32863"/>
    <cellStyle name="20% - Accent3 2 3 5 3 6" xfId="40647"/>
    <cellStyle name="20% - Accent3 2 3 5 4" xfId="9217"/>
    <cellStyle name="20% - Accent3 2 3 5 4 2" xfId="22376"/>
    <cellStyle name="20% - Accent3 2 3 5 4 2 2" xfId="59714"/>
    <cellStyle name="20% - Accent3 2 3 5 4 3" xfId="35575"/>
    <cellStyle name="20% - Accent3 2 3 5 4 4" xfId="46555"/>
    <cellStyle name="20% - Accent3 2 3 5 5" xfId="4494"/>
    <cellStyle name="20% - Accent3 2 3 5 5 2" xfId="17653"/>
    <cellStyle name="20% - Accent3 2 3 5 5 2 2" xfId="54991"/>
    <cellStyle name="20% - Accent3 2 3 5 5 3" xfId="30151"/>
    <cellStyle name="20% - Accent3 2 3 5 5 4" xfId="41832"/>
    <cellStyle name="20% - Accent3 2 3 5 6" xfId="13941"/>
    <cellStyle name="20% - Accent3 2 3 5 6 2" xfId="51279"/>
    <cellStyle name="20% - Accent3 2 3 5 7" xfId="27269"/>
    <cellStyle name="20% - Accent3 2 3 5 8" xfId="38118"/>
    <cellStyle name="20% - Accent3 2 3 6" xfId="947"/>
    <cellStyle name="20% - Accent3 2 3 6 2" xfId="2129"/>
    <cellStyle name="20% - Accent3 2 3 6 2 2" xfId="8203"/>
    <cellStyle name="20% - Accent3 2 3 6 2 2 2" xfId="12926"/>
    <cellStyle name="20% - Accent3 2 3 6 2 2 2 2" xfId="26085"/>
    <cellStyle name="20% - Accent3 2 3 6 2 2 2 2 2" xfId="63423"/>
    <cellStyle name="20% - Accent3 2 3 6 2 2 2 3" xfId="50264"/>
    <cellStyle name="20% - Accent3 2 3 6 2 2 3" xfId="21362"/>
    <cellStyle name="20% - Accent3 2 3 6 2 2 3 2" xfId="58700"/>
    <cellStyle name="20% - Accent3 2 3 6 2 2 4" xfId="34381"/>
    <cellStyle name="20% - Accent3 2 3 6 2 2 5" xfId="45541"/>
    <cellStyle name="20% - Accent3 2 3 6 2 3" xfId="10566"/>
    <cellStyle name="20% - Accent3 2 3 6 2 3 2" xfId="23725"/>
    <cellStyle name="20% - Accent3 2 3 6 2 3 2 2" xfId="61063"/>
    <cellStyle name="20% - Accent3 2 3 6 2 3 3" xfId="37093"/>
    <cellStyle name="20% - Accent3 2 3 6 2 3 4" xfId="47904"/>
    <cellStyle name="20% - Accent3 2 3 6 2 4" xfId="5843"/>
    <cellStyle name="20% - Accent3 2 3 6 2 4 2" xfId="19002"/>
    <cellStyle name="20% - Accent3 2 3 6 2 4 2 2" xfId="56340"/>
    <cellStyle name="20% - Accent3 2 3 6 2 4 3" xfId="31669"/>
    <cellStyle name="20% - Accent3 2 3 6 2 4 4" xfId="43181"/>
    <cellStyle name="20% - Accent3 2 3 6 2 5" xfId="15290"/>
    <cellStyle name="20% - Accent3 2 3 6 2 5 2" xfId="52628"/>
    <cellStyle name="20% - Accent3 2 3 6 2 6" xfId="28787"/>
    <cellStyle name="20% - Accent3 2 3 6 2 7" xfId="39467"/>
    <cellStyle name="20% - Accent3 2 3 6 3" xfId="3478"/>
    <cellStyle name="20% - Accent3 2 3 6 3 2" xfId="11746"/>
    <cellStyle name="20% - Accent3 2 3 6 3 2 2" xfId="24905"/>
    <cellStyle name="20% - Accent3 2 3 6 3 2 2 2" xfId="62243"/>
    <cellStyle name="20% - Accent3 2 3 6 3 2 3" xfId="49084"/>
    <cellStyle name="20% - Accent3 2 3 6 3 3" xfId="7023"/>
    <cellStyle name="20% - Accent3 2 3 6 3 3 2" xfId="20182"/>
    <cellStyle name="20% - Accent3 2 3 6 3 3 2 2" xfId="57520"/>
    <cellStyle name="20% - Accent3 2 3 6 3 3 3" xfId="44361"/>
    <cellStyle name="20% - Accent3 2 3 6 3 4" xfId="16639"/>
    <cellStyle name="20% - Accent3 2 3 6 3 4 2" xfId="53977"/>
    <cellStyle name="20% - Accent3 2 3 6 3 5" xfId="33032"/>
    <cellStyle name="20% - Accent3 2 3 6 3 6" xfId="40816"/>
    <cellStyle name="20% - Accent3 2 3 6 4" xfId="9386"/>
    <cellStyle name="20% - Accent3 2 3 6 4 2" xfId="22545"/>
    <cellStyle name="20% - Accent3 2 3 6 4 2 2" xfId="59883"/>
    <cellStyle name="20% - Accent3 2 3 6 4 3" xfId="35744"/>
    <cellStyle name="20% - Accent3 2 3 6 4 4" xfId="46724"/>
    <cellStyle name="20% - Accent3 2 3 6 5" xfId="4663"/>
    <cellStyle name="20% - Accent3 2 3 6 5 2" xfId="17822"/>
    <cellStyle name="20% - Accent3 2 3 6 5 2 2" xfId="55160"/>
    <cellStyle name="20% - Accent3 2 3 6 5 3" xfId="30320"/>
    <cellStyle name="20% - Accent3 2 3 6 5 4" xfId="42001"/>
    <cellStyle name="20% - Accent3 2 3 6 6" xfId="14110"/>
    <cellStyle name="20% - Accent3 2 3 6 6 2" xfId="51448"/>
    <cellStyle name="20% - Accent3 2 3 6 7" xfId="27438"/>
    <cellStyle name="20% - Accent3 2 3 6 8" xfId="38287"/>
    <cellStyle name="20% - Accent3 2 3 7" xfId="1118"/>
    <cellStyle name="20% - Accent3 2 3 7 2" xfId="2298"/>
    <cellStyle name="20% - Accent3 2 3 7 2 2" xfId="8372"/>
    <cellStyle name="20% - Accent3 2 3 7 2 2 2" xfId="13095"/>
    <cellStyle name="20% - Accent3 2 3 7 2 2 2 2" xfId="26254"/>
    <cellStyle name="20% - Accent3 2 3 7 2 2 2 2 2" xfId="63592"/>
    <cellStyle name="20% - Accent3 2 3 7 2 2 2 3" xfId="50433"/>
    <cellStyle name="20% - Accent3 2 3 7 2 2 3" xfId="21531"/>
    <cellStyle name="20% - Accent3 2 3 7 2 2 3 2" xfId="58869"/>
    <cellStyle name="20% - Accent3 2 3 7 2 2 4" xfId="34550"/>
    <cellStyle name="20% - Accent3 2 3 7 2 2 5" xfId="45710"/>
    <cellStyle name="20% - Accent3 2 3 7 2 3" xfId="10735"/>
    <cellStyle name="20% - Accent3 2 3 7 2 3 2" xfId="23894"/>
    <cellStyle name="20% - Accent3 2 3 7 2 3 2 2" xfId="61232"/>
    <cellStyle name="20% - Accent3 2 3 7 2 3 3" xfId="37262"/>
    <cellStyle name="20% - Accent3 2 3 7 2 3 4" xfId="48073"/>
    <cellStyle name="20% - Accent3 2 3 7 2 4" xfId="6012"/>
    <cellStyle name="20% - Accent3 2 3 7 2 4 2" xfId="19171"/>
    <cellStyle name="20% - Accent3 2 3 7 2 4 2 2" xfId="56509"/>
    <cellStyle name="20% - Accent3 2 3 7 2 4 3" xfId="31838"/>
    <cellStyle name="20% - Accent3 2 3 7 2 4 4" xfId="43350"/>
    <cellStyle name="20% - Accent3 2 3 7 2 5" xfId="15459"/>
    <cellStyle name="20% - Accent3 2 3 7 2 5 2" xfId="52797"/>
    <cellStyle name="20% - Accent3 2 3 7 2 6" xfId="28956"/>
    <cellStyle name="20% - Accent3 2 3 7 2 7" xfId="39636"/>
    <cellStyle name="20% - Accent3 2 3 7 3" xfId="3647"/>
    <cellStyle name="20% - Accent3 2 3 7 3 2" xfId="11915"/>
    <cellStyle name="20% - Accent3 2 3 7 3 2 2" xfId="25074"/>
    <cellStyle name="20% - Accent3 2 3 7 3 2 2 2" xfId="62412"/>
    <cellStyle name="20% - Accent3 2 3 7 3 2 3" xfId="49253"/>
    <cellStyle name="20% - Accent3 2 3 7 3 3" xfId="7192"/>
    <cellStyle name="20% - Accent3 2 3 7 3 3 2" xfId="20351"/>
    <cellStyle name="20% - Accent3 2 3 7 3 3 2 2" xfId="57689"/>
    <cellStyle name="20% - Accent3 2 3 7 3 3 3" xfId="44530"/>
    <cellStyle name="20% - Accent3 2 3 7 3 4" xfId="16808"/>
    <cellStyle name="20% - Accent3 2 3 7 3 4 2" xfId="54146"/>
    <cellStyle name="20% - Accent3 2 3 7 3 5" xfId="33201"/>
    <cellStyle name="20% - Accent3 2 3 7 3 6" xfId="40985"/>
    <cellStyle name="20% - Accent3 2 3 7 4" xfId="9555"/>
    <cellStyle name="20% - Accent3 2 3 7 4 2" xfId="22714"/>
    <cellStyle name="20% - Accent3 2 3 7 4 2 2" xfId="60052"/>
    <cellStyle name="20% - Accent3 2 3 7 4 3" xfId="35913"/>
    <cellStyle name="20% - Accent3 2 3 7 4 4" xfId="46893"/>
    <cellStyle name="20% - Accent3 2 3 7 5" xfId="4832"/>
    <cellStyle name="20% - Accent3 2 3 7 5 2" xfId="17991"/>
    <cellStyle name="20% - Accent3 2 3 7 5 2 2" xfId="55329"/>
    <cellStyle name="20% - Accent3 2 3 7 5 3" xfId="30489"/>
    <cellStyle name="20% - Accent3 2 3 7 5 4" xfId="42170"/>
    <cellStyle name="20% - Accent3 2 3 7 6" xfId="14279"/>
    <cellStyle name="20% - Accent3 2 3 7 6 2" xfId="51617"/>
    <cellStyle name="20% - Accent3 2 3 7 7" xfId="27607"/>
    <cellStyle name="20% - Accent3 2 3 7 8" xfId="38456"/>
    <cellStyle name="20% - Accent3 2 3 8" xfId="1315"/>
    <cellStyle name="20% - Accent3 2 3 8 2" xfId="2664"/>
    <cellStyle name="20% - Accent3 2 3 8 2 2" xfId="12112"/>
    <cellStyle name="20% - Accent3 2 3 8 2 2 2" xfId="25271"/>
    <cellStyle name="20% - Accent3 2 3 8 2 2 2 2" xfId="62609"/>
    <cellStyle name="20% - Accent3 2 3 8 2 2 3" xfId="33567"/>
    <cellStyle name="20% - Accent3 2 3 8 2 2 4" xfId="49450"/>
    <cellStyle name="20% - Accent3 2 3 8 2 3" xfId="7389"/>
    <cellStyle name="20% - Accent3 2 3 8 2 3 2" xfId="20548"/>
    <cellStyle name="20% - Accent3 2 3 8 2 3 2 2" xfId="57886"/>
    <cellStyle name="20% - Accent3 2 3 8 2 3 3" xfId="36279"/>
    <cellStyle name="20% - Accent3 2 3 8 2 3 4" xfId="44727"/>
    <cellStyle name="20% - Accent3 2 3 8 2 4" xfId="15825"/>
    <cellStyle name="20% - Accent3 2 3 8 2 4 2" xfId="30855"/>
    <cellStyle name="20% - Accent3 2 3 8 2 4 3" xfId="53163"/>
    <cellStyle name="20% - Accent3 2 3 8 2 5" xfId="27973"/>
    <cellStyle name="20% - Accent3 2 3 8 2 6" xfId="40002"/>
    <cellStyle name="20% - Accent3 2 3 8 3" xfId="9752"/>
    <cellStyle name="20% - Accent3 2 3 8 3 2" xfId="22911"/>
    <cellStyle name="20% - Accent3 2 3 8 3 2 2" xfId="60249"/>
    <cellStyle name="20% - Accent3 2 3 8 3 3" xfId="32218"/>
    <cellStyle name="20% - Accent3 2 3 8 3 4" xfId="47090"/>
    <cellStyle name="20% - Accent3 2 3 8 4" xfId="5029"/>
    <cellStyle name="20% - Accent3 2 3 8 4 2" xfId="18188"/>
    <cellStyle name="20% - Accent3 2 3 8 4 2 2" xfId="55526"/>
    <cellStyle name="20% - Accent3 2 3 8 4 3" xfId="34930"/>
    <cellStyle name="20% - Accent3 2 3 8 4 4" xfId="42367"/>
    <cellStyle name="20% - Accent3 2 3 8 5" xfId="14476"/>
    <cellStyle name="20% - Accent3 2 3 8 5 2" xfId="29506"/>
    <cellStyle name="20% - Accent3 2 3 8 5 3" xfId="51814"/>
    <cellStyle name="20% - Accent3 2 3 8 6" xfId="26624"/>
    <cellStyle name="20% - Accent3 2 3 8 7" xfId="38653"/>
    <cellStyle name="20% - Accent3 2 3 9" xfId="2467"/>
    <cellStyle name="20% - Accent3 2 3 9 2" xfId="10932"/>
    <cellStyle name="20% - Accent3 2 3 9 2 2" xfId="24091"/>
    <cellStyle name="20% - Accent3 2 3 9 2 2 2" xfId="61429"/>
    <cellStyle name="20% - Accent3 2 3 9 2 3" xfId="33370"/>
    <cellStyle name="20% - Accent3 2 3 9 2 4" xfId="48270"/>
    <cellStyle name="20% - Accent3 2 3 9 3" xfId="6209"/>
    <cellStyle name="20% - Accent3 2 3 9 3 2" xfId="19368"/>
    <cellStyle name="20% - Accent3 2 3 9 3 2 2" xfId="56706"/>
    <cellStyle name="20% - Accent3 2 3 9 3 3" xfId="36082"/>
    <cellStyle name="20% - Accent3 2 3 9 3 4" xfId="43547"/>
    <cellStyle name="20% - Accent3 2 3 9 4" xfId="15628"/>
    <cellStyle name="20% - Accent3 2 3 9 4 2" xfId="30658"/>
    <cellStyle name="20% - Accent3 2 3 9 4 3" xfId="52966"/>
    <cellStyle name="20% - Accent3 2 3 9 5" xfId="27776"/>
    <cellStyle name="20% - Accent3 2 3 9 6" xfId="39805"/>
    <cellStyle name="20% - Accent3 2 4" xfId="77"/>
    <cellStyle name="20% - Accent3 2 4 10" xfId="8516"/>
    <cellStyle name="20% - Accent3 2 4 10 2" xfId="21675"/>
    <cellStyle name="20% - Accent3 2 4 10 2 2" xfId="59013"/>
    <cellStyle name="20% - Accent3 2 4 10 3" xfId="29338"/>
    <cellStyle name="20% - Accent3 2 4 10 4" xfId="45854"/>
    <cellStyle name="20% - Accent3 2 4 11" xfId="3793"/>
    <cellStyle name="20% - Accent3 2 4 11 2" xfId="16952"/>
    <cellStyle name="20% - Accent3 2 4 11 2 2" xfId="54290"/>
    <cellStyle name="20% - Accent3 2 4 11 3" xfId="32050"/>
    <cellStyle name="20% - Accent3 2 4 11 4" xfId="41131"/>
    <cellStyle name="20% - Accent3 2 4 12" xfId="13240"/>
    <cellStyle name="20% - Accent3 2 4 12 2" xfId="34762"/>
    <cellStyle name="20% - Accent3 2 4 12 3" xfId="50578"/>
    <cellStyle name="20% - Accent3 2 4 13" xfId="29169"/>
    <cellStyle name="20% - Accent3 2 4 14" xfId="26456"/>
    <cellStyle name="20% - Accent3 2 4 15" xfId="37417"/>
    <cellStyle name="20% - Accent3 2 4 2" xfId="189"/>
    <cellStyle name="20% - Accent3 2 4 2 2" xfId="610"/>
    <cellStyle name="20% - Accent3 2 4 2 2 2" xfId="1792"/>
    <cellStyle name="20% - Accent3 2 4 2 2 2 2" xfId="7866"/>
    <cellStyle name="20% - Accent3 2 4 2 2 2 2 2" xfId="12589"/>
    <cellStyle name="20% - Accent3 2 4 2 2 2 2 2 2" xfId="25748"/>
    <cellStyle name="20% - Accent3 2 4 2 2 2 2 2 2 2" xfId="63086"/>
    <cellStyle name="20% - Accent3 2 4 2 2 2 2 2 3" xfId="49927"/>
    <cellStyle name="20% - Accent3 2 4 2 2 2 2 3" xfId="21025"/>
    <cellStyle name="20% - Accent3 2 4 2 2 2 2 3 2" xfId="58363"/>
    <cellStyle name="20% - Accent3 2 4 2 2 2 2 4" xfId="34044"/>
    <cellStyle name="20% - Accent3 2 4 2 2 2 2 5" xfId="45204"/>
    <cellStyle name="20% - Accent3 2 4 2 2 2 3" xfId="10229"/>
    <cellStyle name="20% - Accent3 2 4 2 2 2 3 2" xfId="23388"/>
    <cellStyle name="20% - Accent3 2 4 2 2 2 3 2 2" xfId="60726"/>
    <cellStyle name="20% - Accent3 2 4 2 2 2 3 3" xfId="36756"/>
    <cellStyle name="20% - Accent3 2 4 2 2 2 3 4" xfId="47567"/>
    <cellStyle name="20% - Accent3 2 4 2 2 2 4" xfId="5506"/>
    <cellStyle name="20% - Accent3 2 4 2 2 2 4 2" xfId="18665"/>
    <cellStyle name="20% - Accent3 2 4 2 2 2 4 2 2" xfId="56003"/>
    <cellStyle name="20% - Accent3 2 4 2 2 2 4 3" xfId="31332"/>
    <cellStyle name="20% - Accent3 2 4 2 2 2 4 4" xfId="42844"/>
    <cellStyle name="20% - Accent3 2 4 2 2 2 5" xfId="14953"/>
    <cellStyle name="20% - Accent3 2 4 2 2 2 5 2" xfId="52291"/>
    <cellStyle name="20% - Accent3 2 4 2 2 2 6" xfId="28450"/>
    <cellStyle name="20% - Accent3 2 4 2 2 2 7" xfId="39130"/>
    <cellStyle name="20% - Accent3 2 4 2 2 3" xfId="3141"/>
    <cellStyle name="20% - Accent3 2 4 2 2 3 2" xfId="11409"/>
    <cellStyle name="20% - Accent3 2 4 2 2 3 2 2" xfId="24568"/>
    <cellStyle name="20% - Accent3 2 4 2 2 3 2 2 2" xfId="61906"/>
    <cellStyle name="20% - Accent3 2 4 2 2 3 2 3" xfId="48747"/>
    <cellStyle name="20% - Accent3 2 4 2 2 3 3" xfId="6686"/>
    <cellStyle name="20% - Accent3 2 4 2 2 3 3 2" xfId="19845"/>
    <cellStyle name="20% - Accent3 2 4 2 2 3 3 2 2" xfId="57183"/>
    <cellStyle name="20% - Accent3 2 4 2 2 3 3 3" xfId="44024"/>
    <cellStyle name="20% - Accent3 2 4 2 2 3 4" xfId="16302"/>
    <cellStyle name="20% - Accent3 2 4 2 2 3 4 2" xfId="53640"/>
    <cellStyle name="20% - Accent3 2 4 2 2 3 5" xfId="32695"/>
    <cellStyle name="20% - Accent3 2 4 2 2 3 6" xfId="40479"/>
    <cellStyle name="20% - Accent3 2 4 2 2 4" xfId="9049"/>
    <cellStyle name="20% - Accent3 2 4 2 2 4 2" xfId="22208"/>
    <cellStyle name="20% - Accent3 2 4 2 2 4 2 2" xfId="59546"/>
    <cellStyle name="20% - Accent3 2 4 2 2 4 3" xfId="35407"/>
    <cellStyle name="20% - Accent3 2 4 2 2 4 4" xfId="46387"/>
    <cellStyle name="20% - Accent3 2 4 2 2 5" xfId="4326"/>
    <cellStyle name="20% - Accent3 2 4 2 2 5 2" xfId="17485"/>
    <cellStyle name="20% - Accent3 2 4 2 2 5 2 2" xfId="54823"/>
    <cellStyle name="20% - Accent3 2 4 2 2 5 3" xfId="29983"/>
    <cellStyle name="20% - Accent3 2 4 2 2 5 4" xfId="41664"/>
    <cellStyle name="20% - Accent3 2 4 2 2 6" xfId="13773"/>
    <cellStyle name="20% - Accent3 2 4 2 2 6 2" xfId="51111"/>
    <cellStyle name="20% - Accent3 2 4 2 2 7" xfId="27101"/>
    <cellStyle name="20% - Accent3 2 4 2 2 8" xfId="37950"/>
    <cellStyle name="20% - Accent3 2 4 2 3" xfId="1371"/>
    <cellStyle name="20% - Accent3 2 4 2 3 2" xfId="7445"/>
    <cellStyle name="20% - Accent3 2 4 2 3 2 2" xfId="12168"/>
    <cellStyle name="20% - Accent3 2 4 2 3 2 2 2" xfId="25327"/>
    <cellStyle name="20% - Accent3 2 4 2 3 2 2 2 2" xfId="62665"/>
    <cellStyle name="20% - Accent3 2 4 2 3 2 2 3" xfId="49506"/>
    <cellStyle name="20% - Accent3 2 4 2 3 2 3" xfId="20604"/>
    <cellStyle name="20% - Accent3 2 4 2 3 2 3 2" xfId="57942"/>
    <cellStyle name="20% - Accent3 2 4 2 3 2 4" xfId="33623"/>
    <cellStyle name="20% - Accent3 2 4 2 3 2 5" xfId="44783"/>
    <cellStyle name="20% - Accent3 2 4 2 3 3" xfId="9808"/>
    <cellStyle name="20% - Accent3 2 4 2 3 3 2" xfId="22967"/>
    <cellStyle name="20% - Accent3 2 4 2 3 3 2 2" xfId="60305"/>
    <cellStyle name="20% - Accent3 2 4 2 3 3 3" xfId="36335"/>
    <cellStyle name="20% - Accent3 2 4 2 3 3 4" xfId="47146"/>
    <cellStyle name="20% - Accent3 2 4 2 3 4" xfId="5085"/>
    <cellStyle name="20% - Accent3 2 4 2 3 4 2" xfId="18244"/>
    <cellStyle name="20% - Accent3 2 4 2 3 4 2 2" xfId="55582"/>
    <cellStyle name="20% - Accent3 2 4 2 3 4 3" xfId="30911"/>
    <cellStyle name="20% - Accent3 2 4 2 3 4 4" xfId="42423"/>
    <cellStyle name="20% - Accent3 2 4 2 3 5" xfId="14532"/>
    <cellStyle name="20% - Accent3 2 4 2 3 5 2" xfId="51870"/>
    <cellStyle name="20% - Accent3 2 4 2 3 6" xfId="28029"/>
    <cellStyle name="20% - Accent3 2 4 2 3 7" xfId="38709"/>
    <cellStyle name="20% - Accent3 2 4 2 4" xfId="2720"/>
    <cellStyle name="20% - Accent3 2 4 2 4 2" xfId="10988"/>
    <cellStyle name="20% - Accent3 2 4 2 4 2 2" xfId="24147"/>
    <cellStyle name="20% - Accent3 2 4 2 4 2 2 2" xfId="61485"/>
    <cellStyle name="20% - Accent3 2 4 2 4 2 3" xfId="48326"/>
    <cellStyle name="20% - Accent3 2 4 2 4 3" xfId="6265"/>
    <cellStyle name="20% - Accent3 2 4 2 4 3 2" xfId="19424"/>
    <cellStyle name="20% - Accent3 2 4 2 4 3 2 2" xfId="56762"/>
    <cellStyle name="20% - Accent3 2 4 2 4 3 3" xfId="43603"/>
    <cellStyle name="20% - Accent3 2 4 2 4 4" xfId="15881"/>
    <cellStyle name="20% - Accent3 2 4 2 4 4 2" xfId="53219"/>
    <cellStyle name="20% - Accent3 2 4 2 4 5" xfId="32274"/>
    <cellStyle name="20% - Accent3 2 4 2 4 6" xfId="40058"/>
    <cellStyle name="20% - Accent3 2 4 2 5" xfId="8628"/>
    <cellStyle name="20% - Accent3 2 4 2 5 2" xfId="21787"/>
    <cellStyle name="20% - Accent3 2 4 2 5 2 2" xfId="59125"/>
    <cellStyle name="20% - Accent3 2 4 2 5 3" xfId="34986"/>
    <cellStyle name="20% - Accent3 2 4 2 5 4" xfId="45966"/>
    <cellStyle name="20% - Accent3 2 4 2 6" xfId="3905"/>
    <cellStyle name="20% - Accent3 2 4 2 6 2" xfId="17064"/>
    <cellStyle name="20% - Accent3 2 4 2 6 2 2" xfId="54402"/>
    <cellStyle name="20% - Accent3 2 4 2 6 3" xfId="29562"/>
    <cellStyle name="20% - Accent3 2 4 2 6 4" xfId="41243"/>
    <cellStyle name="20% - Accent3 2 4 2 7" xfId="13352"/>
    <cellStyle name="20% - Accent3 2 4 2 7 2" xfId="50690"/>
    <cellStyle name="20% - Accent3 2 4 2 8" xfId="26680"/>
    <cellStyle name="20% - Accent3 2 4 2 9" xfId="37529"/>
    <cellStyle name="20% - Accent3 2 4 3" xfId="498"/>
    <cellStyle name="20% - Accent3 2 4 3 2" xfId="1680"/>
    <cellStyle name="20% - Accent3 2 4 3 2 2" xfId="7754"/>
    <cellStyle name="20% - Accent3 2 4 3 2 2 2" xfId="12477"/>
    <cellStyle name="20% - Accent3 2 4 3 2 2 2 2" xfId="25636"/>
    <cellStyle name="20% - Accent3 2 4 3 2 2 2 2 2" xfId="62974"/>
    <cellStyle name="20% - Accent3 2 4 3 2 2 2 3" xfId="49815"/>
    <cellStyle name="20% - Accent3 2 4 3 2 2 3" xfId="20913"/>
    <cellStyle name="20% - Accent3 2 4 3 2 2 3 2" xfId="58251"/>
    <cellStyle name="20% - Accent3 2 4 3 2 2 4" xfId="33932"/>
    <cellStyle name="20% - Accent3 2 4 3 2 2 5" xfId="45092"/>
    <cellStyle name="20% - Accent3 2 4 3 2 3" xfId="10117"/>
    <cellStyle name="20% - Accent3 2 4 3 2 3 2" xfId="23276"/>
    <cellStyle name="20% - Accent3 2 4 3 2 3 2 2" xfId="60614"/>
    <cellStyle name="20% - Accent3 2 4 3 2 3 3" xfId="36644"/>
    <cellStyle name="20% - Accent3 2 4 3 2 3 4" xfId="47455"/>
    <cellStyle name="20% - Accent3 2 4 3 2 4" xfId="5394"/>
    <cellStyle name="20% - Accent3 2 4 3 2 4 2" xfId="18553"/>
    <cellStyle name="20% - Accent3 2 4 3 2 4 2 2" xfId="55891"/>
    <cellStyle name="20% - Accent3 2 4 3 2 4 3" xfId="31220"/>
    <cellStyle name="20% - Accent3 2 4 3 2 4 4" xfId="42732"/>
    <cellStyle name="20% - Accent3 2 4 3 2 5" xfId="14841"/>
    <cellStyle name="20% - Accent3 2 4 3 2 5 2" xfId="52179"/>
    <cellStyle name="20% - Accent3 2 4 3 2 6" xfId="28338"/>
    <cellStyle name="20% - Accent3 2 4 3 2 7" xfId="39018"/>
    <cellStyle name="20% - Accent3 2 4 3 3" xfId="3029"/>
    <cellStyle name="20% - Accent3 2 4 3 3 2" xfId="11297"/>
    <cellStyle name="20% - Accent3 2 4 3 3 2 2" xfId="24456"/>
    <cellStyle name="20% - Accent3 2 4 3 3 2 2 2" xfId="61794"/>
    <cellStyle name="20% - Accent3 2 4 3 3 2 3" xfId="48635"/>
    <cellStyle name="20% - Accent3 2 4 3 3 3" xfId="6574"/>
    <cellStyle name="20% - Accent3 2 4 3 3 3 2" xfId="19733"/>
    <cellStyle name="20% - Accent3 2 4 3 3 3 2 2" xfId="57071"/>
    <cellStyle name="20% - Accent3 2 4 3 3 3 3" xfId="43912"/>
    <cellStyle name="20% - Accent3 2 4 3 3 4" xfId="16190"/>
    <cellStyle name="20% - Accent3 2 4 3 3 4 2" xfId="53528"/>
    <cellStyle name="20% - Accent3 2 4 3 3 5" xfId="32583"/>
    <cellStyle name="20% - Accent3 2 4 3 3 6" xfId="40367"/>
    <cellStyle name="20% - Accent3 2 4 3 4" xfId="8937"/>
    <cellStyle name="20% - Accent3 2 4 3 4 2" xfId="22096"/>
    <cellStyle name="20% - Accent3 2 4 3 4 2 2" xfId="59434"/>
    <cellStyle name="20% - Accent3 2 4 3 4 3" xfId="35295"/>
    <cellStyle name="20% - Accent3 2 4 3 4 4" xfId="46275"/>
    <cellStyle name="20% - Accent3 2 4 3 5" xfId="4214"/>
    <cellStyle name="20% - Accent3 2 4 3 5 2" xfId="17373"/>
    <cellStyle name="20% - Accent3 2 4 3 5 2 2" xfId="54711"/>
    <cellStyle name="20% - Accent3 2 4 3 5 3" xfId="29871"/>
    <cellStyle name="20% - Accent3 2 4 3 5 4" xfId="41552"/>
    <cellStyle name="20% - Accent3 2 4 3 6" xfId="13661"/>
    <cellStyle name="20% - Accent3 2 4 3 6 2" xfId="50999"/>
    <cellStyle name="20% - Accent3 2 4 3 7" xfId="26989"/>
    <cellStyle name="20% - Accent3 2 4 3 8" xfId="37838"/>
    <cellStyle name="20% - Accent3 2 4 4" xfId="386"/>
    <cellStyle name="20% - Accent3 2 4 4 2" xfId="1568"/>
    <cellStyle name="20% - Accent3 2 4 4 2 2" xfId="7642"/>
    <cellStyle name="20% - Accent3 2 4 4 2 2 2" xfId="12365"/>
    <cellStyle name="20% - Accent3 2 4 4 2 2 2 2" xfId="25524"/>
    <cellStyle name="20% - Accent3 2 4 4 2 2 2 2 2" xfId="62862"/>
    <cellStyle name="20% - Accent3 2 4 4 2 2 2 3" xfId="49703"/>
    <cellStyle name="20% - Accent3 2 4 4 2 2 3" xfId="20801"/>
    <cellStyle name="20% - Accent3 2 4 4 2 2 3 2" xfId="58139"/>
    <cellStyle name="20% - Accent3 2 4 4 2 2 4" xfId="33820"/>
    <cellStyle name="20% - Accent3 2 4 4 2 2 5" xfId="44980"/>
    <cellStyle name="20% - Accent3 2 4 4 2 3" xfId="10005"/>
    <cellStyle name="20% - Accent3 2 4 4 2 3 2" xfId="23164"/>
    <cellStyle name="20% - Accent3 2 4 4 2 3 2 2" xfId="60502"/>
    <cellStyle name="20% - Accent3 2 4 4 2 3 3" xfId="36532"/>
    <cellStyle name="20% - Accent3 2 4 4 2 3 4" xfId="47343"/>
    <cellStyle name="20% - Accent3 2 4 4 2 4" xfId="5282"/>
    <cellStyle name="20% - Accent3 2 4 4 2 4 2" xfId="18441"/>
    <cellStyle name="20% - Accent3 2 4 4 2 4 2 2" xfId="55779"/>
    <cellStyle name="20% - Accent3 2 4 4 2 4 3" xfId="31108"/>
    <cellStyle name="20% - Accent3 2 4 4 2 4 4" xfId="42620"/>
    <cellStyle name="20% - Accent3 2 4 4 2 5" xfId="14729"/>
    <cellStyle name="20% - Accent3 2 4 4 2 5 2" xfId="52067"/>
    <cellStyle name="20% - Accent3 2 4 4 2 6" xfId="28226"/>
    <cellStyle name="20% - Accent3 2 4 4 2 7" xfId="38906"/>
    <cellStyle name="20% - Accent3 2 4 4 3" xfId="2917"/>
    <cellStyle name="20% - Accent3 2 4 4 3 2" xfId="11185"/>
    <cellStyle name="20% - Accent3 2 4 4 3 2 2" xfId="24344"/>
    <cellStyle name="20% - Accent3 2 4 4 3 2 2 2" xfId="61682"/>
    <cellStyle name="20% - Accent3 2 4 4 3 2 3" xfId="48523"/>
    <cellStyle name="20% - Accent3 2 4 4 3 3" xfId="6462"/>
    <cellStyle name="20% - Accent3 2 4 4 3 3 2" xfId="19621"/>
    <cellStyle name="20% - Accent3 2 4 4 3 3 2 2" xfId="56959"/>
    <cellStyle name="20% - Accent3 2 4 4 3 3 3" xfId="43800"/>
    <cellStyle name="20% - Accent3 2 4 4 3 4" xfId="16078"/>
    <cellStyle name="20% - Accent3 2 4 4 3 4 2" xfId="53416"/>
    <cellStyle name="20% - Accent3 2 4 4 3 5" xfId="32471"/>
    <cellStyle name="20% - Accent3 2 4 4 3 6" xfId="40255"/>
    <cellStyle name="20% - Accent3 2 4 4 4" xfId="8825"/>
    <cellStyle name="20% - Accent3 2 4 4 4 2" xfId="21984"/>
    <cellStyle name="20% - Accent3 2 4 4 4 2 2" xfId="59322"/>
    <cellStyle name="20% - Accent3 2 4 4 4 3" xfId="35183"/>
    <cellStyle name="20% - Accent3 2 4 4 4 4" xfId="46163"/>
    <cellStyle name="20% - Accent3 2 4 4 5" xfId="4102"/>
    <cellStyle name="20% - Accent3 2 4 4 5 2" xfId="17261"/>
    <cellStyle name="20% - Accent3 2 4 4 5 2 2" xfId="54599"/>
    <cellStyle name="20% - Accent3 2 4 4 5 3" xfId="29759"/>
    <cellStyle name="20% - Accent3 2 4 4 5 4" xfId="41440"/>
    <cellStyle name="20% - Accent3 2 4 4 6" xfId="13549"/>
    <cellStyle name="20% - Accent3 2 4 4 6 2" xfId="50887"/>
    <cellStyle name="20% - Accent3 2 4 4 7" xfId="26877"/>
    <cellStyle name="20% - Accent3 2 4 4 8" xfId="37726"/>
    <cellStyle name="20% - Accent3 2 4 5" xfId="807"/>
    <cellStyle name="20% - Accent3 2 4 5 2" xfId="1989"/>
    <cellStyle name="20% - Accent3 2 4 5 2 2" xfId="8063"/>
    <cellStyle name="20% - Accent3 2 4 5 2 2 2" xfId="12786"/>
    <cellStyle name="20% - Accent3 2 4 5 2 2 2 2" xfId="25945"/>
    <cellStyle name="20% - Accent3 2 4 5 2 2 2 2 2" xfId="63283"/>
    <cellStyle name="20% - Accent3 2 4 5 2 2 2 3" xfId="50124"/>
    <cellStyle name="20% - Accent3 2 4 5 2 2 3" xfId="21222"/>
    <cellStyle name="20% - Accent3 2 4 5 2 2 3 2" xfId="58560"/>
    <cellStyle name="20% - Accent3 2 4 5 2 2 4" xfId="34241"/>
    <cellStyle name="20% - Accent3 2 4 5 2 2 5" xfId="45401"/>
    <cellStyle name="20% - Accent3 2 4 5 2 3" xfId="10426"/>
    <cellStyle name="20% - Accent3 2 4 5 2 3 2" xfId="23585"/>
    <cellStyle name="20% - Accent3 2 4 5 2 3 2 2" xfId="60923"/>
    <cellStyle name="20% - Accent3 2 4 5 2 3 3" xfId="36953"/>
    <cellStyle name="20% - Accent3 2 4 5 2 3 4" xfId="47764"/>
    <cellStyle name="20% - Accent3 2 4 5 2 4" xfId="5703"/>
    <cellStyle name="20% - Accent3 2 4 5 2 4 2" xfId="18862"/>
    <cellStyle name="20% - Accent3 2 4 5 2 4 2 2" xfId="56200"/>
    <cellStyle name="20% - Accent3 2 4 5 2 4 3" xfId="31529"/>
    <cellStyle name="20% - Accent3 2 4 5 2 4 4" xfId="43041"/>
    <cellStyle name="20% - Accent3 2 4 5 2 5" xfId="15150"/>
    <cellStyle name="20% - Accent3 2 4 5 2 5 2" xfId="52488"/>
    <cellStyle name="20% - Accent3 2 4 5 2 6" xfId="28647"/>
    <cellStyle name="20% - Accent3 2 4 5 2 7" xfId="39327"/>
    <cellStyle name="20% - Accent3 2 4 5 3" xfId="3338"/>
    <cellStyle name="20% - Accent3 2 4 5 3 2" xfId="11606"/>
    <cellStyle name="20% - Accent3 2 4 5 3 2 2" xfId="24765"/>
    <cellStyle name="20% - Accent3 2 4 5 3 2 2 2" xfId="62103"/>
    <cellStyle name="20% - Accent3 2 4 5 3 2 3" xfId="48944"/>
    <cellStyle name="20% - Accent3 2 4 5 3 3" xfId="6883"/>
    <cellStyle name="20% - Accent3 2 4 5 3 3 2" xfId="20042"/>
    <cellStyle name="20% - Accent3 2 4 5 3 3 2 2" xfId="57380"/>
    <cellStyle name="20% - Accent3 2 4 5 3 3 3" xfId="44221"/>
    <cellStyle name="20% - Accent3 2 4 5 3 4" xfId="16499"/>
    <cellStyle name="20% - Accent3 2 4 5 3 4 2" xfId="53837"/>
    <cellStyle name="20% - Accent3 2 4 5 3 5" xfId="32892"/>
    <cellStyle name="20% - Accent3 2 4 5 3 6" xfId="40676"/>
    <cellStyle name="20% - Accent3 2 4 5 4" xfId="9246"/>
    <cellStyle name="20% - Accent3 2 4 5 4 2" xfId="22405"/>
    <cellStyle name="20% - Accent3 2 4 5 4 2 2" xfId="59743"/>
    <cellStyle name="20% - Accent3 2 4 5 4 3" xfId="35604"/>
    <cellStyle name="20% - Accent3 2 4 5 4 4" xfId="46584"/>
    <cellStyle name="20% - Accent3 2 4 5 5" xfId="4523"/>
    <cellStyle name="20% - Accent3 2 4 5 5 2" xfId="17682"/>
    <cellStyle name="20% - Accent3 2 4 5 5 2 2" xfId="55020"/>
    <cellStyle name="20% - Accent3 2 4 5 5 3" xfId="30180"/>
    <cellStyle name="20% - Accent3 2 4 5 5 4" xfId="41861"/>
    <cellStyle name="20% - Accent3 2 4 5 6" xfId="13970"/>
    <cellStyle name="20% - Accent3 2 4 5 6 2" xfId="51308"/>
    <cellStyle name="20% - Accent3 2 4 5 7" xfId="27298"/>
    <cellStyle name="20% - Accent3 2 4 5 8" xfId="38147"/>
    <cellStyle name="20% - Accent3 2 4 6" xfId="976"/>
    <cellStyle name="20% - Accent3 2 4 6 2" xfId="2158"/>
    <cellStyle name="20% - Accent3 2 4 6 2 2" xfId="8232"/>
    <cellStyle name="20% - Accent3 2 4 6 2 2 2" xfId="12955"/>
    <cellStyle name="20% - Accent3 2 4 6 2 2 2 2" xfId="26114"/>
    <cellStyle name="20% - Accent3 2 4 6 2 2 2 2 2" xfId="63452"/>
    <cellStyle name="20% - Accent3 2 4 6 2 2 2 3" xfId="50293"/>
    <cellStyle name="20% - Accent3 2 4 6 2 2 3" xfId="21391"/>
    <cellStyle name="20% - Accent3 2 4 6 2 2 3 2" xfId="58729"/>
    <cellStyle name="20% - Accent3 2 4 6 2 2 4" xfId="34410"/>
    <cellStyle name="20% - Accent3 2 4 6 2 2 5" xfId="45570"/>
    <cellStyle name="20% - Accent3 2 4 6 2 3" xfId="10595"/>
    <cellStyle name="20% - Accent3 2 4 6 2 3 2" xfId="23754"/>
    <cellStyle name="20% - Accent3 2 4 6 2 3 2 2" xfId="61092"/>
    <cellStyle name="20% - Accent3 2 4 6 2 3 3" xfId="37122"/>
    <cellStyle name="20% - Accent3 2 4 6 2 3 4" xfId="47933"/>
    <cellStyle name="20% - Accent3 2 4 6 2 4" xfId="5872"/>
    <cellStyle name="20% - Accent3 2 4 6 2 4 2" xfId="19031"/>
    <cellStyle name="20% - Accent3 2 4 6 2 4 2 2" xfId="56369"/>
    <cellStyle name="20% - Accent3 2 4 6 2 4 3" xfId="31698"/>
    <cellStyle name="20% - Accent3 2 4 6 2 4 4" xfId="43210"/>
    <cellStyle name="20% - Accent3 2 4 6 2 5" xfId="15319"/>
    <cellStyle name="20% - Accent3 2 4 6 2 5 2" xfId="52657"/>
    <cellStyle name="20% - Accent3 2 4 6 2 6" xfId="28816"/>
    <cellStyle name="20% - Accent3 2 4 6 2 7" xfId="39496"/>
    <cellStyle name="20% - Accent3 2 4 6 3" xfId="3507"/>
    <cellStyle name="20% - Accent3 2 4 6 3 2" xfId="11775"/>
    <cellStyle name="20% - Accent3 2 4 6 3 2 2" xfId="24934"/>
    <cellStyle name="20% - Accent3 2 4 6 3 2 2 2" xfId="62272"/>
    <cellStyle name="20% - Accent3 2 4 6 3 2 3" xfId="49113"/>
    <cellStyle name="20% - Accent3 2 4 6 3 3" xfId="7052"/>
    <cellStyle name="20% - Accent3 2 4 6 3 3 2" xfId="20211"/>
    <cellStyle name="20% - Accent3 2 4 6 3 3 2 2" xfId="57549"/>
    <cellStyle name="20% - Accent3 2 4 6 3 3 3" xfId="44390"/>
    <cellStyle name="20% - Accent3 2 4 6 3 4" xfId="16668"/>
    <cellStyle name="20% - Accent3 2 4 6 3 4 2" xfId="54006"/>
    <cellStyle name="20% - Accent3 2 4 6 3 5" xfId="33061"/>
    <cellStyle name="20% - Accent3 2 4 6 3 6" xfId="40845"/>
    <cellStyle name="20% - Accent3 2 4 6 4" xfId="9415"/>
    <cellStyle name="20% - Accent3 2 4 6 4 2" xfId="22574"/>
    <cellStyle name="20% - Accent3 2 4 6 4 2 2" xfId="59912"/>
    <cellStyle name="20% - Accent3 2 4 6 4 3" xfId="35773"/>
    <cellStyle name="20% - Accent3 2 4 6 4 4" xfId="46753"/>
    <cellStyle name="20% - Accent3 2 4 6 5" xfId="4692"/>
    <cellStyle name="20% - Accent3 2 4 6 5 2" xfId="17851"/>
    <cellStyle name="20% - Accent3 2 4 6 5 2 2" xfId="55189"/>
    <cellStyle name="20% - Accent3 2 4 6 5 3" xfId="30349"/>
    <cellStyle name="20% - Accent3 2 4 6 5 4" xfId="42030"/>
    <cellStyle name="20% - Accent3 2 4 6 6" xfId="14139"/>
    <cellStyle name="20% - Accent3 2 4 6 6 2" xfId="51477"/>
    <cellStyle name="20% - Accent3 2 4 6 7" xfId="27467"/>
    <cellStyle name="20% - Accent3 2 4 6 8" xfId="38316"/>
    <cellStyle name="20% - Accent3 2 4 7" xfId="1147"/>
    <cellStyle name="20% - Accent3 2 4 7 2" xfId="2327"/>
    <cellStyle name="20% - Accent3 2 4 7 2 2" xfId="8401"/>
    <cellStyle name="20% - Accent3 2 4 7 2 2 2" xfId="13124"/>
    <cellStyle name="20% - Accent3 2 4 7 2 2 2 2" xfId="26283"/>
    <cellStyle name="20% - Accent3 2 4 7 2 2 2 2 2" xfId="63621"/>
    <cellStyle name="20% - Accent3 2 4 7 2 2 2 3" xfId="50462"/>
    <cellStyle name="20% - Accent3 2 4 7 2 2 3" xfId="21560"/>
    <cellStyle name="20% - Accent3 2 4 7 2 2 3 2" xfId="58898"/>
    <cellStyle name="20% - Accent3 2 4 7 2 2 4" xfId="34579"/>
    <cellStyle name="20% - Accent3 2 4 7 2 2 5" xfId="45739"/>
    <cellStyle name="20% - Accent3 2 4 7 2 3" xfId="10764"/>
    <cellStyle name="20% - Accent3 2 4 7 2 3 2" xfId="23923"/>
    <cellStyle name="20% - Accent3 2 4 7 2 3 2 2" xfId="61261"/>
    <cellStyle name="20% - Accent3 2 4 7 2 3 3" xfId="37291"/>
    <cellStyle name="20% - Accent3 2 4 7 2 3 4" xfId="48102"/>
    <cellStyle name="20% - Accent3 2 4 7 2 4" xfId="6041"/>
    <cellStyle name="20% - Accent3 2 4 7 2 4 2" xfId="19200"/>
    <cellStyle name="20% - Accent3 2 4 7 2 4 2 2" xfId="56538"/>
    <cellStyle name="20% - Accent3 2 4 7 2 4 3" xfId="31867"/>
    <cellStyle name="20% - Accent3 2 4 7 2 4 4" xfId="43379"/>
    <cellStyle name="20% - Accent3 2 4 7 2 5" xfId="15488"/>
    <cellStyle name="20% - Accent3 2 4 7 2 5 2" xfId="52826"/>
    <cellStyle name="20% - Accent3 2 4 7 2 6" xfId="28985"/>
    <cellStyle name="20% - Accent3 2 4 7 2 7" xfId="39665"/>
    <cellStyle name="20% - Accent3 2 4 7 3" xfId="3676"/>
    <cellStyle name="20% - Accent3 2 4 7 3 2" xfId="11944"/>
    <cellStyle name="20% - Accent3 2 4 7 3 2 2" xfId="25103"/>
    <cellStyle name="20% - Accent3 2 4 7 3 2 2 2" xfId="62441"/>
    <cellStyle name="20% - Accent3 2 4 7 3 2 3" xfId="49282"/>
    <cellStyle name="20% - Accent3 2 4 7 3 3" xfId="7221"/>
    <cellStyle name="20% - Accent3 2 4 7 3 3 2" xfId="20380"/>
    <cellStyle name="20% - Accent3 2 4 7 3 3 2 2" xfId="57718"/>
    <cellStyle name="20% - Accent3 2 4 7 3 3 3" xfId="44559"/>
    <cellStyle name="20% - Accent3 2 4 7 3 4" xfId="16837"/>
    <cellStyle name="20% - Accent3 2 4 7 3 4 2" xfId="54175"/>
    <cellStyle name="20% - Accent3 2 4 7 3 5" xfId="33230"/>
    <cellStyle name="20% - Accent3 2 4 7 3 6" xfId="41014"/>
    <cellStyle name="20% - Accent3 2 4 7 4" xfId="9584"/>
    <cellStyle name="20% - Accent3 2 4 7 4 2" xfId="22743"/>
    <cellStyle name="20% - Accent3 2 4 7 4 2 2" xfId="60081"/>
    <cellStyle name="20% - Accent3 2 4 7 4 3" xfId="35942"/>
    <cellStyle name="20% - Accent3 2 4 7 4 4" xfId="46922"/>
    <cellStyle name="20% - Accent3 2 4 7 5" xfId="4861"/>
    <cellStyle name="20% - Accent3 2 4 7 5 2" xfId="18020"/>
    <cellStyle name="20% - Accent3 2 4 7 5 2 2" xfId="55358"/>
    <cellStyle name="20% - Accent3 2 4 7 5 3" xfId="30518"/>
    <cellStyle name="20% - Accent3 2 4 7 5 4" xfId="42199"/>
    <cellStyle name="20% - Accent3 2 4 7 6" xfId="14308"/>
    <cellStyle name="20% - Accent3 2 4 7 6 2" xfId="51646"/>
    <cellStyle name="20% - Accent3 2 4 7 7" xfId="27636"/>
    <cellStyle name="20% - Accent3 2 4 7 8" xfId="38485"/>
    <cellStyle name="20% - Accent3 2 4 8" xfId="1259"/>
    <cellStyle name="20% - Accent3 2 4 8 2" xfId="2608"/>
    <cellStyle name="20% - Accent3 2 4 8 2 2" xfId="12056"/>
    <cellStyle name="20% - Accent3 2 4 8 2 2 2" xfId="25215"/>
    <cellStyle name="20% - Accent3 2 4 8 2 2 2 2" xfId="62553"/>
    <cellStyle name="20% - Accent3 2 4 8 2 2 3" xfId="33511"/>
    <cellStyle name="20% - Accent3 2 4 8 2 2 4" xfId="49394"/>
    <cellStyle name="20% - Accent3 2 4 8 2 3" xfId="7333"/>
    <cellStyle name="20% - Accent3 2 4 8 2 3 2" xfId="20492"/>
    <cellStyle name="20% - Accent3 2 4 8 2 3 2 2" xfId="57830"/>
    <cellStyle name="20% - Accent3 2 4 8 2 3 3" xfId="36223"/>
    <cellStyle name="20% - Accent3 2 4 8 2 3 4" xfId="44671"/>
    <cellStyle name="20% - Accent3 2 4 8 2 4" xfId="15769"/>
    <cellStyle name="20% - Accent3 2 4 8 2 4 2" xfId="30799"/>
    <cellStyle name="20% - Accent3 2 4 8 2 4 3" xfId="53107"/>
    <cellStyle name="20% - Accent3 2 4 8 2 5" xfId="27917"/>
    <cellStyle name="20% - Accent3 2 4 8 2 6" xfId="39946"/>
    <cellStyle name="20% - Accent3 2 4 8 3" xfId="9696"/>
    <cellStyle name="20% - Accent3 2 4 8 3 2" xfId="22855"/>
    <cellStyle name="20% - Accent3 2 4 8 3 2 2" xfId="60193"/>
    <cellStyle name="20% - Accent3 2 4 8 3 3" xfId="32162"/>
    <cellStyle name="20% - Accent3 2 4 8 3 4" xfId="47034"/>
    <cellStyle name="20% - Accent3 2 4 8 4" xfId="4973"/>
    <cellStyle name="20% - Accent3 2 4 8 4 2" xfId="18132"/>
    <cellStyle name="20% - Accent3 2 4 8 4 2 2" xfId="55470"/>
    <cellStyle name="20% - Accent3 2 4 8 4 3" xfId="34874"/>
    <cellStyle name="20% - Accent3 2 4 8 4 4" xfId="42311"/>
    <cellStyle name="20% - Accent3 2 4 8 5" xfId="14420"/>
    <cellStyle name="20% - Accent3 2 4 8 5 2" xfId="29450"/>
    <cellStyle name="20% - Accent3 2 4 8 5 3" xfId="51758"/>
    <cellStyle name="20% - Accent3 2 4 8 6" xfId="26568"/>
    <cellStyle name="20% - Accent3 2 4 8 7" xfId="38597"/>
    <cellStyle name="20% - Accent3 2 4 9" xfId="2496"/>
    <cellStyle name="20% - Accent3 2 4 9 2" xfId="10876"/>
    <cellStyle name="20% - Accent3 2 4 9 2 2" xfId="24035"/>
    <cellStyle name="20% - Accent3 2 4 9 2 2 2" xfId="61373"/>
    <cellStyle name="20% - Accent3 2 4 9 2 3" xfId="33399"/>
    <cellStyle name="20% - Accent3 2 4 9 2 4" xfId="48214"/>
    <cellStyle name="20% - Accent3 2 4 9 3" xfId="6153"/>
    <cellStyle name="20% - Accent3 2 4 9 3 2" xfId="19312"/>
    <cellStyle name="20% - Accent3 2 4 9 3 2 2" xfId="56650"/>
    <cellStyle name="20% - Accent3 2 4 9 3 3" xfId="36111"/>
    <cellStyle name="20% - Accent3 2 4 9 3 4" xfId="43491"/>
    <cellStyle name="20% - Accent3 2 4 9 4" xfId="15657"/>
    <cellStyle name="20% - Accent3 2 4 9 4 2" xfId="30687"/>
    <cellStyle name="20% - Accent3 2 4 9 4 3" xfId="52995"/>
    <cellStyle name="20% - Accent3 2 4 9 5" xfId="27805"/>
    <cellStyle name="20% - Accent3 2 4 9 6" xfId="39834"/>
    <cellStyle name="20% - Accent3 2 5" xfId="273"/>
    <cellStyle name="20% - Accent3 2 5 2" xfId="694"/>
    <cellStyle name="20% - Accent3 2 5 2 2" xfId="1876"/>
    <cellStyle name="20% - Accent3 2 5 2 2 2" xfId="7950"/>
    <cellStyle name="20% - Accent3 2 5 2 2 2 2" xfId="12673"/>
    <cellStyle name="20% - Accent3 2 5 2 2 2 2 2" xfId="25832"/>
    <cellStyle name="20% - Accent3 2 5 2 2 2 2 2 2" xfId="63170"/>
    <cellStyle name="20% - Accent3 2 5 2 2 2 2 3" xfId="50011"/>
    <cellStyle name="20% - Accent3 2 5 2 2 2 3" xfId="21109"/>
    <cellStyle name="20% - Accent3 2 5 2 2 2 3 2" xfId="58447"/>
    <cellStyle name="20% - Accent3 2 5 2 2 2 4" xfId="34128"/>
    <cellStyle name="20% - Accent3 2 5 2 2 2 5" xfId="45288"/>
    <cellStyle name="20% - Accent3 2 5 2 2 3" xfId="10313"/>
    <cellStyle name="20% - Accent3 2 5 2 2 3 2" xfId="23472"/>
    <cellStyle name="20% - Accent3 2 5 2 2 3 2 2" xfId="60810"/>
    <cellStyle name="20% - Accent3 2 5 2 2 3 3" xfId="36840"/>
    <cellStyle name="20% - Accent3 2 5 2 2 3 4" xfId="47651"/>
    <cellStyle name="20% - Accent3 2 5 2 2 4" xfId="5590"/>
    <cellStyle name="20% - Accent3 2 5 2 2 4 2" xfId="18749"/>
    <cellStyle name="20% - Accent3 2 5 2 2 4 2 2" xfId="56087"/>
    <cellStyle name="20% - Accent3 2 5 2 2 4 3" xfId="31416"/>
    <cellStyle name="20% - Accent3 2 5 2 2 4 4" xfId="42928"/>
    <cellStyle name="20% - Accent3 2 5 2 2 5" xfId="15037"/>
    <cellStyle name="20% - Accent3 2 5 2 2 5 2" xfId="52375"/>
    <cellStyle name="20% - Accent3 2 5 2 2 6" xfId="28534"/>
    <cellStyle name="20% - Accent3 2 5 2 2 7" xfId="39214"/>
    <cellStyle name="20% - Accent3 2 5 2 3" xfId="3225"/>
    <cellStyle name="20% - Accent3 2 5 2 3 2" xfId="11493"/>
    <cellStyle name="20% - Accent3 2 5 2 3 2 2" xfId="24652"/>
    <cellStyle name="20% - Accent3 2 5 2 3 2 2 2" xfId="61990"/>
    <cellStyle name="20% - Accent3 2 5 2 3 2 3" xfId="48831"/>
    <cellStyle name="20% - Accent3 2 5 2 3 3" xfId="6770"/>
    <cellStyle name="20% - Accent3 2 5 2 3 3 2" xfId="19929"/>
    <cellStyle name="20% - Accent3 2 5 2 3 3 2 2" xfId="57267"/>
    <cellStyle name="20% - Accent3 2 5 2 3 3 3" xfId="44108"/>
    <cellStyle name="20% - Accent3 2 5 2 3 4" xfId="16386"/>
    <cellStyle name="20% - Accent3 2 5 2 3 4 2" xfId="53724"/>
    <cellStyle name="20% - Accent3 2 5 2 3 5" xfId="32779"/>
    <cellStyle name="20% - Accent3 2 5 2 3 6" xfId="40563"/>
    <cellStyle name="20% - Accent3 2 5 2 4" xfId="9133"/>
    <cellStyle name="20% - Accent3 2 5 2 4 2" xfId="22292"/>
    <cellStyle name="20% - Accent3 2 5 2 4 2 2" xfId="59630"/>
    <cellStyle name="20% - Accent3 2 5 2 4 3" xfId="35491"/>
    <cellStyle name="20% - Accent3 2 5 2 4 4" xfId="46471"/>
    <cellStyle name="20% - Accent3 2 5 2 5" xfId="4410"/>
    <cellStyle name="20% - Accent3 2 5 2 5 2" xfId="17569"/>
    <cellStyle name="20% - Accent3 2 5 2 5 2 2" xfId="54907"/>
    <cellStyle name="20% - Accent3 2 5 2 5 3" xfId="30067"/>
    <cellStyle name="20% - Accent3 2 5 2 5 4" xfId="41748"/>
    <cellStyle name="20% - Accent3 2 5 2 6" xfId="13857"/>
    <cellStyle name="20% - Accent3 2 5 2 6 2" xfId="51195"/>
    <cellStyle name="20% - Accent3 2 5 2 7" xfId="27185"/>
    <cellStyle name="20% - Accent3 2 5 2 8" xfId="38034"/>
    <cellStyle name="20% - Accent3 2 5 3" xfId="1455"/>
    <cellStyle name="20% - Accent3 2 5 3 2" xfId="7529"/>
    <cellStyle name="20% - Accent3 2 5 3 2 2" xfId="12252"/>
    <cellStyle name="20% - Accent3 2 5 3 2 2 2" xfId="25411"/>
    <cellStyle name="20% - Accent3 2 5 3 2 2 2 2" xfId="62749"/>
    <cellStyle name="20% - Accent3 2 5 3 2 2 3" xfId="49590"/>
    <cellStyle name="20% - Accent3 2 5 3 2 3" xfId="20688"/>
    <cellStyle name="20% - Accent3 2 5 3 2 3 2" xfId="58026"/>
    <cellStyle name="20% - Accent3 2 5 3 2 4" xfId="33707"/>
    <cellStyle name="20% - Accent3 2 5 3 2 5" xfId="44867"/>
    <cellStyle name="20% - Accent3 2 5 3 3" xfId="9892"/>
    <cellStyle name="20% - Accent3 2 5 3 3 2" xfId="23051"/>
    <cellStyle name="20% - Accent3 2 5 3 3 2 2" xfId="60389"/>
    <cellStyle name="20% - Accent3 2 5 3 3 3" xfId="36419"/>
    <cellStyle name="20% - Accent3 2 5 3 3 4" xfId="47230"/>
    <cellStyle name="20% - Accent3 2 5 3 4" xfId="5169"/>
    <cellStyle name="20% - Accent3 2 5 3 4 2" xfId="18328"/>
    <cellStyle name="20% - Accent3 2 5 3 4 2 2" xfId="55666"/>
    <cellStyle name="20% - Accent3 2 5 3 4 3" xfId="30995"/>
    <cellStyle name="20% - Accent3 2 5 3 4 4" xfId="42507"/>
    <cellStyle name="20% - Accent3 2 5 3 5" xfId="14616"/>
    <cellStyle name="20% - Accent3 2 5 3 5 2" xfId="51954"/>
    <cellStyle name="20% - Accent3 2 5 3 6" xfId="28113"/>
    <cellStyle name="20% - Accent3 2 5 3 7" xfId="38793"/>
    <cellStyle name="20% - Accent3 2 5 4" xfId="2804"/>
    <cellStyle name="20% - Accent3 2 5 4 2" xfId="11072"/>
    <cellStyle name="20% - Accent3 2 5 4 2 2" xfId="24231"/>
    <cellStyle name="20% - Accent3 2 5 4 2 2 2" xfId="61569"/>
    <cellStyle name="20% - Accent3 2 5 4 2 3" xfId="48410"/>
    <cellStyle name="20% - Accent3 2 5 4 3" xfId="6349"/>
    <cellStyle name="20% - Accent3 2 5 4 3 2" xfId="19508"/>
    <cellStyle name="20% - Accent3 2 5 4 3 2 2" xfId="56846"/>
    <cellStyle name="20% - Accent3 2 5 4 3 3" xfId="43687"/>
    <cellStyle name="20% - Accent3 2 5 4 4" xfId="15965"/>
    <cellStyle name="20% - Accent3 2 5 4 4 2" xfId="53303"/>
    <cellStyle name="20% - Accent3 2 5 4 5" xfId="32358"/>
    <cellStyle name="20% - Accent3 2 5 4 6" xfId="40142"/>
    <cellStyle name="20% - Accent3 2 5 5" xfId="8712"/>
    <cellStyle name="20% - Accent3 2 5 5 2" xfId="21871"/>
    <cellStyle name="20% - Accent3 2 5 5 2 2" xfId="59209"/>
    <cellStyle name="20% - Accent3 2 5 5 3" xfId="35070"/>
    <cellStyle name="20% - Accent3 2 5 5 4" xfId="46050"/>
    <cellStyle name="20% - Accent3 2 5 6" xfId="3989"/>
    <cellStyle name="20% - Accent3 2 5 6 2" xfId="17148"/>
    <cellStyle name="20% - Accent3 2 5 6 2 2" xfId="54486"/>
    <cellStyle name="20% - Accent3 2 5 6 3" xfId="29646"/>
    <cellStyle name="20% - Accent3 2 5 6 4" xfId="41327"/>
    <cellStyle name="20% - Accent3 2 5 7" xfId="13436"/>
    <cellStyle name="20% - Accent3 2 5 7 2" xfId="50774"/>
    <cellStyle name="20% - Accent3 2 5 8" xfId="26764"/>
    <cellStyle name="20% - Accent3 2 5 9" xfId="37613"/>
    <cellStyle name="20% - Accent3 2 6" xfId="161"/>
    <cellStyle name="20% - Accent3 2 6 2" xfId="582"/>
    <cellStyle name="20% - Accent3 2 6 2 2" xfId="1764"/>
    <cellStyle name="20% - Accent3 2 6 2 2 2" xfId="7838"/>
    <cellStyle name="20% - Accent3 2 6 2 2 2 2" xfId="12561"/>
    <cellStyle name="20% - Accent3 2 6 2 2 2 2 2" xfId="25720"/>
    <cellStyle name="20% - Accent3 2 6 2 2 2 2 2 2" xfId="63058"/>
    <cellStyle name="20% - Accent3 2 6 2 2 2 2 3" xfId="49899"/>
    <cellStyle name="20% - Accent3 2 6 2 2 2 3" xfId="20997"/>
    <cellStyle name="20% - Accent3 2 6 2 2 2 3 2" xfId="58335"/>
    <cellStyle name="20% - Accent3 2 6 2 2 2 4" xfId="34016"/>
    <cellStyle name="20% - Accent3 2 6 2 2 2 5" xfId="45176"/>
    <cellStyle name="20% - Accent3 2 6 2 2 3" xfId="10201"/>
    <cellStyle name="20% - Accent3 2 6 2 2 3 2" xfId="23360"/>
    <cellStyle name="20% - Accent3 2 6 2 2 3 2 2" xfId="60698"/>
    <cellStyle name="20% - Accent3 2 6 2 2 3 3" xfId="36728"/>
    <cellStyle name="20% - Accent3 2 6 2 2 3 4" xfId="47539"/>
    <cellStyle name="20% - Accent3 2 6 2 2 4" xfId="5478"/>
    <cellStyle name="20% - Accent3 2 6 2 2 4 2" xfId="18637"/>
    <cellStyle name="20% - Accent3 2 6 2 2 4 2 2" xfId="55975"/>
    <cellStyle name="20% - Accent3 2 6 2 2 4 3" xfId="31304"/>
    <cellStyle name="20% - Accent3 2 6 2 2 4 4" xfId="42816"/>
    <cellStyle name="20% - Accent3 2 6 2 2 5" xfId="14925"/>
    <cellStyle name="20% - Accent3 2 6 2 2 5 2" xfId="52263"/>
    <cellStyle name="20% - Accent3 2 6 2 2 6" xfId="28422"/>
    <cellStyle name="20% - Accent3 2 6 2 2 7" xfId="39102"/>
    <cellStyle name="20% - Accent3 2 6 2 3" xfId="3113"/>
    <cellStyle name="20% - Accent3 2 6 2 3 2" xfId="11381"/>
    <cellStyle name="20% - Accent3 2 6 2 3 2 2" xfId="24540"/>
    <cellStyle name="20% - Accent3 2 6 2 3 2 2 2" xfId="61878"/>
    <cellStyle name="20% - Accent3 2 6 2 3 2 3" xfId="48719"/>
    <cellStyle name="20% - Accent3 2 6 2 3 3" xfId="6658"/>
    <cellStyle name="20% - Accent3 2 6 2 3 3 2" xfId="19817"/>
    <cellStyle name="20% - Accent3 2 6 2 3 3 2 2" xfId="57155"/>
    <cellStyle name="20% - Accent3 2 6 2 3 3 3" xfId="43996"/>
    <cellStyle name="20% - Accent3 2 6 2 3 4" xfId="16274"/>
    <cellStyle name="20% - Accent3 2 6 2 3 4 2" xfId="53612"/>
    <cellStyle name="20% - Accent3 2 6 2 3 5" xfId="32667"/>
    <cellStyle name="20% - Accent3 2 6 2 3 6" xfId="40451"/>
    <cellStyle name="20% - Accent3 2 6 2 4" xfId="9021"/>
    <cellStyle name="20% - Accent3 2 6 2 4 2" xfId="22180"/>
    <cellStyle name="20% - Accent3 2 6 2 4 2 2" xfId="59518"/>
    <cellStyle name="20% - Accent3 2 6 2 4 3" xfId="35379"/>
    <cellStyle name="20% - Accent3 2 6 2 4 4" xfId="46359"/>
    <cellStyle name="20% - Accent3 2 6 2 5" xfId="4298"/>
    <cellStyle name="20% - Accent3 2 6 2 5 2" xfId="17457"/>
    <cellStyle name="20% - Accent3 2 6 2 5 2 2" xfId="54795"/>
    <cellStyle name="20% - Accent3 2 6 2 5 3" xfId="29955"/>
    <cellStyle name="20% - Accent3 2 6 2 5 4" xfId="41636"/>
    <cellStyle name="20% - Accent3 2 6 2 6" xfId="13745"/>
    <cellStyle name="20% - Accent3 2 6 2 6 2" xfId="51083"/>
    <cellStyle name="20% - Accent3 2 6 2 7" xfId="27073"/>
    <cellStyle name="20% - Accent3 2 6 2 8" xfId="37922"/>
    <cellStyle name="20% - Accent3 2 6 3" xfId="1343"/>
    <cellStyle name="20% - Accent3 2 6 3 2" xfId="7417"/>
    <cellStyle name="20% - Accent3 2 6 3 2 2" xfId="12140"/>
    <cellStyle name="20% - Accent3 2 6 3 2 2 2" xfId="25299"/>
    <cellStyle name="20% - Accent3 2 6 3 2 2 2 2" xfId="62637"/>
    <cellStyle name="20% - Accent3 2 6 3 2 2 3" xfId="49478"/>
    <cellStyle name="20% - Accent3 2 6 3 2 3" xfId="20576"/>
    <cellStyle name="20% - Accent3 2 6 3 2 3 2" xfId="57914"/>
    <cellStyle name="20% - Accent3 2 6 3 2 4" xfId="33595"/>
    <cellStyle name="20% - Accent3 2 6 3 2 5" xfId="44755"/>
    <cellStyle name="20% - Accent3 2 6 3 3" xfId="9780"/>
    <cellStyle name="20% - Accent3 2 6 3 3 2" xfId="22939"/>
    <cellStyle name="20% - Accent3 2 6 3 3 2 2" xfId="60277"/>
    <cellStyle name="20% - Accent3 2 6 3 3 3" xfId="36307"/>
    <cellStyle name="20% - Accent3 2 6 3 3 4" xfId="47118"/>
    <cellStyle name="20% - Accent3 2 6 3 4" xfId="5057"/>
    <cellStyle name="20% - Accent3 2 6 3 4 2" xfId="18216"/>
    <cellStyle name="20% - Accent3 2 6 3 4 2 2" xfId="55554"/>
    <cellStyle name="20% - Accent3 2 6 3 4 3" xfId="30883"/>
    <cellStyle name="20% - Accent3 2 6 3 4 4" xfId="42395"/>
    <cellStyle name="20% - Accent3 2 6 3 5" xfId="14504"/>
    <cellStyle name="20% - Accent3 2 6 3 5 2" xfId="51842"/>
    <cellStyle name="20% - Accent3 2 6 3 6" xfId="28001"/>
    <cellStyle name="20% - Accent3 2 6 3 7" xfId="38681"/>
    <cellStyle name="20% - Accent3 2 6 4" xfId="2692"/>
    <cellStyle name="20% - Accent3 2 6 4 2" xfId="10960"/>
    <cellStyle name="20% - Accent3 2 6 4 2 2" xfId="24119"/>
    <cellStyle name="20% - Accent3 2 6 4 2 2 2" xfId="61457"/>
    <cellStyle name="20% - Accent3 2 6 4 2 3" xfId="48298"/>
    <cellStyle name="20% - Accent3 2 6 4 3" xfId="6237"/>
    <cellStyle name="20% - Accent3 2 6 4 3 2" xfId="19396"/>
    <cellStyle name="20% - Accent3 2 6 4 3 2 2" xfId="56734"/>
    <cellStyle name="20% - Accent3 2 6 4 3 3" xfId="43575"/>
    <cellStyle name="20% - Accent3 2 6 4 4" xfId="15853"/>
    <cellStyle name="20% - Accent3 2 6 4 4 2" xfId="53191"/>
    <cellStyle name="20% - Accent3 2 6 4 5" xfId="32246"/>
    <cellStyle name="20% - Accent3 2 6 4 6" xfId="40030"/>
    <cellStyle name="20% - Accent3 2 6 5" xfId="8600"/>
    <cellStyle name="20% - Accent3 2 6 5 2" xfId="21759"/>
    <cellStyle name="20% - Accent3 2 6 5 2 2" xfId="59097"/>
    <cellStyle name="20% - Accent3 2 6 5 3" xfId="34958"/>
    <cellStyle name="20% - Accent3 2 6 5 4" xfId="45938"/>
    <cellStyle name="20% - Accent3 2 6 6" xfId="3877"/>
    <cellStyle name="20% - Accent3 2 6 6 2" xfId="17036"/>
    <cellStyle name="20% - Accent3 2 6 6 2 2" xfId="54374"/>
    <cellStyle name="20% - Accent3 2 6 6 3" xfId="29534"/>
    <cellStyle name="20% - Accent3 2 6 6 4" xfId="41215"/>
    <cellStyle name="20% - Accent3 2 6 7" xfId="13324"/>
    <cellStyle name="20% - Accent3 2 6 7 2" xfId="50662"/>
    <cellStyle name="20% - Accent3 2 6 8" xfId="26652"/>
    <cellStyle name="20% - Accent3 2 6 9" xfId="37501"/>
    <cellStyle name="20% - Accent3 2 7" xfId="470"/>
    <cellStyle name="20% - Accent3 2 7 2" xfId="1652"/>
    <cellStyle name="20% - Accent3 2 7 2 2" xfId="7726"/>
    <cellStyle name="20% - Accent3 2 7 2 2 2" xfId="12449"/>
    <cellStyle name="20% - Accent3 2 7 2 2 2 2" xfId="25608"/>
    <cellStyle name="20% - Accent3 2 7 2 2 2 2 2" xfId="62946"/>
    <cellStyle name="20% - Accent3 2 7 2 2 2 3" xfId="49787"/>
    <cellStyle name="20% - Accent3 2 7 2 2 3" xfId="20885"/>
    <cellStyle name="20% - Accent3 2 7 2 2 3 2" xfId="58223"/>
    <cellStyle name="20% - Accent3 2 7 2 2 4" xfId="33904"/>
    <cellStyle name="20% - Accent3 2 7 2 2 5" xfId="45064"/>
    <cellStyle name="20% - Accent3 2 7 2 3" xfId="10089"/>
    <cellStyle name="20% - Accent3 2 7 2 3 2" xfId="23248"/>
    <cellStyle name="20% - Accent3 2 7 2 3 2 2" xfId="60586"/>
    <cellStyle name="20% - Accent3 2 7 2 3 3" xfId="36616"/>
    <cellStyle name="20% - Accent3 2 7 2 3 4" xfId="47427"/>
    <cellStyle name="20% - Accent3 2 7 2 4" xfId="5366"/>
    <cellStyle name="20% - Accent3 2 7 2 4 2" xfId="18525"/>
    <cellStyle name="20% - Accent3 2 7 2 4 2 2" xfId="55863"/>
    <cellStyle name="20% - Accent3 2 7 2 4 3" xfId="31192"/>
    <cellStyle name="20% - Accent3 2 7 2 4 4" xfId="42704"/>
    <cellStyle name="20% - Accent3 2 7 2 5" xfId="14813"/>
    <cellStyle name="20% - Accent3 2 7 2 5 2" xfId="52151"/>
    <cellStyle name="20% - Accent3 2 7 2 6" xfId="28310"/>
    <cellStyle name="20% - Accent3 2 7 2 7" xfId="38990"/>
    <cellStyle name="20% - Accent3 2 7 3" xfId="3001"/>
    <cellStyle name="20% - Accent3 2 7 3 2" xfId="11269"/>
    <cellStyle name="20% - Accent3 2 7 3 2 2" xfId="24428"/>
    <cellStyle name="20% - Accent3 2 7 3 2 2 2" xfId="61766"/>
    <cellStyle name="20% - Accent3 2 7 3 2 3" xfId="48607"/>
    <cellStyle name="20% - Accent3 2 7 3 3" xfId="6546"/>
    <cellStyle name="20% - Accent3 2 7 3 3 2" xfId="19705"/>
    <cellStyle name="20% - Accent3 2 7 3 3 2 2" xfId="57043"/>
    <cellStyle name="20% - Accent3 2 7 3 3 3" xfId="43884"/>
    <cellStyle name="20% - Accent3 2 7 3 4" xfId="16162"/>
    <cellStyle name="20% - Accent3 2 7 3 4 2" xfId="53500"/>
    <cellStyle name="20% - Accent3 2 7 3 5" xfId="32555"/>
    <cellStyle name="20% - Accent3 2 7 3 6" xfId="40339"/>
    <cellStyle name="20% - Accent3 2 7 4" xfId="8909"/>
    <cellStyle name="20% - Accent3 2 7 4 2" xfId="22068"/>
    <cellStyle name="20% - Accent3 2 7 4 2 2" xfId="59406"/>
    <cellStyle name="20% - Accent3 2 7 4 3" xfId="35267"/>
    <cellStyle name="20% - Accent3 2 7 4 4" xfId="46247"/>
    <cellStyle name="20% - Accent3 2 7 5" xfId="4186"/>
    <cellStyle name="20% - Accent3 2 7 5 2" xfId="17345"/>
    <cellStyle name="20% - Accent3 2 7 5 2 2" xfId="54683"/>
    <cellStyle name="20% - Accent3 2 7 5 3" xfId="29843"/>
    <cellStyle name="20% - Accent3 2 7 5 4" xfId="41524"/>
    <cellStyle name="20% - Accent3 2 7 6" xfId="13633"/>
    <cellStyle name="20% - Accent3 2 7 6 2" xfId="50971"/>
    <cellStyle name="20% - Accent3 2 7 7" xfId="26961"/>
    <cellStyle name="20% - Accent3 2 7 8" xfId="37810"/>
    <cellStyle name="20% - Accent3 2 8" xfId="301"/>
    <cellStyle name="20% - Accent3 2 8 2" xfId="1483"/>
    <cellStyle name="20% - Accent3 2 8 2 2" xfId="7557"/>
    <cellStyle name="20% - Accent3 2 8 2 2 2" xfId="12280"/>
    <cellStyle name="20% - Accent3 2 8 2 2 2 2" xfId="25439"/>
    <cellStyle name="20% - Accent3 2 8 2 2 2 2 2" xfId="62777"/>
    <cellStyle name="20% - Accent3 2 8 2 2 2 3" xfId="49618"/>
    <cellStyle name="20% - Accent3 2 8 2 2 3" xfId="20716"/>
    <cellStyle name="20% - Accent3 2 8 2 2 3 2" xfId="58054"/>
    <cellStyle name="20% - Accent3 2 8 2 2 4" xfId="33735"/>
    <cellStyle name="20% - Accent3 2 8 2 2 5" xfId="44895"/>
    <cellStyle name="20% - Accent3 2 8 2 3" xfId="9920"/>
    <cellStyle name="20% - Accent3 2 8 2 3 2" xfId="23079"/>
    <cellStyle name="20% - Accent3 2 8 2 3 2 2" xfId="60417"/>
    <cellStyle name="20% - Accent3 2 8 2 3 3" xfId="36447"/>
    <cellStyle name="20% - Accent3 2 8 2 3 4" xfId="47258"/>
    <cellStyle name="20% - Accent3 2 8 2 4" xfId="5197"/>
    <cellStyle name="20% - Accent3 2 8 2 4 2" xfId="18356"/>
    <cellStyle name="20% - Accent3 2 8 2 4 2 2" xfId="55694"/>
    <cellStyle name="20% - Accent3 2 8 2 4 3" xfId="31023"/>
    <cellStyle name="20% - Accent3 2 8 2 4 4" xfId="42535"/>
    <cellStyle name="20% - Accent3 2 8 2 5" xfId="14644"/>
    <cellStyle name="20% - Accent3 2 8 2 5 2" xfId="51982"/>
    <cellStyle name="20% - Accent3 2 8 2 6" xfId="28141"/>
    <cellStyle name="20% - Accent3 2 8 2 7" xfId="38821"/>
    <cellStyle name="20% - Accent3 2 8 3" xfId="2832"/>
    <cellStyle name="20% - Accent3 2 8 3 2" xfId="11100"/>
    <cellStyle name="20% - Accent3 2 8 3 2 2" xfId="24259"/>
    <cellStyle name="20% - Accent3 2 8 3 2 2 2" xfId="61597"/>
    <cellStyle name="20% - Accent3 2 8 3 2 3" xfId="48438"/>
    <cellStyle name="20% - Accent3 2 8 3 3" xfId="6377"/>
    <cellStyle name="20% - Accent3 2 8 3 3 2" xfId="19536"/>
    <cellStyle name="20% - Accent3 2 8 3 3 2 2" xfId="56874"/>
    <cellStyle name="20% - Accent3 2 8 3 3 3" xfId="43715"/>
    <cellStyle name="20% - Accent3 2 8 3 4" xfId="15993"/>
    <cellStyle name="20% - Accent3 2 8 3 4 2" xfId="53331"/>
    <cellStyle name="20% - Accent3 2 8 3 5" xfId="32386"/>
    <cellStyle name="20% - Accent3 2 8 3 6" xfId="40170"/>
    <cellStyle name="20% - Accent3 2 8 4" xfId="8740"/>
    <cellStyle name="20% - Accent3 2 8 4 2" xfId="21899"/>
    <cellStyle name="20% - Accent3 2 8 4 2 2" xfId="59237"/>
    <cellStyle name="20% - Accent3 2 8 4 3" xfId="35098"/>
    <cellStyle name="20% - Accent3 2 8 4 4" xfId="46078"/>
    <cellStyle name="20% - Accent3 2 8 5" xfId="4017"/>
    <cellStyle name="20% - Accent3 2 8 5 2" xfId="17176"/>
    <cellStyle name="20% - Accent3 2 8 5 2 2" xfId="54514"/>
    <cellStyle name="20% - Accent3 2 8 5 3" xfId="29674"/>
    <cellStyle name="20% - Accent3 2 8 5 4" xfId="41355"/>
    <cellStyle name="20% - Accent3 2 8 6" xfId="13464"/>
    <cellStyle name="20% - Accent3 2 8 6 2" xfId="50802"/>
    <cellStyle name="20% - Accent3 2 8 7" xfId="26792"/>
    <cellStyle name="20% - Accent3 2 8 8" xfId="37641"/>
    <cellStyle name="20% - Accent3 2 9" xfId="722"/>
    <cellStyle name="20% - Accent3 2 9 2" xfId="1904"/>
    <cellStyle name="20% - Accent3 2 9 2 2" xfId="7978"/>
    <cellStyle name="20% - Accent3 2 9 2 2 2" xfId="12701"/>
    <cellStyle name="20% - Accent3 2 9 2 2 2 2" xfId="25860"/>
    <cellStyle name="20% - Accent3 2 9 2 2 2 2 2" xfId="63198"/>
    <cellStyle name="20% - Accent3 2 9 2 2 2 3" xfId="50039"/>
    <cellStyle name="20% - Accent3 2 9 2 2 3" xfId="21137"/>
    <cellStyle name="20% - Accent3 2 9 2 2 3 2" xfId="58475"/>
    <cellStyle name="20% - Accent3 2 9 2 2 4" xfId="34156"/>
    <cellStyle name="20% - Accent3 2 9 2 2 5" xfId="45316"/>
    <cellStyle name="20% - Accent3 2 9 2 3" xfId="10341"/>
    <cellStyle name="20% - Accent3 2 9 2 3 2" xfId="23500"/>
    <cellStyle name="20% - Accent3 2 9 2 3 2 2" xfId="60838"/>
    <cellStyle name="20% - Accent3 2 9 2 3 3" xfId="36868"/>
    <cellStyle name="20% - Accent3 2 9 2 3 4" xfId="47679"/>
    <cellStyle name="20% - Accent3 2 9 2 4" xfId="5618"/>
    <cellStyle name="20% - Accent3 2 9 2 4 2" xfId="18777"/>
    <cellStyle name="20% - Accent3 2 9 2 4 2 2" xfId="56115"/>
    <cellStyle name="20% - Accent3 2 9 2 4 3" xfId="31444"/>
    <cellStyle name="20% - Accent3 2 9 2 4 4" xfId="42956"/>
    <cellStyle name="20% - Accent3 2 9 2 5" xfId="15065"/>
    <cellStyle name="20% - Accent3 2 9 2 5 2" xfId="52403"/>
    <cellStyle name="20% - Accent3 2 9 2 6" xfId="28562"/>
    <cellStyle name="20% - Accent3 2 9 2 7" xfId="39242"/>
    <cellStyle name="20% - Accent3 2 9 3" xfId="3253"/>
    <cellStyle name="20% - Accent3 2 9 3 2" xfId="11521"/>
    <cellStyle name="20% - Accent3 2 9 3 2 2" xfId="24680"/>
    <cellStyle name="20% - Accent3 2 9 3 2 2 2" xfId="62018"/>
    <cellStyle name="20% - Accent3 2 9 3 2 3" xfId="48859"/>
    <cellStyle name="20% - Accent3 2 9 3 3" xfId="6798"/>
    <cellStyle name="20% - Accent3 2 9 3 3 2" xfId="19957"/>
    <cellStyle name="20% - Accent3 2 9 3 3 2 2" xfId="57295"/>
    <cellStyle name="20% - Accent3 2 9 3 3 3" xfId="44136"/>
    <cellStyle name="20% - Accent3 2 9 3 4" xfId="16414"/>
    <cellStyle name="20% - Accent3 2 9 3 4 2" xfId="53752"/>
    <cellStyle name="20% - Accent3 2 9 3 5" xfId="32807"/>
    <cellStyle name="20% - Accent3 2 9 3 6" xfId="40591"/>
    <cellStyle name="20% - Accent3 2 9 4" xfId="9161"/>
    <cellStyle name="20% - Accent3 2 9 4 2" xfId="22320"/>
    <cellStyle name="20% - Accent3 2 9 4 2 2" xfId="59658"/>
    <cellStyle name="20% - Accent3 2 9 4 3" xfId="35519"/>
    <cellStyle name="20% - Accent3 2 9 4 4" xfId="46499"/>
    <cellStyle name="20% - Accent3 2 9 5" xfId="4438"/>
    <cellStyle name="20% - Accent3 2 9 5 2" xfId="17597"/>
    <cellStyle name="20% - Accent3 2 9 5 2 2" xfId="54935"/>
    <cellStyle name="20% - Accent3 2 9 5 3" xfId="30095"/>
    <cellStyle name="20% - Accent3 2 9 5 4" xfId="41776"/>
    <cellStyle name="20% - Accent3 2 9 6" xfId="13885"/>
    <cellStyle name="20% - Accent3 2 9 6 2" xfId="51223"/>
    <cellStyle name="20% - Accent3 2 9 7" xfId="27213"/>
    <cellStyle name="20% - Accent3 2 9 8" xfId="38062"/>
    <cellStyle name="20% - Accent3 20" xfId="26357"/>
    <cellStyle name="20% - Accent3 21" xfId="37375"/>
    <cellStyle name="20% - Accent3 3" xfId="91"/>
    <cellStyle name="20% - Accent3 3 10" xfId="8530"/>
    <cellStyle name="20% - Accent3 3 10 2" xfId="21689"/>
    <cellStyle name="20% - Accent3 3 10 2 2" xfId="59027"/>
    <cellStyle name="20% - Accent3 3 10 3" xfId="29267"/>
    <cellStyle name="20% - Accent3 3 10 4" xfId="45868"/>
    <cellStyle name="20% - Accent3 3 11" xfId="3807"/>
    <cellStyle name="20% - Accent3 3 11 2" xfId="16966"/>
    <cellStyle name="20% - Accent3 3 11 2 2" xfId="54304"/>
    <cellStyle name="20% - Accent3 3 11 3" xfId="31979"/>
    <cellStyle name="20% - Accent3 3 11 4" xfId="41145"/>
    <cellStyle name="20% - Accent3 3 12" xfId="13254"/>
    <cellStyle name="20% - Accent3 3 12 2" xfId="34691"/>
    <cellStyle name="20% - Accent3 3 12 3" xfId="50592"/>
    <cellStyle name="20% - Accent3 3 13" xfId="29098"/>
    <cellStyle name="20% - Accent3 3 14" xfId="26385"/>
    <cellStyle name="20% - Accent3 3 15" xfId="37431"/>
    <cellStyle name="20% - Accent3 3 2" xfId="203"/>
    <cellStyle name="20% - Accent3 3 2 10" xfId="3919"/>
    <cellStyle name="20% - Accent3 3 2 10 2" xfId="17078"/>
    <cellStyle name="20% - Accent3 3 2 10 2 2" xfId="54416"/>
    <cellStyle name="20% - Accent3 3 2 10 3" xfId="32064"/>
    <cellStyle name="20% - Accent3 3 2 10 4" xfId="41257"/>
    <cellStyle name="20% - Accent3 3 2 11" xfId="13366"/>
    <cellStyle name="20% - Accent3 3 2 11 2" xfId="34776"/>
    <cellStyle name="20% - Accent3 3 2 11 3" xfId="50704"/>
    <cellStyle name="20% - Accent3 3 2 12" xfId="29183"/>
    <cellStyle name="20% - Accent3 3 2 13" xfId="26470"/>
    <cellStyle name="20% - Accent3 3 2 14" xfId="37543"/>
    <cellStyle name="20% - Accent3 3 2 2" xfId="624"/>
    <cellStyle name="20% - Accent3 3 2 2 2" xfId="1806"/>
    <cellStyle name="20% - Accent3 3 2 2 2 2" xfId="7880"/>
    <cellStyle name="20% - Accent3 3 2 2 2 2 2" xfId="12603"/>
    <cellStyle name="20% - Accent3 3 2 2 2 2 2 2" xfId="25762"/>
    <cellStyle name="20% - Accent3 3 2 2 2 2 2 2 2" xfId="63100"/>
    <cellStyle name="20% - Accent3 3 2 2 2 2 2 3" xfId="49941"/>
    <cellStyle name="20% - Accent3 3 2 2 2 2 3" xfId="21039"/>
    <cellStyle name="20% - Accent3 3 2 2 2 2 3 2" xfId="58377"/>
    <cellStyle name="20% - Accent3 3 2 2 2 2 4" xfId="34058"/>
    <cellStyle name="20% - Accent3 3 2 2 2 2 5" xfId="45218"/>
    <cellStyle name="20% - Accent3 3 2 2 2 3" xfId="10243"/>
    <cellStyle name="20% - Accent3 3 2 2 2 3 2" xfId="23402"/>
    <cellStyle name="20% - Accent3 3 2 2 2 3 2 2" xfId="60740"/>
    <cellStyle name="20% - Accent3 3 2 2 2 3 3" xfId="36770"/>
    <cellStyle name="20% - Accent3 3 2 2 2 3 4" xfId="47581"/>
    <cellStyle name="20% - Accent3 3 2 2 2 4" xfId="5520"/>
    <cellStyle name="20% - Accent3 3 2 2 2 4 2" xfId="18679"/>
    <cellStyle name="20% - Accent3 3 2 2 2 4 2 2" xfId="56017"/>
    <cellStyle name="20% - Accent3 3 2 2 2 4 3" xfId="31346"/>
    <cellStyle name="20% - Accent3 3 2 2 2 4 4" xfId="42858"/>
    <cellStyle name="20% - Accent3 3 2 2 2 5" xfId="14967"/>
    <cellStyle name="20% - Accent3 3 2 2 2 5 2" xfId="52305"/>
    <cellStyle name="20% - Accent3 3 2 2 2 6" xfId="28464"/>
    <cellStyle name="20% - Accent3 3 2 2 2 7" xfId="39144"/>
    <cellStyle name="20% - Accent3 3 2 2 3" xfId="3155"/>
    <cellStyle name="20% - Accent3 3 2 2 3 2" xfId="11423"/>
    <cellStyle name="20% - Accent3 3 2 2 3 2 2" xfId="24582"/>
    <cellStyle name="20% - Accent3 3 2 2 3 2 2 2" xfId="61920"/>
    <cellStyle name="20% - Accent3 3 2 2 3 2 3" xfId="48761"/>
    <cellStyle name="20% - Accent3 3 2 2 3 3" xfId="6700"/>
    <cellStyle name="20% - Accent3 3 2 2 3 3 2" xfId="19859"/>
    <cellStyle name="20% - Accent3 3 2 2 3 3 2 2" xfId="57197"/>
    <cellStyle name="20% - Accent3 3 2 2 3 3 3" xfId="44038"/>
    <cellStyle name="20% - Accent3 3 2 2 3 4" xfId="16316"/>
    <cellStyle name="20% - Accent3 3 2 2 3 4 2" xfId="53654"/>
    <cellStyle name="20% - Accent3 3 2 2 3 5" xfId="32709"/>
    <cellStyle name="20% - Accent3 3 2 2 3 6" xfId="40493"/>
    <cellStyle name="20% - Accent3 3 2 2 4" xfId="9063"/>
    <cellStyle name="20% - Accent3 3 2 2 4 2" xfId="22222"/>
    <cellStyle name="20% - Accent3 3 2 2 4 2 2" xfId="59560"/>
    <cellStyle name="20% - Accent3 3 2 2 4 3" xfId="35421"/>
    <cellStyle name="20% - Accent3 3 2 2 4 4" xfId="46401"/>
    <cellStyle name="20% - Accent3 3 2 2 5" xfId="4340"/>
    <cellStyle name="20% - Accent3 3 2 2 5 2" xfId="17499"/>
    <cellStyle name="20% - Accent3 3 2 2 5 2 2" xfId="54837"/>
    <cellStyle name="20% - Accent3 3 2 2 5 3" xfId="29997"/>
    <cellStyle name="20% - Accent3 3 2 2 5 4" xfId="41678"/>
    <cellStyle name="20% - Accent3 3 2 2 6" xfId="13787"/>
    <cellStyle name="20% - Accent3 3 2 2 6 2" xfId="51125"/>
    <cellStyle name="20% - Accent3 3 2 2 7" xfId="27115"/>
    <cellStyle name="20% - Accent3 3 2 2 8" xfId="37964"/>
    <cellStyle name="20% - Accent3 3 2 3" xfId="400"/>
    <cellStyle name="20% - Accent3 3 2 3 2" xfId="1582"/>
    <cellStyle name="20% - Accent3 3 2 3 2 2" xfId="7656"/>
    <cellStyle name="20% - Accent3 3 2 3 2 2 2" xfId="12379"/>
    <cellStyle name="20% - Accent3 3 2 3 2 2 2 2" xfId="25538"/>
    <cellStyle name="20% - Accent3 3 2 3 2 2 2 2 2" xfId="62876"/>
    <cellStyle name="20% - Accent3 3 2 3 2 2 2 3" xfId="49717"/>
    <cellStyle name="20% - Accent3 3 2 3 2 2 3" xfId="20815"/>
    <cellStyle name="20% - Accent3 3 2 3 2 2 3 2" xfId="58153"/>
    <cellStyle name="20% - Accent3 3 2 3 2 2 4" xfId="33834"/>
    <cellStyle name="20% - Accent3 3 2 3 2 2 5" xfId="44994"/>
    <cellStyle name="20% - Accent3 3 2 3 2 3" xfId="10019"/>
    <cellStyle name="20% - Accent3 3 2 3 2 3 2" xfId="23178"/>
    <cellStyle name="20% - Accent3 3 2 3 2 3 2 2" xfId="60516"/>
    <cellStyle name="20% - Accent3 3 2 3 2 3 3" xfId="36546"/>
    <cellStyle name="20% - Accent3 3 2 3 2 3 4" xfId="47357"/>
    <cellStyle name="20% - Accent3 3 2 3 2 4" xfId="5296"/>
    <cellStyle name="20% - Accent3 3 2 3 2 4 2" xfId="18455"/>
    <cellStyle name="20% - Accent3 3 2 3 2 4 2 2" xfId="55793"/>
    <cellStyle name="20% - Accent3 3 2 3 2 4 3" xfId="31122"/>
    <cellStyle name="20% - Accent3 3 2 3 2 4 4" xfId="42634"/>
    <cellStyle name="20% - Accent3 3 2 3 2 5" xfId="14743"/>
    <cellStyle name="20% - Accent3 3 2 3 2 5 2" xfId="52081"/>
    <cellStyle name="20% - Accent3 3 2 3 2 6" xfId="28240"/>
    <cellStyle name="20% - Accent3 3 2 3 2 7" xfId="38920"/>
    <cellStyle name="20% - Accent3 3 2 3 3" xfId="2931"/>
    <cellStyle name="20% - Accent3 3 2 3 3 2" xfId="11199"/>
    <cellStyle name="20% - Accent3 3 2 3 3 2 2" xfId="24358"/>
    <cellStyle name="20% - Accent3 3 2 3 3 2 2 2" xfId="61696"/>
    <cellStyle name="20% - Accent3 3 2 3 3 2 3" xfId="48537"/>
    <cellStyle name="20% - Accent3 3 2 3 3 3" xfId="6476"/>
    <cellStyle name="20% - Accent3 3 2 3 3 3 2" xfId="19635"/>
    <cellStyle name="20% - Accent3 3 2 3 3 3 2 2" xfId="56973"/>
    <cellStyle name="20% - Accent3 3 2 3 3 3 3" xfId="43814"/>
    <cellStyle name="20% - Accent3 3 2 3 3 4" xfId="16092"/>
    <cellStyle name="20% - Accent3 3 2 3 3 4 2" xfId="53430"/>
    <cellStyle name="20% - Accent3 3 2 3 3 5" xfId="32485"/>
    <cellStyle name="20% - Accent3 3 2 3 3 6" xfId="40269"/>
    <cellStyle name="20% - Accent3 3 2 3 4" xfId="8839"/>
    <cellStyle name="20% - Accent3 3 2 3 4 2" xfId="21998"/>
    <cellStyle name="20% - Accent3 3 2 3 4 2 2" xfId="59336"/>
    <cellStyle name="20% - Accent3 3 2 3 4 3" xfId="35197"/>
    <cellStyle name="20% - Accent3 3 2 3 4 4" xfId="46177"/>
    <cellStyle name="20% - Accent3 3 2 3 5" xfId="4116"/>
    <cellStyle name="20% - Accent3 3 2 3 5 2" xfId="17275"/>
    <cellStyle name="20% - Accent3 3 2 3 5 2 2" xfId="54613"/>
    <cellStyle name="20% - Accent3 3 2 3 5 3" xfId="29773"/>
    <cellStyle name="20% - Accent3 3 2 3 5 4" xfId="41454"/>
    <cellStyle name="20% - Accent3 3 2 3 6" xfId="13563"/>
    <cellStyle name="20% - Accent3 3 2 3 6 2" xfId="50901"/>
    <cellStyle name="20% - Accent3 3 2 3 7" xfId="26891"/>
    <cellStyle name="20% - Accent3 3 2 3 8" xfId="37740"/>
    <cellStyle name="20% - Accent3 3 2 4" xfId="821"/>
    <cellStyle name="20% - Accent3 3 2 4 2" xfId="2003"/>
    <cellStyle name="20% - Accent3 3 2 4 2 2" xfId="8077"/>
    <cellStyle name="20% - Accent3 3 2 4 2 2 2" xfId="12800"/>
    <cellStyle name="20% - Accent3 3 2 4 2 2 2 2" xfId="25959"/>
    <cellStyle name="20% - Accent3 3 2 4 2 2 2 2 2" xfId="63297"/>
    <cellStyle name="20% - Accent3 3 2 4 2 2 2 3" xfId="50138"/>
    <cellStyle name="20% - Accent3 3 2 4 2 2 3" xfId="21236"/>
    <cellStyle name="20% - Accent3 3 2 4 2 2 3 2" xfId="58574"/>
    <cellStyle name="20% - Accent3 3 2 4 2 2 4" xfId="34255"/>
    <cellStyle name="20% - Accent3 3 2 4 2 2 5" xfId="45415"/>
    <cellStyle name="20% - Accent3 3 2 4 2 3" xfId="10440"/>
    <cellStyle name="20% - Accent3 3 2 4 2 3 2" xfId="23599"/>
    <cellStyle name="20% - Accent3 3 2 4 2 3 2 2" xfId="60937"/>
    <cellStyle name="20% - Accent3 3 2 4 2 3 3" xfId="36967"/>
    <cellStyle name="20% - Accent3 3 2 4 2 3 4" xfId="47778"/>
    <cellStyle name="20% - Accent3 3 2 4 2 4" xfId="5717"/>
    <cellStyle name="20% - Accent3 3 2 4 2 4 2" xfId="18876"/>
    <cellStyle name="20% - Accent3 3 2 4 2 4 2 2" xfId="56214"/>
    <cellStyle name="20% - Accent3 3 2 4 2 4 3" xfId="31543"/>
    <cellStyle name="20% - Accent3 3 2 4 2 4 4" xfId="43055"/>
    <cellStyle name="20% - Accent3 3 2 4 2 5" xfId="15164"/>
    <cellStyle name="20% - Accent3 3 2 4 2 5 2" xfId="52502"/>
    <cellStyle name="20% - Accent3 3 2 4 2 6" xfId="28661"/>
    <cellStyle name="20% - Accent3 3 2 4 2 7" xfId="39341"/>
    <cellStyle name="20% - Accent3 3 2 4 3" xfId="3352"/>
    <cellStyle name="20% - Accent3 3 2 4 3 2" xfId="11620"/>
    <cellStyle name="20% - Accent3 3 2 4 3 2 2" xfId="24779"/>
    <cellStyle name="20% - Accent3 3 2 4 3 2 2 2" xfId="62117"/>
    <cellStyle name="20% - Accent3 3 2 4 3 2 3" xfId="48958"/>
    <cellStyle name="20% - Accent3 3 2 4 3 3" xfId="6897"/>
    <cellStyle name="20% - Accent3 3 2 4 3 3 2" xfId="20056"/>
    <cellStyle name="20% - Accent3 3 2 4 3 3 2 2" xfId="57394"/>
    <cellStyle name="20% - Accent3 3 2 4 3 3 3" xfId="44235"/>
    <cellStyle name="20% - Accent3 3 2 4 3 4" xfId="16513"/>
    <cellStyle name="20% - Accent3 3 2 4 3 4 2" xfId="53851"/>
    <cellStyle name="20% - Accent3 3 2 4 3 5" xfId="32906"/>
    <cellStyle name="20% - Accent3 3 2 4 3 6" xfId="40690"/>
    <cellStyle name="20% - Accent3 3 2 4 4" xfId="9260"/>
    <cellStyle name="20% - Accent3 3 2 4 4 2" xfId="22419"/>
    <cellStyle name="20% - Accent3 3 2 4 4 2 2" xfId="59757"/>
    <cellStyle name="20% - Accent3 3 2 4 4 3" xfId="35618"/>
    <cellStyle name="20% - Accent3 3 2 4 4 4" xfId="46598"/>
    <cellStyle name="20% - Accent3 3 2 4 5" xfId="4537"/>
    <cellStyle name="20% - Accent3 3 2 4 5 2" xfId="17696"/>
    <cellStyle name="20% - Accent3 3 2 4 5 2 2" xfId="55034"/>
    <cellStyle name="20% - Accent3 3 2 4 5 3" xfId="30194"/>
    <cellStyle name="20% - Accent3 3 2 4 5 4" xfId="41875"/>
    <cellStyle name="20% - Accent3 3 2 4 6" xfId="13984"/>
    <cellStyle name="20% - Accent3 3 2 4 6 2" xfId="51322"/>
    <cellStyle name="20% - Accent3 3 2 4 7" xfId="27312"/>
    <cellStyle name="20% - Accent3 3 2 4 8" xfId="38161"/>
    <cellStyle name="20% - Accent3 3 2 5" xfId="990"/>
    <cellStyle name="20% - Accent3 3 2 5 2" xfId="2172"/>
    <cellStyle name="20% - Accent3 3 2 5 2 2" xfId="8246"/>
    <cellStyle name="20% - Accent3 3 2 5 2 2 2" xfId="12969"/>
    <cellStyle name="20% - Accent3 3 2 5 2 2 2 2" xfId="26128"/>
    <cellStyle name="20% - Accent3 3 2 5 2 2 2 2 2" xfId="63466"/>
    <cellStyle name="20% - Accent3 3 2 5 2 2 2 3" xfId="50307"/>
    <cellStyle name="20% - Accent3 3 2 5 2 2 3" xfId="21405"/>
    <cellStyle name="20% - Accent3 3 2 5 2 2 3 2" xfId="58743"/>
    <cellStyle name="20% - Accent3 3 2 5 2 2 4" xfId="34424"/>
    <cellStyle name="20% - Accent3 3 2 5 2 2 5" xfId="45584"/>
    <cellStyle name="20% - Accent3 3 2 5 2 3" xfId="10609"/>
    <cellStyle name="20% - Accent3 3 2 5 2 3 2" xfId="23768"/>
    <cellStyle name="20% - Accent3 3 2 5 2 3 2 2" xfId="61106"/>
    <cellStyle name="20% - Accent3 3 2 5 2 3 3" xfId="37136"/>
    <cellStyle name="20% - Accent3 3 2 5 2 3 4" xfId="47947"/>
    <cellStyle name="20% - Accent3 3 2 5 2 4" xfId="5886"/>
    <cellStyle name="20% - Accent3 3 2 5 2 4 2" xfId="19045"/>
    <cellStyle name="20% - Accent3 3 2 5 2 4 2 2" xfId="56383"/>
    <cellStyle name="20% - Accent3 3 2 5 2 4 3" xfId="31712"/>
    <cellStyle name="20% - Accent3 3 2 5 2 4 4" xfId="43224"/>
    <cellStyle name="20% - Accent3 3 2 5 2 5" xfId="15333"/>
    <cellStyle name="20% - Accent3 3 2 5 2 5 2" xfId="52671"/>
    <cellStyle name="20% - Accent3 3 2 5 2 6" xfId="28830"/>
    <cellStyle name="20% - Accent3 3 2 5 2 7" xfId="39510"/>
    <cellStyle name="20% - Accent3 3 2 5 3" xfId="3521"/>
    <cellStyle name="20% - Accent3 3 2 5 3 2" xfId="11789"/>
    <cellStyle name="20% - Accent3 3 2 5 3 2 2" xfId="24948"/>
    <cellStyle name="20% - Accent3 3 2 5 3 2 2 2" xfId="62286"/>
    <cellStyle name="20% - Accent3 3 2 5 3 2 3" xfId="49127"/>
    <cellStyle name="20% - Accent3 3 2 5 3 3" xfId="7066"/>
    <cellStyle name="20% - Accent3 3 2 5 3 3 2" xfId="20225"/>
    <cellStyle name="20% - Accent3 3 2 5 3 3 2 2" xfId="57563"/>
    <cellStyle name="20% - Accent3 3 2 5 3 3 3" xfId="44404"/>
    <cellStyle name="20% - Accent3 3 2 5 3 4" xfId="16682"/>
    <cellStyle name="20% - Accent3 3 2 5 3 4 2" xfId="54020"/>
    <cellStyle name="20% - Accent3 3 2 5 3 5" xfId="33075"/>
    <cellStyle name="20% - Accent3 3 2 5 3 6" xfId="40859"/>
    <cellStyle name="20% - Accent3 3 2 5 4" xfId="9429"/>
    <cellStyle name="20% - Accent3 3 2 5 4 2" xfId="22588"/>
    <cellStyle name="20% - Accent3 3 2 5 4 2 2" xfId="59926"/>
    <cellStyle name="20% - Accent3 3 2 5 4 3" xfId="35787"/>
    <cellStyle name="20% - Accent3 3 2 5 4 4" xfId="46767"/>
    <cellStyle name="20% - Accent3 3 2 5 5" xfId="4706"/>
    <cellStyle name="20% - Accent3 3 2 5 5 2" xfId="17865"/>
    <cellStyle name="20% - Accent3 3 2 5 5 2 2" xfId="55203"/>
    <cellStyle name="20% - Accent3 3 2 5 5 3" xfId="30363"/>
    <cellStyle name="20% - Accent3 3 2 5 5 4" xfId="42044"/>
    <cellStyle name="20% - Accent3 3 2 5 6" xfId="14153"/>
    <cellStyle name="20% - Accent3 3 2 5 6 2" xfId="51491"/>
    <cellStyle name="20% - Accent3 3 2 5 7" xfId="27481"/>
    <cellStyle name="20% - Accent3 3 2 5 8" xfId="38330"/>
    <cellStyle name="20% - Accent3 3 2 6" xfId="1161"/>
    <cellStyle name="20% - Accent3 3 2 6 2" xfId="2341"/>
    <cellStyle name="20% - Accent3 3 2 6 2 2" xfId="8415"/>
    <cellStyle name="20% - Accent3 3 2 6 2 2 2" xfId="13138"/>
    <cellStyle name="20% - Accent3 3 2 6 2 2 2 2" xfId="26297"/>
    <cellStyle name="20% - Accent3 3 2 6 2 2 2 2 2" xfId="63635"/>
    <cellStyle name="20% - Accent3 3 2 6 2 2 2 3" xfId="50476"/>
    <cellStyle name="20% - Accent3 3 2 6 2 2 3" xfId="21574"/>
    <cellStyle name="20% - Accent3 3 2 6 2 2 3 2" xfId="58912"/>
    <cellStyle name="20% - Accent3 3 2 6 2 2 4" xfId="34593"/>
    <cellStyle name="20% - Accent3 3 2 6 2 2 5" xfId="45753"/>
    <cellStyle name="20% - Accent3 3 2 6 2 3" xfId="10778"/>
    <cellStyle name="20% - Accent3 3 2 6 2 3 2" xfId="23937"/>
    <cellStyle name="20% - Accent3 3 2 6 2 3 2 2" xfId="61275"/>
    <cellStyle name="20% - Accent3 3 2 6 2 3 3" xfId="37305"/>
    <cellStyle name="20% - Accent3 3 2 6 2 3 4" xfId="48116"/>
    <cellStyle name="20% - Accent3 3 2 6 2 4" xfId="6055"/>
    <cellStyle name="20% - Accent3 3 2 6 2 4 2" xfId="19214"/>
    <cellStyle name="20% - Accent3 3 2 6 2 4 2 2" xfId="56552"/>
    <cellStyle name="20% - Accent3 3 2 6 2 4 3" xfId="31881"/>
    <cellStyle name="20% - Accent3 3 2 6 2 4 4" xfId="43393"/>
    <cellStyle name="20% - Accent3 3 2 6 2 5" xfId="15502"/>
    <cellStyle name="20% - Accent3 3 2 6 2 5 2" xfId="52840"/>
    <cellStyle name="20% - Accent3 3 2 6 2 6" xfId="28999"/>
    <cellStyle name="20% - Accent3 3 2 6 2 7" xfId="39679"/>
    <cellStyle name="20% - Accent3 3 2 6 3" xfId="3690"/>
    <cellStyle name="20% - Accent3 3 2 6 3 2" xfId="11958"/>
    <cellStyle name="20% - Accent3 3 2 6 3 2 2" xfId="25117"/>
    <cellStyle name="20% - Accent3 3 2 6 3 2 2 2" xfId="62455"/>
    <cellStyle name="20% - Accent3 3 2 6 3 2 3" xfId="49296"/>
    <cellStyle name="20% - Accent3 3 2 6 3 3" xfId="7235"/>
    <cellStyle name="20% - Accent3 3 2 6 3 3 2" xfId="20394"/>
    <cellStyle name="20% - Accent3 3 2 6 3 3 2 2" xfId="57732"/>
    <cellStyle name="20% - Accent3 3 2 6 3 3 3" xfId="44573"/>
    <cellStyle name="20% - Accent3 3 2 6 3 4" xfId="16851"/>
    <cellStyle name="20% - Accent3 3 2 6 3 4 2" xfId="54189"/>
    <cellStyle name="20% - Accent3 3 2 6 3 5" xfId="33244"/>
    <cellStyle name="20% - Accent3 3 2 6 3 6" xfId="41028"/>
    <cellStyle name="20% - Accent3 3 2 6 4" xfId="9598"/>
    <cellStyle name="20% - Accent3 3 2 6 4 2" xfId="22757"/>
    <cellStyle name="20% - Accent3 3 2 6 4 2 2" xfId="60095"/>
    <cellStyle name="20% - Accent3 3 2 6 4 3" xfId="35956"/>
    <cellStyle name="20% - Accent3 3 2 6 4 4" xfId="46936"/>
    <cellStyle name="20% - Accent3 3 2 6 5" xfId="4875"/>
    <cellStyle name="20% - Accent3 3 2 6 5 2" xfId="18034"/>
    <cellStyle name="20% - Accent3 3 2 6 5 2 2" xfId="55372"/>
    <cellStyle name="20% - Accent3 3 2 6 5 3" xfId="30532"/>
    <cellStyle name="20% - Accent3 3 2 6 5 4" xfId="42213"/>
    <cellStyle name="20% - Accent3 3 2 6 6" xfId="14322"/>
    <cellStyle name="20% - Accent3 3 2 6 6 2" xfId="51660"/>
    <cellStyle name="20% - Accent3 3 2 6 7" xfId="27650"/>
    <cellStyle name="20% - Accent3 3 2 6 8" xfId="38499"/>
    <cellStyle name="20% - Accent3 3 2 7" xfId="1385"/>
    <cellStyle name="20% - Accent3 3 2 7 2" xfId="2734"/>
    <cellStyle name="20% - Accent3 3 2 7 2 2" xfId="12182"/>
    <cellStyle name="20% - Accent3 3 2 7 2 2 2" xfId="25341"/>
    <cellStyle name="20% - Accent3 3 2 7 2 2 2 2" xfId="62679"/>
    <cellStyle name="20% - Accent3 3 2 7 2 2 3" xfId="33637"/>
    <cellStyle name="20% - Accent3 3 2 7 2 2 4" xfId="49520"/>
    <cellStyle name="20% - Accent3 3 2 7 2 3" xfId="7459"/>
    <cellStyle name="20% - Accent3 3 2 7 2 3 2" xfId="20618"/>
    <cellStyle name="20% - Accent3 3 2 7 2 3 2 2" xfId="57956"/>
    <cellStyle name="20% - Accent3 3 2 7 2 3 3" xfId="36349"/>
    <cellStyle name="20% - Accent3 3 2 7 2 3 4" xfId="44797"/>
    <cellStyle name="20% - Accent3 3 2 7 2 4" xfId="15895"/>
    <cellStyle name="20% - Accent3 3 2 7 2 4 2" xfId="30925"/>
    <cellStyle name="20% - Accent3 3 2 7 2 4 3" xfId="53233"/>
    <cellStyle name="20% - Accent3 3 2 7 2 5" xfId="28043"/>
    <cellStyle name="20% - Accent3 3 2 7 2 6" xfId="40072"/>
    <cellStyle name="20% - Accent3 3 2 7 3" xfId="9822"/>
    <cellStyle name="20% - Accent3 3 2 7 3 2" xfId="22981"/>
    <cellStyle name="20% - Accent3 3 2 7 3 2 2" xfId="60319"/>
    <cellStyle name="20% - Accent3 3 2 7 3 3" xfId="32288"/>
    <cellStyle name="20% - Accent3 3 2 7 3 4" xfId="47160"/>
    <cellStyle name="20% - Accent3 3 2 7 4" xfId="5099"/>
    <cellStyle name="20% - Accent3 3 2 7 4 2" xfId="18258"/>
    <cellStyle name="20% - Accent3 3 2 7 4 2 2" xfId="55596"/>
    <cellStyle name="20% - Accent3 3 2 7 4 3" xfId="35000"/>
    <cellStyle name="20% - Accent3 3 2 7 4 4" xfId="42437"/>
    <cellStyle name="20% - Accent3 3 2 7 5" xfId="14546"/>
    <cellStyle name="20% - Accent3 3 2 7 5 2" xfId="29576"/>
    <cellStyle name="20% - Accent3 3 2 7 5 3" xfId="51884"/>
    <cellStyle name="20% - Accent3 3 2 7 6" xfId="26694"/>
    <cellStyle name="20% - Accent3 3 2 7 7" xfId="38723"/>
    <cellStyle name="20% - Accent3 3 2 8" xfId="2510"/>
    <cellStyle name="20% - Accent3 3 2 8 2" xfId="11002"/>
    <cellStyle name="20% - Accent3 3 2 8 2 2" xfId="24161"/>
    <cellStyle name="20% - Accent3 3 2 8 2 2 2" xfId="61499"/>
    <cellStyle name="20% - Accent3 3 2 8 2 3" xfId="33413"/>
    <cellStyle name="20% - Accent3 3 2 8 2 4" xfId="48340"/>
    <cellStyle name="20% - Accent3 3 2 8 3" xfId="6279"/>
    <cellStyle name="20% - Accent3 3 2 8 3 2" xfId="19438"/>
    <cellStyle name="20% - Accent3 3 2 8 3 2 2" xfId="56776"/>
    <cellStyle name="20% - Accent3 3 2 8 3 3" xfId="36125"/>
    <cellStyle name="20% - Accent3 3 2 8 3 4" xfId="43617"/>
    <cellStyle name="20% - Accent3 3 2 8 4" xfId="15671"/>
    <cellStyle name="20% - Accent3 3 2 8 4 2" xfId="30701"/>
    <cellStyle name="20% - Accent3 3 2 8 4 3" xfId="53009"/>
    <cellStyle name="20% - Accent3 3 2 8 5" xfId="27819"/>
    <cellStyle name="20% - Accent3 3 2 8 6" xfId="39848"/>
    <cellStyle name="20% - Accent3 3 2 9" xfId="8642"/>
    <cellStyle name="20% - Accent3 3 2 9 2" xfId="21801"/>
    <cellStyle name="20% - Accent3 3 2 9 2 2" xfId="59139"/>
    <cellStyle name="20% - Accent3 3 2 9 3" xfId="29352"/>
    <cellStyle name="20% - Accent3 3 2 9 4" xfId="45980"/>
    <cellStyle name="20% - Accent3 3 3" xfId="512"/>
    <cellStyle name="20% - Accent3 3 3 2" xfId="1694"/>
    <cellStyle name="20% - Accent3 3 3 2 2" xfId="7768"/>
    <cellStyle name="20% - Accent3 3 3 2 2 2" xfId="12491"/>
    <cellStyle name="20% - Accent3 3 3 2 2 2 2" xfId="25650"/>
    <cellStyle name="20% - Accent3 3 3 2 2 2 2 2" xfId="62988"/>
    <cellStyle name="20% - Accent3 3 3 2 2 2 3" xfId="49829"/>
    <cellStyle name="20% - Accent3 3 3 2 2 3" xfId="20927"/>
    <cellStyle name="20% - Accent3 3 3 2 2 3 2" xfId="58265"/>
    <cellStyle name="20% - Accent3 3 3 2 2 4" xfId="33946"/>
    <cellStyle name="20% - Accent3 3 3 2 2 5" xfId="45106"/>
    <cellStyle name="20% - Accent3 3 3 2 3" xfId="10131"/>
    <cellStyle name="20% - Accent3 3 3 2 3 2" xfId="23290"/>
    <cellStyle name="20% - Accent3 3 3 2 3 2 2" xfId="60628"/>
    <cellStyle name="20% - Accent3 3 3 2 3 3" xfId="36658"/>
    <cellStyle name="20% - Accent3 3 3 2 3 4" xfId="47469"/>
    <cellStyle name="20% - Accent3 3 3 2 4" xfId="5408"/>
    <cellStyle name="20% - Accent3 3 3 2 4 2" xfId="18567"/>
    <cellStyle name="20% - Accent3 3 3 2 4 2 2" xfId="55905"/>
    <cellStyle name="20% - Accent3 3 3 2 4 3" xfId="31234"/>
    <cellStyle name="20% - Accent3 3 3 2 4 4" xfId="42746"/>
    <cellStyle name="20% - Accent3 3 3 2 5" xfId="14855"/>
    <cellStyle name="20% - Accent3 3 3 2 5 2" xfId="52193"/>
    <cellStyle name="20% - Accent3 3 3 2 6" xfId="28352"/>
    <cellStyle name="20% - Accent3 3 3 2 7" xfId="39032"/>
    <cellStyle name="20% - Accent3 3 3 3" xfId="3043"/>
    <cellStyle name="20% - Accent3 3 3 3 2" xfId="11311"/>
    <cellStyle name="20% - Accent3 3 3 3 2 2" xfId="24470"/>
    <cellStyle name="20% - Accent3 3 3 3 2 2 2" xfId="61808"/>
    <cellStyle name="20% - Accent3 3 3 3 2 3" xfId="48649"/>
    <cellStyle name="20% - Accent3 3 3 3 3" xfId="6588"/>
    <cellStyle name="20% - Accent3 3 3 3 3 2" xfId="19747"/>
    <cellStyle name="20% - Accent3 3 3 3 3 2 2" xfId="57085"/>
    <cellStyle name="20% - Accent3 3 3 3 3 3" xfId="43926"/>
    <cellStyle name="20% - Accent3 3 3 3 4" xfId="16204"/>
    <cellStyle name="20% - Accent3 3 3 3 4 2" xfId="53542"/>
    <cellStyle name="20% - Accent3 3 3 3 5" xfId="32597"/>
    <cellStyle name="20% - Accent3 3 3 3 6" xfId="40381"/>
    <cellStyle name="20% - Accent3 3 3 4" xfId="8951"/>
    <cellStyle name="20% - Accent3 3 3 4 2" xfId="22110"/>
    <cellStyle name="20% - Accent3 3 3 4 2 2" xfId="59448"/>
    <cellStyle name="20% - Accent3 3 3 4 3" xfId="35309"/>
    <cellStyle name="20% - Accent3 3 3 4 4" xfId="46289"/>
    <cellStyle name="20% - Accent3 3 3 5" xfId="4228"/>
    <cellStyle name="20% - Accent3 3 3 5 2" xfId="17387"/>
    <cellStyle name="20% - Accent3 3 3 5 2 2" xfId="54725"/>
    <cellStyle name="20% - Accent3 3 3 5 3" xfId="29885"/>
    <cellStyle name="20% - Accent3 3 3 5 4" xfId="41566"/>
    <cellStyle name="20% - Accent3 3 3 6" xfId="13675"/>
    <cellStyle name="20% - Accent3 3 3 6 2" xfId="51013"/>
    <cellStyle name="20% - Accent3 3 3 7" xfId="27003"/>
    <cellStyle name="20% - Accent3 3 3 8" xfId="37852"/>
    <cellStyle name="20% - Accent3 3 4" xfId="315"/>
    <cellStyle name="20% - Accent3 3 4 2" xfId="1497"/>
    <cellStyle name="20% - Accent3 3 4 2 2" xfId="7571"/>
    <cellStyle name="20% - Accent3 3 4 2 2 2" xfId="12294"/>
    <cellStyle name="20% - Accent3 3 4 2 2 2 2" xfId="25453"/>
    <cellStyle name="20% - Accent3 3 4 2 2 2 2 2" xfId="62791"/>
    <cellStyle name="20% - Accent3 3 4 2 2 2 3" xfId="49632"/>
    <cellStyle name="20% - Accent3 3 4 2 2 3" xfId="20730"/>
    <cellStyle name="20% - Accent3 3 4 2 2 3 2" xfId="58068"/>
    <cellStyle name="20% - Accent3 3 4 2 2 4" xfId="33749"/>
    <cellStyle name="20% - Accent3 3 4 2 2 5" xfId="44909"/>
    <cellStyle name="20% - Accent3 3 4 2 3" xfId="9934"/>
    <cellStyle name="20% - Accent3 3 4 2 3 2" xfId="23093"/>
    <cellStyle name="20% - Accent3 3 4 2 3 2 2" xfId="60431"/>
    <cellStyle name="20% - Accent3 3 4 2 3 3" xfId="36461"/>
    <cellStyle name="20% - Accent3 3 4 2 3 4" xfId="47272"/>
    <cellStyle name="20% - Accent3 3 4 2 4" xfId="5211"/>
    <cellStyle name="20% - Accent3 3 4 2 4 2" xfId="18370"/>
    <cellStyle name="20% - Accent3 3 4 2 4 2 2" xfId="55708"/>
    <cellStyle name="20% - Accent3 3 4 2 4 3" xfId="31037"/>
    <cellStyle name="20% - Accent3 3 4 2 4 4" xfId="42549"/>
    <cellStyle name="20% - Accent3 3 4 2 5" xfId="14658"/>
    <cellStyle name="20% - Accent3 3 4 2 5 2" xfId="51996"/>
    <cellStyle name="20% - Accent3 3 4 2 6" xfId="28155"/>
    <cellStyle name="20% - Accent3 3 4 2 7" xfId="38835"/>
    <cellStyle name="20% - Accent3 3 4 3" xfId="2846"/>
    <cellStyle name="20% - Accent3 3 4 3 2" xfId="11114"/>
    <cellStyle name="20% - Accent3 3 4 3 2 2" xfId="24273"/>
    <cellStyle name="20% - Accent3 3 4 3 2 2 2" xfId="61611"/>
    <cellStyle name="20% - Accent3 3 4 3 2 3" xfId="48452"/>
    <cellStyle name="20% - Accent3 3 4 3 3" xfId="6391"/>
    <cellStyle name="20% - Accent3 3 4 3 3 2" xfId="19550"/>
    <cellStyle name="20% - Accent3 3 4 3 3 2 2" xfId="56888"/>
    <cellStyle name="20% - Accent3 3 4 3 3 3" xfId="43729"/>
    <cellStyle name="20% - Accent3 3 4 3 4" xfId="16007"/>
    <cellStyle name="20% - Accent3 3 4 3 4 2" xfId="53345"/>
    <cellStyle name="20% - Accent3 3 4 3 5" xfId="32400"/>
    <cellStyle name="20% - Accent3 3 4 3 6" xfId="40184"/>
    <cellStyle name="20% - Accent3 3 4 4" xfId="8754"/>
    <cellStyle name="20% - Accent3 3 4 4 2" xfId="21913"/>
    <cellStyle name="20% - Accent3 3 4 4 2 2" xfId="59251"/>
    <cellStyle name="20% - Accent3 3 4 4 3" xfId="35112"/>
    <cellStyle name="20% - Accent3 3 4 4 4" xfId="46092"/>
    <cellStyle name="20% - Accent3 3 4 5" xfId="4031"/>
    <cellStyle name="20% - Accent3 3 4 5 2" xfId="17190"/>
    <cellStyle name="20% - Accent3 3 4 5 2 2" xfId="54528"/>
    <cellStyle name="20% - Accent3 3 4 5 3" xfId="29688"/>
    <cellStyle name="20% - Accent3 3 4 5 4" xfId="41369"/>
    <cellStyle name="20% - Accent3 3 4 6" xfId="13478"/>
    <cellStyle name="20% - Accent3 3 4 6 2" xfId="50816"/>
    <cellStyle name="20% - Accent3 3 4 7" xfId="26806"/>
    <cellStyle name="20% - Accent3 3 4 8" xfId="37655"/>
    <cellStyle name="20% - Accent3 3 5" xfId="736"/>
    <cellStyle name="20% - Accent3 3 5 2" xfId="1918"/>
    <cellStyle name="20% - Accent3 3 5 2 2" xfId="7992"/>
    <cellStyle name="20% - Accent3 3 5 2 2 2" xfId="12715"/>
    <cellStyle name="20% - Accent3 3 5 2 2 2 2" xfId="25874"/>
    <cellStyle name="20% - Accent3 3 5 2 2 2 2 2" xfId="63212"/>
    <cellStyle name="20% - Accent3 3 5 2 2 2 3" xfId="50053"/>
    <cellStyle name="20% - Accent3 3 5 2 2 3" xfId="21151"/>
    <cellStyle name="20% - Accent3 3 5 2 2 3 2" xfId="58489"/>
    <cellStyle name="20% - Accent3 3 5 2 2 4" xfId="34170"/>
    <cellStyle name="20% - Accent3 3 5 2 2 5" xfId="45330"/>
    <cellStyle name="20% - Accent3 3 5 2 3" xfId="10355"/>
    <cellStyle name="20% - Accent3 3 5 2 3 2" xfId="23514"/>
    <cellStyle name="20% - Accent3 3 5 2 3 2 2" xfId="60852"/>
    <cellStyle name="20% - Accent3 3 5 2 3 3" xfId="36882"/>
    <cellStyle name="20% - Accent3 3 5 2 3 4" xfId="47693"/>
    <cellStyle name="20% - Accent3 3 5 2 4" xfId="5632"/>
    <cellStyle name="20% - Accent3 3 5 2 4 2" xfId="18791"/>
    <cellStyle name="20% - Accent3 3 5 2 4 2 2" xfId="56129"/>
    <cellStyle name="20% - Accent3 3 5 2 4 3" xfId="31458"/>
    <cellStyle name="20% - Accent3 3 5 2 4 4" xfId="42970"/>
    <cellStyle name="20% - Accent3 3 5 2 5" xfId="15079"/>
    <cellStyle name="20% - Accent3 3 5 2 5 2" xfId="52417"/>
    <cellStyle name="20% - Accent3 3 5 2 6" xfId="28576"/>
    <cellStyle name="20% - Accent3 3 5 2 7" xfId="39256"/>
    <cellStyle name="20% - Accent3 3 5 3" xfId="3267"/>
    <cellStyle name="20% - Accent3 3 5 3 2" xfId="11535"/>
    <cellStyle name="20% - Accent3 3 5 3 2 2" xfId="24694"/>
    <cellStyle name="20% - Accent3 3 5 3 2 2 2" xfId="62032"/>
    <cellStyle name="20% - Accent3 3 5 3 2 3" xfId="48873"/>
    <cellStyle name="20% - Accent3 3 5 3 3" xfId="6812"/>
    <cellStyle name="20% - Accent3 3 5 3 3 2" xfId="19971"/>
    <cellStyle name="20% - Accent3 3 5 3 3 2 2" xfId="57309"/>
    <cellStyle name="20% - Accent3 3 5 3 3 3" xfId="44150"/>
    <cellStyle name="20% - Accent3 3 5 3 4" xfId="16428"/>
    <cellStyle name="20% - Accent3 3 5 3 4 2" xfId="53766"/>
    <cellStyle name="20% - Accent3 3 5 3 5" xfId="32821"/>
    <cellStyle name="20% - Accent3 3 5 3 6" xfId="40605"/>
    <cellStyle name="20% - Accent3 3 5 4" xfId="9175"/>
    <cellStyle name="20% - Accent3 3 5 4 2" xfId="22334"/>
    <cellStyle name="20% - Accent3 3 5 4 2 2" xfId="59672"/>
    <cellStyle name="20% - Accent3 3 5 4 3" xfId="35533"/>
    <cellStyle name="20% - Accent3 3 5 4 4" xfId="46513"/>
    <cellStyle name="20% - Accent3 3 5 5" xfId="4452"/>
    <cellStyle name="20% - Accent3 3 5 5 2" xfId="17611"/>
    <cellStyle name="20% - Accent3 3 5 5 2 2" xfId="54949"/>
    <cellStyle name="20% - Accent3 3 5 5 3" xfId="30109"/>
    <cellStyle name="20% - Accent3 3 5 5 4" xfId="41790"/>
    <cellStyle name="20% - Accent3 3 5 6" xfId="13899"/>
    <cellStyle name="20% - Accent3 3 5 6 2" xfId="51237"/>
    <cellStyle name="20% - Accent3 3 5 7" xfId="27227"/>
    <cellStyle name="20% - Accent3 3 5 8" xfId="38076"/>
    <cellStyle name="20% - Accent3 3 6" xfId="905"/>
    <cellStyle name="20% - Accent3 3 6 2" xfId="2087"/>
    <cellStyle name="20% - Accent3 3 6 2 2" xfId="8161"/>
    <cellStyle name="20% - Accent3 3 6 2 2 2" xfId="12884"/>
    <cellStyle name="20% - Accent3 3 6 2 2 2 2" xfId="26043"/>
    <cellStyle name="20% - Accent3 3 6 2 2 2 2 2" xfId="63381"/>
    <cellStyle name="20% - Accent3 3 6 2 2 2 3" xfId="50222"/>
    <cellStyle name="20% - Accent3 3 6 2 2 3" xfId="21320"/>
    <cellStyle name="20% - Accent3 3 6 2 2 3 2" xfId="58658"/>
    <cellStyle name="20% - Accent3 3 6 2 2 4" xfId="34339"/>
    <cellStyle name="20% - Accent3 3 6 2 2 5" xfId="45499"/>
    <cellStyle name="20% - Accent3 3 6 2 3" xfId="10524"/>
    <cellStyle name="20% - Accent3 3 6 2 3 2" xfId="23683"/>
    <cellStyle name="20% - Accent3 3 6 2 3 2 2" xfId="61021"/>
    <cellStyle name="20% - Accent3 3 6 2 3 3" xfId="37051"/>
    <cellStyle name="20% - Accent3 3 6 2 3 4" xfId="47862"/>
    <cellStyle name="20% - Accent3 3 6 2 4" xfId="5801"/>
    <cellStyle name="20% - Accent3 3 6 2 4 2" xfId="18960"/>
    <cellStyle name="20% - Accent3 3 6 2 4 2 2" xfId="56298"/>
    <cellStyle name="20% - Accent3 3 6 2 4 3" xfId="31627"/>
    <cellStyle name="20% - Accent3 3 6 2 4 4" xfId="43139"/>
    <cellStyle name="20% - Accent3 3 6 2 5" xfId="15248"/>
    <cellStyle name="20% - Accent3 3 6 2 5 2" xfId="52586"/>
    <cellStyle name="20% - Accent3 3 6 2 6" xfId="28745"/>
    <cellStyle name="20% - Accent3 3 6 2 7" xfId="39425"/>
    <cellStyle name="20% - Accent3 3 6 3" xfId="3436"/>
    <cellStyle name="20% - Accent3 3 6 3 2" xfId="11704"/>
    <cellStyle name="20% - Accent3 3 6 3 2 2" xfId="24863"/>
    <cellStyle name="20% - Accent3 3 6 3 2 2 2" xfId="62201"/>
    <cellStyle name="20% - Accent3 3 6 3 2 3" xfId="49042"/>
    <cellStyle name="20% - Accent3 3 6 3 3" xfId="6981"/>
    <cellStyle name="20% - Accent3 3 6 3 3 2" xfId="20140"/>
    <cellStyle name="20% - Accent3 3 6 3 3 2 2" xfId="57478"/>
    <cellStyle name="20% - Accent3 3 6 3 3 3" xfId="44319"/>
    <cellStyle name="20% - Accent3 3 6 3 4" xfId="16597"/>
    <cellStyle name="20% - Accent3 3 6 3 4 2" xfId="53935"/>
    <cellStyle name="20% - Accent3 3 6 3 5" xfId="32990"/>
    <cellStyle name="20% - Accent3 3 6 3 6" xfId="40774"/>
    <cellStyle name="20% - Accent3 3 6 4" xfId="9344"/>
    <cellStyle name="20% - Accent3 3 6 4 2" xfId="22503"/>
    <cellStyle name="20% - Accent3 3 6 4 2 2" xfId="59841"/>
    <cellStyle name="20% - Accent3 3 6 4 3" xfId="35702"/>
    <cellStyle name="20% - Accent3 3 6 4 4" xfId="46682"/>
    <cellStyle name="20% - Accent3 3 6 5" xfId="4621"/>
    <cellStyle name="20% - Accent3 3 6 5 2" xfId="17780"/>
    <cellStyle name="20% - Accent3 3 6 5 2 2" xfId="55118"/>
    <cellStyle name="20% - Accent3 3 6 5 3" xfId="30278"/>
    <cellStyle name="20% - Accent3 3 6 5 4" xfId="41959"/>
    <cellStyle name="20% - Accent3 3 6 6" xfId="14068"/>
    <cellStyle name="20% - Accent3 3 6 6 2" xfId="51406"/>
    <cellStyle name="20% - Accent3 3 6 7" xfId="27396"/>
    <cellStyle name="20% - Accent3 3 6 8" xfId="38245"/>
    <cellStyle name="20% - Accent3 3 7" xfId="1076"/>
    <cellStyle name="20% - Accent3 3 7 2" xfId="2256"/>
    <cellStyle name="20% - Accent3 3 7 2 2" xfId="8330"/>
    <cellStyle name="20% - Accent3 3 7 2 2 2" xfId="13053"/>
    <cellStyle name="20% - Accent3 3 7 2 2 2 2" xfId="26212"/>
    <cellStyle name="20% - Accent3 3 7 2 2 2 2 2" xfId="63550"/>
    <cellStyle name="20% - Accent3 3 7 2 2 2 3" xfId="50391"/>
    <cellStyle name="20% - Accent3 3 7 2 2 3" xfId="21489"/>
    <cellStyle name="20% - Accent3 3 7 2 2 3 2" xfId="58827"/>
    <cellStyle name="20% - Accent3 3 7 2 2 4" xfId="34508"/>
    <cellStyle name="20% - Accent3 3 7 2 2 5" xfId="45668"/>
    <cellStyle name="20% - Accent3 3 7 2 3" xfId="10693"/>
    <cellStyle name="20% - Accent3 3 7 2 3 2" xfId="23852"/>
    <cellStyle name="20% - Accent3 3 7 2 3 2 2" xfId="61190"/>
    <cellStyle name="20% - Accent3 3 7 2 3 3" xfId="37220"/>
    <cellStyle name="20% - Accent3 3 7 2 3 4" xfId="48031"/>
    <cellStyle name="20% - Accent3 3 7 2 4" xfId="5970"/>
    <cellStyle name="20% - Accent3 3 7 2 4 2" xfId="19129"/>
    <cellStyle name="20% - Accent3 3 7 2 4 2 2" xfId="56467"/>
    <cellStyle name="20% - Accent3 3 7 2 4 3" xfId="31796"/>
    <cellStyle name="20% - Accent3 3 7 2 4 4" xfId="43308"/>
    <cellStyle name="20% - Accent3 3 7 2 5" xfId="15417"/>
    <cellStyle name="20% - Accent3 3 7 2 5 2" xfId="52755"/>
    <cellStyle name="20% - Accent3 3 7 2 6" xfId="28914"/>
    <cellStyle name="20% - Accent3 3 7 2 7" xfId="39594"/>
    <cellStyle name="20% - Accent3 3 7 3" xfId="3605"/>
    <cellStyle name="20% - Accent3 3 7 3 2" xfId="11873"/>
    <cellStyle name="20% - Accent3 3 7 3 2 2" xfId="25032"/>
    <cellStyle name="20% - Accent3 3 7 3 2 2 2" xfId="62370"/>
    <cellStyle name="20% - Accent3 3 7 3 2 3" xfId="49211"/>
    <cellStyle name="20% - Accent3 3 7 3 3" xfId="7150"/>
    <cellStyle name="20% - Accent3 3 7 3 3 2" xfId="20309"/>
    <cellStyle name="20% - Accent3 3 7 3 3 2 2" xfId="57647"/>
    <cellStyle name="20% - Accent3 3 7 3 3 3" xfId="44488"/>
    <cellStyle name="20% - Accent3 3 7 3 4" xfId="16766"/>
    <cellStyle name="20% - Accent3 3 7 3 4 2" xfId="54104"/>
    <cellStyle name="20% - Accent3 3 7 3 5" xfId="33159"/>
    <cellStyle name="20% - Accent3 3 7 3 6" xfId="40943"/>
    <cellStyle name="20% - Accent3 3 7 4" xfId="9513"/>
    <cellStyle name="20% - Accent3 3 7 4 2" xfId="22672"/>
    <cellStyle name="20% - Accent3 3 7 4 2 2" xfId="60010"/>
    <cellStyle name="20% - Accent3 3 7 4 3" xfId="35871"/>
    <cellStyle name="20% - Accent3 3 7 4 4" xfId="46851"/>
    <cellStyle name="20% - Accent3 3 7 5" xfId="4790"/>
    <cellStyle name="20% - Accent3 3 7 5 2" xfId="17949"/>
    <cellStyle name="20% - Accent3 3 7 5 2 2" xfId="55287"/>
    <cellStyle name="20% - Accent3 3 7 5 3" xfId="30447"/>
    <cellStyle name="20% - Accent3 3 7 5 4" xfId="42128"/>
    <cellStyle name="20% - Accent3 3 7 6" xfId="14237"/>
    <cellStyle name="20% - Accent3 3 7 6 2" xfId="51575"/>
    <cellStyle name="20% - Accent3 3 7 7" xfId="27565"/>
    <cellStyle name="20% - Accent3 3 7 8" xfId="38414"/>
    <cellStyle name="20% - Accent3 3 8" xfId="1273"/>
    <cellStyle name="20% - Accent3 3 8 2" xfId="2622"/>
    <cellStyle name="20% - Accent3 3 8 2 2" xfId="12070"/>
    <cellStyle name="20% - Accent3 3 8 2 2 2" xfId="25229"/>
    <cellStyle name="20% - Accent3 3 8 2 2 2 2" xfId="62567"/>
    <cellStyle name="20% - Accent3 3 8 2 2 3" xfId="33525"/>
    <cellStyle name="20% - Accent3 3 8 2 2 4" xfId="49408"/>
    <cellStyle name="20% - Accent3 3 8 2 3" xfId="7347"/>
    <cellStyle name="20% - Accent3 3 8 2 3 2" xfId="20506"/>
    <cellStyle name="20% - Accent3 3 8 2 3 2 2" xfId="57844"/>
    <cellStyle name="20% - Accent3 3 8 2 3 3" xfId="36237"/>
    <cellStyle name="20% - Accent3 3 8 2 3 4" xfId="44685"/>
    <cellStyle name="20% - Accent3 3 8 2 4" xfId="15783"/>
    <cellStyle name="20% - Accent3 3 8 2 4 2" xfId="30813"/>
    <cellStyle name="20% - Accent3 3 8 2 4 3" xfId="53121"/>
    <cellStyle name="20% - Accent3 3 8 2 5" xfId="27931"/>
    <cellStyle name="20% - Accent3 3 8 2 6" xfId="39960"/>
    <cellStyle name="20% - Accent3 3 8 3" xfId="9710"/>
    <cellStyle name="20% - Accent3 3 8 3 2" xfId="22869"/>
    <cellStyle name="20% - Accent3 3 8 3 2 2" xfId="60207"/>
    <cellStyle name="20% - Accent3 3 8 3 3" xfId="32176"/>
    <cellStyle name="20% - Accent3 3 8 3 4" xfId="47048"/>
    <cellStyle name="20% - Accent3 3 8 4" xfId="4987"/>
    <cellStyle name="20% - Accent3 3 8 4 2" xfId="18146"/>
    <cellStyle name="20% - Accent3 3 8 4 2 2" xfId="55484"/>
    <cellStyle name="20% - Accent3 3 8 4 3" xfId="34888"/>
    <cellStyle name="20% - Accent3 3 8 4 4" xfId="42325"/>
    <cellStyle name="20% - Accent3 3 8 5" xfId="14434"/>
    <cellStyle name="20% - Accent3 3 8 5 2" xfId="29464"/>
    <cellStyle name="20% - Accent3 3 8 5 3" xfId="51772"/>
    <cellStyle name="20% - Accent3 3 8 6" xfId="26582"/>
    <cellStyle name="20% - Accent3 3 8 7" xfId="38611"/>
    <cellStyle name="20% - Accent3 3 9" xfId="2425"/>
    <cellStyle name="20% - Accent3 3 9 2" xfId="10890"/>
    <cellStyle name="20% - Accent3 3 9 2 2" xfId="24049"/>
    <cellStyle name="20% - Accent3 3 9 2 2 2" xfId="61387"/>
    <cellStyle name="20% - Accent3 3 9 2 3" xfId="33328"/>
    <cellStyle name="20% - Accent3 3 9 2 4" xfId="48228"/>
    <cellStyle name="20% - Accent3 3 9 3" xfId="6167"/>
    <cellStyle name="20% - Accent3 3 9 3 2" xfId="19326"/>
    <cellStyle name="20% - Accent3 3 9 3 2 2" xfId="56664"/>
    <cellStyle name="20% - Accent3 3 9 3 3" xfId="36040"/>
    <cellStyle name="20% - Accent3 3 9 3 4" xfId="43505"/>
    <cellStyle name="20% - Accent3 3 9 4" xfId="15586"/>
    <cellStyle name="20% - Accent3 3 9 4 2" xfId="30616"/>
    <cellStyle name="20% - Accent3 3 9 4 3" xfId="52924"/>
    <cellStyle name="20% - Accent3 3 9 5" xfId="27734"/>
    <cellStyle name="20% - Accent3 3 9 6" xfId="39763"/>
    <cellStyle name="20% - Accent3 4" xfId="119"/>
    <cellStyle name="20% - Accent3 4 10" xfId="8558"/>
    <cellStyle name="20% - Accent3 4 10 2" xfId="21717"/>
    <cellStyle name="20% - Accent3 4 10 2 2" xfId="59055"/>
    <cellStyle name="20% - Accent3 4 10 3" xfId="29295"/>
    <cellStyle name="20% - Accent3 4 10 4" xfId="45896"/>
    <cellStyle name="20% - Accent3 4 11" xfId="3835"/>
    <cellStyle name="20% - Accent3 4 11 2" xfId="16994"/>
    <cellStyle name="20% - Accent3 4 11 2 2" xfId="54332"/>
    <cellStyle name="20% - Accent3 4 11 3" xfId="32007"/>
    <cellStyle name="20% - Accent3 4 11 4" xfId="41173"/>
    <cellStyle name="20% - Accent3 4 12" xfId="13282"/>
    <cellStyle name="20% - Accent3 4 12 2" xfId="34719"/>
    <cellStyle name="20% - Accent3 4 12 3" xfId="50620"/>
    <cellStyle name="20% - Accent3 4 13" xfId="29126"/>
    <cellStyle name="20% - Accent3 4 14" xfId="26413"/>
    <cellStyle name="20% - Accent3 4 15" xfId="37459"/>
    <cellStyle name="20% - Accent3 4 2" xfId="231"/>
    <cellStyle name="20% - Accent3 4 2 10" xfId="3947"/>
    <cellStyle name="20% - Accent3 4 2 10 2" xfId="17106"/>
    <cellStyle name="20% - Accent3 4 2 10 2 2" xfId="54444"/>
    <cellStyle name="20% - Accent3 4 2 10 3" xfId="32092"/>
    <cellStyle name="20% - Accent3 4 2 10 4" xfId="41285"/>
    <cellStyle name="20% - Accent3 4 2 11" xfId="13394"/>
    <cellStyle name="20% - Accent3 4 2 11 2" xfId="34804"/>
    <cellStyle name="20% - Accent3 4 2 11 3" xfId="50732"/>
    <cellStyle name="20% - Accent3 4 2 12" xfId="29211"/>
    <cellStyle name="20% - Accent3 4 2 13" xfId="26498"/>
    <cellStyle name="20% - Accent3 4 2 14" xfId="37571"/>
    <cellStyle name="20% - Accent3 4 2 2" xfId="652"/>
    <cellStyle name="20% - Accent3 4 2 2 2" xfId="1834"/>
    <cellStyle name="20% - Accent3 4 2 2 2 2" xfId="7908"/>
    <cellStyle name="20% - Accent3 4 2 2 2 2 2" xfId="12631"/>
    <cellStyle name="20% - Accent3 4 2 2 2 2 2 2" xfId="25790"/>
    <cellStyle name="20% - Accent3 4 2 2 2 2 2 2 2" xfId="63128"/>
    <cellStyle name="20% - Accent3 4 2 2 2 2 2 3" xfId="49969"/>
    <cellStyle name="20% - Accent3 4 2 2 2 2 3" xfId="21067"/>
    <cellStyle name="20% - Accent3 4 2 2 2 2 3 2" xfId="58405"/>
    <cellStyle name="20% - Accent3 4 2 2 2 2 4" xfId="34086"/>
    <cellStyle name="20% - Accent3 4 2 2 2 2 5" xfId="45246"/>
    <cellStyle name="20% - Accent3 4 2 2 2 3" xfId="10271"/>
    <cellStyle name="20% - Accent3 4 2 2 2 3 2" xfId="23430"/>
    <cellStyle name="20% - Accent3 4 2 2 2 3 2 2" xfId="60768"/>
    <cellStyle name="20% - Accent3 4 2 2 2 3 3" xfId="36798"/>
    <cellStyle name="20% - Accent3 4 2 2 2 3 4" xfId="47609"/>
    <cellStyle name="20% - Accent3 4 2 2 2 4" xfId="5548"/>
    <cellStyle name="20% - Accent3 4 2 2 2 4 2" xfId="18707"/>
    <cellStyle name="20% - Accent3 4 2 2 2 4 2 2" xfId="56045"/>
    <cellStyle name="20% - Accent3 4 2 2 2 4 3" xfId="31374"/>
    <cellStyle name="20% - Accent3 4 2 2 2 4 4" xfId="42886"/>
    <cellStyle name="20% - Accent3 4 2 2 2 5" xfId="14995"/>
    <cellStyle name="20% - Accent3 4 2 2 2 5 2" xfId="52333"/>
    <cellStyle name="20% - Accent3 4 2 2 2 6" xfId="28492"/>
    <cellStyle name="20% - Accent3 4 2 2 2 7" xfId="39172"/>
    <cellStyle name="20% - Accent3 4 2 2 3" xfId="3183"/>
    <cellStyle name="20% - Accent3 4 2 2 3 2" xfId="11451"/>
    <cellStyle name="20% - Accent3 4 2 2 3 2 2" xfId="24610"/>
    <cellStyle name="20% - Accent3 4 2 2 3 2 2 2" xfId="61948"/>
    <cellStyle name="20% - Accent3 4 2 2 3 2 3" xfId="48789"/>
    <cellStyle name="20% - Accent3 4 2 2 3 3" xfId="6728"/>
    <cellStyle name="20% - Accent3 4 2 2 3 3 2" xfId="19887"/>
    <cellStyle name="20% - Accent3 4 2 2 3 3 2 2" xfId="57225"/>
    <cellStyle name="20% - Accent3 4 2 2 3 3 3" xfId="44066"/>
    <cellStyle name="20% - Accent3 4 2 2 3 4" xfId="16344"/>
    <cellStyle name="20% - Accent3 4 2 2 3 4 2" xfId="53682"/>
    <cellStyle name="20% - Accent3 4 2 2 3 5" xfId="32737"/>
    <cellStyle name="20% - Accent3 4 2 2 3 6" xfId="40521"/>
    <cellStyle name="20% - Accent3 4 2 2 4" xfId="9091"/>
    <cellStyle name="20% - Accent3 4 2 2 4 2" xfId="22250"/>
    <cellStyle name="20% - Accent3 4 2 2 4 2 2" xfId="59588"/>
    <cellStyle name="20% - Accent3 4 2 2 4 3" xfId="35449"/>
    <cellStyle name="20% - Accent3 4 2 2 4 4" xfId="46429"/>
    <cellStyle name="20% - Accent3 4 2 2 5" xfId="4368"/>
    <cellStyle name="20% - Accent3 4 2 2 5 2" xfId="17527"/>
    <cellStyle name="20% - Accent3 4 2 2 5 2 2" xfId="54865"/>
    <cellStyle name="20% - Accent3 4 2 2 5 3" xfId="30025"/>
    <cellStyle name="20% - Accent3 4 2 2 5 4" xfId="41706"/>
    <cellStyle name="20% - Accent3 4 2 2 6" xfId="13815"/>
    <cellStyle name="20% - Accent3 4 2 2 6 2" xfId="51153"/>
    <cellStyle name="20% - Accent3 4 2 2 7" xfId="27143"/>
    <cellStyle name="20% - Accent3 4 2 2 8" xfId="37992"/>
    <cellStyle name="20% - Accent3 4 2 3" xfId="428"/>
    <cellStyle name="20% - Accent3 4 2 3 2" xfId="1610"/>
    <cellStyle name="20% - Accent3 4 2 3 2 2" xfId="7684"/>
    <cellStyle name="20% - Accent3 4 2 3 2 2 2" xfId="12407"/>
    <cellStyle name="20% - Accent3 4 2 3 2 2 2 2" xfId="25566"/>
    <cellStyle name="20% - Accent3 4 2 3 2 2 2 2 2" xfId="62904"/>
    <cellStyle name="20% - Accent3 4 2 3 2 2 2 3" xfId="49745"/>
    <cellStyle name="20% - Accent3 4 2 3 2 2 3" xfId="20843"/>
    <cellStyle name="20% - Accent3 4 2 3 2 2 3 2" xfId="58181"/>
    <cellStyle name="20% - Accent3 4 2 3 2 2 4" xfId="33862"/>
    <cellStyle name="20% - Accent3 4 2 3 2 2 5" xfId="45022"/>
    <cellStyle name="20% - Accent3 4 2 3 2 3" xfId="10047"/>
    <cellStyle name="20% - Accent3 4 2 3 2 3 2" xfId="23206"/>
    <cellStyle name="20% - Accent3 4 2 3 2 3 2 2" xfId="60544"/>
    <cellStyle name="20% - Accent3 4 2 3 2 3 3" xfId="36574"/>
    <cellStyle name="20% - Accent3 4 2 3 2 3 4" xfId="47385"/>
    <cellStyle name="20% - Accent3 4 2 3 2 4" xfId="5324"/>
    <cellStyle name="20% - Accent3 4 2 3 2 4 2" xfId="18483"/>
    <cellStyle name="20% - Accent3 4 2 3 2 4 2 2" xfId="55821"/>
    <cellStyle name="20% - Accent3 4 2 3 2 4 3" xfId="31150"/>
    <cellStyle name="20% - Accent3 4 2 3 2 4 4" xfId="42662"/>
    <cellStyle name="20% - Accent3 4 2 3 2 5" xfId="14771"/>
    <cellStyle name="20% - Accent3 4 2 3 2 5 2" xfId="52109"/>
    <cellStyle name="20% - Accent3 4 2 3 2 6" xfId="28268"/>
    <cellStyle name="20% - Accent3 4 2 3 2 7" xfId="38948"/>
    <cellStyle name="20% - Accent3 4 2 3 3" xfId="2959"/>
    <cellStyle name="20% - Accent3 4 2 3 3 2" xfId="11227"/>
    <cellStyle name="20% - Accent3 4 2 3 3 2 2" xfId="24386"/>
    <cellStyle name="20% - Accent3 4 2 3 3 2 2 2" xfId="61724"/>
    <cellStyle name="20% - Accent3 4 2 3 3 2 3" xfId="48565"/>
    <cellStyle name="20% - Accent3 4 2 3 3 3" xfId="6504"/>
    <cellStyle name="20% - Accent3 4 2 3 3 3 2" xfId="19663"/>
    <cellStyle name="20% - Accent3 4 2 3 3 3 2 2" xfId="57001"/>
    <cellStyle name="20% - Accent3 4 2 3 3 3 3" xfId="43842"/>
    <cellStyle name="20% - Accent3 4 2 3 3 4" xfId="16120"/>
    <cellStyle name="20% - Accent3 4 2 3 3 4 2" xfId="53458"/>
    <cellStyle name="20% - Accent3 4 2 3 3 5" xfId="32513"/>
    <cellStyle name="20% - Accent3 4 2 3 3 6" xfId="40297"/>
    <cellStyle name="20% - Accent3 4 2 3 4" xfId="8867"/>
    <cellStyle name="20% - Accent3 4 2 3 4 2" xfId="22026"/>
    <cellStyle name="20% - Accent3 4 2 3 4 2 2" xfId="59364"/>
    <cellStyle name="20% - Accent3 4 2 3 4 3" xfId="35225"/>
    <cellStyle name="20% - Accent3 4 2 3 4 4" xfId="46205"/>
    <cellStyle name="20% - Accent3 4 2 3 5" xfId="4144"/>
    <cellStyle name="20% - Accent3 4 2 3 5 2" xfId="17303"/>
    <cellStyle name="20% - Accent3 4 2 3 5 2 2" xfId="54641"/>
    <cellStyle name="20% - Accent3 4 2 3 5 3" xfId="29801"/>
    <cellStyle name="20% - Accent3 4 2 3 5 4" xfId="41482"/>
    <cellStyle name="20% - Accent3 4 2 3 6" xfId="13591"/>
    <cellStyle name="20% - Accent3 4 2 3 6 2" xfId="50929"/>
    <cellStyle name="20% - Accent3 4 2 3 7" xfId="26919"/>
    <cellStyle name="20% - Accent3 4 2 3 8" xfId="37768"/>
    <cellStyle name="20% - Accent3 4 2 4" xfId="849"/>
    <cellStyle name="20% - Accent3 4 2 4 2" xfId="2031"/>
    <cellStyle name="20% - Accent3 4 2 4 2 2" xfId="8105"/>
    <cellStyle name="20% - Accent3 4 2 4 2 2 2" xfId="12828"/>
    <cellStyle name="20% - Accent3 4 2 4 2 2 2 2" xfId="25987"/>
    <cellStyle name="20% - Accent3 4 2 4 2 2 2 2 2" xfId="63325"/>
    <cellStyle name="20% - Accent3 4 2 4 2 2 2 3" xfId="50166"/>
    <cellStyle name="20% - Accent3 4 2 4 2 2 3" xfId="21264"/>
    <cellStyle name="20% - Accent3 4 2 4 2 2 3 2" xfId="58602"/>
    <cellStyle name="20% - Accent3 4 2 4 2 2 4" xfId="34283"/>
    <cellStyle name="20% - Accent3 4 2 4 2 2 5" xfId="45443"/>
    <cellStyle name="20% - Accent3 4 2 4 2 3" xfId="10468"/>
    <cellStyle name="20% - Accent3 4 2 4 2 3 2" xfId="23627"/>
    <cellStyle name="20% - Accent3 4 2 4 2 3 2 2" xfId="60965"/>
    <cellStyle name="20% - Accent3 4 2 4 2 3 3" xfId="36995"/>
    <cellStyle name="20% - Accent3 4 2 4 2 3 4" xfId="47806"/>
    <cellStyle name="20% - Accent3 4 2 4 2 4" xfId="5745"/>
    <cellStyle name="20% - Accent3 4 2 4 2 4 2" xfId="18904"/>
    <cellStyle name="20% - Accent3 4 2 4 2 4 2 2" xfId="56242"/>
    <cellStyle name="20% - Accent3 4 2 4 2 4 3" xfId="31571"/>
    <cellStyle name="20% - Accent3 4 2 4 2 4 4" xfId="43083"/>
    <cellStyle name="20% - Accent3 4 2 4 2 5" xfId="15192"/>
    <cellStyle name="20% - Accent3 4 2 4 2 5 2" xfId="52530"/>
    <cellStyle name="20% - Accent3 4 2 4 2 6" xfId="28689"/>
    <cellStyle name="20% - Accent3 4 2 4 2 7" xfId="39369"/>
    <cellStyle name="20% - Accent3 4 2 4 3" xfId="3380"/>
    <cellStyle name="20% - Accent3 4 2 4 3 2" xfId="11648"/>
    <cellStyle name="20% - Accent3 4 2 4 3 2 2" xfId="24807"/>
    <cellStyle name="20% - Accent3 4 2 4 3 2 2 2" xfId="62145"/>
    <cellStyle name="20% - Accent3 4 2 4 3 2 3" xfId="48986"/>
    <cellStyle name="20% - Accent3 4 2 4 3 3" xfId="6925"/>
    <cellStyle name="20% - Accent3 4 2 4 3 3 2" xfId="20084"/>
    <cellStyle name="20% - Accent3 4 2 4 3 3 2 2" xfId="57422"/>
    <cellStyle name="20% - Accent3 4 2 4 3 3 3" xfId="44263"/>
    <cellStyle name="20% - Accent3 4 2 4 3 4" xfId="16541"/>
    <cellStyle name="20% - Accent3 4 2 4 3 4 2" xfId="53879"/>
    <cellStyle name="20% - Accent3 4 2 4 3 5" xfId="32934"/>
    <cellStyle name="20% - Accent3 4 2 4 3 6" xfId="40718"/>
    <cellStyle name="20% - Accent3 4 2 4 4" xfId="9288"/>
    <cellStyle name="20% - Accent3 4 2 4 4 2" xfId="22447"/>
    <cellStyle name="20% - Accent3 4 2 4 4 2 2" xfId="59785"/>
    <cellStyle name="20% - Accent3 4 2 4 4 3" xfId="35646"/>
    <cellStyle name="20% - Accent3 4 2 4 4 4" xfId="46626"/>
    <cellStyle name="20% - Accent3 4 2 4 5" xfId="4565"/>
    <cellStyle name="20% - Accent3 4 2 4 5 2" xfId="17724"/>
    <cellStyle name="20% - Accent3 4 2 4 5 2 2" xfId="55062"/>
    <cellStyle name="20% - Accent3 4 2 4 5 3" xfId="30222"/>
    <cellStyle name="20% - Accent3 4 2 4 5 4" xfId="41903"/>
    <cellStyle name="20% - Accent3 4 2 4 6" xfId="14012"/>
    <cellStyle name="20% - Accent3 4 2 4 6 2" xfId="51350"/>
    <cellStyle name="20% - Accent3 4 2 4 7" xfId="27340"/>
    <cellStyle name="20% - Accent3 4 2 4 8" xfId="38189"/>
    <cellStyle name="20% - Accent3 4 2 5" xfId="1018"/>
    <cellStyle name="20% - Accent3 4 2 5 2" xfId="2200"/>
    <cellStyle name="20% - Accent3 4 2 5 2 2" xfId="8274"/>
    <cellStyle name="20% - Accent3 4 2 5 2 2 2" xfId="12997"/>
    <cellStyle name="20% - Accent3 4 2 5 2 2 2 2" xfId="26156"/>
    <cellStyle name="20% - Accent3 4 2 5 2 2 2 2 2" xfId="63494"/>
    <cellStyle name="20% - Accent3 4 2 5 2 2 2 3" xfId="50335"/>
    <cellStyle name="20% - Accent3 4 2 5 2 2 3" xfId="21433"/>
    <cellStyle name="20% - Accent3 4 2 5 2 2 3 2" xfId="58771"/>
    <cellStyle name="20% - Accent3 4 2 5 2 2 4" xfId="34452"/>
    <cellStyle name="20% - Accent3 4 2 5 2 2 5" xfId="45612"/>
    <cellStyle name="20% - Accent3 4 2 5 2 3" xfId="10637"/>
    <cellStyle name="20% - Accent3 4 2 5 2 3 2" xfId="23796"/>
    <cellStyle name="20% - Accent3 4 2 5 2 3 2 2" xfId="61134"/>
    <cellStyle name="20% - Accent3 4 2 5 2 3 3" xfId="37164"/>
    <cellStyle name="20% - Accent3 4 2 5 2 3 4" xfId="47975"/>
    <cellStyle name="20% - Accent3 4 2 5 2 4" xfId="5914"/>
    <cellStyle name="20% - Accent3 4 2 5 2 4 2" xfId="19073"/>
    <cellStyle name="20% - Accent3 4 2 5 2 4 2 2" xfId="56411"/>
    <cellStyle name="20% - Accent3 4 2 5 2 4 3" xfId="31740"/>
    <cellStyle name="20% - Accent3 4 2 5 2 4 4" xfId="43252"/>
    <cellStyle name="20% - Accent3 4 2 5 2 5" xfId="15361"/>
    <cellStyle name="20% - Accent3 4 2 5 2 5 2" xfId="52699"/>
    <cellStyle name="20% - Accent3 4 2 5 2 6" xfId="28858"/>
    <cellStyle name="20% - Accent3 4 2 5 2 7" xfId="39538"/>
    <cellStyle name="20% - Accent3 4 2 5 3" xfId="3549"/>
    <cellStyle name="20% - Accent3 4 2 5 3 2" xfId="11817"/>
    <cellStyle name="20% - Accent3 4 2 5 3 2 2" xfId="24976"/>
    <cellStyle name="20% - Accent3 4 2 5 3 2 2 2" xfId="62314"/>
    <cellStyle name="20% - Accent3 4 2 5 3 2 3" xfId="49155"/>
    <cellStyle name="20% - Accent3 4 2 5 3 3" xfId="7094"/>
    <cellStyle name="20% - Accent3 4 2 5 3 3 2" xfId="20253"/>
    <cellStyle name="20% - Accent3 4 2 5 3 3 2 2" xfId="57591"/>
    <cellStyle name="20% - Accent3 4 2 5 3 3 3" xfId="44432"/>
    <cellStyle name="20% - Accent3 4 2 5 3 4" xfId="16710"/>
    <cellStyle name="20% - Accent3 4 2 5 3 4 2" xfId="54048"/>
    <cellStyle name="20% - Accent3 4 2 5 3 5" xfId="33103"/>
    <cellStyle name="20% - Accent3 4 2 5 3 6" xfId="40887"/>
    <cellStyle name="20% - Accent3 4 2 5 4" xfId="9457"/>
    <cellStyle name="20% - Accent3 4 2 5 4 2" xfId="22616"/>
    <cellStyle name="20% - Accent3 4 2 5 4 2 2" xfId="59954"/>
    <cellStyle name="20% - Accent3 4 2 5 4 3" xfId="35815"/>
    <cellStyle name="20% - Accent3 4 2 5 4 4" xfId="46795"/>
    <cellStyle name="20% - Accent3 4 2 5 5" xfId="4734"/>
    <cellStyle name="20% - Accent3 4 2 5 5 2" xfId="17893"/>
    <cellStyle name="20% - Accent3 4 2 5 5 2 2" xfId="55231"/>
    <cellStyle name="20% - Accent3 4 2 5 5 3" xfId="30391"/>
    <cellStyle name="20% - Accent3 4 2 5 5 4" xfId="42072"/>
    <cellStyle name="20% - Accent3 4 2 5 6" xfId="14181"/>
    <cellStyle name="20% - Accent3 4 2 5 6 2" xfId="51519"/>
    <cellStyle name="20% - Accent3 4 2 5 7" xfId="27509"/>
    <cellStyle name="20% - Accent3 4 2 5 8" xfId="38358"/>
    <cellStyle name="20% - Accent3 4 2 6" xfId="1189"/>
    <cellStyle name="20% - Accent3 4 2 6 2" xfId="2369"/>
    <cellStyle name="20% - Accent3 4 2 6 2 2" xfId="8443"/>
    <cellStyle name="20% - Accent3 4 2 6 2 2 2" xfId="13166"/>
    <cellStyle name="20% - Accent3 4 2 6 2 2 2 2" xfId="26325"/>
    <cellStyle name="20% - Accent3 4 2 6 2 2 2 2 2" xfId="63663"/>
    <cellStyle name="20% - Accent3 4 2 6 2 2 2 3" xfId="50504"/>
    <cellStyle name="20% - Accent3 4 2 6 2 2 3" xfId="21602"/>
    <cellStyle name="20% - Accent3 4 2 6 2 2 3 2" xfId="58940"/>
    <cellStyle name="20% - Accent3 4 2 6 2 2 4" xfId="34621"/>
    <cellStyle name="20% - Accent3 4 2 6 2 2 5" xfId="45781"/>
    <cellStyle name="20% - Accent3 4 2 6 2 3" xfId="10806"/>
    <cellStyle name="20% - Accent3 4 2 6 2 3 2" xfId="23965"/>
    <cellStyle name="20% - Accent3 4 2 6 2 3 2 2" xfId="61303"/>
    <cellStyle name="20% - Accent3 4 2 6 2 3 3" xfId="37333"/>
    <cellStyle name="20% - Accent3 4 2 6 2 3 4" xfId="48144"/>
    <cellStyle name="20% - Accent3 4 2 6 2 4" xfId="6083"/>
    <cellStyle name="20% - Accent3 4 2 6 2 4 2" xfId="19242"/>
    <cellStyle name="20% - Accent3 4 2 6 2 4 2 2" xfId="56580"/>
    <cellStyle name="20% - Accent3 4 2 6 2 4 3" xfId="31909"/>
    <cellStyle name="20% - Accent3 4 2 6 2 4 4" xfId="43421"/>
    <cellStyle name="20% - Accent3 4 2 6 2 5" xfId="15530"/>
    <cellStyle name="20% - Accent3 4 2 6 2 5 2" xfId="52868"/>
    <cellStyle name="20% - Accent3 4 2 6 2 6" xfId="29027"/>
    <cellStyle name="20% - Accent3 4 2 6 2 7" xfId="39707"/>
    <cellStyle name="20% - Accent3 4 2 6 3" xfId="3718"/>
    <cellStyle name="20% - Accent3 4 2 6 3 2" xfId="11986"/>
    <cellStyle name="20% - Accent3 4 2 6 3 2 2" xfId="25145"/>
    <cellStyle name="20% - Accent3 4 2 6 3 2 2 2" xfId="62483"/>
    <cellStyle name="20% - Accent3 4 2 6 3 2 3" xfId="49324"/>
    <cellStyle name="20% - Accent3 4 2 6 3 3" xfId="7263"/>
    <cellStyle name="20% - Accent3 4 2 6 3 3 2" xfId="20422"/>
    <cellStyle name="20% - Accent3 4 2 6 3 3 2 2" xfId="57760"/>
    <cellStyle name="20% - Accent3 4 2 6 3 3 3" xfId="44601"/>
    <cellStyle name="20% - Accent3 4 2 6 3 4" xfId="16879"/>
    <cellStyle name="20% - Accent3 4 2 6 3 4 2" xfId="54217"/>
    <cellStyle name="20% - Accent3 4 2 6 3 5" xfId="33272"/>
    <cellStyle name="20% - Accent3 4 2 6 3 6" xfId="41056"/>
    <cellStyle name="20% - Accent3 4 2 6 4" xfId="9626"/>
    <cellStyle name="20% - Accent3 4 2 6 4 2" xfId="22785"/>
    <cellStyle name="20% - Accent3 4 2 6 4 2 2" xfId="60123"/>
    <cellStyle name="20% - Accent3 4 2 6 4 3" xfId="35984"/>
    <cellStyle name="20% - Accent3 4 2 6 4 4" xfId="46964"/>
    <cellStyle name="20% - Accent3 4 2 6 5" xfId="4903"/>
    <cellStyle name="20% - Accent3 4 2 6 5 2" xfId="18062"/>
    <cellStyle name="20% - Accent3 4 2 6 5 2 2" xfId="55400"/>
    <cellStyle name="20% - Accent3 4 2 6 5 3" xfId="30560"/>
    <cellStyle name="20% - Accent3 4 2 6 5 4" xfId="42241"/>
    <cellStyle name="20% - Accent3 4 2 6 6" xfId="14350"/>
    <cellStyle name="20% - Accent3 4 2 6 6 2" xfId="51688"/>
    <cellStyle name="20% - Accent3 4 2 6 7" xfId="27678"/>
    <cellStyle name="20% - Accent3 4 2 6 8" xfId="38527"/>
    <cellStyle name="20% - Accent3 4 2 7" xfId="1413"/>
    <cellStyle name="20% - Accent3 4 2 7 2" xfId="2762"/>
    <cellStyle name="20% - Accent3 4 2 7 2 2" xfId="12210"/>
    <cellStyle name="20% - Accent3 4 2 7 2 2 2" xfId="25369"/>
    <cellStyle name="20% - Accent3 4 2 7 2 2 2 2" xfId="62707"/>
    <cellStyle name="20% - Accent3 4 2 7 2 2 3" xfId="33665"/>
    <cellStyle name="20% - Accent3 4 2 7 2 2 4" xfId="49548"/>
    <cellStyle name="20% - Accent3 4 2 7 2 3" xfId="7487"/>
    <cellStyle name="20% - Accent3 4 2 7 2 3 2" xfId="20646"/>
    <cellStyle name="20% - Accent3 4 2 7 2 3 2 2" xfId="57984"/>
    <cellStyle name="20% - Accent3 4 2 7 2 3 3" xfId="36377"/>
    <cellStyle name="20% - Accent3 4 2 7 2 3 4" xfId="44825"/>
    <cellStyle name="20% - Accent3 4 2 7 2 4" xfId="15923"/>
    <cellStyle name="20% - Accent3 4 2 7 2 4 2" xfId="30953"/>
    <cellStyle name="20% - Accent3 4 2 7 2 4 3" xfId="53261"/>
    <cellStyle name="20% - Accent3 4 2 7 2 5" xfId="28071"/>
    <cellStyle name="20% - Accent3 4 2 7 2 6" xfId="40100"/>
    <cellStyle name="20% - Accent3 4 2 7 3" xfId="9850"/>
    <cellStyle name="20% - Accent3 4 2 7 3 2" xfId="23009"/>
    <cellStyle name="20% - Accent3 4 2 7 3 2 2" xfId="60347"/>
    <cellStyle name="20% - Accent3 4 2 7 3 3" xfId="32316"/>
    <cellStyle name="20% - Accent3 4 2 7 3 4" xfId="47188"/>
    <cellStyle name="20% - Accent3 4 2 7 4" xfId="5127"/>
    <cellStyle name="20% - Accent3 4 2 7 4 2" xfId="18286"/>
    <cellStyle name="20% - Accent3 4 2 7 4 2 2" xfId="55624"/>
    <cellStyle name="20% - Accent3 4 2 7 4 3" xfId="35028"/>
    <cellStyle name="20% - Accent3 4 2 7 4 4" xfId="42465"/>
    <cellStyle name="20% - Accent3 4 2 7 5" xfId="14574"/>
    <cellStyle name="20% - Accent3 4 2 7 5 2" xfId="29604"/>
    <cellStyle name="20% - Accent3 4 2 7 5 3" xfId="51912"/>
    <cellStyle name="20% - Accent3 4 2 7 6" xfId="26722"/>
    <cellStyle name="20% - Accent3 4 2 7 7" xfId="38751"/>
    <cellStyle name="20% - Accent3 4 2 8" xfId="2538"/>
    <cellStyle name="20% - Accent3 4 2 8 2" xfId="11030"/>
    <cellStyle name="20% - Accent3 4 2 8 2 2" xfId="24189"/>
    <cellStyle name="20% - Accent3 4 2 8 2 2 2" xfId="61527"/>
    <cellStyle name="20% - Accent3 4 2 8 2 3" xfId="33441"/>
    <cellStyle name="20% - Accent3 4 2 8 2 4" xfId="48368"/>
    <cellStyle name="20% - Accent3 4 2 8 3" xfId="6307"/>
    <cellStyle name="20% - Accent3 4 2 8 3 2" xfId="19466"/>
    <cellStyle name="20% - Accent3 4 2 8 3 2 2" xfId="56804"/>
    <cellStyle name="20% - Accent3 4 2 8 3 3" xfId="36153"/>
    <cellStyle name="20% - Accent3 4 2 8 3 4" xfId="43645"/>
    <cellStyle name="20% - Accent3 4 2 8 4" xfId="15699"/>
    <cellStyle name="20% - Accent3 4 2 8 4 2" xfId="30729"/>
    <cellStyle name="20% - Accent3 4 2 8 4 3" xfId="53037"/>
    <cellStyle name="20% - Accent3 4 2 8 5" xfId="27847"/>
    <cellStyle name="20% - Accent3 4 2 8 6" xfId="39876"/>
    <cellStyle name="20% - Accent3 4 2 9" xfId="8670"/>
    <cellStyle name="20% - Accent3 4 2 9 2" xfId="21829"/>
    <cellStyle name="20% - Accent3 4 2 9 2 2" xfId="59167"/>
    <cellStyle name="20% - Accent3 4 2 9 3" xfId="29380"/>
    <cellStyle name="20% - Accent3 4 2 9 4" xfId="46008"/>
    <cellStyle name="20% - Accent3 4 3" xfId="540"/>
    <cellStyle name="20% - Accent3 4 3 2" xfId="1722"/>
    <cellStyle name="20% - Accent3 4 3 2 2" xfId="7796"/>
    <cellStyle name="20% - Accent3 4 3 2 2 2" xfId="12519"/>
    <cellStyle name="20% - Accent3 4 3 2 2 2 2" xfId="25678"/>
    <cellStyle name="20% - Accent3 4 3 2 2 2 2 2" xfId="63016"/>
    <cellStyle name="20% - Accent3 4 3 2 2 2 3" xfId="49857"/>
    <cellStyle name="20% - Accent3 4 3 2 2 3" xfId="20955"/>
    <cellStyle name="20% - Accent3 4 3 2 2 3 2" xfId="58293"/>
    <cellStyle name="20% - Accent3 4 3 2 2 4" xfId="33974"/>
    <cellStyle name="20% - Accent3 4 3 2 2 5" xfId="45134"/>
    <cellStyle name="20% - Accent3 4 3 2 3" xfId="10159"/>
    <cellStyle name="20% - Accent3 4 3 2 3 2" xfId="23318"/>
    <cellStyle name="20% - Accent3 4 3 2 3 2 2" xfId="60656"/>
    <cellStyle name="20% - Accent3 4 3 2 3 3" xfId="36686"/>
    <cellStyle name="20% - Accent3 4 3 2 3 4" xfId="47497"/>
    <cellStyle name="20% - Accent3 4 3 2 4" xfId="5436"/>
    <cellStyle name="20% - Accent3 4 3 2 4 2" xfId="18595"/>
    <cellStyle name="20% - Accent3 4 3 2 4 2 2" xfId="55933"/>
    <cellStyle name="20% - Accent3 4 3 2 4 3" xfId="31262"/>
    <cellStyle name="20% - Accent3 4 3 2 4 4" xfId="42774"/>
    <cellStyle name="20% - Accent3 4 3 2 5" xfId="14883"/>
    <cellStyle name="20% - Accent3 4 3 2 5 2" xfId="52221"/>
    <cellStyle name="20% - Accent3 4 3 2 6" xfId="28380"/>
    <cellStyle name="20% - Accent3 4 3 2 7" xfId="39060"/>
    <cellStyle name="20% - Accent3 4 3 3" xfId="3071"/>
    <cellStyle name="20% - Accent3 4 3 3 2" xfId="11339"/>
    <cellStyle name="20% - Accent3 4 3 3 2 2" xfId="24498"/>
    <cellStyle name="20% - Accent3 4 3 3 2 2 2" xfId="61836"/>
    <cellStyle name="20% - Accent3 4 3 3 2 3" xfId="48677"/>
    <cellStyle name="20% - Accent3 4 3 3 3" xfId="6616"/>
    <cellStyle name="20% - Accent3 4 3 3 3 2" xfId="19775"/>
    <cellStyle name="20% - Accent3 4 3 3 3 2 2" xfId="57113"/>
    <cellStyle name="20% - Accent3 4 3 3 3 3" xfId="43954"/>
    <cellStyle name="20% - Accent3 4 3 3 4" xfId="16232"/>
    <cellStyle name="20% - Accent3 4 3 3 4 2" xfId="53570"/>
    <cellStyle name="20% - Accent3 4 3 3 5" xfId="32625"/>
    <cellStyle name="20% - Accent3 4 3 3 6" xfId="40409"/>
    <cellStyle name="20% - Accent3 4 3 4" xfId="8979"/>
    <cellStyle name="20% - Accent3 4 3 4 2" xfId="22138"/>
    <cellStyle name="20% - Accent3 4 3 4 2 2" xfId="59476"/>
    <cellStyle name="20% - Accent3 4 3 4 3" xfId="35337"/>
    <cellStyle name="20% - Accent3 4 3 4 4" xfId="46317"/>
    <cellStyle name="20% - Accent3 4 3 5" xfId="4256"/>
    <cellStyle name="20% - Accent3 4 3 5 2" xfId="17415"/>
    <cellStyle name="20% - Accent3 4 3 5 2 2" xfId="54753"/>
    <cellStyle name="20% - Accent3 4 3 5 3" xfId="29913"/>
    <cellStyle name="20% - Accent3 4 3 5 4" xfId="41594"/>
    <cellStyle name="20% - Accent3 4 3 6" xfId="13703"/>
    <cellStyle name="20% - Accent3 4 3 6 2" xfId="51041"/>
    <cellStyle name="20% - Accent3 4 3 7" xfId="27031"/>
    <cellStyle name="20% - Accent3 4 3 8" xfId="37880"/>
    <cellStyle name="20% - Accent3 4 4" xfId="343"/>
    <cellStyle name="20% - Accent3 4 4 2" xfId="1525"/>
    <cellStyle name="20% - Accent3 4 4 2 2" xfId="7599"/>
    <cellStyle name="20% - Accent3 4 4 2 2 2" xfId="12322"/>
    <cellStyle name="20% - Accent3 4 4 2 2 2 2" xfId="25481"/>
    <cellStyle name="20% - Accent3 4 4 2 2 2 2 2" xfId="62819"/>
    <cellStyle name="20% - Accent3 4 4 2 2 2 3" xfId="49660"/>
    <cellStyle name="20% - Accent3 4 4 2 2 3" xfId="20758"/>
    <cellStyle name="20% - Accent3 4 4 2 2 3 2" xfId="58096"/>
    <cellStyle name="20% - Accent3 4 4 2 2 4" xfId="33777"/>
    <cellStyle name="20% - Accent3 4 4 2 2 5" xfId="44937"/>
    <cellStyle name="20% - Accent3 4 4 2 3" xfId="9962"/>
    <cellStyle name="20% - Accent3 4 4 2 3 2" xfId="23121"/>
    <cellStyle name="20% - Accent3 4 4 2 3 2 2" xfId="60459"/>
    <cellStyle name="20% - Accent3 4 4 2 3 3" xfId="36489"/>
    <cellStyle name="20% - Accent3 4 4 2 3 4" xfId="47300"/>
    <cellStyle name="20% - Accent3 4 4 2 4" xfId="5239"/>
    <cellStyle name="20% - Accent3 4 4 2 4 2" xfId="18398"/>
    <cellStyle name="20% - Accent3 4 4 2 4 2 2" xfId="55736"/>
    <cellStyle name="20% - Accent3 4 4 2 4 3" xfId="31065"/>
    <cellStyle name="20% - Accent3 4 4 2 4 4" xfId="42577"/>
    <cellStyle name="20% - Accent3 4 4 2 5" xfId="14686"/>
    <cellStyle name="20% - Accent3 4 4 2 5 2" xfId="52024"/>
    <cellStyle name="20% - Accent3 4 4 2 6" xfId="28183"/>
    <cellStyle name="20% - Accent3 4 4 2 7" xfId="38863"/>
    <cellStyle name="20% - Accent3 4 4 3" xfId="2874"/>
    <cellStyle name="20% - Accent3 4 4 3 2" xfId="11142"/>
    <cellStyle name="20% - Accent3 4 4 3 2 2" xfId="24301"/>
    <cellStyle name="20% - Accent3 4 4 3 2 2 2" xfId="61639"/>
    <cellStyle name="20% - Accent3 4 4 3 2 3" xfId="48480"/>
    <cellStyle name="20% - Accent3 4 4 3 3" xfId="6419"/>
    <cellStyle name="20% - Accent3 4 4 3 3 2" xfId="19578"/>
    <cellStyle name="20% - Accent3 4 4 3 3 2 2" xfId="56916"/>
    <cellStyle name="20% - Accent3 4 4 3 3 3" xfId="43757"/>
    <cellStyle name="20% - Accent3 4 4 3 4" xfId="16035"/>
    <cellStyle name="20% - Accent3 4 4 3 4 2" xfId="53373"/>
    <cellStyle name="20% - Accent3 4 4 3 5" xfId="32428"/>
    <cellStyle name="20% - Accent3 4 4 3 6" xfId="40212"/>
    <cellStyle name="20% - Accent3 4 4 4" xfId="8782"/>
    <cellStyle name="20% - Accent3 4 4 4 2" xfId="21941"/>
    <cellStyle name="20% - Accent3 4 4 4 2 2" xfId="59279"/>
    <cellStyle name="20% - Accent3 4 4 4 3" xfId="35140"/>
    <cellStyle name="20% - Accent3 4 4 4 4" xfId="46120"/>
    <cellStyle name="20% - Accent3 4 4 5" xfId="4059"/>
    <cellStyle name="20% - Accent3 4 4 5 2" xfId="17218"/>
    <cellStyle name="20% - Accent3 4 4 5 2 2" xfId="54556"/>
    <cellStyle name="20% - Accent3 4 4 5 3" xfId="29716"/>
    <cellStyle name="20% - Accent3 4 4 5 4" xfId="41397"/>
    <cellStyle name="20% - Accent3 4 4 6" xfId="13506"/>
    <cellStyle name="20% - Accent3 4 4 6 2" xfId="50844"/>
    <cellStyle name="20% - Accent3 4 4 7" xfId="26834"/>
    <cellStyle name="20% - Accent3 4 4 8" xfId="37683"/>
    <cellStyle name="20% - Accent3 4 5" xfId="764"/>
    <cellStyle name="20% - Accent3 4 5 2" xfId="1946"/>
    <cellStyle name="20% - Accent3 4 5 2 2" xfId="8020"/>
    <cellStyle name="20% - Accent3 4 5 2 2 2" xfId="12743"/>
    <cellStyle name="20% - Accent3 4 5 2 2 2 2" xfId="25902"/>
    <cellStyle name="20% - Accent3 4 5 2 2 2 2 2" xfId="63240"/>
    <cellStyle name="20% - Accent3 4 5 2 2 2 3" xfId="50081"/>
    <cellStyle name="20% - Accent3 4 5 2 2 3" xfId="21179"/>
    <cellStyle name="20% - Accent3 4 5 2 2 3 2" xfId="58517"/>
    <cellStyle name="20% - Accent3 4 5 2 2 4" xfId="34198"/>
    <cellStyle name="20% - Accent3 4 5 2 2 5" xfId="45358"/>
    <cellStyle name="20% - Accent3 4 5 2 3" xfId="10383"/>
    <cellStyle name="20% - Accent3 4 5 2 3 2" xfId="23542"/>
    <cellStyle name="20% - Accent3 4 5 2 3 2 2" xfId="60880"/>
    <cellStyle name="20% - Accent3 4 5 2 3 3" xfId="36910"/>
    <cellStyle name="20% - Accent3 4 5 2 3 4" xfId="47721"/>
    <cellStyle name="20% - Accent3 4 5 2 4" xfId="5660"/>
    <cellStyle name="20% - Accent3 4 5 2 4 2" xfId="18819"/>
    <cellStyle name="20% - Accent3 4 5 2 4 2 2" xfId="56157"/>
    <cellStyle name="20% - Accent3 4 5 2 4 3" xfId="31486"/>
    <cellStyle name="20% - Accent3 4 5 2 4 4" xfId="42998"/>
    <cellStyle name="20% - Accent3 4 5 2 5" xfId="15107"/>
    <cellStyle name="20% - Accent3 4 5 2 5 2" xfId="52445"/>
    <cellStyle name="20% - Accent3 4 5 2 6" xfId="28604"/>
    <cellStyle name="20% - Accent3 4 5 2 7" xfId="39284"/>
    <cellStyle name="20% - Accent3 4 5 3" xfId="3295"/>
    <cellStyle name="20% - Accent3 4 5 3 2" xfId="11563"/>
    <cellStyle name="20% - Accent3 4 5 3 2 2" xfId="24722"/>
    <cellStyle name="20% - Accent3 4 5 3 2 2 2" xfId="62060"/>
    <cellStyle name="20% - Accent3 4 5 3 2 3" xfId="48901"/>
    <cellStyle name="20% - Accent3 4 5 3 3" xfId="6840"/>
    <cellStyle name="20% - Accent3 4 5 3 3 2" xfId="19999"/>
    <cellStyle name="20% - Accent3 4 5 3 3 2 2" xfId="57337"/>
    <cellStyle name="20% - Accent3 4 5 3 3 3" xfId="44178"/>
    <cellStyle name="20% - Accent3 4 5 3 4" xfId="16456"/>
    <cellStyle name="20% - Accent3 4 5 3 4 2" xfId="53794"/>
    <cellStyle name="20% - Accent3 4 5 3 5" xfId="32849"/>
    <cellStyle name="20% - Accent3 4 5 3 6" xfId="40633"/>
    <cellStyle name="20% - Accent3 4 5 4" xfId="9203"/>
    <cellStyle name="20% - Accent3 4 5 4 2" xfId="22362"/>
    <cellStyle name="20% - Accent3 4 5 4 2 2" xfId="59700"/>
    <cellStyle name="20% - Accent3 4 5 4 3" xfId="35561"/>
    <cellStyle name="20% - Accent3 4 5 4 4" xfId="46541"/>
    <cellStyle name="20% - Accent3 4 5 5" xfId="4480"/>
    <cellStyle name="20% - Accent3 4 5 5 2" xfId="17639"/>
    <cellStyle name="20% - Accent3 4 5 5 2 2" xfId="54977"/>
    <cellStyle name="20% - Accent3 4 5 5 3" xfId="30137"/>
    <cellStyle name="20% - Accent3 4 5 5 4" xfId="41818"/>
    <cellStyle name="20% - Accent3 4 5 6" xfId="13927"/>
    <cellStyle name="20% - Accent3 4 5 6 2" xfId="51265"/>
    <cellStyle name="20% - Accent3 4 5 7" xfId="27255"/>
    <cellStyle name="20% - Accent3 4 5 8" xfId="38104"/>
    <cellStyle name="20% - Accent3 4 6" xfId="933"/>
    <cellStyle name="20% - Accent3 4 6 2" xfId="2115"/>
    <cellStyle name="20% - Accent3 4 6 2 2" xfId="8189"/>
    <cellStyle name="20% - Accent3 4 6 2 2 2" xfId="12912"/>
    <cellStyle name="20% - Accent3 4 6 2 2 2 2" xfId="26071"/>
    <cellStyle name="20% - Accent3 4 6 2 2 2 2 2" xfId="63409"/>
    <cellStyle name="20% - Accent3 4 6 2 2 2 3" xfId="50250"/>
    <cellStyle name="20% - Accent3 4 6 2 2 3" xfId="21348"/>
    <cellStyle name="20% - Accent3 4 6 2 2 3 2" xfId="58686"/>
    <cellStyle name="20% - Accent3 4 6 2 2 4" xfId="34367"/>
    <cellStyle name="20% - Accent3 4 6 2 2 5" xfId="45527"/>
    <cellStyle name="20% - Accent3 4 6 2 3" xfId="10552"/>
    <cellStyle name="20% - Accent3 4 6 2 3 2" xfId="23711"/>
    <cellStyle name="20% - Accent3 4 6 2 3 2 2" xfId="61049"/>
    <cellStyle name="20% - Accent3 4 6 2 3 3" xfId="37079"/>
    <cellStyle name="20% - Accent3 4 6 2 3 4" xfId="47890"/>
    <cellStyle name="20% - Accent3 4 6 2 4" xfId="5829"/>
    <cellStyle name="20% - Accent3 4 6 2 4 2" xfId="18988"/>
    <cellStyle name="20% - Accent3 4 6 2 4 2 2" xfId="56326"/>
    <cellStyle name="20% - Accent3 4 6 2 4 3" xfId="31655"/>
    <cellStyle name="20% - Accent3 4 6 2 4 4" xfId="43167"/>
    <cellStyle name="20% - Accent3 4 6 2 5" xfId="15276"/>
    <cellStyle name="20% - Accent3 4 6 2 5 2" xfId="52614"/>
    <cellStyle name="20% - Accent3 4 6 2 6" xfId="28773"/>
    <cellStyle name="20% - Accent3 4 6 2 7" xfId="39453"/>
    <cellStyle name="20% - Accent3 4 6 3" xfId="3464"/>
    <cellStyle name="20% - Accent3 4 6 3 2" xfId="11732"/>
    <cellStyle name="20% - Accent3 4 6 3 2 2" xfId="24891"/>
    <cellStyle name="20% - Accent3 4 6 3 2 2 2" xfId="62229"/>
    <cellStyle name="20% - Accent3 4 6 3 2 3" xfId="49070"/>
    <cellStyle name="20% - Accent3 4 6 3 3" xfId="7009"/>
    <cellStyle name="20% - Accent3 4 6 3 3 2" xfId="20168"/>
    <cellStyle name="20% - Accent3 4 6 3 3 2 2" xfId="57506"/>
    <cellStyle name="20% - Accent3 4 6 3 3 3" xfId="44347"/>
    <cellStyle name="20% - Accent3 4 6 3 4" xfId="16625"/>
    <cellStyle name="20% - Accent3 4 6 3 4 2" xfId="53963"/>
    <cellStyle name="20% - Accent3 4 6 3 5" xfId="33018"/>
    <cellStyle name="20% - Accent3 4 6 3 6" xfId="40802"/>
    <cellStyle name="20% - Accent3 4 6 4" xfId="9372"/>
    <cellStyle name="20% - Accent3 4 6 4 2" xfId="22531"/>
    <cellStyle name="20% - Accent3 4 6 4 2 2" xfId="59869"/>
    <cellStyle name="20% - Accent3 4 6 4 3" xfId="35730"/>
    <cellStyle name="20% - Accent3 4 6 4 4" xfId="46710"/>
    <cellStyle name="20% - Accent3 4 6 5" xfId="4649"/>
    <cellStyle name="20% - Accent3 4 6 5 2" xfId="17808"/>
    <cellStyle name="20% - Accent3 4 6 5 2 2" xfId="55146"/>
    <cellStyle name="20% - Accent3 4 6 5 3" xfId="30306"/>
    <cellStyle name="20% - Accent3 4 6 5 4" xfId="41987"/>
    <cellStyle name="20% - Accent3 4 6 6" xfId="14096"/>
    <cellStyle name="20% - Accent3 4 6 6 2" xfId="51434"/>
    <cellStyle name="20% - Accent3 4 6 7" xfId="27424"/>
    <cellStyle name="20% - Accent3 4 6 8" xfId="38273"/>
    <cellStyle name="20% - Accent3 4 7" xfId="1104"/>
    <cellStyle name="20% - Accent3 4 7 2" xfId="2284"/>
    <cellStyle name="20% - Accent3 4 7 2 2" xfId="8358"/>
    <cellStyle name="20% - Accent3 4 7 2 2 2" xfId="13081"/>
    <cellStyle name="20% - Accent3 4 7 2 2 2 2" xfId="26240"/>
    <cellStyle name="20% - Accent3 4 7 2 2 2 2 2" xfId="63578"/>
    <cellStyle name="20% - Accent3 4 7 2 2 2 3" xfId="50419"/>
    <cellStyle name="20% - Accent3 4 7 2 2 3" xfId="21517"/>
    <cellStyle name="20% - Accent3 4 7 2 2 3 2" xfId="58855"/>
    <cellStyle name="20% - Accent3 4 7 2 2 4" xfId="34536"/>
    <cellStyle name="20% - Accent3 4 7 2 2 5" xfId="45696"/>
    <cellStyle name="20% - Accent3 4 7 2 3" xfId="10721"/>
    <cellStyle name="20% - Accent3 4 7 2 3 2" xfId="23880"/>
    <cellStyle name="20% - Accent3 4 7 2 3 2 2" xfId="61218"/>
    <cellStyle name="20% - Accent3 4 7 2 3 3" xfId="37248"/>
    <cellStyle name="20% - Accent3 4 7 2 3 4" xfId="48059"/>
    <cellStyle name="20% - Accent3 4 7 2 4" xfId="5998"/>
    <cellStyle name="20% - Accent3 4 7 2 4 2" xfId="19157"/>
    <cellStyle name="20% - Accent3 4 7 2 4 2 2" xfId="56495"/>
    <cellStyle name="20% - Accent3 4 7 2 4 3" xfId="31824"/>
    <cellStyle name="20% - Accent3 4 7 2 4 4" xfId="43336"/>
    <cellStyle name="20% - Accent3 4 7 2 5" xfId="15445"/>
    <cellStyle name="20% - Accent3 4 7 2 5 2" xfId="52783"/>
    <cellStyle name="20% - Accent3 4 7 2 6" xfId="28942"/>
    <cellStyle name="20% - Accent3 4 7 2 7" xfId="39622"/>
    <cellStyle name="20% - Accent3 4 7 3" xfId="3633"/>
    <cellStyle name="20% - Accent3 4 7 3 2" xfId="11901"/>
    <cellStyle name="20% - Accent3 4 7 3 2 2" xfId="25060"/>
    <cellStyle name="20% - Accent3 4 7 3 2 2 2" xfId="62398"/>
    <cellStyle name="20% - Accent3 4 7 3 2 3" xfId="49239"/>
    <cellStyle name="20% - Accent3 4 7 3 3" xfId="7178"/>
    <cellStyle name="20% - Accent3 4 7 3 3 2" xfId="20337"/>
    <cellStyle name="20% - Accent3 4 7 3 3 2 2" xfId="57675"/>
    <cellStyle name="20% - Accent3 4 7 3 3 3" xfId="44516"/>
    <cellStyle name="20% - Accent3 4 7 3 4" xfId="16794"/>
    <cellStyle name="20% - Accent3 4 7 3 4 2" xfId="54132"/>
    <cellStyle name="20% - Accent3 4 7 3 5" xfId="33187"/>
    <cellStyle name="20% - Accent3 4 7 3 6" xfId="40971"/>
    <cellStyle name="20% - Accent3 4 7 4" xfId="9541"/>
    <cellStyle name="20% - Accent3 4 7 4 2" xfId="22700"/>
    <cellStyle name="20% - Accent3 4 7 4 2 2" xfId="60038"/>
    <cellStyle name="20% - Accent3 4 7 4 3" xfId="35899"/>
    <cellStyle name="20% - Accent3 4 7 4 4" xfId="46879"/>
    <cellStyle name="20% - Accent3 4 7 5" xfId="4818"/>
    <cellStyle name="20% - Accent3 4 7 5 2" xfId="17977"/>
    <cellStyle name="20% - Accent3 4 7 5 2 2" xfId="55315"/>
    <cellStyle name="20% - Accent3 4 7 5 3" xfId="30475"/>
    <cellStyle name="20% - Accent3 4 7 5 4" xfId="42156"/>
    <cellStyle name="20% - Accent3 4 7 6" xfId="14265"/>
    <cellStyle name="20% - Accent3 4 7 6 2" xfId="51603"/>
    <cellStyle name="20% - Accent3 4 7 7" xfId="27593"/>
    <cellStyle name="20% - Accent3 4 7 8" xfId="38442"/>
    <cellStyle name="20% - Accent3 4 8" xfId="1301"/>
    <cellStyle name="20% - Accent3 4 8 2" xfId="2650"/>
    <cellStyle name="20% - Accent3 4 8 2 2" xfId="12098"/>
    <cellStyle name="20% - Accent3 4 8 2 2 2" xfId="25257"/>
    <cellStyle name="20% - Accent3 4 8 2 2 2 2" xfId="62595"/>
    <cellStyle name="20% - Accent3 4 8 2 2 3" xfId="33553"/>
    <cellStyle name="20% - Accent3 4 8 2 2 4" xfId="49436"/>
    <cellStyle name="20% - Accent3 4 8 2 3" xfId="7375"/>
    <cellStyle name="20% - Accent3 4 8 2 3 2" xfId="20534"/>
    <cellStyle name="20% - Accent3 4 8 2 3 2 2" xfId="57872"/>
    <cellStyle name="20% - Accent3 4 8 2 3 3" xfId="36265"/>
    <cellStyle name="20% - Accent3 4 8 2 3 4" xfId="44713"/>
    <cellStyle name="20% - Accent3 4 8 2 4" xfId="15811"/>
    <cellStyle name="20% - Accent3 4 8 2 4 2" xfId="30841"/>
    <cellStyle name="20% - Accent3 4 8 2 4 3" xfId="53149"/>
    <cellStyle name="20% - Accent3 4 8 2 5" xfId="27959"/>
    <cellStyle name="20% - Accent3 4 8 2 6" xfId="39988"/>
    <cellStyle name="20% - Accent3 4 8 3" xfId="9738"/>
    <cellStyle name="20% - Accent3 4 8 3 2" xfId="22897"/>
    <cellStyle name="20% - Accent3 4 8 3 2 2" xfId="60235"/>
    <cellStyle name="20% - Accent3 4 8 3 3" xfId="32204"/>
    <cellStyle name="20% - Accent3 4 8 3 4" xfId="47076"/>
    <cellStyle name="20% - Accent3 4 8 4" xfId="5015"/>
    <cellStyle name="20% - Accent3 4 8 4 2" xfId="18174"/>
    <cellStyle name="20% - Accent3 4 8 4 2 2" xfId="55512"/>
    <cellStyle name="20% - Accent3 4 8 4 3" xfId="34916"/>
    <cellStyle name="20% - Accent3 4 8 4 4" xfId="42353"/>
    <cellStyle name="20% - Accent3 4 8 5" xfId="14462"/>
    <cellStyle name="20% - Accent3 4 8 5 2" xfId="29492"/>
    <cellStyle name="20% - Accent3 4 8 5 3" xfId="51800"/>
    <cellStyle name="20% - Accent3 4 8 6" xfId="26610"/>
    <cellStyle name="20% - Accent3 4 8 7" xfId="38639"/>
    <cellStyle name="20% - Accent3 4 9" xfId="2453"/>
    <cellStyle name="20% - Accent3 4 9 2" xfId="10918"/>
    <cellStyle name="20% - Accent3 4 9 2 2" xfId="24077"/>
    <cellStyle name="20% - Accent3 4 9 2 2 2" xfId="61415"/>
    <cellStyle name="20% - Accent3 4 9 2 3" xfId="33356"/>
    <cellStyle name="20% - Accent3 4 9 2 4" xfId="48256"/>
    <cellStyle name="20% - Accent3 4 9 3" xfId="6195"/>
    <cellStyle name="20% - Accent3 4 9 3 2" xfId="19354"/>
    <cellStyle name="20% - Accent3 4 9 3 2 2" xfId="56692"/>
    <cellStyle name="20% - Accent3 4 9 3 3" xfId="36068"/>
    <cellStyle name="20% - Accent3 4 9 3 4" xfId="43533"/>
    <cellStyle name="20% - Accent3 4 9 4" xfId="15614"/>
    <cellStyle name="20% - Accent3 4 9 4 2" xfId="30644"/>
    <cellStyle name="20% - Accent3 4 9 4 3" xfId="52952"/>
    <cellStyle name="20% - Accent3 4 9 5" xfId="27762"/>
    <cellStyle name="20% - Accent3 4 9 6" xfId="39791"/>
    <cellStyle name="20% - Accent3 5" xfId="63"/>
    <cellStyle name="20% - Accent3 5 10" xfId="8502"/>
    <cellStyle name="20% - Accent3 5 10 2" xfId="21661"/>
    <cellStyle name="20% - Accent3 5 10 2 2" xfId="58999"/>
    <cellStyle name="20% - Accent3 5 10 3" xfId="29324"/>
    <cellStyle name="20% - Accent3 5 10 4" xfId="45840"/>
    <cellStyle name="20% - Accent3 5 11" xfId="3779"/>
    <cellStyle name="20% - Accent3 5 11 2" xfId="16938"/>
    <cellStyle name="20% - Accent3 5 11 2 2" xfId="54276"/>
    <cellStyle name="20% - Accent3 5 11 3" xfId="32036"/>
    <cellStyle name="20% - Accent3 5 11 4" xfId="41117"/>
    <cellStyle name="20% - Accent3 5 12" xfId="13226"/>
    <cellStyle name="20% - Accent3 5 12 2" xfId="34748"/>
    <cellStyle name="20% - Accent3 5 12 3" xfId="50564"/>
    <cellStyle name="20% - Accent3 5 13" xfId="29155"/>
    <cellStyle name="20% - Accent3 5 14" xfId="26442"/>
    <cellStyle name="20% - Accent3 5 15" xfId="37403"/>
    <cellStyle name="20% - Accent3 5 2" xfId="175"/>
    <cellStyle name="20% - Accent3 5 2 2" xfId="596"/>
    <cellStyle name="20% - Accent3 5 2 2 2" xfId="1778"/>
    <cellStyle name="20% - Accent3 5 2 2 2 2" xfId="7852"/>
    <cellStyle name="20% - Accent3 5 2 2 2 2 2" xfId="12575"/>
    <cellStyle name="20% - Accent3 5 2 2 2 2 2 2" xfId="25734"/>
    <cellStyle name="20% - Accent3 5 2 2 2 2 2 2 2" xfId="63072"/>
    <cellStyle name="20% - Accent3 5 2 2 2 2 2 3" xfId="49913"/>
    <cellStyle name="20% - Accent3 5 2 2 2 2 3" xfId="21011"/>
    <cellStyle name="20% - Accent3 5 2 2 2 2 3 2" xfId="58349"/>
    <cellStyle name="20% - Accent3 5 2 2 2 2 4" xfId="34030"/>
    <cellStyle name="20% - Accent3 5 2 2 2 2 5" xfId="45190"/>
    <cellStyle name="20% - Accent3 5 2 2 2 3" xfId="10215"/>
    <cellStyle name="20% - Accent3 5 2 2 2 3 2" xfId="23374"/>
    <cellStyle name="20% - Accent3 5 2 2 2 3 2 2" xfId="60712"/>
    <cellStyle name="20% - Accent3 5 2 2 2 3 3" xfId="36742"/>
    <cellStyle name="20% - Accent3 5 2 2 2 3 4" xfId="47553"/>
    <cellStyle name="20% - Accent3 5 2 2 2 4" xfId="5492"/>
    <cellStyle name="20% - Accent3 5 2 2 2 4 2" xfId="18651"/>
    <cellStyle name="20% - Accent3 5 2 2 2 4 2 2" xfId="55989"/>
    <cellStyle name="20% - Accent3 5 2 2 2 4 3" xfId="31318"/>
    <cellStyle name="20% - Accent3 5 2 2 2 4 4" xfId="42830"/>
    <cellStyle name="20% - Accent3 5 2 2 2 5" xfId="14939"/>
    <cellStyle name="20% - Accent3 5 2 2 2 5 2" xfId="52277"/>
    <cellStyle name="20% - Accent3 5 2 2 2 6" xfId="28436"/>
    <cellStyle name="20% - Accent3 5 2 2 2 7" xfId="39116"/>
    <cellStyle name="20% - Accent3 5 2 2 3" xfId="3127"/>
    <cellStyle name="20% - Accent3 5 2 2 3 2" xfId="11395"/>
    <cellStyle name="20% - Accent3 5 2 2 3 2 2" xfId="24554"/>
    <cellStyle name="20% - Accent3 5 2 2 3 2 2 2" xfId="61892"/>
    <cellStyle name="20% - Accent3 5 2 2 3 2 3" xfId="48733"/>
    <cellStyle name="20% - Accent3 5 2 2 3 3" xfId="6672"/>
    <cellStyle name="20% - Accent3 5 2 2 3 3 2" xfId="19831"/>
    <cellStyle name="20% - Accent3 5 2 2 3 3 2 2" xfId="57169"/>
    <cellStyle name="20% - Accent3 5 2 2 3 3 3" xfId="44010"/>
    <cellStyle name="20% - Accent3 5 2 2 3 4" xfId="16288"/>
    <cellStyle name="20% - Accent3 5 2 2 3 4 2" xfId="53626"/>
    <cellStyle name="20% - Accent3 5 2 2 3 5" xfId="32681"/>
    <cellStyle name="20% - Accent3 5 2 2 3 6" xfId="40465"/>
    <cellStyle name="20% - Accent3 5 2 2 4" xfId="9035"/>
    <cellStyle name="20% - Accent3 5 2 2 4 2" xfId="22194"/>
    <cellStyle name="20% - Accent3 5 2 2 4 2 2" xfId="59532"/>
    <cellStyle name="20% - Accent3 5 2 2 4 3" xfId="35393"/>
    <cellStyle name="20% - Accent3 5 2 2 4 4" xfId="46373"/>
    <cellStyle name="20% - Accent3 5 2 2 5" xfId="4312"/>
    <cellStyle name="20% - Accent3 5 2 2 5 2" xfId="17471"/>
    <cellStyle name="20% - Accent3 5 2 2 5 2 2" xfId="54809"/>
    <cellStyle name="20% - Accent3 5 2 2 5 3" xfId="29969"/>
    <cellStyle name="20% - Accent3 5 2 2 5 4" xfId="41650"/>
    <cellStyle name="20% - Accent3 5 2 2 6" xfId="13759"/>
    <cellStyle name="20% - Accent3 5 2 2 6 2" xfId="51097"/>
    <cellStyle name="20% - Accent3 5 2 2 7" xfId="27087"/>
    <cellStyle name="20% - Accent3 5 2 2 8" xfId="37936"/>
    <cellStyle name="20% - Accent3 5 2 3" xfId="1357"/>
    <cellStyle name="20% - Accent3 5 2 3 2" xfId="7431"/>
    <cellStyle name="20% - Accent3 5 2 3 2 2" xfId="12154"/>
    <cellStyle name="20% - Accent3 5 2 3 2 2 2" xfId="25313"/>
    <cellStyle name="20% - Accent3 5 2 3 2 2 2 2" xfId="62651"/>
    <cellStyle name="20% - Accent3 5 2 3 2 2 3" xfId="49492"/>
    <cellStyle name="20% - Accent3 5 2 3 2 3" xfId="20590"/>
    <cellStyle name="20% - Accent3 5 2 3 2 3 2" xfId="57928"/>
    <cellStyle name="20% - Accent3 5 2 3 2 4" xfId="33609"/>
    <cellStyle name="20% - Accent3 5 2 3 2 5" xfId="44769"/>
    <cellStyle name="20% - Accent3 5 2 3 3" xfId="9794"/>
    <cellStyle name="20% - Accent3 5 2 3 3 2" xfId="22953"/>
    <cellStyle name="20% - Accent3 5 2 3 3 2 2" xfId="60291"/>
    <cellStyle name="20% - Accent3 5 2 3 3 3" xfId="36321"/>
    <cellStyle name="20% - Accent3 5 2 3 3 4" xfId="47132"/>
    <cellStyle name="20% - Accent3 5 2 3 4" xfId="5071"/>
    <cellStyle name="20% - Accent3 5 2 3 4 2" xfId="18230"/>
    <cellStyle name="20% - Accent3 5 2 3 4 2 2" xfId="55568"/>
    <cellStyle name="20% - Accent3 5 2 3 4 3" xfId="30897"/>
    <cellStyle name="20% - Accent3 5 2 3 4 4" xfId="42409"/>
    <cellStyle name="20% - Accent3 5 2 3 5" xfId="14518"/>
    <cellStyle name="20% - Accent3 5 2 3 5 2" xfId="51856"/>
    <cellStyle name="20% - Accent3 5 2 3 6" xfId="28015"/>
    <cellStyle name="20% - Accent3 5 2 3 7" xfId="38695"/>
    <cellStyle name="20% - Accent3 5 2 4" xfId="2706"/>
    <cellStyle name="20% - Accent3 5 2 4 2" xfId="10974"/>
    <cellStyle name="20% - Accent3 5 2 4 2 2" xfId="24133"/>
    <cellStyle name="20% - Accent3 5 2 4 2 2 2" xfId="61471"/>
    <cellStyle name="20% - Accent3 5 2 4 2 3" xfId="48312"/>
    <cellStyle name="20% - Accent3 5 2 4 3" xfId="6251"/>
    <cellStyle name="20% - Accent3 5 2 4 3 2" xfId="19410"/>
    <cellStyle name="20% - Accent3 5 2 4 3 2 2" xfId="56748"/>
    <cellStyle name="20% - Accent3 5 2 4 3 3" xfId="43589"/>
    <cellStyle name="20% - Accent3 5 2 4 4" xfId="15867"/>
    <cellStyle name="20% - Accent3 5 2 4 4 2" xfId="53205"/>
    <cellStyle name="20% - Accent3 5 2 4 5" xfId="32260"/>
    <cellStyle name="20% - Accent3 5 2 4 6" xfId="40044"/>
    <cellStyle name="20% - Accent3 5 2 5" xfId="8614"/>
    <cellStyle name="20% - Accent3 5 2 5 2" xfId="21773"/>
    <cellStyle name="20% - Accent3 5 2 5 2 2" xfId="59111"/>
    <cellStyle name="20% - Accent3 5 2 5 3" xfId="34972"/>
    <cellStyle name="20% - Accent3 5 2 5 4" xfId="45952"/>
    <cellStyle name="20% - Accent3 5 2 6" xfId="3891"/>
    <cellStyle name="20% - Accent3 5 2 6 2" xfId="17050"/>
    <cellStyle name="20% - Accent3 5 2 6 2 2" xfId="54388"/>
    <cellStyle name="20% - Accent3 5 2 6 3" xfId="29548"/>
    <cellStyle name="20% - Accent3 5 2 6 4" xfId="41229"/>
    <cellStyle name="20% - Accent3 5 2 7" xfId="13338"/>
    <cellStyle name="20% - Accent3 5 2 7 2" xfId="50676"/>
    <cellStyle name="20% - Accent3 5 2 8" xfId="26666"/>
    <cellStyle name="20% - Accent3 5 2 9" xfId="37515"/>
    <cellStyle name="20% - Accent3 5 3" xfId="484"/>
    <cellStyle name="20% - Accent3 5 3 2" xfId="1666"/>
    <cellStyle name="20% - Accent3 5 3 2 2" xfId="7740"/>
    <cellStyle name="20% - Accent3 5 3 2 2 2" xfId="12463"/>
    <cellStyle name="20% - Accent3 5 3 2 2 2 2" xfId="25622"/>
    <cellStyle name="20% - Accent3 5 3 2 2 2 2 2" xfId="62960"/>
    <cellStyle name="20% - Accent3 5 3 2 2 2 3" xfId="49801"/>
    <cellStyle name="20% - Accent3 5 3 2 2 3" xfId="20899"/>
    <cellStyle name="20% - Accent3 5 3 2 2 3 2" xfId="58237"/>
    <cellStyle name="20% - Accent3 5 3 2 2 4" xfId="33918"/>
    <cellStyle name="20% - Accent3 5 3 2 2 5" xfId="45078"/>
    <cellStyle name="20% - Accent3 5 3 2 3" xfId="10103"/>
    <cellStyle name="20% - Accent3 5 3 2 3 2" xfId="23262"/>
    <cellStyle name="20% - Accent3 5 3 2 3 2 2" xfId="60600"/>
    <cellStyle name="20% - Accent3 5 3 2 3 3" xfId="36630"/>
    <cellStyle name="20% - Accent3 5 3 2 3 4" xfId="47441"/>
    <cellStyle name="20% - Accent3 5 3 2 4" xfId="5380"/>
    <cellStyle name="20% - Accent3 5 3 2 4 2" xfId="18539"/>
    <cellStyle name="20% - Accent3 5 3 2 4 2 2" xfId="55877"/>
    <cellStyle name="20% - Accent3 5 3 2 4 3" xfId="31206"/>
    <cellStyle name="20% - Accent3 5 3 2 4 4" xfId="42718"/>
    <cellStyle name="20% - Accent3 5 3 2 5" xfId="14827"/>
    <cellStyle name="20% - Accent3 5 3 2 5 2" xfId="52165"/>
    <cellStyle name="20% - Accent3 5 3 2 6" xfId="28324"/>
    <cellStyle name="20% - Accent3 5 3 2 7" xfId="39004"/>
    <cellStyle name="20% - Accent3 5 3 3" xfId="3015"/>
    <cellStyle name="20% - Accent3 5 3 3 2" xfId="11283"/>
    <cellStyle name="20% - Accent3 5 3 3 2 2" xfId="24442"/>
    <cellStyle name="20% - Accent3 5 3 3 2 2 2" xfId="61780"/>
    <cellStyle name="20% - Accent3 5 3 3 2 3" xfId="48621"/>
    <cellStyle name="20% - Accent3 5 3 3 3" xfId="6560"/>
    <cellStyle name="20% - Accent3 5 3 3 3 2" xfId="19719"/>
    <cellStyle name="20% - Accent3 5 3 3 3 2 2" xfId="57057"/>
    <cellStyle name="20% - Accent3 5 3 3 3 3" xfId="43898"/>
    <cellStyle name="20% - Accent3 5 3 3 4" xfId="16176"/>
    <cellStyle name="20% - Accent3 5 3 3 4 2" xfId="53514"/>
    <cellStyle name="20% - Accent3 5 3 3 5" xfId="32569"/>
    <cellStyle name="20% - Accent3 5 3 3 6" xfId="40353"/>
    <cellStyle name="20% - Accent3 5 3 4" xfId="8923"/>
    <cellStyle name="20% - Accent3 5 3 4 2" xfId="22082"/>
    <cellStyle name="20% - Accent3 5 3 4 2 2" xfId="59420"/>
    <cellStyle name="20% - Accent3 5 3 4 3" xfId="35281"/>
    <cellStyle name="20% - Accent3 5 3 4 4" xfId="46261"/>
    <cellStyle name="20% - Accent3 5 3 5" xfId="4200"/>
    <cellStyle name="20% - Accent3 5 3 5 2" xfId="17359"/>
    <cellStyle name="20% - Accent3 5 3 5 2 2" xfId="54697"/>
    <cellStyle name="20% - Accent3 5 3 5 3" xfId="29857"/>
    <cellStyle name="20% - Accent3 5 3 5 4" xfId="41538"/>
    <cellStyle name="20% - Accent3 5 3 6" xfId="13647"/>
    <cellStyle name="20% - Accent3 5 3 6 2" xfId="50985"/>
    <cellStyle name="20% - Accent3 5 3 7" xfId="26975"/>
    <cellStyle name="20% - Accent3 5 3 8" xfId="37824"/>
    <cellStyle name="20% - Accent3 5 4" xfId="372"/>
    <cellStyle name="20% - Accent3 5 4 2" xfId="1554"/>
    <cellStyle name="20% - Accent3 5 4 2 2" xfId="7628"/>
    <cellStyle name="20% - Accent3 5 4 2 2 2" xfId="12351"/>
    <cellStyle name="20% - Accent3 5 4 2 2 2 2" xfId="25510"/>
    <cellStyle name="20% - Accent3 5 4 2 2 2 2 2" xfId="62848"/>
    <cellStyle name="20% - Accent3 5 4 2 2 2 3" xfId="49689"/>
    <cellStyle name="20% - Accent3 5 4 2 2 3" xfId="20787"/>
    <cellStyle name="20% - Accent3 5 4 2 2 3 2" xfId="58125"/>
    <cellStyle name="20% - Accent3 5 4 2 2 4" xfId="33806"/>
    <cellStyle name="20% - Accent3 5 4 2 2 5" xfId="44966"/>
    <cellStyle name="20% - Accent3 5 4 2 3" xfId="9991"/>
    <cellStyle name="20% - Accent3 5 4 2 3 2" xfId="23150"/>
    <cellStyle name="20% - Accent3 5 4 2 3 2 2" xfId="60488"/>
    <cellStyle name="20% - Accent3 5 4 2 3 3" xfId="36518"/>
    <cellStyle name="20% - Accent3 5 4 2 3 4" xfId="47329"/>
    <cellStyle name="20% - Accent3 5 4 2 4" xfId="5268"/>
    <cellStyle name="20% - Accent3 5 4 2 4 2" xfId="18427"/>
    <cellStyle name="20% - Accent3 5 4 2 4 2 2" xfId="55765"/>
    <cellStyle name="20% - Accent3 5 4 2 4 3" xfId="31094"/>
    <cellStyle name="20% - Accent3 5 4 2 4 4" xfId="42606"/>
    <cellStyle name="20% - Accent3 5 4 2 5" xfId="14715"/>
    <cellStyle name="20% - Accent3 5 4 2 5 2" xfId="52053"/>
    <cellStyle name="20% - Accent3 5 4 2 6" xfId="28212"/>
    <cellStyle name="20% - Accent3 5 4 2 7" xfId="38892"/>
    <cellStyle name="20% - Accent3 5 4 3" xfId="2903"/>
    <cellStyle name="20% - Accent3 5 4 3 2" xfId="11171"/>
    <cellStyle name="20% - Accent3 5 4 3 2 2" xfId="24330"/>
    <cellStyle name="20% - Accent3 5 4 3 2 2 2" xfId="61668"/>
    <cellStyle name="20% - Accent3 5 4 3 2 3" xfId="48509"/>
    <cellStyle name="20% - Accent3 5 4 3 3" xfId="6448"/>
    <cellStyle name="20% - Accent3 5 4 3 3 2" xfId="19607"/>
    <cellStyle name="20% - Accent3 5 4 3 3 2 2" xfId="56945"/>
    <cellStyle name="20% - Accent3 5 4 3 3 3" xfId="43786"/>
    <cellStyle name="20% - Accent3 5 4 3 4" xfId="16064"/>
    <cellStyle name="20% - Accent3 5 4 3 4 2" xfId="53402"/>
    <cellStyle name="20% - Accent3 5 4 3 5" xfId="32457"/>
    <cellStyle name="20% - Accent3 5 4 3 6" xfId="40241"/>
    <cellStyle name="20% - Accent3 5 4 4" xfId="8811"/>
    <cellStyle name="20% - Accent3 5 4 4 2" xfId="21970"/>
    <cellStyle name="20% - Accent3 5 4 4 2 2" xfId="59308"/>
    <cellStyle name="20% - Accent3 5 4 4 3" xfId="35169"/>
    <cellStyle name="20% - Accent3 5 4 4 4" xfId="46149"/>
    <cellStyle name="20% - Accent3 5 4 5" xfId="4088"/>
    <cellStyle name="20% - Accent3 5 4 5 2" xfId="17247"/>
    <cellStyle name="20% - Accent3 5 4 5 2 2" xfId="54585"/>
    <cellStyle name="20% - Accent3 5 4 5 3" xfId="29745"/>
    <cellStyle name="20% - Accent3 5 4 5 4" xfId="41426"/>
    <cellStyle name="20% - Accent3 5 4 6" xfId="13535"/>
    <cellStyle name="20% - Accent3 5 4 6 2" xfId="50873"/>
    <cellStyle name="20% - Accent3 5 4 7" xfId="26863"/>
    <cellStyle name="20% - Accent3 5 4 8" xfId="37712"/>
    <cellStyle name="20% - Accent3 5 5" xfId="793"/>
    <cellStyle name="20% - Accent3 5 5 2" xfId="1975"/>
    <cellStyle name="20% - Accent3 5 5 2 2" xfId="8049"/>
    <cellStyle name="20% - Accent3 5 5 2 2 2" xfId="12772"/>
    <cellStyle name="20% - Accent3 5 5 2 2 2 2" xfId="25931"/>
    <cellStyle name="20% - Accent3 5 5 2 2 2 2 2" xfId="63269"/>
    <cellStyle name="20% - Accent3 5 5 2 2 2 3" xfId="50110"/>
    <cellStyle name="20% - Accent3 5 5 2 2 3" xfId="21208"/>
    <cellStyle name="20% - Accent3 5 5 2 2 3 2" xfId="58546"/>
    <cellStyle name="20% - Accent3 5 5 2 2 4" xfId="34227"/>
    <cellStyle name="20% - Accent3 5 5 2 2 5" xfId="45387"/>
    <cellStyle name="20% - Accent3 5 5 2 3" xfId="10412"/>
    <cellStyle name="20% - Accent3 5 5 2 3 2" xfId="23571"/>
    <cellStyle name="20% - Accent3 5 5 2 3 2 2" xfId="60909"/>
    <cellStyle name="20% - Accent3 5 5 2 3 3" xfId="36939"/>
    <cellStyle name="20% - Accent3 5 5 2 3 4" xfId="47750"/>
    <cellStyle name="20% - Accent3 5 5 2 4" xfId="5689"/>
    <cellStyle name="20% - Accent3 5 5 2 4 2" xfId="18848"/>
    <cellStyle name="20% - Accent3 5 5 2 4 2 2" xfId="56186"/>
    <cellStyle name="20% - Accent3 5 5 2 4 3" xfId="31515"/>
    <cellStyle name="20% - Accent3 5 5 2 4 4" xfId="43027"/>
    <cellStyle name="20% - Accent3 5 5 2 5" xfId="15136"/>
    <cellStyle name="20% - Accent3 5 5 2 5 2" xfId="52474"/>
    <cellStyle name="20% - Accent3 5 5 2 6" xfId="28633"/>
    <cellStyle name="20% - Accent3 5 5 2 7" xfId="39313"/>
    <cellStyle name="20% - Accent3 5 5 3" xfId="3324"/>
    <cellStyle name="20% - Accent3 5 5 3 2" xfId="11592"/>
    <cellStyle name="20% - Accent3 5 5 3 2 2" xfId="24751"/>
    <cellStyle name="20% - Accent3 5 5 3 2 2 2" xfId="62089"/>
    <cellStyle name="20% - Accent3 5 5 3 2 3" xfId="48930"/>
    <cellStyle name="20% - Accent3 5 5 3 3" xfId="6869"/>
    <cellStyle name="20% - Accent3 5 5 3 3 2" xfId="20028"/>
    <cellStyle name="20% - Accent3 5 5 3 3 2 2" xfId="57366"/>
    <cellStyle name="20% - Accent3 5 5 3 3 3" xfId="44207"/>
    <cellStyle name="20% - Accent3 5 5 3 4" xfId="16485"/>
    <cellStyle name="20% - Accent3 5 5 3 4 2" xfId="53823"/>
    <cellStyle name="20% - Accent3 5 5 3 5" xfId="32878"/>
    <cellStyle name="20% - Accent3 5 5 3 6" xfId="40662"/>
    <cellStyle name="20% - Accent3 5 5 4" xfId="9232"/>
    <cellStyle name="20% - Accent3 5 5 4 2" xfId="22391"/>
    <cellStyle name="20% - Accent3 5 5 4 2 2" xfId="59729"/>
    <cellStyle name="20% - Accent3 5 5 4 3" xfId="35590"/>
    <cellStyle name="20% - Accent3 5 5 4 4" xfId="46570"/>
    <cellStyle name="20% - Accent3 5 5 5" xfId="4509"/>
    <cellStyle name="20% - Accent3 5 5 5 2" xfId="17668"/>
    <cellStyle name="20% - Accent3 5 5 5 2 2" xfId="55006"/>
    <cellStyle name="20% - Accent3 5 5 5 3" xfId="30166"/>
    <cellStyle name="20% - Accent3 5 5 5 4" xfId="41847"/>
    <cellStyle name="20% - Accent3 5 5 6" xfId="13956"/>
    <cellStyle name="20% - Accent3 5 5 6 2" xfId="51294"/>
    <cellStyle name="20% - Accent3 5 5 7" xfId="27284"/>
    <cellStyle name="20% - Accent3 5 5 8" xfId="38133"/>
    <cellStyle name="20% - Accent3 5 6" xfId="962"/>
    <cellStyle name="20% - Accent3 5 6 2" xfId="2144"/>
    <cellStyle name="20% - Accent3 5 6 2 2" xfId="8218"/>
    <cellStyle name="20% - Accent3 5 6 2 2 2" xfId="12941"/>
    <cellStyle name="20% - Accent3 5 6 2 2 2 2" xfId="26100"/>
    <cellStyle name="20% - Accent3 5 6 2 2 2 2 2" xfId="63438"/>
    <cellStyle name="20% - Accent3 5 6 2 2 2 3" xfId="50279"/>
    <cellStyle name="20% - Accent3 5 6 2 2 3" xfId="21377"/>
    <cellStyle name="20% - Accent3 5 6 2 2 3 2" xfId="58715"/>
    <cellStyle name="20% - Accent3 5 6 2 2 4" xfId="34396"/>
    <cellStyle name="20% - Accent3 5 6 2 2 5" xfId="45556"/>
    <cellStyle name="20% - Accent3 5 6 2 3" xfId="10581"/>
    <cellStyle name="20% - Accent3 5 6 2 3 2" xfId="23740"/>
    <cellStyle name="20% - Accent3 5 6 2 3 2 2" xfId="61078"/>
    <cellStyle name="20% - Accent3 5 6 2 3 3" xfId="37108"/>
    <cellStyle name="20% - Accent3 5 6 2 3 4" xfId="47919"/>
    <cellStyle name="20% - Accent3 5 6 2 4" xfId="5858"/>
    <cellStyle name="20% - Accent3 5 6 2 4 2" xfId="19017"/>
    <cellStyle name="20% - Accent3 5 6 2 4 2 2" xfId="56355"/>
    <cellStyle name="20% - Accent3 5 6 2 4 3" xfId="31684"/>
    <cellStyle name="20% - Accent3 5 6 2 4 4" xfId="43196"/>
    <cellStyle name="20% - Accent3 5 6 2 5" xfId="15305"/>
    <cellStyle name="20% - Accent3 5 6 2 5 2" xfId="52643"/>
    <cellStyle name="20% - Accent3 5 6 2 6" xfId="28802"/>
    <cellStyle name="20% - Accent3 5 6 2 7" xfId="39482"/>
    <cellStyle name="20% - Accent3 5 6 3" xfId="3493"/>
    <cellStyle name="20% - Accent3 5 6 3 2" xfId="11761"/>
    <cellStyle name="20% - Accent3 5 6 3 2 2" xfId="24920"/>
    <cellStyle name="20% - Accent3 5 6 3 2 2 2" xfId="62258"/>
    <cellStyle name="20% - Accent3 5 6 3 2 3" xfId="49099"/>
    <cellStyle name="20% - Accent3 5 6 3 3" xfId="7038"/>
    <cellStyle name="20% - Accent3 5 6 3 3 2" xfId="20197"/>
    <cellStyle name="20% - Accent3 5 6 3 3 2 2" xfId="57535"/>
    <cellStyle name="20% - Accent3 5 6 3 3 3" xfId="44376"/>
    <cellStyle name="20% - Accent3 5 6 3 4" xfId="16654"/>
    <cellStyle name="20% - Accent3 5 6 3 4 2" xfId="53992"/>
    <cellStyle name="20% - Accent3 5 6 3 5" xfId="33047"/>
    <cellStyle name="20% - Accent3 5 6 3 6" xfId="40831"/>
    <cellStyle name="20% - Accent3 5 6 4" xfId="9401"/>
    <cellStyle name="20% - Accent3 5 6 4 2" xfId="22560"/>
    <cellStyle name="20% - Accent3 5 6 4 2 2" xfId="59898"/>
    <cellStyle name="20% - Accent3 5 6 4 3" xfId="35759"/>
    <cellStyle name="20% - Accent3 5 6 4 4" xfId="46739"/>
    <cellStyle name="20% - Accent3 5 6 5" xfId="4678"/>
    <cellStyle name="20% - Accent3 5 6 5 2" xfId="17837"/>
    <cellStyle name="20% - Accent3 5 6 5 2 2" xfId="55175"/>
    <cellStyle name="20% - Accent3 5 6 5 3" xfId="30335"/>
    <cellStyle name="20% - Accent3 5 6 5 4" xfId="42016"/>
    <cellStyle name="20% - Accent3 5 6 6" xfId="14125"/>
    <cellStyle name="20% - Accent3 5 6 6 2" xfId="51463"/>
    <cellStyle name="20% - Accent3 5 6 7" xfId="27453"/>
    <cellStyle name="20% - Accent3 5 6 8" xfId="38302"/>
    <cellStyle name="20% - Accent3 5 7" xfId="1133"/>
    <cellStyle name="20% - Accent3 5 7 2" xfId="2313"/>
    <cellStyle name="20% - Accent3 5 7 2 2" xfId="8387"/>
    <cellStyle name="20% - Accent3 5 7 2 2 2" xfId="13110"/>
    <cellStyle name="20% - Accent3 5 7 2 2 2 2" xfId="26269"/>
    <cellStyle name="20% - Accent3 5 7 2 2 2 2 2" xfId="63607"/>
    <cellStyle name="20% - Accent3 5 7 2 2 2 3" xfId="50448"/>
    <cellStyle name="20% - Accent3 5 7 2 2 3" xfId="21546"/>
    <cellStyle name="20% - Accent3 5 7 2 2 3 2" xfId="58884"/>
    <cellStyle name="20% - Accent3 5 7 2 2 4" xfId="34565"/>
    <cellStyle name="20% - Accent3 5 7 2 2 5" xfId="45725"/>
    <cellStyle name="20% - Accent3 5 7 2 3" xfId="10750"/>
    <cellStyle name="20% - Accent3 5 7 2 3 2" xfId="23909"/>
    <cellStyle name="20% - Accent3 5 7 2 3 2 2" xfId="61247"/>
    <cellStyle name="20% - Accent3 5 7 2 3 3" xfId="37277"/>
    <cellStyle name="20% - Accent3 5 7 2 3 4" xfId="48088"/>
    <cellStyle name="20% - Accent3 5 7 2 4" xfId="6027"/>
    <cellStyle name="20% - Accent3 5 7 2 4 2" xfId="19186"/>
    <cellStyle name="20% - Accent3 5 7 2 4 2 2" xfId="56524"/>
    <cellStyle name="20% - Accent3 5 7 2 4 3" xfId="31853"/>
    <cellStyle name="20% - Accent3 5 7 2 4 4" xfId="43365"/>
    <cellStyle name="20% - Accent3 5 7 2 5" xfId="15474"/>
    <cellStyle name="20% - Accent3 5 7 2 5 2" xfId="52812"/>
    <cellStyle name="20% - Accent3 5 7 2 6" xfId="28971"/>
    <cellStyle name="20% - Accent3 5 7 2 7" xfId="39651"/>
    <cellStyle name="20% - Accent3 5 7 3" xfId="3662"/>
    <cellStyle name="20% - Accent3 5 7 3 2" xfId="11930"/>
    <cellStyle name="20% - Accent3 5 7 3 2 2" xfId="25089"/>
    <cellStyle name="20% - Accent3 5 7 3 2 2 2" xfId="62427"/>
    <cellStyle name="20% - Accent3 5 7 3 2 3" xfId="49268"/>
    <cellStyle name="20% - Accent3 5 7 3 3" xfId="7207"/>
    <cellStyle name="20% - Accent3 5 7 3 3 2" xfId="20366"/>
    <cellStyle name="20% - Accent3 5 7 3 3 2 2" xfId="57704"/>
    <cellStyle name="20% - Accent3 5 7 3 3 3" xfId="44545"/>
    <cellStyle name="20% - Accent3 5 7 3 4" xfId="16823"/>
    <cellStyle name="20% - Accent3 5 7 3 4 2" xfId="54161"/>
    <cellStyle name="20% - Accent3 5 7 3 5" xfId="33216"/>
    <cellStyle name="20% - Accent3 5 7 3 6" xfId="41000"/>
    <cellStyle name="20% - Accent3 5 7 4" xfId="9570"/>
    <cellStyle name="20% - Accent3 5 7 4 2" xfId="22729"/>
    <cellStyle name="20% - Accent3 5 7 4 2 2" xfId="60067"/>
    <cellStyle name="20% - Accent3 5 7 4 3" xfId="35928"/>
    <cellStyle name="20% - Accent3 5 7 4 4" xfId="46908"/>
    <cellStyle name="20% - Accent3 5 7 5" xfId="4847"/>
    <cellStyle name="20% - Accent3 5 7 5 2" xfId="18006"/>
    <cellStyle name="20% - Accent3 5 7 5 2 2" xfId="55344"/>
    <cellStyle name="20% - Accent3 5 7 5 3" xfId="30504"/>
    <cellStyle name="20% - Accent3 5 7 5 4" xfId="42185"/>
    <cellStyle name="20% - Accent3 5 7 6" xfId="14294"/>
    <cellStyle name="20% - Accent3 5 7 6 2" xfId="51632"/>
    <cellStyle name="20% - Accent3 5 7 7" xfId="27622"/>
    <cellStyle name="20% - Accent3 5 7 8" xfId="38471"/>
    <cellStyle name="20% - Accent3 5 8" xfId="1245"/>
    <cellStyle name="20% - Accent3 5 8 2" xfId="2594"/>
    <cellStyle name="20% - Accent3 5 8 2 2" xfId="12042"/>
    <cellStyle name="20% - Accent3 5 8 2 2 2" xfId="25201"/>
    <cellStyle name="20% - Accent3 5 8 2 2 2 2" xfId="62539"/>
    <cellStyle name="20% - Accent3 5 8 2 2 3" xfId="33497"/>
    <cellStyle name="20% - Accent3 5 8 2 2 4" xfId="49380"/>
    <cellStyle name="20% - Accent3 5 8 2 3" xfId="7319"/>
    <cellStyle name="20% - Accent3 5 8 2 3 2" xfId="20478"/>
    <cellStyle name="20% - Accent3 5 8 2 3 2 2" xfId="57816"/>
    <cellStyle name="20% - Accent3 5 8 2 3 3" xfId="36209"/>
    <cellStyle name="20% - Accent3 5 8 2 3 4" xfId="44657"/>
    <cellStyle name="20% - Accent3 5 8 2 4" xfId="15755"/>
    <cellStyle name="20% - Accent3 5 8 2 4 2" xfId="30785"/>
    <cellStyle name="20% - Accent3 5 8 2 4 3" xfId="53093"/>
    <cellStyle name="20% - Accent3 5 8 2 5" xfId="27903"/>
    <cellStyle name="20% - Accent3 5 8 2 6" xfId="39932"/>
    <cellStyle name="20% - Accent3 5 8 3" xfId="9682"/>
    <cellStyle name="20% - Accent3 5 8 3 2" xfId="22841"/>
    <cellStyle name="20% - Accent3 5 8 3 2 2" xfId="60179"/>
    <cellStyle name="20% - Accent3 5 8 3 3" xfId="32148"/>
    <cellStyle name="20% - Accent3 5 8 3 4" xfId="47020"/>
    <cellStyle name="20% - Accent3 5 8 4" xfId="4959"/>
    <cellStyle name="20% - Accent3 5 8 4 2" xfId="18118"/>
    <cellStyle name="20% - Accent3 5 8 4 2 2" xfId="55456"/>
    <cellStyle name="20% - Accent3 5 8 4 3" xfId="34860"/>
    <cellStyle name="20% - Accent3 5 8 4 4" xfId="42297"/>
    <cellStyle name="20% - Accent3 5 8 5" xfId="14406"/>
    <cellStyle name="20% - Accent3 5 8 5 2" xfId="29436"/>
    <cellStyle name="20% - Accent3 5 8 5 3" xfId="51744"/>
    <cellStyle name="20% - Accent3 5 8 6" xfId="26554"/>
    <cellStyle name="20% - Accent3 5 8 7" xfId="38583"/>
    <cellStyle name="20% - Accent3 5 9" xfId="2482"/>
    <cellStyle name="20% - Accent3 5 9 2" xfId="10862"/>
    <cellStyle name="20% - Accent3 5 9 2 2" xfId="24021"/>
    <cellStyle name="20% - Accent3 5 9 2 2 2" xfId="61359"/>
    <cellStyle name="20% - Accent3 5 9 2 3" xfId="33385"/>
    <cellStyle name="20% - Accent3 5 9 2 4" xfId="48200"/>
    <cellStyle name="20% - Accent3 5 9 3" xfId="6139"/>
    <cellStyle name="20% - Accent3 5 9 3 2" xfId="19298"/>
    <cellStyle name="20% - Accent3 5 9 3 2 2" xfId="56636"/>
    <cellStyle name="20% - Accent3 5 9 3 3" xfId="36097"/>
    <cellStyle name="20% - Accent3 5 9 3 4" xfId="43477"/>
    <cellStyle name="20% - Accent3 5 9 4" xfId="15643"/>
    <cellStyle name="20% - Accent3 5 9 4 2" xfId="30673"/>
    <cellStyle name="20% - Accent3 5 9 4 3" xfId="52981"/>
    <cellStyle name="20% - Accent3 5 9 5" xfId="27791"/>
    <cellStyle name="20% - Accent3 5 9 6" xfId="39820"/>
    <cellStyle name="20% - Accent3 6" xfId="259"/>
    <cellStyle name="20% - Accent3 6 2" xfId="680"/>
    <cellStyle name="20% - Accent3 6 2 2" xfId="1862"/>
    <cellStyle name="20% - Accent3 6 2 2 2" xfId="7936"/>
    <cellStyle name="20% - Accent3 6 2 2 2 2" xfId="12659"/>
    <cellStyle name="20% - Accent3 6 2 2 2 2 2" xfId="25818"/>
    <cellStyle name="20% - Accent3 6 2 2 2 2 2 2" xfId="63156"/>
    <cellStyle name="20% - Accent3 6 2 2 2 2 3" xfId="49997"/>
    <cellStyle name="20% - Accent3 6 2 2 2 3" xfId="21095"/>
    <cellStyle name="20% - Accent3 6 2 2 2 3 2" xfId="58433"/>
    <cellStyle name="20% - Accent3 6 2 2 2 4" xfId="34114"/>
    <cellStyle name="20% - Accent3 6 2 2 2 5" xfId="45274"/>
    <cellStyle name="20% - Accent3 6 2 2 3" xfId="10299"/>
    <cellStyle name="20% - Accent3 6 2 2 3 2" xfId="23458"/>
    <cellStyle name="20% - Accent3 6 2 2 3 2 2" xfId="60796"/>
    <cellStyle name="20% - Accent3 6 2 2 3 3" xfId="36826"/>
    <cellStyle name="20% - Accent3 6 2 2 3 4" xfId="47637"/>
    <cellStyle name="20% - Accent3 6 2 2 4" xfId="5576"/>
    <cellStyle name="20% - Accent3 6 2 2 4 2" xfId="18735"/>
    <cellStyle name="20% - Accent3 6 2 2 4 2 2" xfId="56073"/>
    <cellStyle name="20% - Accent3 6 2 2 4 3" xfId="31402"/>
    <cellStyle name="20% - Accent3 6 2 2 4 4" xfId="42914"/>
    <cellStyle name="20% - Accent3 6 2 2 5" xfId="15023"/>
    <cellStyle name="20% - Accent3 6 2 2 5 2" xfId="52361"/>
    <cellStyle name="20% - Accent3 6 2 2 6" xfId="28520"/>
    <cellStyle name="20% - Accent3 6 2 2 7" xfId="39200"/>
    <cellStyle name="20% - Accent3 6 2 3" xfId="3211"/>
    <cellStyle name="20% - Accent3 6 2 3 2" xfId="11479"/>
    <cellStyle name="20% - Accent3 6 2 3 2 2" xfId="24638"/>
    <cellStyle name="20% - Accent3 6 2 3 2 2 2" xfId="61976"/>
    <cellStyle name="20% - Accent3 6 2 3 2 3" xfId="48817"/>
    <cellStyle name="20% - Accent3 6 2 3 3" xfId="6756"/>
    <cellStyle name="20% - Accent3 6 2 3 3 2" xfId="19915"/>
    <cellStyle name="20% - Accent3 6 2 3 3 2 2" xfId="57253"/>
    <cellStyle name="20% - Accent3 6 2 3 3 3" xfId="44094"/>
    <cellStyle name="20% - Accent3 6 2 3 4" xfId="16372"/>
    <cellStyle name="20% - Accent3 6 2 3 4 2" xfId="53710"/>
    <cellStyle name="20% - Accent3 6 2 3 5" xfId="32765"/>
    <cellStyle name="20% - Accent3 6 2 3 6" xfId="40549"/>
    <cellStyle name="20% - Accent3 6 2 4" xfId="9119"/>
    <cellStyle name="20% - Accent3 6 2 4 2" xfId="22278"/>
    <cellStyle name="20% - Accent3 6 2 4 2 2" xfId="59616"/>
    <cellStyle name="20% - Accent3 6 2 4 3" xfId="35477"/>
    <cellStyle name="20% - Accent3 6 2 4 4" xfId="46457"/>
    <cellStyle name="20% - Accent3 6 2 5" xfId="4396"/>
    <cellStyle name="20% - Accent3 6 2 5 2" xfId="17555"/>
    <cellStyle name="20% - Accent3 6 2 5 2 2" xfId="54893"/>
    <cellStyle name="20% - Accent3 6 2 5 3" xfId="30053"/>
    <cellStyle name="20% - Accent3 6 2 5 4" xfId="41734"/>
    <cellStyle name="20% - Accent3 6 2 6" xfId="13843"/>
    <cellStyle name="20% - Accent3 6 2 6 2" xfId="51181"/>
    <cellStyle name="20% - Accent3 6 2 7" xfId="27171"/>
    <cellStyle name="20% - Accent3 6 2 8" xfId="38020"/>
    <cellStyle name="20% - Accent3 6 3" xfId="1441"/>
    <cellStyle name="20% - Accent3 6 3 2" xfId="7515"/>
    <cellStyle name="20% - Accent3 6 3 2 2" xfId="12238"/>
    <cellStyle name="20% - Accent3 6 3 2 2 2" xfId="25397"/>
    <cellStyle name="20% - Accent3 6 3 2 2 2 2" xfId="62735"/>
    <cellStyle name="20% - Accent3 6 3 2 2 3" xfId="49576"/>
    <cellStyle name="20% - Accent3 6 3 2 3" xfId="20674"/>
    <cellStyle name="20% - Accent3 6 3 2 3 2" xfId="58012"/>
    <cellStyle name="20% - Accent3 6 3 2 4" xfId="33693"/>
    <cellStyle name="20% - Accent3 6 3 2 5" xfId="44853"/>
    <cellStyle name="20% - Accent3 6 3 3" xfId="9878"/>
    <cellStyle name="20% - Accent3 6 3 3 2" xfId="23037"/>
    <cellStyle name="20% - Accent3 6 3 3 2 2" xfId="60375"/>
    <cellStyle name="20% - Accent3 6 3 3 3" xfId="36405"/>
    <cellStyle name="20% - Accent3 6 3 3 4" xfId="47216"/>
    <cellStyle name="20% - Accent3 6 3 4" xfId="5155"/>
    <cellStyle name="20% - Accent3 6 3 4 2" xfId="18314"/>
    <cellStyle name="20% - Accent3 6 3 4 2 2" xfId="55652"/>
    <cellStyle name="20% - Accent3 6 3 4 3" xfId="30981"/>
    <cellStyle name="20% - Accent3 6 3 4 4" xfId="42493"/>
    <cellStyle name="20% - Accent3 6 3 5" xfId="14602"/>
    <cellStyle name="20% - Accent3 6 3 5 2" xfId="51940"/>
    <cellStyle name="20% - Accent3 6 3 6" xfId="28099"/>
    <cellStyle name="20% - Accent3 6 3 7" xfId="38779"/>
    <cellStyle name="20% - Accent3 6 4" xfId="2790"/>
    <cellStyle name="20% - Accent3 6 4 2" xfId="11058"/>
    <cellStyle name="20% - Accent3 6 4 2 2" xfId="24217"/>
    <cellStyle name="20% - Accent3 6 4 2 2 2" xfId="61555"/>
    <cellStyle name="20% - Accent3 6 4 2 3" xfId="48396"/>
    <cellStyle name="20% - Accent3 6 4 3" xfId="6335"/>
    <cellStyle name="20% - Accent3 6 4 3 2" xfId="19494"/>
    <cellStyle name="20% - Accent3 6 4 3 2 2" xfId="56832"/>
    <cellStyle name="20% - Accent3 6 4 3 3" xfId="43673"/>
    <cellStyle name="20% - Accent3 6 4 4" xfId="15951"/>
    <cellStyle name="20% - Accent3 6 4 4 2" xfId="53289"/>
    <cellStyle name="20% - Accent3 6 4 5" xfId="32344"/>
    <cellStyle name="20% - Accent3 6 4 6" xfId="40128"/>
    <cellStyle name="20% - Accent3 6 5" xfId="8698"/>
    <cellStyle name="20% - Accent3 6 5 2" xfId="21857"/>
    <cellStyle name="20% - Accent3 6 5 2 2" xfId="59195"/>
    <cellStyle name="20% - Accent3 6 5 3" xfId="35056"/>
    <cellStyle name="20% - Accent3 6 5 4" xfId="46036"/>
    <cellStyle name="20% - Accent3 6 6" xfId="3975"/>
    <cellStyle name="20% - Accent3 6 6 2" xfId="17134"/>
    <cellStyle name="20% - Accent3 6 6 2 2" xfId="54472"/>
    <cellStyle name="20% - Accent3 6 6 3" xfId="29632"/>
    <cellStyle name="20% - Accent3 6 6 4" xfId="41313"/>
    <cellStyle name="20% - Accent3 6 7" xfId="13422"/>
    <cellStyle name="20% - Accent3 6 7 2" xfId="50760"/>
    <cellStyle name="20% - Accent3 6 8" xfId="26750"/>
    <cellStyle name="20% - Accent3 6 9" xfId="37599"/>
    <cellStyle name="20% - Accent3 7" xfId="147"/>
    <cellStyle name="20% - Accent3 7 2" xfId="568"/>
    <cellStyle name="20% - Accent3 7 2 2" xfId="1750"/>
    <cellStyle name="20% - Accent3 7 2 2 2" xfId="7824"/>
    <cellStyle name="20% - Accent3 7 2 2 2 2" xfId="12547"/>
    <cellStyle name="20% - Accent3 7 2 2 2 2 2" xfId="25706"/>
    <cellStyle name="20% - Accent3 7 2 2 2 2 2 2" xfId="63044"/>
    <cellStyle name="20% - Accent3 7 2 2 2 2 3" xfId="49885"/>
    <cellStyle name="20% - Accent3 7 2 2 2 3" xfId="20983"/>
    <cellStyle name="20% - Accent3 7 2 2 2 3 2" xfId="58321"/>
    <cellStyle name="20% - Accent3 7 2 2 2 4" xfId="34002"/>
    <cellStyle name="20% - Accent3 7 2 2 2 5" xfId="45162"/>
    <cellStyle name="20% - Accent3 7 2 2 3" xfId="10187"/>
    <cellStyle name="20% - Accent3 7 2 2 3 2" xfId="23346"/>
    <cellStyle name="20% - Accent3 7 2 2 3 2 2" xfId="60684"/>
    <cellStyle name="20% - Accent3 7 2 2 3 3" xfId="36714"/>
    <cellStyle name="20% - Accent3 7 2 2 3 4" xfId="47525"/>
    <cellStyle name="20% - Accent3 7 2 2 4" xfId="5464"/>
    <cellStyle name="20% - Accent3 7 2 2 4 2" xfId="18623"/>
    <cellStyle name="20% - Accent3 7 2 2 4 2 2" xfId="55961"/>
    <cellStyle name="20% - Accent3 7 2 2 4 3" xfId="31290"/>
    <cellStyle name="20% - Accent3 7 2 2 4 4" xfId="42802"/>
    <cellStyle name="20% - Accent3 7 2 2 5" xfId="14911"/>
    <cellStyle name="20% - Accent3 7 2 2 5 2" xfId="52249"/>
    <cellStyle name="20% - Accent3 7 2 2 6" xfId="28408"/>
    <cellStyle name="20% - Accent3 7 2 2 7" xfId="39088"/>
    <cellStyle name="20% - Accent3 7 2 3" xfId="3099"/>
    <cellStyle name="20% - Accent3 7 2 3 2" xfId="11367"/>
    <cellStyle name="20% - Accent3 7 2 3 2 2" xfId="24526"/>
    <cellStyle name="20% - Accent3 7 2 3 2 2 2" xfId="61864"/>
    <cellStyle name="20% - Accent3 7 2 3 2 3" xfId="48705"/>
    <cellStyle name="20% - Accent3 7 2 3 3" xfId="6644"/>
    <cellStyle name="20% - Accent3 7 2 3 3 2" xfId="19803"/>
    <cellStyle name="20% - Accent3 7 2 3 3 2 2" xfId="57141"/>
    <cellStyle name="20% - Accent3 7 2 3 3 3" xfId="43982"/>
    <cellStyle name="20% - Accent3 7 2 3 4" xfId="16260"/>
    <cellStyle name="20% - Accent3 7 2 3 4 2" xfId="53598"/>
    <cellStyle name="20% - Accent3 7 2 3 5" xfId="32653"/>
    <cellStyle name="20% - Accent3 7 2 3 6" xfId="40437"/>
    <cellStyle name="20% - Accent3 7 2 4" xfId="9007"/>
    <cellStyle name="20% - Accent3 7 2 4 2" xfId="22166"/>
    <cellStyle name="20% - Accent3 7 2 4 2 2" xfId="59504"/>
    <cellStyle name="20% - Accent3 7 2 4 3" xfId="35365"/>
    <cellStyle name="20% - Accent3 7 2 4 4" xfId="46345"/>
    <cellStyle name="20% - Accent3 7 2 5" xfId="4284"/>
    <cellStyle name="20% - Accent3 7 2 5 2" xfId="17443"/>
    <cellStyle name="20% - Accent3 7 2 5 2 2" xfId="54781"/>
    <cellStyle name="20% - Accent3 7 2 5 3" xfId="29941"/>
    <cellStyle name="20% - Accent3 7 2 5 4" xfId="41622"/>
    <cellStyle name="20% - Accent3 7 2 6" xfId="13731"/>
    <cellStyle name="20% - Accent3 7 2 6 2" xfId="51069"/>
    <cellStyle name="20% - Accent3 7 2 7" xfId="27059"/>
    <cellStyle name="20% - Accent3 7 2 8" xfId="37908"/>
    <cellStyle name="20% - Accent3 7 3" xfId="1329"/>
    <cellStyle name="20% - Accent3 7 3 2" xfId="7403"/>
    <cellStyle name="20% - Accent3 7 3 2 2" xfId="12126"/>
    <cellStyle name="20% - Accent3 7 3 2 2 2" xfId="25285"/>
    <cellStyle name="20% - Accent3 7 3 2 2 2 2" xfId="62623"/>
    <cellStyle name="20% - Accent3 7 3 2 2 3" xfId="49464"/>
    <cellStyle name="20% - Accent3 7 3 2 3" xfId="20562"/>
    <cellStyle name="20% - Accent3 7 3 2 3 2" xfId="57900"/>
    <cellStyle name="20% - Accent3 7 3 2 4" xfId="33581"/>
    <cellStyle name="20% - Accent3 7 3 2 5" xfId="44741"/>
    <cellStyle name="20% - Accent3 7 3 3" xfId="9766"/>
    <cellStyle name="20% - Accent3 7 3 3 2" xfId="22925"/>
    <cellStyle name="20% - Accent3 7 3 3 2 2" xfId="60263"/>
    <cellStyle name="20% - Accent3 7 3 3 3" xfId="36293"/>
    <cellStyle name="20% - Accent3 7 3 3 4" xfId="47104"/>
    <cellStyle name="20% - Accent3 7 3 4" xfId="5043"/>
    <cellStyle name="20% - Accent3 7 3 4 2" xfId="18202"/>
    <cellStyle name="20% - Accent3 7 3 4 2 2" xfId="55540"/>
    <cellStyle name="20% - Accent3 7 3 4 3" xfId="30869"/>
    <cellStyle name="20% - Accent3 7 3 4 4" xfId="42381"/>
    <cellStyle name="20% - Accent3 7 3 5" xfId="14490"/>
    <cellStyle name="20% - Accent3 7 3 5 2" xfId="51828"/>
    <cellStyle name="20% - Accent3 7 3 6" xfId="27987"/>
    <cellStyle name="20% - Accent3 7 3 7" xfId="38667"/>
    <cellStyle name="20% - Accent3 7 4" xfId="2678"/>
    <cellStyle name="20% - Accent3 7 4 2" xfId="10946"/>
    <cellStyle name="20% - Accent3 7 4 2 2" xfId="24105"/>
    <cellStyle name="20% - Accent3 7 4 2 2 2" xfId="61443"/>
    <cellStyle name="20% - Accent3 7 4 2 3" xfId="48284"/>
    <cellStyle name="20% - Accent3 7 4 3" xfId="6223"/>
    <cellStyle name="20% - Accent3 7 4 3 2" xfId="19382"/>
    <cellStyle name="20% - Accent3 7 4 3 2 2" xfId="56720"/>
    <cellStyle name="20% - Accent3 7 4 3 3" xfId="43561"/>
    <cellStyle name="20% - Accent3 7 4 4" xfId="15839"/>
    <cellStyle name="20% - Accent3 7 4 4 2" xfId="53177"/>
    <cellStyle name="20% - Accent3 7 4 5" xfId="32232"/>
    <cellStyle name="20% - Accent3 7 4 6" xfId="40016"/>
    <cellStyle name="20% - Accent3 7 5" xfId="8586"/>
    <cellStyle name="20% - Accent3 7 5 2" xfId="21745"/>
    <cellStyle name="20% - Accent3 7 5 2 2" xfId="59083"/>
    <cellStyle name="20% - Accent3 7 5 3" xfId="34944"/>
    <cellStyle name="20% - Accent3 7 5 4" xfId="45924"/>
    <cellStyle name="20% - Accent3 7 6" xfId="3863"/>
    <cellStyle name="20% - Accent3 7 6 2" xfId="17022"/>
    <cellStyle name="20% - Accent3 7 6 2 2" xfId="54360"/>
    <cellStyle name="20% - Accent3 7 6 3" xfId="29520"/>
    <cellStyle name="20% - Accent3 7 6 4" xfId="41201"/>
    <cellStyle name="20% - Accent3 7 7" xfId="13310"/>
    <cellStyle name="20% - Accent3 7 7 2" xfId="50648"/>
    <cellStyle name="20% - Accent3 7 8" xfId="26638"/>
    <cellStyle name="20% - Accent3 7 9" xfId="37487"/>
    <cellStyle name="20% - Accent3 8" xfId="456"/>
    <cellStyle name="20% - Accent3 8 2" xfId="1638"/>
    <cellStyle name="20% - Accent3 8 2 2" xfId="7712"/>
    <cellStyle name="20% - Accent3 8 2 2 2" xfId="12435"/>
    <cellStyle name="20% - Accent3 8 2 2 2 2" xfId="25594"/>
    <cellStyle name="20% - Accent3 8 2 2 2 2 2" xfId="62932"/>
    <cellStyle name="20% - Accent3 8 2 2 2 3" xfId="49773"/>
    <cellStyle name="20% - Accent3 8 2 2 3" xfId="20871"/>
    <cellStyle name="20% - Accent3 8 2 2 3 2" xfId="58209"/>
    <cellStyle name="20% - Accent3 8 2 2 4" xfId="33890"/>
    <cellStyle name="20% - Accent3 8 2 2 5" xfId="45050"/>
    <cellStyle name="20% - Accent3 8 2 3" xfId="10075"/>
    <cellStyle name="20% - Accent3 8 2 3 2" xfId="23234"/>
    <cellStyle name="20% - Accent3 8 2 3 2 2" xfId="60572"/>
    <cellStyle name="20% - Accent3 8 2 3 3" xfId="36602"/>
    <cellStyle name="20% - Accent3 8 2 3 4" xfId="47413"/>
    <cellStyle name="20% - Accent3 8 2 4" xfId="5352"/>
    <cellStyle name="20% - Accent3 8 2 4 2" xfId="18511"/>
    <cellStyle name="20% - Accent3 8 2 4 2 2" xfId="55849"/>
    <cellStyle name="20% - Accent3 8 2 4 3" xfId="31178"/>
    <cellStyle name="20% - Accent3 8 2 4 4" xfId="42690"/>
    <cellStyle name="20% - Accent3 8 2 5" xfId="14799"/>
    <cellStyle name="20% - Accent3 8 2 5 2" xfId="52137"/>
    <cellStyle name="20% - Accent3 8 2 6" xfId="28296"/>
    <cellStyle name="20% - Accent3 8 2 7" xfId="38976"/>
    <cellStyle name="20% - Accent3 8 3" xfId="2987"/>
    <cellStyle name="20% - Accent3 8 3 2" xfId="11255"/>
    <cellStyle name="20% - Accent3 8 3 2 2" xfId="24414"/>
    <cellStyle name="20% - Accent3 8 3 2 2 2" xfId="61752"/>
    <cellStyle name="20% - Accent3 8 3 2 3" xfId="48593"/>
    <cellStyle name="20% - Accent3 8 3 3" xfId="6532"/>
    <cellStyle name="20% - Accent3 8 3 3 2" xfId="19691"/>
    <cellStyle name="20% - Accent3 8 3 3 2 2" xfId="57029"/>
    <cellStyle name="20% - Accent3 8 3 3 3" xfId="43870"/>
    <cellStyle name="20% - Accent3 8 3 4" xfId="16148"/>
    <cellStyle name="20% - Accent3 8 3 4 2" xfId="53486"/>
    <cellStyle name="20% - Accent3 8 3 5" xfId="32541"/>
    <cellStyle name="20% - Accent3 8 3 6" xfId="40325"/>
    <cellStyle name="20% - Accent3 8 4" xfId="8895"/>
    <cellStyle name="20% - Accent3 8 4 2" xfId="22054"/>
    <cellStyle name="20% - Accent3 8 4 2 2" xfId="59392"/>
    <cellStyle name="20% - Accent3 8 4 3" xfId="35253"/>
    <cellStyle name="20% - Accent3 8 4 4" xfId="46233"/>
    <cellStyle name="20% - Accent3 8 5" xfId="4172"/>
    <cellStyle name="20% - Accent3 8 5 2" xfId="17331"/>
    <cellStyle name="20% - Accent3 8 5 2 2" xfId="54669"/>
    <cellStyle name="20% - Accent3 8 5 3" xfId="29829"/>
    <cellStyle name="20% - Accent3 8 5 4" xfId="41510"/>
    <cellStyle name="20% - Accent3 8 6" xfId="13619"/>
    <cellStyle name="20% - Accent3 8 6 2" xfId="50957"/>
    <cellStyle name="20% - Accent3 8 7" xfId="26947"/>
    <cellStyle name="20% - Accent3 8 8" xfId="37796"/>
    <cellStyle name="20% - Accent3 9" xfId="287"/>
    <cellStyle name="20% - Accent3 9 2" xfId="1469"/>
    <cellStyle name="20% - Accent3 9 2 2" xfId="7543"/>
    <cellStyle name="20% - Accent3 9 2 2 2" xfId="12266"/>
    <cellStyle name="20% - Accent3 9 2 2 2 2" xfId="25425"/>
    <cellStyle name="20% - Accent3 9 2 2 2 2 2" xfId="62763"/>
    <cellStyle name="20% - Accent3 9 2 2 2 3" xfId="49604"/>
    <cellStyle name="20% - Accent3 9 2 2 3" xfId="20702"/>
    <cellStyle name="20% - Accent3 9 2 2 3 2" xfId="58040"/>
    <cellStyle name="20% - Accent3 9 2 2 4" xfId="33721"/>
    <cellStyle name="20% - Accent3 9 2 2 5" xfId="44881"/>
    <cellStyle name="20% - Accent3 9 2 3" xfId="9906"/>
    <cellStyle name="20% - Accent3 9 2 3 2" xfId="23065"/>
    <cellStyle name="20% - Accent3 9 2 3 2 2" xfId="60403"/>
    <cellStyle name="20% - Accent3 9 2 3 3" xfId="36433"/>
    <cellStyle name="20% - Accent3 9 2 3 4" xfId="47244"/>
    <cellStyle name="20% - Accent3 9 2 4" xfId="5183"/>
    <cellStyle name="20% - Accent3 9 2 4 2" xfId="18342"/>
    <cellStyle name="20% - Accent3 9 2 4 2 2" xfId="55680"/>
    <cellStyle name="20% - Accent3 9 2 4 3" xfId="31009"/>
    <cellStyle name="20% - Accent3 9 2 4 4" xfId="42521"/>
    <cellStyle name="20% - Accent3 9 2 5" xfId="14630"/>
    <cellStyle name="20% - Accent3 9 2 5 2" xfId="51968"/>
    <cellStyle name="20% - Accent3 9 2 6" xfId="28127"/>
    <cellStyle name="20% - Accent3 9 2 7" xfId="38807"/>
    <cellStyle name="20% - Accent3 9 3" xfId="2818"/>
    <cellStyle name="20% - Accent3 9 3 2" xfId="11086"/>
    <cellStyle name="20% - Accent3 9 3 2 2" xfId="24245"/>
    <cellStyle name="20% - Accent3 9 3 2 2 2" xfId="61583"/>
    <cellStyle name="20% - Accent3 9 3 2 3" xfId="48424"/>
    <cellStyle name="20% - Accent3 9 3 3" xfId="6363"/>
    <cellStyle name="20% - Accent3 9 3 3 2" xfId="19522"/>
    <cellStyle name="20% - Accent3 9 3 3 2 2" xfId="56860"/>
    <cellStyle name="20% - Accent3 9 3 3 3" xfId="43701"/>
    <cellStyle name="20% - Accent3 9 3 4" xfId="15979"/>
    <cellStyle name="20% - Accent3 9 3 4 2" xfId="53317"/>
    <cellStyle name="20% - Accent3 9 3 5" xfId="32372"/>
    <cellStyle name="20% - Accent3 9 3 6" xfId="40156"/>
    <cellStyle name="20% - Accent3 9 4" xfId="8726"/>
    <cellStyle name="20% - Accent3 9 4 2" xfId="21885"/>
    <cellStyle name="20% - Accent3 9 4 2 2" xfId="59223"/>
    <cellStyle name="20% - Accent3 9 4 3" xfId="35084"/>
    <cellStyle name="20% - Accent3 9 4 4" xfId="46064"/>
    <cellStyle name="20% - Accent3 9 5" xfId="4003"/>
    <cellStyle name="20% - Accent3 9 5 2" xfId="17162"/>
    <cellStyle name="20% - Accent3 9 5 2 2" xfId="54500"/>
    <cellStyle name="20% - Accent3 9 5 3" xfId="29660"/>
    <cellStyle name="20% - Accent3 9 5 4" xfId="41341"/>
    <cellStyle name="20% - Accent3 9 6" xfId="13450"/>
    <cellStyle name="20% - Accent3 9 6 2" xfId="50788"/>
    <cellStyle name="20% - Accent3 9 7" xfId="26778"/>
    <cellStyle name="20% - Accent3 9 8" xfId="37627"/>
    <cellStyle name="20% - Accent4" xfId="31" builtinId="42" customBuiltin="1"/>
    <cellStyle name="20% - Accent4 10" xfId="710"/>
    <cellStyle name="20% - Accent4 10 2" xfId="1892"/>
    <cellStyle name="20% - Accent4 10 2 2" xfId="7966"/>
    <cellStyle name="20% - Accent4 10 2 2 2" xfId="12689"/>
    <cellStyle name="20% - Accent4 10 2 2 2 2" xfId="25848"/>
    <cellStyle name="20% - Accent4 10 2 2 2 2 2" xfId="63186"/>
    <cellStyle name="20% - Accent4 10 2 2 2 3" xfId="50027"/>
    <cellStyle name="20% - Accent4 10 2 2 3" xfId="21125"/>
    <cellStyle name="20% - Accent4 10 2 2 3 2" xfId="58463"/>
    <cellStyle name="20% - Accent4 10 2 2 4" xfId="34144"/>
    <cellStyle name="20% - Accent4 10 2 2 5" xfId="45304"/>
    <cellStyle name="20% - Accent4 10 2 3" xfId="10329"/>
    <cellStyle name="20% - Accent4 10 2 3 2" xfId="23488"/>
    <cellStyle name="20% - Accent4 10 2 3 2 2" xfId="60826"/>
    <cellStyle name="20% - Accent4 10 2 3 3" xfId="36856"/>
    <cellStyle name="20% - Accent4 10 2 3 4" xfId="47667"/>
    <cellStyle name="20% - Accent4 10 2 4" xfId="5606"/>
    <cellStyle name="20% - Accent4 10 2 4 2" xfId="18765"/>
    <cellStyle name="20% - Accent4 10 2 4 2 2" xfId="56103"/>
    <cellStyle name="20% - Accent4 10 2 4 3" xfId="31432"/>
    <cellStyle name="20% - Accent4 10 2 4 4" xfId="42944"/>
    <cellStyle name="20% - Accent4 10 2 5" xfId="15053"/>
    <cellStyle name="20% - Accent4 10 2 5 2" xfId="52391"/>
    <cellStyle name="20% - Accent4 10 2 6" xfId="28550"/>
    <cellStyle name="20% - Accent4 10 2 7" xfId="39230"/>
    <cellStyle name="20% - Accent4 10 3" xfId="3241"/>
    <cellStyle name="20% - Accent4 10 3 2" xfId="11509"/>
    <cellStyle name="20% - Accent4 10 3 2 2" xfId="24668"/>
    <cellStyle name="20% - Accent4 10 3 2 2 2" xfId="62006"/>
    <cellStyle name="20% - Accent4 10 3 2 3" xfId="48847"/>
    <cellStyle name="20% - Accent4 10 3 3" xfId="6786"/>
    <cellStyle name="20% - Accent4 10 3 3 2" xfId="19945"/>
    <cellStyle name="20% - Accent4 10 3 3 2 2" xfId="57283"/>
    <cellStyle name="20% - Accent4 10 3 3 3" xfId="44124"/>
    <cellStyle name="20% - Accent4 10 3 4" xfId="16402"/>
    <cellStyle name="20% - Accent4 10 3 4 2" xfId="53740"/>
    <cellStyle name="20% - Accent4 10 3 5" xfId="32795"/>
    <cellStyle name="20% - Accent4 10 3 6" xfId="40579"/>
    <cellStyle name="20% - Accent4 10 4" xfId="9149"/>
    <cellStyle name="20% - Accent4 10 4 2" xfId="22308"/>
    <cellStyle name="20% - Accent4 10 4 2 2" xfId="59646"/>
    <cellStyle name="20% - Accent4 10 4 3" xfId="35507"/>
    <cellStyle name="20% - Accent4 10 4 4" xfId="46487"/>
    <cellStyle name="20% - Accent4 10 5" xfId="4426"/>
    <cellStyle name="20% - Accent4 10 5 2" xfId="17585"/>
    <cellStyle name="20% - Accent4 10 5 2 2" xfId="54923"/>
    <cellStyle name="20% - Accent4 10 5 3" xfId="30083"/>
    <cellStyle name="20% - Accent4 10 5 4" xfId="41764"/>
    <cellStyle name="20% - Accent4 10 6" xfId="13873"/>
    <cellStyle name="20% - Accent4 10 6 2" xfId="51211"/>
    <cellStyle name="20% - Accent4 10 7" xfId="27201"/>
    <cellStyle name="20% - Accent4 10 8" xfId="38050"/>
    <cellStyle name="20% - Accent4 11" xfId="879"/>
    <cellStyle name="20% - Accent4 11 2" xfId="2061"/>
    <cellStyle name="20% - Accent4 11 2 2" xfId="8135"/>
    <cellStyle name="20% - Accent4 11 2 2 2" xfId="12858"/>
    <cellStyle name="20% - Accent4 11 2 2 2 2" xfId="26017"/>
    <cellStyle name="20% - Accent4 11 2 2 2 2 2" xfId="63355"/>
    <cellStyle name="20% - Accent4 11 2 2 2 3" xfId="50196"/>
    <cellStyle name="20% - Accent4 11 2 2 3" xfId="21294"/>
    <cellStyle name="20% - Accent4 11 2 2 3 2" xfId="58632"/>
    <cellStyle name="20% - Accent4 11 2 2 4" xfId="34313"/>
    <cellStyle name="20% - Accent4 11 2 2 5" xfId="45473"/>
    <cellStyle name="20% - Accent4 11 2 3" xfId="10498"/>
    <cellStyle name="20% - Accent4 11 2 3 2" xfId="23657"/>
    <cellStyle name="20% - Accent4 11 2 3 2 2" xfId="60995"/>
    <cellStyle name="20% - Accent4 11 2 3 3" xfId="37025"/>
    <cellStyle name="20% - Accent4 11 2 3 4" xfId="47836"/>
    <cellStyle name="20% - Accent4 11 2 4" xfId="5775"/>
    <cellStyle name="20% - Accent4 11 2 4 2" xfId="18934"/>
    <cellStyle name="20% - Accent4 11 2 4 2 2" xfId="56272"/>
    <cellStyle name="20% - Accent4 11 2 4 3" xfId="31601"/>
    <cellStyle name="20% - Accent4 11 2 4 4" xfId="43113"/>
    <cellStyle name="20% - Accent4 11 2 5" xfId="15222"/>
    <cellStyle name="20% - Accent4 11 2 5 2" xfId="52560"/>
    <cellStyle name="20% - Accent4 11 2 6" xfId="28719"/>
    <cellStyle name="20% - Accent4 11 2 7" xfId="39399"/>
    <cellStyle name="20% - Accent4 11 3" xfId="3410"/>
    <cellStyle name="20% - Accent4 11 3 2" xfId="11678"/>
    <cellStyle name="20% - Accent4 11 3 2 2" xfId="24837"/>
    <cellStyle name="20% - Accent4 11 3 2 2 2" xfId="62175"/>
    <cellStyle name="20% - Accent4 11 3 2 3" xfId="49016"/>
    <cellStyle name="20% - Accent4 11 3 3" xfId="6955"/>
    <cellStyle name="20% - Accent4 11 3 3 2" xfId="20114"/>
    <cellStyle name="20% - Accent4 11 3 3 2 2" xfId="57452"/>
    <cellStyle name="20% - Accent4 11 3 3 3" xfId="44293"/>
    <cellStyle name="20% - Accent4 11 3 4" xfId="16571"/>
    <cellStyle name="20% - Accent4 11 3 4 2" xfId="53909"/>
    <cellStyle name="20% - Accent4 11 3 5" xfId="32964"/>
    <cellStyle name="20% - Accent4 11 3 6" xfId="40748"/>
    <cellStyle name="20% - Accent4 11 4" xfId="9318"/>
    <cellStyle name="20% - Accent4 11 4 2" xfId="22477"/>
    <cellStyle name="20% - Accent4 11 4 2 2" xfId="59815"/>
    <cellStyle name="20% - Accent4 11 4 3" xfId="35676"/>
    <cellStyle name="20% - Accent4 11 4 4" xfId="46656"/>
    <cellStyle name="20% - Accent4 11 5" xfId="4595"/>
    <cellStyle name="20% - Accent4 11 5 2" xfId="17754"/>
    <cellStyle name="20% - Accent4 11 5 2 2" xfId="55092"/>
    <cellStyle name="20% - Accent4 11 5 3" xfId="30252"/>
    <cellStyle name="20% - Accent4 11 5 4" xfId="41933"/>
    <cellStyle name="20% - Accent4 11 6" xfId="14042"/>
    <cellStyle name="20% - Accent4 11 6 2" xfId="51380"/>
    <cellStyle name="20% - Accent4 11 7" xfId="27370"/>
    <cellStyle name="20% - Accent4 11 8" xfId="38219"/>
    <cellStyle name="20% - Accent4 12" xfId="1050"/>
    <cellStyle name="20% - Accent4 12 2" xfId="2230"/>
    <cellStyle name="20% - Accent4 12 2 2" xfId="8304"/>
    <cellStyle name="20% - Accent4 12 2 2 2" xfId="13027"/>
    <cellStyle name="20% - Accent4 12 2 2 2 2" xfId="26186"/>
    <cellStyle name="20% - Accent4 12 2 2 2 2 2" xfId="63524"/>
    <cellStyle name="20% - Accent4 12 2 2 2 3" xfId="50365"/>
    <cellStyle name="20% - Accent4 12 2 2 3" xfId="21463"/>
    <cellStyle name="20% - Accent4 12 2 2 3 2" xfId="58801"/>
    <cellStyle name="20% - Accent4 12 2 2 4" xfId="34482"/>
    <cellStyle name="20% - Accent4 12 2 2 5" xfId="45642"/>
    <cellStyle name="20% - Accent4 12 2 3" xfId="10667"/>
    <cellStyle name="20% - Accent4 12 2 3 2" xfId="23826"/>
    <cellStyle name="20% - Accent4 12 2 3 2 2" xfId="61164"/>
    <cellStyle name="20% - Accent4 12 2 3 3" xfId="37194"/>
    <cellStyle name="20% - Accent4 12 2 3 4" xfId="48005"/>
    <cellStyle name="20% - Accent4 12 2 4" xfId="5944"/>
    <cellStyle name="20% - Accent4 12 2 4 2" xfId="19103"/>
    <cellStyle name="20% - Accent4 12 2 4 2 2" xfId="56441"/>
    <cellStyle name="20% - Accent4 12 2 4 3" xfId="31770"/>
    <cellStyle name="20% - Accent4 12 2 4 4" xfId="43282"/>
    <cellStyle name="20% - Accent4 12 2 5" xfId="15391"/>
    <cellStyle name="20% - Accent4 12 2 5 2" xfId="52729"/>
    <cellStyle name="20% - Accent4 12 2 6" xfId="28888"/>
    <cellStyle name="20% - Accent4 12 2 7" xfId="39568"/>
    <cellStyle name="20% - Accent4 12 3" xfId="3579"/>
    <cellStyle name="20% - Accent4 12 3 2" xfId="11847"/>
    <cellStyle name="20% - Accent4 12 3 2 2" xfId="25006"/>
    <cellStyle name="20% - Accent4 12 3 2 2 2" xfId="62344"/>
    <cellStyle name="20% - Accent4 12 3 2 3" xfId="49185"/>
    <cellStyle name="20% - Accent4 12 3 3" xfId="7124"/>
    <cellStyle name="20% - Accent4 12 3 3 2" xfId="20283"/>
    <cellStyle name="20% - Accent4 12 3 3 2 2" xfId="57621"/>
    <cellStyle name="20% - Accent4 12 3 3 3" xfId="44462"/>
    <cellStyle name="20% - Accent4 12 3 4" xfId="16740"/>
    <cellStyle name="20% - Accent4 12 3 4 2" xfId="54078"/>
    <cellStyle name="20% - Accent4 12 3 5" xfId="33133"/>
    <cellStyle name="20% - Accent4 12 3 6" xfId="40917"/>
    <cellStyle name="20% - Accent4 12 4" xfId="9487"/>
    <cellStyle name="20% - Accent4 12 4 2" xfId="22646"/>
    <cellStyle name="20% - Accent4 12 4 2 2" xfId="59984"/>
    <cellStyle name="20% - Accent4 12 4 3" xfId="35845"/>
    <cellStyle name="20% - Accent4 12 4 4" xfId="46825"/>
    <cellStyle name="20% - Accent4 12 5" xfId="4764"/>
    <cellStyle name="20% - Accent4 12 5 2" xfId="17923"/>
    <cellStyle name="20% - Accent4 12 5 2 2" xfId="55261"/>
    <cellStyle name="20% - Accent4 12 5 3" xfId="30421"/>
    <cellStyle name="20% - Accent4 12 5 4" xfId="42102"/>
    <cellStyle name="20% - Accent4 12 6" xfId="14211"/>
    <cellStyle name="20% - Accent4 12 6 2" xfId="51549"/>
    <cellStyle name="20% - Accent4 12 7" xfId="27539"/>
    <cellStyle name="20% - Accent4 12 8" xfId="38388"/>
    <cellStyle name="20% - Accent4 13" xfId="1219"/>
    <cellStyle name="20% - Accent4 13 2" xfId="2568"/>
    <cellStyle name="20% - Accent4 13 2 2" xfId="12016"/>
    <cellStyle name="20% - Accent4 13 2 2 2" xfId="25175"/>
    <cellStyle name="20% - Accent4 13 2 2 2 2" xfId="62513"/>
    <cellStyle name="20% - Accent4 13 2 2 3" xfId="33471"/>
    <cellStyle name="20% - Accent4 13 2 2 4" xfId="49354"/>
    <cellStyle name="20% - Accent4 13 2 3" xfId="7293"/>
    <cellStyle name="20% - Accent4 13 2 3 2" xfId="20452"/>
    <cellStyle name="20% - Accent4 13 2 3 2 2" xfId="57790"/>
    <cellStyle name="20% - Accent4 13 2 3 3" xfId="36183"/>
    <cellStyle name="20% - Accent4 13 2 3 4" xfId="44631"/>
    <cellStyle name="20% - Accent4 13 2 4" xfId="15729"/>
    <cellStyle name="20% - Accent4 13 2 4 2" xfId="30759"/>
    <cellStyle name="20% - Accent4 13 2 4 3" xfId="53067"/>
    <cellStyle name="20% - Accent4 13 2 5" xfId="27877"/>
    <cellStyle name="20% - Accent4 13 2 6" xfId="39906"/>
    <cellStyle name="20% - Accent4 13 3" xfId="9656"/>
    <cellStyle name="20% - Accent4 13 3 2" xfId="22815"/>
    <cellStyle name="20% - Accent4 13 3 2 2" xfId="60153"/>
    <cellStyle name="20% - Accent4 13 3 3" xfId="32122"/>
    <cellStyle name="20% - Accent4 13 3 4" xfId="46994"/>
    <cellStyle name="20% - Accent4 13 4" xfId="4933"/>
    <cellStyle name="20% - Accent4 13 4 2" xfId="18092"/>
    <cellStyle name="20% - Accent4 13 4 2 2" xfId="55430"/>
    <cellStyle name="20% - Accent4 13 4 3" xfId="34834"/>
    <cellStyle name="20% - Accent4 13 4 4" xfId="42271"/>
    <cellStyle name="20% - Accent4 13 5" xfId="14380"/>
    <cellStyle name="20% - Accent4 13 5 2" xfId="29410"/>
    <cellStyle name="20% - Accent4 13 5 3" xfId="51718"/>
    <cellStyle name="20% - Accent4 13 6" xfId="26528"/>
    <cellStyle name="20% - Accent4 13 7" xfId="38557"/>
    <cellStyle name="20% - Accent4 14" xfId="2399"/>
    <cellStyle name="20% - Accent4 14 2" xfId="10836"/>
    <cellStyle name="20% - Accent4 14 2 2" xfId="23995"/>
    <cellStyle name="20% - Accent4 14 2 2 2" xfId="61333"/>
    <cellStyle name="20% - Accent4 14 2 3" xfId="34653"/>
    <cellStyle name="20% - Accent4 14 2 4" xfId="48174"/>
    <cellStyle name="20% - Accent4 14 3" xfId="6113"/>
    <cellStyle name="20% - Accent4 14 3 2" xfId="19272"/>
    <cellStyle name="20% - Accent4 14 3 2 2" xfId="56610"/>
    <cellStyle name="20% - Accent4 14 3 3" xfId="37365"/>
    <cellStyle name="20% - Accent4 14 3 4" xfId="43451"/>
    <cellStyle name="20% - Accent4 14 4" xfId="15560"/>
    <cellStyle name="20% - Accent4 14 4 2" xfId="31941"/>
    <cellStyle name="20% - Accent4 14 4 3" xfId="52898"/>
    <cellStyle name="20% - Accent4 14 5" xfId="29059"/>
    <cellStyle name="20% - Accent4 14 6" xfId="39737"/>
    <cellStyle name="20% - Accent4 15" xfId="8476"/>
    <cellStyle name="20% - Accent4 15 2" xfId="21635"/>
    <cellStyle name="20% - Accent4 15 2 2" xfId="33302"/>
    <cellStyle name="20% - Accent4 15 2 3" xfId="58973"/>
    <cellStyle name="20% - Accent4 15 3" xfId="36014"/>
    <cellStyle name="20% - Accent4 15 4" xfId="30590"/>
    <cellStyle name="20% - Accent4 15 5" xfId="27708"/>
    <cellStyle name="20% - Accent4 15 6" xfId="45814"/>
    <cellStyle name="20% - Accent4 16" xfId="3753"/>
    <cellStyle name="20% - Accent4 16 2" xfId="16912"/>
    <cellStyle name="20% - Accent4 16 2 2" xfId="54250"/>
    <cellStyle name="20% - Accent4 16 3" xfId="29241"/>
    <cellStyle name="20% - Accent4 16 4" xfId="41091"/>
    <cellStyle name="20% - Accent4 17" xfId="13200"/>
    <cellStyle name="20% - Accent4 17 2" xfId="31953"/>
    <cellStyle name="20% - Accent4 17 3" xfId="50538"/>
    <cellStyle name="20% - Accent4 18" xfId="34665"/>
    <cellStyle name="20% - Accent4 19" xfId="29072"/>
    <cellStyle name="20% - Accent4 2" xfId="51"/>
    <cellStyle name="20% - Accent4 2 10" xfId="893"/>
    <cellStyle name="20% - Accent4 2 10 2" xfId="2075"/>
    <cellStyle name="20% - Accent4 2 10 2 2" xfId="8149"/>
    <cellStyle name="20% - Accent4 2 10 2 2 2" xfId="12872"/>
    <cellStyle name="20% - Accent4 2 10 2 2 2 2" xfId="26031"/>
    <cellStyle name="20% - Accent4 2 10 2 2 2 2 2" xfId="63369"/>
    <cellStyle name="20% - Accent4 2 10 2 2 2 3" xfId="50210"/>
    <cellStyle name="20% - Accent4 2 10 2 2 3" xfId="21308"/>
    <cellStyle name="20% - Accent4 2 10 2 2 3 2" xfId="58646"/>
    <cellStyle name="20% - Accent4 2 10 2 2 4" xfId="34327"/>
    <cellStyle name="20% - Accent4 2 10 2 2 5" xfId="45487"/>
    <cellStyle name="20% - Accent4 2 10 2 3" xfId="10512"/>
    <cellStyle name="20% - Accent4 2 10 2 3 2" xfId="23671"/>
    <cellStyle name="20% - Accent4 2 10 2 3 2 2" xfId="61009"/>
    <cellStyle name="20% - Accent4 2 10 2 3 3" xfId="37039"/>
    <cellStyle name="20% - Accent4 2 10 2 3 4" xfId="47850"/>
    <cellStyle name="20% - Accent4 2 10 2 4" xfId="5789"/>
    <cellStyle name="20% - Accent4 2 10 2 4 2" xfId="18948"/>
    <cellStyle name="20% - Accent4 2 10 2 4 2 2" xfId="56286"/>
    <cellStyle name="20% - Accent4 2 10 2 4 3" xfId="31615"/>
    <cellStyle name="20% - Accent4 2 10 2 4 4" xfId="43127"/>
    <cellStyle name="20% - Accent4 2 10 2 5" xfId="15236"/>
    <cellStyle name="20% - Accent4 2 10 2 5 2" xfId="52574"/>
    <cellStyle name="20% - Accent4 2 10 2 6" xfId="28733"/>
    <cellStyle name="20% - Accent4 2 10 2 7" xfId="39413"/>
    <cellStyle name="20% - Accent4 2 10 3" xfId="3424"/>
    <cellStyle name="20% - Accent4 2 10 3 2" xfId="11692"/>
    <cellStyle name="20% - Accent4 2 10 3 2 2" xfId="24851"/>
    <cellStyle name="20% - Accent4 2 10 3 2 2 2" xfId="62189"/>
    <cellStyle name="20% - Accent4 2 10 3 2 3" xfId="49030"/>
    <cellStyle name="20% - Accent4 2 10 3 3" xfId="6969"/>
    <cellStyle name="20% - Accent4 2 10 3 3 2" xfId="20128"/>
    <cellStyle name="20% - Accent4 2 10 3 3 2 2" xfId="57466"/>
    <cellStyle name="20% - Accent4 2 10 3 3 3" xfId="44307"/>
    <cellStyle name="20% - Accent4 2 10 3 4" xfId="16585"/>
    <cellStyle name="20% - Accent4 2 10 3 4 2" xfId="53923"/>
    <cellStyle name="20% - Accent4 2 10 3 5" xfId="32978"/>
    <cellStyle name="20% - Accent4 2 10 3 6" xfId="40762"/>
    <cellStyle name="20% - Accent4 2 10 4" xfId="9332"/>
    <cellStyle name="20% - Accent4 2 10 4 2" xfId="22491"/>
    <cellStyle name="20% - Accent4 2 10 4 2 2" xfId="59829"/>
    <cellStyle name="20% - Accent4 2 10 4 3" xfId="35690"/>
    <cellStyle name="20% - Accent4 2 10 4 4" xfId="46670"/>
    <cellStyle name="20% - Accent4 2 10 5" xfId="4609"/>
    <cellStyle name="20% - Accent4 2 10 5 2" xfId="17768"/>
    <cellStyle name="20% - Accent4 2 10 5 2 2" xfId="55106"/>
    <cellStyle name="20% - Accent4 2 10 5 3" xfId="30266"/>
    <cellStyle name="20% - Accent4 2 10 5 4" xfId="41947"/>
    <cellStyle name="20% - Accent4 2 10 6" xfId="14056"/>
    <cellStyle name="20% - Accent4 2 10 6 2" xfId="51394"/>
    <cellStyle name="20% - Accent4 2 10 7" xfId="27384"/>
    <cellStyle name="20% - Accent4 2 10 8" xfId="38233"/>
    <cellStyle name="20% - Accent4 2 11" xfId="1064"/>
    <cellStyle name="20% - Accent4 2 11 2" xfId="2244"/>
    <cellStyle name="20% - Accent4 2 11 2 2" xfId="8318"/>
    <cellStyle name="20% - Accent4 2 11 2 2 2" xfId="13041"/>
    <cellStyle name="20% - Accent4 2 11 2 2 2 2" xfId="26200"/>
    <cellStyle name="20% - Accent4 2 11 2 2 2 2 2" xfId="63538"/>
    <cellStyle name="20% - Accent4 2 11 2 2 2 3" xfId="50379"/>
    <cellStyle name="20% - Accent4 2 11 2 2 3" xfId="21477"/>
    <cellStyle name="20% - Accent4 2 11 2 2 3 2" xfId="58815"/>
    <cellStyle name="20% - Accent4 2 11 2 2 4" xfId="34496"/>
    <cellStyle name="20% - Accent4 2 11 2 2 5" xfId="45656"/>
    <cellStyle name="20% - Accent4 2 11 2 3" xfId="10681"/>
    <cellStyle name="20% - Accent4 2 11 2 3 2" xfId="23840"/>
    <cellStyle name="20% - Accent4 2 11 2 3 2 2" xfId="61178"/>
    <cellStyle name="20% - Accent4 2 11 2 3 3" xfId="37208"/>
    <cellStyle name="20% - Accent4 2 11 2 3 4" xfId="48019"/>
    <cellStyle name="20% - Accent4 2 11 2 4" xfId="5958"/>
    <cellStyle name="20% - Accent4 2 11 2 4 2" xfId="19117"/>
    <cellStyle name="20% - Accent4 2 11 2 4 2 2" xfId="56455"/>
    <cellStyle name="20% - Accent4 2 11 2 4 3" xfId="31784"/>
    <cellStyle name="20% - Accent4 2 11 2 4 4" xfId="43296"/>
    <cellStyle name="20% - Accent4 2 11 2 5" xfId="15405"/>
    <cellStyle name="20% - Accent4 2 11 2 5 2" xfId="52743"/>
    <cellStyle name="20% - Accent4 2 11 2 6" xfId="28902"/>
    <cellStyle name="20% - Accent4 2 11 2 7" xfId="39582"/>
    <cellStyle name="20% - Accent4 2 11 3" xfId="3593"/>
    <cellStyle name="20% - Accent4 2 11 3 2" xfId="11861"/>
    <cellStyle name="20% - Accent4 2 11 3 2 2" xfId="25020"/>
    <cellStyle name="20% - Accent4 2 11 3 2 2 2" xfId="62358"/>
    <cellStyle name="20% - Accent4 2 11 3 2 3" xfId="49199"/>
    <cellStyle name="20% - Accent4 2 11 3 3" xfId="7138"/>
    <cellStyle name="20% - Accent4 2 11 3 3 2" xfId="20297"/>
    <cellStyle name="20% - Accent4 2 11 3 3 2 2" xfId="57635"/>
    <cellStyle name="20% - Accent4 2 11 3 3 3" xfId="44476"/>
    <cellStyle name="20% - Accent4 2 11 3 4" xfId="16754"/>
    <cellStyle name="20% - Accent4 2 11 3 4 2" xfId="54092"/>
    <cellStyle name="20% - Accent4 2 11 3 5" xfId="33147"/>
    <cellStyle name="20% - Accent4 2 11 3 6" xfId="40931"/>
    <cellStyle name="20% - Accent4 2 11 4" xfId="9501"/>
    <cellStyle name="20% - Accent4 2 11 4 2" xfId="22660"/>
    <cellStyle name="20% - Accent4 2 11 4 2 2" xfId="59998"/>
    <cellStyle name="20% - Accent4 2 11 4 3" xfId="35859"/>
    <cellStyle name="20% - Accent4 2 11 4 4" xfId="46839"/>
    <cellStyle name="20% - Accent4 2 11 5" xfId="4778"/>
    <cellStyle name="20% - Accent4 2 11 5 2" xfId="17937"/>
    <cellStyle name="20% - Accent4 2 11 5 2 2" xfId="55275"/>
    <cellStyle name="20% - Accent4 2 11 5 3" xfId="30435"/>
    <cellStyle name="20% - Accent4 2 11 5 4" xfId="42116"/>
    <cellStyle name="20% - Accent4 2 11 6" xfId="14225"/>
    <cellStyle name="20% - Accent4 2 11 6 2" xfId="51563"/>
    <cellStyle name="20% - Accent4 2 11 7" xfId="27553"/>
    <cellStyle name="20% - Accent4 2 11 8" xfId="38402"/>
    <cellStyle name="20% - Accent4 2 12" xfId="1233"/>
    <cellStyle name="20% - Accent4 2 12 2" xfId="2582"/>
    <cellStyle name="20% - Accent4 2 12 2 2" xfId="12030"/>
    <cellStyle name="20% - Accent4 2 12 2 2 2" xfId="25189"/>
    <cellStyle name="20% - Accent4 2 12 2 2 2 2" xfId="62527"/>
    <cellStyle name="20% - Accent4 2 12 2 2 3" xfId="33485"/>
    <cellStyle name="20% - Accent4 2 12 2 2 4" xfId="49368"/>
    <cellStyle name="20% - Accent4 2 12 2 3" xfId="7307"/>
    <cellStyle name="20% - Accent4 2 12 2 3 2" xfId="20466"/>
    <cellStyle name="20% - Accent4 2 12 2 3 2 2" xfId="57804"/>
    <cellStyle name="20% - Accent4 2 12 2 3 3" xfId="36197"/>
    <cellStyle name="20% - Accent4 2 12 2 3 4" xfId="44645"/>
    <cellStyle name="20% - Accent4 2 12 2 4" xfId="15743"/>
    <cellStyle name="20% - Accent4 2 12 2 4 2" xfId="30773"/>
    <cellStyle name="20% - Accent4 2 12 2 4 3" xfId="53081"/>
    <cellStyle name="20% - Accent4 2 12 2 5" xfId="27891"/>
    <cellStyle name="20% - Accent4 2 12 2 6" xfId="39920"/>
    <cellStyle name="20% - Accent4 2 12 3" xfId="9670"/>
    <cellStyle name="20% - Accent4 2 12 3 2" xfId="22829"/>
    <cellStyle name="20% - Accent4 2 12 3 2 2" xfId="60167"/>
    <cellStyle name="20% - Accent4 2 12 3 3" xfId="32136"/>
    <cellStyle name="20% - Accent4 2 12 3 4" xfId="47008"/>
    <cellStyle name="20% - Accent4 2 12 4" xfId="4947"/>
    <cellStyle name="20% - Accent4 2 12 4 2" xfId="18106"/>
    <cellStyle name="20% - Accent4 2 12 4 2 2" xfId="55444"/>
    <cellStyle name="20% - Accent4 2 12 4 3" xfId="34848"/>
    <cellStyle name="20% - Accent4 2 12 4 4" xfId="42285"/>
    <cellStyle name="20% - Accent4 2 12 5" xfId="14394"/>
    <cellStyle name="20% - Accent4 2 12 5 2" xfId="29424"/>
    <cellStyle name="20% - Accent4 2 12 5 3" xfId="51732"/>
    <cellStyle name="20% - Accent4 2 12 6" xfId="26542"/>
    <cellStyle name="20% - Accent4 2 12 7" xfId="38571"/>
    <cellStyle name="20% - Accent4 2 13" xfId="2413"/>
    <cellStyle name="20% - Accent4 2 13 2" xfId="10850"/>
    <cellStyle name="20% - Accent4 2 13 2 2" xfId="24009"/>
    <cellStyle name="20% - Accent4 2 13 2 2 2" xfId="61347"/>
    <cellStyle name="20% - Accent4 2 13 2 3" xfId="33316"/>
    <cellStyle name="20% - Accent4 2 13 2 4" xfId="48188"/>
    <cellStyle name="20% - Accent4 2 13 3" xfId="6127"/>
    <cellStyle name="20% - Accent4 2 13 3 2" xfId="19286"/>
    <cellStyle name="20% - Accent4 2 13 3 2 2" xfId="56624"/>
    <cellStyle name="20% - Accent4 2 13 3 3" xfId="36028"/>
    <cellStyle name="20% - Accent4 2 13 3 4" xfId="43465"/>
    <cellStyle name="20% - Accent4 2 13 4" xfId="15574"/>
    <cellStyle name="20% - Accent4 2 13 4 2" xfId="30604"/>
    <cellStyle name="20% - Accent4 2 13 4 3" xfId="52912"/>
    <cellStyle name="20% - Accent4 2 13 5" xfId="27722"/>
    <cellStyle name="20% - Accent4 2 13 6" xfId="39751"/>
    <cellStyle name="20% - Accent4 2 14" xfId="8490"/>
    <cellStyle name="20% - Accent4 2 14 2" xfId="21649"/>
    <cellStyle name="20% - Accent4 2 14 2 2" xfId="58987"/>
    <cellStyle name="20% - Accent4 2 14 3" xfId="29255"/>
    <cellStyle name="20% - Accent4 2 14 4" xfId="45828"/>
    <cellStyle name="20% - Accent4 2 15" xfId="3767"/>
    <cellStyle name="20% - Accent4 2 15 2" xfId="16926"/>
    <cellStyle name="20% - Accent4 2 15 2 2" xfId="54264"/>
    <cellStyle name="20% - Accent4 2 15 3" xfId="31967"/>
    <cellStyle name="20% - Accent4 2 15 4" xfId="41105"/>
    <cellStyle name="20% - Accent4 2 16" xfId="13214"/>
    <cellStyle name="20% - Accent4 2 16 2" xfId="34679"/>
    <cellStyle name="20% - Accent4 2 16 3" xfId="50552"/>
    <cellStyle name="20% - Accent4 2 17" xfId="29086"/>
    <cellStyle name="20% - Accent4 2 18" xfId="26373"/>
    <cellStyle name="20% - Accent4 2 19" xfId="37391"/>
    <cellStyle name="20% - Accent4 2 2" xfId="107"/>
    <cellStyle name="20% - Accent4 2 2 10" xfId="8546"/>
    <cellStyle name="20% - Accent4 2 2 10 2" xfId="21705"/>
    <cellStyle name="20% - Accent4 2 2 10 2 2" xfId="59043"/>
    <cellStyle name="20% - Accent4 2 2 10 3" xfId="29283"/>
    <cellStyle name="20% - Accent4 2 2 10 4" xfId="45884"/>
    <cellStyle name="20% - Accent4 2 2 11" xfId="3823"/>
    <cellStyle name="20% - Accent4 2 2 11 2" xfId="16982"/>
    <cellStyle name="20% - Accent4 2 2 11 2 2" xfId="54320"/>
    <cellStyle name="20% - Accent4 2 2 11 3" xfId="31995"/>
    <cellStyle name="20% - Accent4 2 2 11 4" xfId="41161"/>
    <cellStyle name="20% - Accent4 2 2 12" xfId="13270"/>
    <cellStyle name="20% - Accent4 2 2 12 2" xfId="34707"/>
    <cellStyle name="20% - Accent4 2 2 12 3" xfId="50608"/>
    <cellStyle name="20% - Accent4 2 2 13" xfId="29114"/>
    <cellStyle name="20% - Accent4 2 2 14" xfId="26401"/>
    <cellStyle name="20% - Accent4 2 2 15" xfId="37447"/>
    <cellStyle name="20% - Accent4 2 2 2" xfId="219"/>
    <cellStyle name="20% - Accent4 2 2 2 10" xfId="3935"/>
    <cellStyle name="20% - Accent4 2 2 2 10 2" xfId="17094"/>
    <cellStyle name="20% - Accent4 2 2 2 10 2 2" xfId="54432"/>
    <cellStyle name="20% - Accent4 2 2 2 10 3" xfId="32080"/>
    <cellStyle name="20% - Accent4 2 2 2 10 4" xfId="41273"/>
    <cellStyle name="20% - Accent4 2 2 2 11" xfId="13382"/>
    <cellStyle name="20% - Accent4 2 2 2 11 2" xfId="34792"/>
    <cellStyle name="20% - Accent4 2 2 2 11 3" xfId="50720"/>
    <cellStyle name="20% - Accent4 2 2 2 12" xfId="29199"/>
    <cellStyle name="20% - Accent4 2 2 2 13" xfId="26486"/>
    <cellStyle name="20% - Accent4 2 2 2 14" xfId="37559"/>
    <cellStyle name="20% - Accent4 2 2 2 2" xfId="640"/>
    <cellStyle name="20% - Accent4 2 2 2 2 2" xfId="1822"/>
    <cellStyle name="20% - Accent4 2 2 2 2 2 2" xfId="7896"/>
    <cellStyle name="20% - Accent4 2 2 2 2 2 2 2" xfId="12619"/>
    <cellStyle name="20% - Accent4 2 2 2 2 2 2 2 2" xfId="25778"/>
    <cellStyle name="20% - Accent4 2 2 2 2 2 2 2 2 2" xfId="63116"/>
    <cellStyle name="20% - Accent4 2 2 2 2 2 2 2 3" xfId="49957"/>
    <cellStyle name="20% - Accent4 2 2 2 2 2 2 3" xfId="21055"/>
    <cellStyle name="20% - Accent4 2 2 2 2 2 2 3 2" xfId="58393"/>
    <cellStyle name="20% - Accent4 2 2 2 2 2 2 4" xfId="34074"/>
    <cellStyle name="20% - Accent4 2 2 2 2 2 2 5" xfId="45234"/>
    <cellStyle name="20% - Accent4 2 2 2 2 2 3" xfId="10259"/>
    <cellStyle name="20% - Accent4 2 2 2 2 2 3 2" xfId="23418"/>
    <cellStyle name="20% - Accent4 2 2 2 2 2 3 2 2" xfId="60756"/>
    <cellStyle name="20% - Accent4 2 2 2 2 2 3 3" xfId="36786"/>
    <cellStyle name="20% - Accent4 2 2 2 2 2 3 4" xfId="47597"/>
    <cellStyle name="20% - Accent4 2 2 2 2 2 4" xfId="5536"/>
    <cellStyle name="20% - Accent4 2 2 2 2 2 4 2" xfId="18695"/>
    <cellStyle name="20% - Accent4 2 2 2 2 2 4 2 2" xfId="56033"/>
    <cellStyle name="20% - Accent4 2 2 2 2 2 4 3" xfId="31362"/>
    <cellStyle name="20% - Accent4 2 2 2 2 2 4 4" xfId="42874"/>
    <cellStyle name="20% - Accent4 2 2 2 2 2 5" xfId="14983"/>
    <cellStyle name="20% - Accent4 2 2 2 2 2 5 2" xfId="52321"/>
    <cellStyle name="20% - Accent4 2 2 2 2 2 6" xfId="28480"/>
    <cellStyle name="20% - Accent4 2 2 2 2 2 7" xfId="39160"/>
    <cellStyle name="20% - Accent4 2 2 2 2 3" xfId="3171"/>
    <cellStyle name="20% - Accent4 2 2 2 2 3 2" xfId="11439"/>
    <cellStyle name="20% - Accent4 2 2 2 2 3 2 2" xfId="24598"/>
    <cellStyle name="20% - Accent4 2 2 2 2 3 2 2 2" xfId="61936"/>
    <cellStyle name="20% - Accent4 2 2 2 2 3 2 3" xfId="48777"/>
    <cellStyle name="20% - Accent4 2 2 2 2 3 3" xfId="6716"/>
    <cellStyle name="20% - Accent4 2 2 2 2 3 3 2" xfId="19875"/>
    <cellStyle name="20% - Accent4 2 2 2 2 3 3 2 2" xfId="57213"/>
    <cellStyle name="20% - Accent4 2 2 2 2 3 3 3" xfId="44054"/>
    <cellStyle name="20% - Accent4 2 2 2 2 3 4" xfId="16332"/>
    <cellStyle name="20% - Accent4 2 2 2 2 3 4 2" xfId="53670"/>
    <cellStyle name="20% - Accent4 2 2 2 2 3 5" xfId="32725"/>
    <cellStyle name="20% - Accent4 2 2 2 2 3 6" xfId="40509"/>
    <cellStyle name="20% - Accent4 2 2 2 2 4" xfId="9079"/>
    <cellStyle name="20% - Accent4 2 2 2 2 4 2" xfId="22238"/>
    <cellStyle name="20% - Accent4 2 2 2 2 4 2 2" xfId="59576"/>
    <cellStyle name="20% - Accent4 2 2 2 2 4 3" xfId="35437"/>
    <cellStyle name="20% - Accent4 2 2 2 2 4 4" xfId="46417"/>
    <cellStyle name="20% - Accent4 2 2 2 2 5" xfId="4356"/>
    <cellStyle name="20% - Accent4 2 2 2 2 5 2" xfId="17515"/>
    <cellStyle name="20% - Accent4 2 2 2 2 5 2 2" xfId="54853"/>
    <cellStyle name="20% - Accent4 2 2 2 2 5 3" xfId="30013"/>
    <cellStyle name="20% - Accent4 2 2 2 2 5 4" xfId="41694"/>
    <cellStyle name="20% - Accent4 2 2 2 2 6" xfId="13803"/>
    <cellStyle name="20% - Accent4 2 2 2 2 6 2" xfId="51141"/>
    <cellStyle name="20% - Accent4 2 2 2 2 7" xfId="27131"/>
    <cellStyle name="20% - Accent4 2 2 2 2 8" xfId="37980"/>
    <cellStyle name="20% - Accent4 2 2 2 3" xfId="416"/>
    <cellStyle name="20% - Accent4 2 2 2 3 2" xfId="1598"/>
    <cellStyle name="20% - Accent4 2 2 2 3 2 2" xfId="7672"/>
    <cellStyle name="20% - Accent4 2 2 2 3 2 2 2" xfId="12395"/>
    <cellStyle name="20% - Accent4 2 2 2 3 2 2 2 2" xfId="25554"/>
    <cellStyle name="20% - Accent4 2 2 2 3 2 2 2 2 2" xfId="62892"/>
    <cellStyle name="20% - Accent4 2 2 2 3 2 2 2 3" xfId="49733"/>
    <cellStyle name="20% - Accent4 2 2 2 3 2 2 3" xfId="20831"/>
    <cellStyle name="20% - Accent4 2 2 2 3 2 2 3 2" xfId="58169"/>
    <cellStyle name="20% - Accent4 2 2 2 3 2 2 4" xfId="33850"/>
    <cellStyle name="20% - Accent4 2 2 2 3 2 2 5" xfId="45010"/>
    <cellStyle name="20% - Accent4 2 2 2 3 2 3" xfId="10035"/>
    <cellStyle name="20% - Accent4 2 2 2 3 2 3 2" xfId="23194"/>
    <cellStyle name="20% - Accent4 2 2 2 3 2 3 2 2" xfId="60532"/>
    <cellStyle name="20% - Accent4 2 2 2 3 2 3 3" xfId="36562"/>
    <cellStyle name="20% - Accent4 2 2 2 3 2 3 4" xfId="47373"/>
    <cellStyle name="20% - Accent4 2 2 2 3 2 4" xfId="5312"/>
    <cellStyle name="20% - Accent4 2 2 2 3 2 4 2" xfId="18471"/>
    <cellStyle name="20% - Accent4 2 2 2 3 2 4 2 2" xfId="55809"/>
    <cellStyle name="20% - Accent4 2 2 2 3 2 4 3" xfId="31138"/>
    <cellStyle name="20% - Accent4 2 2 2 3 2 4 4" xfId="42650"/>
    <cellStyle name="20% - Accent4 2 2 2 3 2 5" xfId="14759"/>
    <cellStyle name="20% - Accent4 2 2 2 3 2 5 2" xfId="52097"/>
    <cellStyle name="20% - Accent4 2 2 2 3 2 6" xfId="28256"/>
    <cellStyle name="20% - Accent4 2 2 2 3 2 7" xfId="38936"/>
    <cellStyle name="20% - Accent4 2 2 2 3 3" xfId="2947"/>
    <cellStyle name="20% - Accent4 2 2 2 3 3 2" xfId="11215"/>
    <cellStyle name="20% - Accent4 2 2 2 3 3 2 2" xfId="24374"/>
    <cellStyle name="20% - Accent4 2 2 2 3 3 2 2 2" xfId="61712"/>
    <cellStyle name="20% - Accent4 2 2 2 3 3 2 3" xfId="48553"/>
    <cellStyle name="20% - Accent4 2 2 2 3 3 3" xfId="6492"/>
    <cellStyle name="20% - Accent4 2 2 2 3 3 3 2" xfId="19651"/>
    <cellStyle name="20% - Accent4 2 2 2 3 3 3 2 2" xfId="56989"/>
    <cellStyle name="20% - Accent4 2 2 2 3 3 3 3" xfId="43830"/>
    <cellStyle name="20% - Accent4 2 2 2 3 3 4" xfId="16108"/>
    <cellStyle name="20% - Accent4 2 2 2 3 3 4 2" xfId="53446"/>
    <cellStyle name="20% - Accent4 2 2 2 3 3 5" xfId="32501"/>
    <cellStyle name="20% - Accent4 2 2 2 3 3 6" xfId="40285"/>
    <cellStyle name="20% - Accent4 2 2 2 3 4" xfId="8855"/>
    <cellStyle name="20% - Accent4 2 2 2 3 4 2" xfId="22014"/>
    <cellStyle name="20% - Accent4 2 2 2 3 4 2 2" xfId="59352"/>
    <cellStyle name="20% - Accent4 2 2 2 3 4 3" xfId="35213"/>
    <cellStyle name="20% - Accent4 2 2 2 3 4 4" xfId="46193"/>
    <cellStyle name="20% - Accent4 2 2 2 3 5" xfId="4132"/>
    <cellStyle name="20% - Accent4 2 2 2 3 5 2" xfId="17291"/>
    <cellStyle name="20% - Accent4 2 2 2 3 5 2 2" xfId="54629"/>
    <cellStyle name="20% - Accent4 2 2 2 3 5 3" xfId="29789"/>
    <cellStyle name="20% - Accent4 2 2 2 3 5 4" xfId="41470"/>
    <cellStyle name="20% - Accent4 2 2 2 3 6" xfId="13579"/>
    <cellStyle name="20% - Accent4 2 2 2 3 6 2" xfId="50917"/>
    <cellStyle name="20% - Accent4 2 2 2 3 7" xfId="26907"/>
    <cellStyle name="20% - Accent4 2 2 2 3 8" xfId="37756"/>
    <cellStyle name="20% - Accent4 2 2 2 4" xfId="837"/>
    <cellStyle name="20% - Accent4 2 2 2 4 2" xfId="2019"/>
    <cellStyle name="20% - Accent4 2 2 2 4 2 2" xfId="8093"/>
    <cellStyle name="20% - Accent4 2 2 2 4 2 2 2" xfId="12816"/>
    <cellStyle name="20% - Accent4 2 2 2 4 2 2 2 2" xfId="25975"/>
    <cellStyle name="20% - Accent4 2 2 2 4 2 2 2 2 2" xfId="63313"/>
    <cellStyle name="20% - Accent4 2 2 2 4 2 2 2 3" xfId="50154"/>
    <cellStyle name="20% - Accent4 2 2 2 4 2 2 3" xfId="21252"/>
    <cellStyle name="20% - Accent4 2 2 2 4 2 2 3 2" xfId="58590"/>
    <cellStyle name="20% - Accent4 2 2 2 4 2 2 4" xfId="34271"/>
    <cellStyle name="20% - Accent4 2 2 2 4 2 2 5" xfId="45431"/>
    <cellStyle name="20% - Accent4 2 2 2 4 2 3" xfId="10456"/>
    <cellStyle name="20% - Accent4 2 2 2 4 2 3 2" xfId="23615"/>
    <cellStyle name="20% - Accent4 2 2 2 4 2 3 2 2" xfId="60953"/>
    <cellStyle name="20% - Accent4 2 2 2 4 2 3 3" xfId="36983"/>
    <cellStyle name="20% - Accent4 2 2 2 4 2 3 4" xfId="47794"/>
    <cellStyle name="20% - Accent4 2 2 2 4 2 4" xfId="5733"/>
    <cellStyle name="20% - Accent4 2 2 2 4 2 4 2" xfId="18892"/>
    <cellStyle name="20% - Accent4 2 2 2 4 2 4 2 2" xfId="56230"/>
    <cellStyle name="20% - Accent4 2 2 2 4 2 4 3" xfId="31559"/>
    <cellStyle name="20% - Accent4 2 2 2 4 2 4 4" xfId="43071"/>
    <cellStyle name="20% - Accent4 2 2 2 4 2 5" xfId="15180"/>
    <cellStyle name="20% - Accent4 2 2 2 4 2 5 2" xfId="52518"/>
    <cellStyle name="20% - Accent4 2 2 2 4 2 6" xfId="28677"/>
    <cellStyle name="20% - Accent4 2 2 2 4 2 7" xfId="39357"/>
    <cellStyle name="20% - Accent4 2 2 2 4 3" xfId="3368"/>
    <cellStyle name="20% - Accent4 2 2 2 4 3 2" xfId="11636"/>
    <cellStyle name="20% - Accent4 2 2 2 4 3 2 2" xfId="24795"/>
    <cellStyle name="20% - Accent4 2 2 2 4 3 2 2 2" xfId="62133"/>
    <cellStyle name="20% - Accent4 2 2 2 4 3 2 3" xfId="48974"/>
    <cellStyle name="20% - Accent4 2 2 2 4 3 3" xfId="6913"/>
    <cellStyle name="20% - Accent4 2 2 2 4 3 3 2" xfId="20072"/>
    <cellStyle name="20% - Accent4 2 2 2 4 3 3 2 2" xfId="57410"/>
    <cellStyle name="20% - Accent4 2 2 2 4 3 3 3" xfId="44251"/>
    <cellStyle name="20% - Accent4 2 2 2 4 3 4" xfId="16529"/>
    <cellStyle name="20% - Accent4 2 2 2 4 3 4 2" xfId="53867"/>
    <cellStyle name="20% - Accent4 2 2 2 4 3 5" xfId="32922"/>
    <cellStyle name="20% - Accent4 2 2 2 4 3 6" xfId="40706"/>
    <cellStyle name="20% - Accent4 2 2 2 4 4" xfId="9276"/>
    <cellStyle name="20% - Accent4 2 2 2 4 4 2" xfId="22435"/>
    <cellStyle name="20% - Accent4 2 2 2 4 4 2 2" xfId="59773"/>
    <cellStyle name="20% - Accent4 2 2 2 4 4 3" xfId="35634"/>
    <cellStyle name="20% - Accent4 2 2 2 4 4 4" xfId="46614"/>
    <cellStyle name="20% - Accent4 2 2 2 4 5" xfId="4553"/>
    <cellStyle name="20% - Accent4 2 2 2 4 5 2" xfId="17712"/>
    <cellStyle name="20% - Accent4 2 2 2 4 5 2 2" xfId="55050"/>
    <cellStyle name="20% - Accent4 2 2 2 4 5 3" xfId="30210"/>
    <cellStyle name="20% - Accent4 2 2 2 4 5 4" xfId="41891"/>
    <cellStyle name="20% - Accent4 2 2 2 4 6" xfId="14000"/>
    <cellStyle name="20% - Accent4 2 2 2 4 6 2" xfId="51338"/>
    <cellStyle name="20% - Accent4 2 2 2 4 7" xfId="27328"/>
    <cellStyle name="20% - Accent4 2 2 2 4 8" xfId="38177"/>
    <cellStyle name="20% - Accent4 2 2 2 5" xfId="1006"/>
    <cellStyle name="20% - Accent4 2 2 2 5 2" xfId="2188"/>
    <cellStyle name="20% - Accent4 2 2 2 5 2 2" xfId="8262"/>
    <cellStyle name="20% - Accent4 2 2 2 5 2 2 2" xfId="12985"/>
    <cellStyle name="20% - Accent4 2 2 2 5 2 2 2 2" xfId="26144"/>
    <cellStyle name="20% - Accent4 2 2 2 5 2 2 2 2 2" xfId="63482"/>
    <cellStyle name="20% - Accent4 2 2 2 5 2 2 2 3" xfId="50323"/>
    <cellStyle name="20% - Accent4 2 2 2 5 2 2 3" xfId="21421"/>
    <cellStyle name="20% - Accent4 2 2 2 5 2 2 3 2" xfId="58759"/>
    <cellStyle name="20% - Accent4 2 2 2 5 2 2 4" xfId="34440"/>
    <cellStyle name="20% - Accent4 2 2 2 5 2 2 5" xfId="45600"/>
    <cellStyle name="20% - Accent4 2 2 2 5 2 3" xfId="10625"/>
    <cellStyle name="20% - Accent4 2 2 2 5 2 3 2" xfId="23784"/>
    <cellStyle name="20% - Accent4 2 2 2 5 2 3 2 2" xfId="61122"/>
    <cellStyle name="20% - Accent4 2 2 2 5 2 3 3" xfId="37152"/>
    <cellStyle name="20% - Accent4 2 2 2 5 2 3 4" xfId="47963"/>
    <cellStyle name="20% - Accent4 2 2 2 5 2 4" xfId="5902"/>
    <cellStyle name="20% - Accent4 2 2 2 5 2 4 2" xfId="19061"/>
    <cellStyle name="20% - Accent4 2 2 2 5 2 4 2 2" xfId="56399"/>
    <cellStyle name="20% - Accent4 2 2 2 5 2 4 3" xfId="31728"/>
    <cellStyle name="20% - Accent4 2 2 2 5 2 4 4" xfId="43240"/>
    <cellStyle name="20% - Accent4 2 2 2 5 2 5" xfId="15349"/>
    <cellStyle name="20% - Accent4 2 2 2 5 2 5 2" xfId="52687"/>
    <cellStyle name="20% - Accent4 2 2 2 5 2 6" xfId="28846"/>
    <cellStyle name="20% - Accent4 2 2 2 5 2 7" xfId="39526"/>
    <cellStyle name="20% - Accent4 2 2 2 5 3" xfId="3537"/>
    <cellStyle name="20% - Accent4 2 2 2 5 3 2" xfId="11805"/>
    <cellStyle name="20% - Accent4 2 2 2 5 3 2 2" xfId="24964"/>
    <cellStyle name="20% - Accent4 2 2 2 5 3 2 2 2" xfId="62302"/>
    <cellStyle name="20% - Accent4 2 2 2 5 3 2 3" xfId="49143"/>
    <cellStyle name="20% - Accent4 2 2 2 5 3 3" xfId="7082"/>
    <cellStyle name="20% - Accent4 2 2 2 5 3 3 2" xfId="20241"/>
    <cellStyle name="20% - Accent4 2 2 2 5 3 3 2 2" xfId="57579"/>
    <cellStyle name="20% - Accent4 2 2 2 5 3 3 3" xfId="44420"/>
    <cellStyle name="20% - Accent4 2 2 2 5 3 4" xfId="16698"/>
    <cellStyle name="20% - Accent4 2 2 2 5 3 4 2" xfId="54036"/>
    <cellStyle name="20% - Accent4 2 2 2 5 3 5" xfId="33091"/>
    <cellStyle name="20% - Accent4 2 2 2 5 3 6" xfId="40875"/>
    <cellStyle name="20% - Accent4 2 2 2 5 4" xfId="9445"/>
    <cellStyle name="20% - Accent4 2 2 2 5 4 2" xfId="22604"/>
    <cellStyle name="20% - Accent4 2 2 2 5 4 2 2" xfId="59942"/>
    <cellStyle name="20% - Accent4 2 2 2 5 4 3" xfId="35803"/>
    <cellStyle name="20% - Accent4 2 2 2 5 4 4" xfId="46783"/>
    <cellStyle name="20% - Accent4 2 2 2 5 5" xfId="4722"/>
    <cellStyle name="20% - Accent4 2 2 2 5 5 2" xfId="17881"/>
    <cellStyle name="20% - Accent4 2 2 2 5 5 2 2" xfId="55219"/>
    <cellStyle name="20% - Accent4 2 2 2 5 5 3" xfId="30379"/>
    <cellStyle name="20% - Accent4 2 2 2 5 5 4" xfId="42060"/>
    <cellStyle name="20% - Accent4 2 2 2 5 6" xfId="14169"/>
    <cellStyle name="20% - Accent4 2 2 2 5 6 2" xfId="51507"/>
    <cellStyle name="20% - Accent4 2 2 2 5 7" xfId="27497"/>
    <cellStyle name="20% - Accent4 2 2 2 5 8" xfId="38346"/>
    <cellStyle name="20% - Accent4 2 2 2 6" xfId="1177"/>
    <cellStyle name="20% - Accent4 2 2 2 6 2" xfId="2357"/>
    <cellStyle name="20% - Accent4 2 2 2 6 2 2" xfId="8431"/>
    <cellStyle name="20% - Accent4 2 2 2 6 2 2 2" xfId="13154"/>
    <cellStyle name="20% - Accent4 2 2 2 6 2 2 2 2" xfId="26313"/>
    <cellStyle name="20% - Accent4 2 2 2 6 2 2 2 2 2" xfId="63651"/>
    <cellStyle name="20% - Accent4 2 2 2 6 2 2 2 3" xfId="50492"/>
    <cellStyle name="20% - Accent4 2 2 2 6 2 2 3" xfId="21590"/>
    <cellStyle name="20% - Accent4 2 2 2 6 2 2 3 2" xfId="58928"/>
    <cellStyle name="20% - Accent4 2 2 2 6 2 2 4" xfId="34609"/>
    <cellStyle name="20% - Accent4 2 2 2 6 2 2 5" xfId="45769"/>
    <cellStyle name="20% - Accent4 2 2 2 6 2 3" xfId="10794"/>
    <cellStyle name="20% - Accent4 2 2 2 6 2 3 2" xfId="23953"/>
    <cellStyle name="20% - Accent4 2 2 2 6 2 3 2 2" xfId="61291"/>
    <cellStyle name="20% - Accent4 2 2 2 6 2 3 3" xfId="37321"/>
    <cellStyle name="20% - Accent4 2 2 2 6 2 3 4" xfId="48132"/>
    <cellStyle name="20% - Accent4 2 2 2 6 2 4" xfId="6071"/>
    <cellStyle name="20% - Accent4 2 2 2 6 2 4 2" xfId="19230"/>
    <cellStyle name="20% - Accent4 2 2 2 6 2 4 2 2" xfId="56568"/>
    <cellStyle name="20% - Accent4 2 2 2 6 2 4 3" xfId="31897"/>
    <cellStyle name="20% - Accent4 2 2 2 6 2 4 4" xfId="43409"/>
    <cellStyle name="20% - Accent4 2 2 2 6 2 5" xfId="15518"/>
    <cellStyle name="20% - Accent4 2 2 2 6 2 5 2" xfId="52856"/>
    <cellStyle name="20% - Accent4 2 2 2 6 2 6" xfId="29015"/>
    <cellStyle name="20% - Accent4 2 2 2 6 2 7" xfId="39695"/>
    <cellStyle name="20% - Accent4 2 2 2 6 3" xfId="3706"/>
    <cellStyle name="20% - Accent4 2 2 2 6 3 2" xfId="11974"/>
    <cellStyle name="20% - Accent4 2 2 2 6 3 2 2" xfId="25133"/>
    <cellStyle name="20% - Accent4 2 2 2 6 3 2 2 2" xfId="62471"/>
    <cellStyle name="20% - Accent4 2 2 2 6 3 2 3" xfId="49312"/>
    <cellStyle name="20% - Accent4 2 2 2 6 3 3" xfId="7251"/>
    <cellStyle name="20% - Accent4 2 2 2 6 3 3 2" xfId="20410"/>
    <cellStyle name="20% - Accent4 2 2 2 6 3 3 2 2" xfId="57748"/>
    <cellStyle name="20% - Accent4 2 2 2 6 3 3 3" xfId="44589"/>
    <cellStyle name="20% - Accent4 2 2 2 6 3 4" xfId="16867"/>
    <cellStyle name="20% - Accent4 2 2 2 6 3 4 2" xfId="54205"/>
    <cellStyle name="20% - Accent4 2 2 2 6 3 5" xfId="33260"/>
    <cellStyle name="20% - Accent4 2 2 2 6 3 6" xfId="41044"/>
    <cellStyle name="20% - Accent4 2 2 2 6 4" xfId="9614"/>
    <cellStyle name="20% - Accent4 2 2 2 6 4 2" xfId="22773"/>
    <cellStyle name="20% - Accent4 2 2 2 6 4 2 2" xfId="60111"/>
    <cellStyle name="20% - Accent4 2 2 2 6 4 3" xfId="35972"/>
    <cellStyle name="20% - Accent4 2 2 2 6 4 4" xfId="46952"/>
    <cellStyle name="20% - Accent4 2 2 2 6 5" xfId="4891"/>
    <cellStyle name="20% - Accent4 2 2 2 6 5 2" xfId="18050"/>
    <cellStyle name="20% - Accent4 2 2 2 6 5 2 2" xfId="55388"/>
    <cellStyle name="20% - Accent4 2 2 2 6 5 3" xfId="30548"/>
    <cellStyle name="20% - Accent4 2 2 2 6 5 4" xfId="42229"/>
    <cellStyle name="20% - Accent4 2 2 2 6 6" xfId="14338"/>
    <cellStyle name="20% - Accent4 2 2 2 6 6 2" xfId="51676"/>
    <cellStyle name="20% - Accent4 2 2 2 6 7" xfId="27666"/>
    <cellStyle name="20% - Accent4 2 2 2 6 8" xfId="38515"/>
    <cellStyle name="20% - Accent4 2 2 2 7" xfId="1401"/>
    <cellStyle name="20% - Accent4 2 2 2 7 2" xfId="2750"/>
    <cellStyle name="20% - Accent4 2 2 2 7 2 2" xfId="12198"/>
    <cellStyle name="20% - Accent4 2 2 2 7 2 2 2" xfId="25357"/>
    <cellStyle name="20% - Accent4 2 2 2 7 2 2 2 2" xfId="62695"/>
    <cellStyle name="20% - Accent4 2 2 2 7 2 2 3" xfId="33653"/>
    <cellStyle name="20% - Accent4 2 2 2 7 2 2 4" xfId="49536"/>
    <cellStyle name="20% - Accent4 2 2 2 7 2 3" xfId="7475"/>
    <cellStyle name="20% - Accent4 2 2 2 7 2 3 2" xfId="20634"/>
    <cellStyle name="20% - Accent4 2 2 2 7 2 3 2 2" xfId="57972"/>
    <cellStyle name="20% - Accent4 2 2 2 7 2 3 3" xfId="36365"/>
    <cellStyle name="20% - Accent4 2 2 2 7 2 3 4" xfId="44813"/>
    <cellStyle name="20% - Accent4 2 2 2 7 2 4" xfId="15911"/>
    <cellStyle name="20% - Accent4 2 2 2 7 2 4 2" xfId="30941"/>
    <cellStyle name="20% - Accent4 2 2 2 7 2 4 3" xfId="53249"/>
    <cellStyle name="20% - Accent4 2 2 2 7 2 5" xfId="28059"/>
    <cellStyle name="20% - Accent4 2 2 2 7 2 6" xfId="40088"/>
    <cellStyle name="20% - Accent4 2 2 2 7 3" xfId="9838"/>
    <cellStyle name="20% - Accent4 2 2 2 7 3 2" xfId="22997"/>
    <cellStyle name="20% - Accent4 2 2 2 7 3 2 2" xfId="60335"/>
    <cellStyle name="20% - Accent4 2 2 2 7 3 3" xfId="32304"/>
    <cellStyle name="20% - Accent4 2 2 2 7 3 4" xfId="47176"/>
    <cellStyle name="20% - Accent4 2 2 2 7 4" xfId="5115"/>
    <cellStyle name="20% - Accent4 2 2 2 7 4 2" xfId="18274"/>
    <cellStyle name="20% - Accent4 2 2 2 7 4 2 2" xfId="55612"/>
    <cellStyle name="20% - Accent4 2 2 2 7 4 3" xfId="35016"/>
    <cellStyle name="20% - Accent4 2 2 2 7 4 4" xfId="42453"/>
    <cellStyle name="20% - Accent4 2 2 2 7 5" xfId="14562"/>
    <cellStyle name="20% - Accent4 2 2 2 7 5 2" xfId="29592"/>
    <cellStyle name="20% - Accent4 2 2 2 7 5 3" xfId="51900"/>
    <cellStyle name="20% - Accent4 2 2 2 7 6" xfId="26710"/>
    <cellStyle name="20% - Accent4 2 2 2 7 7" xfId="38739"/>
    <cellStyle name="20% - Accent4 2 2 2 8" xfId="2526"/>
    <cellStyle name="20% - Accent4 2 2 2 8 2" xfId="11018"/>
    <cellStyle name="20% - Accent4 2 2 2 8 2 2" xfId="24177"/>
    <cellStyle name="20% - Accent4 2 2 2 8 2 2 2" xfId="61515"/>
    <cellStyle name="20% - Accent4 2 2 2 8 2 3" xfId="33429"/>
    <cellStyle name="20% - Accent4 2 2 2 8 2 4" xfId="48356"/>
    <cellStyle name="20% - Accent4 2 2 2 8 3" xfId="6295"/>
    <cellStyle name="20% - Accent4 2 2 2 8 3 2" xfId="19454"/>
    <cellStyle name="20% - Accent4 2 2 2 8 3 2 2" xfId="56792"/>
    <cellStyle name="20% - Accent4 2 2 2 8 3 3" xfId="36141"/>
    <cellStyle name="20% - Accent4 2 2 2 8 3 4" xfId="43633"/>
    <cellStyle name="20% - Accent4 2 2 2 8 4" xfId="15687"/>
    <cellStyle name="20% - Accent4 2 2 2 8 4 2" xfId="30717"/>
    <cellStyle name="20% - Accent4 2 2 2 8 4 3" xfId="53025"/>
    <cellStyle name="20% - Accent4 2 2 2 8 5" xfId="27835"/>
    <cellStyle name="20% - Accent4 2 2 2 8 6" xfId="39864"/>
    <cellStyle name="20% - Accent4 2 2 2 9" xfId="8658"/>
    <cellStyle name="20% - Accent4 2 2 2 9 2" xfId="21817"/>
    <cellStyle name="20% - Accent4 2 2 2 9 2 2" xfId="59155"/>
    <cellStyle name="20% - Accent4 2 2 2 9 3" xfId="29368"/>
    <cellStyle name="20% - Accent4 2 2 2 9 4" xfId="45996"/>
    <cellStyle name="20% - Accent4 2 2 3" xfId="528"/>
    <cellStyle name="20% - Accent4 2 2 3 2" xfId="1710"/>
    <cellStyle name="20% - Accent4 2 2 3 2 2" xfId="7784"/>
    <cellStyle name="20% - Accent4 2 2 3 2 2 2" xfId="12507"/>
    <cellStyle name="20% - Accent4 2 2 3 2 2 2 2" xfId="25666"/>
    <cellStyle name="20% - Accent4 2 2 3 2 2 2 2 2" xfId="63004"/>
    <cellStyle name="20% - Accent4 2 2 3 2 2 2 3" xfId="49845"/>
    <cellStyle name="20% - Accent4 2 2 3 2 2 3" xfId="20943"/>
    <cellStyle name="20% - Accent4 2 2 3 2 2 3 2" xfId="58281"/>
    <cellStyle name="20% - Accent4 2 2 3 2 2 4" xfId="33962"/>
    <cellStyle name="20% - Accent4 2 2 3 2 2 5" xfId="45122"/>
    <cellStyle name="20% - Accent4 2 2 3 2 3" xfId="10147"/>
    <cellStyle name="20% - Accent4 2 2 3 2 3 2" xfId="23306"/>
    <cellStyle name="20% - Accent4 2 2 3 2 3 2 2" xfId="60644"/>
    <cellStyle name="20% - Accent4 2 2 3 2 3 3" xfId="36674"/>
    <cellStyle name="20% - Accent4 2 2 3 2 3 4" xfId="47485"/>
    <cellStyle name="20% - Accent4 2 2 3 2 4" xfId="5424"/>
    <cellStyle name="20% - Accent4 2 2 3 2 4 2" xfId="18583"/>
    <cellStyle name="20% - Accent4 2 2 3 2 4 2 2" xfId="55921"/>
    <cellStyle name="20% - Accent4 2 2 3 2 4 3" xfId="31250"/>
    <cellStyle name="20% - Accent4 2 2 3 2 4 4" xfId="42762"/>
    <cellStyle name="20% - Accent4 2 2 3 2 5" xfId="14871"/>
    <cellStyle name="20% - Accent4 2 2 3 2 5 2" xfId="52209"/>
    <cellStyle name="20% - Accent4 2 2 3 2 6" xfId="28368"/>
    <cellStyle name="20% - Accent4 2 2 3 2 7" xfId="39048"/>
    <cellStyle name="20% - Accent4 2 2 3 3" xfId="3059"/>
    <cellStyle name="20% - Accent4 2 2 3 3 2" xfId="11327"/>
    <cellStyle name="20% - Accent4 2 2 3 3 2 2" xfId="24486"/>
    <cellStyle name="20% - Accent4 2 2 3 3 2 2 2" xfId="61824"/>
    <cellStyle name="20% - Accent4 2 2 3 3 2 3" xfId="48665"/>
    <cellStyle name="20% - Accent4 2 2 3 3 3" xfId="6604"/>
    <cellStyle name="20% - Accent4 2 2 3 3 3 2" xfId="19763"/>
    <cellStyle name="20% - Accent4 2 2 3 3 3 2 2" xfId="57101"/>
    <cellStyle name="20% - Accent4 2 2 3 3 3 3" xfId="43942"/>
    <cellStyle name="20% - Accent4 2 2 3 3 4" xfId="16220"/>
    <cellStyle name="20% - Accent4 2 2 3 3 4 2" xfId="53558"/>
    <cellStyle name="20% - Accent4 2 2 3 3 5" xfId="32613"/>
    <cellStyle name="20% - Accent4 2 2 3 3 6" xfId="40397"/>
    <cellStyle name="20% - Accent4 2 2 3 4" xfId="8967"/>
    <cellStyle name="20% - Accent4 2 2 3 4 2" xfId="22126"/>
    <cellStyle name="20% - Accent4 2 2 3 4 2 2" xfId="59464"/>
    <cellStyle name="20% - Accent4 2 2 3 4 3" xfId="35325"/>
    <cellStyle name="20% - Accent4 2 2 3 4 4" xfId="46305"/>
    <cellStyle name="20% - Accent4 2 2 3 5" xfId="4244"/>
    <cellStyle name="20% - Accent4 2 2 3 5 2" xfId="17403"/>
    <cellStyle name="20% - Accent4 2 2 3 5 2 2" xfId="54741"/>
    <cellStyle name="20% - Accent4 2 2 3 5 3" xfId="29901"/>
    <cellStyle name="20% - Accent4 2 2 3 5 4" xfId="41582"/>
    <cellStyle name="20% - Accent4 2 2 3 6" xfId="13691"/>
    <cellStyle name="20% - Accent4 2 2 3 6 2" xfId="51029"/>
    <cellStyle name="20% - Accent4 2 2 3 7" xfId="27019"/>
    <cellStyle name="20% - Accent4 2 2 3 8" xfId="37868"/>
    <cellStyle name="20% - Accent4 2 2 4" xfId="331"/>
    <cellStyle name="20% - Accent4 2 2 4 2" xfId="1513"/>
    <cellStyle name="20% - Accent4 2 2 4 2 2" xfId="7587"/>
    <cellStyle name="20% - Accent4 2 2 4 2 2 2" xfId="12310"/>
    <cellStyle name="20% - Accent4 2 2 4 2 2 2 2" xfId="25469"/>
    <cellStyle name="20% - Accent4 2 2 4 2 2 2 2 2" xfId="62807"/>
    <cellStyle name="20% - Accent4 2 2 4 2 2 2 3" xfId="49648"/>
    <cellStyle name="20% - Accent4 2 2 4 2 2 3" xfId="20746"/>
    <cellStyle name="20% - Accent4 2 2 4 2 2 3 2" xfId="58084"/>
    <cellStyle name="20% - Accent4 2 2 4 2 2 4" xfId="33765"/>
    <cellStyle name="20% - Accent4 2 2 4 2 2 5" xfId="44925"/>
    <cellStyle name="20% - Accent4 2 2 4 2 3" xfId="9950"/>
    <cellStyle name="20% - Accent4 2 2 4 2 3 2" xfId="23109"/>
    <cellStyle name="20% - Accent4 2 2 4 2 3 2 2" xfId="60447"/>
    <cellStyle name="20% - Accent4 2 2 4 2 3 3" xfId="36477"/>
    <cellStyle name="20% - Accent4 2 2 4 2 3 4" xfId="47288"/>
    <cellStyle name="20% - Accent4 2 2 4 2 4" xfId="5227"/>
    <cellStyle name="20% - Accent4 2 2 4 2 4 2" xfId="18386"/>
    <cellStyle name="20% - Accent4 2 2 4 2 4 2 2" xfId="55724"/>
    <cellStyle name="20% - Accent4 2 2 4 2 4 3" xfId="31053"/>
    <cellStyle name="20% - Accent4 2 2 4 2 4 4" xfId="42565"/>
    <cellStyle name="20% - Accent4 2 2 4 2 5" xfId="14674"/>
    <cellStyle name="20% - Accent4 2 2 4 2 5 2" xfId="52012"/>
    <cellStyle name="20% - Accent4 2 2 4 2 6" xfId="28171"/>
    <cellStyle name="20% - Accent4 2 2 4 2 7" xfId="38851"/>
    <cellStyle name="20% - Accent4 2 2 4 3" xfId="2862"/>
    <cellStyle name="20% - Accent4 2 2 4 3 2" xfId="11130"/>
    <cellStyle name="20% - Accent4 2 2 4 3 2 2" xfId="24289"/>
    <cellStyle name="20% - Accent4 2 2 4 3 2 2 2" xfId="61627"/>
    <cellStyle name="20% - Accent4 2 2 4 3 2 3" xfId="48468"/>
    <cellStyle name="20% - Accent4 2 2 4 3 3" xfId="6407"/>
    <cellStyle name="20% - Accent4 2 2 4 3 3 2" xfId="19566"/>
    <cellStyle name="20% - Accent4 2 2 4 3 3 2 2" xfId="56904"/>
    <cellStyle name="20% - Accent4 2 2 4 3 3 3" xfId="43745"/>
    <cellStyle name="20% - Accent4 2 2 4 3 4" xfId="16023"/>
    <cellStyle name="20% - Accent4 2 2 4 3 4 2" xfId="53361"/>
    <cellStyle name="20% - Accent4 2 2 4 3 5" xfId="32416"/>
    <cellStyle name="20% - Accent4 2 2 4 3 6" xfId="40200"/>
    <cellStyle name="20% - Accent4 2 2 4 4" xfId="8770"/>
    <cellStyle name="20% - Accent4 2 2 4 4 2" xfId="21929"/>
    <cellStyle name="20% - Accent4 2 2 4 4 2 2" xfId="59267"/>
    <cellStyle name="20% - Accent4 2 2 4 4 3" xfId="35128"/>
    <cellStyle name="20% - Accent4 2 2 4 4 4" xfId="46108"/>
    <cellStyle name="20% - Accent4 2 2 4 5" xfId="4047"/>
    <cellStyle name="20% - Accent4 2 2 4 5 2" xfId="17206"/>
    <cellStyle name="20% - Accent4 2 2 4 5 2 2" xfId="54544"/>
    <cellStyle name="20% - Accent4 2 2 4 5 3" xfId="29704"/>
    <cellStyle name="20% - Accent4 2 2 4 5 4" xfId="41385"/>
    <cellStyle name="20% - Accent4 2 2 4 6" xfId="13494"/>
    <cellStyle name="20% - Accent4 2 2 4 6 2" xfId="50832"/>
    <cellStyle name="20% - Accent4 2 2 4 7" xfId="26822"/>
    <cellStyle name="20% - Accent4 2 2 4 8" xfId="37671"/>
    <cellStyle name="20% - Accent4 2 2 5" xfId="752"/>
    <cellStyle name="20% - Accent4 2 2 5 2" xfId="1934"/>
    <cellStyle name="20% - Accent4 2 2 5 2 2" xfId="8008"/>
    <cellStyle name="20% - Accent4 2 2 5 2 2 2" xfId="12731"/>
    <cellStyle name="20% - Accent4 2 2 5 2 2 2 2" xfId="25890"/>
    <cellStyle name="20% - Accent4 2 2 5 2 2 2 2 2" xfId="63228"/>
    <cellStyle name="20% - Accent4 2 2 5 2 2 2 3" xfId="50069"/>
    <cellStyle name="20% - Accent4 2 2 5 2 2 3" xfId="21167"/>
    <cellStyle name="20% - Accent4 2 2 5 2 2 3 2" xfId="58505"/>
    <cellStyle name="20% - Accent4 2 2 5 2 2 4" xfId="34186"/>
    <cellStyle name="20% - Accent4 2 2 5 2 2 5" xfId="45346"/>
    <cellStyle name="20% - Accent4 2 2 5 2 3" xfId="10371"/>
    <cellStyle name="20% - Accent4 2 2 5 2 3 2" xfId="23530"/>
    <cellStyle name="20% - Accent4 2 2 5 2 3 2 2" xfId="60868"/>
    <cellStyle name="20% - Accent4 2 2 5 2 3 3" xfId="36898"/>
    <cellStyle name="20% - Accent4 2 2 5 2 3 4" xfId="47709"/>
    <cellStyle name="20% - Accent4 2 2 5 2 4" xfId="5648"/>
    <cellStyle name="20% - Accent4 2 2 5 2 4 2" xfId="18807"/>
    <cellStyle name="20% - Accent4 2 2 5 2 4 2 2" xfId="56145"/>
    <cellStyle name="20% - Accent4 2 2 5 2 4 3" xfId="31474"/>
    <cellStyle name="20% - Accent4 2 2 5 2 4 4" xfId="42986"/>
    <cellStyle name="20% - Accent4 2 2 5 2 5" xfId="15095"/>
    <cellStyle name="20% - Accent4 2 2 5 2 5 2" xfId="52433"/>
    <cellStyle name="20% - Accent4 2 2 5 2 6" xfId="28592"/>
    <cellStyle name="20% - Accent4 2 2 5 2 7" xfId="39272"/>
    <cellStyle name="20% - Accent4 2 2 5 3" xfId="3283"/>
    <cellStyle name="20% - Accent4 2 2 5 3 2" xfId="11551"/>
    <cellStyle name="20% - Accent4 2 2 5 3 2 2" xfId="24710"/>
    <cellStyle name="20% - Accent4 2 2 5 3 2 2 2" xfId="62048"/>
    <cellStyle name="20% - Accent4 2 2 5 3 2 3" xfId="48889"/>
    <cellStyle name="20% - Accent4 2 2 5 3 3" xfId="6828"/>
    <cellStyle name="20% - Accent4 2 2 5 3 3 2" xfId="19987"/>
    <cellStyle name="20% - Accent4 2 2 5 3 3 2 2" xfId="57325"/>
    <cellStyle name="20% - Accent4 2 2 5 3 3 3" xfId="44166"/>
    <cellStyle name="20% - Accent4 2 2 5 3 4" xfId="16444"/>
    <cellStyle name="20% - Accent4 2 2 5 3 4 2" xfId="53782"/>
    <cellStyle name="20% - Accent4 2 2 5 3 5" xfId="32837"/>
    <cellStyle name="20% - Accent4 2 2 5 3 6" xfId="40621"/>
    <cellStyle name="20% - Accent4 2 2 5 4" xfId="9191"/>
    <cellStyle name="20% - Accent4 2 2 5 4 2" xfId="22350"/>
    <cellStyle name="20% - Accent4 2 2 5 4 2 2" xfId="59688"/>
    <cellStyle name="20% - Accent4 2 2 5 4 3" xfId="35549"/>
    <cellStyle name="20% - Accent4 2 2 5 4 4" xfId="46529"/>
    <cellStyle name="20% - Accent4 2 2 5 5" xfId="4468"/>
    <cellStyle name="20% - Accent4 2 2 5 5 2" xfId="17627"/>
    <cellStyle name="20% - Accent4 2 2 5 5 2 2" xfId="54965"/>
    <cellStyle name="20% - Accent4 2 2 5 5 3" xfId="30125"/>
    <cellStyle name="20% - Accent4 2 2 5 5 4" xfId="41806"/>
    <cellStyle name="20% - Accent4 2 2 5 6" xfId="13915"/>
    <cellStyle name="20% - Accent4 2 2 5 6 2" xfId="51253"/>
    <cellStyle name="20% - Accent4 2 2 5 7" xfId="27243"/>
    <cellStyle name="20% - Accent4 2 2 5 8" xfId="38092"/>
    <cellStyle name="20% - Accent4 2 2 6" xfId="921"/>
    <cellStyle name="20% - Accent4 2 2 6 2" xfId="2103"/>
    <cellStyle name="20% - Accent4 2 2 6 2 2" xfId="8177"/>
    <cellStyle name="20% - Accent4 2 2 6 2 2 2" xfId="12900"/>
    <cellStyle name="20% - Accent4 2 2 6 2 2 2 2" xfId="26059"/>
    <cellStyle name="20% - Accent4 2 2 6 2 2 2 2 2" xfId="63397"/>
    <cellStyle name="20% - Accent4 2 2 6 2 2 2 3" xfId="50238"/>
    <cellStyle name="20% - Accent4 2 2 6 2 2 3" xfId="21336"/>
    <cellStyle name="20% - Accent4 2 2 6 2 2 3 2" xfId="58674"/>
    <cellStyle name="20% - Accent4 2 2 6 2 2 4" xfId="34355"/>
    <cellStyle name="20% - Accent4 2 2 6 2 2 5" xfId="45515"/>
    <cellStyle name="20% - Accent4 2 2 6 2 3" xfId="10540"/>
    <cellStyle name="20% - Accent4 2 2 6 2 3 2" xfId="23699"/>
    <cellStyle name="20% - Accent4 2 2 6 2 3 2 2" xfId="61037"/>
    <cellStyle name="20% - Accent4 2 2 6 2 3 3" xfId="37067"/>
    <cellStyle name="20% - Accent4 2 2 6 2 3 4" xfId="47878"/>
    <cellStyle name="20% - Accent4 2 2 6 2 4" xfId="5817"/>
    <cellStyle name="20% - Accent4 2 2 6 2 4 2" xfId="18976"/>
    <cellStyle name="20% - Accent4 2 2 6 2 4 2 2" xfId="56314"/>
    <cellStyle name="20% - Accent4 2 2 6 2 4 3" xfId="31643"/>
    <cellStyle name="20% - Accent4 2 2 6 2 4 4" xfId="43155"/>
    <cellStyle name="20% - Accent4 2 2 6 2 5" xfId="15264"/>
    <cellStyle name="20% - Accent4 2 2 6 2 5 2" xfId="52602"/>
    <cellStyle name="20% - Accent4 2 2 6 2 6" xfId="28761"/>
    <cellStyle name="20% - Accent4 2 2 6 2 7" xfId="39441"/>
    <cellStyle name="20% - Accent4 2 2 6 3" xfId="3452"/>
    <cellStyle name="20% - Accent4 2 2 6 3 2" xfId="11720"/>
    <cellStyle name="20% - Accent4 2 2 6 3 2 2" xfId="24879"/>
    <cellStyle name="20% - Accent4 2 2 6 3 2 2 2" xfId="62217"/>
    <cellStyle name="20% - Accent4 2 2 6 3 2 3" xfId="49058"/>
    <cellStyle name="20% - Accent4 2 2 6 3 3" xfId="6997"/>
    <cellStyle name="20% - Accent4 2 2 6 3 3 2" xfId="20156"/>
    <cellStyle name="20% - Accent4 2 2 6 3 3 2 2" xfId="57494"/>
    <cellStyle name="20% - Accent4 2 2 6 3 3 3" xfId="44335"/>
    <cellStyle name="20% - Accent4 2 2 6 3 4" xfId="16613"/>
    <cellStyle name="20% - Accent4 2 2 6 3 4 2" xfId="53951"/>
    <cellStyle name="20% - Accent4 2 2 6 3 5" xfId="33006"/>
    <cellStyle name="20% - Accent4 2 2 6 3 6" xfId="40790"/>
    <cellStyle name="20% - Accent4 2 2 6 4" xfId="9360"/>
    <cellStyle name="20% - Accent4 2 2 6 4 2" xfId="22519"/>
    <cellStyle name="20% - Accent4 2 2 6 4 2 2" xfId="59857"/>
    <cellStyle name="20% - Accent4 2 2 6 4 3" xfId="35718"/>
    <cellStyle name="20% - Accent4 2 2 6 4 4" xfId="46698"/>
    <cellStyle name="20% - Accent4 2 2 6 5" xfId="4637"/>
    <cellStyle name="20% - Accent4 2 2 6 5 2" xfId="17796"/>
    <cellStyle name="20% - Accent4 2 2 6 5 2 2" xfId="55134"/>
    <cellStyle name="20% - Accent4 2 2 6 5 3" xfId="30294"/>
    <cellStyle name="20% - Accent4 2 2 6 5 4" xfId="41975"/>
    <cellStyle name="20% - Accent4 2 2 6 6" xfId="14084"/>
    <cellStyle name="20% - Accent4 2 2 6 6 2" xfId="51422"/>
    <cellStyle name="20% - Accent4 2 2 6 7" xfId="27412"/>
    <cellStyle name="20% - Accent4 2 2 6 8" xfId="38261"/>
    <cellStyle name="20% - Accent4 2 2 7" xfId="1092"/>
    <cellStyle name="20% - Accent4 2 2 7 2" xfId="2272"/>
    <cellStyle name="20% - Accent4 2 2 7 2 2" xfId="8346"/>
    <cellStyle name="20% - Accent4 2 2 7 2 2 2" xfId="13069"/>
    <cellStyle name="20% - Accent4 2 2 7 2 2 2 2" xfId="26228"/>
    <cellStyle name="20% - Accent4 2 2 7 2 2 2 2 2" xfId="63566"/>
    <cellStyle name="20% - Accent4 2 2 7 2 2 2 3" xfId="50407"/>
    <cellStyle name="20% - Accent4 2 2 7 2 2 3" xfId="21505"/>
    <cellStyle name="20% - Accent4 2 2 7 2 2 3 2" xfId="58843"/>
    <cellStyle name="20% - Accent4 2 2 7 2 2 4" xfId="34524"/>
    <cellStyle name="20% - Accent4 2 2 7 2 2 5" xfId="45684"/>
    <cellStyle name="20% - Accent4 2 2 7 2 3" xfId="10709"/>
    <cellStyle name="20% - Accent4 2 2 7 2 3 2" xfId="23868"/>
    <cellStyle name="20% - Accent4 2 2 7 2 3 2 2" xfId="61206"/>
    <cellStyle name="20% - Accent4 2 2 7 2 3 3" xfId="37236"/>
    <cellStyle name="20% - Accent4 2 2 7 2 3 4" xfId="48047"/>
    <cellStyle name="20% - Accent4 2 2 7 2 4" xfId="5986"/>
    <cellStyle name="20% - Accent4 2 2 7 2 4 2" xfId="19145"/>
    <cellStyle name="20% - Accent4 2 2 7 2 4 2 2" xfId="56483"/>
    <cellStyle name="20% - Accent4 2 2 7 2 4 3" xfId="31812"/>
    <cellStyle name="20% - Accent4 2 2 7 2 4 4" xfId="43324"/>
    <cellStyle name="20% - Accent4 2 2 7 2 5" xfId="15433"/>
    <cellStyle name="20% - Accent4 2 2 7 2 5 2" xfId="52771"/>
    <cellStyle name="20% - Accent4 2 2 7 2 6" xfId="28930"/>
    <cellStyle name="20% - Accent4 2 2 7 2 7" xfId="39610"/>
    <cellStyle name="20% - Accent4 2 2 7 3" xfId="3621"/>
    <cellStyle name="20% - Accent4 2 2 7 3 2" xfId="11889"/>
    <cellStyle name="20% - Accent4 2 2 7 3 2 2" xfId="25048"/>
    <cellStyle name="20% - Accent4 2 2 7 3 2 2 2" xfId="62386"/>
    <cellStyle name="20% - Accent4 2 2 7 3 2 3" xfId="49227"/>
    <cellStyle name="20% - Accent4 2 2 7 3 3" xfId="7166"/>
    <cellStyle name="20% - Accent4 2 2 7 3 3 2" xfId="20325"/>
    <cellStyle name="20% - Accent4 2 2 7 3 3 2 2" xfId="57663"/>
    <cellStyle name="20% - Accent4 2 2 7 3 3 3" xfId="44504"/>
    <cellStyle name="20% - Accent4 2 2 7 3 4" xfId="16782"/>
    <cellStyle name="20% - Accent4 2 2 7 3 4 2" xfId="54120"/>
    <cellStyle name="20% - Accent4 2 2 7 3 5" xfId="33175"/>
    <cellStyle name="20% - Accent4 2 2 7 3 6" xfId="40959"/>
    <cellStyle name="20% - Accent4 2 2 7 4" xfId="9529"/>
    <cellStyle name="20% - Accent4 2 2 7 4 2" xfId="22688"/>
    <cellStyle name="20% - Accent4 2 2 7 4 2 2" xfId="60026"/>
    <cellStyle name="20% - Accent4 2 2 7 4 3" xfId="35887"/>
    <cellStyle name="20% - Accent4 2 2 7 4 4" xfId="46867"/>
    <cellStyle name="20% - Accent4 2 2 7 5" xfId="4806"/>
    <cellStyle name="20% - Accent4 2 2 7 5 2" xfId="17965"/>
    <cellStyle name="20% - Accent4 2 2 7 5 2 2" xfId="55303"/>
    <cellStyle name="20% - Accent4 2 2 7 5 3" xfId="30463"/>
    <cellStyle name="20% - Accent4 2 2 7 5 4" xfId="42144"/>
    <cellStyle name="20% - Accent4 2 2 7 6" xfId="14253"/>
    <cellStyle name="20% - Accent4 2 2 7 6 2" xfId="51591"/>
    <cellStyle name="20% - Accent4 2 2 7 7" xfId="27581"/>
    <cellStyle name="20% - Accent4 2 2 7 8" xfId="38430"/>
    <cellStyle name="20% - Accent4 2 2 8" xfId="1289"/>
    <cellStyle name="20% - Accent4 2 2 8 2" xfId="2638"/>
    <cellStyle name="20% - Accent4 2 2 8 2 2" xfId="12086"/>
    <cellStyle name="20% - Accent4 2 2 8 2 2 2" xfId="25245"/>
    <cellStyle name="20% - Accent4 2 2 8 2 2 2 2" xfId="62583"/>
    <cellStyle name="20% - Accent4 2 2 8 2 2 3" xfId="33541"/>
    <cellStyle name="20% - Accent4 2 2 8 2 2 4" xfId="49424"/>
    <cellStyle name="20% - Accent4 2 2 8 2 3" xfId="7363"/>
    <cellStyle name="20% - Accent4 2 2 8 2 3 2" xfId="20522"/>
    <cellStyle name="20% - Accent4 2 2 8 2 3 2 2" xfId="57860"/>
    <cellStyle name="20% - Accent4 2 2 8 2 3 3" xfId="36253"/>
    <cellStyle name="20% - Accent4 2 2 8 2 3 4" xfId="44701"/>
    <cellStyle name="20% - Accent4 2 2 8 2 4" xfId="15799"/>
    <cellStyle name="20% - Accent4 2 2 8 2 4 2" xfId="30829"/>
    <cellStyle name="20% - Accent4 2 2 8 2 4 3" xfId="53137"/>
    <cellStyle name="20% - Accent4 2 2 8 2 5" xfId="27947"/>
    <cellStyle name="20% - Accent4 2 2 8 2 6" xfId="39976"/>
    <cellStyle name="20% - Accent4 2 2 8 3" xfId="9726"/>
    <cellStyle name="20% - Accent4 2 2 8 3 2" xfId="22885"/>
    <cellStyle name="20% - Accent4 2 2 8 3 2 2" xfId="60223"/>
    <cellStyle name="20% - Accent4 2 2 8 3 3" xfId="32192"/>
    <cellStyle name="20% - Accent4 2 2 8 3 4" xfId="47064"/>
    <cellStyle name="20% - Accent4 2 2 8 4" xfId="5003"/>
    <cellStyle name="20% - Accent4 2 2 8 4 2" xfId="18162"/>
    <cellStyle name="20% - Accent4 2 2 8 4 2 2" xfId="55500"/>
    <cellStyle name="20% - Accent4 2 2 8 4 3" xfId="34904"/>
    <cellStyle name="20% - Accent4 2 2 8 4 4" xfId="42341"/>
    <cellStyle name="20% - Accent4 2 2 8 5" xfId="14450"/>
    <cellStyle name="20% - Accent4 2 2 8 5 2" xfId="29480"/>
    <cellStyle name="20% - Accent4 2 2 8 5 3" xfId="51788"/>
    <cellStyle name="20% - Accent4 2 2 8 6" xfId="26598"/>
    <cellStyle name="20% - Accent4 2 2 8 7" xfId="38627"/>
    <cellStyle name="20% - Accent4 2 2 9" xfId="2441"/>
    <cellStyle name="20% - Accent4 2 2 9 2" xfId="10906"/>
    <cellStyle name="20% - Accent4 2 2 9 2 2" xfId="24065"/>
    <cellStyle name="20% - Accent4 2 2 9 2 2 2" xfId="61403"/>
    <cellStyle name="20% - Accent4 2 2 9 2 3" xfId="33344"/>
    <cellStyle name="20% - Accent4 2 2 9 2 4" xfId="48244"/>
    <cellStyle name="20% - Accent4 2 2 9 3" xfId="6183"/>
    <cellStyle name="20% - Accent4 2 2 9 3 2" xfId="19342"/>
    <cellStyle name="20% - Accent4 2 2 9 3 2 2" xfId="56680"/>
    <cellStyle name="20% - Accent4 2 2 9 3 3" xfId="36056"/>
    <cellStyle name="20% - Accent4 2 2 9 3 4" xfId="43521"/>
    <cellStyle name="20% - Accent4 2 2 9 4" xfId="15602"/>
    <cellStyle name="20% - Accent4 2 2 9 4 2" xfId="30632"/>
    <cellStyle name="20% - Accent4 2 2 9 4 3" xfId="52940"/>
    <cellStyle name="20% - Accent4 2 2 9 5" xfId="27750"/>
    <cellStyle name="20% - Accent4 2 2 9 6" xfId="39779"/>
    <cellStyle name="20% - Accent4 2 3" xfId="135"/>
    <cellStyle name="20% - Accent4 2 3 10" xfId="8574"/>
    <cellStyle name="20% - Accent4 2 3 10 2" xfId="21733"/>
    <cellStyle name="20% - Accent4 2 3 10 2 2" xfId="59071"/>
    <cellStyle name="20% - Accent4 2 3 10 3" xfId="29311"/>
    <cellStyle name="20% - Accent4 2 3 10 4" xfId="45912"/>
    <cellStyle name="20% - Accent4 2 3 11" xfId="3851"/>
    <cellStyle name="20% - Accent4 2 3 11 2" xfId="17010"/>
    <cellStyle name="20% - Accent4 2 3 11 2 2" xfId="54348"/>
    <cellStyle name="20% - Accent4 2 3 11 3" xfId="32023"/>
    <cellStyle name="20% - Accent4 2 3 11 4" xfId="41189"/>
    <cellStyle name="20% - Accent4 2 3 12" xfId="13298"/>
    <cellStyle name="20% - Accent4 2 3 12 2" xfId="34735"/>
    <cellStyle name="20% - Accent4 2 3 12 3" xfId="50636"/>
    <cellStyle name="20% - Accent4 2 3 13" xfId="29142"/>
    <cellStyle name="20% - Accent4 2 3 14" xfId="26429"/>
    <cellStyle name="20% - Accent4 2 3 15" xfId="37475"/>
    <cellStyle name="20% - Accent4 2 3 2" xfId="247"/>
    <cellStyle name="20% - Accent4 2 3 2 10" xfId="3963"/>
    <cellStyle name="20% - Accent4 2 3 2 10 2" xfId="17122"/>
    <cellStyle name="20% - Accent4 2 3 2 10 2 2" xfId="54460"/>
    <cellStyle name="20% - Accent4 2 3 2 10 3" xfId="32108"/>
    <cellStyle name="20% - Accent4 2 3 2 10 4" xfId="41301"/>
    <cellStyle name="20% - Accent4 2 3 2 11" xfId="13410"/>
    <cellStyle name="20% - Accent4 2 3 2 11 2" xfId="34820"/>
    <cellStyle name="20% - Accent4 2 3 2 11 3" xfId="50748"/>
    <cellStyle name="20% - Accent4 2 3 2 12" xfId="29227"/>
    <cellStyle name="20% - Accent4 2 3 2 13" xfId="26514"/>
    <cellStyle name="20% - Accent4 2 3 2 14" xfId="37587"/>
    <cellStyle name="20% - Accent4 2 3 2 2" xfId="668"/>
    <cellStyle name="20% - Accent4 2 3 2 2 2" xfId="1850"/>
    <cellStyle name="20% - Accent4 2 3 2 2 2 2" xfId="7924"/>
    <cellStyle name="20% - Accent4 2 3 2 2 2 2 2" xfId="12647"/>
    <cellStyle name="20% - Accent4 2 3 2 2 2 2 2 2" xfId="25806"/>
    <cellStyle name="20% - Accent4 2 3 2 2 2 2 2 2 2" xfId="63144"/>
    <cellStyle name="20% - Accent4 2 3 2 2 2 2 2 3" xfId="49985"/>
    <cellStyle name="20% - Accent4 2 3 2 2 2 2 3" xfId="21083"/>
    <cellStyle name="20% - Accent4 2 3 2 2 2 2 3 2" xfId="58421"/>
    <cellStyle name="20% - Accent4 2 3 2 2 2 2 4" xfId="34102"/>
    <cellStyle name="20% - Accent4 2 3 2 2 2 2 5" xfId="45262"/>
    <cellStyle name="20% - Accent4 2 3 2 2 2 3" xfId="10287"/>
    <cellStyle name="20% - Accent4 2 3 2 2 2 3 2" xfId="23446"/>
    <cellStyle name="20% - Accent4 2 3 2 2 2 3 2 2" xfId="60784"/>
    <cellStyle name="20% - Accent4 2 3 2 2 2 3 3" xfId="36814"/>
    <cellStyle name="20% - Accent4 2 3 2 2 2 3 4" xfId="47625"/>
    <cellStyle name="20% - Accent4 2 3 2 2 2 4" xfId="5564"/>
    <cellStyle name="20% - Accent4 2 3 2 2 2 4 2" xfId="18723"/>
    <cellStyle name="20% - Accent4 2 3 2 2 2 4 2 2" xfId="56061"/>
    <cellStyle name="20% - Accent4 2 3 2 2 2 4 3" xfId="31390"/>
    <cellStyle name="20% - Accent4 2 3 2 2 2 4 4" xfId="42902"/>
    <cellStyle name="20% - Accent4 2 3 2 2 2 5" xfId="15011"/>
    <cellStyle name="20% - Accent4 2 3 2 2 2 5 2" xfId="52349"/>
    <cellStyle name="20% - Accent4 2 3 2 2 2 6" xfId="28508"/>
    <cellStyle name="20% - Accent4 2 3 2 2 2 7" xfId="39188"/>
    <cellStyle name="20% - Accent4 2 3 2 2 3" xfId="3199"/>
    <cellStyle name="20% - Accent4 2 3 2 2 3 2" xfId="11467"/>
    <cellStyle name="20% - Accent4 2 3 2 2 3 2 2" xfId="24626"/>
    <cellStyle name="20% - Accent4 2 3 2 2 3 2 2 2" xfId="61964"/>
    <cellStyle name="20% - Accent4 2 3 2 2 3 2 3" xfId="48805"/>
    <cellStyle name="20% - Accent4 2 3 2 2 3 3" xfId="6744"/>
    <cellStyle name="20% - Accent4 2 3 2 2 3 3 2" xfId="19903"/>
    <cellStyle name="20% - Accent4 2 3 2 2 3 3 2 2" xfId="57241"/>
    <cellStyle name="20% - Accent4 2 3 2 2 3 3 3" xfId="44082"/>
    <cellStyle name="20% - Accent4 2 3 2 2 3 4" xfId="16360"/>
    <cellStyle name="20% - Accent4 2 3 2 2 3 4 2" xfId="53698"/>
    <cellStyle name="20% - Accent4 2 3 2 2 3 5" xfId="32753"/>
    <cellStyle name="20% - Accent4 2 3 2 2 3 6" xfId="40537"/>
    <cellStyle name="20% - Accent4 2 3 2 2 4" xfId="9107"/>
    <cellStyle name="20% - Accent4 2 3 2 2 4 2" xfId="22266"/>
    <cellStyle name="20% - Accent4 2 3 2 2 4 2 2" xfId="59604"/>
    <cellStyle name="20% - Accent4 2 3 2 2 4 3" xfId="35465"/>
    <cellStyle name="20% - Accent4 2 3 2 2 4 4" xfId="46445"/>
    <cellStyle name="20% - Accent4 2 3 2 2 5" xfId="4384"/>
    <cellStyle name="20% - Accent4 2 3 2 2 5 2" xfId="17543"/>
    <cellStyle name="20% - Accent4 2 3 2 2 5 2 2" xfId="54881"/>
    <cellStyle name="20% - Accent4 2 3 2 2 5 3" xfId="30041"/>
    <cellStyle name="20% - Accent4 2 3 2 2 5 4" xfId="41722"/>
    <cellStyle name="20% - Accent4 2 3 2 2 6" xfId="13831"/>
    <cellStyle name="20% - Accent4 2 3 2 2 6 2" xfId="51169"/>
    <cellStyle name="20% - Accent4 2 3 2 2 7" xfId="27159"/>
    <cellStyle name="20% - Accent4 2 3 2 2 8" xfId="38008"/>
    <cellStyle name="20% - Accent4 2 3 2 3" xfId="444"/>
    <cellStyle name="20% - Accent4 2 3 2 3 2" xfId="1626"/>
    <cellStyle name="20% - Accent4 2 3 2 3 2 2" xfId="7700"/>
    <cellStyle name="20% - Accent4 2 3 2 3 2 2 2" xfId="12423"/>
    <cellStyle name="20% - Accent4 2 3 2 3 2 2 2 2" xfId="25582"/>
    <cellStyle name="20% - Accent4 2 3 2 3 2 2 2 2 2" xfId="62920"/>
    <cellStyle name="20% - Accent4 2 3 2 3 2 2 2 3" xfId="49761"/>
    <cellStyle name="20% - Accent4 2 3 2 3 2 2 3" xfId="20859"/>
    <cellStyle name="20% - Accent4 2 3 2 3 2 2 3 2" xfId="58197"/>
    <cellStyle name="20% - Accent4 2 3 2 3 2 2 4" xfId="33878"/>
    <cellStyle name="20% - Accent4 2 3 2 3 2 2 5" xfId="45038"/>
    <cellStyle name="20% - Accent4 2 3 2 3 2 3" xfId="10063"/>
    <cellStyle name="20% - Accent4 2 3 2 3 2 3 2" xfId="23222"/>
    <cellStyle name="20% - Accent4 2 3 2 3 2 3 2 2" xfId="60560"/>
    <cellStyle name="20% - Accent4 2 3 2 3 2 3 3" xfId="36590"/>
    <cellStyle name="20% - Accent4 2 3 2 3 2 3 4" xfId="47401"/>
    <cellStyle name="20% - Accent4 2 3 2 3 2 4" xfId="5340"/>
    <cellStyle name="20% - Accent4 2 3 2 3 2 4 2" xfId="18499"/>
    <cellStyle name="20% - Accent4 2 3 2 3 2 4 2 2" xfId="55837"/>
    <cellStyle name="20% - Accent4 2 3 2 3 2 4 3" xfId="31166"/>
    <cellStyle name="20% - Accent4 2 3 2 3 2 4 4" xfId="42678"/>
    <cellStyle name="20% - Accent4 2 3 2 3 2 5" xfId="14787"/>
    <cellStyle name="20% - Accent4 2 3 2 3 2 5 2" xfId="52125"/>
    <cellStyle name="20% - Accent4 2 3 2 3 2 6" xfId="28284"/>
    <cellStyle name="20% - Accent4 2 3 2 3 2 7" xfId="38964"/>
    <cellStyle name="20% - Accent4 2 3 2 3 3" xfId="2975"/>
    <cellStyle name="20% - Accent4 2 3 2 3 3 2" xfId="11243"/>
    <cellStyle name="20% - Accent4 2 3 2 3 3 2 2" xfId="24402"/>
    <cellStyle name="20% - Accent4 2 3 2 3 3 2 2 2" xfId="61740"/>
    <cellStyle name="20% - Accent4 2 3 2 3 3 2 3" xfId="48581"/>
    <cellStyle name="20% - Accent4 2 3 2 3 3 3" xfId="6520"/>
    <cellStyle name="20% - Accent4 2 3 2 3 3 3 2" xfId="19679"/>
    <cellStyle name="20% - Accent4 2 3 2 3 3 3 2 2" xfId="57017"/>
    <cellStyle name="20% - Accent4 2 3 2 3 3 3 3" xfId="43858"/>
    <cellStyle name="20% - Accent4 2 3 2 3 3 4" xfId="16136"/>
    <cellStyle name="20% - Accent4 2 3 2 3 3 4 2" xfId="53474"/>
    <cellStyle name="20% - Accent4 2 3 2 3 3 5" xfId="32529"/>
    <cellStyle name="20% - Accent4 2 3 2 3 3 6" xfId="40313"/>
    <cellStyle name="20% - Accent4 2 3 2 3 4" xfId="8883"/>
    <cellStyle name="20% - Accent4 2 3 2 3 4 2" xfId="22042"/>
    <cellStyle name="20% - Accent4 2 3 2 3 4 2 2" xfId="59380"/>
    <cellStyle name="20% - Accent4 2 3 2 3 4 3" xfId="35241"/>
    <cellStyle name="20% - Accent4 2 3 2 3 4 4" xfId="46221"/>
    <cellStyle name="20% - Accent4 2 3 2 3 5" xfId="4160"/>
    <cellStyle name="20% - Accent4 2 3 2 3 5 2" xfId="17319"/>
    <cellStyle name="20% - Accent4 2 3 2 3 5 2 2" xfId="54657"/>
    <cellStyle name="20% - Accent4 2 3 2 3 5 3" xfId="29817"/>
    <cellStyle name="20% - Accent4 2 3 2 3 5 4" xfId="41498"/>
    <cellStyle name="20% - Accent4 2 3 2 3 6" xfId="13607"/>
    <cellStyle name="20% - Accent4 2 3 2 3 6 2" xfId="50945"/>
    <cellStyle name="20% - Accent4 2 3 2 3 7" xfId="26935"/>
    <cellStyle name="20% - Accent4 2 3 2 3 8" xfId="37784"/>
    <cellStyle name="20% - Accent4 2 3 2 4" xfId="865"/>
    <cellStyle name="20% - Accent4 2 3 2 4 2" xfId="2047"/>
    <cellStyle name="20% - Accent4 2 3 2 4 2 2" xfId="8121"/>
    <cellStyle name="20% - Accent4 2 3 2 4 2 2 2" xfId="12844"/>
    <cellStyle name="20% - Accent4 2 3 2 4 2 2 2 2" xfId="26003"/>
    <cellStyle name="20% - Accent4 2 3 2 4 2 2 2 2 2" xfId="63341"/>
    <cellStyle name="20% - Accent4 2 3 2 4 2 2 2 3" xfId="50182"/>
    <cellStyle name="20% - Accent4 2 3 2 4 2 2 3" xfId="21280"/>
    <cellStyle name="20% - Accent4 2 3 2 4 2 2 3 2" xfId="58618"/>
    <cellStyle name="20% - Accent4 2 3 2 4 2 2 4" xfId="34299"/>
    <cellStyle name="20% - Accent4 2 3 2 4 2 2 5" xfId="45459"/>
    <cellStyle name="20% - Accent4 2 3 2 4 2 3" xfId="10484"/>
    <cellStyle name="20% - Accent4 2 3 2 4 2 3 2" xfId="23643"/>
    <cellStyle name="20% - Accent4 2 3 2 4 2 3 2 2" xfId="60981"/>
    <cellStyle name="20% - Accent4 2 3 2 4 2 3 3" xfId="37011"/>
    <cellStyle name="20% - Accent4 2 3 2 4 2 3 4" xfId="47822"/>
    <cellStyle name="20% - Accent4 2 3 2 4 2 4" xfId="5761"/>
    <cellStyle name="20% - Accent4 2 3 2 4 2 4 2" xfId="18920"/>
    <cellStyle name="20% - Accent4 2 3 2 4 2 4 2 2" xfId="56258"/>
    <cellStyle name="20% - Accent4 2 3 2 4 2 4 3" xfId="31587"/>
    <cellStyle name="20% - Accent4 2 3 2 4 2 4 4" xfId="43099"/>
    <cellStyle name="20% - Accent4 2 3 2 4 2 5" xfId="15208"/>
    <cellStyle name="20% - Accent4 2 3 2 4 2 5 2" xfId="52546"/>
    <cellStyle name="20% - Accent4 2 3 2 4 2 6" xfId="28705"/>
    <cellStyle name="20% - Accent4 2 3 2 4 2 7" xfId="39385"/>
    <cellStyle name="20% - Accent4 2 3 2 4 3" xfId="3396"/>
    <cellStyle name="20% - Accent4 2 3 2 4 3 2" xfId="11664"/>
    <cellStyle name="20% - Accent4 2 3 2 4 3 2 2" xfId="24823"/>
    <cellStyle name="20% - Accent4 2 3 2 4 3 2 2 2" xfId="62161"/>
    <cellStyle name="20% - Accent4 2 3 2 4 3 2 3" xfId="49002"/>
    <cellStyle name="20% - Accent4 2 3 2 4 3 3" xfId="6941"/>
    <cellStyle name="20% - Accent4 2 3 2 4 3 3 2" xfId="20100"/>
    <cellStyle name="20% - Accent4 2 3 2 4 3 3 2 2" xfId="57438"/>
    <cellStyle name="20% - Accent4 2 3 2 4 3 3 3" xfId="44279"/>
    <cellStyle name="20% - Accent4 2 3 2 4 3 4" xfId="16557"/>
    <cellStyle name="20% - Accent4 2 3 2 4 3 4 2" xfId="53895"/>
    <cellStyle name="20% - Accent4 2 3 2 4 3 5" xfId="32950"/>
    <cellStyle name="20% - Accent4 2 3 2 4 3 6" xfId="40734"/>
    <cellStyle name="20% - Accent4 2 3 2 4 4" xfId="9304"/>
    <cellStyle name="20% - Accent4 2 3 2 4 4 2" xfId="22463"/>
    <cellStyle name="20% - Accent4 2 3 2 4 4 2 2" xfId="59801"/>
    <cellStyle name="20% - Accent4 2 3 2 4 4 3" xfId="35662"/>
    <cellStyle name="20% - Accent4 2 3 2 4 4 4" xfId="46642"/>
    <cellStyle name="20% - Accent4 2 3 2 4 5" xfId="4581"/>
    <cellStyle name="20% - Accent4 2 3 2 4 5 2" xfId="17740"/>
    <cellStyle name="20% - Accent4 2 3 2 4 5 2 2" xfId="55078"/>
    <cellStyle name="20% - Accent4 2 3 2 4 5 3" xfId="30238"/>
    <cellStyle name="20% - Accent4 2 3 2 4 5 4" xfId="41919"/>
    <cellStyle name="20% - Accent4 2 3 2 4 6" xfId="14028"/>
    <cellStyle name="20% - Accent4 2 3 2 4 6 2" xfId="51366"/>
    <cellStyle name="20% - Accent4 2 3 2 4 7" xfId="27356"/>
    <cellStyle name="20% - Accent4 2 3 2 4 8" xfId="38205"/>
    <cellStyle name="20% - Accent4 2 3 2 5" xfId="1034"/>
    <cellStyle name="20% - Accent4 2 3 2 5 2" xfId="2216"/>
    <cellStyle name="20% - Accent4 2 3 2 5 2 2" xfId="8290"/>
    <cellStyle name="20% - Accent4 2 3 2 5 2 2 2" xfId="13013"/>
    <cellStyle name="20% - Accent4 2 3 2 5 2 2 2 2" xfId="26172"/>
    <cellStyle name="20% - Accent4 2 3 2 5 2 2 2 2 2" xfId="63510"/>
    <cellStyle name="20% - Accent4 2 3 2 5 2 2 2 3" xfId="50351"/>
    <cellStyle name="20% - Accent4 2 3 2 5 2 2 3" xfId="21449"/>
    <cellStyle name="20% - Accent4 2 3 2 5 2 2 3 2" xfId="58787"/>
    <cellStyle name="20% - Accent4 2 3 2 5 2 2 4" xfId="34468"/>
    <cellStyle name="20% - Accent4 2 3 2 5 2 2 5" xfId="45628"/>
    <cellStyle name="20% - Accent4 2 3 2 5 2 3" xfId="10653"/>
    <cellStyle name="20% - Accent4 2 3 2 5 2 3 2" xfId="23812"/>
    <cellStyle name="20% - Accent4 2 3 2 5 2 3 2 2" xfId="61150"/>
    <cellStyle name="20% - Accent4 2 3 2 5 2 3 3" xfId="37180"/>
    <cellStyle name="20% - Accent4 2 3 2 5 2 3 4" xfId="47991"/>
    <cellStyle name="20% - Accent4 2 3 2 5 2 4" xfId="5930"/>
    <cellStyle name="20% - Accent4 2 3 2 5 2 4 2" xfId="19089"/>
    <cellStyle name="20% - Accent4 2 3 2 5 2 4 2 2" xfId="56427"/>
    <cellStyle name="20% - Accent4 2 3 2 5 2 4 3" xfId="31756"/>
    <cellStyle name="20% - Accent4 2 3 2 5 2 4 4" xfId="43268"/>
    <cellStyle name="20% - Accent4 2 3 2 5 2 5" xfId="15377"/>
    <cellStyle name="20% - Accent4 2 3 2 5 2 5 2" xfId="52715"/>
    <cellStyle name="20% - Accent4 2 3 2 5 2 6" xfId="28874"/>
    <cellStyle name="20% - Accent4 2 3 2 5 2 7" xfId="39554"/>
    <cellStyle name="20% - Accent4 2 3 2 5 3" xfId="3565"/>
    <cellStyle name="20% - Accent4 2 3 2 5 3 2" xfId="11833"/>
    <cellStyle name="20% - Accent4 2 3 2 5 3 2 2" xfId="24992"/>
    <cellStyle name="20% - Accent4 2 3 2 5 3 2 2 2" xfId="62330"/>
    <cellStyle name="20% - Accent4 2 3 2 5 3 2 3" xfId="49171"/>
    <cellStyle name="20% - Accent4 2 3 2 5 3 3" xfId="7110"/>
    <cellStyle name="20% - Accent4 2 3 2 5 3 3 2" xfId="20269"/>
    <cellStyle name="20% - Accent4 2 3 2 5 3 3 2 2" xfId="57607"/>
    <cellStyle name="20% - Accent4 2 3 2 5 3 3 3" xfId="44448"/>
    <cellStyle name="20% - Accent4 2 3 2 5 3 4" xfId="16726"/>
    <cellStyle name="20% - Accent4 2 3 2 5 3 4 2" xfId="54064"/>
    <cellStyle name="20% - Accent4 2 3 2 5 3 5" xfId="33119"/>
    <cellStyle name="20% - Accent4 2 3 2 5 3 6" xfId="40903"/>
    <cellStyle name="20% - Accent4 2 3 2 5 4" xfId="9473"/>
    <cellStyle name="20% - Accent4 2 3 2 5 4 2" xfId="22632"/>
    <cellStyle name="20% - Accent4 2 3 2 5 4 2 2" xfId="59970"/>
    <cellStyle name="20% - Accent4 2 3 2 5 4 3" xfId="35831"/>
    <cellStyle name="20% - Accent4 2 3 2 5 4 4" xfId="46811"/>
    <cellStyle name="20% - Accent4 2 3 2 5 5" xfId="4750"/>
    <cellStyle name="20% - Accent4 2 3 2 5 5 2" xfId="17909"/>
    <cellStyle name="20% - Accent4 2 3 2 5 5 2 2" xfId="55247"/>
    <cellStyle name="20% - Accent4 2 3 2 5 5 3" xfId="30407"/>
    <cellStyle name="20% - Accent4 2 3 2 5 5 4" xfId="42088"/>
    <cellStyle name="20% - Accent4 2 3 2 5 6" xfId="14197"/>
    <cellStyle name="20% - Accent4 2 3 2 5 6 2" xfId="51535"/>
    <cellStyle name="20% - Accent4 2 3 2 5 7" xfId="27525"/>
    <cellStyle name="20% - Accent4 2 3 2 5 8" xfId="38374"/>
    <cellStyle name="20% - Accent4 2 3 2 6" xfId="1205"/>
    <cellStyle name="20% - Accent4 2 3 2 6 2" xfId="2385"/>
    <cellStyle name="20% - Accent4 2 3 2 6 2 2" xfId="8459"/>
    <cellStyle name="20% - Accent4 2 3 2 6 2 2 2" xfId="13182"/>
    <cellStyle name="20% - Accent4 2 3 2 6 2 2 2 2" xfId="26341"/>
    <cellStyle name="20% - Accent4 2 3 2 6 2 2 2 2 2" xfId="63679"/>
    <cellStyle name="20% - Accent4 2 3 2 6 2 2 2 3" xfId="50520"/>
    <cellStyle name="20% - Accent4 2 3 2 6 2 2 3" xfId="21618"/>
    <cellStyle name="20% - Accent4 2 3 2 6 2 2 3 2" xfId="58956"/>
    <cellStyle name="20% - Accent4 2 3 2 6 2 2 4" xfId="34637"/>
    <cellStyle name="20% - Accent4 2 3 2 6 2 2 5" xfId="45797"/>
    <cellStyle name="20% - Accent4 2 3 2 6 2 3" xfId="10822"/>
    <cellStyle name="20% - Accent4 2 3 2 6 2 3 2" xfId="23981"/>
    <cellStyle name="20% - Accent4 2 3 2 6 2 3 2 2" xfId="61319"/>
    <cellStyle name="20% - Accent4 2 3 2 6 2 3 3" xfId="37349"/>
    <cellStyle name="20% - Accent4 2 3 2 6 2 3 4" xfId="48160"/>
    <cellStyle name="20% - Accent4 2 3 2 6 2 4" xfId="6099"/>
    <cellStyle name="20% - Accent4 2 3 2 6 2 4 2" xfId="19258"/>
    <cellStyle name="20% - Accent4 2 3 2 6 2 4 2 2" xfId="56596"/>
    <cellStyle name="20% - Accent4 2 3 2 6 2 4 3" xfId="31925"/>
    <cellStyle name="20% - Accent4 2 3 2 6 2 4 4" xfId="43437"/>
    <cellStyle name="20% - Accent4 2 3 2 6 2 5" xfId="15546"/>
    <cellStyle name="20% - Accent4 2 3 2 6 2 5 2" xfId="52884"/>
    <cellStyle name="20% - Accent4 2 3 2 6 2 6" xfId="29043"/>
    <cellStyle name="20% - Accent4 2 3 2 6 2 7" xfId="39723"/>
    <cellStyle name="20% - Accent4 2 3 2 6 3" xfId="3734"/>
    <cellStyle name="20% - Accent4 2 3 2 6 3 2" xfId="12002"/>
    <cellStyle name="20% - Accent4 2 3 2 6 3 2 2" xfId="25161"/>
    <cellStyle name="20% - Accent4 2 3 2 6 3 2 2 2" xfId="62499"/>
    <cellStyle name="20% - Accent4 2 3 2 6 3 2 3" xfId="49340"/>
    <cellStyle name="20% - Accent4 2 3 2 6 3 3" xfId="7279"/>
    <cellStyle name="20% - Accent4 2 3 2 6 3 3 2" xfId="20438"/>
    <cellStyle name="20% - Accent4 2 3 2 6 3 3 2 2" xfId="57776"/>
    <cellStyle name="20% - Accent4 2 3 2 6 3 3 3" xfId="44617"/>
    <cellStyle name="20% - Accent4 2 3 2 6 3 4" xfId="16895"/>
    <cellStyle name="20% - Accent4 2 3 2 6 3 4 2" xfId="54233"/>
    <cellStyle name="20% - Accent4 2 3 2 6 3 5" xfId="33288"/>
    <cellStyle name="20% - Accent4 2 3 2 6 3 6" xfId="41072"/>
    <cellStyle name="20% - Accent4 2 3 2 6 4" xfId="9642"/>
    <cellStyle name="20% - Accent4 2 3 2 6 4 2" xfId="22801"/>
    <cellStyle name="20% - Accent4 2 3 2 6 4 2 2" xfId="60139"/>
    <cellStyle name="20% - Accent4 2 3 2 6 4 3" xfId="36000"/>
    <cellStyle name="20% - Accent4 2 3 2 6 4 4" xfId="46980"/>
    <cellStyle name="20% - Accent4 2 3 2 6 5" xfId="4919"/>
    <cellStyle name="20% - Accent4 2 3 2 6 5 2" xfId="18078"/>
    <cellStyle name="20% - Accent4 2 3 2 6 5 2 2" xfId="55416"/>
    <cellStyle name="20% - Accent4 2 3 2 6 5 3" xfId="30576"/>
    <cellStyle name="20% - Accent4 2 3 2 6 5 4" xfId="42257"/>
    <cellStyle name="20% - Accent4 2 3 2 6 6" xfId="14366"/>
    <cellStyle name="20% - Accent4 2 3 2 6 6 2" xfId="51704"/>
    <cellStyle name="20% - Accent4 2 3 2 6 7" xfId="27694"/>
    <cellStyle name="20% - Accent4 2 3 2 6 8" xfId="38543"/>
    <cellStyle name="20% - Accent4 2 3 2 7" xfId="1429"/>
    <cellStyle name="20% - Accent4 2 3 2 7 2" xfId="2778"/>
    <cellStyle name="20% - Accent4 2 3 2 7 2 2" xfId="12226"/>
    <cellStyle name="20% - Accent4 2 3 2 7 2 2 2" xfId="25385"/>
    <cellStyle name="20% - Accent4 2 3 2 7 2 2 2 2" xfId="62723"/>
    <cellStyle name="20% - Accent4 2 3 2 7 2 2 3" xfId="33681"/>
    <cellStyle name="20% - Accent4 2 3 2 7 2 2 4" xfId="49564"/>
    <cellStyle name="20% - Accent4 2 3 2 7 2 3" xfId="7503"/>
    <cellStyle name="20% - Accent4 2 3 2 7 2 3 2" xfId="20662"/>
    <cellStyle name="20% - Accent4 2 3 2 7 2 3 2 2" xfId="58000"/>
    <cellStyle name="20% - Accent4 2 3 2 7 2 3 3" xfId="36393"/>
    <cellStyle name="20% - Accent4 2 3 2 7 2 3 4" xfId="44841"/>
    <cellStyle name="20% - Accent4 2 3 2 7 2 4" xfId="15939"/>
    <cellStyle name="20% - Accent4 2 3 2 7 2 4 2" xfId="30969"/>
    <cellStyle name="20% - Accent4 2 3 2 7 2 4 3" xfId="53277"/>
    <cellStyle name="20% - Accent4 2 3 2 7 2 5" xfId="28087"/>
    <cellStyle name="20% - Accent4 2 3 2 7 2 6" xfId="40116"/>
    <cellStyle name="20% - Accent4 2 3 2 7 3" xfId="9866"/>
    <cellStyle name="20% - Accent4 2 3 2 7 3 2" xfId="23025"/>
    <cellStyle name="20% - Accent4 2 3 2 7 3 2 2" xfId="60363"/>
    <cellStyle name="20% - Accent4 2 3 2 7 3 3" xfId="32332"/>
    <cellStyle name="20% - Accent4 2 3 2 7 3 4" xfId="47204"/>
    <cellStyle name="20% - Accent4 2 3 2 7 4" xfId="5143"/>
    <cellStyle name="20% - Accent4 2 3 2 7 4 2" xfId="18302"/>
    <cellStyle name="20% - Accent4 2 3 2 7 4 2 2" xfId="55640"/>
    <cellStyle name="20% - Accent4 2 3 2 7 4 3" xfId="35044"/>
    <cellStyle name="20% - Accent4 2 3 2 7 4 4" xfId="42481"/>
    <cellStyle name="20% - Accent4 2 3 2 7 5" xfId="14590"/>
    <cellStyle name="20% - Accent4 2 3 2 7 5 2" xfId="29620"/>
    <cellStyle name="20% - Accent4 2 3 2 7 5 3" xfId="51928"/>
    <cellStyle name="20% - Accent4 2 3 2 7 6" xfId="26738"/>
    <cellStyle name="20% - Accent4 2 3 2 7 7" xfId="38767"/>
    <cellStyle name="20% - Accent4 2 3 2 8" xfId="2554"/>
    <cellStyle name="20% - Accent4 2 3 2 8 2" xfId="11046"/>
    <cellStyle name="20% - Accent4 2 3 2 8 2 2" xfId="24205"/>
    <cellStyle name="20% - Accent4 2 3 2 8 2 2 2" xfId="61543"/>
    <cellStyle name="20% - Accent4 2 3 2 8 2 3" xfId="33457"/>
    <cellStyle name="20% - Accent4 2 3 2 8 2 4" xfId="48384"/>
    <cellStyle name="20% - Accent4 2 3 2 8 3" xfId="6323"/>
    <cellStyle name="20% - Accent4 2 3 2 8 3 2" xfId="19482"/>
    <cellStyle name="20% - Accent4 2 3 2 8 3 2 2" xfId="56820"/>
    <cellStyle name="20% - Accent4 2 3 2 8 3 3" xfId="36169"/>
    <cellStyle name="20% - Accent4 2 3 2 8 3 4" xfId="43661"/>
    <cellStyle name="20% - Accent4 2 3 2 8 4" xfId="15715"/>
    <cellStyle name="20% - Accent4 2 3 2 8 4 2" xfId="30745"/>
    <cellStyle name="20% - Accent4 2 3 2 8 4 3" xfId="53053"/>
    <cellStyle name="20% - Accent4 2 3 2 8 5" xfId="27863"/>
    <cellStyle name="20% - Accent4 2 3 2 8 6" xfId="39892"/>
    <cellStyle name="20% - Accent4 2 3 2 9" xfId="8686"/>
    <cellStyle name="20% - Accent4 2 3 2 9 2" xfId="21845"/>
    <cellStyle name="20% - Accent4 2 3 2 9 2 2" xfId="59183"/>
    <cellStyle name="20% - Accent4 2 3 2 9 3" xfId="29396"/>
    <cellStyle name="20% - Accent4 2 3 2 9 4" xfId="46024"/>
    <cellStyle name="20% - Accent4 2 3 3" xfId="556"/>
    <cellStyle name="20% - Accent4 2 3 3 2" xfId="1738"/>
    <cellStyle name="20% - Accent4 2 3 3 2 2" xfId="7812"/>
    <cellStyle name="20% - Accent4 2 3 3 2 2 2" xfId="12535"/>
    <cellStyle name="20% - Accent4 2 3 3 2 2 2 2" xfId="25694"/>
    <cellStyle name="20% - Accent4 2 3 3 2 2 2 2 2" xfId="63032"/>
    <cellStyle name="20% - Accent4 2 3 3 2 2 2 3" xfId="49873"/>
    <cellStyle name="20% - Accent4 2 3 3 2 2 3" xfId="20971"/>
    <cellStyle name="20% - Accent4 2 3 3 2 2 3 2" xfId="58309"/>
    <cellStyle name="20% - Accent4 2 3 3 2 2 4" xfId="33990"/>
    <cellStyle name="20% - Accent4 2 3 3 2 2 5" xfId="45150"/>
    <cellStyle name="20% - Accent4 2 3 3 2 3" xfId="10175"/>
    <cellStyle name="20% - Accent4 2 3 3 2 3 2" xfId="23334"/>
    <cellStyle name="20% - Accent4 2 3 3 2 3 2 2" xfId="60672"/>
    <cellStyle name="20% - Accent4 2 3 3 2 3 3" xfId="36702"/>
    <cellStyle name="20% - Accent4 2 3 3 2 3 4" xfId="47513"/>
    <cellStyle name="20% - Accent4 2 3 3 2 4" xfId="5452"/>
    <cellStyle name="20% - Accent4 2 3 3 2 4 2" xfId="18611"/>
    <cellStyle name="20% - Accent4 2 3 3 2 4 2 2" xfId="55949"/>
    <cellStyle name="20% - Accent4 2 3 3 2 4 3" xfId="31278"/>
    <cellStyle name="20% - Accent4 2 3 3 2 4 4" xfId="42790"/>
    <cellStyle name="20% - Accent4 2 3 3 2 5" xfId="14899"/>
    <cellStyle name="20% - Accent4 2 3 3 2 5 2" xfId="52237"/>
    <cellStyle name="20% - Accent4 2 3 3 2 6" xfId="28396"/>
    <cellStyle name="20% - Accent4 2 3 3 2 7" xfId="39076"/>
    <cellStyle name="20% - Accent4 2 3 3 3" xfId="3087"/>
    <cellStyle name="20% - Accent4 2 3 3 3 2" xfId="11355"/>
    <cellStyle name="20% - Accent4 2 3 3 3 2 2" xfId="24514"/>
    <cellStyle name="20% - Accent4 2 3 3 3 2 2 2" xfId="61852"/>
    <cellStyle name="20% - Accent4 2 3 3 3 2 3" xfId="48693"/>
    <cellStyle name="20% - Accent4 2 3 3 3 3" xfId="6632"/>
    <cellStyle name="20% - Accent4 2 3 3 3 3 2" xfId="19791"/>
    <cellStyle name="20% - Accent4 2 3 3 3 3 2 2" xfId="57129"/>
    <cellStyle name="20% - Accent4 2 3 3 3 3 3" xfId="43970"/>
    <cellStyle name="20% - Accent4 2 3 3 3 4" xfId="16248"/>
    <cellStyle name="20% - Accent4 2 3 3 3 4 2" xfId="53586"/>
    <cellStyle name="20% - Accent4 2 3 3 3 5" xfId="32641"/>
    <cellStyle name="20% - Accent4 2 3 3 3 6" xfId="40425"/>
    <cellStyle name="20% - Accent4 2 3 3 4" xfId="8995"/>
    <cellStyle name="20% - Accent4 2 3 3 4 2" xfId="22154"/>
    <cellStyle name="20% - Accent4 2 3 3 4 2 2" xfId="59492"/>
    <cellStyle name="20% - Accent4 2 3 3 4 3" xfId="35353"/>
    <cellStyle name="20% - Accent4 2 3 3 4 4" xfId="46333"/>
    <cellStyle name="20% - Accent4 2 3 3 5" xfId="4272"/>
    <cellStyle name="20% - Accent4 2 3 3 5 2" xfId="17431"/>
    <cellStyle name="20% - Accent4 2 3 3 5 2 2" xfId="54769"/>
    <cellStyle name="20% - Accent4 2 3 3 5 3" xfId="29929"/>
    <cellStyle name="20% - Accent4 2 3 3 5 4" xfId="41610"/>
    <cellStyle name="20% - Accent4 2 3 3 6" xfId="13719"/>
    <cellStyle name="20% - Accent4 2 3 3 6 2" xfId="51057"/>
    <cellStyle name="20% - Accent4 2 3 3 7" xfId="27047"/>
    <cellStyle name="20% - Accent4 2 3 3 8" xfId="37896"/>
    <cellStyle name="20% - Accent4 2 3 4" xfId="359"/>
    <cellStyle name="20% - Accent4 2 3 4 2" xfId="1541"/>
    <cellStyle name="20% - Accent4 2 3 4 2 2" xfId="7615"/>
    <cellStyle name="20% - Accent4 2 3 4 2 2 2" xfId="12338"/>
    <cellStyle name="20% - Accent4 2 3 4 2 2 2 2" xfId="25497"/>
    <cellStyle name="20% - Accent4 2 3 4 2 2 2 2 2" xfId="62835"/>
    <cellStyle name="20% - Accent4 2 3 4 2 2 2 3" xfId="49676"/>
    <cellStyle name="20% - Accent4 2 3 4 2 2 3" xfId="20774"/>
    <cellStyle name="20% - Accent4 2 3 4 2 2 3 2" xfId="58112"/>
    <cellStyle name="20% - Accent4 2 3 4 2 2 4" xfId="33793"/>
    <cellStyle name="20% - Accent4 2 3 4 2 2 5" xfId="44953"/>
    <cellStyle name="20% - Accent4 2 3 4 2 3" xfId="9978"/>
    <cellStyle name="20% - Accent4 2 3 4 2 3 2" xfId="23137"/>
    <cellStyle name="20% - Accent4 2 3 4 2 3 2 2" xfId="60475"/>
    <cellStyle name="20% - Accent4 2 3 4 2 3 3" xfId="36505"/>
    <cellStyle name="20% - Accent4 2 3 4 2 3 4" xfId="47316"/>
    <cellStyle name="20% - Accent4 2 3 4 2 4" xfId="5255"/>
    <cellStyle name="20% - Accent4 2 3 4 2 4 2" xfId="18414"/>
    <cellStyle name="20% - Accent4 2 3 4 2 4 2 2" xfId="55752"/>
    <cellStyle name="20% - Accent4 2 3 4 2 4 3" xfId="31081"/>
    <cellStyle name="20% - Accent4 2 3 4 2 4 4" xfId="42593"/>
    <cellStyle name="20% - Accent4 2 3 4 2 5" xfId="14702"/>
    <cellStyle name="20% - Accent4 2 3 4 2 5 2" xfId="52040"/>
    <cellStyle name="20% - Accent4 2 3 4 2 6" xfId="28199"/>
    <cellStyle name="20% - Accent4 2 3 4 2 7" xfId="38879"/>
    <cellStyle name="20% - Accent4 2 3 4 3" xfId="2890"/>
    <cellStyle name="20% - Accent4 2 3 4 3 2" xfId="11158"/>
    <cellStyle name="20% - Accent4 2 3 4 3 2 2" xfId="24317"/>
    <cellStyle name="20% - Accent4 2 3 4 3 2 2 2" xfId="61655"/>
    <cellStyle name="20% - Accent4 2 3 4 3 2 3" xfId="48496"/>
    <cellStyle name="20% - Accent4 2 3 4 3 3" xfId="6435"/>
    <cellStyle name="20% - Accent4 2 3 4 3 3 2" xfId="19594"/>
    <cellStyle name="20% - Accent4 2 3 4 3 3 2 2" xfId="56932"/>
    <cellStyle name="20% - Accent4 2 3 4 3 3 3" xfId="43773"/>
    <cellStyle name="20% - Accent4 2 3 4 3 4" xfId="16051"/>
    <cellStyle name="20% - Accent4 2 3 4 3 4 2" xfId="53389"/>
    <cellStyle name="20% - Accent4 2 3 4 3 5" xfId="32444"/>
    <cellStyle name="20% - Accent4 2 3 4 3 6" xfId="40228"/>
    <cellStyle name="20% - Accent4 2 3 4 4" xfId="8798"/>
    <cellStyle name="20% - Accent4 2 3 4 4 2" xfId="21957"/>
    <cellStyle name="20% - Accent4 2 3 4 4 2 2" xfId="59295"/>
    <cellStyle name="20% - Accent4 2 3 4 4 3" xfId="35156"/>
    <cellStyle name="20% - Accent4 2 3 4 4 4" xfId="46136"/>
    <cellStyle name="20% - Accent4 2 3 4 5" xfId="4075"/>
    <cellStyle name="20% - Accent4 2 3 4 5 2" xfId="17234"/>
    <cellStyle name="20% - Accent4 2 3 4 5 2 2" xfId="54572"/>
    <cellStyle name="20% - Accent4 2 3 4 5 3" xfId="29732"/>
    <cellStyle name="20% - Accent4 2 3 4 5 4" xfId="41413"/>
    <cellStyle name="20% - Accent4 2 3 4 6" xfId="13522"/>
    <cellStyle name="20% - Accent4 2 3 4 6 2" xfId="50860"/>
    <cellStyle name="20% - Accent4 2 3 4 7" xfId="26850"/>
    <cellStyle name="20% - Accent4 2 3 4 8" xfId="37699"/>
    <cellStyle name="20% - Accent4 2 3 5" xfId="780"/>
    <cellStyle name="20% - Accent4 2 3 5 2" xfId="1962"/>
    <cellStyle name="20% - Accent4 2 3 5 2 2" xfId="8036"/>
    <cellStyle name="20% - Accent4 2 3 5 2 2 2" xfId="12759"/>
    <cellStyle name="20% - Accent4 2 3 5 2 2 2 2" xfId="25918"/>
    <cellStyle name="20% - Accent4 2 3 5 2 2 2 2 2" xfId="63256"/>
    <cellStyle name="20% - Accent4 2 3 5 2 2 2 3" xfId="50097"/>
    <cellStyle name="20% - Accent4 2 3 5 2 2 3" xfId="21195"/>
    <cellStyle name="20% - Accent4 2 3 5 2 2 3 2" xfId="58533"/>
    <cellStyle name="20% - Accent4 2 3 5 2 2 4" xfId="34214"/>
    <cellStyle name="20% - Accent4 2 3 5 2 2 5" xfId="45374"/>
    <cellStyle name="20% - Accent4 2 3 5 2 3" xfId="10399"/>
    <cellStyle name="20% - Accent4 2 3 5 2 3 2" xfId="23558"/>
    <cellStyle name="20% - Accent4 2 3 5 2 3 2 2" xfId="60896"/>
    <cellStyle name="20% - Accent4 2 3 5 2 3 3" xfId="36926"/>
    <cellStyle name="20% - Accent4 2 3 5 2 3 4" xfId="47737"/>
    <cellStyle name="20% - Accent4 2 3 5 2 4" xfId="5676"/>
    <cellStyle name="20% - Accent4 2 3 5 2 4 2" xfId="18835"/>
    <cellStyle name="20% - Accent4 2 3 5 2 4 2 2" xfId="56173"/>
    <cellStyle name="20% - Accent4 2 3 5 2 4 3" xfId="31502"/>
    <cellStyle name="20% - Accent4 2 3 5 2 4 4" xfId="43014"/>
    <cellStyle name="20% - Accent4 2 3 5 2 5" xfId="15123"/>
    <cellStyle name="20% - Accent4 2 3 5 2 5 2" xfId="52461"/>
    <cellStyle name="20% - Accent4 2 3 5 2 6" xfId="28620"/>
    <cellStyle name="20% - Accent4 2 3 5 2 7" xfId="39300"/>
    <cellStyle name="20% - Accent4 2 3 5 3" xfId="3311"/>
    <cellStyle name="20% - Accent4 2 3 5 3 2" xfId="11579"/>
    <cellStyle name="20% - Accent4 2 3 5 3 2 2" xfId="24738"/>
    <cellStyle name="20% - Accent4 2 3 5 3 2 2 2" xfId="62076"/>
    <cellStyle name="20% - Accent4 2 3 5 3 2 3" xfId="48917"/>
    <cellStyle name="20% - Accent4 2 3 5 3 3" xfId="6856"/>
    <cellStyle name="20% - Accent4 2 3 5 3 3 2" xfId="20015"/>
    <cellStyle name="20% - Accent4 2 3 5 3 3 2 2" xfId="57353"/>
    <cellStyle name="20% - Accent4 2 3 5 3 3 3" xfId="44194"/>
    <cellStyle name="20% - Accent4 2 3 5 3 4" xfId="16472"/>
    <cellStyle name="20% - Accent4 2 3 5 3 4 2" xfId="53810"/>
    <cellStyle name="20% - Accent4 2 3 5 3 5" xfId="32865"/>
    <cellStyle name="20% - Accent4 2 3 5 3 6" xfId="40649"/>
    <cellStyle name="20% - Accent4 2 3 5 4" xfId="9219"/>
    <cellStyle name="20% - Accent4 2 3 5 4 2" xfId="22378"/>
    <cellStyle name="20% - Accent4 2 3 5 4 2 2" xfId="59716"/>
    <cellStyle name="20% - Accent4 2 3 5 4 3" xfId="35577"/>
    <cellStyle name="20% - Accent4 2 3 5 4 4" xfId="46557"/>
    <cellStyle name="20% - Accent4 2 3 5 5" xfId="4496"/>
    <cellStyle name="20% - Accent4 2 3 5 5 2" xfId="17655"/>
    <cellStyle name="20% - Accent4 2 3 5 5 2 2" xfId="54993"/>
    <cellStyle name="20% - Accent4 2 3 5 5 3" xfId="30153"/>
    <cellStyle name="20% - Accent4 2 3 5 5 4" xfId="41834"/>
    <cellStyle name="20% - Accent4 2 3 5 6" xfId="13943"/>
    <cellStyle name="20% - Accent4 2 3 5 6 2" xfId="51281"/>
    <cellStyle name="20% - Accent4 2 3 5 7" xfId="27271"/>
    <cellStyle name="20% - Accent4 2 3 5 8" xfId="38120"/>
    <cellStyle name="20% - Accent4 2 3 6" xfId="949"/>
    <cellStyle name="20% - Accent4 2 3 6 2" xfId="2131"/>
    <cellStyle name="20% - Accent4 2 3 6 2 2" xfId="8205"/>
    <cellStyle name="20% - Accent4 2 3 6 2 2 2" xfId="12928"/>
    <cellStyle name="20% - Accent4 2 3 6 2 2 2 2" xfId="26087"/>
    <cellStyle name="20% - Accent4 2 3 6 2 2 2 2 2" xfId="63425"/>
    <cellStyle name="20% - Accent4 2 3 6 2 2 2 3" xfId="50266"/>
    <cellStyle name="20% - Accent4 2 3 6 2 2 3" xfId="21364"/>
    <cellStyle name="20% - Accent4 2 3 6 2 2 3 2" xfId="58702"/>
    <cellStyle name="20% - Accent4 2 3 6 2 2 4" xfId="34383"/>
    <cellStyle name="20% - Accent4 2 3 6 2 2 5" xfId="45543"/>
    <cellStyle name="20% - Accent4 2 3 6 2 3" xfId="10568"/>
    <cellStyle name="20% - Accent4 2 3 6 2 3 2" xfId="23727"/>
    <cellStyle name="20% - Accent4 2 3 6 2 3 2 2" xfId="61065"/>
    <cellStyle name="20% - Accent4 2 3 6 2 3 3" xfId="37095"/>
    <cellStyle name="20% - Accent4 2 3 6 2 3 4" xfId="47906"/>
    <cellStyle name="20% - Accent4 2 3 6 2 4" xfId="5845"/>
    <cellStyle name="20% - Accent4 2 3 6 2 4 2" xfId="19004"/>
    <cellStyle name="20% - Accent4 2 3 6 2 4 2 2" xfId="56342"/>
    <cellStyle name="20% - Accent4 2 3 6 2 4 3" xfId="31671"/>
    <cellStyle name="20% - Accent4 2 3 6 2 4 4" xfId="43183"/>
    <cellStyle name="20% - Accent4 2 3 6 2 5" xfId="15292"/>
    <cellStyle name="20% - Accent4 2 3 6 2 5 2" xfId="52630"/>
    <cellStyle name="20% - Accent4 2 3 6 2 6" xfId="28789"/>
    <cellStyle name="20% - Accent4 2 3 6 2 7" xfId="39469"/>
    <cellStyle name="20% - Accent4 2 3 6 3" xfId="3480"/>
    <cellStyle name="20% - Accent4 2 3 6 3 2" xfId="11748"/>
    <cellStyle name="20% - Accent4 2 3 6 3 2 2" xfId="24907"/>
    <cellStyle name="20% - Accent4 2 3 6 3 2 2 2" xfId="62245"/>
    <cellStyle name="20% - Accent4 2 3 6 3 2 3" xfId="49086"/>
    <cellStyle name="20% - Accent4 2 3 6 3 3" xfId="7025"/>
    <cellStyle name="20% - Accent4 2 3 6 3 3 2" xfId="20184"/>
    <cellStyle name="20% - Accent4 2 3 6 3 3 2 2" xfId="57522"/>
    <cellStyle name="20% - Accent4 2 3 6 3 3 3" xfId="44363"/>
    <cellStyle name="20% - Accent4 2 3 6 3 4" xfId="16641"/>
    <cellStyle name="20% - Accent4 2 3 6 3 4 2" xfId="53979"/>
    <cellStyle name="20% - Accent4 2 3 6 3 5" xfId="33034"/>
    <cellStyle name="20% - Accent4 2 3 6 3 6" xfId="40818"/>
    <cellStyle name="20% - Accent4 2 3 6 4" xfId="9388"/>
    <cellStyle name="20% - Accent4 2 3 6 4 2" xfId="22547"/>
    <cellStyle name="20% - Accent4 2 3 6 4 2 2" xfId="59885"/>
    <cellStyle name="20% - Accent4 2 3 6 4 3" xfId="35746"/>
    <cellStyle name="20% - Accent4 2 3 6 4 4" xfId="46726"/>
    <cellStyle name="20% - Accent4 2 3 6 5" xfId="4665"/>
    <cellStyle name="20% - Accent4 2 3 6 5 2" xfId="17824"/>
    <cellStyle name="20% - Accent4 2 3 6 5 2 2" xfId="55162"/>
    <cellStyle name="20% - Accent4 2 3 6 5 3" xfId="30322"/>
    <cellStyle name="20% - Accent4 2 3 6 5 4" xfId="42003"/>
    <cellStyle name="20% - Accent4 2 3 6 6" xfId="14112"/>
    <cellStyle name="20% - Accent4 2 3 6 6 2" xfId="51450"/>
    <cellStyle name="20% - Accent4 2 3 6 7" xfId="27440"/>
    <cellStyle name="20% - Accent4 2 3 6 8" xfId="38289"/>
    <cellStyle name="20% - Accent4 2 3 7" xfId="1120"/>
    <cellStyle name="20% - Accent4 2 3 7 2" xfId="2300"/>
    <cellStyle name="20% - Accent4 2 3 7 2 2" xfId="8374"/>
    <cellStyle name="20% - Accent4 2 3 7 2 2 2" xfId="13097"/>
    <cellStyle name="20% - Accent4 2 3 7 2 2 2 2" xfId="26256"/>
    <cellStyle name="20% - Accent4 2 3 7 2 2 2 2 2" xfId="63594"/>
    <cellStyle name="20% - Accent4 2 3 7 2 2 2 3" xfId="50435"/>
    <cellStyle name="20% - Accent4 2 3 7 2 2 3" xfId="21533"/>
    <cellStyle name="20% - Accent4 2 3 7 2 2 3 2" xfId="58871"/>
    <cellStyle name="20% - Accent4 2 3 7 2 2 4" xfId="34552"/>
    <cellStyle name="20% - Accent4 2 3 7 2 2 5" xfId="45712"/>
    <cellStyle name="20% - Accent4 2 3 7 2 3" xfId="10737"/>
    <cellStyle name="20% - Accent4 2 3 7 2 3 2" xfId="23896"/>
    <cellStyle name="20% - Accent4 2 3 7 2 3 2 2" xfId="61234"/>
    <cellStyle name="20% - Accent4 2 3 7 2 3 3" xfId="37264"/>
    <cellStyle name="20% - Accent4 2 3 7 2 3 4" xfId="48075"/>
    <cellStyle name="20% - Accent4 2 3 7 2 4" xfId="6014"/>
    <cellStyle name="20% - Accent4 2 3 7 2 4 2" xfId="19173"/>
    <cellStyle name="20% - Accent4 2 3 7 2 4 2 2" xfId="56511"/>
    <cellStyle name="20% - Accent4 2 3 7 2 4 3" xfId="31840"/>
    <cellStyle name="20% - Accent4 2 3 7 2 4 4" xfId="43352"/>
    <cellStyle name="20% - Accent4 2 3 7 2 5" xfId="15461"/>
    <cellStyle name="20% - Accent4 2 3 7 2 5 2" xfId="52799"/>
    <cellStyle name="20% - Accent4 2 3 7 2 6" xfId="28958"/>
    <cellStyle name="20% - Accent4 2 3 7 2 7" xfId="39638"/>
    <cellStyle name="20% - Accent4 2 3 7 3" xfId="3649"/>
    <cellStyle name="20% - Accent4 2 3 7 3 2" xfId="11917"/>
    <cellStyle name="20% - Accent4 2 3 7 3 2 2" xfId="25076"/>
    <cellStyle name="20% - Accent4 2 3 7 3 2 2 2" xfId="62414"/>
    <cellStyle name="20% - Accent4 2 3 7 3 2 3" xfId="49255"/>
    <cellStyle name="20% - Accent4 2 3 7 3 3" xfId="7194"/>
    <cellStyle name="20% - Accent4 2 3 7 3 3 2" xfId="20353"/>
    <cellStyle name="20% - Accent4 2 3 7 3 3 2 2" xfId="57691"/>
    <cellStyle name="20% - Accent4 2 3 7 3 3 3" xfId="44532"/>
    <cellStyle name="20% - Accent4 2 3 7 3 4" xfId="16810"/>
    <cellStyle name="20% - Accent4 2 3 7 3 4 2" xfId="54148"/>
    <cellStyle name="20% - Accent4 2 3 7 3 5" xfId="33203"/>
    <cellStyle name="20% - Accent4 2 3 7 3 6" xfId="40987"/>
    <cellStyle name="20% - Accent4 2 3 7 4" xfId="9557"/>
    <cellStyle name="20% - Accent4 2 3 7 4 2" xfId="22716"/>
    <cellStyle name="20% - Accent4 2 3 7 4 2 2" xfId="60054"/>
    <cellStyle name="20% - Accent4 2 3 7 4 3" xfId="35915"/>
    <cellStyle name="20% - Accent4 2 3 7 4 4" xfId="46895"/>
    <cellStyle name="20% - Accent4 2 3 7 5" xfId="4834"/>
    <cellStyle name="20% - Accent4 2 3 7 5 2" xfId="17993"/>
    <cellStyle name="20% - Accent4 2 3 7 5 2 2" xfId="55331"/>
    <cellStyle name="20% - Accent4 2 3 7 5 3" xfId="30491"/>
    <cellStyle name="20% - Accent4 2 3 7 5 4" xfId="42172"/>
    <cellStyle name="20% - Accent4 2 3 7 6" xfId="14281"/>
    <cellStyle name="20% - Accent4 2 3 7 6 2" xfId="51619"/>
    <cellStyle name="20% - Accent4 2 3 7 7" xfId="27609"/>
    <cellStyle name="20% - Accent4 2 3 7 8" xfId="38458"/>
    <cellStyle name="20% - Accent4 2 3 8" xfId="1317"/>
    <cellStyle name="20% - Accent4 2 3 8 2" xfId="2666"/>
    <cellStyle name="20% - Accent4 2 3 8 2 2" xfId="12114"/>
    <cellStyle name="20% - Accent4 2 3 8 2 2 2" xfId="25273"/>
    <cellStyle name="20% - Accent4 2 3 8 2 2 2 2" xfId="62611"/>
    <cellStyle name="20% - Accent4 2 3 8 2 2 3" xfId="33569"/>
    <cellStyle name="20% - Accent4 2 3 8 2 2 4" xfId="49452"/>
    <cellStyle name="20% - Accent4 2 3 8 2 3" xfId="7391"/>
    <cellStyle name="20% - Accent4 2 3 8 2 3 2" xfId="20550"/>
    <cellStyle name="20% - Accent4 2 3 8 2 3 2 2" xfId="57888"/>
    <cellStyle name="20% - Accent4 2 3 8 2 3 3" xfId="36281"/>
    <cellStyle name="20% - Accent4 2 3 8 2 3 4" xfId="44729"/>
    <cellStyle name="20% - Accent4 2 3 8 2 4" xfId="15827"/>
    <cellStyle name="20% - Accent4 2 3 8 2 4 2" xfId="30857"/>
    <cellStyle name="20% - Accent4 2 3 8 2 4 3" xfId="53165"/>
    <cellStyle name="20% - Accent4 2 3 8 2 5" xfId="27975"/>
    <cellStyle name="20% - Accent4 2 3 8 2 6" xfId="40004"/>
    <cellStyle name="20% - Accent4 2 3 8 3" xfId="9754"/>
    <cellStyle name="20% - Accent4 2 3 8 3 2" xfId="22913"/>
    <cellStyle name="20% - Accent4 2 3 8 3 2 2" xfId="60251"/>
    <cellStyle name="20% - Accent4 2 3 8 3 3" xfId="32220"/>
    <cellStyle name="20% - Accent4 2 3 8 3 4" xfId="47092"/>
    <cellStyle name="20% - Accent4 2 3 8 4" xfId="5031"/>
    <cellStyle name="20% - Accent4 2 3 8 4 2" xfId="18190"/>
    <cellStyle name="20% - Accent4 2 3 8 4 2 2" xfId="55528"/>
    <cellStyle name="20% - Accent4 2 3 8 4 3" xfId="34932"/>
    <cellStyle name="20% - Accent4 2 3 8 4 4" xfId="42369"/>
    <cellStyle name="20% - Accent4 2 3 8 5" xfId="14478"/>
    <cellStyle name="20% - Accent4 2 3 8 5 2" xfId="29508"/>
    <cellStyle name="20% - Accent4 2 3 8 5 3" xfId="51816"/>
    <cellStyle name="20% - Accent4 2 3 8 6" xfId="26626"/>
    <cellStyle name="20% - Accent4 2 3 8 7" xfId="38655"/>
    <cellStyle name="20% - Accent4 2 3 9" xfId="2469"/>
    <cellStyle name="20% - Accent4 2 3 9 2" xfId="10934"/>
    <cellStyle name="20% - Accent4 2 3 9 2 2" xfId="24093"/>
    <cellStyle name="20% - Accent4 2 3 9 2 2 2" xfId="61431"/>
    <cellStyle name="20% - Accent4 2 3 9 2 3" xfId="33372"/>
    <cellStyle name="20% - Accent4 2 3 9 2 4" xfId="48272"/>
    <cellStyle name="20% - Accent4 2 3 9 3" xfId="6211"/>
    <cellStyle name="20% - Accent4 2 3 9 3 2" xfId="19370"/>
    <cellStyle name="20% - Accent4 2 3 9 3 2 2" xfId="56708"/>
    <cellStyle name="20% - Accent4 2 3 9 3 3" xfId="36084"/>
    <cellStyle name="20% - Accent4 2 3 9 3 4" xfId="43549"/>
    <cellStyle name="20% - Accent4 2 3 9 4" xfId="15630"/>
    <cellStyle name="20% - Accent4 2 3 9 4 2" xfId="30660"/>
    <cellStyle name="20% - Accent4 2 3 9 4 3" xfId="52968"/>
    <cellStyle name="20% - Accent4 2 3 9 5" xfId="27778"/>
    <cellStyle name="20% - Accent4 2 3 9 6" xfId="39807"/>
    <cellStyle name="20% - Accent4 2 4" xfId="79"/>
    <cellStyle name="20% - Accent4 2 4 10" xfId="8518"/>
    <cellStyle name="20% - Accent4 2 4 10 2" xfId="21677"/>
    <cellStyle name="20% - Accent4 2 4 10 2 2" xfId="59015"/>
    <cellStyle name="20% - Accent4 2 4 10 3" xfId="29340"/>
    <cellStyle name="20% - Accent4 2 4 10 4" xfId="45856"/>
    <cellStyle name="20% - Accent4 2 4 11" xfId="3795"/>
    <cellStyle name="20% - Accent4 2 4 11 2" xfId="16954"/>
    <cellStyle name="20% - Accent4 2 4 11 2 2" xfId="54292"/>
    <cellStyle name="20% - Accent4 2 4 11 3" xfId="32052"/>
    <cellStyle name="20% - Accent4 2 4 11 4" xfId="41133"/>
    <cellStyle name="20% - Accent4 2 4 12" xfId="13242"/>
    <cellStyle name="20% - Accent4 2 4 12 2" xfId="34764"/>
    <cellStyle name="20% - Accent4 2 4 12 3" xfId="50580"/>
    <cellStyle name="20% - Accent4 2 4 13" xfId="29171"/>
    <cellStyle name="20% - Accent4 2 4 14" xfId="26458"/>
    <cellStyle name="20% - Accent4 2 4 15" xfId="37419"/>
    <cellStyle name="20% - Accent4 2 4 2" xfId="191"/>
    <cellStyle name="20% - Accent4 2 4 2 2" xfId="612"/>
    <cellStyle name="20% - Accent4 2 4 2 2 2" xfId="1794"/>
    <cellStyle name="20% - Accent4 2 4 2 2 2 2" xfId="7868"/>
    <cellStyle name="20% - Accent4 2 4 2 2 2 2 2" xfId="12591"/>
    <cellStyle name="20% - Accent4 2 4 2 2 2 2 2 2" xfId="25750"/>
    <cellStyle name="20% - Accent4 2 4 2 2 2 2 2 2 2" xfId="63088"/>
    <cellStyle name="20% - Accent4 2 4 2 2 2 2 2 3" xfId="49929"/>
    <cellStyle name="20% - Accent4 2 4 2 2 2 2 3" xfId="21027"/>
    <cellStyle name="20% - Accent4 2 4 2 2 2 2 3 2" xfId="58365"/>
    <cellStyle name="20% - Accent4 2 4 2 2 2 2 4" xfId="34046"/>
    <cellStyle name="20% - Accent4 2 4 2 2 2 2 5" xfId="45206"/>
    <cellStyle name="20% - Accent4 2 4 2 2 2 3" xfId="10231"/>
    <cellStyle name="20% - Accent4 2 4 2 2 2 3 2" xfId="23390"/>
    <cellStyle name="20% - Accent4 2 4 2 2 2 3 2 2" xfId="60728"/>
    <cellStyle name="20% - Accent4 2 4 2 2 2 3 3" xfId="36758"/>
    <cellStyle name="20% - Accent4 2 4 2 2 2 3 4" xfId="47569"/>
    <cellStyle name="20% - Accent4 2 4 2 2 2 4" xfId="5508"/>
    <cellStyle name="20% - Accent4 2 4 2 2 2 4 2" xfId="18667"/>
    <cellStyle name="20% - Accent4 2 4 2 2 2 4 2 2" xfId="56005"/>
    <cellStyle name="20% - Accent4 2 4 2 2 2 4 3" xfId="31334"/>
    <cellStyle name="20% - Accent4 2 4 2 2 2 4 4" xfId="42846"/>
    <cellStyle name="20% - Accent4 2 4 2 2 2 5" xfId="14955"/>
    <cellStyle name="20% - Accent4 2 4 2 2 2 5 2" xfId="52293"/>
    <cellStyle name="20% - Accent4 2 4 2 2 2 6" xfId="28452"/>
    <cellStyle name="20% - Accent4 2 4 2 2 2 7" xfId="39132"/>
    <cellStyle name="20% - Accent4 2 4 2 2 3" xfId="3143"/>
    <cellStyle name="20% - Accent4 2 4 2 2 3 2" xfId="11411"/>
    <cellStyle name="20% - Accent4 2 4 2 2 3 2 2" xfId="24570"/>
    <cellStyle name="20% - Accent4 2 4 2 2 3 2 2 2" xfId="61908"/>
    <cellStyle name="20% - Accent4 2 4 2 2 3 2 3" xfId="48749"/>
    <cellStyle name="20% - Accent4 2 4 2 2 3 3" xfId="6688"/>
    <cellStyle name="20% - Accent4 2 4 2 2 3 3 2" xfId="19847"/>
    <cellStyle name="20% - Accent4 2 4 2 2 3 3 2 2" xfId="57185"/>
    <cellStyle name="20% - Accent4 2 4 2 2 3 3 3" xfId="44026"/>
    <cellStyle name="20% - Accent4 2 4 2 2 3 4" xfId="16304"/>
    <cellStyle name="20% - Accent4 2 4 2 2 3 4 2" xfId="53642"/>
    <cellStyle name="20% - Accent4 2 4 2 2 3 5" xfId="32697"/>
    <cellStyle name="20% - Accent4 2 4 2 2 3 6" xfId="40481"/>
    <cellStyle name="20% - Accent4 2 4 2 2 4" xfId="9051"/>
    <cellStyle name="20% - Accent4 2 4 2 2 4 2" xfId="22210"/>
    <cellStyle name="20% - Accent4 2 4 2 2 4 2 2" xfId="59548"/>
    <cellStyle name="20% - Accent4 2 4 2 2 4 3" xfId="35409"/>
    <cellStyle name="20% - Accent4 2 4 2 2 4 4" xfId="46389"/>
    <cellStyle name="20% - Accent4 2 4 2 2 5" xfId="4328"/>
    <cellStyle name="20% - Accent4 2 4 2 2 5 2" xfId="17487"/>
    <cellStyle name="20% - Accent4 2 4 2 2 5 2 2" xfId="54825"/>
    <cellStyle name="20% - Accent4 2 4 2 2 5 3" xfId="29985"/>
    <cellStyle name="20% - Accent4 2 4 2 2 5 4" xfId="41666"/>
    <cellStyle name="20% - Accent4 2 4 2 2 6" xfId="13775"/>
    <cellStyle name="20% - Accent4 2 4 2 2 6 2" xfId="51113"/>
    <cellStyle name="20% - Accent4 2 4 2 2 7" xfId="27103"/>
    <cellStyle name="20% - Accent4 2 4 2 2 8" xfId="37952"/>
    <cellStyle name="20% - Accent4 2 4 2 3" xfId="1373"/>
    <cellStyle name="20% - Accent4 2 4 2 3 2" xfId="7447"/>
    <cellStyle name="20% - Accent4 2 4 2 3 2 2" xfId="12170"/>
    <cellStyle name="20% - Accent4 2 4 2 3 2 2 2" xfId="25329"/>
    <cellStyle name="20% - Accent4 2 4 2 3 2 2 2 2" xfId="62667"/>
    <cellStyle name="20% - Accent4 2 4 2 3 2 2 3" xfId="49508"/>
    <cellStyle name="20% - Accent4 2 4 2 3 2 3" xfId="20606"/>
    <cellStyle name="20% - Accent4 2 4 2 3 2 3 2" xfId="57944"/>
    <cellStyle name="20% - Accent4 2 4 2 3 2 4" xfId="33625"/>
    <cellStyle name="20% - Accent4 2 4 2 3 2 5" xfId="44785"/>
    <cellStyle name="20% - Accent4 2 4 2 3 3" xfId="9810"/>
    <cellStyle name="20% - Accent4 2 4 2 3 3 2" xfId="22969"/>
    <cellStyle name="20% - Accent4 2 4 2 3 3 2 2" xfId="60307"/>
    <cellStyle name="20% - Accent4 2 4 2 3 3 3" xfId="36337"/>
    <cellStyle name="20% - Accent4 2 4 2 3 3 4" xfId="47148"/>
    <cellStyle name="20% - Accent4 2 4 2 3 4" xfId="5087"/>
    <cellStyle name="20% - Accent4 2 4 2 3 4 2" xfId="18246"/>
    <cellStyle name="20% - Accent4 2 4 2 3 4 2 2" xfId="55584"/>
    <cellStyle name="20% - Accent4 2 4 2 3 4 3" xfId="30913"/>
    <cellStyle name="20% - Accent4 2 4 2 3 4 4" xfId="42425"/>
    <cellStyle name="20% - Accent4 2 4 2 3 5" xfId="14534"/>
    <cellStyle name="20% - Accent4 2 4 2 3 5 2" xfId="51872"/>
    <cellStyle name="20% - Accent4 2 4 2 3 6" xfId="28031"/>
    <cellStyle name="20% - Accent4 2 4 2 3 7" xfId="38711"/>
    <cellStyle name="20% - Accent4 2 4 2 4" xfId="2722"/>
    <cellStyle name="20% - Accent4 2 4 2 4 2" xfId="10990"/>
    <cellStyle name="20% - Accent4 2 4 2 4 2 2" xfId="24149"/>
    <cellStyle name="20% - Accent4 2 4 2 4 2 2 2" xfId="61487"/>
    <cellStyle name="20% - Accent4 2 4 2 4 2 3" xfId="48328"/>
    <cellStyle name="20% - Accent4 2 4 2 4 3" xfId="6267"/>
    <cellStyle name="20% - Accent4 2 4 2 4 3 2" xfId="19426"/>
    <cellStyle name="20% - Accent4 2 4 2 4 3 2 2" xfId="56764"/>
    <cellStyle name="20% - Accent4 2 4 2 4 3 3" xfId="43605"/>
    <cellStyle name="20% - Accent4 2 4 2 4 4" xfId="15883"/>
    <cellStyle name="20% - Accent4 2 4 2 4 4 2" xfId="53221"/>
    <cellStyle name="20% - Accent4 2 4 2 4 5" xfId="32276"/>
    <cellStyle name="20% - Accent4 2 4 2 4 6" xfId="40060"/>
    <cellStyle name="20% - Accent4 2 4 2 5" xfId="8630"/>
    <cellStyle name="20% - Accent4 2 4 2 5 2" xfId="21789"/>
    <cellStyle name="20% - Accent4 2 4 2 5 2 2" xfId="59127"/>
    <cellStyle name="20% - Accent4 2 4 2 5 3" xfId="34988"/>
    <cellStyle name="20% - Accent4 2 4 2 5 4" xfId="45968"/>
    <cellStyle name="20% - Accent4 2 4 2 6" xfId="3907"/>
    <cellStyle name="20% - Accent4 2 4 2 6 2" xfId="17066"/>
    <cellStyle name="20% - Accent4 2 4 2 6 2 2" xfId="54404"/>
    <cellStyle name="20% - Accent4 2 4 2 6 3" xfId="29564"/>
    <cellStyle name="20% - Accent4 2 4 2 6 4" xfId="41245"/>
    <cellStyle name="20% - Accent4 2 4 2 7" xfId="13354"/>
    <cellStyle name="20% - Accent4 2 4 2 7 2" xfId="50692"/>
    <cellStyle name="20% - Accent4 2 4 2 8" xfId="26682"/>
    <cellStyle name="20% - Accent4 2 4 2 9" xfId="37531"/>
    <cellStyle name="20% - Accent4 2 4 3" xfId="500"/>
    <cellStyle name="20% - Accent4 2 4 3 2" xfId="1682"/>
    <cellStyle name="20% - Accent4 2 4 3 2 2" xfId="7756"/>
    <cellStyle name="20% - Accent4 2 4 3 2 2 2" xfId="12479"/>
    <cellStyle name="20% - Accent4 2 4 3 2 2 2 2" xfId="25638"/>
    <cellStyle name="20% - Accent4 2 4 3 2 2 2 2 2" xfId="62976"/>
    <cellStyle name="20% - Accent4 2 4 3 2 2 2 3" xfId="49817"/>
    <cellStyle name="20% - Accent4 2 4 3 2 2 3" xfId="20915"/>
    <cellStyle name="20% - Accent4 2 4 3 2 2 3 2" xfId="58253"/>
    <cellStyle name="20% - Accent4 2 4 3 2 2 4" xfId="33934"/>
    <cellStyle name="20% - Accent4 2 4 3 2 2 5" xfId="45094"/>
    <cellStyle name="20% - Accent4 2 4 3 2 3" xfId="10119"/>
    <cellStyle name="20% - Accent4 2 4 3 2 3 2" xfId="23278"/>
    <cellStyle name="20% - Accent4 2 4 3 2 3 2 2" xfId="60616"/>
    <cellStyle name="20% - Accent4 2 4 3 2 3 3" xfId="36646"/>
    <cellStyle name="20% - Accent4 2 4 3 2 3 4" xfId="47457"/>
    <cellStyle name="20% - Accent4 2 4 3 2 4" xfId="5396"/>
    <cellStyle name="20% - Accent4 2 4 3 2 4 2" xfId="18555"/>
    <cellStyle name="20% - Accent4 2 4 3 2 4 2 2" xfId="55893"/>
    <cellStyle name="20% - Accent4 2 4 3 2 4 3" xfId="31222"/>
    <cellStyle name="20% - Accent4 2 4 3 2 4 4" xfId="42734"/>
    <cellStyle name="20% - Accent4 2 4 3 2 5" xfId="14843"/>
    <cellStyle name="20% - Accent4 2 4 3 2 5 2" xfId="52181"/>
    <cellStyle name="20% - Accent4 2 4 3 2 6" xfId="28340"/>
    <cellStyle name="20% - Accent4 2 4 3 2 7" xfId="39020"/>
    <cellStyle name="20% - Accent4 2 4 3 3" xfId="3031"/>
    <cellStyle name="20% - Accent4 2 4 3 3 2" xfId="11299"/>
    <cellStyle name="20% - Accent4 2 4 3 3 2 2" xfId="24458"/>
    <cellStyle name="20% - Accent4 2 4 3 3 2 2 2" xfId="61796"/>
    <cellStyle name="20% - Accent4 2 4 3 3 2 3" xfId="48637"/>
    <cellStyle name="20% - Accent4 2 4 3 3 3" xfId="6576"/>
    <cellStyle name="20% - Accent4 2 4 3 3 3 2" xfId="19735"/>
    <cellStyle name="20% - Accent4 2 4 3 3 3 2 2" xfId="57073"/>
    <cellStyle name="20% - Accent4 2 4 3 3 3 3" xfId="43914"/>
    <cellStyle name="20% - Accent4 2 4 3 3 4" xfId="16192"/>
    <cellStyle name="20% - Accent4 2 4 3 3 4 2" xfId="53530"/>
    <cellStyle name="20% - Accent4 2 4 3 3 5" xfId="32585"/>
    <cellStyle name="20% - Accent4 2 4 3 3 6" xfId="40369"/>
    <cellStyle name="20% - Accent4 2 4 3 4" xfId="8939"/>
    <cellStyle name="20% - Accent4 2 4 3 4 2" xfId="22098"/>
    <cellStyle name="20% - Accent4 2 4 3 4 2 2" xfId="59436"/>
    <cellStyle name="20% - Accent4 2 4 3 4 3" xfId="35297"/>
    <cellStyle name="20% - Accent4 2 4 3 4 4" xfId="46277"/>
    <cellStyle name="20% - Accent4 2 4 3 5" xfId="4216"/>
    <cellStyle name="20% - Accent4 2 4 3 5 2" xfId="17375"/>
    <cellStyle name="20% - Accent4 2 4 3 5 2 2" xfId="54713"/>
    <cellStyle name="20% - Accent4 2 4 3 5 3" xfId="29873"/>
    <cellStyle name="20% - Accent4 2 4 3 5 4" xfId="41554"/>
    <cellStyle name="20% - Accent4 2 4 3 6" xfId="13663"/>
    <cellStyle name="20% - Accent4 2 4 3 6 2" xfId="51001"/>
    <cellStyle name="20% - Accent4 2 4 3 7" xfId="26991"/>
    <cellStyle name="20% - Accent4 2 4 3 8" xfId="37840"/>
    <cellStyle name="20% - Accent4 2 4 4" xfId="388"/>
    <cellStyle name="20% - Accent4 2 4 4 2" xfId="1570"/>
    <cellStyle name="20% - Accent4 2 4 4 2 2" xfId="7644"/>
    <cellStyle name="20% - Accent4 2 4 4 2 2 2" xfId="12367"/>
    <cellStyle name="20% - Accent4 2 4 4 2 2 2 2" xfId="25526"/>
    <cellStyle name="20% - Accent4 2 4 4 2 2 2 2 2" xfId="62864"/>
    <cellStyle name="20% - Accent4 2 4 4 2 2 2 3" xfId="49705"/>
    <cellStyle name="20% - Accent4 2 4 4 2 2 3" xfId="20803"/>
    <cellStyle name="20% - Accent4 2 4 4 2 2 3 2" xfId="58141"/>
    <cellStyle name="20% - Accent4 2 4 4 2 2 4" xfId="33822"/>
    <cellStyle name="20% - Accent4 2 4 4 2 2 5" xfId="44982"/>
    <cellStyle name="20% - Accent4 2 4 4 2 3" xfId="10007"/>
    <cellStyle name="20% - Accent4 2 4 4 2 3 2" xfId="23166"/>
    <cellStyle name="20% - Accent4 2 4 4 2 3 2 2" xfId="60504"/>
    <cellStyle name="20% - Accent4 2 4 4 2 3 3" xfId="36534"/>
    <cellStyle name="20% - Accent4 2 4 4 2 3 4" xfId="47345"/>
    <cellStyle name="20% - Accent4 2 4 4 2 4" xfId="5284"/>
    <cellStyle name="20% - Accent4 2 4 4 2 4 2" xfId="18443"/>
    <cellStyle name="20% - Accent4 2 4 4 2 4 2 2" xfId="55781"/>
    <cellStyle name="20% - Accent4 2 4 4 2 4 3" xfId="31110"/>
    <cellStyle name="20% - Accent4 2 4 4 2 4 4" xfId="42622"/>
    <cellStyle name="20% - Accent4 2 4 4 2 5" xfId="14731"/>
    <cellStyle name="20% - Accent4 2 4 4 2 5 2" xfId="52069"/>
    <cellStyle name="20% - Accent4 2 4 4 2 6" xfId="28228"/>
    <cellStyle name="20% - Accent4 2 4 4 2 7" xfId="38908"/>
    <cellStyle name="20% - Accent4 2 4 4 3" xfId="2919"/>
    <cellStyle name="20% - Accent4 2 4 4 3 2" xfId="11187"/>
    <cellStyle name="20% - Accent4 2 4 4 3 2 2" xfId="24346"/>
    <cellStyle name="20% - Accent4 2 4 4 3 2 2 2" xfId="61684"/>
    <cellStyle name="20% - Accent4 2 4 4 3 2 3" xfId="48525"/>
    <cellStyle name="20% - Accent4 2 4 4 3 3" xfId="6464"/>
    <cellStyle name="20% - Accent4 2 4 4 3 3 2" xfId="19623"/>
    <cellStyle name="20% - Accent4 2 4 4 3 3 2 2" xfId="56961"/>
    <cellStyle name="20% - Accent4 2 4 4 3 3 3" xfId="43802"/>
    <cellStyle name="20% - Accent4 2 4 4 3 4" xfId="16080"/>
    <cellStyle name="20% - Accent4 2 4 4 3 4 2" xfId="53418"/>
    <cellStyle name="20% - Accent4 2 4 4 3 5" xfId="32473"/>
    <cellStyle name="20% - Accent4 2 4 4 3 6" xfId="40257"/>
    <cellStyle name="20% - Accent4 2 4 4 4" xfId="8827"/>
    <cellStyle name="20% - Accent4 2 4 4 4 2" xfId="21986"/>
    <cellStyle name="20% - Accent4 2 4 4 4 2 2" xfId="59324"/>
    <cellStyle name="20% - Accent4 2 4 4 4 3" xfId="35185"/>
    <cellStyle name="20% - Accent4 2 4 4 4 4" xfId="46165"/>
    <cellStyle name="20% - Accent4 2 4 4 5" xfId="4104"/>
    <cellStyle name="20% - Accent4 2 4 4 5 2" xfId="17263"/>
    <cellStyle name="20% - Accent4 2 4 4 5 2 2" xfId="54601"/>
    <cellStyle name="20% - Accent4 2 4 4 5 3" xfId="29761"/>
    <cellStyle name="20% - Accent4 2 4 4 5 4" xfId="41442"/>
    <cellStyle name="20% - Accent4 2 4 4 6" xfId="13551"/>
    <cellStyle name="20% - Accent4 2 4 4 6 2" xfId="50889"/>
    <cellStyle name="20% - Accent4 2 4 4 7" xfId="26879"/>
    <cellStyle name="20% - Accent4 2 4 4 8" xfId="37728"/>
    <cellStyle name="20% - Accent4 2 4 5" xfId="809"/>
    <cellStyle name="20% - Accent4 2 4 5 2" xfId="1991"/>
    <cellStyle name="20% - Accent4 2 4 5 2 2" xfId="8065"/>
    <cellStyle name="20% - Accent4 2 4 5 2 2 2" xfId="12788"/>
    <cellStyle name="20% - Accent4 2 4 5 2 2 2 2" xfId="25947"/>
    <cellStyle name="20% - Accent4 2 4 5 2 2 2 2 2" xfId="63285"/>
    <cellStyle name="20% - Accent4 2 4 5 2 2 2 3" xfId="50126"/>
    <cellStyle name="20% - Accent4 2 4 5 2 2 3" xfId="21224"/>
    <cellStyle name="20% - Accent4 2 4 5 2 2 3 2" xfId="58562"/>
    <cellStyle name="20% - Accent4 2 4 5 2 2 4" xfId="34243"/>
    <cellStyle name="20% - Accent4 2 4 5 2 2 5" xfId="45403"/>
    <cellStyle name="20% - Accent4 2 4 5 2 3" xfId="10428"/>
    <cellStyle name="20% - Accent4 2 4 5 2 3 2" xfId="23587"/>
    <cellStyle name="20% - Accent4 2 4 5 2 3 2 2" xfId="60925"/>
    <cellStyle name="20% - Accent4 2 4 5 2 3 3" xfId="36955"/>
    <cellStyle name="20% - Accent4 2 4 5 2 3 4" xfId="47766"/>
    <cellStyle name="20% - Accent4 2 4 5 2 4" xfId="5705"/>
    <cellStyle name="20% - Accent4 2 4 5 2 4 2" xfId="18864"/>
    <cellStyle name="20% - Accent4 2 4 5 2 4 2 2" xfId="56202"/>
    <cellStyle name="20% - Accent4 2 4 5 2 4 3" xfId="31531"/>
    <cellStyle name="20% - Accent4 2 4 5 2 4 4" xfId="43043"/>
    <cellStyle name="20% - Accent4 2 4 5 2 5" xfId="15152"/>
    <cellStyle name="20% - Accent4 2 4 5 2 5 2" xfId="52490"/>
    <cellStyle name="20% - Accent4 2 4 5 2 6" xfId="28649"/>
    <cellStyle name="20% - Accent4 2 4 5 2 7" xfId="39329"/>
    <cellStyle name="20% - Accent4 2 4 5 3" xfId="3340"/>
    <cellStyle name="20% - Accent4 2 4 5 3 2" xfId="11608"/>
    <cellStyle name="20% - Accent4 2 4 5 3 2 2" xfId="24767"/>
    <cellStyle name="20% - Accent4 2 4 5 3 2 2 2" xfId="62105"/>
    <cellStyle name="20% - Accent4 2 4 5 3 2 3" xfId="48946"/>
    <cellStyle name="20% - Accent4 2 4 5 3 3" xfId="6885"/>
    <cellStyle name="20% - Accent4 2 4 5 3 3 2" xfId="20044"/>
    <cellStyle name="20% - Accent4 2 4 5 3 3 2 2" xfId="57382"/>
    <cellStyle name="20% - Accent4 2 4 5 3 3 3" xfId="44223"/>
    <cellStyle name="20% - Accent4 2 4 5 3 4" xfId="16501"/>
    <cellStyle name="20% - Accent4 2 4 5 3 4 2" xfId="53839"/>
    <cellStyle name="20% - Accent4 2 4 5 3 5" xfId="32894"/>
    <cellStyle name="20% - Accent4 2 4 5 3 6" xfId="40678"/>
    <cellStyle name="20% - Accent4 2 4 5 4" xfId="9248"/>
    <cellStyle name="20% - Accent4 2 4 5 4 2" xfId="22407"/>
    <cellStyle name="20% - Accent4 2 4 5 4 2 2" xfId="59745"/>
    <cellStyle name="20% - Accent4 2 4 5 4 3" xfId="35606"/>
    <cellStyle name="20% - Accent4 2 4 5 4 4" xfId="46586"/>
    <cellStyle name="20% - Accent4 2 4 5 5" xfId="4525"/>
    <cellStyle name="20% - Accent4 2 4 5 5 2" xfId="17684"/>
    <cellStyle name="20% - Accent4 2 4 5 5 2 2" xfId="55022"/>
    <cellStyle name="20% - Accent4 2 4 5 5 3" xfId="30182"/>
    <cellStyle name="20% - Accent4 2 4 5 5 4" xfId="41863"/>
    <cellStyle name="20% - Accent4 2 4 5 6" xfId="13972"/>
    <cellStyle name="20% - Accent4 2 4 5 6 2" xfId="51310"/>
    <cellStyle name="20% - Accent4 2 4 5 7" xfId="27300"/>
    <cellStyle name="20% - Accent4 2 4 5 8" xfId="38149"/>
    <cellStyle name="20% - Accent4 2 4 6" xfId="978"/>
    <cellStyle name="20% - Accent4 2 4 6 2" xfId="2160"/>
    <cellStyle name="20% - Accent4 2 4 6 2 2" xfId="8234"/>
    <cellStyle name="20% - Accent4 2 4 6 2 2 2" xfId="12957"/>
    <cellStyle name="20% - Accent4 2 4 6 2 2 2 2" xfId="26116"/>
    <cellStyle name="20% - Accent4 2 4 6 2 2 2 2 2" xfId="63454"/>
    <cellStyle name="20% - Accent4 2 4 6 2 2 2 3" xfId="50295"/>
    <cellStyle name="20% - Accent4 2 4 6 2 2 3" xfId="21393"/>
    <cellStyle name="20% - Accent4 2 4 6 2 2 3 2" xfId="58731"/>
    <cellStyle name="20% - Accent4 2 4 6 2 2 4" xfId="34412"/>
    <cellStyle name="20% - Accent4 2 4 6 2 2 5" xfId="45572"/>
    <cellStyle name="20% - Accent4 2 4 6 2 3" xfId="10597"/>
    <cellStyle name="20% - Accent4 2 4 6 2 3 2" xfId="23756"/>
    <cellStyle name="20% - Accent4 2 4 6 2 3 2 2" xfId="61094"/>
    <cellStyle name="20% - Accent4 2 4 6 2 3 3" xfId="37124"/>
    <cellStyle name="20% - Accent4 2 4 6 2 3 4" xfId="47935"/>
    <cellStyle name="20% - Accent4 2 4 6 2 4" xfId="5874"/>
    <cellStyle name="20% - Accent4 2 4 6 2 4 2" xfId="19033"/>
    <cellStyle name="20% - Accent4 2 4 6 2 4 2 2" xfId="56371"/>
    <cellStyle name="20% - Accent4 2 4 6 2 4 3" xfId="31700"/>
    <cellStyle name="20% - Accent4 2 4 6 2 4 4" xfId="43212"/>
    <cellStyle name="20% - Accent4 2 4 6 2 5" xfId="15321"/>
    <cellStyle name="20% - Accent4 2 4 6 2 5 2" xfId="52659"/>
    <cellStyle name="20% - Accent4 2 4 6 2 6" xfId="28818"/>
    <cellStyle name="20% - Accent4 2 4 6 2 7" xfId="39498"/>
    <cellStyle name="20% - Accent4 2 4 6 3" xfId="3509"/>
    <cellStyle name="20% - Accent4 2 4 6 3 2" xfId="11777"/>
    <cellStyle name="20% - Accent4 2 4 6 3 2 2" xfId="24936"/>
    <cellStyle name="20% - Accent4 2 4 6 3 2 2 2" xfId="62274"/>
    <cellStyle name="20% - Accent4 2 4 6 3 2 3" xfId="49115"/>
    <cellStyle name="20% - Accent4 2 4 6 3 3" xfId="7054"/>
    <cellStyle name="20% - Accent4 2 4 6 3 3 2" xfId="20213"/>
    <cellStyle name="20% - Accent4 2 4 6 3 3 2 2" xfId="57551"/>
    <cellStyle name="20% - Accent4 2 4 6 3 3 3" xfId="44392"/>
    <cellStyle name="20% - Accent4 2 4 6 3 4" xfId="16670"/>
    <cellStyle name="20% - Accent4 2 4 6 3 4 2" xfId="54008"/>
    <cellStyle name="20% - Accent4 2 4 6 3 5" xfId="33063"/>
    <cellStyle name="20% - Accent4 2 4 6 3 6" xfId="40847"/>
    <cellStyle name="20% - Accent4 2 4 6 4" xfId="9417"/>
    <cellStyle name="20% - Accent4 2 4 6 4 2" xfId="22576"/>
    <cellStyle name="20% - Accent4 2 4 6 4 2 2" xfId="59914"/>
    <cellStyle name="20% - Accent4 2 4 6 4 3" xfId="35775"/>
    <cellStyle name="20% - Accent4 2 4 6 4 4" xfId="46755"/>
    <cellStyle name="20% - Accent4 2 4 6 5" xfId="4694"/>
    <cellStyle name="20% - Accent4 2 4 6 5 2" xfId="17853"/>
    <cellStyle name="20% - Accent4 2 4 6 5 2 2" xfId="55191"/>
    <cellStyle name="20% - Accent4 2 4 6 5 3" xfId="30351"/>
    <cellStyle name="20% - Accent4 2 4 6 5 4" xfId="42032"/>
    <cellStyle name="20% - Accent4 2 4 6 6" xfId="14141"/>
    <cellStyle name="20% - Accent4 2 4 6 6 2" xfId="51479"/>
    <cellStyle name="20% - Accent4 2 4 6 7" xfId="27469"/>
    <cellStyle name="20% - Accent4 2 4 6 8" xfId="38318"/>
    <cellStyle name="20% - Accent4 2 4 7" xfId="1149"/>
    <cellStyle name="20% - Accent4 2 4 7 2" xfId="2329"/>
    <cellStyle name="20% - Accent4 2 4 7 2 2" xfId="8403"/>
    <cellStyle name="20% - Accent4 2 4 7 2 2 2" xfId="13126"/>
    <cellStyle name="20% - Accent4 2 4 7 2 2 2 2" xfId="26285"/>
    <cellStyle name="20% - Accent4 2 4 7 2 2 2 2 2" xfId="63623"/>
    <cellStyle name="20% - Accent4 2 4 7 2 2 2 3" xfId="50464"/>
    <cellStyle name="20% - Accent4 2 4 7 2 2 3" xfId="21562"/>
    <cellStyle name="20% - Accent4 2 4 7 2 2 3 2" xfId="58900"/>
    <cellStyle name="20% - Accent4 2 4 7 2 2 4" xfId="34581"/>
    <cellStyle name="20% - Accent4 2 4 7 2 2 5" xfId="45741"/>
    <cellStyle name="20% - Accent4 2 4 7 2 3" xfId="10766"/>
    <cellStyle name="20% - Accent4 2 4 7 2 3 2" xfId="23925"/>
    <cellStyle name="20% - Accent4 2 4 7 2 3 2 2" xfId="61263"/>
    <cellStyle name="20% - Accent4 2 4 7 2 3 3" xfId="37293"/>
    <cellStyle name="20% - Accent4 2 4 7 2 3 4" xfId="48104"/>
    <cellStyle name="20% - Accent4 2 4 7 2 4" xfId="6043"/>
    <cellStyle name="20% - Accent4 2 4 7 2 4 2" xfId="19202"/>
    <cellStyle name="20% - Accent4 2 4 7 2 4 2 2" xfId="56540"/>
    <cellStyle name="20% - Accent4 2 4 7 2 4 3" xfId="31869"/>
    <cellStyle name="20% - Accent4 2 4 7 2 4 4" xfId="43381"/>
    <cellStyle name="20% - Accent4 2 4 7 2 5" xfId="15490"/>
    <cellStyle name="20% - Accent4 2 4 7 2 5 2" xfId="52828"/>
    <cellStyle name="20% - Accent4 2 4 7 2 6" xfId="28987"/>
    <cellStyle name="20% - Accent4 2 4 7 2 7" xfId="39667"/>
    <cellStyle name="20% - Accent4 2 4 7 3" xfId="3678"/>
    <cellStyle name="20% - Accent4 2 4 7 3 2" xfId="11946"/>
    <cellStyle name="20% - Accent4 2 4 7 3 2 2" xfId="25105"/>
    <cellStyle name="20% - Accent4 2 4 7 3 2 2 2" xfId="62443"/>
    <cellStyle name="20% - Accent4 2 4 7 3 2 3" xfId="49284"/>
    <cellStyle name="20% - Accent4 2 4 7 3 3" xfId="7223"/>
    <cellStyle name="20% - Accent4 2 4 7 3 3 2" xfId="20382"/>
    <cellStyle name="20% - Accent4 2 4 7 3 3 2 2" xfId="57720"/>
    <cellStyle name="20% - Accent4 2 4 7 3 3 3" xfId="44561"/>
    <cellStyle name="20% - Accent4 2 4 7 3 4" xfId="16839"/>
    <cellStyle name="20% - Accent4 2 4 7 3 4 2" xfId="54177"/>
    <cellStyle name="20% - Accent4 2 4 7 3 5" xfId="33232"/>
    <cellStyle name="20% - Accent4 2 4 7 3 6" xfId="41016"/>
    <cellStyle name="20% - Accent4 2 4 7 4" xfId="9586"/>
    <cellStyle name="20% - Accent4 2 4 7 4 2" xfId="22745"/>
    <cellStyle name="20% - Accent4 2 4 7 4 2 2" xfId="60083"/>
    <cellStyle name="20% - Accent4 2 4 7 4 3" xfId="35944"/>
    <cellStyle name="20% - Accent4 2 4 7 4 4" xfId="46924"/>
    <cellStyle name="20% - Accent4 2 4 7 5" xfId="4863"/>
    <cellStyle name="20% - Accent4 2 4 7 5 2" xfId="18022"/>
    <cellStyle name="20% - Accent4 2 4 7 5 2 2" xfId="55360"/>
    <cellStyle name="20% - Accent4 2 4 7 5 3" xfId="30520"/>
    <cellStyle name="20% - Accent4 2 4 7 5 4" xfId="42201"/>
    <cellStyle name="20% - Accent4 2 4 7 6" xfId="14310"/>
    <cellStyle name="20% - Accent4 2 4 7 6 2" xfId="51648"/>
    <cellStyle name="20% - Accent4 2 4 7 7" xfId="27638"/>
    <cellStyle name="20% - Accent4 2 4 7 8" xfId="38487"/>
    <cellStyle name="20% - Accent4 2 4 8" xfId="1261"/>
    <cellStyle name="20% - Accent4 2 4 8 2" xfId="2610"/>
    <cellStyle name="20% - Accent4 2 4 8 2 2" xfId="12058"/>
    <cellStyle name="20% - Accent4 2 4 8 2 2 2" xfId="25217"/>
    <cellStyle name="20% - Accent4 2 4 8 2 2 2 2" xfId="62555"/>
    <cellStyle name="20% - Accent4 2 4 8 2 2 3" xfId="33513"/>
    <cellStyle name="20% - Accent4 2 4 8 2 2 4" xfId="49396"/>
    <cellStyle name="20% - Accent4 2 4 8 2 3" xfId="7335"/>
    <cellStyle name="20% - Accent4 2 4 8 2 3 2" xfId="20494"/>
    <cellStyle name="20% - Accent4 2 4 8 2 3 2 2" xfId="57832"/>
    <cellStyle name="20% - Accent4 2 4 8 2 3 3" xfId="36225"/>
    <cellStyle name="20% - Accent4 2 4 8 2 3 4" xfId="44673"/>
    <cellStyle name="20% - Accent4 2 4 8 2 4" xfId="15771"/>
    <cellStyle name="20% - Accent4 2 4 8 2 4 2" xfId="30801"/>
    <cellStyle name="20% - Accent4 2 4 8 2 4 3" xfId="53109"/>
    <cellStyle name="20% - Accent4 2 4 8 2 5" xfId="27919"/>
    <cellStyle name="20% - Accent4 2 4 8 2 6" xfId="39948"/>
    <cellStyle name="20% - Accent4 2 4 8 3" xfId="9698"/>
    <cellStyle name="20% - Accent4 2 4 8 3 2" xfId="22857"/>
    <cellStyle name="20% - Accent4 2 4 8 3 2 2" xfId="60195"/>
    <cellStyle name="20% - Accent4 2 4 8 3 3" xfId="32164"/>
    <cellStyle name="20% - Accent4 2 4 8 3 4" xfId="47036"/>
    <cellStyle name="20% - Accent4 2 4 8 4" xfId="4975"/>
    <cellStyle name="20% - Accent4 2 4 8 4 2" xfId="18134"/>
    <cellStyle name="20% - Accent4 2 4 8 4 2 2" xfId="55472"/>
    <cellStyle name="20% - Accent4 2 4 8 4 3" xfId="34876"/>
    <cellStyle name="20% - Accent4 2 4 8 4 4" xfId="42313"/>
    <cellStyle name="20% - Accent4 2 4 8 5" xfId="14422"/>
    <cellStyle name="20% - Accent4 2 4 8 5 2" xfId="29452"/>
    <cellStyle name="20% - Accent4 2 4 8 5 3" xfId="51760"/>
    <cellStyle name="20% - Accent4 2 4 8 6" xfId="26570"/>
    <cellStyle name="20% - Accent4 2 4 8 7" xfId="38599"/>
    <cellStyle name="20% - Accent4 2 4 9" xfId="2498"/>
    <cellStyle name="20% - Accent4 2 4 9 2" xfId="10878"/>
    <cellStyle name="20% - Accent4 2 4 9 2 2" xfId="24037"/>
    <cellStyle name="20% - Accent4 2 4 9 2 2 2" xfId="61375"/>
    <cellStyle name="20% - Accent4 2 4 9 2 3" xfId="33401"/>
    <cellStyle name="20% - Accent4 2 4 9 2 4" xfId="48216"/>
    <cellStyle name="20% - Accent4 2 4 9 3" xfId="6155"/>
    <cellStyle name="20% - Accent4 2 4 9 3 2" xfId="19314"/>
    <cellStyle name="20% - Accent4 2 4 9 3 2 2" xfId="56652"/>
    <cellStyle name="20% - Accent4 2 4 9 3 3" xfId="36113"/>
    <cellStyle name="20% - Accent4 2 4 9 3 4" xfId="43493"/>
    <cellStyle name="20% - Accent4 2 4 9 4" xfId="15659"/>
    <cellStyle name="20% - Accent4 2 4 9 4 2" xfId="30689"/>
    <cellStyle name="20% - Accent4 2 4 9 4 3" xfId="52997"/>
    <cellStyle name="20% - Accent4 2 4 9 5" xfId="27807"/>
    <cellStyle name="20% - Accent4 2 4 9 6" xfId="39836"/>
    <cellStyle name="20% - Accent4 2 5" xfId="275"/>
    <cellStyle name="20% - Accent4 2 5 2" xfId="696"/>
    <cellStyle name="20% - Accent4 2 5 2 2" xfId="1878"/>
    <cellStyle name="20% - Accent4 2 5 2 2 2" xfId="7952"/>
    <cellStyle name="20% - Accent4 2 5 2 2 2 2" xfId="12675"/>
    <cellStyle name="20% - Accent4 2 5 2 2 2 2 2" xfId="25834"/>
    <cellStyle name="20% - Accent4 2 5 2 2 2 2 2 2" xfId="63172"/>
    <cellStyle name="20% - Accent4 2 5 2 2 2 2 3" xfId="50013"/>
    <cellStyle name="20% - Accent4 2 5 2 2 2 3" xfId="21111"/>
    <cellStyle name="20% - Accent4 2 5 2 2 2 3 2" xfId="58449"/>
    <cellStyle name="20% - Accent4 2 5 2 2 2 4" xfId="34130"/>
    <cellStyle name="20% - Accent4 2 5 2 2 2 5" xfId="45290"/>
    <cellStyle name="20% - Accent4 2 5 2 2 3" xfId="10315"/>
    <cellStyle name="20% - Accent4 2 5 2 2 3 2" xfId="23474"/>
    <cellStyle name="20% - Accent4 2 5 2 2 3 2 2" xfId="60812"/>
    <cellStyle name="20% - Accent4 2 5 2 2 3 3" xfId="36842"/>
    <cellStyle name="20% - Accent4 2 5 2 2 3 4" xfId="47653"/>
    <cellStyle name="20% - Accent4 2 5 2 2 4" xfId="5592"/>
    <cellStyle name="20% - Accent4 2 5 2 2 4 2" xfId="18751"/>
    <cellStyle name="20% - Accent4 2 5 2 2 4 2 2" xfId="56089"/>
    <cellStyle name="20% - Accent4 2 5 2 2 4 3" xfId="31418"/>
    <cellStyle name="20% - Accent4 2 5 2 2 4 4" xfId="42930"/>
    <cellStyle name="20% - Accent4 2 5 2 2 5" xfId="15039"/>
    <cellStyle name="20% - Accent4 2 5 2 2 5 2" xfId="52377"/>
    <cellStyle name="20% - Accent4 2 5 2 2 6" xfId="28536"/>
    <cellStyle name="20% - Accent4 2 5 2 2 7" xfId="39216"/>
    <cellStyle name="20% - Accent4 2 5 2 3" xfId="3227"/>
    <cellStyle name="20% - Accent4 2 5 2 3 2" xfId="11495"/>
    <cellStyle name="20% - Accent4 2 5 2 3 2 2" xfId="24654"/>
    <cellStyle name="20% - Accent4 2 5 2 3 2 2 2" xfId="61992"/>
    <cellStyle name="20% - Accent4 2 5 2 3 2 3" xfId="48833"/>
    <cellStyle name="20% - Accent4 2 5 2 3 3" xfId="6772"/>
    <cellStyle name="20% - Accent4 2 5 2 3 3 2" xfId="19931"/>
    <cellStyle name="20% - Accent4 2 5 2 3 3 2 2" xfId="57269"/>
    <cellStyle name="20% - Accent4 2 5 2 3 3 3" xfId="44110"/>
    <cellStyle name="20% - Accent4 2 5 2 3 4" xfId="16388"/>
    <cellStyle name="20% - Accent4 2 5 2 3 4 2" xfId="53726"/>
    <cellStyle name="20% - Accent4 2 5 2 3 5" xfId="32781"/>
    <cellStyle name="20% - Accent4 2 5 2 3 6" xfId="40565"/>
    <cellStyle name="20% - Accent4 2 5 2 4" xfId="9135"/>
    <cellStyle name="20% - Accent4 2 5 2 4 2" xfId="22294"/>
    <cellStyle name="20% - Accent4 2 5 2 4 2 2" xfId="59632"/>
    <cellStyle name="20% - Accent4 2 5 2 4 3" xfId="35493"/>
    <cellStyle name="20% - Accent4 2 5 2 4 4" xfId="46473"/>
    <cellStyle name="20% - Accent4 2 5 2 5" xfId="4412"/>
    <cellStyle name="20% - Accent4 2 5 2 5 2" xfId="17571"/>
    <cellStyle name="20% - Accent4 2 5 2 5 2 2" xfId="54909"/>
    <cellStyle name="20% - Accent4 2 5 2 5 3" xfId="30069"/>
    <cellStyle name="20% - Accent4 2 5 2 5 4" xfId="41750"/>
    <cellStyle name="20% - Accent4 2 5 2 6" xfId="13859"/>
    <cellStyle name="20% - Accent4 2 5 2 6 2" xfId="51197"/>
    <cellStyle name="20% - Accent4 2 5 2 7" xfId="27187"/>
    <cellStyle name="20% - Accent4 2 5 2 8" xfId="38036"/>
    <cellStyle name="20% - Accent4 2 5 3" xfId="1457"/>
    <cellStyle name="20% - Accent4 2 5 3 2" xfId="7531"/>
    <cellStyle name="20% - Accent4 2 5 3 2 2" xfId="12254"/>
    <cellStyle name="20% - Accent4 2 5 3 2 2 2" xfId="25413"/>
    <cellStyle name="20% - Accent4 2 5 3 2 2 2 2" xfId="62751"/>
    <cellStyle name="20% - Accent4 2 5 3 2 2 3" xfId="49592"/>
    <cellStyle name="20% - Accent4 2 5 3 2 3" xfId="20690"/>
    <cellStyle name="20% - Accent4 2 5 3 2 3 2" xfId="58028"/>
    <cellStyle name="20% - Accent4 2 5 3 2 4" xfId="33709"/>
    <cellStyle name="20% - Accent4 2 5 3 2 5" xfId="44869"/>
    <cellStyle name="20% - Accent4 2 5 3 3" xfId="9894"/>
    <cellStyle name="20% - Accent4 2 5 3 3 2" xfId="23053"/>
    <cellStyle name="20% - Accent4 2 5 3 3 2 2" xfId="60391"/>
    <cellStyle name="20% - Accent4 2 5 3 3 3" xfId="36421"/>
    <cellStyle name="20% - Accent4 2 5 3 3 4" xfId="47232"/>
    <cellStyle name="20% - Accent4 2 5 3 4" xfId="5171"/>
    <cellStyle name="20% - Accent4 2 5 3 4 2" xfId="18330"/>
    <cellStyle name="20% - Accent4 2 5 3 4 2 2" xfId="55668"/>
    <cellStyle name="20% - Accent4 2 5 3 4 3" xfId="30997"/>
    <cellStyle name="20% - Accent4 2 5 3 4 4" xfId="42509"/>
    <cellStyle name="20% - Accent4 2 5 3 5" xfId="14618"/>
    <cellStyle name="20% - Accent4 2 5 3 5 2" xfId="51956"/>
    <cellStyle name="20% - Accent4 2 5 3 6" xfId="28115"/>
    <cellStyle name="20% - Accent4 2 5 3 7" xfId="38795"/>
    <cellStyle name="20% - Accent4 2 5 4" xfId="2806"/>
    <cellStyle name="20% - Accent4 2 5 4 2" xfId="11074"/>
    <cellStyle name="20% - Accent4 2 5 4 2 2" xfId="24233"/>
    <cellStyle name="20% - Accent4 2 5 4 2 2 2" xfId="61571"/>
    <cellStyle name="20% - Accent4 2 5 4 2 3" xfId="48412"/>
    <cellStyle name="20% - Accent4 2 5 4 3" xfId="6351"/>
    <cellStyle name="20% - Accent4 2 5 4 3 2" xfId="19510"/>
    <cellStyle name="20% - Accent4 2 5 4 3 2 2" xfId="56848"/>
    <cellStyle name="20% - Accent4 2 5 4 3 3" xfId="43689"/>
    <cellStyle name="20% - Accent4 2 5 4 4" xfId="15967"/>
    <cellStyle name="20% - Accent4 2 5 4 4 2" xfId="53305"/>
    <cellStyle name="20% - Accent4 2 5 4 5" xfId="32360"/>
    <cellStyle name="20% - Accent4 2 5 4 6" xfId="40144"/>
    <cellStyle name="20% - Accent4 2 5 5" xfId="8714"/>
    <cellStyle name="20% - Accent4 2 5 5 2" xfId="21873"/>
    <cellStyle name="20% - Accent4 2 5 5 2 2" xfId="59211"/>
    <cellStyle name="20% - Accent4 2 5 5 3" xfId="35072"/>
    <cellStyle name="20% - Accent4 2 5 5 4" xfId="46052"/>
    <cellStyle name="20% - Accent4 2 5 6" xfId="3991"/>
    <cellStyle name="20% - Accent4 2 5 6 2" xfId="17150"/>
    <cellStyle name="20% - Accent4 2 5 6 2 2" xfId="54488"/>
    <cellStyle name="20% - Accent4 2 5 6 3" xfId="29648"/>
    <cellStyle name="20% - Accent4 2 5 6 4" xfId="41329"/>
    <cellStyle name="20% - Accent4 2 5 7" xfId="13438"/>
    <cellStyle name="20% - Accent4 2 5 7 2" xfId="50776"/>
    <cellStyle name="20% - Accent4 2 5 8" xfId="26766"/>
    <cellStyle name="20% - Accent4 2 5 9" xfId="37615"/>
    <cellStyle name="20% - Accent4 2 6" xfId="163"/>
    <cellStyle name="20% - Accent4 2 6 2" xfId="584"/>
    <cellStyle name="20% - Accent4 2 6 2 2" xfId="1766"/>
    <cellStyle name="20% - Accent4 2 6 2 2 2" xfId="7840"/>
    <cellStyle name="20% - Accent4 2 6 2 2 2 2" xfId="12563"/>
    <cellStyle name="20% - Accent4 2 6 2 2 2 2 2" xfId="25722"/>
    <cellStyle name="20% - Accent4 2 6 2 2 2 2 2 2" xfId="63060"/>
    <cellStyle name="20% - Accent4 2 6 2 2 2 2 3" xfId="49901"/>
    <cellStyle name="20% - Accent4 2 6 2 2 2 3" xfId="20999"/>
    <cellStyle name="20% - Accent4 2 6 2 2 2 3 2" xfId="58337"/>
    <cellStyle name="20% - Accent4 2 6 2 2 2 4" xfId="34018"/>
    <cellStyle name="20% - Accent4 2 6 2 2 2 5" xfId="45178"/>
    <cellStyle name="20% - Accent4 2 6 2 2 3" xfId="10203"/>
    <cellStyle name="20% - Accent4 2 6 2 2 3 2" xfId="23362"/>
    <cellStyle name="20% - Accent4 2 6 2 2 3 2 2" xfId="60700"/>
    <cellStyle name="20% - Accent4 2 6 2 2 3 3" xfId="36730"/>
    <cellStyle name="20% - Accent4 2 6 2 2 3 4" xfId="47541"/>
    <cellStyle name="20% - Accent4 2 6 2 2 4" xfId="5480"/>
    <cellStyle name="20% - Accent4 2 6 2 2 4 2" xfId="18639"/>
    <cellStyle name="20% - Accent4 2 6 2 2 4 2 2" xfId="55977"/>
    <cellStyle name="20% - Accent4 2 6 2 2 4 3" xfId="31306"/>
    <cellStyle name="20% - Accent4 2 6 2 2 4 4" xfId="42818"/>
    <cellStyle name="20% - Accent4 2 6 2 2 5" xfId="14927"/>
    <cellStyle name="20% - Accent4 2 6 2 2 5 2" xfId="52265"/>
    <cellStyle name="20% - Accent4 2 6 2 2 6" xfId="28424"/>
    <cellStyle name="20% - Accent4 2 6 2 2 7" xfId="39104"/>
    <cellStyle name="20% - Accent4 2 6 2 3" xfId="3115"/>
    <cellStyle name="20% - Accent4 2 6 2 3 2" xfId="11383"/>
    <cellStyle name="20% - Accent4 2 6 2 3 2 2" xfId="24542"/>
    <cellStyle name="20% - Accent4 2 6 2 3 2 2 2" xfId="61880"/>
    <cellStyle name="20% - Accent4 2 6 2 3 2 3" xfId="48721"/>
    <cellStyle name="20% - Accent4 2 6 2 3 3" xfId="6660"/>
    <cellStyle name="20% - Accent4 2 6 2 3 3 2" xfId="19819"/>
    <cellStyle name="20% - Accent4 2 6 2 3 3 2 2" xfId="57157"/>
    <cellStyle name="20% - Accent4 2 6 2 3 3 3" xfId="43998"/>
    <cellStyle name="20% - Accent4 2 6 2 3 4" xfId="16276"/>
    <cellStyle name="20% - Accent4 2 6 2 3 4 2" xfId="53614"/>
    <cellStyle name="20% - Accent4 2 6 2 3 5" xfId="32669"/>
    <cellStyle name="20% - Accent4 2 6 2 3 6" xfId="40453"/>
    <cellStyle name="20% - Accent4 2 6 2 4" xfId="9023"/>
    <cellStyle name="20% - Accent4 2 6 2 4 2" xfId="22182"/>
    <cellStyle name="20% - Accent4 2 6 2 4 2 2" xfId="59520"/>
    <cellStyle name="20% - Accent4 2 6 2 4 3" xfId="35381"/>
    <cellStyle name="20% - Accent4 2 6 2 4 4" xfId="46361"/>
    <cellStyle name="20% - Accent4 2 6 2 5" xfId="4300"/>
    <cellStyle name="20% - Accent4 2 6 2 5 2" xfId="17459"/>
    <cellStyle name="20% - Accent4 2 6 2 5 2 2" xfId="54797"/>
    <cellStyle name="20% - Accent4 2 6 2 5 3" xfId="29957"/>
    <cellStyle name="20% - Accent4 2 6 2 5 4" xfId="41638"/>
    <cellStyle name="20% - Accent4 2 6 2 6" xfId="13747"/>
    <cellStyle name="20% - Accent4 2 6 2 6 2" xfId="51085"/>
    <cellStyle name="20% - Accent4 2 6 2 7" xfId="27075"/>
    <cellStyle name="20% - Accent4 2 6 2 8" xfId="37924"/>
    <cellStyle name="20% - Accent4 2 6 3" xfId="1345"/>
    <cellStyle name="20% - Accent4 2 6 3 2" xfId="7419"/>
    <cellStyle name="20% - Accent4 2 6 3 2 2" xfId="12142"/>
    <cellStyle name="20% - Accent4 2 6 3 2 2 2" xfId="25301"/>
    <cellStyle name="20% - Accent4 2 6 3 2 2 2 2" xfId="62639"/>
    <cellStyle name="20% - Accent4 2 6 3 2 2 3" xfId="49480"/>
    <cellStyle name="20% - Accent4 2 6 3 2 3" xfId="20578"/>
    <cellStyle name="20% - Accent4 2 6 3 2 3 2" xfId="57916"/>
    <cellStyle name="20% - Accent4 2 6 3 2 4" xfId="33597"/>
    <cellStyle name="20% - Accent4 2 6 3 2 5" xfId="44757"/>
    <cellStyle name="20% - Accent4 2 6 3 3" xfId="9782"/>
    <cellStyle name="20% - Accent4 2 6 3 3 2" xfId="22941"/>
    <cellStyle name="20% - Accent4 2 6 3 3 2 2" xfId="60279"/>
    <cellStyle name="20% - Accent4 2 6 3 3 3" xfId="36309"/>
    <cellStyle name="20% - Accent4 2 6 3 3 4" xfId="47120"/>
    <cellStyle name="20% - Accent4 2 6 3 4" xfId="5059"/>
    <cellStyle name="20% - Accent4 2 6 3 4 2" xfId="18218"/>
    <cellStyle name="20% - Accent4 2 6 3 4 2 2" xfId="55556"/>
    <cellStyle name="20% - Accent4 2 6 3 4 3" xfId="30885"/>
    <cellStyle name="20% - Accent4 2 6 3 4 4" xfId="42397"/>
    <cellStyle name="20% - Accent4 2 6 3 5" xfId="14506"/>
    <cellStyle name="20% - Accent4 2 6 3 5 2" xfId="51844"/>
    <cellStyle name="20% - Accent4 2 6 3 6" xfId="28003"/>
    <cellStyle name="20% - Accent4 2 6 3 7" xfId="38683"/>
    <cellStyle name="20% - Accent4 2 6 4" xfId="2694"/>
    <cellStyle name="20% - Accent4 2 6 4 2" xfId="10962"/>
    <cellStyle name="20% - Accent4 2 6 4 2 2" xfId="24121"/>
    <cellStyle name="20% - Accent4 2 6 4 2 2 2" xfId="61459"/>
    <cellStyle name="20% - Accent4 2 6 4 2 3" xfId="48300"/>
    <cellStyle name="20% - Accent4 2 6 4 3" xfId="6239"/>
    <cellStyle name="20% - Accent4 2 6 4 3 2" xfId="19398"/>
    <cellStyle name="20% - Accent4 2 6 4 3 2 2" xfId="56736"/>
    <cellStyle name="20% - Accent4 2 6 4 3 3" xfId="43577"/>
    <cellStyle name="20% - Accent4 2 6 4 4" xfId="15855"/>
    <cellStyle name="20% - Accent4 2 6 4 4 2" xfId="53193"/>
    <cellStyle name="20% - Accent4 2 6 4 5" xfId="32248"/>
    <cellStyle name="20% - Accent4 2 6 4 6" xfId="40032"/>
    <cellStyle name="20% - Accent4 2 6 5" xfId="8602"/>
    <cellStyle name="20% - Accent4 2 6 5 2" xfId="21761"/>
    <cellStyle name="20% - Accent4 2 6 5 2 2" xfId="59099"/>
    <cellStyle name="20% - Accent4 2 6 5 3" xfId="34960"/>
    <cellStyle name="20% - Accent4 2 6 5 4" xfId="45940"/>
    <cellStyle name="20% - Accent4 2 6 6" xfId="3879"/>
    <cellStyle name="20% - Accent4 2 6 6 2" xfId="17038"/>
    <cellStyle name="20% - Accent4 2 6 6 2 2" xfId="54376"/>
    <cellStyle name="20% - Accent4 2 6 6 3" xfId="29536"/>
    <cellStyle name="20% - Accent4 2 6 6 4" xfId="41217"/>
    <cellStyle name="20% - Accent4 2 6 7" xfId="13326"/>
    <cellStyle name="20% - Accent4 2 6 7 2" xfId="50664"/>
    <cellStyle name="20% - Accent4 2 6 8" xfId="26654"/>
    <cellStyle name="20% - Accent4 2 6 9" xfId="37503"/>
    <cellStyle name="20% - Accent4 2 7" xfId="472"/>
    <cellStyle name="20% - Accent4 2 7 2" xfId="1654"/>
    <cellStyle name="20% - Accent4 2 7 2 2" xfId="7728"/>
    <cellStyle name="20% - Accent4 2 7 2 2 2" xfId="12451"/>
    <cellStyle name="20% - Accent4 2 7 2 2 2 2" xfId="25610"/>
    <cellStyle name="20% - Accent4 2 7 2 2 2 2 2" xfId="62948"/>
    <cellStyle name="20% - Accent4 2 7 2 2 2 3" xfId="49789"/>
    <cellStyle name="20% - Accent4 2 7 2 2 3" xfId="20887"/>
    <cellStyle name="20% - Accent4 2 7 2 2 3 2" xfId="58225"/>
    <cellStyle name="20% - Accent4 2 7 2 2 4" xfId="33906"/>
    <cellStyle name="20% - Accent4 2 7 2 2 5" xfId="45066"/>
    <cellStyle name="20% - Accent4 2 7 2 3" xfId="10091"/>
    <cellStyle name="20% - Accent4 2 7 2 3 2" xfId="23250"/>
    <cellStyle name="20% - Accent4 2 7 2 3 2 2" xfId="60588"/>
    <cellStyle name="20% - Accent4 2 7 2 3 3" xfId="36618"/>
    <cellStyle name="20% - Accent4 2 7 2 3 4" xfId="47429"/>
    <cellStyle name="20% - Accent4 2 7 2 4" xfId="5368"/>
    <cellStyle name="20% - Accent4 2 7 2 4 2" xfId="18527"/>
    <cellStyle name="20% - Accent4 2 7 2 4 2 2" xfId="55865"/>
    <cellStyle name="20% - Accent4 2 7 2 4 3" xfId="31194"/>
    <cellStyle name="20% - Accent4 2 7 2 4 4" xfId="42706"/>
    <cellStyle name="20% - Accent4 2 7 2 5" xfId="14815"/>
    <cellStyle name="20% - Accent4 2 7 2 5 2" xfId="52153"/>
    <cellStyle name="20% - Accent4 2 7 2 6" xfId="28312"/>
    <cellStyle name="20% - Accent4 2 7 2 7" xfId="38992"/>
    <cellStyle name="20% - Accent4 2 7 3" xfId="3003"/>
    <cellStyle name="20% - Accent4 2 7 3 2" xfId="11271"/>
    <cellStyle name="20% - Accent4 2 7 3 2 2" xfId="24430"/>
    <cellStyle name="20% - Accent4 2 7 3 2 2 2" xfId="61768"/>
    <cellStyle name="20% - Accent4 2 7 3 2 3" xfId="48609"/>
    <cellStyle name="20% - Accent4 2 7 3 3" xfId="6548"/>
    <cellStyle name="20% - Accent4 2 7 3 3 2" xfId="19707"/>
    <cellStyle name="20% - Accent4 2 7 3 3 2 2" xfId="57045"/>
    <cellStyle name="20% - Accent4 2 7 3 3 3" xfId="43886"/>
    <cellStyle name="20% - Accent4 2 7 3 4" xfId="16164"/>
    <cellStyle name="20% - Accent4 2 7 3 4 2" xfId="53502"/>
    <cellStyle name="20% - Accent4 2 7 3 5" xfId="32557"/>
    <cellStyle name="20% - Accent4 2 7 3 6" xfId="40341"/>
    <cellStyle name="20% - Accent4 2 7 4" xfId="8911"/>
    <cellStyle name="20% - Accent4 2 7 4 2" xfId="22070"/>
    <cellStyle name="20% - Accent4 2 7 4 2 2" xfId="59408"/>
    <cellStyle name="20% - Accent4 2 7 4 3" xfId="35269"/>
    <cellStyle name="20% - Accent4 2 7 4 4" xfId="46249"/>
    <cellStyle name="20% - Accent4 2 7 5" xfId="4188"/>
    <cellStyle name="20% - Accent4 2 7 5 2" xfId="17347"/>
    <cellStyle name="20% - Accent4 2 7 5 2 2" xfId="54685"/>
    <cellStyle name="20% - Accent4 2 7 5 3" xfId="29845"/>
    <cellStyle name="20% - Accent4 2 7 5 4" xfId="41526"/>
    <cellStyle name="20% - Accent4 2 7 6" xfId="13635"/>
    <cellStyle name="20% - Accent4 2 7 6 2" xfId="50973"/>
    <cellStyle name="20% - Accent4 2 7 7" xfId="26963"/>
    <cellStyle name="20% - Accent4 2 7 8" xfId="37812"/>
    <cellStyle name="20% - Accent4 2 8" xfId="303"/>
    <cellStyle name="20% - Accent4 2 8 2" xfId="1485"/>
    <cellStyle name="20% - Accent4 2 8 2 2" xfId="7559"/>
    <cellStyle name="20% - Accent4 2 8 2 2 2" xfId="12282"/>
    <cellStyle name="20% - Accent4 2 8 2 2 2 2" xfId="25441"/>
    <cellStyle name="20% - Accent4 2 8 2 2 2 2 2" xfId="62779"/>
    <cellStyle name="20% - Accent4 2 8 2 2 2 3" xfId="49620"/>
    <cellStyle name="20% - Accent4 2 8 2 2 3" xfId="20718"/>
    <cellStyle name="20% - Accent4 2 8 2 2 3 2" xfId="58056"/>
    <cellStyle name="20% - Accent4 2 8 2 2 4" xfId="33737"/>
    <cellStyle name="20% - Accent4 2 8 2 2 5" xfId="44897"/>
    <cellStyle name="20% - Accent4 2 8 2 3" xfId="9922"/>
    <cellStyle name="20% - Accent4 2 8 2 3 2" xfId="23081"/>
    <cellStyle name="20% - Accent4 2 8 2 3 2 2" xfId="60419"/>
    <cellStyle name="20% - Accent4 2 8 2 3 3" xfId="36449"/>
    <cellStyle name="20% - Accent4 2 8 2 3 4" xfId="47260"/>
    <cellStyle name="20% - Accent4 2 8 2 4" xfId="5199"/>
    <cellStyle name="20% - Accent4 2 8 2 4 2" xfId="18358"/>
    <cellStyle name="20% - Accent4 2 8 2 4 2 2" xfId="55696"/>
    <cellStyle name="20% - Accent4 2 8 2 4 3" xfId="31025"/>
    <cellStyle name="20% - Accent4 2 8 2 4 4" xfId="42537"/>
    <cellStyle name="20% - Accent4 2 8 2 5" xfId="14646"/>
    <cellStyle name="20% - Accent4 2 8 2 5 2" xfId="51984"/>
    <cellStyle name="20% - Accent4 2 8 2 6" xfId="28143"/>
    <cellStyle name="20% - Accent4 2 8 2 7" xfId="38823"/>
    <cellStyle name="20% - Accent4 2 8 3" xfId="2834"/>
    <cellStyle name="20% - Accent4 2 8 3 2" xfId="11102"/>
    <cellStyle name="20% - Accent4 2 8 3 2 2" xfId="24261"/>
    <cellStyle name="20% - Accent4 2 8 3 2 2 2" xfId="61599"/>
    <cellStyle name="20% - Accent4 2 8 3 2 3" xfId="48440"/>
    <cellStyle name="20% - Accent4 2 8 3 3" xfId="6379"/>
    <cellStyle name="20% - Accent4 2 8 3 3 2" xfId="19538"/>
    <cellStyle name="20% - Accent4 2 8 3 3 2 2" xfId="56876"/>
    <cellStyle name="20% - Accent4 2 8 3 3 3" xfId="43717"/>
    <cellStyle name="20% - Accent4 2 8 3 4" xfId="15995"/>
    <cellStyle name="20% - Accent4 2 8 3 4 2" xfId="53333"/>
    <cellStyle name="20% - Accent4 2 8 3 5" xfId="32388"/>
    <cellStyle name="20% - Accent4 2 8 3 6" xfId="40172"/>
    <cellStyle name="20% - Accent4 2 8 4" xfId="8742"/>
    <cellStyle name="20% - Accent4 2 8 4 2" xfId="21901"/>
    <cellStyle name="20% - Accent4 2 8 4 2 2" xfId="59239"/>
    <cellStyle name="20% - Accent4 2 8 4 3" xfId="35100"/>
    <cellStyle name="20% - Accent4 2 8 4 4" xfId="46080"/>
    <cellStyle name="20% - Accent4 2 8 5" xfId="4019"/>
    <cellStyle name="20% - Accent4 2 8 5 2" xfId="17178"/>
    <cellStyle name="20% - Accent4 2 8 5 2 2" xfId="54516"/>
    <cellStyle name="20% - Accent4 2 8 5 3" xfId="29676"/>
    <cellStyle name="20% - Accent4 2 8 5 4" xfId="41357"/>
    <cellStyle name="20% - Accent4 2 8 6" xfId="13466"/>
    <cellStyle name="20% - Accent4 2 8 6 2" xfId="50804"/>
    <cellStyle name="20% - Accent4 2 8 7" xfId="26794"/>
    <cellStyle name="20% - Accent4 2 8 8" xfId="37643"/>
    <cellStyle name="20% - Accent4 2 9" xfId="724"/>
    <cellStyle name="20% - Accent4 2 9 2" xfId="1906"/>
    <cellStyle name="20% - Accent4 2 9 2 2" xfId="7980"/>
    <cellStyle name="20% - Accent4 2 9 2 2 2" xfId="12703"/>
    <cellStyle name="20% - Accent4 2 9 2 2 2 2" xfId="25862"/>
    <cellStyle name="20% - Accent4 2 9 2 2 2 2 2" xfId="63200"/>
    <cellStyle name="20% - Accent4 2 9 2 2 2 3" xfId="50041"/>
    <cellStyle name="20% - Accent4 2 9 2 2 3" xfId="21139"/>
    <cellStyle name="20% - Accent4 2 9 2 2 3 2" xfId="58477"/>
    <cellStyle name="20% - Accent4 2 9 2 2 4" xfId="34158"/>
    <cellStyle name="20% - Accent4 2 9 2 2 5" xfId="45318"/>
    <cellStyle name="20% - Accent4 2 9 2 3" xfId="10343"/>
    <cellStyle name="20% - Accent4 2 9 2 3 2" xfId="23502"/>
    <cellStyle name="20% - Accent4 2 9 2 3 2 2" xfId="60840"/>
    <cellStyle name="20% - Accent4 2 9 2 3 3" xfId="36870"/>
    <cellStyle name="20% - Accent4 2 9 2 3 4" xfId="47681"/>
    <cellStyle name="20% - Accent4 2 9 2 4" xfId="5620"/>
    <cellStyle name="20% - Accent4 2 9 2 4 2" xfId="18779"/>
    <cellStyle name="20% - Accent4 2 9 2 4 2 2" xfId="56117"/>
    <cellStyle name="20% - Accent4 2 9 2 4 3" xfId="31446"/>
    <cellStyle name="20% - Accent4 2 9 2 4 4" xfId="42958"/>
    <cellStyle name="20% - Accent4 2 9 2 5" xfId="15067"/>
    <cellStyle name="20% - Accent4 2 9 2 5 2" xfId="52405"/>
    <cellStyle name="20% - Accent4 2 9 2 6" xfId="28564"/>
    <cellStyle name="20% - Accent4 2 9 2 7" xfId="39244"/>
    <cellStyle name="20% - Accent4 2 9 3" xfId="3255"/>
    <cellStyle name="20% - Accent4 2 9 3 2" xfId="11523"/>
    <cellStyle name="20% - Accent4 2 9 3 2 2" xfId="24682"/>
    <cellStyle name="20% - Accent4 2 9 3 2 2 2" xfId="62020"/>
    <cellStyle name="20% - Accent4 2 9 3 2 3" xfId="48861"/>
    <cellStyle name="20% - Accent4 2 9 3 3" xfId="6800"/>
    <cellStyle name="20% - Accent4 2 9 3 3 2" xfId="19959"/>
    <cellStyle name="20% - Accent4 2 9 3 3 2 2" xfId="57297"/>
    <cellStyle name="20% - Accent4 2 9 3 3 3" xfId="44138"/>
    <cellStyle name="20% - Accent4 2 9 3 4" xfId="16416"/>
    <cellStyle name="20% - Accent4 2 9 3 4 2" xfId="53754"/>
    <cellStyle name="20% - Accent4 2 9 3 5" xfId="32809"/>
    <cellStyle name="20% - Accent4 2 9 3 6" xfId="40593"/>
    <cellStyle name="20% - Accent4 2 9 4" xfId="9163"/>
    <cellStyle name="20% - Accent4 2 9 4 2" xfId="22322"/>
    <cellStyle name="20% - Accent4 2 9 4 2 2" xfId="59660"/>
    <cellStyle name="20% - Accent4 2 9 4 3" xfId="35521"/>
    <cellStyle name="20% - Accent4 2 9 4 4" xfId="46501"/>
    <cellStyle name="20% - Accent4 2 9 5" xfId="4440"/>
    <cellStyle name="20% - Accent4 2 9 5 2" xfId="17599"/>
    <cellStyle name="20% - Accent4 2 9 5 2 2" xfId="54937"/>
    <cellStyle name="20% - Accent4 2 9 5 3" xfId="30097"/>
    <cellStyle name="20% - Accent4 2 9 5 4" xfId="41778"/>
    <cellStyle name="20% - Accent4 2 9 6" xfId="13887"/>
    <cellStyle name="20% - Accent4 2 9 6 2" xfId="51225"/>
    <cellStyle name="20% - Accent4 2 9 7" xfId="27215"/>
    <cellStyle name="20% - Accent4 2 9 8" xfId="38064"/>
    <cellStyle name="20% - Accent4 20" xfId="26359"/>
    <cellStyle name="20% - Accent4 21" xfId="37377"/>
    <cellStyle name="20% - Accent4 3" xfId="93"/>
    <cellStyle name="20% - Accent4 3 10" xfId="8532"/>
    <cellStyle name="20% - Accent4 3 10 2" xfId="21691"/>
    <cellStyle name="20% - Accent4 3 10 2 2" xfId="59029"/>
    <cellStyle name="20% - Accent4 3 10 3" xfId="29269"/>
    <cellStyle name="20% - Accent4 3 10 4" xfId="45870"/>
    <cellStyle name="20% - Accent4 3 11" xfId="3809"/>
    <cellStyle name="20% - Accent4 3 11 2" xfId="16968"/>
    <cellStyle name="20% - Accent4 3 11 2 2" xfId="54306"/>
    <cellStyle name="20% - Accent4 3 11 3" xfId="31981"/>
    <cellStyle name="20% - Accent4 3 11 4" xfId="41147"/>
    <cellStyle name="20% - Accent4 3 12" xfId="13256"/>
    <cellStyle name="20% - Accent4 3 12 2" xfId="34693"/>
    <cellStyle name="20% - Accent4 3 12 3" xfId="50594"/>
    <cellStyle name="20% - Accent4 3 13" xfId="29100"/>
    <cellStyle name="20% - Accent4 3 14" xfId="26387"/>
    <cellStyle name="20% - Accent4 3 15" xfId="37433"/>
    <cellStyle name="20% - Accent4 3 2" xfId="205"/>
    <cellStyle name="20% - Accent4 3 2 10" xfId="3921"/>
    <cellStyle name="20% - Accent4 3 2 10 2" xfId="17080"/>
    <cellStyle name="20% - Accent4 3 2 10 2 2" xfId="54418"/>
    <cellStyle name="20% - Accent4 3 2 10 3" xfId="32066"/>
    <cellStyle name="20% - Accent4 3 2 10 4" xfId="41259"/>
    <cellStyle name="20% - Accent4 3 2 11" xfId="13368"/>
    <cellStyle name="20% - Accent4 3 2 11 2" xfId="34778"/>
    <cellStyle name="20% - Accent4 3 2 11 3" xfId="50706"/>
    <cellStyle name="20% - Accent4 3 2 12" xfId="29185"/>
    <cellStyle name="20% - Accent4 3 2 13" xfId="26472"/>
    <cellStyle name="20% - Accent4 3 2 14" xfId="37545"/>
    <cellStyle name="20% - Accent4 3 2 2" xfId="626"/>
    <cellStyle name="20% - Accent4 3 2 2 2" xfId="1808"/>
    <cellStyle name="20% - Accent4 3 2 2 2 2" xfId="7882"/>
    <cellStyle name="20% - Accent4 3 2 2 2 2 2" xfId="12605"/>
    <cellStyle name="20% - Accent4 3 2 2 2 2 2 2" xfId="25764"/>
    <cellStyle name="20% - Accent4 3 2 2 2 2 2 2 2" xfId="63102"/>
    <cellStyle name="20% - Accent4 3 2 2 2 2 2 3" xfId="49943"/>
    <cellStyle name="20% - Accent4 3 2 2 2 2 3" xfId="21041"/>
    <cellStyle name="20% - Accent4 3 2 2 2 2 3 2" xfId="58379"/>
    <cellStyle name="20% - Accent4 3 2 2 2 2 4" xfId="34060"/>
    <cellStyle name="20% - Accent4 3 2 2 2 2 5" xfId="45220"/>
    <cellStyle name="20% - Accent4 3 2 2 2 3" xfId="10245"/>
    <cellStyle name="20% - Accent4 3 2 2 2 3 2" xfId="23404"/>
    <cellStyle name="20% - Accent4 3 2 2 2 3 2 2" xfId="60742"/>
    <cellStyle name="20% - Accent4 3 2 2 2 3 3" xfId="36772"/>
    <cellStyle name="20% - Accent4 3 2 2 2 3 4" xfId="47583"/>
    <cellStyle name="20% - Accent4 3 2 2 2 4" xfId="5522"/>
    <cellStyle name="20% - Accent4 3 2 2 2 4 2" xfId="18681"/>
    <cellStyle name="20% - Accent4 3 2 2 2 4 2 2" xfId="56019"/>
    <cellStyle name="20% - Accent4 3 2 2 2 4 3" xfId="31348"/>
    <cellStyle name="20% - Accent4 3 2 2 2 4 4" xfId="42860"/>
    <cellStyle name="20% - Accent4 3 2 2 2 5" xfId="14969"/>
    <cellStyle name="20% - Accent4 3 2 2 2 5 2" xfId="52307"/>
    <cellStyle name="20% - Accent4 3 2 2 2 6" xfId="28466"/>
    <cellStyle name="20% - Accent4 3 2 2 2 7" xfId="39146"/>
    <cellStyle name="20% - Accent4 3 2 2 3" xfId="3157"/>
    <cellStyle name="20% - Accent4 3 2 2 3 2" xfId="11425"/>
    <cellStyle name="20% - Accent4 3 2 2 3 2 2" xfId="24584"/>
    <cellStyle name="20% - Accent4 3 2 2 3 2 2 2" xfId="61922"/>
    <cellStyle name="20% - Accent4 3 2 2 3 2 3" xfId="48763"/>
    <cellStyle name="20% - Accent4 3 2 2 3 3" xfId="6702"/>
    <cellStyle name="20% - Accent4 3 2 2 3 3 2" xfId="19861"/>
    <cellStyle name="20% - Accent4 3 2 2 3 3 2 2" xfId="57199"/>
    <cellStyle name="20% - Accent4 3 2 2 3 3 3" xfId="44040"/>
    <cellStyle name="20% - Accent4 3 2 2 3 4" xfId="16318"/>
    <cellStyle name="20% - Accent4 3 2 2 3 4 2" xfId="53656"/>
    <cellStyle name="20% - Accent4 3 2 2 3 5" xfId="32711"/>
    <cellStyle name="20% - Accent4 3 2 2 3 6" xfId="40495"/>
    <cellStyle name="20% - Accent4 3 2 2 4" xfId="9065"/>
    <cellStyle name="20% - Accent4 3 2 2 4 2" xfId="22224"/>
    <cellStyle name="20% - Accent4 3 2 2 4 2 2" xfId="59562"/>
    <cellStyle name="20% - Accent4 3 2 2 4 3" xfId="35423"/>
    <cellStyle name="20% - Accent4 3 2 2 4 4" xfId="46403"/>
    <cellStyle name="20% - Accent4 3 2 2 5" xfId="4342"/>
    <cellStyle name="20% - Accent4 3 2 2 5 2" xfId="17501"/>
    <cellStyle name="20% - Accent4 3 2 2 5 2 2" xfId="54839"/>
    <cellStyle name="20% - Accent4 3 2 2 5 3" xfId="29999"/>
    <cellStyle name="20% - Accent4 3 2 2 5 4" xfId="41680"/>
    <cellStyle name="20% - Accent4 3 2 2 6" xfId="13789"/>
    <cellStyle name="20% - Accent4 3 2 2 6 2" xfId="51127"/>
    <cellStyle name="20% - Accent4 3 2 2 7" xfId="27117"/>
    <cellStyle name="20% - Accent4 3 2 2 8" xfId="37966"/>
    <cellStyle name="20% - Accent4 3 2 3" xfId="402"/>
    <cellStyle name="20% - Accent4 3 2 3 2" xfId="1584"/>
    <cellStyle name="20% - Accent4 3 2 3 2 2" xfId="7658"/>
    <cellStyle name="20% - Accent4 3 2 3 2 2 2" xfId="12381"/>
    <cellStyle name="20% - Accent4 3 2 3 2 2 2 2" xfId="25540"/>
    <cellStyle name="20% - Accent4 3 2 3 2 2 2 2 2" xfId="62878"/>
    <cellStyle name="20% - Accent4 3 2 3 2 2 2 3" xfId="49719"/>
    <cellStyle name="20% - Accent4 3 2 3 2 2 3" xfId="20817"/>
    <cellStyle name="20% - Accent4 3 2 3 2 2 3 2" xfId="58155"/>
    <cellStyle name="20% - Accent4 3 2 3 2 2 4" xfId="33836"/>
    <cellStyle name="20% - Accent4 3 2 3 2 2 5" xfId="44996"/>
    <cellStyle name="20% - Accent4 3 2 3 2 3" xfId="10021"/>
    <cellStyle name="20% - Accent4 3 2 3 2 3 2" xfId="23180"/>
    <cellStyle name="20% - Accent4 3 2 3 2 3 2 2" xfId="60518"/>
    <cellStyle name="20% - Accent4 3 2 3 2 3 3" xfId="36548"/>
    <cellStyle name="20% - Accent4 3 2 3 2 3 4" xfId="47359"/>
    <cellStyle name="20% - Accent4 3 2 3 2 4" xfId="5298"/>
    <cellStyle name="20% - Accent4 3 2 3 2 4 2" xfId="18457"/>
    <cellStyle name="20% - Accent4 3 2 3 2 4 2 2" xfId="55795"/>
    <cellStyle name="20% - Accent4 3 2 3 2 4 3" xfId="31124"/>
    <cellStyle name="20% - Accent4 3 2 3 2 4 4" xfId="42636"/>
    <cellStyle name="20% - Accent4 3 2 3 2 5" xfId="14745"/>
    <cellStyle name="20% - Accent4 3 2 3 2 5 2" xfId="52083"/>
    <cellStyle name="20% - Accent4 3 2 3 2 6" xfId="28242"/>
    <cellStyle name="20% - Accent4 3 2 3 2 7" xfId="38922"/>
    <cellStyle name="20% - Accent4 3 2 3 3" xfId="2933"/>
    <cellStyle name="20% - Accent4 3 2 3 3 2" xfId="11201"/>
    <cellStyle name="20% - Accent4 3 2 3 3 2 2" xfId="24360"/>
    <cellStyle name="20% - Accent4 3 2 3 3 2 2 2" xfId="61698"/>
    <cellStyle name="20% - Accent4 3 2 3 3 2 3" xfId="48539"/>
    <cellStyle name="20% - Accent4 3 2 3 3 3" xfId="6478"/>
    <cellStyle name="20% - Accent4 3 2 3 3 3 2" xfId="19637"/>
    <cellStyle name="20% - Accent4 3 2 3 3 3 2 2" xfId="56975"/>
    <cellStyle name="20% - Accent4 3 2 3 3 3 3" xfId="43816"/>
    <cellStyle name="20% - Accent4 3 2 3 3 4" xfId="16094"/>
    <cellStyle name="20% - Accent4 3 2 3 3 4 2" xfId="53432"/>
    <cellStyle name="20% - Accent4 3 2 3 3 5" xfId="32487"/>
    <cellStyle name="20% - Accent4 3 2 3 3 6" xfId="40271"/>
    <cellStyle name="20% - Accent4 3 2 3 4" xfId="8841"/>
    <cellStyle name="20% - Accent4 3 2 3 4 2" xfId="22000"/>
    <cellStyle name="20% - Accent4 3 2 3 4 2 2" xfId="59338"/>
    <cellStyle name="20% - Accent4 3 2 3 4 3" xfId="35199"/>
    <cellStyle name="20% - Accent4 3 2 3 4 4" xfId="46179"/>
    <cellStyle name="20% - Accent4 3 2 3 5" xfId="4118"/>
    <cellStyle name="20% - Accent4 3 2 3 5 2" xfId="17277"/>
    <cellStyle name="20% - Accent4 3 2 3 5 2 2" xfId="54615"/>
    <cellStyle name="20% - Accent4 3 2 3 5 3" xfId="29775"/>
    <cellStyle name="20% - Accent4 3 2 3 5 4" xfId="41456"/>
    <cellStyle name="20% - Accent4 3 2 3 6" xfId="13565"/>
    <cellStyle name="20% - Accent4 3 2 3 6 2" xfId="50903"/>
    <cellStyle name="20% - Accent4 3 2 3 7" xfId="26893"/>
    <cellStyle name="20% - Accent4 3 2 3 8" xfId="37742"/>
    <cellStyle name="20% - Accent4 3 2 4" xfId="823"/>
    <cellStyle name="20% - Accent4 3 2 4 2" xfId="2005"/>
    <cellStyle name="20% - Accent4 3 2 4 2 2" xfId="8079"/>
    <cellStyle name="20% - Accent4 3 2 4 2 2 2" xfId="12802"/>
    <cellStyle name="20% - Accent4 3 2 4 2 2 2 2" xfId="25961"/>
    <cellStyle name="20% - Accent4 3 2 4 2 2 2 2 2" xfId="63299"/>
    <cellStyle name="20% - Accent4 3 2 4 2 2 2 3" xfId="50140"/>
    <cellStyle name="20% - Accent4 3 2 4 2 2 3" xfId="21238"/>
    <cellStyle name="20% - Accent4 3 2 4 2 2 3 2" xfId="58576"/>
    <cellStyle name="20% - Accent4 3 2 4 2 2 4" xfId="34257"/>
    <cellStyle name="20% - Accent4 3 2 4 2 2 5" xfId="45417"/>
    <cellStyle name="20% - Accent4 3 2 4 2 3" xfId="10442"/>
    <cellStyle name="20% - Accent4 3 2 4 2 3 2" xfId="23601"/>
    <cellStyle name="20% - Accent4 3 2 4 2 3 2 2" xfId="60939"/>
    <cellStyle name="20% - Accent4 3 2 4 2 3 3" xfId="36969"/>
    <cellStyle name="20% - Accent4 3 2 4 2 3 4" xfId="47780"/>
    <cellStyle name="20% - Accent4 3 2 4 2 4" xfId="5719"/>
    <cellStyle name="20% - Accent4 3 2 4 2 4 2" xfId="18878"/>
    <cellStyle name="20% - Accent4 3 2 4 2 4 2 2" xfId="56216"/>
    <cellStyle name="20% - Accent4 3 2 4 2 4 3" xfId="31545"/>
    <cellStyle name="20% - Accent4 3 2 4 2 4 4" xfId="43057"/>
    <cellStyle name="20% - Accent4 3 2 4 2 5" xfId="15166"/>
    <cellStyle name="20% - Accent4 3 2 4 2 5 2" xfId="52504"/>
    <cellStyle name="20% - Accent4 3 2 4 2 6" xfId="28663"/>
    <cellStyle name="20% - Accent4 3 2 4 2 7" xfId="39343"/>
    <cellStyle name="20% - Accent4 3 2 4 3" xfId="3354"/>
    <cellStyle name="20% - Accent4 3 2 4 3 2" xfId="11622"/>
    <cellStyle name="20% - Accent4 3 2 4 3 2 2" xfId="24781"/>
    <cellStyle name="20% - Accent4 3 2 4 3 2 2 2" xfId="62119"/>
    <cellStyle name="20% - Accent4 3 2 4 3 2 3" xfId="48960"/>
    <cellStyle name="20% - Accent4 3 2 4 3 3" xfId="6899"/>
    <cellStyle name="20% - Accent4 3 2 4 3 3 2" xfId="20058"/>
    <cellStyle name="20% - Accent4 3 2 4 3 3 2 2" xfId="57396"/>
    <cellStyle name="20% - Accent4 3 2 4 3 3 3" xfId="44237"/>
    <cellStyle name="20% - Accent4 3 2 4 3 4" xfId="16515"/>
    <cellStyle name="20% - Accent4 3 2 4 3 4 2" xfId="53853"/>
    <cellStyle name="20% - Accent4 3 2 4 3 5" xfId="32908"/>
    <cellStyle name="20% - Accent4 3 2 4 3 6" xfId="40692"/>
    <cellStyle name="20% - Accent4 3 2 4 4" xfId="9262"/>
    <cellStyle name="20% - Accent4 3 2 4 4 2" xfId="22421"/>
    <cellStyle name="20% - Accent4 3 2 4 4 2 2" xfId="59759"/>
    <cellStyle name="20% - Accent4 3 2 4 4 3" xfId="35620"/>
    <cellStyle name="20% - Accent4 3 2 4 4 4" xfId="46600"/>
    <cellStyle name="20% - Accent4 3 2 4 5" xfId="4539"/>
    <cellStyle name="20% - Accent4 3 2 4 5 2" xfId="17698"/>
    <cellStyle name="20% - Accent4 3 2 4 5 2 2" xfId="55036"/>
    <cellStyle name="20% - Accent4 3 2 4 5 3" xfId="30196"/>
    <cellStyle name="20% - Accent4 3 2 4 5 4" xfId="41877"/>
    <cellStyle name="20% - Accent4 3 2 4 6" xfId="13986"/>
    <cellStyle name="20% - Accent4 3 2 4 6 2" xfId="51324"/>
    <cellStyle name="20% - Accent4 3 2 4 7" xfId="27314"/>
    <cellStyle name="20% - Accent4 3 2 4 8" xfId="38163"/>
    <cellStyle name="20% - Accent4 3 2 5" xfId="992"/>
    <cellStyle name="20% - Accent4 3 2 5 2" xfId="2174"/>
    <cellStyle name="20% - Accent4 3 2 5 2 2" xfId="8248"/>
    <cellStyle name="20% - Accent4 3 2 5 2 2 2" xfId="12971"/>
    <cellStyle name="20% - Accent4 3 2 5 2 2 2 2" xfId="26130"/>
    <cellStyle name="20% - Accent4 3 2 5 2 2 2 2 2" xfId="63468"/>
    <cellStyle name="20% - Accent4 3 2 5 2 2 2 3" xfId="50309"/>
    <cellStyle name="20% - Accent4 3 2 5 2 2 3" xfId="21407"/>
    <cellStyle name="20% - Accent4 3 2 5 2 2 3 2" xfId="58745"/>
    <cellStyle name="20% - Accent4 3 2 5 2 2 4" xfId="34426"/>
    <cellStyle name="20% - Accent4 3 2 5 2 2 5" xfId="45586"/>
    <cellStyle name="20% - Accent4 3 2 5 2 3" xfId="10611"/>
    <cellStyle name="20% - Accent4 3 2 5 2 3 2" xfId="23770"/>
    <cellStyle name="20% - Accent4 3 2 5 2 3 2 2" xfId="61108"/>
    <cellStyle name="20% - Accent4 3 2 5 2 3 3" xfId="37138"/>
    <cellStyle name="20% - Accent4 3 2 5 2 3 4" xfId="47949"/>
    <cellStyle name="20% - Accent4 3 2 5 2 4" xfId="5888"/>
    <cellStyle name="20% - Accent4 3 2 5 2 4 2" xfId="19047"/>
    <cellStyle name="20% - Accent4 3 2 5 2 4 2 2" xfId="56385"/>
    <cellStyle name="20% - Accent4 3 2 5 2 4 3" xfId="31714"/>
    <cellStyle name="20% - Accent4 3 2 5 2 4 4" xfId="43226"/>
    <cellStyle name="20% - Accent4 3 2 5 2 5" xfId="15335"/>
    <cellStyle name="20% - Accent4 3 2 5 2 5 2" xfId="52673"/>
    <cellStyle name="20% - Accent4 3 2 5 2 6" xfId="28832"/>
    <cellStyle name="20% - Accent4 3 2 5 2 7" xfId="39512"/>
    <cellStyle name="20% - Accent4 3 2 5 3" xfId="3523"/>
    <cellStyle name="20% - Accent4 3 2 5 3 2" xfId="11791"/>
    <cellStyle name="20% - Accent4 3 2 5 3 2 2" xfId="24950"/>
    <cellStyle name="20% - Accent4 3 2 5 3 2 2 2" xfId="62288"/>
    <cellStyle name="20% - Accent4 3 2 5 3 2 3" xfId="49129"/>
    <cellStyle name="20% - Accent4 3 2 5 3 3" xfId="7068"/>
    <cellStyle name="20% - Accent4 3 2 5 3 3 2" xfId="20227"/>
    <cellStyle name="20% - Accent4 3 2 5 3 3 2 2" xfId="57565"/>
    <cellStyle name="20% - Accent4 3 2 5 3 3 3" xfId="44406"/>
    <cellStyle name="20% - Accent4 3 2 5 3 4" xfId="16684"/>
    <cellStyle name="20% - Accent4 3 2 5 3 4 2" xfId="54022"/>
    <cellStyle name="20% - Accent4 3 2 5 3 5" xfId="33077"/>
    <cellStyle name="20% - Accent4 3 2 5 3 6" xfId="40861"/>
    <cellStyle name="20% - Accent4 3 2 5 4" xfId="9431"/>
    <cellStyle name="20% - Accent4 3 2 5 4 2" xfId="22590"/>
    <cellStyle name="20% - Accent4 3 2 5 4 2 2" xfId="59928"/>
    <cellStyle name="20% - Accent4 3 2 5 4 3" xfId="35789"/>
    <cellStyle name="20% - Accent4 3 2 5 4 4" xfId="46769"/>
    <cellStyle name="20% - Accent4 3 2 5 5" xfId="4708"/>
    <cellStyle name="20% - Accent4 3 2 5 5 2" xfId="17867"/>
    <cellStyle name="20% - Accent4 3 2 5 5 2 2" xfId="55205"/>
    <cellStyle name="20% - Accent4 3 2 5 5 3" xfId="30365"/>
    <cellStyle name="20% - Accent4 3 2 5 5 4" xfId="42046"/>
    <cellStyle name="20% - Accent4 3 2 5 6" xfId="14155"/>
    <cellStyle name="20% - Accent4 3 2 5 6 2" xfId="51493"/>
    <cellStyle name="20% - Accent4 3 2 5 7" xfId="27483"/>
    <cellStyle name="20% - Accent4 3 2 5 8" xfId="38332"/>
    <cellStyle name="20% - Accent4 3 2 6" xfId="1163"/>
    <cellStyle name="20% - Accent4 3 2 6 2" xfId="2343"/>
    <cellStyle name="20% - Accent4 3 2 6 2 2" xfId="8417"/>
    <cellStyle name="20% - Accent4 3 2 6 2 2 2" xfId="13140"/>
    <cellStyle name="20% - Accent4 3 2 6 2 2 2 2" xfId="26299"/>
    <cellStyle name="20% - Accent4 3 2 6 2 2 2 2 2" xfId="63637"/>
    <cellStyle name="20% - Accent4 3 2 6 2 2 2 3" xfId="50478"/>
    <cellStyle name="20% - Accent4 3 2 6 2 2 3" xfId="21576"/>
    <cellStyle name="20% - Accent4 3 2 6 2 2 3 2" xfId="58914"/>
    <cellStyle name="20% - Accent4 3 2 6 2 2 4" xfId="34595"/>
    <cellStyle name="20% - Accent4 3 2 6 2 2 5" xfId="45755"/>
    <cellStyle name="20% - Accent4 3 2 6 2 3" xfId="10780"/>
    <cellStyle name="20% - Accent4 3 2 6 2 3 2" xfId="23939"/>
    <cellStyle name="20% - Accent4 3 2 6 2 3 2 2" xfId="61277"/>
    <cellStyle name="20% - Accent4 3 2 6 2 3 3" xfId="37307"/>
    <cellStyle name="20% - Accent4 3 2 6 2 3 4" xfId="48118"/>
    <cellStyle name="20% - Accent4 3 2 6 2 4" xfId="6057"/>
    <cellStyle name="20% - Accent4 3 2 6 2 4 2" xfId="19216"/>
    <cellStyle name="20% - Accent4 3 2 6 2 4 2 2" xfId="56554"/>
    <cellStyle name="20% - Accent4 3 2 6 2 4 3" xfId="31883"/>
    <cellStyle name="20% - Accent4 3 2 6 2 4 4" xfId="43395"/>
    <cellStyle name="20% - Accent4 3 2 6 2 5" xfId="15504"/>
    <cellStyle name="20% - Accent4 3 2 6 2 5 2" xfId="52842"/>
    <cellStyle name="20% - Accent4 3 2 6 2 6" xfId="29001"/>
    <cellStyle name="20% - Accent4 3 2 6 2 7" xfId="39681"/>
    <cellStyle name="20% - Accent4 3 2 6 3" xfId="3692"/>
    <cellStyle name="20% - Accent4 3 2 6 3 2" xfId="11960"/>
    <cellStyle name="20% - Accent4 3 2 6 3 2 2" xfId="25119"/>
    <cellStyle name="20% - Accent4 3 2 6 3 2 2 2" xfId="62457"/>
    <cellStyle name="20% - Accent4 3 2 6 3 2 3" xfId="49298"/>
    <cellStyle name="20% - Accent4 3 2 6 3 3" xfId="7237"/>
    <cellStyle name="20% - Accent4 3 2 6 3 3 2" xfId="20396"/>
    <cellStyle name="20% - Accent4 3 2 6 3 3 2 2" xfId="57734"/>
    <cellStyle name="20% - Accent4 3 2 6 3 3 3" xfId="44575"/>
    <cellStyle name="20% - Accent4 3 2 6 3 4" xfId="16853"/>
    <cellStyle name="20% - Accent4 3 2 6 3 4 2" xfId="54191"/>
    <cellStyle name="20% - Accent4 3 2 6 3 5" xfId="33246"/>
    <cellStyle name="20% - Accent4 3 2 6 3 6" xfId="41030"/>
    <cellStyle name="20% - Accent4 3 2 6 4" xfId="9600"/>
    <cellStyle name="20% - Accent4 3 2 6 4 2" xfId="22759"/>
    <cellStyle name="20% - Accent4 3 2 6 4 2 2" xfId="60097"/>
    <cellStyle name="20% - Accent4 3 2 6 4 3" xfId="35958"/>
    <cellStyle name="20% - Accent4 3 2 6 4 4" xfId="46938"/>
    <cellStyle name="20% - Accent4 3 2 6 5" xfId="4877"/>
    <cellStyle name="20% - Accent4 3 2 6 5 2" xfId="18036"/>
    <cellStyle name="20% - Accent4 3 2 6 5 2 2" xfId="55374"/>
    <cellStyle name="20% - Accent4 3 2 6 5 3" xfId="30534"/>
    <cellStyle name="20% - Accent4 3 2 6 5 4" xfId="42215"/>
    <cellStyle name="20% - Accent4 3 2 6 6" xfId="14324"/>
    <cellStyle name="20% - Accent4 3 2 6 6 2" xfId="51662"/>
    <cellStyle name="20% - Accent4 3 2 6 7" xfId="27652"/>
    <cellStyle name="20% - Accent4 3 2 6 8" xfId="38501"/>
    <cellStyle name="20% - Accent4 3 2 7" xfId="1387"/>
    <cellStyle name="20% - Accent4 3 2 7 2" xfId="2736"/>
    <cellStyle name="20% - Accent4 3 2 7 2 2" xfId="12184"/>
    <cellStyle name="20% - Accent4 3 2 7 2 2 2" xfId="25343"/>
    <cellStyle name="20% - Accent4 3 2 7 2 2 2 2" xfId="62681"/>
    <cellStyle name="20% - Accent4 3 2 7 2 2 3" xfId="33639"/>
    <cellStyle name="20% - Accent4 3 2 7 2 2 4" xfId="49522"/>
    <cellStyle name="20% - Accent4 3 2 7 2 3" xfId="7461"/>
    <cellStyle name="20% - Accent4 3 2 7 2 3 2" xfId="20620"/>
    <cellStyle name="20% - Accent4 3 2 7 2 3 2 2" xfId="57958"/>
    <cellStyle name="20% - Accent4 3 2 7 2 3 3" xfId="36351"/>
    <cellStyle name="20% - Accent4 3 2 7 2 3 4" xfId="44799"/>
    <cellStyle name="20% - Accent4 3 2 7 2 4" xfId="15897"/>
    <cellStyle name="20% - Accent4 3 2 7 2 4 2" xfId="30927"/>
    <cellStyle name="20% - Accent4 3 2 7 2 4 3" xfId="53235"/>
    <cellStyle name="20% - Accent4 3 2 7 2 5" xfId="28045"/>
    <cellStyle name="20% - Accent4 3 2 7 2 6" xfId="40074"/>
    <cellStyle name="20% - Accent4 3 2 7 3" xfId="9824"/>
    <cellStyle name="20% - Accent4 3 2 7 3 2" xfId="22983"/>
    <cellStyle name="20% - Accent4 3 2 7 3 2 2" xfId="60321"/>
    <cellStyle name="20% - Accent4 3 2 7 3 3" xfId="32290"/>
    <cellStyle name="20% - Accent4 3 2 7 3 4" xfId="47162"/>
    <cellStyle name="20% - Accent4 3 2 7 4" xfId="5101"/>
    <cellStyle name="20% - Accent4 3 2 7 4 2" xfId="18260"/>
    <cellStyle name="20% - Accent4 3 2 7 4 2 2" xfId="55598"/>
    <cellStyle name="20% - Accent4 3 2 7 4 3" xfId="35002"/>
    <cellStyle name="20% - Accent4 3 2 7 4 4" xfId="42439"/>
    <cellStyle name="20% - Accent4 3 2 7 5" xfId="14548"/>
    <cellStyle name="20% - Accent4 3 2 7 5 2" xfId="29578"/>
    <cellStyle name="20% - Accent4 3 2 7 5 3" xfId="51886"/>
    <cellStyle name="20% - Accent4 3 2 7 6" xfId="26696"/>
    <cellStyle name="20% - Accent4 3 2 7 7" xfId="38725"/>
    <cellStyle name="20% - Accent4 3 2 8" xfId="2512"/>
    <cellStyle name="20% - Accent4 3 2 8 2" xfId="11004"/>
    <cellStyle name="20% - Accent4 3 2 8 2 2" xfId="24163"/>
    <cellStyle name="20% - Accent4 3 2 8 2 2 2" xfId="61501"/>
    <cellStyle name="20% - Accent4 3 2 8 2 3" xfId="33415"/>
    <cellStyle name="20% - Accent4 3 2 8 2 4" xfId="48342"/>
    <cellStyle name="20% - Accent4 3 2 8 3" xfId="6281"/>
    <cellStyle name="20% - Accent4 3 2 8 3 2" xfId="19440"/>
    <cellStyle name="20% - Accent4 3 2 8 3 2 2" xfId="56778"/>
    <cellStyle name="20% - Accent4 3 2 8 3 3" xfId="36127"/>
    <cellStyle name="20% - Accent4 3 2 8 3 4" xfId="43619"/>
    <cellStyle name="20% - Accent4 3 2 8 4" xfId="15673"/>
    <cellStyle name="20% - Accent4 3 2 8 4 2" xfId="30703"/>
    <cellStyle name="20% - Accent4 3 2 8 4 3" xfId="53011"/>
    <cellStyle name="20% - Accent4 3 2 8 5" xfId="27821"/>
    <cellStyle name="20% - Accent4 3 2 8 6" xfId="39850"/>
    <cellStyle name="20% - Accent4 3 2 9" xfId="8644"/>
    <cellStyle name="20% - Accent4 3 2 9 2" xfId="21803"/>
    <cellStyle name="20% - Accent4 3 2 9 2 2" xfId="59141"/>
    <cellStyle name="20% - Accent4 3 2 9 3" xfId="29354"/>
    <cellStyle name="20% - Accent4 3 2 9 4" xfId="45982"/>
    <cellStyle name="20% - Accent4 3 3" xfId="514"/>
    <cellStyle name="20% - Accent4 3 3 2" xfId="1696"/>
    <cellStyle name="20% - Accent4 3 3 2 2" xfId="7770"/>
    <cellStyle name="20% - Accent4 3 3 2 2 2" xfId="12493"/>
    <cellStyle name="20% - Accent4 3 3 2 2 2 2" xfId="25652"/>
    <cellStyle name="20% - Accent4 3 3 2 2 2 2 2" xfId="62990"/>
    <cellStyle name="20% - Accent4 3 3 2 2 2 3" xfId="49831"/>
    <cellStyle name="20% - Accent4 3 3 2 2 3" xfId="20929"/>
    <cellStyle name="20% - Accent4 3 3 2 2 3 2" xfId="58267"/>
    <cellStyle name="20% - Accent4 3 3 2 2 4" xfId="33948"/>
    <cellStyle name="20% - Accent4 3 3 2 2 5" xfId="45108"/>
    <cellStyle name="20% - Accent4 3 3 2 3" xfId="10133"/>
    <cellStyle name="20% - Accent4 3 3 2 3 2" xfId="23292"/>
    <cellStyle name="20% - Accent4 3 3 2 3 2 2" xfId="60630"/>
    <cellStyle name="20% - Accent4 3 3 2 3 3" xfId="36660"/>
    <cellStyle name="20% - Accent4 3 3 2 3 4" xfId="47471"/>
    <cellStyle name="20% - Accent4 3 3 2 4" xfId="5410"/>
    <cellStyle name="20% - Accent4 3 3 2 4 2" xfId="18569"/>
    <cellStyle name="20% - Accent4 3 3 2 4 2 2" xfId="55907"/>
    <cellStyle name="20% - Accent4 3 3 2 4 3" xfId="31236"/>
    <cellStyle name="20% - Accent4 3 3 2 4 4" xfId="42748"/>
    <cellStyle name="20% - Accent4 3 3 2 5" xfId="14857"/>
    <cellStyle name="20% - Accent4 3 3 2 5 2" xfId="52195"/>
    <cellStyle name="20% - Accent4 3 3 2 6" xfId="28354"/>
    <cellStyle name="20% - Accent4 3 3 2 7" xfId="39034"/>
    <cellStyle name="20% - Accent4 3 3 3" xfId="3045"/>
    <cellStyle name="20% - Accent4 3 3 3 2" xfId="11313"/>
    <cellStyle name="20% - Accent4 3 3 3 2 2" xfId="24472"/>
    <cellStyle name="20% - Accent4 3 3 3 2 2 2" xfId="61810"/>
    <cellStyle name="20% - Accent4 3 3 3 2 3" xfId="48651"/>
    <cellStyle name="20% - Accent4 3 3 3 3" xfId="6590"/>
    <cellStyle name="20% - Accent4 3 3 3 3 2" xfId="19749"/>
    <cellStyle name="20% - Accent4 3 3 3 3 2 2" xfId="57087"/>
    <cellStyle name="20% - Accent4 3 3 3 3 3" xfId="43928"/>
    <cellStyle name="20% - Accent4 3 3 3 4" xfId="16206"/>
    <cellStyle name="20% - Accent4 3 3 3 4 2" xfId="53544"/>
    <cellStyle name="20% - Accent4 3 3 3 5" xfId="32599"/>
    <cellStyle name="20% - Accent4 3 3 3 6" xfId="40383"/>
    <cellStyle name="20% - Accent4 3 3 4" xfId="8953"/>
    <cellStyle name="20% - Accent4 3 3 4 2" xfId="22112"/>
    <cellStyle name="20% - Accent4 3 3 4 2 2" xfId="59450"/>
    <cellStyle name="20% - Accent4 3 3 4 3" xfId="35311"/>
    <cellStyle name="20% - Accent4 3 3 4 4" xfId="46291"/>
    <cellStyle name="20% - Accent4 3 3 5" xfId="4230"/>
    <cellStyle name="20% - Accent4 3 3 5 2" xfId="17389"/>
    <cellStyle name="20% - Accent4 3 3 5 2 2" xfId="54727"/>
    <cellStyle name="20% - Accent4 3 3 5 3" xfId="29887"/>
    <cellStyle name="20% - Accent4 3 3 5 4" xfId="41568"/>
    <cellStyle name="20% - Accent4 3 3 6" xfId="13677"/>
    <cellStyle name="20% - Accent4 3 3 6 2" xfId="51015"/>
    <cellStyle name="20% - Accent4 3 3 7" xfId="27005"/>
    <cellStyle name="20% - Accent4 3 3 8" xfId="37854"/>
    <cellStyle name="20% - Accent4 3 4" xfId="317"/>
    <cellStyle name="20% - Accent4 3 4 2" xfId="1499"/>
    <cellStyle name="20% - Accent4 3 4 2 2" xfId="7573"/>
    <cellStyle name="20% - Accent4 3 4 2 2 2" xfId="12296"/>
    <cellStyle name="20% - Accent4 3 4 2 2 2 2" xfId="25455"/>
    <cellStyle name="20% - Accent4 3 4 2 2 2 2 2" xfId="62793"/>
    <cellStyle name="20% - Accent4 3 4 2 2 2 3" xfId="49634"/>
    <cellStyle name="20% - Accent4 3 4 2 2 3" xfId="20732"/>
    <cellStyle name="20% - Accent4 3 4 2 2 3 2" xfId="58070"/>
    <cellStyle name="20% - Accent4 3 4 2 2 4" xfId="33751"/>
    <cellStyle name="20% - Accent4 3 4 2 2 5" xfId="44911"/>
    <cellStyle name="20% - Accent4 3 4 2 3" xfId="9936"/>
    <cellStyle name="20% - Accent4 3 4 2 3 2" xfId="23095"/>
    <cellStyle name="20% - Accent4 3 4 2 3 2 2" xfId="60433"/>
    <cellStyle name="20% - Accent4 3 4 2 3 3" xfId="36463"/>
    <cellStyle name="20% - Accent4 3 4 2 3 4" xfId="47274"/>
    <cellStyle name="20% - Accent4 3 4 2 4" xfId="5213"/>
    <cellStyle name="20% - Accent4 3 4 2 4 2" xfId="18372"/>
    <cellStyle name="20% - Accent4 3 4 2 4 2 2" xfId="55710"/>
    <cellStyle name="20% - Accent4 3 4 2 4 3" xfId="31039"/>
    <cellStyle name="20% - Accent4 3 4 2 4 4" xfId="42551"/>
    <cellStyle name="20% - Accent4 3 4 2 5" xfId="14660"/>
    <cellStyle name="20% - Accent4 3 4 2 5 2" xfId="51998"/>
    <cellStyle name="20% - Accent4 3 4 2 6" xfId="28157"/>
    <cellStyle name="20% - Accent4 3 4 2 7" xfId="38837"/>
    <cellStyle name="20% - Accent4 3 4 3" xfId="2848"/>
    <cellStyle name="20% - Accent4 3 4 3 2" xfId="11116"/>
    <cellStyle name="20% - Accent4 3 4 3 2 2" xfId="24275"/>
    <cellStyle name="20% - Accent4 3 4 3 2 2 2" xfId="61613"/>
    <cellStyle name="20% - Accent4 3 4 3 2 3" xfId="48454"/>
    <cellStyle name="20% - Accent4 3 4 3 3" xfId="6393"/>
    <cellStyle name="20% - Accent4 3 4 3 3 2" xfId="19552"/>
    <cellStyle name="20% - Accent4 3 4 3 3 2 2" xfId="56890"/>
    <cellStyle name="20% - Accent4 3 4 3 3 3" xfId="43731"/>
    <cellStyle name="20% - Accent4 3 4 3 4" xfId="16009"/>
    <cellStyle name="20% - Accent4 3 4 3 4 2" xfId="53347"/>
    <cellStyle name="20% - Accent4 3 4 3 5" xfId="32402"/>
    <cellStyle name="20% - Accent4 3 4 3 6" xfId="40186"/>
    <cellStyle name="20% - Accent4 3 4 4" xfId="8756"/>
    <cellStyle name="20% - Accent4 3 4 4 2" xfId="21915"/>
    <cellStyle name="20% - Accent4 3 4 4 2 2" xfId="59253"/>
    <cellStyle name="20% - Accent4 3 4 4 3" xfId="35114"/>
    <cellStyle name="20% - Accent4 3 4 4 4" xfId="46094"/>
    <cellStyle name="20% - Accent4 3 4 5" xfId="4033"/>
    <cellStyle name="20% - Accent4 3 4 5 2" xfId="17192"/>
    <cellStyle name="20% - Accent4 3 4 5 2 2" xfId="54530"/>
    <cellStyle name="20% - Accent4 3 4 5 3" xfId="29690"/>
    <cellStyle name="20% - Accent4 3 4 5 4" xfId="41371"/>
    <cellStyle name="20% - Accent4 3 4 6" xfId="13480"/>
    <cellStyle name="20% - Accent4 3 4 6 2" xfId="50818"/>
    <cellStyle name="20% - Accent4 3 4 7" xfId="26808"/>
    <cellStyle name="20% - Accent4 3 4 8" xfId="37657"/>
    <cellStyle name="20% - Accent4 3 5" xfId="738"/>
    <cellStyle name="20% - Accent4 3 5 2" xfId="1920"/>
    <cellStyle name="20% - Accent4 3 5 2 2" xfId="7994"/>
    <cellStyle name="20% - Accent4 3 5 2 2 2" xfId="12717"/>
    <cellStyle name="20% - Accent4 3 5 2 2 2 2" xfId="25876"/>
    <cellStyle name="20% - Accent4 3 5 2 2 2 2 2" xfId="63214"/>
    <cellStyle name="20% - Accent4 3 5 2 2 2 3" xfId="50055"/>
    <cellStyle name="20% - Accent4 3 5 2 2 3" xfId="21153"/>
    <cellStyle name="20% - Accent4 3 5 2 2 3 2" xfId="58491"/>
    <cellStyle name="20% - Accent4 3 5 2 2 4" xfId="34172"/>
    <cellStyle name="20% - Accent4 3 5 2 2 5" xfId="45332"/>
    <cellStyle name="20% - Accent4 3 5 2 3" xfId="10357"/>
    <cellStyle name="20% - Accent4 3 5 2 3 2" xfId="23516"/>
    <cellStyle name="20% - Accent4 3 5 2 3 2 2" xfId="60854"/>
    <cellStyle name="20% - Accent4 3 5 2 3 3" xfId="36884"/>
    <cellStyle name="20% - Accent4 3 5 2 3 4" xfId="47695"/>
    <cellStyle name="20% - Accent4 3 5 2 4" xfId="5634"/>
    <cellStyle name="20% - Accent4 3 5 2 4 2" xfId="18793"/>
    <cellStyle name="20% - Accent4 3 5 2 4 2 2" xfId="56131"/>
    <cellStyle name="20% - Accent4 3 5 2 4 3" xfId="31460"/>
    <cellStyle name="20% - Accent4 3 5 2 4 4" xfId="42972"/>
    <cellStyle name="20% - Accent4 3 5 2 5" xfId="15081"/>
    <cellStyle name="20% - Accent4 3 5 2 5 2" xfId="52419"/>
    <cellStyle name="20% - Accent4 3 5 2 6" xfId="28578"/>
    <cellStyle name="20% - Accent4 3 5 2 7" xfId="39258"/>
    <cellStyle name="20% - Accent4 3 5 3" xfId="3269"/>
    <cellStyle name="20% - Accent4 3 5 3 2" xfId="11537"/>
    <cellStyle name="20% - Accent4 3 5 3 2 2" xfId="24696"/>
    <cellStyle name="20% - Accent4 3 5 3 2 2 2" xfId="62034"/>
    <cellStyle name="20% - Accent4 3 5 3 2 3" xfId="48875"/>
    <cellStyle name="20% - Accent4 3 5 3 3" xfId="6814"/>
    <cellStyle name="20% - Accent4 3 5 3 3 2" xfId="19973"/>
    <cellStyle name="20% - Accent4 3 5 3 3 2 2" xfId="57311"/>
    <cellStyle name="20% - Accent4 3 5 3 3 3" xfId="44152"/>
    <cellStyle name="20% - Accent4 3 5 3 4" xfId="16430"/>
    <cellStyle name="20% - Accent4 3 5 3 4 2" xfId="53768"/>
    <cellStyle name="20% - Accent4 3 5 3 5" xfId="32823"/>
    <cellStyle name="20% - Accent4 3 5 3 6" xfId="40607"/>
    <cellStyle name="20% - Accent4 3 5 4" xfId="9177"/>
    <cellStyle name="20% - Accent4 3 5 4 2" xfId="22336"/>
    <cellStyle name="20% - Accent4 3 5 4 2 2" xfId="59674"/>
    <cellStyle name="20% - Accent4 3 5 4 3" xfId="35535"/>
    <cellStyle name="20% - Accent4 3 5 4 4" xfId="46515"/>
    <cellStyle name="20% - Accent4 3 5 5" xfId="4454"/>
    <cellStyle name="20% - Accent4 3 5 5 2" xfId="17613"/>
    <cellStyle name="20% - Accent4 3 5 5 2 2" xfId="54951"/>
    <cellStyle name="20% - Accent4 3 5 5 3" xfId="30111"/>
    <cellStyle name="20% - Accent4 3 5 5 4" xfId="41792"/>
    <cellStyle name="20% - Accent4 3 5 6" xfId="13901"/>
    <cellStyle name="20% - Accent4 3 5 6 2" xfId="51239"/>
    <cellStyle name="20% - Accent4 3 5 7" xfId="27229"/>
    <cellStyle name="20% - Accent4 3 5 8" xfId="38078"/>
    <cellStyle name="20% - Accent4 3 6" xfId="907"/>
    <cellStyle name="20% - Accent4 3 6 2" xfId="2089"/>
    <cellStyle name="20% - Accent4 3 6 2 2" xfId="8163"/>
    <cellStyle name="20% - Accent4 3 6 2 2 2" xfId="12886"/>
    <cellStyle name="20% - Accent4 3 6 2 2 2 2" xfId="26045"/>
    <cellStyle name="20% - Accent4 3 6 2 2 2 2 2" xfId="63383"/>
    <cellStyle name="20% - Accent4 3 6 2 2 2 3" xfId="50224"/>
    <cellStyle name="20% - Accent4 3 6 2 2 3" xfId="21322"/>
    <cellStyle name="20% - Accent4 3 6 2 2 3 2" xfId="58660"/>
    <cellStyle name="20% - Accent4 3 6 2 2 4" xfId="34341"/>
    <cellStyle name="20% - Accent4 3 6 2 2 5" xfId="45501"/>
    <cellStyle name="20% - Accent4 3 6 2 3" xfId="10526"/>
    <cellStyle name="20% - Accent4 3 6 2 3 2" xfId="23685"/>
    <cellStyle name="20% - Accent4 3 6 2 3 2 2" xfId="61023"/>
    <cellStyle name="20% - Accent4 3 6 2 3 3" xfId="37053"/>
    <cellStyle name="20% - Accent4 3 6 2 3 4" xfId="47864"/>
    <cellStyle name="20% - Accent4 3 6 2 4" xfId="5803"/>
    <cellStyle name="20% - Accent4 3 6 2 4 2" xfId="18962"/>
    <cellStyle name="20% - Accent4 3 6 2 4 2 2" xfId="56300"/>
    <cellStyle name="20% - Accent4 3 6 2 4 3" xfId="31629"/>
    <cellStyle name="20% - Accent4 3 6 2 4 4" xfId="43141"/>
    <cellStyle name="20% - Accent4 3 6 2 5" xfId="15250"/>
    <cellStyle name="20% - Accent4 3 6 2 5 2" xfId="52588"/>
    <cellStyle name="20% - Accent4 3 6 2 6" xfId="28747"/>
    <cellStyle name="20% - Accent4 3 6 2 7" xfId="39427"/>
    <cellStyle name="20% - Accent4 3 6 3" xfId="3438"/>
    <cellStyle name="20% - Accent4 3 6 3 2" xfId="11706"/>
    <cellStyle name="20% - Accent4 3 6 3 2 2" xfId="24865"/>
    <cellStyle name="20% - Accent4 3 6 3 2 2 2" xfId="62203"/>
    <cellStyle name="20% - Accent4 3 6 3 2 3" xfId="49044"/>
    <cellStyle name="20% - Accent4 3 6 3 3" xfId="6983"/>
    <cellStyle name="20% - Accent4 3 6 3 3 2" xfId="20142"/>
    <cellStyle name="20% - Accent4 3 6 3 3 2 2" xfId="57480"/>
    <cellStyle name="20% - Accent4 3 6 3 3 3" xfId="44321"/>
    <cellStyle name="20% - Accent4 3 6 3 4" xfId="16599"/>
    <cellStyle name="20% - Accent4 3 6 3 4 2" xfId="53937"/>
    <cellStyle name="20% - Accent4 3 6 3 5" xfId="32992"/>
    <cellStyle name="20% - Accent4 3 6 3 6" xfId="40776"/>
    <cellStyle name="20% - Accent4 3 6 4" xfId="9346"/>
    <cellStyle name="20% - Accent4 3 6 4 2" xfId="22505"/>
    <cellStyle name="20% - Accent4 3 6 4 2 2" xfId="59843"/>
    <cellStyle name="20% - Accent4 3 6 4 3" xfId="35704"/>
    <cellStyle name="20% - Accent4 3 6 4 4" xfId="46684"/>
    <cellStyle name="20% - Accent4 3 6 5" xfId="4623"/>
    <cellStyle name="20% - Accent4 3 6 5 2" xfId="17782"/>
    <cellStyle name="20% - Accent4 3 6 5 2 2" xfId="55120"/>
    <cellStyle name="20% - Accent4 3 6 5 3" xfId="30280"/>
    <cellStyle name="20% - Accent4 3 6 5 4" xfId="41961"/>
    <cellStyle name="20% - Accent4 3 6 6" xfId="14070"/>
    <cellStyle name="20% - Accent4 3 6 6 2" xfId="51408"/>
    <cellStyle name="20% - Accent4 3 6 7" xfId="27398"/>
    <cellStyle name="20% - Accent4 3 6 8" xfId="38247"/>
    <cellStyle name="20% - Accent4 3 7" xfId="1078"/>
    <cellStyle name="20% - Accent4 3 7 2" xfId="2258"/>
    <cellStyle name="20% - Accent4 3 7 2 2" xfId="8332"/>
    <cellStyle name="20% - Accent4 3 7 2 2 2" xfId="13055"/>
    <cellStyle name="20% - Accent4 3 7 2 2 2 2" xfId="26214"/>
    <cellStyle name="20% - Accent4 3 7 2 2 2 2 2" xfId="63552"/>
    <cellStyle name="20% - Accent4 3 7 2 2 2 3" xfId="50393"/>
    <cellStyle name="20% - Accent4 3 7 2 2 3" xfId="21491"/>
    <cellStyle name="20% - Accent4 3 7 2 2 3 2" xfId="58829"/>
    <cellStyle name="20% - Accent4 3 7 2 2 4" xfId="34510"/>
    <cellStyle name="20% - Accent4 3 7 2 2 5" xfId="45670"/>
    <cellStyle name="20% - Accent4 3 7 2 3" xfId="10695"/>
    <cellStyle name="20% - Accent4 3 7 2 3 2" xfId="23854"/>
    <cellStyle name="20% - Accent4 3 7 2 3 2 2" xfId="61192"/>
    <cellStyle name="20% - Accent4 3 7 2 3 3" xfId="37222"/>
    <cellStyle name="20% - Accent4 3 7 2 3 4" xfId="48033"/>
    <cellStyle name="20% - Accent4 3 7 2 4" xfId="5972"/>
    <cellStyle name="20% - Accent4 3 7 2 4 2" xfId="19131"/>
    <cellStyle name="20% - Accent4 3 7 2 4 2 2" xfId="56469"/>
    <cellStyle name="20% - Accent4 3 7 2 4 3" xfId="31798"/>
    <cellStyle name="20% - Accent4 3 7 2 4 4" xfId="43310"/>
    <cellStyle name="20% - Accent4 3 7 2 5" xfId="15419"/>
    <cellStyle name="20% - Accent4 3 7 2 5 2" xfId="52757"/>
    <cellStyle name="20% - Accent4 3 7 2 6" xfId="28916"/>
    <cellStyle name="20% - Accent4 3 7 2 7" xfId="39596"/>
    <cellStyle name="20% - Accent4 3 7 3" xfId="3607"/>
    <cellStyle name="20% - Accent4 3 7 3 2" xfId="11875"/>
    <cellStyle name="20% - Accent4 3 7 3 2 2" xfId="25034"/>
    <cellStyle name="20% - Accent4 3 7 3 2 2 2" xfId="62372"/>
    <cellStyle name="20% - Accent4 3 7 3 2 3" xfId="49213"/>
    <cellStyle name="20% - Accent4 3 7 3 3" xfId="7152"/>
    <cellStyle name="20% - Accent4 3 7 3 3 2" xfId="20311"/>
    <cellStyle name="20% - Accent4 3 7 3 3 2 2" xfId="57649"/>
    <cellStyle name="20% - Accent4 3 7 3 3 3" xfId="44490"/>
    <cellStyle name="20% - Accent4 3 7 3 4" xfId="16768"/>
    <cellStyle name="20% - Accent4 3 7 3 4 2" xfId="54106"/>
    <cellStyle name="20% - Accent4 3 7 3 5" xfId="33161"/>
    <cellStyle name="20% - Accent4 3 7 3 6" xfId="40945"/>
    <cellStyle name="20% - Accent4 3 7 4" xfId="9515"/>
    <cellStyle name="20% - Accent4 3 7 4 2" xfId="22674"/>
    <cellStyle name="20% - Accent4 3 7 4 2 2" xfId="60012"/>
    <cellStyle name="20% - Accent4 3 7 4 3" xfId="35873"/>
    <cellStyle name="20% - Accent4 3 7 4 4" xfId="46853"/>
    <cellStyle name="20% - Accent4 3 7 5" xfId="4792"/>
    <cellStyle name="20% - Accent4 3 7 5 2" xfId="17951"/>
    <cellStyle name="20% - Accent4 3 7 5 2 2" xfId="55289"/>
    <cellStyle name="20% - Accent4 3 7 5 3" xfId="30449"/>
    <cellStyle name="20% - Accent4 3 7 5 4" xfId="42130"/>
    <cellStyle name="20% - Accent4 3 7 6" xfId="14239"/>
    <cellStyle name="20% - Accent4 3 7 6 2" xfId="51577"/>
    <cellStyle name="20% - Accent4 3 7 7" xfId="27567"/>
    <cellStyle name="20% - Accent4 3 7 8" xfId="38416"/>
    <cellStyle name="20% - Accent4 3 8" xfId="1275"/>
    <cellStyle name="20% - Accent4 3 8 2" xfId="2624"/>
    <cellStyle name="20% - Accent4 3 8 2 2" xfId="12072"/>
    <cellStyle name="20% - Accent4 3 8 2 2 2" xfId="25231"/>
    <cellStyle name="20% - Accent4 3 8 2 2 2 2" xfId="62569"/>
    <cellStyle name="20% - Accent4 3 8 2 2 3" xfId="33527"/>
    <cellStyle name="20% - Accent4 3 8 2 2 4" xfId="49410"/>
    <cellStyle name="20% - Accent4 3 8 2 3" xfId="7349"/>
    <cellStyle name="20% - Accent4 3 8 2 3 2" xfId="20508"/>
    <cellStyle name="20% - Accent4 3 8 2 3 2 2" xfId="57846"/>
    <cellStyle name="20% - Accent4 3 8 2 3 3" xfId="36239"/>
    <cellStyle name="20% - Accent4 3 8 2 3 4" xfId="44687"/>
    <cellStyle name="20% - Accent4 3 8 2 4" xfId="15785"/>
    <cellStyle name="20% - Accent4 3 8 2 4 2" xfId="30815"/>
    <cellStyle name="20% - Accent4 3 8 2 4 3" xfId="53123"/>
    <cellStyle name="20% - Accent4 3 8 2 5" xfId="27933"/>
    <cellStyle name="20% - Accent4 3 8 2 6" xfId="39962"/>
    <cellStyle name="20% - Accent4 3 8 3" xfId="9712"/>
    <cellStyle name="20% - Accent4 3 8 3 2" xfId="22871"/>
    <cellStyle name="20% - Accent4 3 8 3 2 2" xfId="60209"/>
    <cellStyle name="20% - Accent4 3 8 3 3" xfId="32178"/>
    <cellStyle name="20% - Accent4 3 8 3 4" xfId="47050"/>
    <cellStyle name="20% - Accent4 3 8 4" xfId="4989"/>
    <cellStyle name="20% - Accent4 3 8 4 2" xfId="18148"/>
    <cellStyle name="20% - Accent4 3 8 4 2 2" xfId="55486"/>
    <cellStyle name="20% - Accent4 3 8 4 3" xfId="34890"/>
    <cellStyle name="20% - Accent4 3 8 4 4" xfId="42327"/>
    <cellStyle name="20% - Accent4 3 8 5" xfId="14436"/>
    <cellStyle name="20% - Accent4 3 8 5 2" xfId="29466"/>
    <cellStyle name="20% - Accent4 3 8 5 3" xfId="51774"/>
    <cellStyle name="20% - Accent4 3 8 6" xfId="26584"/>
    <cellStyle name="20% - Accent4 3 8 7" xfId="38613"/>
    <cellStyle name="20% - Accent4 3 9" xfId="2427"/>
    <cellStyle name="20% - Accent4 3 9 2" xfId="10892"/>
    <cellStyle name="20% - Accent4 3 9 2 2" xfId="24051"/>
    <cellStyle name="20% - Accent4 3 9 2 2 2" xfId="61389"/>
    <cellStyle name="20% - Accent4 3 9 2 3" xfId="33330"/>
    <cellStyle name="20% - Accent4 3 9 2 4" xfId="48230"/>
    <cellStyle name="20% - Accent4 3 9 3" xfId="6169"/>
    <cellStyle name="20% - Accent4 3 9 3 2" xfId="19328"/>
    <cellStyle name="20% - Accent4 3 9 3 2 2" xfId="56666"/>
    <cellStyle name="20% - Accent4 3 9 3 3" xfId="36042"/>
    <cellStyle name="20% - Accent4 3 9 3 4" xfId="43507"/>
    <cellStyle name="20% - Accent4 3 9 4" xfId="15588"/>
    <cellStyle name="20% - Accent4 3 9 4 2" xfId="30618"/>
    <cellStyle name="20% - Accent4 3 9 4 3" xfId="52926"/>
    <cellStyle name="20% - Accent4 3 9 5" xfId="27736"/>
    <cellStyle name="20% - Accent4 3 9 6" xfId="39765"/>
    <cellStyle name="20% - Accent4 4" xfId="121"/>
    <cellStyle name="20% - Accent4 4 10" xfId="8560"/>
    <cellStyle name="20% - Accent4 4 10 2" xfId="21719"/>
    <cellStyle name="20% - Accent4 4 10 2 2" xfId="59057"/>
    <cellStyle name="20% - Accent4 4 10 3" xfId="29297"/>
    <cellStyle name="20% - Accent4 4 10 4" xfId="45898"/>
    <cellStyle name="20% - Accent4 4 11" xfId="3837"/>
    <cellStyle name="20% - Accent4 4 11 2" xfId="16996"/>
    <cellStyle name="20% - Accent4 4 11 2 2" xfId="54334"/>
    <cellStyle name="20% - Accent4 4 11 3" xfId="32009"/>
    <cellStyle name="20% - Accent4 4 11 4" xfId="41175"/>
    <cellStyle name="20% - Accent4 4 12" xfId="13284"/>
    <cellStyle name="20% - Accent4 4 12 2" xfId="34721"/>
    <cellStyle name="20% - Accent4 4 12 3" xfId="50622"/>
    <cellStyle name="20% - Accent4 4 13" xfId="29128"/>
    <cellStyle name="20% - Accent4 4 14" xfId="26415"/>
    <cellStyle name="20% - Accent4 4 15" xfId="37461"/>
    <cellStyle name="20% - Accent4 4 2" xfId="233"/>
    <cellStyle name="20% - Accent4 4 2 10" xfId="3949"/>
    <cellStyle name="20% - Accent4 4 2 10 2" xfId="17108"/>
    <cellStyle name="20% - Accent4 4 2 10 2 2" xfId="54446"/>
    <cellStyle name="20% - Accent4 4 2 10 3" xfId="32094"/>
    <cellStyle name="20% - Accent4 4 2 10 4" xfId="41287"/>
    <cellStyle name="20% - Accent4 4 2 11" xfId="13396"/>
    <cellStyle name="20% - Accent4 4 2 11 2" xfId="34806"/>
    <cellStyle name="20% - Accent4 4 2 11 3" xfId="50734"/>
    <cellStyle name="20% - Accent4 4 2 12" xfId="29213"/>
    <cellStyle name="20% - Accent4 4 2 13" xfId="26500"/>
    <cellStyle name="20% - Accent4 4 2 14" xfId="37573"/>
    <cellStyle name="20% - Accent4 4 2 2" xfId="654"/>
    <cellStyle name="20% - Accent4 4 2 2 2" xfId="1836"/>
    <cellStyle name="20% - Accent4 4 2 2 2 2" xfId="7910"/>
    <cellStyle name="20% - Accent4 4 2 2 2 2 2" xfId="12633"/>
    <cellStyle name="20% - Accent4 4 2 2 2 2 2 2" xfId="25792"/>
    <cellStyle name="20% - Accent4 4 2 2 2 2 2 2 2" xfId="63130"/>
    <cellStyle name="20% - Accent4 4 2 2 2 2 2 3" xfId="49971"/>
    <cellStyle name="20% - Accent4 4 2 2 2 2 3" xfId="21069"/>
    <cellStyle name="20% - Accent4 4 2 2 2 2 3 2" xfId="58407"/>
    <cellStyle name="20% - Accent4 4 2 2 2 2 4" xfId="34088"/>
    <cellStyle name="20% - Accent4 4 2 2 2 2 5" xfId="45248"/>
    <cellStyle name="20% - Accent4 4 2 2 2 3" xfId="10273"/>
    <cellStyle name="20% - Accent4 4 2 2 2 3 2" xfId="23432"/>
    <cellStyle name="20% - Accent4 4 2 2 2 3 2 2" xfId="60770"/>
    <cellStyle name="20% - Accent4 4 2 2 2 3 3" xfId="36800"/>
    <cellStyle name="20% - Accent4 4 2 2 2 3 4" xfId="47611"/>
    <cellStyle name="20% - Accent4 4 2 2 2 4" xfId="5550"/>
    <cellStyle name="20% - Accent4 4 2 2 2 4 2" xfId="18709"/>
    <cellStyle name="20% - Accent4 4 2 2 2 4 2 2" xfId="56047"/>
    <cellStyle name="20% - Accent4 4 2 2 2 4 3" xfId="31376"/>
    <cellStyle name="20% - Accent4 4 2 2 2 4 4" xfId="42888"/>
    <cellStyle name="20% - Accent4 4 2 2 2 5" xfId="14997"/>
    <cellStyle name="20% - Accent4 4 2 2 2 5 2" xfId="52335"/>
    <cellStyle name="20% - Accent4 4 2 2 2 6" xfId="28494"/>
    <cellStyle name="20% - Accent4 4 2 2 2 7" xfId="39174"/>
    <cellStyle name="20% - Accent4 4 2 2 3" xfId="3185"/>
    <cellStyle name="20% - Accent4 4 2 2 3 2" xfId="11453"/>
    <cellStyle name="20% - Accent4 4 2 2 3 2 2" xfId="24612"/>
    <cellStyle name="20% - Accent4 4 2 2 3 2 2 2" xfId="61950"/>
    <cellStyle name="20% - Accent4 4 2 2 3 2 3" xfId="48791"/>
    <cellStyle name="20% - Accent4 4 2 2 3 3" xfId="6730"/>
    <cellStyle name="20% - Accent4 4 2 2 3 3 2" xfId="19889"/>
    <cellStyle name="20% - Accent4 4 2 2 3 3 2 2" xfId="57227"/>
    <cellStyle name="20% - Accent4 4 2 2 3 3 3" xfId="44068"/>
    <cellStyle name="20% - Accent4 4 2 2 3 4" xfId="16346"/>
    <cellStyle name="20% - Accent4 4 2 2 3 4 2" xfId="53684"/>
    <cellStyle name="20% - Accent4 4 2 2 3 5" xfId="32739"/>
    <cellStyle name="20% - Accent4 4 2 2 3 6" xfId="40523"/>
    <cellStyle name="20% - Accent4 4 2 2 4" xfId="9093"/>
    <cellStyle name="20% - Accent4 4 2 2 4 2" xfId="22252"/>
    <cellStyle name="20% - Accent4 4 2 2 4 2 2" xfId="59590"/>
    <cellStyle name="20% - Accent4 4 2 2 4 3" xfId="35451"/>
    <cellStyle name="20% - Accent4 4 2 2 4 4" xfId="46431"/>
    <cellStyle name="20% - Accent4 4 2 2 5" xfId="4370"/>
    <cellStyle name="20% - Accent4 4 2 2 5 2" xfId="17529"/>
    <cellStyle name="20% - Accent4 4 2 2 5 2 2" xfId="54867"/>
    <cellStyle name="20% - Accent4 4 2 2 5 3" xfId="30027"/>
    <cellStyle name="20% - Accent4 4 2 2 5 4" xfId="41708"/>
    <cellStyle name="20% - Accent4 4 2 2 6" xfId="13817"/>
    <cellStyle name="20% - Accent4 4 2 2 6 2" xfId="51155"/>
    <cellStyle name="20% - Accent4 4 2 2 7" xfId="27145"/>
    <cellStyle name="20% - Accent4 4 2 2 8" xfId="37994"/>
    <cellStyle name="20% - Accent4 4 2 3" xfId="430"/>
    <cellStyle name="20% - Accent4 4 2 3 2" xfId="1612"/>
    <cellStyle name="20% - Accent4 4 2 3 2 2" xfId="7686"/>
    <cellStyle name="20% - Accent4 4 2 3 2 2 2" xfId="12409"/>
    <cellStyle name="20% - Accent4 4 2 3 2 2 2 2" xfId="25568"/>
    <cellStyle name="20% - Accent4 4 2 3 2 2 2 2 2" xfId="62906"/>
    <cellStyle name="20% - Accent4 4 2 3 2 2 2 3" xfId="49747"/>
    <cellStyle name="20% - Accent4 4 2 3 2 2 3" xfId="20845"/>
    <cellStyle name="20% - Accent4 4 2 3 2 2 3 2" xfId="58183"/>
    <cellStyle name="20% - Accent4 4 2 3 2 2 4" xfId="33864"/>
    <cellStyle name="20% - Accent4 4 2 3 2 2 5" xfId="45024"/>
    <cellStyle name="20% - Accent4 4 2 3 2 3" xfId="10049"/>
    <cellStyle name="20% - Accent4 4 2 3 2 3 2" xfId="23208"/>
    <cellStyle name="20% - Accent4 4 2 3 2 3 2 2" xfId="60546"/>
    <cellStyle name="20% - Accent4 4 2 3 2 3 3" xfId="36576"/>
    <cellStyle name="20% - Accent4 4 2 3 2 3 4" xfId="47387"/>
    <cellStyle name="20% - Accent4 4 2 3 2 4" xfId="5326"/>
    <cellStyle name="20% - Accent4 4 2 3 2 4 2" xfId="18485"/>
    <cellStyle name="20% - Accent4 4 2 3 2 4 2 2" xfId="55823"/>
    <cellStyle name="20% - Accent4 4 2 3 2 4 3" xfId="31152"/>
    <cellStyle name="20% - Accent4 4 2 3 2 4 4" xfId="42664"/>
    <cellStyle name="20% - Accent4 4 2 3 2 5" xfId="14773"/>
    <cellStyle name="20% - Accent4 4 2 3 2 5 2" xfId="52111"/>
    <cellStyle name="20% - Accent4 4 2 3 2 6" xfId="28270"/>
    <cellStyle name="20% - Accent4 4 2 3 2 7" xfId="38950"/>
    <cellStyle name="20% - Accent4 4 2 3 3" xfId="2961"/>
    <cellStyle name="20% - Accent4 4 2 3 3 2" xfId="11229"/>
    <cellStyle name="20% - Accent4 4 2 3 3 2 2" xfId="24388"/>
    <cellStyle name="20% - Accent4 4 2 3 3 2 2 2" xfId="61726"/>
    <cellStyle name="20% - Accent4 4 2 3 3 2 3" xfId="48567"/>
    <cellStyle name="20% - Accent4 4 2 3 3 3" xfId="6506"/>
    <cellStyle name="20% - Accent4 4 2 3 3 3 2" xfId="19665"/>
    <cellStyle name="20% - Accent4 4 2 3 3 3 2 2" xfId="57003"/>
    <cellStyle name="20% - Accent4 4 2 3 3 3 3" xfId="43844"/>
    <cellStyle name="20% - Accent4 4 2 3 3 4" xfId="16122"/>
    <cellStyle name="20% - Accent4 4 2 3 3 4 2" xfId="53460"/>
    <cellStyle name="20% - Accent4 4 2 3 3 5" xfId="32515"/>
    <cellStyle name="20% - Accent4 4 2 3 3 6" xfId="40299"/>
    <cellStyle name="20% - Accent4 4 2 3 4" xfId="8869"/>
    <cellStyle name="20% - Accent4 4 2 3 4 2" xfId="22028"/>
    <cellStyle name="20% - Accent4 4 2 3 4 2 2" xfId="59366"/>
    <cellStyle name="20% - Accent4 4 2 3 4 3" xfId="35227"/>
    <cellStyle name="20% - Accent4 4 2 3 4 4" xfId="46207"/>
    <cellStyle name="20% - Accent4 4 2 3 5" xfId="4146"/>
    <cellStyle name="20% - Accent4 4 2 3 5 2" xfId="17305"/>
    <cellStyle name="20% - Accent4 4 2 3 5 2 2" xfId="54643"/>
    <cellStyle name="20% - Accent4 4 2 3 5 3" xfId="29803"/>
    <cellStyle name="20% - Accent4 4 2 3 5 4" xfId="41484"/>
    <cellStyle name="20% - Accent4 4 2 3 6" xfId="13593"/>
    <cellStyle name="20% - Accent4 4 2 3 6 2" xfId="50931"/>
    <cellStyle name="20% - Accent4 4 2 3 7" xfId="26921"/>
    <cellStyle name="20% - Accent4 4 2 3 8" xfId="37770"/>
    <cellStyle name="20% - Accent4 4 2 4" xfId="851"/>
    <cellStyle name="20% - Accent4 4 2 4 2" xfId="2033"/>
    <cellStyle name="20% - Accent4 4 2 4 2 2" xfId="8107"/>
    <cellStyle name="20% - Accent4 4 2 4 2 2 2" xfId="12830"/>
    <cellStyle name="20% - Accent4 4 2 4 2 2 2 2" xfId="25989"/>
    <cellStyle name="20% - Accent4 4 2 4 2 2 2 2 2" xfId="63327"/>
    <cellStyle name="20% - Accent4 4 2 4 2 2 2 3" xfId="50168"/>
    <cellStyle name="20% - Accent4 4 2 4 2 2 3" xfId="21266"/>
    <cellStyle name="20% - Accent4 4 2 4 2 2 3 2" xfId="58604"/>
    <cellStyle name="20% - Accent4 4 2 4 2 2 4" xfId="34285"/>
    <cellStyle name="20% - Accent4 4 2 4 2 2 5" xfId="45445"/>
    <cellStyle name="20% - Accent4 4 2 4 2 3" xfId="10470"/>
    <cellStyle name="20% - Accent4 4 2 4 2 3 2" xfId="23629"/>
    <cellStyle name="20% - Accent4 4 2 4 2 3 2 2" xfId="60967"/>
    <cellStyle name="20% - Accent4 4 2 4 2 3 3" xfId="36997"/>
    <cellStyle name="20% - Accent4 4 2 4 2 3 4" xfId="47808"/>
    <cellStyle name="20% - Accent4 4 2 4 2 4" xfId="5747"/>
    <cellStyle name="20% - Accent4 4 2 4 2 4 2" xfId="18906"/>
    <cellStyle name="20% - Accent4 4 2 4 2 4 2 2" xfId="56244"/>
    <cellStyle name="20% - Accent4 4 2 4 2 4 3" xfId="31573"/>
    <cellStyle name="20% - Accent4 4 2 4 2 4 4" xfId="43085"/>
    <cellStyle name="20% - Accent4 4 2 4 2 5" xfId="15194"/>
    <cellStyle name="20% - Accent4 4 2 4 2 5 2" xfId="52532"/>
    <cellStyle name="20% - Accent4 4 2 4 2 6" xfId="28691"/>
    <cellStyle name="20% - Accent4 4 2 4 2 7" xfId="39371"/>
    <cellStyle name="20% - Accent4 4 2 4 3" xfId="3382"/>
    <cellStyle name="20% - Accent4 4 2 4 3 2" xfId="11650"/>
    <cellStyle name="20% - Accent4 4 2 4 3 2 2" xfId="24809"/>
    <cellStyle name="20% - Accent4 4 2 4 3 2 2 2" xfId="62147"/>
    <cellStyle name="20% - Accent4 4 2 4 3 2 3" xfId="48988"/>
    <cellStyle name="20% - Accent4 4 2 4 3 3" xfId="6927"/>
    <cellStyle name="20% - Accent4 4 2 4 3 3 2" xfId="20086"/>
    <cellStyle name="20% - Accent4 4 2 4 3 3 2 2" xfId="57424"/>
    <cellStyle name="20% - Accent4 4 2 4 3 3 3" xfId="44265"/>
    <cellStyle name="20% - Accent4 4 2 4 3 4" xfId="16543"/>
    <cellStyle name="20% - Accent4 4 2 4 3 4 2" xfId="53881"/>
    <cellStyle name="20% - Accent4 4 2 4 3 5" xfId="32936"/>
    <cellStyle name="20% - Accent4 4 2 4 3 6" xfId="40720"/>
    <cellStyle name="20% - Accent4 4 2 4 4" xfId="9290"/>
    <cellStyle name="20% - Accent4 4 2 4 4 2" xfId="22449"/>
    <cellStyle name="20% - Accent4 4 2 4 4 2 2" xfId="59787"/>
    <cellStyle name="20% - Accent4 4 2 4 4 3" xfId="35648"/>
    <cellStyle name="20% - Accent4 4 2 4 4 4" xfId="46628"/>
    <cellStyle name="20% - Accent4 4 2 4 5" xfId="4567"/>
    <cellStyle name="20% - Accent4 4 2 4 5 2" xfId="17726"/>
    <cellStyle name="20% - Accent4 4 2 4 5 2 2" xfId="55064"/>
    <cellStyle name="20% - Accent4 4 2 4 5 3" xfId="30224"/>
    <cellStyle name="20% - Accent4 4 2 4 5 4" xfId="41905"/>
    <cellStyle name="20% - Accent4 4 2 4 6" xfId="14014"/>
    <cellStyle name="20% - Accent4 4 2 4 6 2" xfId="51352"/>
    <cellStyle name="20% - Accent4 4 2 4 7" xfId="27342"/>
    <cellStyle name="20% - Accent4 4 2 4 8" xfId="38191"/>
    <cellStyle name="20% - Accent4 4 2 5" xfId="1020"/>
    <cellStyle name="20% - Accent4 4 2 5 2" xfId="2202"/>
    <cellStyle name="20% - Accent4 4 2 5 2 2" xfId="8276"/>
    <cellStyle name="20% - Accent4 4 2 5 2 2 2" xfId="12999"/>
    <cellStyle name="20% - Accent4 4 2 5 2 2 2 2" xfId="26158"/>
    <cellStyle name="20% - Accent4 4 2 5 2 2 2 2 2" xfId="63496"/>
    <cellStyle name="20% - Accent4 4 2 5 2 2 2 3" xfId="50337"/>
    <cellStyle name="20% - Accent4 4 2 5 2 2 3" xfId="21435"/>
    <cellStyle name="20% - Accent4 4 2 5 2 2 3 2" xfId="58773"/>
    <cellStyle name="20% - Accent4 4 2 5 2 2 4" xfId="34454"/>
    <cellStyle name="20% - Accent4 4 2 5 2 2 5" xfId="45614"/>
    <cellStyle name="20% - Accent4 4 2 5 2 3" xfId="10639"/>
    <cellStyle name="20% - Accent4 4 2 5 2 3 2" xfId="23798"/>
    <cellStyle name="20% - Accent4 4 2 5 2 3 2 2" xfId="61136"/>
    <cellStyle name="20% - Accent4 4 2 5 2 3 3" xfId="37166"/>
    <cellStyle name="20% - Accent4 4 2 5 2 3 4" xfId="47977"/>
    <cellStyle name="20% - Accent4 4 2 5 2 4" xfId="5916"/>
    <cellStyle name="20% - Accent4 4 2 5 2 4 2" xfId="19075"/>
    <cellStyle name="20% - Accent4 4 2 5 2 4 2 2" xfId="56413"/>
    <cellStyle name="20% - Accent4 4 2 5 2 4 3" xfId="31742"/>
    <cellStyle name="20% - Accent4 4 2 5 2 4 4" xfId="43254"/>
    <cellStyle name="20% - Accent4 4 2 5 2 5" xfId="15363"/>
    <cellStyle name="20% - Accent4 4 2 5 2 5 2" xfId="52701"/>
    <cellStyle name="20% - Accent4 4 2 5 2 6" xfId="28860"/>
    <cellStyle name="20% - Accent4 4 2 5 2 7" xfId="39540"/>
    <cellStyle name="20% - Accent4 4 2 5 3" xfId="3551"/>
    <cellStyle name="20% - Accent4 4 2 5 3 2" xfId="11819"/>
    <cellStyle name="20% - Accent4 4 2 5 3 2 2" xfId="24978"/>
    <cellStyle name="20% - Accent4 4 2 5 3 2 2 2" xfId="62316"/>
    <cellStyle name="20% - Accent4 4 2 5 3 2 3" xfId="49157"/>
    <cellStyle name="20% - Accent4 4 2 5 3 3" xfId="7096"/>
    <cellStyle name="20% - Accent4 4 2 5 3 3 2" xfId="20255"/>
    <cellStyle name="20% - Accent4 4 2 5 3 3 2 2" xfId="57593"/>
    <cellStyle name="20% - Accent4 4 2 5 3 3 3" xfId="44434"/>
    <cellStyle name="20% - Accent4 4 2 5 3 4" xfId="16712"/>
    <cellStyle name="20% - Accent4 4 2 5 3 4 2" xfId="54050"/>
    <cellStyle name="20% - Accent4 4 2 5 3 5" xfId="33105"/>
    <cellStyle name="20% - Accent4 4 2 5 3 6" xfId="40889"/>
    <cellStyle name="20% - Accent4 4 2 5 4" xfId="9459"/>
    <cellStyle name="20% - Accent4 4 2 5 4 2" xfId="22618"/>
    <cellStyle name="20% - Accent4 4 2 5 4 2 2" xfId="59956"/>
    <cellStyle name="20% - Accent4 4 2 5 4 3" xfId="35817"/>
    <cellStyle name="20% - Accent4 4 2 5 4 4" xfId="46797"/>
    <cellStyle name="20% - Accent4 4 2 5 5" xfId="4736"/>
    <cellStyle name="20% - Accent4 4 2 5 5 2" xfId="17895"/>
    <cellStyle name="20% - Accent4 4 2 5 5 2 2" xfId="55233"/>
    <cellStyle name="20% - Accent4 4 2 5 5 3" xfId="30393"/>
    <cellStyle name="20% - Accent4 4 2 5 5 4" xfId="42074"/>
    <cellStyle name="20% - Accent4 4 2 5 6" xfId="14183"/>
    <cellStyle name="20% - Accent4 4 2 5 6 2" xfId="51521"/>
    <cellStyle name="20% - Accent4 4 2 5 7" xfId="27511"/>
    <cellStyle name="20% - Accent4 4 2 5 8" xfId="38360"/>
    <cellStyle name="20% - Accent4 4 2 6" xfId="1191"/>
    <cellStyle name="20% - Accent4 4 2 6 2" xfId="2371"/>
    <cellStyle name="20% - Accent4 4 2 6 2 2" xfId="8445"/>
    <cellStyle name="20% - Accent4 4 2 6 2 2 2" xfId="13168"/>
    <cellStyle name="20% - Accent4 4 2 6 2 2 2 2" xfId="26327"/>
    <cellStyle name="20% - Accent4 4 2 6 2 2 2 2 2" xfId="63665"/>
    <cellStyle name="20% - Accent4 4 2 6 2 2 2 3" xfId="50506"/>
    <cellStyle name="20% - Accent4 4 2 6 2 2 3" xfId="21604"/>
    <cellStyle name="20% - Accent4 4 2 6 2 2 3 2" xfId="58942"/>
    <cellStyle name="20% - Accent4 4 2 6 2 2 4" xfId="34623"/>
    <cellStyle name="20% - Accent4 4 2 6 2 2 5" xfId="45783"/>
    <cellStyle name="20% - Accent4 4 2 6 2 3" xfId="10808"/>
    <cellStyle name="20% - Accent4 4 2 6 2 3 2" xfId="23967"/>
    <cellStyle name="20% - Accent4 4 2 6 2 3 2 2" xfId="61305"/>
    <cellStyle name="20% - Accent4 4 2 6 2 3 3" xfId="37335"/>
    <cellStyle name="20% - Accent4 4 2 6 2 3 4" xfId="48146"/>
    <cellStyle name="20% - Accent4 4 2 6 2 4" xfId="6085"/>
    <cellStyle name="20% - Accent4 4 2 6 2 4 2" xfId="19244"/>
    <cellStyle name="20% - Accent4 4 2 6 2 4 2 2" xfId="56582"/>
    <cellStyle name="20% - Accent4 4 2 6 2 4 3" xfId="31911"/>
    <cellStyle name="20% - Accent4 4 2 6 2 4 4" xfId="43423"/>
    <cellStyle name="20% - Accent4 4 2 6 2 5" xfId="15532"/>
    <cellStyle name="20% - Accent4 4 2 6 2 5 2" xfId="52870"/>
    <cellStyle name="20% - Accent4 4 2 6 2 6" xfId="29029"/>
    <cellStyle name="20% - Accent4 4 2 6 2 7" xfId="39709"/>
    <cellStyle name="20% - Accent4 4 2 6 3" xfId="3720"/>
    <cellStyle name="20% - Accent4 4 2 6 3 2" xfId="11988"/>
    <cellStyle name="20% - Accent4 4 2 6 3 2 2" xfId="25147"/>
    <cellStyle name="20% - Accent4 4 2 6 3 2 2 2" xfId="62485"/>
    <cellStyle name="20% - Accent4 4 2 6 3 2 3" xfId="49326"/>
    <cellStyle name="20% - Accent4 4 2 6 3 3" xfId="7265"/>
    <cellStyle name="20% - Accent4 4 2 6 3 3 2" xfId="20424"/>
    <cellStyle name="20% - Accent4 4 2 6 3 3 2 2" xfId="57762"/>
    <cellStyle name="20% - Accent4 4 2 6 3 3 3" xfId="44603"/>
    <cellStyle name="20% - Accent4 4 2 6 3 4" xfId="16881"/>
    <cellStyle name="20% - Accent4 4 2 6 3 4 2" xfId="54219"/>
    <cellStyle name="20% - Accent4 4 2 6 3 5" xfId="33274"/>
    <cellStyle name="20% - Accent4 4 2 6 3 6" xfId="41058"/>
    <cellStyle name="20% - Accent4 4 2 6 4" xfId="9628"/>
    <cellStyle name="20% - Accent4 4 2 6 4 2" xfId="22787"/>
    <cellStyle name="20% - Accent4 4 2 6 4 2 2" xfId="60125"/>
    <cellStyle name="20% - Accent4 4 2 6 4 3" xfId="35986"/>
    <cellStyle name="20% - Accent4 4 2 6 4 4" xfId="46966"/>
    <cellStyle name="20% - Accent4 4 2 6 5" xfId="4905"/>
    <cellStyle name="20% - Accent4 4 2 6 5 2" xfId="18064"/>
    <cellStyle name="20% - Accent4 4 2 6 5 2 2" xfId="55402"/>
    <cellStyle name="20% - Accent4 4 2 6 5 3" xfId="30562"/>
    <cellStyle name="20% - Accent4 4 2 6 5 4" xfId="42243"/>
    <cellStyle name="20% - Accent4 4 2 6 6" xfId="14352"/>
    <cellStyle name="20% - Accent4 4 2 6 6 2" xfId="51690"/>
    <cellStyle name="20% - Accent4 4 2 6 7" xfId="27680"/>
    <cellStyle name="20% - Accent4 4 2 6 8" xfId="38529"/>
    <cellStyle name="20% - Accent4 4 2 7" xfId="1415"/>
    <cellStyle name="20% - Accent4 4 2 7 2" xfId="2764"/>
    <cellStyle name="20% - Accent4 4 2 7 2 2" xfId="12212"/>
    <cellStyle name="20% - Accent4 4 2 7 2 2 2" xfId="25371"/>
    <cellStyle name="20% - Accent4 4 2 7 2 2 2 2" xfId="62709"/>
    <cellStyle name="20% - Accent4 4 2 7 2 2 3" xfId="33667"/>
    <cellStyle name="20% - Accent4 4 2 7 2 2 4" xfId="49550"/>
    <cellStyle name="20% - Accent4 4 2 7 2 3" xfId="7489"/>
    <cellStyle name="20% - Accent4 4 2 7 2 3 2" xfId="20648"/>
    <cellStyle name="20% - Accent4 4 2 7 2 3 2 2" xfId="57986"/>
    <cellStyle name="20% - Accent4 4 2 7 2 3 3" xfId="36379"/>
    <cellStyle name="20% - Accent4 4 2 7 2 3 4" xfId="44827"/>
    <cellStyle name="20% - Accent4 4 2 7 2 4" xfId="15925"/>
    <cellStyle name="20% - Accent4 4 2 7 2 4 2" xfId="30955"/>
    <cellStyle name="20% - Accent4 4 2 7 2 4 3" xfId="53263"/>
    <cellStyle name="20% - Accent4 4 2 7 2 5" xfId="28073"/>
    <cellStyle name="20% - Accent4 4 2 7 2 6" xfId="40102"/>
    <cellStyle name="20% - Accent4 4 2 7 3" xfId="9852"/>
    <cellStyle name="20% - Accent4 4 2 7 3 2" xfId="23011"/>
    <cellStyle name="20% - Accent4 4 2 7 3 2 2" xfId="60349"/>
    <cellStyle name="20% - Accent4 4 2 7 3 3" xfId="32318"/>
    <cellStyle name="20% - Accent4 4 2 7 3 4" xfId="47190"/>
    <cellStyle name="20% - Accent4 4 2 7 4" xfId="5129"/>
    <cellStyle name="20% - Accent4 4 2 7 4 2" xfId="18288"/>
    <cellStyle name="20% - Accent4 4 2 7 4 2 2" xfId="55626"/>
    <cellStyle name="20% - Accent4 4 2 7 4 3" xfId="35030"/>
    <cellStyle name="20% - Accent4 4 2 7 4 4" xfId="42467"/>
    <cellStyle name="20% - Accent4 4 2 7 5" xfId="14576"/>
    <cellStyle name="20% - Accent4 4 2 7 5 2" xfId="29606"/>
    <cellStyle name="20% - Accent4 4 2 7 5 3" xfId="51914"/>
    <cellStyle name="20% - Accent4 4 2 7 6" xfId="26724"/>
    <cellStyle name="20% - Accent4 4 2 7 7" xfId="38753"/>
    <cellStyle name="20% - Accent4 4 2 8" xfId="2540"/>
    <cellStyle name="20% - Accent4 4 2 8 2" xfId="11032"/>
    <cellStyle name="20% - Accent4 4 2 8 2 2" xfId="24191"/>
    <cellStyle name="20% - Accent4 4 2 8 2 2 2" xfId="61529"/>
    <cellStyle name="20% - Accent4 4 2 8 2 3" xfId="33443"/>
    <cellStyle name="20% - Accent4 4 2 8 2 4" xfId="48370"/>
    <cellStyle name="20% - Accent4 4 2 8 3" xfId="6309"/>
    <cellStyle name="20% - Accent4 4 2 8 3 2" xfId="19468"/>
    <cellStyle name="20% - Accent4 4 2 8 3 2 2" xfId="56806"/>
    <cellStyle name="20% - Accent4 4 2 8 3 3" xfId="36155"/>
    <cellStyle name="20% - Accent4 4 2 8 3 4" xfId="43647"/>
    <cellStyle name="20% - Accent4 4 2 8 4" xfId="15701"/>
    <cellStyle name="20% - Accent4 4 2 8 4 2" xfId="30731"/>
    <cellStyle name="20% - Accent4 4 2 8 4 3" xfId="53039"/>
    <cellStyle name="20% - Accent4 4 2 8 5" xfId="27849"/>
    <cellStyle name="20% - Accent4 4 2 8 6" xfId="39878"/>
    <cellStyle name="20% - Accent4 4 2 9" xfId="8672"/>
    <cellStyle name="20% - Accent4 4 2 9 2" xfId="21831"/>
    <cellStyle name="20% - Accent4 4 2 9 2 2" xfId="59169"/>
    <cellStyle name="20% - Accent4 4 2 9 3" xfId="29382"/>
    <cellStyle name="20% - Accent4 4 2 9 4" xfId="46010"/>
    <cellStyle name="20% - Accent4 4 3" xfId="542"/>
    <cellStyle name="20% - Accent4 4 3 2" xfId="1724"/>
    <cellStyle name="20% - Accent4 4 3 2 2" xfId="7798"/>
    <cellStyle name="20% - Accent4 4 3 2 2 2" xfId="12521"/>
    <cellStyle name="20% - Accent4 4 3 2 2 2 2" xfId="25680"/>
    <cellStyle name="20% - Accent4 4 3 2 2 2 2 2" xfId="63018"/>
    <cellStyle name="20% - Accent4 4 3 2 2 2 3" xfId="49859"/>
    <cellStyle name="20% - Accent4 4 3 2 2 3" xfId="20957"/>
    <cellStyle name="20% - Accent4 4 3 2 2 3 2" xfId="58295"/>
    <cellStyle name="20% - Accent4 4 3 2 2 4" xfId="33976"/>
    <cellStyle name="20% - Accent4 4 3 2 2 5" xfId="45136"/>
    <cellStyle name="20% - Accent4 4 3 2 3" xfId="10161"/>
    <cellStyle name="20% - Accent4 4 3 2 3 2" xfId="23320"/>
    <cellStyle name="20% - Accent4 4 3 2 3 2 2" xfId="60658"/>
    <cellStyle name="20% - Accent4 4 3 2 3 3" xfId="36688"/>
    <cellStyle name="20% - Accent4 4 3 2 3 4" xfId="47499"/>
    <cellStyle name="20% - Accent4 4 3 2 4" xfId="5438"/>
    <cellStyle name="20% - Accent4 4 3 2 4 2" xfId="18597"/>
    <cellStyle name="20% - Accent4 4 3 2 4 2 2" xfId="55935"/>
    <cellStyle name="20% - Accent4 4 3 2 4 3" xfId="31264"/>
    <cellStyle name="20% - Accent4 4 3 2 4 4" xfId="42776"/>
    <cellStyle name="20% - Accent4 4 3 2 5" xfId="14885"/>
    <cellStyle name="20% - Accent4 4 3 2 5 2" xfId="52223"/>
    <cellStyle name="20% - Accent4 4 3 2 6" xfId="28382"/>
    <cellStyle name="20% - Accent4 4 3 2 7" xfId="39062"/>
    <cellStyle name="20% - Accent4 4 3 3" xfId="3073"/>
    <cellStyle name="20% - Accent4 4 3 3 2" xfId="11341"/>
    <cellStyle name="20% - Accent4 4 3 3 2 2" xfId="24500"/>
    <cellStyle name="20% - Accent4 4 3 3 2 2 2" xfId="61838"/>
    <cellStyle name="20% - Accent4 4 3 3 2 3" xfId="48679"/>
    <cellStyle name="20% - Accent4 4 3 3 3" xfId="6618"/>
    <cellStyle name="20% - Accent4 4 3 3 3 2" xfId="19777"/>
    <cellStyle name="20% - Accent4 4 3 3 3 2 2" xfId="57115"/>
    <cellStyle name="20% - Accent4 4 3 3 3 3" xfId="43956"/>
    <cellStyle name="20% - Accent4 4 3 3 4" xfId="16234"/>
    <cellStyle name="20% - Accent4 4 3 3 4 2" xfId="53572"/>
    <cellStyle name="20% - Accent4 4 3 3 5" xfId="32627"/>
    <cellStyle name="20% - Accent4 4 3 3 6" xfId="40411"/>
    <cellStyle name="20% - Accent4 4 3 4" xfId="8981"/>
    <cellStyle name="20% - Accent4 4 3 4 2" xfId="22140"/>
    <cellStyle name="20% - Accent4 4 3 4 2 2" xfId="59478"/>
    <cellStyle name="20% - Accent4 4 3 4 3" xfId="35339"/>
    <cellStyle name="20% - Accent4 4 3 4 4" xfId="46319"/>
    <cellStyle name="20% - Accent4 4 3 5" xfId="4258"/>
    <cellStyle name="20% - Accent4 4 3 5 2" xfId="17417"/>
    <cellStyle name="20% - Accent4 4 3 5 2 2" xfId="54755"/>
    <cellStyle name="20% - Accent4 4 3 5 3" xfId="29915"/>
    <cellStyle name="20% - Accent4 4 3 5 4" xfId="41596"/>
    <cellStyle name="20% - Accent4 4 3 6" xfId="13705"/>
    <cellStyle name="20% - Accent4 4 3 6 2" xfId="51043"/>
    <cellStyle name="20% - Accent4 4 3 7" xfId="27033"/>
    <cellStyle name="20% - Accent4 4 3 8" xfId="37882"/>
    <cellStyle name="20% - Accent4 4 4" xfId="345"/>
    <cellStyle name="20% - Accent4 4 4 2" xfId="1527"/>
    <cellStyle name="20% - Accent4 4 4 2 2" xfId="7601"/>
    <cellStyle name="20% - Accent4 4 4 2 2 2" xfId="12324"/>
    <cellStyle name="20% - Accent4 4 4 2 2 2 2" xfId="25483"/>
    <cellStyle name="20% - Accent4 4 4 2 2 2 2 2" xfId="62821"/>
    <cellStyle name="20% - Accent4 4 4 2 2 2 3" xfId="49662"/>
    <cellStyle name="20% - Accent4 4 4 2 2 3" xfId="20760"/>
    <cellStyle name="20% - Accent4 4 4 2 2 3 2" xfId="58098"/>
    <cellStyle name="20% - Accent4 4 4 2 2 4" xfId="33779"/>
    <cellStyle name="20% - Accent4 4 4 2 2 5" xfId="44939"/>
    <cellStyle name="20% - Accent4 4 4 2 3" xfId="9964"/>
    <cellStyle name="20% - Accent4 4 4 2 3 2" xfId="23123"/>
    <cellStyle name="20% - Accent4 4 4 2 3 2 2" xfId="60461"/>
    <cellStyle name="20% - Accent4 4 4 2 3 3" xfId="36491"/>
    <cellStyle name="20% - Accent4 4 4 2 3 4" xfId="47302"/>
    <cellStyle name="20% - Accent4 4 4 2 4" xfId="5241"/>
    <cellStyle name="20% - Accent4 4 4 2 4 2" xfId="18400"/>
    <cellStyle name="20% - Accent4 4 4 2 4 2 2" xfId="55738"/>
    <cellStyle name="20% - Accent4 4 4 2 4 3" xfId="31067"/>
    <cellStyle name="20% - Accent4 4 4 2 4 4" xfId="42579"/>
    <cellStyle name="20% - Accent4 4 4 2 5" xfId="14688"/>
    <cellStyle name="20% - Accent4 4 4 2 5 2" xfId="52026"/>
    <cellStyle name="20% - Accent4 4 4 2 6" xfId="28185"/>
    <cellStyle name="20% - Accent4 4 4 2 7" xfId="38865"/>
    <cellStyle name="20% - Accent4 4 4 3" xfId="2876"/>
    <cellStyle name="20% - Accent4 4 4 3 2" xfId="11144"/>
    <cellStyle name="20% - Accent4 4 4 3 2 2" xfId="24303"/>
    <cellStyle name="20% - Accent4 4 4 3 2 2 2" xfId="61641"/>
    <cellStyle name="20% - Accent4 4 4 3 2 3" xfId="48482"/>
    <cellStyle name="20% - Accent4 4 4 3 3" xfId="6421"/>
    <cellStyle name="20% - Accent4 4 4 3 3 2" xfId="19580"/>
    <cellStyle name="20% - Accent4 4 4 3 3 2 2" xfId="56918"/>
    <cellStyle name="20% - Accent4 4 4 3 3 3" xfId="43759"/>
    <cellStyle name="20% - Accent4 4 4 3 4" xfId="16037"/>
    <cellStyle name="20% - Accent4 4 4 3 4 2" xfId="53375"/>
    <cellStyle name="20% - Accent4 4 4 3 5" xfId="32430"/>
    <cellStyle name="20% - Accent4 4 4 3 6" xfId="40214"/>
    <cellStyle name="20% - Accent4 4 4 4" xfId="8784"/>
    <cellStyle name="20% - Accent4 4 4 4 2" xfId="21943"/>
    <cellStyle name="20% - Accent4 4 4 4 2 2" xfId="59281"/>
    <cellStyle name="20% - Accent4 4 4 4 3" xfId="35142"/>
    <cellStyle name="20% - Accent4 4 4 4 4" xfId="46122"/>
    <cellStyle name="20% - Accent4 4 4 5" xfId="4061"/>
    <cellStyle name="20% - Accent4 4 4 5 2" xfId="17220"/>
    <cellStyle name="20% - Accent4 4 4 5 2 2" xfId="54558"/>
    <cellStyle name="20% - Accent4 4 4 5 3" xfId="29718"/>
    <cellStyle name="20% - Accent4 4 4 5 4" xfId="41399"/>
    <cellStyle name="20% - Accent4 4 4 6" xfId="13508"/>
    <cellStyle name="20% - Accent4 4 4 6 2" xfId="50846"/>
    <cellStyle name="20% - Accent4 4 4 7" xfId="26836"/>
    <cellStyle name="20% - Accent4 4 4 8" xfId="37685"/>
    <cellStyle name="20% - Accent4 4 5" xfId="766"/>
    <cellStyle name="20% - Accent4 4 5 2" xfId="1948"/>
    <cellStyle name="20% - Accent4 4 5 2 2" xfId="8022"/>
    <cellStyle name="20% - Accent4 4 5 2 2 2" xfId="12745"/>
    <cellStyle name="20% - Accent4 4 5 2 2 2 2" xfId="25904"/>
    <cellStyle name="20% - Accent4 4 5 2 2 2 2 2" xfId="63242"/>
    <cellStyle name="20% - Accent4 4 5 2 2 2 3" xfId="50083"/>
    <cellStyle name="20% - Accent4 4 5 2 2 3" xfId="21181"/>
    <cellStyle name="20% - Accent4 4 5 2 2 3 2" xfId="58519"/>
    <cellStyle name="20% - Accent4 4 5 2 2 4" xfId="34200"/>
    <cellStyle name="20% - Accent4 4 5 2 2 5" xfId="45360"/>
    <cellStyle name="20% - Accent4 4 5 2 3" xfId="10385"/>
    <cellStyle name="20% - Accent4 4 5 2 3 2" xfId="23544"/>
    <cellStyle name="20% - Accent4 4 5 2 3 2 2" xfId="60882"/>
    <cellStyle name="20% - Accent4 4 5 2 3 3" xfId="36912"/>
    <cellStyle name="20% - Accent4 4 5 2 3 4" xfId="47723"/>
    <cellStyle name="20% - Accent4 4 5 2 4" xfId="5662"/>
    <cellStyle name="20% - Accent4 4 5 2 4 2" xfId="18821"/>
    <cellStyle name="20% - Accent4 4 5 2 4 2 2" xfId="56159"/>
    <cellStyle name="20% - Accent4 4 5 2 4 3" xfId="31488"/>
    <cellStyle name="20% - Accent4 4 5 2 4 4" xfId="43000"/>
    <cellStyle name="20% - Accent4 4 5 2 5" xfId="15109"/>
    <cellStyle name="20% - Accent4 4 5 2 5 2" xfId="52447"/>
    <cellStyle name="20% - Accent4 4 5 2 6" xfId="28606"/>
    <cellStyle name="20% - Accent4 4 5 2 7" xfId="39286"/>
    <cellStyle name="20% - Accent4 4 5 3" xfId="3297"/>
    <cellStyle name="20% - Accent4 4 5 3 2" xfId="11565"/>
    <cellStyle name="20% - Accent4 4 5 3 2 2" xfId="24724"/>
    <cellStyle name="20% - Accent4 4 5 3 2 2 2" xfId="62062"/>
    <cellStyle name="20% - Accent4 4 5 3 2 3" xfId="48903"/>
    <cellStyle name="20% - Accent4 4 5 3 3" xfId="6842"/>
    <cellStyle name="20% - Accent4 4 5 3 3 2" xfId="20001"/>
    <cellStyle name="20% - Accent4 4 5 3 3 2 2" xfId="57339"/>
    <cellStyle name="20% - Accent4 4 5 3 3 3" xfId="44180"/>
    <cellStyle name="20% - Accent4 4 5 3 4" xfId="16458"/>
    <cellStyle name="20% - Accent4 4 5 3 4 2" xfId="53796"/>
    <cellStyle name="20% - Accent4 4 5 3 5" xfId="32851"/>
    <cellStyle name="20% - Accent4 4 5 3 6" xfId="40635"/>
    <cellStyle name="20% - Accent4 4 5 4" xfId="9205"/>
    <cellStyle name="20% - Accent4 4 5 4 2" xfId="22364"/>
    <cellStyle name="20% - Accent4 4 5 4 2 2" xfId="59702"/>
    <cellStyle name="20% - Accent4 4 5 4 3" xfId="35563"/>
    <cellStyle name="20% - Accent4 4 5 4 4" xfId="46543"/>
    <cellStyle name="20% - Accent4 4 5 5" xfId="4482"/>
    <cellStyle name="20% - Accent4 4 5 5 2" xfId="17641"/>
    <cellStyle name="20% - Accent4 4 5 5 2 2" xfId="54979"/>
    <cellStyle name="20% - Accent4 4 5 5 3" xfId="30139"/>
    <cellStyle name="20% - Accent4 4 5 5 4" xfId="41820"/>
    <cellStyle name="20% - Accent4 4 5 6" xfId="13929"/>
    <cellStyle name="20% - Accent4 4 5 6 2" xfId="51267"/>
    <cellStyle name="20% - Accent4 4 5 7" xfId="27257"/>
    <cellStyle name="20% - Accent4 4 5 8" xfId="38106"/>
    <cellStyle name="20% - Accent4 4 6" xfId="935"/>
    <cellStyle name="20% - Accent4 4 6 2" xfId="2117"/>
    <cellStyle name="20% - Accent4 4 6 2 2" xfId="8191"/>
    <cellStyle name="20% - Accent4 4 6 2 2 2" xfId="12914"/>
    <cellStyle name="20% - Accent4 4 6 2 2 2 2" xfId="26073"/>
    <cellStyle name="20% - Accent4 4 6 2 2 2 2 2" xfId="63411"/>
    <cellStyle name="20% - Accent4 4 6 2 2 2 3" xfId="50252"/>
    <cellStyle name="20% - Accent4 4 6 2 2 3" xfId="21350"/>
    <cellStyle name="20% - Accent4 4 6 2 2 3 2" xfId="58688"/>
    <cellStyle name="20% - Accent4 4 6 2 2 4" xfId="34369"/>
    <cellStyle name="20% - Accent4 4 6 2 2 5" xfId="45529"/>
    <cellStyle name="20% - Accent4 4 6 2 3" xfId="10554"/>
    <cellStyle name="20% - Accent4 4 6 2 3 2" xfId="23713"/>
    <cellStyle name="20% - Accent4 4 6 2 3 2 2" xfId="61051"/>
    <cellStyle name="20% - Accent4 4 6 2 3 3" xfId="37081"/>
    <cellStyle name="20% - Accent4 4 6 2 3 4" xfId="47892"/>
    <cellStyle name="20% - Accent4 4 6 2 4" xfId="5831"/>
    <cellStyle name="20% - Accent4 4 6 2 4 2" xfId="18990"/>
    <cellStyle name="20% - Accent4 4 6 2 4 2 2" xfId="56328"/>
    <cellStyle name="20% - Accent4 4 6 2 4 3" xfId="31657"/>
    <cellStyle name="20% - Accent4 4 6 2 4 4" xfId="43169"/>
    <cellStyle name="20% - Accent4 4 6 2 5" xfId="15278"/>
    <cellStyle name="20% - Accent4 4 6 2 5 2" xfId="52616"/>
    <cellStyle name="20% - Accent4 4 6 2 6" xfId="28775"/>
    <cellStyle name="20% - Accent4 4 6 2 7" xfId="39455"/>
    <cellStyle name="20% - Accent4 4 6 3" xfId="3466"/>
    <cellStyle name="20% - Accent4 4 6 3 2" xfId="11734"/>
    <cellStyle name="20% - Accent4 4 6 3 2 2" xfId="24893"/>
    <cellStyle name="20% - Accent4 4 6 3 2 2 2" xfId="62231"/>
    <cellStyle name="20% - Accent4 4 6 3 2 3" xfId="49072"/>
    <cellStyle name="20% - Accent4 4 6 3 3" xfId="7011"/>
    <cellStyle name="20% - Accent4 4 6 3 3 2" xfId="20170"/>
    <cellStyle name="20% - Accent4 4 6 3 3 2 2" xfId="57508"/>
    <cellStyle name="20% - Accent4 4 6 3 3 3" xfId="44349"/>
    <cellStyle name="20% - Accent4 4 6 3 4" xfId="16627"/>
    <cellStyle name="20% - Accent4 4 6 3 4 2" xfId="53965"/>
    <cellStyle name="20% - Accent4 4 6 3 5" xfId="33020"/>
    <cellStyle name="20% - Accent4 4 6 3 6" xfId="40804"/>
    <cellStyle name="20% - Accent4 4 6 4" xfId="9374"/>
    <cellStyle name="20% - Accent4 4 6 4 2" xfId="22533"/>
    <cellStyle name="20% - Accent4 4 6 4 2 2" xfId="59871"/>
    <cellStyle name="20% - Accent4 4 6 4 3" xfId="35732"/>
    <cellStyle name="20% - Accent4 4 6 4 4" xfId="46712"/>
    <cellStyle name="20% - Accent4 4 6 5" xfId="4651"/>
    <cellStyle name="20% - Accent4 4 6 5 2" xfId="17810"/>
    <cellStyle name="20% - Accent4 4 6 5 2 2" xfId="55148"/>
    <cellStyle name="20% - Accent4 4 6 5 3" xfId="30308"/>
    <cellStyle name="20% - Accent4 4 6 5 4" xfId="41989"/>
    <cellStyle name="20% - Accent4 4 6 6" xfId="14098"/>
    <cellStyle name="20% - Accent4 4 6 6 2" xfId="51436"/>
    <cellStyle name="20% - Accent4 4 6 7" xfId="27426"/>
    <cellStyle name="20% - Accent4 4 6 8" xfId="38275"/>
    <cellStyle name="20% - Accent4 4 7" xfId="1106"/>
    <cellStyle name="20% - Accent4 4 7 2" xfId="2286"/>
    <cellStyle name="20% - Accent4 4 7 2 2" xfId="8360"/>
    <cellStyle name="20% - Accent4 4 7 2 2 2" xfId="13083"/>
    <cellStyle name="20% - Accent4 4 7 2 2 2 2" xfId="26242"/>
    <cellStyle name="20% - Accent4 4 7 2 2 2 2 2" xfId="63580"/>
    <cellStyle name="20% - Accent4 4 7 2 2 2 3" xfId="50421"/>
    <cellStyle name="20% - Accent4 4 7 2 2 3" xfId="21519"/>
    <cellStyle name="20% - Accent4 4 7 2 2 3 2" xfId="58857"/>
    <cellStyle name="20% - Accent4 4 7 2 2 4" xfId="34538"/>
    <cellStyle name="20% - Accent4 4 7 2 2 5" xfId="45698"/>
    <cellStyle name="20% - Accent4 4 7 2 3" xfId="10723"/>
    <cellStyle name="20% - Accent4 4 7 2 3 2" xfId="23882"/>
    <cellStyle name="20% - Accent4 4 7 2 3 2 2" xfId="61220"/>
    <cellStyle name="20% - Accent4 4 7 2 3 3" xfId="37250"/>
    <cellStyle name="20% - Accent4 4 7 2 3 4" xfId="48061"/>
    <cellStyle name="20% - Accent4 4 7 2 4" xfId="6000"/>
    <cellStyle name="20% - Accent4 4 7 2 4 2" xfId="19159"/>
    <cellStyle name="20% - Accent4 4 7 2 4 2 2" xfId="56497"/>
    <cellStyle name="20% - Accent4 4 7 2 4 3" xfId="31826"/>
    <cellStyle name="20% - Accent4 4 7 2 4 4" xfId="43338"/>
    <cellStyle name="20% - Accent4 4 7 2 5" xfId="15447"/>
    <cellStyle name="20% - Accent4 4 7 2 5 2" xfId="52785"/>
    <cellStyle name="20% - Accent4 4 7 2 6" xfId="28944"/>
    <cellStyle name="20% - Accent4 4 7 2 7" xfId="39624"/>
    <cellStyle name="20% - Accent4 4 7 3" xfId="3635"/>
    <cellStyle name="20% - Accent4 4 7 3 2" xfId="11903"/>
    <cellStyle name="20% - Accent4 4 7 3 2 2" xfId="25062"/>
    <cellStyle name="20% - Accent4 4 7 3 2 2 2" xfId="62400"/>
    <cellStyle name="20% - Accent4 4 7 3 2 3" xfId="49241"/>
    <cellStyle name="20% - Accent4 4 7 3 3" xfId="7180"/>
    <cellStyle name="20% - Accent4 4 7 3 3 2" xfId="20339"/>
    <cellStyle name="20% - Accent4 4 7 3 3 2 2" xfId="57677"/>
    <cellStyle name="20% - Accent4 4 7 3 3 3" xfId="44518"/>
    <cellStyle name="20% - Accent4 4 7 3 4" xfId="16796"/>
    <cellStyle name="20% - Accent4 4 7 3 4 2" xfId="54134"/>
    <cellStyle name="20% - Accent4 4 7 3 5" xfId="33189"/>
    <cellStyle name="20% - Accent4 4 7 3 6" xfId="40973"/>
    <cellStyle name="20% - Accent4 4 7 4" xfId="9543"/>
    <cellStyle name="20% - Accent4 4 7 4 2" xfId="22702"/>
    <cellStyle name="20% - Accent4 4 7 4 2 2" xfId="60040"/>
    <cellStyle name="20% - Accent4 4 7 4 3" xfId="35901"/>
    <cellStyle name="20% - Accent4 4 7 4 4" xfId="46881"/>
    <cellStyle name="20% - Accent4 4 7 5" xfId="4820"/>
    <cellStyle name="20% - Accent4 4 7 5 2" xfId="17979"/>
    <cellStyle name="20% - Accent4 4 7 5 2 2" xfId="55317"/>
    <cellStyle name="20% - Accent4 4 7 5 3" xfId="30477"/>
    <cellStyle name="20% - Accent4 4 7 5 4" xfId="42158"/>
    <cellStyle name="20% - Accent4 4 7 6" xfId="14267"/>
    <cellStyle name="20% - Accent4 4 7 6 2" xfId="51605"/>
    <cellStyle name="20% - Accent4 4 7 7" xfId="27595"/>
    <cellStyle name="20% - Accent4 4 7 8" xfId="38444"/>
    <cellStyle name="20% - Accent4 4 8" xfId="1303"/>
    <cellStyle name="20% - Accent4 4 8 2" xfId="2652"/>
    <cellStyle name="20% - Accent4 4 8 2 2" xfId="12100"/>
    <cellStyle name="20% - Accent4 4 8 2 2 2" xfId="25259"/>
    <cellStyle name="20% - Accent4 4 8 2 2 2 2" xfId="62597"/>
    <cellStyle name="20% - Accent4 4 8 2 2 3" xfId="33555"/>
    <cellStyle name="20% - Accent4 4 8 2 2 4" xfId="49438"/>
    <cellStyle name="20% - Accent4 4 8 2 3" xfId="7377"/>
    <cellStyle name="20% - Accent4 4 8 2 3 2" xfId="20536"/>
    <cellStyle name="20% - Accent4 4 8 2 3 2 2" xfId="57874"/>
    <cellStyle name="20% - Accent4 4 8 2 3 3" xfId="36267"/>
    <cellStyle name="20% - Accent4 4 8 2 3 4" xfId="44715"/>
    <cellStyle name="20% - Accent4 4 8 2 4" xfId="15813"/>
    <cellStyle name="20% - Accent4 4 8 2 4 2" xfId="30843"/>
    <cellStyle name="20% - Accent4 4 8 2 4 3" xfId="53151"/>
    <cellStyle name="20% - Accent4 4 8 2 5" xfId="27961"/>
    <cellStyle name="20% - Accent4 4 8 2 6" xfId="39990"/>
    <cellStyle name="20% - Accent4 4 8 3" xfId="9740"/>
    <cellStyle name="20% - Accent4 4 8 3 2" xfId="22899"/>
    <cellStyle name="20% - Accent4 4 8 3 2 2" xfId="60237"/>
    <cellStyle name="20% - Accent4 4 8 3 3" xfId="32206"/>
    <cellStyle name="20% - Accent4 4 8 3 4" xfId="47078"/>
    <cellStyle name="20% - Accent4 4 8 4" xfId="5017"/>
    <cellStyle name="20% - Accent4 4 8 4 2" xfId="18176"/>
    <cellStyle name="20% - Accent4 4 8 4 2 2" xfId="55514"/>
    <cellStyle name="20% - Accent4 4 8 4 3" xfId="34918"/>
    <cellStyle name="20% - Accent4 4 8 4 4" xfId="42355"/>
    <cellStyle name="20% - Accent4 4 8 5" xfId="14464"/>
    <cellStyle name="20% - Accent4 4 8 5 2" xfId="29494"/>
    <cellStyle name="20% - Accent4 4 8 5 3" xfId="51802"/>
    <cellStyle name="20% - Accent4 4 8 6" xfId="26612"/>
    <cellStyle name="20% - Accent4 4 8 7" xfId="38641"/>
    <cellStyle name="20% - Accent4 4 9" xfId="2455"/>
    <cellStyle name="20% - Accent4 4 9 2" xfId="10920"/>
    <cellStyle name="20% - Accent4 4 9 2 2" xfId="24079"/>
    <cellStyle name="20% - Accent4 4 9 2 2 2" xfId="61417"/>
    <cellStyle name="20% - Accent4 4 9 2 3" xfId="33358"/>
    <cellStyle name="20% - Accent4 4 9 2 4" xfId="48258"/>
    <cellStyle name="20% - Accent4 4 9 3" xfId="6197"/>
    <cellStyle name="20% - Accent4 4 9 3 2" xfId="19356"/>
    <cellStyle name="20% - Accent4 4 9 3 2 2" xfId="56694"/>
    <cellStyle name="20% - Accent4 4 9 3 3" xfId="36070"/>
    <cellStyle name="20% - Accent4 4 9 3 4" xfId="43535"/>
    <cellStyle name="20% - Accent4 4 9 4" xfId="15616"/>
    <cellStyle name="20% - Accent4 4 9 4 2" xfId="30646"/>
    <cellStyle name="20% - Accent4 4 9 4 3" xfId="52954"/>
    <cellStyle name="20% - Accent4 4 9 5" xfId="27764"/>
    <cellStyle name="20% - Accent4 4 9 6" xfId="39793"/>
    <cellStyle name="20% - Accent4 5" xfId="65"/>
    <cellStyle name="20% - Accent4 5 10" xfId="8504"/>
    <cellStyle name="20% - Accent4 5 10 2" xfId="21663"/>
    <cellStyle name="20% - Accent4 5 10 2 2" xfId="59001"/>
    <cellStyle name="20% - Accent4 5 10 3" xfId="29326"/>
    <cellStyle name="20% - Accent4 5 10 4" xfId="45842"/>
    <cellStyle name="20% - Accent4 5 11" xfId="3781"/>
    <cellStyle name="20% - Accent4 5 11 2" xfId="16940"/>
    <cellStyle name="20% - Accent4 5 11 2 2" xfId="54278"/>
    <cellStyle name="20% - Accent4 5 11 3" xfId="32038"/>
    <cellStyle name="20% - Accent4 5 11 4" xfId="41119"/>
    <cellStyle name="20% - Accent4 5 12" xfId="13228"/>
    <cellStyle name="20% - Accent4 5 12 2" xfId="34750"/>
    <cellStyle name="20% - Accent4 5 12 3" xfId="50566"/>
    <cellStyle name="20% - Accent4 5 13" xfId="29157"/>
    <cellStyle name="20% - Accent4 5 14" xfId="26444"/>
    <cellStyle name="20% - Accent4 5 15" xfId="37405"/>
    <cellStyle name="20% - Accent4 5 2" xfId="177"/>
    <cellStyle name="20% - Accent4 5 2 2" xfId="598"/>
    <cellStyle name="20% - Accent4 5 2 2 2" xfId="1780"/>
    <cellStyle name="20% - Accent4 5 2 2 2 2" xfId="7854"/>
    <cellStyle name="20% - Accent4 5 2 2 2 2 2" xfId="12577"/>
    <cellStyle name="20% - Accent4 5 2 2 2 2 2 2" xfId="25736"/>
    <cellStyle name="20% - Accent4 5 2 2 2 2 2 2 2" xfId="63074"/>
    <cellStyle name="20% - Accent4 5 2 2 2 2 2 3" xfId="49915"/>
    <cellStyle name="20% - Accent4 5 2 2 2 2 3" xfId="21013"/>
    <cellStyle name="20% - Accent4 5 2 2 2 2 3 2" xfId="58351"/>
    <cellStyle name="20% - Accent4 5 2 2 2 2 4" xfId="34032"/>
    <cellStyle name="20% - Accent4 5 2 2 2 2 5" xfId="45192"/>
    <cellStyle name="20% - Accent4 5 2 2 2 3" xfId="10217"/>
    <cellStyle name="20% - Accent4 5 2 2 2 3 2" xfId="23376"/>
    <cellStyle name="20% - Accent4 5 2 2 2 3 2 2" xfId="60714"/>
    <cellStyle name="20% - Accent4 5 2 2 2 3 3" xfId="36744"/>
    <cellStyle name="20% - Accent4 5 2 2 2 3 4" xfId="47555"/>
    <cellStyle name="20% - Accent4 5 2 2 2 4" xfId="5494"/>
    <cellStyle name="20% - Accent4 5 2 2 2 4 2" xfId="18653"/>
    <cellStyle name="20% - Accent4 5 2 2 2 4 2 2" xfId="55991"/>
    <cellStyle name="20% - Accent4 5 2 2 2 4 3" xfId="31320"/>
    <cellStyle name="20% - Accent4 5 2 2 2 4 4" xfId="42832"/>
    <cellStyle name="20% - Accent4 5 2 2 2 5" xfId="14941"/>
    <cellStyle name="20% - Accent4 5 2 2 2 5 2" xfId="52279"/>
    <cellStyle name="20% - Accent4 5 2 2 2 6" xfId="28438"/>
    <cellStyle name="20% - Accent4 5 2 2 2 7" xfId="39118"/>
    <cellStyle name="20% - Accent4 5 2 2 3" xfId="3129"/>
    <cellStyle name="20% - Accent4 5 2 2 3 2" xfId="11397"/>
    <cellStyle name="20% - Accent4 5 2 2 3 2 2" xfId="24556"/>
    <cellStyle name="20% - Accent4 5 2 2 3 2 2 2" xfId="61894"/>
    <cellStyle name="20% - Accent4 5 2 2 3 2 3" xfId="48735"/>
    <cellStyle name="20% - Accent4 5 2 2 3 3" xfId="6674"/>
    <cellStyle name="20% - Accent4 5 2 2 3 3 2" xfId="19833"/>
    <cellStyle name="20% - Accent4 5 2 2 3 3 2 2" xfId="57171"/>
    <cellStyle name="20% - Accent4 5 2 2 3 3 3" xfId="44012"/>
    <cellStyle name="20% - Accent4 5 2 2 3 4" xfId="16290"/>
    <cellStyle name="20% - Accent4 5 2 2 3 4 2" xfId="53628"/>
    <cellStyle name="20% - Accent4 5 2 2 3 5" xfId="32683"/>
    <cellStyle name="20% - Accent4 5 2 2 3 6" xfId="40467"/>
    <cellStyle name="20% - Accent4 5 2 2 4" xfId="9037"/>
    <cellStyle name="20% - Accent4 5 2 2 4 2" xfId="22196"/>
    <cellStyle name="20% - Accent4 5 2 2 4 2 2" xfId="59534"/>
    <cellStyle name="20% - Accent4 5 2 2 4 3" xfId="35395"/>
    <cellStyle name="20% - Accent4 5 2 2 4 4" xfId="46375"/>
    <cellStyle name="20% - Accent4 5 2 2 5" xfId="4314"/>
    <cellStyle name="20% - Accent4 5 2 2 5 2" xfId="17473"/>
    <cellStyle name="20% - Accent4 5 2 2 5 2 2" xfId="54811"/>
    <cellStyle name="20% - Accent4 5 2 2 5 3" xfId="29971"/>
    <cellStyle name="20% - Accent4 5 2 2 5 4" xfId="41652"/>
    <cellStyle name="20% - Accent4 5 2 2 6" xfId="13761"/>
    <cellStyle name="20% - Accent4 5 2 2 6 2" xfId="51099"/>
    <cellStyle name="20% - Accent4 5 2 2 7" xfId="27089"/>
    <cellStyle name="20% - Accent4 5 2 2 8" xfId="37938"/>
    <cellStyle name="20% - Accent4 5 2 3" xfId="1359"/>
    <cellStyle name="20% - Accent4 5 2 3 2" xfId="7433"/>
    <cellStyle name="20% - Accent4 5 2 3 2 2" xfId="12156"/>
    <cellStyle name="20% - Accent4 5 2 3 2 2 2" xfId="25315"/>
    <cellStyle name="20% - Accent4 5 2 3 2 2 2 2" xfId="62653"/>
    <cellStyle name="20% - Accent4 5 2 3 2 2 3" xfId="49494"/>
    <cellStyle name="20% - Accent4 5 2 3 2 3" xfId="20592"/>
    <cellStyle name="20% - Accent4 5 2 3 2 3 2" xfId="57930"/>
    <cellStyle name="20% - Accent4 5 2 3 2 4" xfId="33611"/>
    <cellStyle name="20% - Accent4 5 2 3 2 5" xfId="44771"/>
    <cellStyle name="20% - Accent4 5 2 3 3" xfId="9796"/>
    <cellStyle name="20% - Accent4 5 2 3 3 2" xfId="22955"/>
    <cellStyle name="20% - Accent4 5 2 3 3 2 2" xfId="60293"/>
    <cellStyle name="20% - Accent4 5 2 3 3 3" xfId="36323"/>
    <cellStyle name="20% - Accent4 5 2 3 3 4" xfId="47134"/>
    <cellStyle name="20% - Accent4 5 2 3 4" xfId="5073"/>
    <cellStyle name="20% - Accent4 5 2 3 4 2" xfId="18232"/>
    <cellStyle name="20% - Accent4 5 2 3 4 2 2" xfId="55570"/>
    <cellStyle name="20% - Accent4 5 2 3 4 3" xfId="30899"/>
    <cellStyle name="20% - Accent4 5 2 3 4 4" xfId="42411"/>
    <cellStyle name="20% - Accent4 5 2 3 5" xfId="14520"/>
    <cellStyle name="20% - Accent4 5 2 3 5 2" xfId="51858"/>
    <cellStyle name="20% - Accent4 5 2 3 6" xfId="28017"/>
    <cellStyle name="20% - Accent4 5 2 3 7" xfId="38697"/>
    <cellStyle name="20% - Accent4 5 2 4" xfId="2708"/>
    <cellStyle name="20% - Accent4 5 2 4 2" xfId="10976"/>
    <cellStyle name="20% - Accent4 5 2 4 2 2" xfId="24135"/>
    <cellStyle name="20% - Accent4 5 2 4 2 2 2" xfId="61473"/>
    <cellStyle name="20% - Accent4 5 2 4 2 3" xfId="48314"/>
    <cellStyle name="20% - Accent4 5 2 4 3" xfId="6253"/>
    <cellStyle name="20% - Accent4 5 2 4 3 2" xfId="19412"/>
    <cellStyle name="20% - Accent4 5 2 4 3 2 2" xfId="56750"/>
    <cellStyle name="20% - Accent4 5 2 4 3 3" xfId="43591"/>
    <cellStyle name="20% - Accent4 5 2 4 4" xfId="15869"/>
    <cellStyle name="20% - Accent4 5 2 4 4 2" xfId="53207"/>
    <cellStyle name="20% - Accent4 5 2 4 5" xfId="32262"/>
    <cellStyle name="20% - Accent4 5 2 4 6" xfId="40046"/>
    <cellStyle name="20% - Accent4 5 2 5" xfId="8616"/>
    <cellStyle name="20% - Accent4 5 2 5 2" xfId="21775"/>
    <cellStyle name="20% - Accent4 5 2 5 2 2" xfId="59113"/>
    <cellStyle name="20% - Accent4 5 2 5 3" xfId="34974"/>
    <cellStyle name="20% - Accent4 5 2 5 4" xfId="45954"/>
    <cellStyle name="20% - Accent4 5 2 6" xfId="3893"/>
    <cellStyle name="20% - Accent4 5 2 6 2" xfId="17052"/>
    <cellStyle name="20% - Accent4 5 2 6 2 2" xfId="54390"/>
    <cellStyle name="20% - Accent4 5 2 6 3" xfId="29550"/>
    <cellStyle name="20% - Accent4 5 2 6 4" xfId="41231"/>
    <cellStyle name="20% - Accent4 5 2 7" xfId="13340"/>
    <cellStyle name="20% - Accent4 5 2 7 2" xfId="50678"/>
    <cellStyle name="20% - Accent4 5 2 8" xfId="26668"/>
    <cellStyle name="20% - Accent4 5 2 9" xfId="37517"/>
    <cellStyle name="20% - Accent4 5 3" xfId="486"/>
    <cellStyle name="20% - Accent4 5 3 2" xfId="1668"/>
    <cellStyle name="20% - Accent4 5 3 2 2" xfId="7742"/>
    <cellStyle name="20% - Accent4 5 3 2 2 2" xfId="12465"/>
    <cellStyle name="20% - Accent4 5 3 2 2 2 2" xfId="25624"/>
    <cellStyle name="20% - Accent4 5 3 2 2 2 2 2" xfId="62962"/>
    <cellStyle name="20% - Accent4 5 3 2 2 2 3" xfId="49803"/>
    <cellStyle name="20% - Accent4 5 3 2 2 3" xfId="20901"/>
    <cellStyle name="20% - Accent4 5 3 2 2 3 2" xfId="58239"/>
    <cellStyle name="20% - Accent4 5 3 2 2 4" xfId="33920"/>
    <cellStyle name="20% - Accent4 5 3 2 2 5" xfId="45080"/>
    <cellStyle name="20% - Accent4 5 3 2 3" xfId="10105"/>
    <cellStyle name="20% - Accent4 5 3 2 3 2" xfId="23264"/>
    <cellStyle name="20% - Accent4 5 3 2 3 2 2" xfId="60602"/>
    <cellStyle name="20% - Accent4 5 3 2 3 3" xfId="36632"/>
    <cellStyle name="20% - Accent4 5 3 2 3 4" xfId="47443"/>
    <cellStyle name="20% - Accent4 5 3 2 4" xfId="5382"/>
    <cellStyle name="20% - Accent4 5 3 2 4 2" xfId="18541"/>
    <cellStyle name="20% - Accent4 5 3 2 4 2 2" xfId="55879"/>
    <cellStyle name="20% - Accent4 5 3 2 4 3" xfId="31208"/>
    <cellStyle name="20% - Accent4 5 3 2 4 4" xfId="42720"/>
    <cellStyle name="20% - Accent4 5 3 2 5" xfId="14829"/>
    <cellStyle name="20% - Accent4 5 3 2 5 2" xfId="52167"/>
    <cellStyle name="20% - Accent4 5 3 2 6" xfId="28326"/>
    <cellStyle name="20% - Accent4 5 3 2 7" xfId="39006"/>
    <cellStyle name="20% - Accent4 5 3 3" xfId="3017"/>
    <cellStyle name="20% - Accent4 5 3 3 2" xfId="11285"/>
    <cellStyle name="20% - Accent4 5 3 3 2 2" xfId="24444"/>
    <cellStyle name="20% - Accent4 5 3 3 2 2 2" xfId="61782"/>
    <cellStyle name="20% - Accent4 5 3 3 2 3" xfId="48623"/>
    <cellStyle name="20% - Accent4 5 3 3 3" xfId="6562"/>
    <cellStyle name="20% - Accent4 5 3 3 3 2" xfId="19721"/>
    <cellStyle name="20% - Accent4 5 3 3 3 2 2" xfId="57059"/>
    <cellStyle name="20% - Accent4 5 3 3 3 3" xfId="43900"/>
    <cellStyle name="20% - Accent4 5 3 3 4" xfId="16178"/>
    <cellStyle name="20% - Accent4 5 3 3 4 2" xfId="53516"/>
    <cellStyle name="20% - Accent4 5 3 3 5" xfId="32571"/>
    <cellStyle name="20% - Accent4 5 3 3 6" xfId="40355"/>
    <cellStyle name="20% - Accent4 5 3 4" xfId="8925"/>
    <cellStyle name="20% - Accent4 5 3 4 2" xfId="22084"/>
    <cellStyle name="20% - Accent4 5 3 4 2 2" xfId="59422"/>
    <cellStyle name="20% - Accent4 5 3 4 3" xfId="35283"/>
    <cellStyle name="20% - Accent4 5 3 4 4" xfId="46263"/>
    <cellStyle name="20% - Accent4 5 3 5" xfId="4202"/>
    <cellStyle name="20% - Accent4 5 3 5 2" xfId="17361"/>
    <cellStyle name="20% - Accent4 5 3 5 2 2" xfId="54699"/>
    <cellStyle name="20% - Accent4 5 3 5 3" xfId="29859"/>
    <cellStyle name="20% - Accent4 5 3 5 4" xfId="41540"/>
    <cellStyle name="20% - Accent4 5 3 6" xfId="13649"/>
    <cellStyle name="20% - Accent4 5 3 6 2" xfId="50987"/>
    <cellStyle name="20% - Accent4 5 3 7" xfId="26977"/>
    <cellStyle name="20% - Accent4 5 3 8" xfId="37826"/>
    <cellStyle name="20% - Accent4 5 4" xfId="374"/>
    <cellStyle name="20% - Accent4 5 4 2" xfId="1556"/>
    <cellStyle name="20% - Accent4 5 4 2 2" xfId="7630"/>
    <cellStyle name="20% - Accent4 5 4 2 2 2" xfId="12353"/>
    <cellStyle name="20% - Accent4 5 4 2 2 2 2" xfId="25512"/>
    <cellStyle name="20% - Accent4 5 4 2 2 2 2 2" xfId="62850"/>
    <cellStyle name="20% - Accent4 5 4 2 2 2 3" xfId="49691"/>
    <cellStyle name="20% - Accent4 5 4 2 2 3" xfId="20789"/>
    <cellStyle name="20% - Accent4 5 4 2 2 3 2" xfId="58127"/>
    <cellStyle name="20% - Accent4 5 4 2 2 4" xfId="33808"/>
    <cellStyle name="20% - Accent4 5 4 2 2 5" xfId="44968"/>
    <cellStyle name="20% - Accent4 5 4 2 3" xfId="9993"/>
    <cellStyle name="20% - Accent4 5 4 2 3 2" xfId="23152"/>
    <cellStyle name="20% - Accent4 5 4 2 3 2 2" xfId="60490"/>
    <cellStyle name="20% - Accent4 5 4 2 3 3" xfId="36520"/>
    <cellStyle name="20% - Accent4 5 4 2 3 4" xfId="47331"/>
    <cellStyle name="20% - Accent4 5 4 2 4" xfId="5270"/>
    <cellStyle name="20% - Accent4 5 4 2 4 2" xfId="18429"/>
    <cellStyle name="20% - Accent4 5 4 2 4 2 2" xfId="55767"/>
    <cellStyle name="20% - Accent4 5 4 2 4 3" xfId="31096"/>
    <cellStyle name="20% - Accent4 5 4 2 4 4" xfId="42608"/>
    <cellStyle name="20% - Accent4 5 4 2 5" xfId="14717"/>
    <cellStyle name="20% - Accent4 5 4 2 5 2" xfId="52055"/>
    <cellStyle name="20% - Accent4 5 4 2 6" xfId="28214"/>
    <cellStyle name="20% - Accent4 5 4 2 7" xfId="38894"/>
    <cellStyle name="20% - Accent4 5 4 3" xfId="2905"/>
    <cellStyle name="20% - Accent4 5 4 3 2" xfId="11173"/>
    <cellStyle name="20% - Accent4 5 4 3 2 2" xfId="24332"/>
    <cellStyle name="20% - Accent4 5 4 3 2 2 2" xfId="61670"/>
    <cellStyle name="20% - Accent4 5 4 3 2 3" xfId="48511"/>
    <cellStyle name="20% - Accent4 5 4 3 3" xfId="6450"/>
    <cellStyle name="20% - Accent4 5 4 3 3 2" xfId="19609"/>
    <cellStyle name="20% - Accent4 5 4 3 3 2 2" xfId="56947"/>
    <cellStyle name="20% - Accent4 5 4 3 3 3" xfId="43788"/>
    <cellStyle name="20% - Accent4 5 4 3 4" xfId="16066"/>
    <cellStyle name="20% - Accent4 5 4 3 4 2" xfId="53404"/>
    <cellStyle name="20% - Accent4 5 4 3 5" xfId="32459"/>
    <cellStyle name="20% - Accent4 5 4 3 6" xfId="40243"/>
    <cellStyle name="20% - Accent4 5 4 4" xfId="8813"/>
    <cellStyle name="20% - Accent4 5 4 4 2" xfId="21972"/>
    <cellStyle name="20% - Accent4 5 4 4 2 2" xfId="59310"/>
    <cellStyle name="20% - Accent4 5 4 4 3" xfId="35171"/>
    <cellStyle name="20% - Accent4 5 4 4 4" xfId="46151"/>
    <cellStyle name="20% - Accent4 5 4 5" xfId="4090"/>
    <cellStyle name="20% - Accent4 5 4 5 2" xfId="17249"/>
    <cellStyle name="20% - Accent4 5 4 5 2 2" xfId="54587"/>
    <cellStyle name="20% - Accent4 5 4 5 3" xfId="29747"/>
    <cellStyle name="20% - Accent4 5 4 5 4" xfId="41428"/>
    <cellStyle name="20% - Accent4 5 4 6" xfId="13537"/>
    <cellStyle name="20% - Accent4 5 4 6 2" xfId="50875"/>
    <cellStyle name="20% - Accent4 5 4 7" xfId="26865"/>
    <cellStyle name="20% - Accent4 5 4 8" xfId="37714"/>
    <cellStyle name="20% - Accent4 5 5" xfId="795"/>
    <cellStyle name="20% - Accent4 5 5 2" xfId="1977"/>
    <cellStyle name="20% - Accent4 5 5 2 2" xfId="8051"/>
    <cellStyle name="20% - Accent4 5 5 2 2 2" xfId="12774"/>
    <cellStyle name="20% - Accent4 5 5 2 2 2 2" xfId="25933"/>
    <cellStyle name="20% - Accent4 5 5 2 2 2 2 2" xfId="63271"/>
    <cellStyle name="20% - Accent4 5 5 2 2 2 3" xfId="50112"/>
    <cellStyle name="20% - Accent4 5 5 2 2 3" xfId="21210"/>
    <cellStyle name="20% - Accent4 5 5 2 2 3 2" xfId="58548"/>
    <cellStyle name="20% - Accent4 5 5 2 2 4" xfId="34229"/>
    <cellStyle name="20% - Accent4 5 5 2 2 5" xfId="45389"/>
    <cellStyle name="20% - Accent4 5 5 2 3" xfId="10414"/>
    <cellStyle name="20% - Accent4 5 5 2 3 2" xfId="23573"/>
    <cellStyle name="20% - Accent4 5 5 2 3 2 2" xfId="60911"/>
    <cellStyle name="20% - Accent4 5 5 2 3 3" xfId="36941"/>
    <cellStyle name="20% - Accent4 5 5 2 3 4" xfId="47752"/>
    <cellStyle name="20% - Accent4 5 5 2 4" xfId="5691"/>
    <cellStyle name="20% - Accent4 5 5 2 4 2" xfId="18850"/>
    <cellStyle name="20% - Accent4 5 5 2 4 2 2" xfId="56188"/>
    <cellStyle name="20% - Accent4 5 5 2 4 3" xfId="31517"/>
    <cellStyle name="20% - Accent4 5 5 2 4 4" xfId="43029"/>
    <cellStyle name="20% - Accent4 5 5 2 5" xfId="15138"/>
    <cellStyle name="20% - Accent4 5 5 2 5 2" xfId="52476"/>
    <cellStyle name="20% - Accent4 5 5 2 6" xfId="28635"/>
    <cellStyle name="20% - Accent4 5 5 2 7" xfId="39315"/>
    <cellStyle name="20% - Accent4 5 5 3" xfId="3326"/>
    <cellStyle name="20% - Accent4 5 5 3 2" xfId="11594"/>
    <cellStyle name="20% - Accent4 5 5 3 2 2" xfId="24753"/>
    <cellStyle name="20% - Accent4 5 5 3 2 2 2" xfId="62091"/>
    <cellStyle name="20% - Accent4 5 5 3 2 3" xfId="48932"/>
    <cellStyle name="20% - Accent4 5 5 3 3" xfId="6871"/>
    <cellStyle name="20% - Accent4 5 5 3 3 2" xfId="20030"/>
    <cellStyle name="20% - Accent4 5 5 3 3 2 2" xfId="57368"/>
    <cellStyle name="20% - Accent4 5 5 3 3 3" xfId="44209"/>
    <cellStyle name="20% - Accent4 5 5 3 4" xfId="16487"/>
    <cellStyle name="20% - Accent4 5 5 3 4 2" xfId="53825"/>
    <cellStyle name="20% - Accent4 5 5 3 5" xfId="32880"/>
    <cellStyle name="20% - Accent4 5 5 3 6" xfId="40664"/>
    <cellStyle name="20% - Accent4 5 5 4" xfId="9234"/>
    <cellStyle name="20% - Accent4 5 5 4 2" xfId="22393"/>
    <cellStyle name="20% - Accent4 5 5 4 2 2" xfId="59731"/>
    <cellStyle name="20% - Accent4 5 5 4 3" xfId="35592"/>
    <cellStyle name="20% - Accent4 5 5 4 4" xfId="46572"/>
    <cellStyle name="20% - Accent4 5 5 5" xfId="4511"/>
    <cellStyle name="20% - Accent4 5 5 5 2" xfId="17670"/>
    <cellStyle name="20% - Accent4 5 5 5 2 2" xfId="55008"/>
    <cellStyle name="20% - Accent4 5 5 5 3" xfId="30168"/>
    <cellStyle name="20% - Accent4 5 5 5 4" xfId="41849"/>
    <cellStyle name="20% - Accent4 5 5 6" xfId="13958"/>
    <cellStyle name="20% - Accent4 5 5 6 2" xfId="51296"/>
    <cellStyle name="20% - Accent4 5 5 7" xfId="27286"/>
    <cellStyle name="20% - Accent4 5 5 8" xfId="38135"/>
    <cellStyle name="20% - Accent4 5 6" xfId="964"/>
    <cellStyle name="20% - Accent4 5 6 2" xfId="2146"/>
    <cellStyle name="20% - Accent4 5 6 2 2" xfId="8220"/>
    <cellStyle name="20% - Accent4 5 6 2 2 2" xfId="12943"/>
    <cellStyle name="20% - Accent4 5 6 2 2 2 2" xfId="26102"/>
    <cellStyle name="20% - Accent4 5 6 2 2 2 2 2" xfId="63440"/>
    <cellStyle name="20% - Accent4 5 6 2 2 2 3" xfId="50281"/>
    <cellStyle name="20% - Accent4 5 6 2 2 3" xfId="21379"/>
    <cellStyle name="20% - Accent4 5 6 2 2 3 2" xfId="58717"/>
    <cellStyle name="20% - Accent4 5 6 2 2 4" xfId="34398"/>
    <cellStyle name="20% - Accent4 5 6 2 2 5" xfId="45558"/>
    <cellStyle name="20% - Accent4 5 6 2 3" xfId="10583"/>
    <cellStyle name="20% - Accent4 5 6 2 3 2" xfId="23742"/>
    <cellStyle name="20% - Accent4 5 6 2 3 2 2" xfId="61080"/>
    <cellStyle name="20% - Accent4 5 6 2 3 3" xfId="37110"/>
    <cellStyle name="20% - Accent4 5 6 2 3 4" xfId="47921"/>
    <cellStyle name="20% - Accent4 5 6 2 4" xfId="5860"/>
    <cellStyle name="20% - Accent4 5 6 2 4 2" xfId="19019"/>
    <cellStyle name="20% - Accent4 5 6 2 4 2 2" xfId="56357"/>
    <cellStyle name="20% - Accent4 5 6 2 4 3" xfId="31686"/>
    <cellStyle name="20% - Accent4 5 6 2 4 4" xfId="43198"/>
    <cellStyle name="20% - Accent4 5 6 2 5" xfId="15307"/>
    <cellStyle name="20% - Accent4 5 6 2 5 2" xfId="52645"/>
    <cellStyle name="20% - Accent4 5 6 2 6" xfId="28804"/>
    <cellStyle name="20% - Accent4 5 6 2 7" xfId="39484"/>
    <cellStyle name="20% - Accent4 5 6 3" xfId="3495"/>
    <cellStyle name="20% - Accent4 5 6 3 2" xfId="11763"/>
    <cellStyle name="20% - Accent4 5 6 3 2 2" xfId="24922"/>
    <cellStyle name="20% - Accent4 5 6 3 2 2 2" xfId="62260"/>
    <cellStyle name="20% - Accent4 5 6 3 2 3" xfId="49101"/>
    <cellStyle name="20% - Accent4 5 6 3 3" xfId="7040"/>
    <cellStyle name="20% - Accent4 5 6 3 3 2" xfId="20199"/>
    <cellStyle name="20% - Accent4 5 6 3 3 2 2" xfId="57537"/>
    <cellStyle name="20% - Accent4 5 6 3 3 3" xfId="44378"/>
    <cellStyle name="20% - Accent4 5 6 3 4" xfId="16656"/>
    <cellStyle name="20% - Accent4 5 6 3 4 2" xfId="53994"/>
    <cellStyle name="20% - Accent4 5 6 3 5" xfId="33049"/>
    <cellStyle name="20% - Accent4 5 6 3 6" xfId="40833"/>
    <cellStyle name="20% - Accent4 5 6 4" xfId="9403"/>
    <cellStyle name="20% - Accent4 5 6 4 2" xfId="22562"/>
    <cellStyle name="20% - Accent4 5 6 4 2 2" xfId="59900"/>
    <cellStyle name="20% - Accent4 5 6 4 3" xfId="35761"/>
    <cellStyle name="20% - Accent4 5 6 4 4" xfId="46741"/>
    <cellStyle name="20% - Accent4 5 6 5" xfId="4680"/>
    <cellStyle name="20% - Accent4 5 6 5 2" xfId="17839"/>
    <cellStyle name="20% - Accent4 5 6 5 2 2" xfId="55177"/>
    <cellStyle name="20% - Accent4 5 6 5 3" xfId="30337"/>
    <cellStyle name="20% - Accent4 5 6 5 4" xfId="42018"/>
    <cellStyle name="20% - Accent4 5 6 6" xfId="14127"/>
    <cellStyle name="20% - Accent4 5 6 6 2" xfId="51465"/>
    <cellStyle name="20% - Accent4 5 6 7" xfId="27455"/>
    <cellStyle name="20% - Accent4 5 6 8" xfId="38304"/>
    <cellStyle name="20% - Accent4 5 7" xfId="1135"/>
    <cellStyle name="20% - Accent4 5 7 2" xfId="2315"/>
    <cellStyle name="20% - Accent4 5 7 2 2" xfId="8389"/>
    <cellStyle name="20% - Accent4 5 7 2 2 2" xfId="13112"/>
    <cellStyle name="20% - Accent4 5 7 2 2 2 2" xfId="26271"/>
    <cellStyle name="20% - Accent4 5 7 2 2 2 2 2" xfId="63609"/>
    <cellStyle name="20% - Accent4 5 7 2 2 2 3" xfId="50450"/>
    <cellStyle name="20% - Accent4 5 7 2 2 3" xfId="21548"/>
    <cellStyle name="20% - Accent4 5 7 2 2 3 2" xfId="58886"/>
    <cellStyle name="20% - Accent4 5 7 2 2 4" xfId="34567"/>
    <cellStyle name="20% - Accent4 5 7 2 2 5" xfId="45727"/>
    <cellStyle name="20% - Accent4 5 7 2 3" xfId="10752"/>
    <cellStyle name="20% - Accent4 5 7 2 3 2" xfId="23911"/>
    <cellStyle name="20% - Accent4 5 7 2 3 2 2" xfId="61249"/>
    <cellStyle name="20% - Accent4 5 7 2 3 3" xfId="37279"/>
    <cellStyle name="20% - Accent4 5 7 2 3 4" xfId="48090"/>
    <cellStyle name="20% - Accent4 5 7 2 4" xfId="6029"/>
    <cellStyle name="20% - Accent4 5 7 2 4 2" xfId="19188"/>
    <cellStyle name="20% - Accent4 5 7 2 4 2 2" xfId="56526"/>
    <cellStyle name="20% - Accent4 5 7 2 4 3" xfId="31855"/>
    <cellStyle name="20% - Accent4 5 7 2 4 4" xfId="43367"/>
    <cellStyle name="20% - Accent4 5 7 2 5" xfId="15476"/>
    <cellStyle name="20% - Accent4 5 7 2 5 2" xfId="52814"/>
    <cellStyle name="20% - Accent4 5 7 2 6" xfId="28973"/>
    <cellStyle name="20% - Accent4 5 7 2 7" xfId="39653"/>
    <cellStyle name="20% - Accent4 5 7 3" xfId="3664"/>
    <cellStyle name="20% - Accent4 5 7 3 2" xfId="11932"/>
    <cellStyle name="20% - Accent4 5 7 3 2 2" xfId="25091"/>
    <cellStyle name="20% - Accent4 5 7 3 2 2 2" xfId="62429"/>
    <cellStyle name="20% - Accent4 5 7 3 2 3" xfId="49270"/>
    <cellStyle name="20% - Accent4 5 7 3 3" xfId="7209"/>
    <cellStyle name="20% - Accent4 5 7 3 3 2" xfId="20368"/>
    <cellStyle name="20% - Accent4 5 7 3 3 2 2" xfId="57706"/>
    <cellStyle name="20% - Accent4 5 7 3 3 3" xfId="44547"/>
    <cellStyle name="20% - Accent4 5 7 3 4" xfId="16825"/>
    <cellStyle name="20% - Accent4 5 7 3 4 2" xfId="54163"/>
    <cellStyle name="20% - Accent4 5 7 3 5" xfId="33218"/>
    <cellStyle name="20% - Accent4 5 7 3 6" xfId="41002"/>
    <cellStyle name="20% - Accent4 5 7 4" xfId="9572"/>
    <cellStyle name="20% - Accent4 5 7 4 2" xfId="22731"/>
    <cellStyle name="20% - Accent4 5 7 4 2 2" xfId="60069"/>
    <cellStyle name="20% - Accent4 5 7 4 3" xfId="35930"/>
    <cellStyle name="20% - Accent4 5 7 4 4" xfId="46910"/>
    <cellStyle name="20% - Accent4 5 7 5" xfId="4849"/>
    <cellStyle name="20% - Accent4 5 7 5 2" xfId="18008"/>
    <cellStyle name="20% - Accent4 5 7 5 2 2" xfId="55346"/>
    <cellStyle name="20% - Accent4 5 7 5 3" xfId="30506"/>
    <cellStyle name="20% - Accent4 5 7 5 4" xfId="42187"/>
    <cellStyle name="20% - Accent4 5 7 6" xfId="14296"/>
    <cellStyle name="20% - Accent4 5 7 6 2" xfId="51634"/>
    <cellStyle name="20% - Accent4 5 7 7" xfId="27624"/>
    <cellStyle name="20% - Accent4 5 7 8" xfId="38473"/>
    <cellStyle name="20% - Accent4 5 8" xfId="1247"/>
    <cellStyle name="20% - Accent4 5 8 2" xfId="2596"/>
    <cellStyle name="20% - Accent4 5 8 2 2" xfId="12044"/>
    <cellStyle name="20% - Accent4 5 8 2 2 2" xfId="25203"/>
    <cellStyle name="20% - Accent4 5 8 2 2 2 2" xfId="62541"/>
    <cellStyle name="20% - Accent4 5 8 2 2 3" xfId="33499"/>
    <cellStyle name="20% - Accent4 5 8 2 2 4" xfId="49382"/>
    <cellStyle name="20% - Accent4 5 8 2 3" xfId="7321"/>
    <cellStyle name="20% - Accent4 5 8 2 3 2" xfId="20480"/>
    <cellStyle name="20% - Accent4 5 8 2 3 2 2" xfId="57818"/>
    <cellStyle name="20% - Accent4 5 8 2 3 3" xfId="36211"/>
    <cellStyle name="20% - Accent4 5 8 2 3 4" xfId="44659"/>
    <cellStyle name="20% - Accent4 5 8 2 4" xfId="15757"/>
    <cellStyle name="20% - Accent4 5 8 2 4 2" xfId="30787"/>
    <cellStyle name="20% - Accent4 5 8 2 4 3" xfId="53095"/>
    <cellStyle name="20% - Accent4 5 8 2 5" xfId="27905"/>
    <cellStyle name="20% - Accent4 5 8 2 6" xfId="39934"/>
    <cellStyle name="20% - Accent4 5 8 3" xfId="9684"/>
    <cellStyle name="20% - Accent4 5 8 3 2" xfId="22843"/>
    <cellStyle name="20% - Accent4 5 8 3 2 2" xfId="60181"/>
    <cellStyle name="20% - Accent4 5 8 3 3" xfId="32150"/>
    <cellStyle name="20% - Accent4 5 8 3 4" xfId="47022"/>
    <cellStyle name="20% - Accent4 5 8 4" xfId="4961"/>
    <cellStyle name="20% - Accent4 5 8 4 2" xfId="18120"/>
    <cellStyle name="20% - Accent4 5 8 4 2 2" xfId="55458"/>
    <cellStyle name="20% - Accent4 5 8 4 3" xfId="34862"/>
    <cellStyle name="20% - Accent4 5 8 4 4" xfId="42299"/>
    <cellStyle name="20% - Accent4 5 8 5" xfId="14408"/>
    <cellStyle name="20% - Accent4 5 8 5 2" xfId="29438"/>
    <cellStyle name="20% - Accent4 5 8 5 3" xfId="51746"/>
    <cellStyle name="20% - Accent4 5 8 6" xfId="26556"/>
    <cellStyle name="20% - Accent4 5 8 7" xfId="38585"/>
    <cellStyle name="20% - Accent4 5 9" xfId="2484"/>
    <cellStyle name="20% - Accent4 5 9 2" xfId="10864"/>
    <cellStyle name="20% - Accent4 5 9 2 2" xfId="24023"/>
    <cellStyle name="20% - Accent4 5 9 2 2 2" xfId="61361"/>
    <cellStyle name="20% - Accent4 5 9 2 3" xfId="33387"/>
    <cellStyle name="20% - Accent4 5 9 2 4" xfId="48202"/>
    <cellStyle name="20% - Accent4 5 9 3" xfId="6141"/>
    <cellStyle name="20% - Accent4 5 9 3 2" xfId="19300"/>
    <cellStyle name="20% - Accent4 5 9 3 2 2" xfId="56638"/>
    <cellStyle name="20% - Accent4 5 9 3 3" xfId="36099"/>
    <cellStyle name="20% - Accent4 5 9 3 4" xfId="43479"/>
    <cellStyle name="20% - Accent4 5 9 4" xfId="15645"/>
    <cellStyle name="20% - Accent4 5 9 4 2" xfId="30675"/>
    <cellStyle name="20% - Accent4 5 9 4 3" xfId="52983"/>
    <cellStyle name="20% - Accent4 5 9 5" xfId="27793"/>
    <cellStyle name="20% - Accent4 5 9 6" xfId="39822"/>
    <cellStyle name="20% - Accent4 6" xfId="261"/>
    <cellStyle name="20% - Accent4 6 2" xfId="682"/>
    <cellStyle name="20% - Accent4 6 2 2" xfId="1864"/>
    <cellStyle name="20% - Accent4 6 2 2 2" xfId="7938"/>
    <cellStyle name="20% - Accent4 6 2 2 2 2" xfId="12661"/>
    <cellStyle name="20% - Accent4 6 2 2 2 2 2" xfId="25820"/>
    <cellStyle name="20% - Accent4 6 2 2 2 2 2 2" xfId="63158"/>
    <cellStyle name="20% - Accent4 6 2 2 2 2 3" xfId="49999"/>
    <cellStyle name="20% - Accent4 6 2 2 2 3" xfId="21097"/>
    <cellStyle name="20% - Accent4 6 2 2 2 3 2" xfId="58435"/>
    <cellStyle name="20% - Accent4 6 2 2 2 4" xfId="34116"/>
    <cellStyle name="20% - Accent4 6 2 2 2 5" xfId="45276"/>
    <cellStyle name="20% - Accent4 6 2 2 3" xfId="10301"/>
    <cellStyle name="20% - Accent4 6 2 2 3 2" xfId="23460"/>
    <cellStyle name="20% - Accent4 6 2 2 3 2 2" xfId="60798"/>
    <cellStyle name="20% - Accent4 6 2 2 3 3" xfId="36828"/>
    <cellStyle name="20% - Accent4 6 2 2 3 4" xfId="47639"/>
    <cellStyle name="20% - Accent4 6 2 2 4" xfId="5578"/>
    <cellStyle name="20% - Accent4 6 2 2 4 2" xfId="18737"/>
    <cellStyle name="20% - Accent4 6 2 2 4 2 2" xfId="56075"/>
    <cellStyle name="20% - Accent4 6 2 2 4 3" xfId="31404"/>
    <cellStyle name="20% - Accent4 6 2 2 4 4" xfId="42916"/>
    <cellStyle name="20% - Accent4 6 2 2 5" xfId="15025"/>
    <cellStyle name="20% - Accent4 6 2 2 5 2" xfId="52363"/>
    <cellStyle name="20% - Accent4 6 2 2 6" xfId="28522"/>
    <cellStyle name="20% - Accent4 6 2 2 7" xfId="39202"/>
    <cellStyle name="20% - Accent4 6 2 3" xfId="3213"/>
    <cellStyle name="20% - Accent4 6 2 3 2" xfId="11481"/>
    <cellStyle name="20% - Accent4 6 2 3 2 2" xfId="24640"/>
    <cellStyle name="20% - Accent4 6 2 3 2 2 2" xfId="61978"/>
    <cellStyle name="20% - Accent4 6 2 3 2 3" xfId="48819"/>
    <cellStyle name="20% - Accent4 6 2 3 3" xfId="6758"/>
    <cellStyle name="20% - Accent4 6 2 3 3 2" xfId="19917"/>
    <cellStyle name="20% - Accent4 6 2 3 3 2 2" xfId="57255"/>
    <cellStyle name="20% - Accent4 6 2 3 3 3" xfId="44096"/>
    <cellStyle name="20% - Accent4 6 2 3 4" xfId="16374"/>
    <cellStyle name="20% - Accent4 6 2 3 4 2" xfId="53712"/>
    <cellStyle name="20% - Accent4 6 2 3 5" xfId="32767"/>
    <cellStyle name="20% - Accent4 6 2 3 6" xfId="40551"/>
    <cellStyle name="20% - Accent4 6 2 4" xfId="9121"/>
    <cellStyle name="20% - Accent4 6 2 4 2" xfId="22280"/>
    <cellStyle name="20% - Accent4 6 2 4 2 2" xfId="59618"/>
    <cellStyle name="20% - Accent4 6 2 4 3" xfId="35479"/>
    <cellStyle name="20% - Accent4 6 2 4 4" xfId="46459"/>
    <cellStyle name="20% - Accent4 6 2 5" xfId="4398"/>
    <cellStyle name="20% - Accent4 6 2 5 2" xfId="17557"/>
    <cellStyle name="20% - Accent4 6 2 5 2 2" xfId="54895"/>
    <cellStyle name="20% - Accent4 6 2 5 3" xfId="30055"/>
    <cellStyle name="20% - Accent4 6 2 5 4" xfId="41736"/>
    <cellStyle name="20% - Accent4 6 2 6" xfId="13845"/>
    <cellStyle name="20% - Accent4 6 2 6 2" xfId="51183"/>
    <cellStyle name="20% - Accent4 6 2 7" xfId="27173"/>
    <cellStyle name="20% - Accent4 6 2 8" xfId="38022"/>
    <cellStyle name="20% - Accent4 6 3" xfId="1443"/>
    <cellStyle name="20% - Accent4 6 3 2" xfId="7517"/>
    <cellStyle name="20% - Accent4 6 3 2 2" xfId="12240"/>
    <cellStyle name="20% - Accent4 6 3 2 2 2" xfId="25399"/>
    <cellStyle name="20% - Accent4 6 3 2 2 2 2" xfId="62737"/>
    <cellStyle name="20% - Accent4 6 3 2 2 3" xfId="49578"/>
    <cellStyle name="20% - Accent4 6 3 2 3" xfId="20676"/>
    <cellStyle name="20% - Accent4 6 3 2 3 2" xfId="58014"/>
    <cellStyle name="20% - Accent4 6 3 2 4" xfId="33695"/>
    <cellStyle name="20% - Accent4 6 3 2 5" xfId="44855"/>
    <cellStyle name="20% - Accent4 6 3 3" xfId="9880"/>
    <cellStyle name="20% - Accent4 6 3 3 2" xfId="23039"/>
    <cellStyle name="20% - Accent4 6 3 3 2 2" xfId="60377"/>
    <cellStyle name="20% - Accent4 6 3 3 3" xfId="36407"/>
    <cellStyle name="20% - Accent4 6 3 3 4" xfId="47218"/>
    <cellStyle name="20% - Accent4 6 3 4" xfId="5157"/>
    <cellStyle name="20% - Accent4 6 3 4 2" xfId="18316"/>
    <cellStyle name="20% - Accent4 6 3 4 2 2" xfId="55654"/>
    <cellStyle name="20% - Accent4 6 3 4 3" xfId="30983"/>
    <cellStyle name="20% - Accent4 6 3 4 4" xfId="42495"/>
    <cellStyle name="20% - Accent4 6 3 5" xfId="14604"/>
    <cellStyle name="20% - Accent4 6 3 5 2" xfId="51942"/>
    <cellStyle name="20% - Accent4 6 3 6" xfId="28101"/>
    <cellStyle name="20% - Accent4 6 3 7" xfId="38781"/>
    <cellStyle name="20% - Accent4 6 4" xfId="2792"/>
    <cellStyle name="20% - Accent4 6 4 2" xfId="11060"/>
    <cellStyle name="20% - Accent4 6 4 2 2" xfId="24219"/>
    <cellStyle name="20% - Accent4 6 4 2 2 2" xfId="61557"/>
    <cellStyle name="20% - Accent4 6 4 2 3" xfId="48398"/>
    <cellStyle name="20% - Accent4 6 4 3" xfId="6337"/>
    <cellStyle name="20% - Accent4 6 4 3 2" xfId="19496"/>
    <cellStyle name="20% - Accent4 6 4 3 2 2" xfId="56834"/>
    <cellStyle name="20% - Accent4 6 4 3 3" xfId="43675"/>
    <cellStyle name="20% - Accent4 6 4 4" xfId="15953"/>
    <cellStyle name="20% - Accent4 6 4 4 2" xfId="53291"/>
    <cellStyle name="20% - Accent4 6 4 5" xfId="32346"/>
    <cellStyle name="20% - Accent4 6 4 6" xfId="40130"/>
    <cellStyle name="20% - Accent4 6 5" xfId="8700"/>
    <cellStyle name="20% - Accent4 6 5 2" xfId="21859"/>
    <cellStyle name="20% - Accent4 6 5 2 2" xfId="59197"/>
    <cellStyle name="20% - Accent4 6 5 3" xfId="35058"/>
    <cellStyle name="20% - Accent4 6 5 4" xfId="46038"/>
    <cellStyle name="20% - Accent4 6 6" xfId="3977"/>
    <cellStyle name="20% - Accent4 6 6 2" xfId="17136"/>
    <cellStyle name="20% - Accent4 6 6 2 2" xfId="54474"/>
    <cellStyle name="20% - Accent4 6 6 3" xfId="29634"/>
    <cellStyle name="20% - Accent4 6 6 4" xfId="41315"/>
    <cellStyle name="20% - Accent4 6 7" xfId="13424"/>
    <cellStyle name="20% - Accent4 6 7 2" xfId="50762"/>
    <cellStyle name="20% - Accent4 6 8" xfId="26752"/>
    <cellStyle name="20% - Accent4 6 9" xfId="37601"/>
    <cellStyle name="20% - Accent4 7" xfId="149"/>
    <cellStyle name="20% - Accent4 7 2" xfId="570"/>
    <cellStyle name="20% - Accent4 7 2 2" xfId="1752"/>
    <cellStyle name="20% - Accent4 7 2 2 2" xfId="7826"/>
    <cellStyle name="20% - Accent4 7 2 2 2 2" xfId="12549"/>
    <cellStyle name="20% - Accent4 7 2 2 2 2 2" xfId="25708"/>
    <cellStyle name="20% - Accent4 7 2 2 2 2 2 2" xfId="63046"/>
    <cellStyle name="20% - Accent4 7 2 2 2 2 3" xfId="49887"/>
    <cellStyle name="20% - Accent4 7 2 2 2 3" xfId="20985"/>
    <cellStyle name="20% - Accent4 7 2 2 2 3 2" xfId="58323"/>
    <cellStyle name="20% - Accent4 7 2 2 2 4" xfId="34004"/>
    <cellStyle name="20% - Accent4 7 2 2 2 5" xfId="45164"/>
    <cellStyle name="20% - Accent4 7 2 2 3" xfId="10189"/>
    <cellStyle name="20% - Accent4 7 2 2 3 2" xfId="23348"/>
    <cellStyle name="20% - Accent4 7 2 2 3 2 2" xfId="60686"/>
    <cellStyle name="20% - Accent4 7 2 2 3 3" xfId="36716"/>
    <cellStyle name="20% - Accent4 7 2 2 3 4" xfId="47527"/>
    <cellStyle name="20% - Accent4 7 2 2 4" xfId="5466"/>
    <cellStyle name="20% - Accent4 7 2 2 4 2" xfId="18625"/>
    <cellStyle name="20% - Accent4 7 2 2 4 2 2" xfId="55963"/>
    <cellStyle name="20% - Accent4 7 2 2 4 3" xfId="31292"/>
    <cellStyle name="20% - Accent4 7 2 2 4 4" xfId="42804"/>
    <cellStyle name="20% - Accent4 7 2 2 5" xfId="14913"/>
    <cellStyle name="20% - Accent4 7 2 2 5 2" xfId="52251"/>
    <cellStyle name="20% - Accent4 7 2 2 6" xfId="28410"/>
    <cellStyle name="20% - Accent4 7 2 2 7" xfId="39090"/>
    <cellStyle name="20% - Accent4 7 2 3" xfId="3101"/>
    <cellStyle name="20% - Accent4 7 2 3 2" xfId="11369"/>
    <cellStyle name="20% - Accent4 7 2 3 2 2" xfId="24528"/>
    <cellStyle name="20% - Accent4 7 2 3 2 2 2" xfId="61866"/>
    <cellStyle name="20% - Accent4 7 2 3 2 3" xfId="48707"/>
    <cellStyle name="20% - Accent4 7 2 3 3" xfId="6646"/>
    <cellStyle name="20% - Accent4 7 2 3 3 2" xfId="19805"/>
    <cellStyle name="20% - Accent4 7 2 3 3 2 2" xfId="57143"/>
    <cellStyle name="20% - Accent4 7 2 3 3 3" xfId="43984"/>
    <cellStyle name="20% - Accent4 7 2 3 4" xfId="16262"/>
    <cellStyle name="20% - Accent4 7 2 3 4 2" xfId="53600"/>
    <cellStyle name="20% - Accent4 7 2 3 5" xfId="32655"/>
    <cellStyle name="20% - Accent4 7 2 3 6" xfId="40439"/>
    <cellStyle name="20% - Accent4 7 2 4" xfId="9009"/>
    <cellStyle name="20% - Accent4 7 2 4 2" xfId="22168"/>
    <cellStyle name="20% - Accent4 7 2 4 2 2" xfId="59506"/>
    <cellStyle name="20% - Accent4 7 2 4 3" xfId="35367"/>
    <cellStyle name="20% - Accent4 7 2 4 4" xfId="46347"/>
    <cellStyle name="20% - Accent4 7 2 5" xfId="4286"/>
    <cellStyle name="20% - Accent4 7 2 5 2" xfId="17445"/>
    <cellStyle name="20% - Accent4 7 2 5 2 2" xfId="54783"/>
    <cellStyle name="20% - Accent4 7 2 5 3" xfId="29943"/>
    <cellStyle name="20% - Accent4 7 2 5 4" xfId="41624"/>
    <cellStyle name="20% - Accent4 7 2 6" xfId="13733"/>
    <cellStyle name="20% - Accent4 7 2 6 2" xfId="51071"/>
    <cellStyle name="20% - Accent4 7 2 7" xfId="27061"/>
    <cellStyle name="20% - Accent4 7 2 8" xfId="37910"/>
    <cellStyle name="20% - Accent4 7 3" xfId="1331"/>
    <cellStyle name="20% - Accent4 7 3 2" xfId="7405"/>
    <cellStyle name="20% - Accent4 7 3 2 2" xfId="12128"/>
    <cellStyle name="20% - Accent4 7 3 2 2 2" xfId="25287"/>
    <cellStyle name="20% - Accent4 7 3 2 2 2 2" xfId="62625"/>
    <cellStyle name="20% - Accent4 7 3 2 2 3" xfId="49466"/>
    <cellStyle name="20% - Accent4 7 3 2 3" xfId="20564"/>
    <cellStyle name="20% - Accent4 7 3 2 3 2" xfId="57902"/>
    <cellStyle name="20% - Accent4 7 3 2 4" xfId="33583"/>
    <cellStyle name="20% - Accent4 7 3 2 5" xfId="44743"/>
    <cellStyle name="20% - Accent4 7 3 3" xfId="9768"/>
    <cellStyle name="20% - Accent4 7 3 3 2" xfId="22927"/>
    <cellStyle name="20% - Accent4 7 3 3 2 2" xfId="60265"/>
    <cellStyle name="20% - Accent4 7 3 3 3" xfId="36295"/>
    <cellStyle name="20% - Accent4 7 3 3 4" xfId="47106"/>
    <cellStyle name="20% - Accent4 7 3 4" xfId="5045"/>
    <cellStyle name="20% - Accent4 7 3 4 2" xfId="18204"/>
    <cellStyle name="20% - Accent4 7 3 4 2 2" xfId="55542"/>
    <cellStyle name="20% - Accent4 7 3 4 3" xfId="30871"/>
    <cellStyle name="20% - Accent4 7 3 4 4" xfId="42383"/>
    <cellStyle name="20% - Accent4 7 3 5" xfId="14492"/>
    <cellStyle name="20% - Accent4 7 3 5 2" xfId="51830"/>
    <cellStyle name="20% - Accent4 7 3 6" xfId="27989"/>
    <cellStyle name="20% - Accent4 7 3 7" xfId="38669"/>
    <cellStyle name="20% - Accent4 7 4" xfId="2680"/>
    <cellStyle name="20% - Accent4 7 4 2" xfId="10948"/>
    <cellStyle name="20% - Accent4 7 4 2 2" xfId="24107"/>
    <cellStyle name="20% - Accent4 7 4 2 2 2" xfId="61445"/>
    <cellStyle name="20% - Accent4 7 4 2 3" xfId="48286"/>
    <cellStyle name="20% - Accent4 7 4 3" xfId="6225"/>
    <cellStyle name="20% - Accent4 7 4 3 2" xfId="19384"/>
    <cellStyle name="20% - Accent4 7 4 3 2 2" xfId="56722"/>
    <cellStyle name="20% - Accent4 7 4 3 3" xfId="43563"/>
    <cellStyle name="20% - Accent4 7 4 4" xfId="15841"/>
    <cellStyle name="20% - Accent4 7 4 4 2" xfId="53179"/>
    <cellStyle name="20% - Accent4 7 4 5" xfId="32234"/>
    <cellStyle name="20% - Accent4 7 4 6" xfId="40018"/>
    <cellStyle name="20% - Accent4 7 5" xfId="8588"/>
    <cellStyle name="20% - Accent4 7 5 2" xfId="21747"/>
    <cellStyle name="20% - Accent4 7 5 2 2" xfId="59085"/>
    <cellStyle name="20% - Accent4 7 5 3" xfId="34946"/>
    <cellStyle name="20% - Accent4 7 5 4" xfId="45926"/>
    <cellStyle name="20% - Accent4 7 6" xfId="3865"/>
    <cellStyle name="20% - Accent4 7 6 2" xfId="17024"/>
    <cellStyle name="20% - Accent4 7 6 2 2" xfId="54362"/>
    <cellStyle name="20% - Accent4 7 6 3" xfId="29522"/>
    <cellStyle name="20% - Accent4 7 6 4" xfId="41203"/>
    <cellStyle name="20% - Accent4 7 7" xfId="13312"/>
    <cellStyle name="20% - Accent4 7 7 2" xfId="50650"/>
    <cellStyle name="20% - Accent4 7 8" xfId="26640"/>
    <cellStyle name="20% - Accent4 7 9" xfId="37489"/>
    <cellStyle name="20% - Accent4 8" xfId="458"/>
    <cellStyle name="20% - Accent4 8 2" xfId="1640"/>
    <cellStyle name="20% - Accent4 8 2 2" xfId="7714"/>
    <cellStyle name="20% - Accent4 8 2 2 2" xfId="12437"/>
    <cellStyle name="20% - Accent4 8 2 2 2 2" xfId="25596"/>
    <cellStyle name="20% - Accent4 8 2 2 2 2 2" xfId="62934"/>
    <cellStyle name="20% - Accent4 8 2 2 2 3" xfId="49775"/>
    <cellStyle name="20% - Accent4 8 2 2 3" xfId="20873"/>
    <cellStyle name="20% - Accent4 8 2 2 3 2" xfId="58211"/>
    <cellStyle name="20% - Accent4 8 2 2 4" xfId="33892"/>
    <cellStyle name="20% - Accent4 8 2 2 5" xfId="45052"/>
    <cellStyle name="20% - Accent4 8 2 3" xfId="10077"/>
    <cellStyle name="20% - Accent4 8 2 3 2" xfId="23236"/>
    <cellStyle name="20% - Accent4 8 2 3 2 2" xfId="60574"/>
    <cellStyle name="20% - Accent4 8 2 3 3" xfId="36604"/>
    <cellStyle name="20% - Accent4 8 2 3 4" xfId="47415"/>
    <cellStyle name="20% - Accent4 8 2 4" xfId="5354"/>
    <cellStyle name="20% - Accent4 8 2 4 2" xfId="18513"/>
    <cellStyle name="20% - Accent4 8 2 4 2 2" xfId="55851"/>
    <cellStyle name="20% - Accent4 8 2 4 3" xfId="31180"/>
    <cellStyle name="20% - Accent4 8 2 4 4" xfId="42692"/>
    <cellStyle name="20% - Accent4 8 2 5" xfId="14801"/>
    <cellStyle name="20% - Accent4 8 2 5 2" xfId="52139"/>
    <cellStyle name="20% - Accent4 8 2 6" xfId="28298"/>
    <cellStyle name="20% - Accent4 8 2 7" xfId="38978"/>
    <cellStyle name="20% - Accent4 8 3" xfId="2989"/>
    <cellStyle name="20% - Accent4 8 3 2" xfId="11257"/>
    <cellStyle name="20% - Accent4 8 3 2 2" xfId="24416"/>
    <cellStyle name="20% - Accent4 8 3 2 2 2" xfId="61754"/>
    <cellStyle name="20% - Accent4 8 3 2 3" xfId="48595"/>
    <cellStyle name="20% - Accent4 8 3 3" xfId="6534"/>
    <cellStyle name="20% - Accent4 8 3 3 2" xfId="19693"/>
    <cellStyle name="20% - Accent4 8 3 3 2 2" xfId="57031"/>
    <cellStyle name="20% - Accent4 8 3 3 3" xfId="43872"/>
    <cellStyle name="20% - Accent4 8 3 4" xfId="16150"/>
    <cellStyle name="20% - Accent4 8 3 4 2" xfId="53488"/>
    <cellStyle name="20% - Accent4 8 3 5" xfId="32543"/>
    <cellStyle name="20% - Accent4 8 3 6" xfId="40327"/>
    <cellStyle name="20% - Accent4 8 4" xfId="8897"/>
    <cellStyle name="20% - Accent4 8 4 2" xfId="22056"/>
    <cellStyle name="20% - Accent4 8 4 2 2" xfId="59394"/>
    <cellStyle name="20% - Accent4 8 4 3" xfId="35255"/>
    <cellStyle name="20% - Accent4 8 4 4" xfId="46235"/>
    <cellStyle name="20% - Accent4 8 5" xfId="4174"/>
    <cellStyle name="20% - Accent4 8 5 2" xfId="17333"/>
    <cellStyle name="20% - Accent4 8 5 2 2" xfId="54671"/>
    <cellStyle name="20% - Accent4 8 5 3" xfId="29831"/>
    <cellStyle name="20% - Accent4 8 5 4" xfId="41512"/>
    <cellStyle name="20% - Accent4 8 6" xfId="13621"/>
    <cellStyle name="20% - Accent4 8 6 2" xfId="50959"/>
    <cellStyle name="20% - Accent4 8 7" xfId="26949"/>
    <cellStyle name="20% - Accent4 8 8" xfId="37798"/>
    <cellStyle name="20% - Accent4 9" xfId="289"/>
    <cellStyle name="20% - Accent4 9 2" xfId="1471"/>
    <cellStyle name="20% - Accent4 9 2 2" xfId="7545"/>
    <cellStyle name="20% - Accent4 9 2 2 2" xfId="12268"/>
    <cellStyle name="20% - Accent4 9 2 2 2 2" xfId="25427"/>
    <cellStyle name="20% - Accent4 9 2 2 2 2 2" xfId="62765"/>
    <cellStyle name="20% - Accent4 9 2 2 2 3" xfId="49606"/>
    <cellStyle name="20% - Accent4 9 2 2 3" xfId="20704"/>
    <cellStyle name="20% - Accent4 9 2 2 3 2" xfId="58042"/>
    <cellStyle name="20% - Accent4 9 2 2 4" xfId="33723"/>
    <cellStyle name="20% - Accent4 9 2 2 5" xfId="44883"/>
    <cellStyle name="20% - Accent4 9 2 3" xfId="9908"/>
    <cellStyle name="20% - Accent4 9 2 3 2" xfId="23067"/>
    <cellStyle name="20% - Accent4 9 2 3 2 2" xfId="60405"/>
    <cellStyle name="20% - Accent4 9 2 3 3" xfId="36435"/>
    <cellStyle name="20% - Accent4 9 2 3 4" xfId="47246"/>
    <cellStyle name="20% - Accent4 9 2 4" xfId="5185"/>
    <cellStyle name="20% - Accent4 9 2 4 2" xfId="18344"/>
    <cellStyle name="20% - Accent4 9 2 4 2 2" xfId="55682"/>
    <cellStyle name="20% - Accent4 9 2 4 3" xfId="31011"/>
    <cellStyle name="20% - Accent4 9 2 4 4" xfId="42523"/>
    <cellStyle name="20% - Accent4 9 2 5" xfId="14632"/>
    <cellStyle name="20% - Accent4 9 2 5 2" xfId="51970"/>
    <cellStyle name="20% - Accent4 9 2 6" xfId="28129"/>
    <cellStyle name="20% - Accent4 9 2 7" xfId="38809"/>
    <cellStyle name="20% - Accent4 9 3" xfId="2820"/>
    <cellStyle name="20% - Accent4 9 3 2" xfId="11088"/>
    <cellStyle name="20% - Accent4 9 3 2 2" xfId="24247"/>
    <cellStyle name="20% - Accent4 9 3 2 2 2" xfId="61585"/>
    <cellStyle name="20% - Accent4 9 3 2 3" xfId="48426"/>
    <cellStyle name="20% - Accent4 9 3 3" xfId="6365"/>
    <cellStyle name="20% - Accent4 9 3 3 2" xfId="19524"/>
    <cellStyle name="20% - Accent4 9 3 3 2 2" xfId="56862"/>
    <cellStyle name="20% - Accent4 9 3 3 3" xfId="43703"/>
    <cellStyle name="20% - Accent4 9 3 4" xfId="15981"/>
    <cellStyle name="20% - Accent4 9 3 4 2" xfId="53319"/>
    <cellStyle name="20% - Accent4 9 3 5" xfId="32374"/>
    <cellStyle name="20% - Accent4 9 3 6" xfId="40158"/>
    <cellStyle name="20% - Accent4 9 4" xfId="8728"/>
    <cellStyle name="20% - Accent4 9 4 2" xfId="21887"/>
    <cellStyle name="20% - Accent4 9 4 2 2" xfId="59225"/>
    <cellStyle name="20% - Accent4 9 4 3" xfId="35086"/>
    <cellStyle name="20% - Accent4 9 4 4" xfId="46066"/>
    <cellStyle name="20% - Accent4 9 5" xfId="4005"/>
    <cellStyle name="20% - Accent4 9 5 2" xfId="17164"/>
    <cellStyle name="20% - Accent4 9 5 2 2" xfId="54502"/>
    <cellStyle name="20% - Accent4 9 5 3" xfId="29662"/>
    <cellStyle name="20% - Accent4 9 5 4" xfId="41343"/>
    <cellStyle name="20% - Accent4 9 6" xfId="13452"/>
    <cellStyle name="20% - Accent4 9 6 2" xfId="50790"/>
    <cellStyle name="20% - Accent4 9 7" xfId="26780"/>
    <cellStyle name="20% - Accent4 9 8" xfId="37629"/>
    <cellStyle name="20% - Accent5" xfId="35" builtinId="46" customBuiltin="1"/>
    <cellStyle name="20% - Accent5 10" xfId="712"/>
    <cellStyle name="20% - Accent5 10 2" xfId="1894"/>
    <cellStyle name="20% - Accent5 10 2 2" xfId="7968"/>
    <cellStyle name="20% - Accent5 10 2 2 2" xfId="12691"/>
    <cellStyle name="20% - Accent5 10 2 2 2 2" xfId="25850"/>
    <cellStyle name="20% - Accent5 10 2 2 2 2 2" xfId="63188"/>
    <cellStyle name="20% - Accent5 10 2 2 2 3" xfId="50029"/>
    <cellStyle name="20% - Accent5 10 2 2 3" xfId="21127"/>
    <cellStyle name="20% - Accent5 10 2 2 3 2" xfId="58465"/>
    <cellStyle name="20% - Accent5 10 2 2 4" xfId="34146"/>
    <cellStyle name="20% - Accent5 10 2 2 5" xfId="45306"/>
    <cellStyle name="20% - Accent5 10 2 3" xfId="10331"/>
    <cellStyle name="20% - Accent5 10 2 3 2" xfId="23490"/>
    <cellStyle name="20% - Accent5 10 2 3 2 2" xfId="60828"/>
    <cellStyle name="20% - Accent5 10 2 3 3" xfId="36858"/>
    <cellStyle name="20% - Accent5 10 2 3 4" xfId="47669"/>
    <cellStyle name="20% - Accent5 10 2 4" xfId="5608"/>
    <cellStyle name="20% - Accent5 10 2 4 2" xfId="18767"/>
    <cellStyle name="20% - Accent5 10 2 4 2 2" xfId="56105"/>
    <cellStyle name="20% - Accent5 10 2 4 3" xfId="31434"/>
    <cellStyle name="20% - Accent5 10 2 4 4" xfId="42946"/>
    <cellStyle name="20% - Accent5 10 2 5" xfId="15055"/>
    <cellStyle name="20% - Accent5 10 2 5 2" xfId="52393"/>
    <cellStyle name="20% - Accent5 10 2 6" xfId="28552"/>
    <cellStyle name="20% - Accent5 10 2 7" xfId="39232"/>
    <cellStyle name="20% - Accent5 10 3" xfId="3243"/>
    <cellStyle name="20% - Accent5 10 3 2" xfId="11511"/>
    <cellStyle name="20% - Accent5 10 3 2 2" xfId="24670"/>
    <cellStyle name="20% - Accent5 10 3 2 2 2" xfId="62008"/>
    <cellStyle name="20% - Accent5 10 3 2 3" xfId="48849"/>
    <cellStyle name="20% - Accent5 10 3 3" xfId="6788"/>
    <cellStyle name="20% - Accent5 10 3 3 2" xfId="19947"/>
    <cellStyle name="20% - Accent5 10 3 3 2 2" xfId="57285"/>
    <cellStyle name="20% - Accent5 10 3 3 3" xfId="44126"/>
    <cellStyle name="20% - Accent5 10 3 4" xfId="16404"/>
    <cellStyle name="20% - Accent5 10 3 4 2" xfId="53742"/>
    <cellStyle name="20% - Accent5 10 3 5" xfId="32797"/>
    <cellStyle name="20% - Accent5 10 3 6" xfId="40581"/>
    <cellStyle name="20% - Accent5 10 4" xfId="9151"/>
    <cellStyle name="20% - Accent5 10 4 2" xfId="22310"/>
    <cellStyle name="20% - Accent5 10 4 2 2" xfId="59648"/>
    <cellStyle name="20% - Accent5 10 4 3" xfId="35509"/>
    <cellStyle name="20% - Accent5 10 4 4" xfId="46489"/>
    <cellStyle name="20% - Accent5 10 5" xfId="4428"/>
    <cellStyle name="20% - Accent5 10 5 2" xfId="17587"/>
    <cellStyle name="20% - Accent5 10 5 2 2" xfId="54925"/>
    <cellStyle name="20% - Accent5 10 5 3" xfId="30085"/>
    <cellStyle name="20% - Accent5 10 5 4" xfId="41766"/>
    <cellStyle name="20% - Accent5 10 6" xfId="13875"/>
    <cellStyle name="20% - Accent5 10 6 2" xfId="51213"/>
    <cellStyle name="20% - Accent5 10 7" xfId="27203"/>
    <cellStyle name="20% - Accent5 10 8" xfId="38052"/>
    <cellStyle name="20% - Accent5 11" xfId="881"/>
    <cellStyle name="20% - Accent5 11 2" xfId="2063"/>
    <cellStyle name="20% - Accent5 11 2 2" xfId="8137"/>
    <cellStyle name="20% - Accent5 11 2 2 2" xfId="12860"/>
    <cellStyle name="20% - Accent5 11 2 2 2 2" xfId="26019"/>
    <cellStyle name="20% - Accent5 11 2 2 2 2 2" xfId="63357"/>
    <cellStyle name="20% - Accent5 11 2 2 2 3" xfId="50198"/>
    <cellStyle name="20% - Accent5 11 2 2 3" xfId="21296"/>
    <cellStyle name="20% - Accent5 11 2 2 3 2" xfId="58634"/>
    <cellStyle name="20% - Accent5 11 2 2 4" xfId="34315"/>
    <cellStyle name="20% - Accent5 11 2 2 5" xfId="45475"/>
    <cellStyle name="20% - Accent5 11 2 3" xfId="10500"/>
    <cellStyle name="20% - Accent5 11 2 3 2" xfId="23659"/>
    <cellStyle name="20% - Accent5 11 2 3 2 2" xfId="60997"/>
    <cellStyle name="20% - Accent5 11 2 3 3" xfId="37027"/>
    <cellStyle name="20% - Accent5 11 2 3 4" xfId="47838"/>
    <cellStyle name="20% - Accent5 11 2 4" xfId="5777"/>
    <cellStyle name="20% - Accent5 11 2 4 2" xfId="18936"/>
    <cellStyle name="20% - Accent5 11 2 4 2 2" xfId="56274"/>
    <cellStyle name="20% - Accent5 11 2 4 3" xfId="31603"/>
    <cellStyle name="20% - Accent5 11 2 4 4" xfId="43115"/>
    <cellStyle name="20% - Accent5 11 2 5" xfId="15224"/>
    <cellStyle name="20% - Accent5 11 2 5 2" xfId="52562"/>
    <cellStyle name="20% - Accent5 11 2 6" xfId="28721"/>
    <cellStyle name="20% - Accent5 11 2 7" xfId="39401"/>
    <cellStyle name="20% - Accent5 11 3" xfId="3412"/>
    <cellStyle name="20% - Accent5 11 3 2" xfId="11680"/>
    <cellStyle name="20% - Accent5 11 3 2 2" xfId="24839"/>
    <cellStyle name="20% - Accent5 11 3 2 2 2" xfId="62177"/>
    <cellStyle name="20% - Accent5 11 3 2 3" xfId="49018"/>
    <cellStyle name="20% - Accent5 11 3 3" xfId="6957"/>
    <cellStyle name="20% - Accent5 11 3 3 2" xfId="20116"/>
    <cellStyle name="20% - Accent5 11 3 3 2 2" xfId="57454"/>
    <cellStyle name="20% - Accent5 11 3 3 3" xfId="44295"/>
    <cellStyle name="20% - Accent5 11 3 4" xfId="16573"/>
    <cellStyle name="20% - Accent5 11 3 4 2" xfId="53911"/>
    <cellStyle name="20% - Accent5 11 3 5" xfId="32966"/>
    <cellStyle name="20% - Accent5 11 3 6" xfId="40750"/>
    <cellStyle name="20% - Accent5 11 4" xfId="9320"/>
    <cellStyle name="20% - Accent5 11 4 2" xfId="22479"/>
    <cellStyle name="20% - Accent5 11 4 2 2" xfId="59817"/>
    <cellStyle name="20% - Accent5 11 4 3" xfId="35678"/>
    <cellStyle name="20% - Accent5 11 4 4" xfId="46658"/>
    <cellStyle name="20% - Accent5 11 5" xfId="4597"/>
    <cellStyle name="20% - Accent5 11 5 2" xfId="17756"/>
    <cellStyle name="20% - Accent5 11 5 2 2" xfId="55094"/>
    <cellStyle name="20% - Accent5 11 5 3" xfId="30254"/>
    <cellStyle name="20% - Accent5 11 5 4" xfId="41935"/>
    <cellStyle name="20% - Accent5 11 6" xfId="14044"/>
    <cellStyle name="20% - Accent5 11 6 2" xfId="51382"/>
    <cellStyle name="20% - Accent5 11 7" xfId="27372"/>
    <cellStyle name="20% - Accent5 11 8" xfId="38221"/>
    <cellStyle name="20% - Accent5 12" xfId="1052"/>
    <cellStyle name="20% - Accent5 12 2" xfId="2232"/>
    <cellStyle name="20% - Accent5 12 2 2" xfId="8306"/>
    <cellStyle name="20% - Accent5 12 2 2 2" xfId="13029"/>
    <cellStyle name="20% - Accent5 12 2 2 2 2" xfId="26188"/>
    <cellStyle name="20% - Accent5 12 2 2 2 2 2" xfId="63526"/>
    <cellStyle name="20% - Accent5 12 2 2 2 3" xfId="50367"/>
    <cellStyle name="20% - Accent5 12 2 2 3" xfId="21465"/>
    <cellStyle name="20% - Accent5 12 2 2 3 2" xfId="58803"/>
    <cellStyle name="20% - Accent5 12 2 2 4" xfId="34484"/>
    <cellStyle name="20% - Accent5 12 2 2 5" xfId="45644"/>
    <cellStyle name="20% - Accent5 12 2 3" xfId="10669"/>
    <cellStyle name="20% - Accent5 12 2 3 2" xfId="23828"/>
    <cellStyle name="20% - Accent5 12 2 3 2 2" xfId="61166"/>
    <cellStyle name="20% - Accent5 12 2 3 3" xfId="37196"/>
    <cellStyle name="20% - Accent5 12 2 3 4" xfId="48007"/>
    <cellStyle name="20% - Accent5 12 2 4" xfId="5946"/>
    <cellStyle name="20% - Accent5 12 2 4 2" xfId="19105"/>
    <cellStyle name="20% - Accent5 12 2 4 2 2" xfId="56443"/>
    <cellStyle name="20% - Accent5 12 2 4 3" xfId="31772"/>
    <cellStyle name="20% - Accent5 12 2 4 4" xfId="43284"/>
    <cellStyle name="20% - Accent5 12 2 5" xfId="15393"/>
    <cellStyle name="20% - Accent5 12 2 5 2" xfId="52731"/>
    <cellStyle name="20% - Accent5 12 2 6" xfId="28890"/>
    <cellStyle name="20% - Accent5 12 2 7" xfId="39570"/>
    <cellStyle name="20% - Accent5 12 3" xfId="3581"/>
    <cellStyle name="20% - Accent5 12 3 2" xfId="11849"/>
    <cellStyle name="20% - Accent5 12 3 2 2" xfId="25008"/>
    <cellStyle name="20% - Accent5 12 3 2 2 2" xfId="62346"/>
    <cellStyle name="20% - Accent5 12 3 2 3" xfId="49187"/>
    <cellStyle name="20% - Accent5 12 3 3" xfId="7126"/>
    <cellStyle name="20% - Accent5 12 3 3 2" xfId="20285"/>
    <cellStyle name="20% - Accent5 12 3 3 2 2" xfId="57623"/>
    <cellStyle name="20% - Accent5 12 3 3 3" xfId="44464"/>
    <cellStyle name="20% - Accent5 12 3 4" xfId="16742"/>
    <cellStyle name="20% - Accent5 12 3 4 2" xfId="54080"/>
    <cellStyle name="20% - Accent5 12 3 5" xfId="33135"/>
    <cellStyle name="20% - Accent5 12 3 6" xfId="40919"/>
    <cellStyle name="20% - Accent5 12 4" xfId="9489"/>
    <cellStyle name="20% - Accent5 12 4 2" xfId="22648"/>
    <cellStyle name="20% - Accent5 12 4 2 2" xfId="59986"/>
    <cellStyle name="20% - Accent5 12 4 3" xfId="35847"/>
    <cellStyle name="20% - Accent5 12 4 4" xfId="46827"/>
    <cellStyle name="20% - Accent5 12 5" xfId="4766"/>
    <cellStyle name="20% - Accent5 12 5 2" xfId="17925"/>
    <cellStyle name="20% - Accent5 12 5 2 2" xfId="55263"/>
    <cellStyle name="20% - Accent5 12 5 3" xfId="30423"/>
    <cellStyle name="20% - Accent5 12 5 4" xfId="42104"/>
    <cellStyle name="20% - Accent5 12 6" xfId="14213"/>
    <cellStyle name="20% - Accent5 12 6 2" xfId="51551"/>
    <cellStyle name="20% - Accent5 12 7" xfId="27541"/>
    <cellStyle name="20% - Accent5 12 8" xfId="38390"/>
    <cellStyle name="20% - Accent5 13" xfId="1221"/>
    <cellStyle name="20% - Accent5 13 2" xfId="2570"/>
    <cellStyle name="20% - Accent5 13 2 2" xfId="12018"/>
    <cellStyle name="20% - Accent5 13 2 2 2" xfId="25177"/>
    <cellStyle name="20% - Accent5 13 2 2 2 2" xfId="62515"/>
    <cellStyle name="20% - Accent5 13 2 2 3" xfId="33473"/>
    <cellStyle name="20% - Accent5 13 2 2 4" xfId="49356"/>
    <cellStyle name="20% - Accent5 13 2 3" xfId="7295"/>
    <cellStyle name="20% - Accent5 13 2 3 2" xfId="20454"/>
    <cellStyle name="20% - Accent5 13 2 3 2 2" xfId="57792"/>
    <cellStyle name="20% - Accent5 13 2 3 3" xfId="36185"/>
    <cellStyle name="20% - Accent5 13 2 3 4" xfId="44633"/>
    <cellStyle name="20% - Accent5 13 2 4" xfId="15731"/>
    <cellStyle name="20% - Accent5 13 2 4 2" xfId="30761"/>
    <cellStyle name="20% - Accent5 13 2 4 3" xfId="53069"/>
    <cellStyle name="20% - Accent5 13 2 5" xfId="27879"/>
    <cellStyle name="20% - Accent5 13 2 6" xfId="39908"/>
    <cellStyle name="20% - Accent5 13 3" xfId="9658"/>
    <cellStyle name="20% - Accent5 13 3 2" xfId="22817"/>
    <cellStyle name="20% - Accent5 13 3 2 2" xfId="60155"/>
    <cellStyle name="20% - Accent5 13 3 3" xfId="32124"/>
    <cellStyle name="20% - Accent5 13 3 4" xfId="46996"/>
    <cellStyle name="20% - Accent5 13 4" xfId="4935"/>
    <cellStyle name="20% - Accent5 13 4 2" xfId="18094"/>
    <cellStyle name="20% - Accent5 13 4 2 2" xfId="55432"/>
    <cellStyle name="20% - Accent5 13 4 3" xfId="34836"/>
    <cellStyle name="20% - Accent5 13 4 4" xfId="42273"/>
    <cellStyle name="20% - Accent5 13 5" xfId="14382"/>
    <cellStyle name="20% - Accent5 13 5 2" xfId="29412"/>
    <cellStyle name="20% - Accent5 13 5 3" xfId="51720"/>
    <cellStyle name="20% - Accent5 13 6" xfId="26530"/>
    <cellStyle name="20% - Accent5 13 7" xfId="38559"/>
    <cellStyle name="20% - Accent5 14" xfId="2401"/>
    <cellStyle name="20% - Accent5 14 2" xfId="10838"/>
    <cellStyle name="20% - Accent5 14 2 2" xfId="23997"/>
    <cellStyle name="20% - Accent5 14 2 2 2" xfId="61335"/>
    <cellStyle name="20% - Accent5 14 2 3" xfId="34655"/>
    <cellStyle name="20% - Accent5 14 2 4" xfId="48176"/>
    <cellStyle name="20% - Accent5 14 3" xfId="6115"/>
    <cellStyle name="20% - Accent5 14 3 2" xfId="19274"/>
    <cellStyle name="20% - Accent5 14 3 2 2" xfId="56612"/>
    <cellStyle name="20% - Accent5 14 3 3" xfId="37367"/>
    <cellStyle name="20% - Accent5 14 3 4" xfId="43453"/>
    <cellStyle name="20% - Accent5 14 4" xfId="15562"/>
    <cellStyle name="20% - Accent5 14 4 2" xfId="31943"/>
    <cellStyle name="20% - Accent5 14 4 3" xfId="52900"/>
    <cellStyle name="20% - Accent5 14 5" xfId="29061"/>
    <cellStyle name="20% - Accent5 14 6" xfId="39739"/>
    <cellStyle name="20% - Accent5 15" xfId="8478"/>
    <cellStyle name="20% - Accent5 15 2" xfId="21637"/>
    <cellStyle name="20% - Accent5 15 2 2" xfId="33304"/>
    <cellStyle name="20% - Accent5 15 2 3" xfId="58975"/>
    <cellStyle name="20% - Accent5 15 3" xfId="36016"/>
    <cellStyle name="20% - Accent5 15 4" xfId="30592"/>
    <cellStyle name="20% - Accent5 15 5" xfId="27710"/>
    <cellStyle name="20% - Accent5 15 6" xfId="45816"/>
    <cellStyle name="20% - Accent5 16" xfId="3755"/>
    <cellStyle name="20% - Accent5 16 2" xfId="16914"/>
    <cellStyle name="20% - Accent5 16 2 2" xfId="54252"/>
    <cellStyle name="20% - Accent5 16 3" xfId="29243"/>
    <cellStyle name="20% - Accent5 16 4" xfId="41093"/>
    <cellStyle name="20% - Accent5 17" xfId="13202"/>
    <cellStyle name="20% - Accent5 17 2" xfId="31955"/>
    <cellStyle name="20% - Accent5 17 3" xfId="50540"/>
    <cellStyle name="20% - Accent5 18" xfId="34667"/>
    <cellStyle name="20% - Accent5 19" xfId="29074"/>
    <cellStyle name="20% - Accent5 2" xfId="53"/>
    <cellStyle name="20% - Accent5 2 10" xfId="895"/>
    <cellStyle name="20% - Accent5 2 10 2" xfId="2077"/>
    <cellStyle name="20% - Accent5 2 10 2 2" xfId="8151"/>
    <cellStyle name="20% - Accent5 2 10 2 2 2" xfId="12874"/>
    <cellStyle name="20% - Accent5 2 10 2 2 2 2" xfId="26033"/>
    <cellStyle name="20% - Accent5 2 10 2 2 2 2 2" xfId="63371"/>
    <cellStyle name="20% - Accent5 2 10 2 2 2 3" xfId="50212"/>
    <cellStyle name="20% - Accent5 2 10 2 2 3" xfId="21310"/>
    <cellStyle name="20% - Accent5 2 10 2 2 3 2" xfId="58648"/>
    <cellStyle name="20% - Accent5 2 10 2 2 4" xfId="34329"/>
    <cellStyle name="20% - Accent5 2 10 2 2 5" xfId="45489"/>
    <cellStyle name="20% - Accent5 2 10 2 3" xfId="10514"/>
    <cellStyle name="20% - Accent5 2 10 2 3 2" xfId="23673"/>
    <cellStyle name="20% - Accent5 2 10 2 3 2 2" xfId="61011"/>
    <cellStyle name="20% - Accent5 2 10 2 3 3" xfId="37041"/>
    <cellStyle name="20% - Accent5 2 10 2 3 4" xfId="47852"/>
    <cellStyle name="20% - Accent5 2 10 2 4" xfId="5791"/>
    <cellStyle name="20% - Accent5 2 10 2 4 2" xfId="18950"/>
    <cellStyle name="20% - Accent5 2 10 2 4 2 2" xfId="56288"/>
    <cellStyle name="20% - Accent5 2 10 2 4 3" xfId="31617"/>
    <cellStyle name="20% - Accent5 2 10 2 4 4" xfId="43129"/>
    <cellStyle name="20% - Accent5 2 10 2 5" xfId="15238"/>
    <cellStyle name="20% - Accent5 2 10 2 5 2" xfId="52576"/>
    <cellStyle name="20% - Accent5 2 10 2 6" xfId="28735"/>
    <cellStyle name="20% - Accent5 2 10 2 7" xfId="39415"/>
    <cellStyle name="20% - Accent5 2 10 3" xfId="3426"/>
    <cellStyle name="20% - Accent5 2 10 3 2" xfId="11694"/>
    <cellStyle name="20% - Accent5 2 10 3 2 2" xfId="24853"/>
    <cellStyle name="20% - Accent5 2 10 3 2 2 2" xfId="62191"/>
    <cellStyle name="20% - Accent5 2 10 3 2 3" xfId="49032"/>
    <cellStyle name="20% - Accent5 2 10 3 3" xfId="6971"/>
    <cellStyle name="20% - Accent5 2 10 3 3 2" xfId="20130"/>
    <cellStyle name="20% - Accent5 2 10 3 3 2 2" xfId="57468"/>
    <cellStyle name="20% - Accent5 2 10 3 3 3" xfId="44309"/>
    <cellStyle name="20% - Accent5 2 10 3 4" xfId="16587"/>
    <cellStyle name="20% - Accent5 2 10 3 4 2" xfId="53925"/>
    <cellStyle name="20% - Accent5 2 10 3 5" xfId="32980"/>
    <cellStyle name="20% - Accent5 2 10 3 6" xfId="40764"/>
    <cellStyle name="20% - Accent5 2 10 4" xfId="9334"/>
    <cellStyle name="20% - Accent5 2 10 4 2" xfId="22493"/>
    <cellStyle name="20% - Accent5 2 10 4 2 2" xfId="59831"/>
    <cellStyle name="20% - Accent5 2 10 4 3" xfId="35692"/>
    <cellStyle name="20% - Accent5 2 10 4 4" xfId="46672"/>
    <cellStyle name="20% - Accent5 2 10 5" xfId="4611"/>
    <cellStyle name="20% - Accent5 2 10 5 2" xfId="17770"/>
    <cellStyle name="20% - Accent5 2 10 5 2 2" xfId="55108"/>
    <cellStyle name="20% - Accent5 2 10 5 3" xfId="30268"/>
    <cellStyle name="20% - Accent5 2 10 5 4" xfId="41949"/>
    <cellStyle name="20% - Accent5 2 10 6" xfId="14058"/>
    <cellStyle name="20% - Accent5 2 10 6 2" xfId="51396"/>
    <cellStyle name="20% - Accent5 2 10 7" xfId="27386"/>
    <cellStyle name="20% - Accent5 2 10 8" xfId="38235"/>
    <cellStyle name="20% - Accent5 2 11" xfId="1066"/>
    <cellStyle name="20% - Accent5 2 11 2" xfId="2246"/>
    <cellStyle name="20% - Accent5 2 11 2 2" xfId="8320"/>
    <cellStyle name="20% - Accent5 2 11 2 2 2" xfId="13043"/>
    <cellStyle name="20% - Accent5 2 11 2 2 2 2" xfId="26202"/>
    <cellStyle name="20% - Accent5 2 11 2 2 2 2 2" xfId="63540"/>
    <cellStyle name="20% - Accent5 2 11 2 2 2 3" xfId="50381"/>
    <cellStyle name="20% - Accent5 2 11 2 2 3" xfId="21479"/>
    <cellStyle name="20% - Accent5 2 11 2 2 3 2" xfId="58817"/>
    <cellStyle name="20% - Accent5 2 11 2 2 4" xfId="34498"/>
    <cellStyle name="20% - Accent5 2 11 2 2 5" xfId="45658"/>
    <cellStyle name="20% - Accent5 2 11 2 3" xfId="10683"/>
    <cellStyle name="20% - Accent5 2 11 2 3 2" xfId="23842"/>
    <cellStyle name="20% - Accent5 2 11 2 3 2 2" xfId="61180"/>
    <cellStyle name="20% - Accent5 2 11 2 3 3" xfId="37210"/>
    <cellStyle name="20% - Accent5 2 11 2 3 4" xfId="48021"/>
    <cellStyle name="20% - Accent5 2 11 2 4" xfId="5960"/>
    <cellStyle name="20% - Accent5 2 11 2 4 2" xfId="19119"/>
    <cellStyle name="20% - Accent5 2 11 2 4 2 2" xfId="56457"/>
    <cellStyle name="20% - Accent5 2 11 2 4 3" xfId="31786"/>
    <cellStyle name="20% - Accent5 2 11 2 4 4" xfId="43298"/>
    <cellStyle name="20% - Accent5 2 11 2 5" xfId="15407"/>
    <cellStyle name="20% - Accent5 2 11 2 5 2" xfId="52745"/>
    <cellStyle name="20% - Accent5 2 11 2 6" xfId="28904"/>
    <cellStyle name="20% - Accent5 2 11 2 7" xfId="39584"/>
    <cellStyle name="20% - Accent5 2 11 3" xfId="3595"/>
    <cellStyle name="20% - Accent5 2 11 3 2" xfId="11863"/>
    <cellStyle name="20% - Accent5 2 11 3 2 2" xfId="25022"/>
    <cellStyle name="20% - Accent5 2 11 3 2 2 2" xfId="62360"/>
    <cellStyle name="20% - Accent5 2 11 3 2 3" xfId="49201"/>
    <cellStyle name="20% - Accent5 2 11 3 3" xfId="7140"/>
    <cellStyle name="20% - Accent5 2 11 3 3 2" xfId="20299"/>
    <cellStyle name="20% - Accent5 2 11 3 3 2 2" xfId="57637"/>
    <cellStyle name="20% - Accent5 2 11 3 3 3" xfId="44478"/>
    <cellStyle name="20% - Accent5 2 11 3 4" xfId="16756"/>
    <cellStyle name="20% - Accent5 2 11 3 4 2" xfId="54094"/>
    <cellStyle name="20% - Accent5 2 11 3 5" xfId="33149"/>
    <cellStyle name="20% - Accent5 2 11 3 6" xfId="40933"/>
    <cellStyle name="20% - Accent5 2 11 4" xfId="9503"/>
    <cellStyle name="20% - Accent5 2 11 4 2" xfId="22662"/>
    <cellStyle name="20% - Accent5 2 11 4 2 2" xfId="60000"/>
    <cellStyle name="20% - Accent5 2 11 4 3" xfId="35861"/>
    <cellStyle name="20% - Accent5 2 11 4 4" xfId="46841"/>
    <cellStyle name="20% - Accent5 2 11 5" xfId="4780"/>
    <cellStyle name="20% - Accent5 2 11 5 2" xfId="17939"/>
    <cellStyle name="20% - Accent5 2 11 5 2 2" xfId="55277"/>
    <cellStyle name="20% - Accent5 2 11 5 3" xfId="30437"/>
    <cellStyle name="20% - Accent5 2 11 5 4" xfId="42118"/>
    <cellStyle name="20% - Accent5 2 11 6" xfId="14227"/>
    <cellStyle name="20% - Accent5 2 11 6 2" xfId="51565"/>
    <cellStyle name="20% - Accent5 2 11 7" xfId="27555"/>
    <cellStyle name="20% - Accent5 2 11 8" xfId="38404"/>
    <cellStyle name="20% - Accent5 2 12" xfId="1235"/>
    <cellStyle name="20% - Accent5 2 12 2" xfId="2584"/>
    <cellStyle name="20% - Accent5 2 12 2 2" xfId="12032"/>
    <cellStyle name="20% - Accent5 2 12 2 2 2" xfId="25191"/>
    <cellStyle name="20% - Accent5 2 12 2 2 2 2" xfId="62529"/>
    <cellStyle name="20% - Accent5 2 12 2 2 3" xfId="33487"/>
    <cellStyle name="20% - Accent5 2 12 2 2 4" xfId="49370"/>
    <cellStyle name="20% - Accent5 2 12 2 3" xfId="7309"/>
    <cellStyle name="20% - Accent5 2 12 2 3 2" xfId="20468"/>
    <cellStyle name="20% - Accent5 2 12 2 3 2 2" xfId="57806"/>
    <cellStyle name="20% - Accent5 2 12 2 3 3" xfId="36199"/>
    <cellStyle name="20% - Accent5 2 12 2 3 4" xfId="44647"/>
    <cellStyle name="20% - Accent5 2 12 2 4" xfId="15745"/>
    <cellStyle name="20% - Accent5 2 12 2 4 2" xfId="30775"/>
    <cellStyle name="20% - Accent5 2 12 2 4 3" xfId="53083"/>
    <cellStyle name="20% - Accent5 2 12 2 5" xfId="27893"/>
    <cellStyle name="20% - Accent5 2 12 2 6" xfId="39922"/>
    <cellStyle name="20% - Accent5 2 12 3" xfId="9672"/>
    <cellStyle name="20% - Accent5 2 12 3 2" xfId="22831"/>
    <cellStyle name="20% - Accent5 2 12 3 2 2" xfId="60169"/>
    <cellStyle name="20% - Accent5 2 12 3 3" xfId="32138"/>
    <cellStyle name="20% - Accent5 2 12 3 4" xfId="47010"/>
    <cellStyle name="20% - Accent5 2 12 4" xfId="4949"/>
    <cellStyle name="20% - Accent5 2 12 4 2" xfId="18108"/>
    <cellStyle name="20% - Accent5 2 12 4 2 2" xfId="55446"/>
    <cellStyle name="20% - Accent5 2 12 4 3" xfId="34850"/>
    <cellStyle name="20% - Accent5 2 12 4 4" xfId="42287"/>
    <cellStyle name="20% - Accent5 2 12 5" xfId="14396"/>
    <cellStyle name="20% - Accent5 2 12 5 2" xfId="29426"/>
    <cellStyle name="20% - Accent5 2 12 5 3" xfId="51734"/>
    <cellStyle name="20% - Accent5 2 12 6" xfId="26544"/>
    <cellStyle name="20% - Accent5 2 12 7" xfId="38573"/>
    <cellStyle name="20% - Accent5 2 13" xfId="2415"/>
    <cellStyle name="20% - Accent5 2 13 2" xfId="10852"/>
    <cellStyle name="20% - Accent5 2 13 2 2" xfId="24011"/>
    <cellStyle name="20% - Accent5 2 13 2 2 2" xfId="61349"/>
    <cellStyle name="20% - Accent5 2 13 2 3" xfId="33318"/>
    <cellStyle name="20% - Accent5 2 13 2 4" xfId="48190"/>
    <cellStyle name="20% - Accent5 2 13 3" xfId="6129"/>
    <cellStyle name="20% - Accent5 2 13 3 2" xfId="19288"/>
    <cellStyle name="20% - Accent5 2 13 3 2 2" xfId="56626"/>
    <cellStyle name="20% - Accent5 2 13 3 3" xfId="36030"/>
    <cellStyle name="20% - Accent5 2 13 3 4" xfId="43467"/>
    <cellStyle name="20% - Accent5 2 13 4" xfId="15576"/>
    <cellStyle name="20% - Accent5 2 13 4 2" xfId="30606"/>
    <cellStyle name="20% - Accent5 2 13 4 3" xfId="52914"/>
    <cellStyle name="20% - Accent5 2 13 5" xfId="27724"/>
    <cellStyle name="20% - Accent5 2 13 6" xfId="39753"/>
    <cellStyle name="20% - Accent5 2 14" xfId="8492"/>
    <cellStyle name="20% - Accent5 2 14 2" xfId="21651"/>
    <cellStyle name="20% - Accent5 2 14 2 2" xfId="58989"/>
    <cellStyle name="20% - Accent5 2 14 3" xfId="29257"/>
    <cellStyle name="20% - Accent5 2 14 4" xfId="45830"/>
    <cellStyle name="20% - Accent5 2 15" xfId="3769"/>
    <cellStyle name="20% - Accent5 2 15 2" xfId="16928"/>
    <cellStyle name="20% - Accent5 2 15 2 2" xfId="54266"/>
    <cellStyle name="20% - Accent5 2 15 3" xfId="31969"/>
    <cellStyle name="20% - Accent5 2 15 4" xfId="41107"/>
    <cellStyle name="20% - Accent5 2 16" xfId="13216"/>
    <cellStyle name="20% - Accent5 2 16 2" xfId="34681"/>
    <cellStyle name="20% - Accent5 2 16 3" xfId="50554"/>
    <cellStyle name="20% - Accent5 2 17" xfId="29088"/>
    <cellStyle name="20% - Accent5 2 18" xfId="26375"/>
    <cellStyle name="20% - Accent5 2 19" xfId="37393"/>
    <cellStyle name="20% - Accent5 2 2" xfId="109"/>
    <cellStyle name="20% - Accent5 2 2 10" xfId="8548"/>
    <cellStyle name="20% - Accent5 2 2 10 2" xfId="21707"/>
    <cellStyle name="20% - Accent5 2 2 10 2 2" xfId="59045"/>
    <cellStyle name="20% - Accent5 2 2 10 3" xfId="29285"/>
    <cellStyle name="20% - Accent5 2 2 10 4" xfId="45886"/>
    <cellStyle name="20% - Accent5 2 2 11" xfId="3825"/>
    <cellStyle name="20% - Accent5 2 2 11 2" xfId="16984"/>
    <cellStyle name="20% - Accent5 2 2 11 2 2" xfId="54322"/>
    <cellStyle name="20% - Accent5 2 2 11 3" xfId="31997"/>
    <cellStyle name="20% - Accent5 2 2 11 4" xfId="41163"/>
    <cellStyle name="20% - Accent5 2 2 12" xfId="13272"/>
    <cellStyle name="20% - Accent5 2 2 12 2" xfId="34709"/>
    <cellStyle name="20% - Accent5 2 2 12 3" xfId="50610"/>
    <cellStyle name="20% - Accent5 2 2 13" xfId="29116"/>
    <cellStyle name="20% - Accent5 2 2 14" xfId="26403"/>
    <cellStyle name="20% - Accent5 2 2 15" xfId="37449"/>
    <cellStyle name="20% - Accent5 2 2 2" xfId="221"/>
    <cellStyle name="20% - Accent5 2 2 2 10" xfId="3937"/>
    <cellStyle name="20% - Accent5 2 2 2 10 2" xfId="17096"/>
    <cellStyle name="20% - Accent5 2 2 2 10 2 2" xfId="54434"/>
    <cellStyle name="20% - Accent5 2 2 2 10 3" xfId="32082"/>
    <cellStyle name="20% - Accent5 2 2 2 10 4" xfId="41275"/>
    <cellStyle name="20% - Accent5 2 2 2 11" xfId="13384"/>
    <cellStyle name="20% - Accent5 2 2 2 11 2" xfId="34794"/>
    <cellStyle name="20% - Accent5 2 2 2 11 3" xfId="50722"/>
    <cellStyle name="20% - Accent5 2 2 2 12" xfId="29201"/>
    <cellStyle name="20% - Accent5 2 2 2 13" xfId="26488"/>
    <cellStyle name="20% - Accent5 2 2 2 14" xfId="37561"/>
    <cellStyle name="20% - Accent5 2 2 2 2" xfId="642"/>
    <cellStyle name="20% - Accent5 2 2 2 2 2" xfId="1824"/>
    <cellStyle name="20% - Accent5 2 2 2 2 2 2" xfId="7898"/>
    <cellStyle name="20% - Accent5 2 2 2 2 2 2 2" xfId="12621"/>
    <cellStyle name="20% - Accent5 2 2 2 2 2 2 2 2" xfId="25780"/>
    <cellStyle name="20% - Accent5 2 2 2 2 2 2 2 2 2" xfId="63118"/>
    <cellStyle name="20% - Accent5 2 2 2 2 2 2 2 3" xfId="49959"/>
    <cellStyle name="20% - Accent5 2 2 2 2 2 2 3" xfId="21057"/>
    <cellStyle name="20% - Accent5 2 2 2 2 2 2 3 2" xfId="58395"/>
    <cellStyle name="20% - Accent5 2 2 2 2 2 2 4" xfId="34076"/>
    <cellStyle name="20% - Accent5 2 2 2 2 2 2 5" xfId="45236"/>
    <cellStyle name="20% - Accent5 2 2 2 2 2 3" xfId="10261"/>
    <cellStyle name="20% - Accent5 2 2 2 2 2 3 2" xfId="23420"/>
    <cellStyle name="20% - Accent5 2 2 2 2 2 3 2 2" xfId="60758"/>
    <cellStyle name="20% - Accent5 2 2 2 2 2 3 3" xfId="36788"/>
    <cellStyle name="20% - Accent5 2 2 2 2 2 3 4" xfId="47599"/>
    <cellStyle name="20% - Accent5 2 2 2 2 2 4" xfId="5538"/>
    <cellStyle name="20% - Accent5 2 2 2 2 2 4 2" xfId="18697"/>
    <cellStyle name="20% - Accent5 2 2 2 2 2 4 2 2" xfId="56035"/>
    <cellStyle name="20% - Accent5 2 2 2 2 2 4 3" xfId="31364"/>
    <cellStyle name="20% - Accent5 2 2 2 2 2 4 4" xfId="42876"/>
    <cellStyle name="20% - Accent5 2 2 2 2 2 5" xfId="14985"/>
    <cellStyle name="20% - Accent5 2 2 2 2 2 5 2" xfId="52323"/>
    <cellStyle name="20% - Accent5 2 2 2 2 2 6" xfId="28482"/>
    <cellStyle name="20% - Accent5 2 2 2 2 2 7" xfId="39162"/>
    <cellStyle name="20% - Accent5 2 2 2 2 3" xfId="3173"/>
    <cellStyle name="20% - Accent5 2 2 2 2 3 2" xfId="11441"/>
    <cellStyle name="20% - Accent5 2 2 2 2 3 2 2" xfId="24600"/>
    <cellStyle name="20% - Accent5 2 2 2 2 3 2 2 2" xfId="61938"/>
    <cellStyle name="20% - Accent5 2 2 2 2 3 2 3" xfId="48779"/>
    <cellStyle name="20% - Accent5 2 2 2 2 3 3" xfId="6718"/>
    <cellStyle name="20% - Accent5 2 2 2 2 3 3 2" xfId="19877"/>
    <cellStyle name="20% - Accent5 2 2 2 2 3 3 2 2" xfId="57215"/>
    <cellStyle name="20% - Accent5 2 2 2 2 3 3 3" xfId="44056"/>
    <cellStyle name="20% - Accent5 2 2 2 2 3 4" xfId="16334"/>
    <cellStyle name="20% - Accent5 2 2 2 2 3 4 2" xfId="53672"/>
    <cellStyle name="20% - Accent5 2 2 2 2 3 5" xfId="32727"/>
    <cellStyle name="20% - Accent5 2 2 2 2 3 6" xfId="40511"/>
    <cellStyle name="20% - Accent5 2 2 2 2 4" xfId="9081"/>
    <cellStyle name="20% - Accent5 2 2 2 2 4 2" xfId="22240"/>
    <cellStyle name="20% - Accent5 2 2 2 2 4 2 2" xfId="59578"/>
    <cellStyle name="20% - Accent5 2 2 2 2 4 3" xfId="35439"/>
    <cellStyle name="20% - Accent5 2 2 2 2 4 4" xfId="46419"/>
    <cellStyle name="20% - Accent5 2 2 2 2 5" xfId="4358"/>
    <cellStyle name="20% - Accent5 2 2 2 2 5 2" xfId="17517"/>
    <cellStyle name="20% - Accent5 2 2 2 2 5 2 2" xfId="54855"/>
    <cellStyle name="20% - Accent5 2 2 2 2 5 3" xfId="30015"/>
    <cellStyle name="20% - Accent5 2 2 2 2 5 4" xfId="41696"/>
    <cellStyle name="20% - Accent5 2 2 2 2 6" xfId="13805"/>
    <cellStyle name="20% - Accent5 2 2 2 2 6 2" xfId="51143"/>
    <cellStyle name="20% - Accent5 2 2 2 2 7" xfId="27133"/>
    <cellStyle name="20% - Accent5 2 2 2 2 8" xfId="37982"/>
    <cellStyle name="20% - Accent5 2 2 2 3" xfId="418"/>
    <cellStyle name="20% - Accent5 2 2 2 3 2" xfId="1600"/>
    <cellStyle name="20% - Accent5 2 2 2 3 2 2" xfId="7674"/>
    <cellStyle name="20% - Accent5 2 2 2 3 2 2 2" xfId="12397"/>
    <cellStyle name="20% - Accent5 2 2 2 3 2 2 2 2" xfId="25556"/>
    <cellStyle name="20% - Accent5 2 2 2 3 2 2 2 2 2" xfId="62894"/>
    <cellStyle name="20% - Accent5 2 2 2 3 2 2 2 3" xfId="49735"/>
    <cellStyle name="20% - Accent5 2 2 2 3 2 2 3" xfId="20833"/>
    <cellStyle name="20% - Accent5 2 2 2 3 2 2 3 2" xfId="58171"/>
    <cellStyle name="20% - Accent5 2 2 2 3 2 2 4" xfId="33852"/>
    <cellStyle name="20% - Accent5 2 2 2 3 2 2 5" xfId="45012"/>
    <cellStyle name="20% - Accent5 2 2 2 3 2 3" xfId="10037"/>
    <cellStyle name="20% - Accent5 2 2 2 3 2 3 2" xfId="23196"/>
    <cellStyle name="20% - Accent5 2 2 2 3 2 3 2 2" xfId="60534"/>
    <cellStyle name="20% - Accent5 2 2 2 3 2 3 3" xfId="36564"/>
    <cellStyle name="20% - Accent5 2 2 2 3 2 3 4" xfId="47375"/>
    <cellStyle name="20% - Accent5 2 2 2 3 2 4" xfId="5314"/>
    <cellStyle name="20% - Accent5 2 2 2 3 2 4 2" xfId="18473"/>
    <cellStyle name="20% - Accent5 2 2 2 3 2 4 2 2" xfId="55811"/>
    <cellStyle name="20% - Accent5 2 2 2 3 2 4 3" xfId="31140"/>
    <cellStyle name="20% - Accent5 2 2 2 3 2 4 4" xfId="42652"/>
    <cellStyle name="20% - Accent5 2 2 2 3 2 5" xfId="14761"/>
    <cellStyle name="20% - Accent5 2 2 2 3 2 5 2" xfId="52099"/>
    <cellStyle name="20% - Accent5 2 2 2 3 2 6" xfId="28258"/>
    <cellStyle name="20% - Accent5 2 2 2 3 2 7" xfId="38938"/>
    <cellStyle name="20% - Accent5 2 2 2 3 3" xfId="2949"/>
    <cellStyle name="20% - Accent5 2 2 2 3 3 2" xfId="11217"/>
    <cellStyle name="20% - Accent5 2 2 2 3 3 2 2" xfId="24376"/>
    <cellStyle name="20% - Accent5 2 2 2 3 3 2 2 2" xfId="61714"/>
    <cellStyle name="20% - Accent5 2 2 2 3 3 2 3" xfId="48555"/>
    <cellStyle name="20% - Accent5 2 2 2 3 3 3" xfId="6494"/>
    <cellStyle name="20% - Accent5 2 2 2 3 3 3 2" xfId="19653"/>
    <cellStyle name="20% - Accent5 2 2 2 3 3 3 2 2" xfId="56991"/>
    <cellStyle name="20% - Accent5 2 2 2 3 3 3 3" xfId="43832"/>
    <cellStyle name="20% - Accent5 2 2 2 3 3 4" xfId="16110"/>
    <cellStyle name="20% - Accent5 2 2 2 3 3 4 2" xfId="53448"/>
    <cellStyle name="20% - Accent5 2 2 2 3 3 5" xfId="32503"/>
    <cellStyle name="20% - Accent5 2 2 2 3 3 6" xfId="40287"/>
    <cellStyle name="20% - Accent5 2 2 2 3 4" xfId="8857"/>
    <cellStyle name="20% - Accent5 2 2 2 3 4 2" xfId="22016"/>
    <cellStyle name="20% - Accent5 2 2 2 3 4 2 2" xfId="59354"/>
    <cellStyle name="20% - Accent5 2 2 2 3 4 3" xfId="35215"/>
    <cellStyle name="20% - Accent5 2 2 2 3 4 4" xfId="46195"/>
    <cellStyle name="20% - Accent5 2 2 2 3 5" xfId="4134"/>
    <cellStyle name="20% - Accent5 2 2 2 3 5 2" xfId="17293"/>
    <cellStyle name="20% - Accent5 2 2 2 3 5 2 2" xfId="54631"/>
    <cellStyle name="20% - Accent5 2 2 2 3 5 3" xfId="29791"/>
    <cellStyle name="20% - Accent5 2 2 2 3 5 4" xfId="41472"/>
    <cellStyle name="20% - Accent5 2 2 2 3 6" xfId="13581"/>
    <cellStyle name="20% - Accent5 2 2 2 3 6 2" xfId="50919"/>
    <cellStyle name="20% - Accent5 2 2 2 3 7" xfId="26909"/>
    <cellStyle name="20% - Accent5 2 2 2 3 8" xfId="37758"/>
    <cellStyle name="20% - Accent5 2 2 2 4" xfId="839"/>
    <cellStyle name="20% - Accent5 2 2 2 4 2" xfId="2021"/>
    <cellStyle name="20% - Accent5 2 2 2 4 2 2" xfId="8095"/>
    <cellStyle name="20% - Accent5 2 2 2 4 2 2 2" xfId="12818"/>
    <cellStyle name="20% - Accent5 2 2 2 4 2 2 2 2" xfId="25977"/>
    <cellStyle name="20% - Accent5 2 2 2 4 2 2 2 2 2" xfId="63315"/>
    <cellStyle name="20% - Accent5 2 2 2 4 2 2 2 3" xfId="50156"/>
    <cellStyle name="20% - Accent5 2 2 2 4 2 2 3" xfId="21254"/>
    <cellStyle name="20% - Accent5 2 2 2 4 2 2 3 2" xfId="58592"/>
    <cellStyle name="20% - Accent5 2 2 2 4 2 2 4" xfId="34273"/>
    <cellStyle name="20% - Accent5 2 2 2 4 2 2 5" xfId="45433"/>
    <cellStyle name="20% - Accent5 2 2 2 4 2 3" xfId="10458"/>
    <cellStyle name="20% - Accent5 2 2 2 4 2 3 2" xfId="23617"/>
    <cellStyle name="20% - Accent5 2 2 2 4 2 3 2 2" xfId="60955"/>
    <cellStyle name="20% - Accent5 2 2 2 4 2 3 3" xfId="36985"/>
    <cellStyle name="20% - Accent5 2 2 2 4 2 3 4" xfId="47796"/>
    <cellStyle name="20% - Accent5 2 2 2 4 2 4" xfId="5735"/>
    <cellStyle name="20% - Accent5 2 2 2 4 2 4 2" xfId="18894"/>
    <cellStyle name="20% - Accent5 2 2 2 4 2 4 2 2" xfId="56232"/>
    <cellStyle name="20% - Accent5 2 2 2 4 2 4 3" xfId="31561"/>
    <cellStyle name="20% - Accent5 2 2 2 4 2 4 4" xfId="43073"/>
    <cellStyle name="20% - Accent5 2 2 2 4 2 5" xfId="15182"/>
    <cellStyle name="20% - Accent5 2 2 2 4 2 5 2" xfId="52520"/>
    <cellStyle name="20% - Accent5 2 2 2 4 2 6" xfId="28679"/>
    <cellStyle name="20% - Accent5 2 2 2 4 2 7" xfId="39359"/>
    <cellStyle name="20% - Accent5 2 2 2 4 3" xfId="3370"/>
    <cellStyle name="20% - Accent5 2 2 2 4 3 2" xfId="11638"/>
    <cellStyle name="20% - Accent5 2 2 2 4 3 2 2" xfId="24797"/>
    <cellStyle name="20% - Accent5 2 2 2 4 3 2 2 2" xfId="62135"/>
    <cellStyle name="20% - Accent5 2 2 2 4 3 2 3" xfId="48976"/>
    <cellStyle name="20% - Accent5 2 2 2 4 3 3" xfId="6915"/>
    <cellStyle name="20% - Accent5 2 2 2 4 3 3 2" xfId="20074"/>
    <cellStyle name="20% - Accent5 2 2 2 4 3 3 2 2" xfId="57412"/>
    <cellStyle name="20% - Accent5 2 2 2 4 3 3 3" xfId="44253"/>
    <cellStyle name="20% - Accent5 2 2 2 4 3 4" xfId="16531"/>
    <cellStyle name="20% - Accent5 2 2 2 4 3 4 2" xfId="53869"/>
    <cellStyle name="20% - Accent5 2 2 2 4 3 5" xfId="32924"/>
    <cellStyle name="20% - Accent5 2 2 2 4 3 6" xfId="40708"/>
    <cellStyle name="20% - Accent5 2 2 2 4 4" xfId="9278"/>
    <cellStyle name="20% - Accent5 2 2 2 4 4 2" xfId="22437"/>
    <cellStyle name="20% - Accent5 2 2 2 4 4 2 2" xfId="59775"/>
    <cellStyle name="20% - Accent5 2 2 2 4 4 3" xfId="35636"/>
    <cellStyle name="20% - Accent5 2 2 2 4 4 4" xfId="46616"/>
    <cellStyle name="20% - Accent5 2 2 2 4 5" xfId="4555"/>
    <cellStyle name="20% - Accent5 2 2 2 4 5 2" xfId="17714"/>
    <cellStyle name="20% - Accent5 2 2 2 4 5 2 2" xfId="55052"/>
    <cellStyle name="20% - Accent5 2 2 2 4 5 3" xfId="30212"/>
    <cellStyle name="20% - Accent5 2 2 2 4 5 4" xfId="41893"/>
    <cellStyle name="20% - Accent5 2 2 2 4 6" xfId="14002"/>
    <cellStyle name="20% - Accent5 2 2 2 4 6 2" xfId="51340"/>
    <cellStyle name="20% - Accent5 2 2 2 4 7" xfId="27330"/>
    <cellStyle name="20% - Accent5 2 2 2 4 8" xfId="38179"/>
    <cellStyle name="20% - Accent5 2 2 2 5" xfId="1008"/>
    <cellStyle name="20% - Accent5 2 2 2 5 2" xfId="2190"/>
    <cellStyle name="20% - Accent5 2 2 2 5 2 2" xfId="8264"/>
    <cellStyle name="20% - Accent5 2 2 2 5 2 2 2" xfId="12987"/>
    <cellStyle name="20% - Accent5 2 2 2 5 2 2 2 2" xfId="26146"/>
    <cellStyle name="20% - Accent5 2 2 2 5 2 2 2 2 2" xfId="63484"/>
    <cellStyle name="20% - Accent5 2 2 2 5 2 2 2 3" xfId="50325"/>
    <cellStyle name="20% - Accent5 2 2 2 5 2 2 3" xfId="21423"/>
    <cellStyle name="20% - Accent5 2 2 2 5 2 2 3 2" xfId="58761"/>
    <cellStyle name="20% - Accent5 2 2 2 5 2 2 4" xfId="34442"/>
    <cellStyle name="20% - Accent5 2 2 2 5 2 2 5" xfId="45602"/>
    <cellStyle name="20% - Accent5 2 2 2 5 2 3" xfId="10627"/>
    <cellStyle name="20% - Accent5 2 2 2 5 2 3 2" xfId="23786"/>
    <cellStyle name="20% - Accent5 2 2 2 5 2 3 2 2" xfId="61124"/>
    <cellStyle name="20% - Accent5 2 2 2 5 2 3 3" xfId="37154"/>
    <cellStyle name="20% - Accent5 2 2 2 5 2 3 4" xfId="47965"/>
    <cellStyle name="20% - Accent5 2 2 2 5 2 4" xfId="5904"/>
    <cellStyle name="20% - Accent5 2 2 2 5 2 4 2" xfId="19063"/>
    <cellStyle name="20% - Accent5 2 2 2 5 2 4 2 2" xfId="56401"/>
    <cellStyle name="20% - Accent5 2 2 2 5 2 4 3" xfId="31730"/>
    <cellStyle name="20% - Accent5 2 2 2 5 2 4 4" xfId="43242"/>
    <cellStyle name="20% - Accent5 2 2 2 5 2 5" xfId="15351"/>
    <cellStyle name="20% - Accent5 2 2 2 5 2 5 2" xfId="52689"/>
    <cellStyle name="20% - Accent5 2 2 2 5 2 6" xfId="28848"/>
    <cellStyle name="20% - Accent5 2 2 2 5 2 7" xfId="39528"/>
    <cellStyle name="20% - Accent5 2 2 2 5 3" xfId="3539"/>
    <cellStyle name="20% - Accent5 2 2 2 5 3 2" xfId="11807"/>
    <cellStyle name="20% - Accent5 2 2 2 5 3 2 2" xfId="24966"/>
    <cellStyle name="20% - Accent5 2 2 2 5 3 2 2 2" xfId="62304"/>
    <cellStyle name="20% - Accent5 2 2 2 5 3 2 3" xfId="49145"/>
    <cellStyle name="20% - Accent5 2 2 2 5 3 3" xfId="7084"/>
    <cellStyle name="20% - Accent5 2 2 2 5 3 3 2" xfId="20243"/>
    <cellStyle name="20% - Accent5 2 2 2 5 3 3 2 2" xfId="57581"/>
    <cellStyle name="20% - Accent5 2 2 2 5 3 3 3" xfId="44422"/>
    <cellStyle name="20% - Accent5 2 2 2 5 3 4" xfId="16700"/>
    <cellStyle name="20% - Accent5 2 2 2 5 3 4 2" xfId="54038"/>
    <cellStyle name="20% - Accent5 2 2 2 5 3 5" xfId="33093"/>
    <cellStyle name="20% - Accent5 2 2 2 5 3 6" xfId="40877"/>
    <cellStyle name="20% - Accent5 2 2 2 5 4" xfId="9447"/>
    <cellStyle name="20% - Accent5 2 2 2 5 4 2" xfId="22606"/>
    <cellStyle name="20% - Accent5 2 2 2 5 4 2 2" xfId="59944"/>
    <cellStyle name="20% - Accent5 2 2 2 5 4 3" xfId="35805"/>
    <cellStyle name="20% - Accent5 2 2 2 5 4 4" xfId="46785"/>
    <cellStyle name="20% - Accent5 2 2 2 5 5" xfId="4724"/>
    <cellStyle name="20% - Accent5 2 2 2 5 5 2" xfId="17883"/>
    <cellStyle name="20% - Accent5 2 2 2 5 5 2 2" xfId="55221"/>
    <cellStyle name="20% - Accent5 2 2 2 5 5 3" xfId="30381"/>
    <cellStyle name="20% - Accent5 2 2 2 5 5 4" xfId="42062"/>
    <cellStyle name="20% - Accent5 2 2 2 5 6" xfId="14171"/>
    <cellStyle name="20% - Accent5 2 2 2 5 6 2" xfId="51509"/>
    <cellStyle name="20% - Accent5 2 2 2 5 7" xfId="27499"/>
    <cellStyle name="20% - Accent5 2 2 2 5 8" xfId="38348"/>
    <cellStyle name="20% - Accent5 2 2 2 6" xfId="1179"/>
    <cellStyle name="20% - Accent5 2 2 2 6 2" xfId="2359"/>
    <cellStyle name="20% - Accent5 2 2 2 6 2 2" xfId="8433"/>
    <cellStyle name="20% - Accent5 2 2 2 6 2 2 2" xfId="13156"/>
    <cellStyle name="20% - Accent5 2 2 2 6 2 2 2 2" xfId="26315"/>
    <cellStyle name="20% - Accent5 2 2 2 6 2 2 2 2 2" xfId="63653"/>
    <cellStyle name="20% - Accent5 2 2 2 6 2 2 2 3" xfId="50494"/>
    <cellStyle name="20% - Accent5 2 2 2 6 2 2 3" xfId="21592"/>
    <cellStyle name="20% - Accent5 2 2 2 6 2 2 3 2" xfId="58930"/>
    <cellStyle name="20% - Accent5 2 2 2 6 2 2 4" xfId="34611"/>
    <cellStyle name="20% - Accent5 2 2 2 6 2 2 5" xfId="45771"/>
    <cellStyle name="20% - Accent5 2 2 2 6 2 3" xfId="10796"/>
    <cellStyle name="20% - Accent5 2 2 2 6 2 3 2" xfId="23955"/>
    <cellStyle name="20% - Accent5 2 2 2 6 2 3 2 2" xfId="61293"/>
    <cellStyle name="20% - Accent5 2 2 2 6 2 3 3" xfId="37323"/>
    <cellStyle name="20% - Accent5 2 2 2 6 2 3 4" xfId="48134"/>
    <cellStyle name="20% - Accent5 2 2 2 6 2 4" xfId="6073"/>
    <cellStyle name="20% - Accent5 2 2 2 6 2 4 2" xfId="19232"/>
    <cellStyle name="20% - Accent5 2 2 2 6 2 4 2 2" xfId="56570"/>
    <cellStyle name="20% - Accent5 2 2 2 6 2 4 3" xfId="31899"/>
    <cellStyle name="20% - Accent5 2 2 2 6 2 4 4" xfId="43411"/>
    <cellStyle name="20% - Accent5 2 2 2 6 2 5" xfId="15520"/>
    <cellStyle name="20% - Accent5 2 2 2 6 2 5 2" xfId="52858"/>
    <cellStyle name="20% - Accent5 2 2 2 6 2 6" xfId="29017"/>
    <cellStyle name="20% - Accent5 2 2 2 6 2 7" xfId="39697"/>
    <cellStyle name="20% - Accent5 2 2 2 6 3" xfId="3708"/>
    <cellStyle name="20% - Accent5 2 2 2 6 3 2" xfId="11976"/>
    <cellStyle name="20% - Accent5 2 2 2 6 3 2 2" xfId="25135"/>
    <cellStyle name="20% - Accent5 2 2 2 6 3 2 2 2" xfId="62473"/>
    <cellStyle name="20% - Accent5 2 2 2 6 3 2 3" xfId="49314"/>
    <cellStyle name="20% - Accent5 2 2 2 6 3 3" xfId="7253"/>
    <cellStyle name="20% - Accent5 2 2 2 6 3 3 2" xfId="20412"/>
    <cellStyle name="20% - Accent5 2 2 2 6 3 3 2 2" xfId="57750"/>
    <cellStyle name="20% - Accent5 2 2 2 6 3 3 3" xfId="44591"/>
    <cellStyle name="20% - Accent5 2 2 2 6 3 4" xfId="16869"/>
    <cellStyle name="20% - Accent5 2 2 2 6 3 4 2" xfId="54207"/>
    <cellStyle name="20% - Accent5 2 2 2 6 3 5" xfId="33262"/>
    <cellStyle name="20% - Accent5 2 2 2 6 3 6" xfId="41046"/>
    <cellStyle name="20% - Accent5 2 2 2 6 4" xfId="9616"/>
    <cellStyle name="20% - Accent5 2 2 2 6 4 2" xfId="22775"/>
    <cellStyle name="20% - Accent5 2 2 2 6 4 2 2" xfId="60113"/>
    <cellStyle name="20% - Accent5 2 2 2 6 4 3" xfId="35974"/>
    <cellStyle name="20% - Accent5 2 2 2 6 4 4" xfId="46954"/>
    <cellStyle name="20% - Accent5 2 2 2 6 5" xfId="4893"/>
    <cellStyle name="20% - Accent5 2 2 2 6 5 2" xfId="18052"/>
    <cellStyle name="20% - Accent5 2 2 2 6 5 2 2" xfId="55390"/>
    <cellStyle name="20% - Accent5 2 2 2 6 5 3" xfId="30550"/>
    <cellStyle name="20% - Accent5 2 2 2 6 5 4" xfId="42231"/>
    <cellStyle name="20% - Accent5 2 2 2 6 6" xfId="14340"/>
    <cellStyle name="20% - Accent5 2 2 2 6 6 2" xfId="51678"/>
    <cellStyle name="20% - Accent5 2 2 2 6 7" xfId="27668"/>
    <cellStyle name="20% - Accent5 2 2 2 6 8" xfId="38517"/>
    <cellStyle name="20% - Accent5 2 2 2 7" xfId="1403"/>
    <cellStyle name="20% - Accent5 2 2 2 7 2" xfId="2752"/>
    <cellStyle name="20% - Accent5 2 2 2 7 2 2" xfId="12200"/>
    <cellStyle name="20% - Accent5 2 2 2 7 2 2 2" xfId="25359"/>
    <cellStyle name="20% - Accent5 2 2 2 7 2 2 2 2" xfId="62697"/>
    <cellStyle name="20% - Accent5 2 2 2 7 2 2 3" xfId="33655"/>
    <cellStyle name="20% - Accent5 2 2 2 7 2 2 4" xfId="49538"/>
    <cellStyle name="20% - Accent5 2 2 2 7 2 3" xfId="7477"/>
    <cellStyle name="20% - Accent5 2 2 2 7 2 3 2" xfId="20636"/>
    <cellStyle name="20% - Accent5 2 2 2 7 2 3 2 2" xfId="57974"/>
    <cellStyle name="20% - Accent5 2 2 2 7 2 3 3" xfId="36367"/>
    <cellStyle name="20% - Accent5 2 2 2 7 2 3 4" xfId="44815"/>
    <cellStyle name="20% - Accent5 2 2 2 7 2 4" xfId="15913"/>
    <cellStyle name="20% - Accent5 2 2 2 7 2 4 2" xfId="30943"/>
    <cellStyle name="20% - Accent5 2 2 2 7 2 4 3" xfId="53251"/>
    <cellStyle name="20% - Accent5 2 2 2 7 2 5" xfId="28061"/>
    <cellStyle name="20% - Accent5 2 2 2 7 2 6" xfId="40090"/>
    <cellStyle name="20% - Accent5 2 2 2 7 3" xfId="9840"/>
    <cellStyle name="20% - Accent5 2 2 2 7 3 2" xfId="22999"/>
    <cellStyle name="20% - Accent5 2 2 2 7 3 2 2" xfId="60337"/>
    <cellStyle name="20% - Accent5 2 2 2 7 3 3" xfId="32306"/>
    <cellStyle name="20% - Accent5 2 2 2 7 3 4" xfId="47178"/>
    <cellStyle name="20% - Accent5 2 2 2 7 4" xfId="5117"/>
    <cellStyle name="20% - Accent5 2 2 2 7 4 2" xfId="18276"/>
    <cellStyle name="20% - Accent5 2 2 2 7 4 2 2" xfId="55614"/>
    <cellStyle name="20% - Accent5 2 2 2 7 4 3" xfId="35018"/>
    <cellStyle name="20% - Accent5 2 2 2 7 4 4" xfId="42455"/>
    <cellStyle name="20% - Accent5 2 2 2 7 5" xfId="14564"/>
    <cellStyle name="20% - Accent5 2 2 2 7 5 2" xfId="29594"/>
    <cellStyle name="20% - Accent5 2 2 2 7 5 3" xfId="51902"/>
    <cellStyle name="20% - Accent5 2 2 2 7 6" xfId="26712"/>
    <cellStyle name="20% - Accent5 2 2 2 7 7" xfId="38741"/>
    <cellStyle name="20% - Accent5 2 2 2 8" xfId="2528"/>
    <cellStyle name="20% - Accent5 2 2 2 8 2" xfId="11020"/>
    <cellStyle name="20% - Accent5 2 2 2 8 2 2" xfId="24179"/>
    <cellStyle name="20% - Accent5 2 2 2 8 2 2 2" xfId="61517"/>
    <cellStyle name="20% - Accent5 2 2 2 8 2 3" xfId="33431"/>
    <cellStyle name="20% - Accent5 2 2 2 8 2 4" xfId="48358"/>
    <cellStyle name="20% - Accent5 2 2 2 8 3" xfId="6297"/>
    <cellStyle name="20% - Accent5 2 2 2 8 3 2" xfId="19456"/>
    <cellStyle name="20% - Accent5 2 2 2 8 3 2 2" xfId="56794"/>
    <cellStyle name="20% - Accent5 2 2 2 8 3 3" xfId="36143"/>
    <cellStyle name="20% - Accent5 2 2 2 8 3 4" xfId="43635"/>
    <cellStyle name="20% - Accent5 2 2 2 8 4" xfId="15689"/>
    <cellStyle name="20% - Accent5 2 2 2 8 4 2" xfId="30719"/>
    <cellStyle name="20% - Accent5 2 2 2 8 4 3" xfId="53027"/>
    <cellStyle name="20% - Accent5 2 2 2 8 5" xfId="27837"/>
    <cellStyle name="20% - Accent5 2 2 2 8 6" xfId="39866"/>
    <cellStyle name="20% - Accent5 2 2 2 9" xfId="8660"/>
    <cellStyle name="20% - Accent5 2 2 2 9 2" xfId="21819"/>
    <cellStyle name="20% - Accent5 2 2 2 9 2 2" xfId="59157"/>
    <cellStyle name="20% - Accent5 2 2 2 9 3" xfId="29370"/>
    <cellStyle name="20% - Accent5 2 2 2 9 4" xfId="45998"/>
    <cellStyle name="20% - Accent5 2 2 3" xfId="530"/>
    <cellStyle name="20% - Accent5 2 2 3 2" xfId="1712"/>
    <cellStyle name="20% - Accent5 2 2 3 2 2" xfId="7786"/>
    <cellStyle name="20% - Accent5 2 2 3 2 2 2" xfId="12509"/>
    <cellStyle name="20% - Accent5 2 2 3 2 2 2 2" xfId="25668"/>
    <cellStyle name="20% - Accent5 2 2 3 2 2 2 2 2" xfId="63006"/>
    <cellStyle name="20% - Accent5 2 2 3 2 2 2 3" xfId="49847"/>
    <cellStyle name="20% - Accent5 2 2 3 2 2 3" xfId="20945"/>
    <cellStyle name="20% - Accent5 2 2 3 2 2 3 2" xfId="58283"/>
    <cellStyle name="20% - Accent5 2 2 3 2 2 4" xfId="33964"/>
    <cellStyle name="20% - Accent5 2 2 3 2 2 5" xfId="45124"/>
    <cellStyle name="20% - Accent5 2 2 3 2 3" xfId="10149"/>
    <cellStyle name="20% - Accent5 2 2 3 2 3 2" xfId="23308"/>
    <cellStyle name="20% - Accent5 2 2 3 2 3 2 2" xfId="60646"/>
    <cellStyle name="20% - Accent5 2 2 3 2 3 3" xfId="36676"/>
    <cellStyle name="20% - Accent5 2 2 3 2 3 4" xfId="47487"/>
    <cellStyle name="20% - Accent5 2 2 3 2 4" xfId="5426"/>
    <cellStyle name="20% - Accent5 2 2 3 2 4 2" xfId="18585"/>
    <cellStyle name="20% - Accent5 2 2 3 2 4 2 2" xfId="55923"/>
    <cellStyle name="20% - Accent5 2 2 3 2 4 3" xfId="31252"/>
    <cellStyle name="20% - Accent5 2 2 3 2 4 4" xfId="42764"/>
    <cellStyle name="20% - Accent5 2 2 3 2 5" xfId="14873"/>
    <cellStyle name="20% - Accent5 2 2 3 2 5 2" xfId="52211"/>
    <cellStyle name="20% - Accent5 2 2 3 2 6" xfId="28370"/>
    <cellStyle name="20% - Accent5 2 2 3 2 7" xfId="39050"/>
    <cellStyle name="20% - Accent5 2 2 3 3" xfId="3061"/>
    <cellStyle name="20% - Accent5 2 2 3 3 2" xfId="11329"/>
    <cellStyle name="20% - Accent5 2 2 3 3 2 2" xfId="24488"/>
    <cellStyle name="20% - Accent5 2 2 3 3 2 2 2" xfId="61826"/>
    <cellStyle name="20% - Accent5 2 2 3 3 2 3" xfId="48667"/>
    <cellStyle name="20% - Accent5 2 2 3 3 3" xfId="6606"/>
    <cellStyle name="20% - Accent5 2 2 3 3 3 2" xfId="19765"/>
    <cellStyle name="20% - Accent5 2 2 3 3 3 2 2" xfId="57103"/>
    <cellStyle name="20% - Accent5 2 2 3 3 3 3" xfId="43944"/>
    <cellStyle name="20% - Accent5 2 2 3 3 4" xfId="16222"/>
    <cellStyle name="20% - Accent5 2 2 3 3 4 2" xfId="53560"/>
    <cellStyle name="20% - Accent5 2 2 3 3 5" xfId="32615"/>
    <cellStyle name="20% - Accent5 2 2 3 3 6" xfId="40399"/>
    <cellStyle name="20% - Accent5 2 2 3 4" xfId="8969"/>
    <cellStyle name="20% - Accent5 2 2 3 4 2" xfId="22128"/>
    <cellStyle name="20% - Accent5 2 2 3 4 2 2" xfId="59466"/>
    <cellStyle name="20% - Accent5 2 2 3 4 3" xfId="35327"/>
    <cellStyle name="20% - Accent5 2 2 3 4 4" xfId="46307"/>
    <cellStyle name="20% - Accent5 2 2 3 5" xfId="4246"/>
    <cellStyle name="20% - Accent5 2 2 3 5 2" xfId="17405"/>
    <cellStyle name="20% - Accent5 2 2 3 5 2 2" xfId="54743"/>
    <cellStyle name="20% - Accent5 2 2 3 5 3" xfId="29903"/>
    <cellStyle name="20% - Accent5 2 2 3 5 4" xfId="41584"/>
    <cellStyle name="20% - Accent5 2 2 3 6" xfId="13693"/>
    <cellStyle name="20% - Accent5 2 2 3 6 2" xfId="51031"/>
    <cellStyle name="20% - Accent5 2 2 3 7" xfId="27021"/>
    <cellStyle name="20% - Accent5 2 2 3 8" xfId="37870"/>
    <cellStyle name="20% - Accent5 2 2 4" xfId="333"/>
    <cellStyle name="20% - Accent5 2 2 4 2" xfId="1515"/>
    <cellStyle name="20% - Accent5 2 2 4 2 2" xfId="7589"/>
    <cellStyle name="20% - Accent5 2 2 4 2 2 2" xfId="12312"/>
    <cellStyle name="20% - Accent5 2 2 4 2 2 2 2" xfId="25471"/>
    <cellStyle name="20% - Accent5 2 2 4 2 2 2 2 2" xfId="62809"/>
    <cellStyle name="20% - Accent5 2 2 4 2 2 2 3" xfId="49650"/>
    <cellStyle name="20% - Accent5 2 2 4 2 2 3" xfId="20748"/>
    <cellStyle name="20% - Accent5 2 2 4 2 2 3 2" xfId="58086"/>
    <cellStyle name="20% - Accent5 2 2 4 2 2 4" xfId="33767"/>
    <cellStyle name="20% - Accent5 2 2 4 2 2 5" xfId="44927"/>
    <cellStyle name="20% - Accent5 2 2 4 2 3" xfId="9952"/>
    <cellStyle name="20% - Accent5 2 2 4 2 3 2" xfId="23111"/>
    <cellStyle name="20% - Accent5 2 2 4 2 3 2 2" xfId="60449"/>
    <cellStyle name="20% - Accent5 2 2 4 2 3 3" xfId="36479"/>
    <cellStyle name="20% - Accent5 2 2 4 2 3 4" xfId="47290"/>
    <cellStyle name="20% - Accent5 2 2 4 2 4" xfId="5229"/>
    <cellStyle name="20% - Accent5 2 2 4 2 4 2" xfId="18388"/>
    <cellStyle name="20% - Accent5 2 2 4 2 4 2 2" xfId="55726"/>
    <cellStyle name="20% - Accent5 2 2 4 2 4 3" xfId="31055"/>
    <cellStyle name="20% - Accent5 2 2 4 2 4 4" xfId="42567"/>
    <cellStyle name="20% - Accent5 2 2 4 2 5" xfId="14676"/>
    <cellStyle name="20% - Accent5 2 2 4 2 5 2" xfId="52014"/>
    <cellStyle name="20% - Accent5 2 2 4 2 6" xfId="28173"/>
    <cellStyle name="20% - Accent5 2 2 4 2 7" xfId="38853"/>
    <cellStyle name="20% - Accent5 2 2 4 3" xfId="2864"/>
    <cellStyle name="20% - Accent5 2 2 4 3 2" xfId="11132"/>
    <cellStyle name="20% - Accent5 2 2 4 3 2 2" xfId="24291"/>
    <cellStyle name="20% - Accent5 2 2 4 3 2 2 2" xfId="61629"/>
    <cellStyle name="20% - Accent5 2 2 4 3 2 3" xfId="48470"/>
    <cellStyle name="20% - Accent5 2 2 4 3 3" xfId="6409"/>
    <cellStyle name="20% - Accent5 2 2 4 3 3 2" xfId="19568"/>
    <cellStyle name="20% - Accent5 2 2 4 3 3 2 2" xfId="56906"/>
    <cellStyle name="20% - Accent5 2 2 4 3 3 3" xfId="43747"/>
    <cellStyle name="20% - Accent5 2 2 4 3 4" xfId="16025"/>
    <cellStyle name="20% - Accent5 2 2 4 3 4 2" xfId="53363"/>
    <cellStyle name="20% - Accent5 2 2 4 3 5" xfId="32418"/>
    <cellStyle name="20% - Accent5 2 2 4 3 6" xfId="40202"/>
    <cellStyle name="20% - Accent5 2 2 4 4" xfId="8772"/>
    <cellStyle name="20% - Accent5 2 2 4 4 2" xfId="21931"/>
    <cellStyle name="20% - Accent5 2 2 4 4 2 2" xfId="59269"/>
    <cellStyle name="20% - Accent5 2 2 4 4 3" xfId="35130"/>
    <cellStyle name="20% - Accent5 2 2 4 4 4" xfId="46110"/>
    <cellStyle name="20% - Accent5 2 2 4 5" xfId="4049"/>
    <cellStyle name="20% - Accent5 2 2 4 5 2" xfId="17208"/>
    <cellStyle name="20% - Accent5 2 2 4 5 2 2" xfId="54546"/>
    <cellStyle name="20% - Accent5 2 2 4 5 3" xfId="29706"/>
    <cellStyle name="20% - Accent5 2 2 4 5 4" xfId="41387"/>
    <cellStyle name="20% - Accent5 2 2 4 6" xfId="13496"/>
    <cellStyle name="20% - Accent5 2 2 4 6 2" xfId="50834"/>
    <cellStyle name="20% - Accent5 2 2 4 7" xfId="26824"/>
    <cellStyle name="20% - Accent5 2 2 4 8" xfId="37673"/>
    <cellStyle name="20% - Accent5 2 2 5" xfId="754"/>
    <cellStyle name="20% - Accent5 2 2 5 2" xfId="1936"/>
    <cellStyle name="20% - Accent5 2 2 5 2 2" xfId="8010"/>
    <cellStyle name="20% - Accent5 2 2 5 2 2 2" xfId="12733"/>
    <cellStyle name="20% - Accent5 2 2 5 2 2 2 2" xfId="25892"/>
    <cellStyle name="20% - Accent5 2 2 5 2 2 2 2 2" xfId="63230"/>
    <cellStyle name="20% - Accent5 2 2 5 2 2 2 3" xfId="50071"/>
    <cellStyle name="20% - Accent5 2 2 5 2 2 3" xfId="21169"/>
    <cellStyle name="20% - Accent5 2 2 5 2 2 3 2" xfId="58507"/>
    <cellStyle name="20% - Accent5 2 2 5 2 2 4" xfId="34188"/>
    <cellStyle name="20% - Accent5 2 2 5 2 2 5" xfId="45348"/>
    <cellStyle name="20% - Accent5 2 2 5 2 3" xfId="10373"/>
    <cellStyle name="20% - Accent5 2 2 5 2 3 2" xfId="23532"/>
    <cellStyle name="20% - Accent5 2 2 5 2 3 2 2" xfId="60870"/>
    <cellStyle name="20% - Accent5 2 2 5 2 3 3" xfId="36900"/>
    <cellStyle name="20% - Accent5 2 2 5 2 3 4" xfId="47711"/>
    <cellStyle name="20% - Accent5 2 2 5 2 4" xfId="5650"/>
    <cellStyle name="20% - Accent5 2 2 5 2 4 2" xfId="18809"/>
    <cellStyle name="20% - Accent5 2 2 5 2 4 2 2" xfId="56147"/>
    <cellStyle name="20% - Accent5 2 2 5 2 4 3" xfId="31476"/>
    <cellStyle name="20% - Accent5 2 2 5 2 4 4" xfId="42988"/>
    <cellStyle name="20% - Accent5 2 2 5 2 5" xfId="15097"/>
    <cellStyle name="20% - Accent5 2 2 5 2 5 2" xfId="52435"/>
    <cellStyle name="20% - Accent5 2 2 5 2 6" xfId="28594"/>
    <cellStyle name="20% - Accent5 2 2 5 2 7" xfId="39274"/>
    <cellStyle name="20% - Accent5 2 2 5 3" xfId="3285"/>
    <cellStyle name="20% - Accent5 2 2 5 3 2" xfId="11553"/>
    <cellStyle name="20% - Accent5 2 2 5 3 2 2" xfId="24712"/>
    <cellStyle name="20% - Accent5 2 2 5 3 2 2 2" xfId="62050"/>
    <cellStyle name="20% - Accent5 2 2 5 3 2 3" xfId="48891"/>
    <cellStyle name="20% - Accent5 2 2 5 3 3" xfId="6830"/>
    <cellStyle name="20% - Accent5 2 2 5 3 3 2" xfId="19989"/>
    <cellStyle name="20% - Accent5 2 2 5 3 3 2 2" xfId="57327"/>
    <cellStyle name="20% - Accent5 2 2 5 3 3 3" xfId="44168"/>
    <cellStyle name="20% - Accent5 2 2 5 3 4" xfId="16446"/>
    <cellStyle name="20% - Accent5 2 2 5 3 4 2" xfId="53784"/>
    <cellStyle name="20% - Accent5 2 2 5 3 5" xfId="32839"/>
    <cellStyle name="20% - Accent5 2 2 5 3 6" xfId="40623"/>
    <cellStyle name="20% - Accent5 2 2 5 4" xfId="9193"/>
    <cellStyle name="20% - Accent5 2 2 5 4 2" xfId="22352"/>
    <cellStyle name="20% - Accent5 2 2 5 4 2 2" xfId="59690"/>
    <cellStyle name="20% - Accent5 2 2 5 4 3" xfId="35551"/>
    <cellStyle name="20% - Accent5 2 2 5 4 4" xfId="46531"/>
    <cellStyle name="20% - Accent5 2 2 5 5" xfId="4470"/>
    <cellStyle name="20% - Accent5 2 2 5 5 2" xfId="17629"/>
    <cellStyle name="20% - Accent5 2 2 5 5 2 2" xfId="54967"/>
    <cellStyle name="20% - Accent5 2 2 5 5 3" xfId="30127"/>
    <cellStyle name="20% - Accent5 2 2 5 5 4" xfId="41808"/>
    <cellStyle name="20% - Accent5 2 2 5 6" xfId="13917"/>
    <cellStyle name="20% - Accent5 2 2 5 6 2" xfId="51255"/>
    <cellStyle name="20% - Accent5 2 2 5 7" xfId="27245"/>
    <cellStyle name="20% - Accent5 2 2 5 8" xfId="38094"/>
    <cellStyle name="20% - Accent5 2 2 6" xfId="923"/>
    <cellStyle name="20% - Accent5 2 2 6 2" xfId="2105"/>
    <cellStyle name="20% - Accent5 2 2 6 2 2" xfId="8179"/>
    <cellStyle name="20% - Accent5 2 2 6 2 2 2" xfId="12902"/>
    <cellStyle name="20% - Accent5 2 2 6 2 2 2 2" xfId="26061"/>
    <cellStyle name="20% - Accent5 2 2 6 2 2 2 2 2" xfId="63399"/>
    <cellStyle name="20% - Accent5 2 2 6 2 2 2 3" xfId="50240"/>
    <cellStyle name="20% - Accent5 2 2 6 2 2 3" xfId="21338"/>
    <cellStyle name="20% - Accent5 2 2 6 2 2 3 2" xfId="58676"/>
    <cellStyle name="20% - Accent5 2 2 6 2 2 4" xfId="34357"/>
    <cellStyle name="20% - Accent5 2 2 6 2 2 5" xfId="45517"/>
    <cellStyle name="20% - Accent5 2 2 6 2 3" xfId="10542"/>
    <cellStyle name="20% - Accent5 2 2 6 2 3 2" xfId="23701"/>
    <cellStyle name="20% - Accent5 2 2 6 2 3 2 2" xfId="61039"/>
    <cellStyle name="20% - Accent5 2 2 6 2 3 3" xfId="37069"/>
    <cellStyle name="20% - Accent5 2 2 6 2 3 4" xfId="47880"/>
    <cellStyle name="20% - Accent5 2 2 6 2 4" xfId="5819"/>
    <cellStyle name="20% - Accent5 2 2 6 2 4 2" xfId="18978"/>
    <cellStyle name="20% - Accent5 2 2 6 2 4 2 2" xfId="56316"/>
    <cellStyle name="20% - Accent5 2 2 6 2 4 3" xfId="31645"/>
    <cellStyle name="20% - Accent5 2 2 6 2 4 4" xfId="43157"/>
    <cellStyle name="20% - Accent5 2 2 6 2 5" xfId="15266"/>
    <cellStyle name="20% - Accent5 2 2 6 2 5 2" xfId="52604"/>
    <cellStyle name="20% - Accent5 2 2 6 2 6" xfId="28763"/>
    <cellStyle name="20% - Accent5 2 2 6 2 7" xfId="39443"/>
    <cellStyle name="20% - Accent5 2 2 6 3" xfId="3454"/>
    <cellStyle name="20% - Accent5 2 2 6 3 2" xfId="11722"/>
    <cellStyle name="20% - Accent5 2 2 6 3 2 2" xfId="24881"/>
    <cellStyle name="20% - Accent5 2 2 6 3 2 2 2" xfId="62219"/>
    <cellStyle name="20% - Accent5 2 2 6 3 2 3" xfId="49060"/>
    <cellStyle name="20% - Accent5 2 2 6 3 3" xfId="6999"/>
    <cellStyle name="20% - Accent5 2 2 6 3 3 2" xfId="20158"/>
    <cellStyle name="20% - Accent5 2 2 6 3 3 2 2" xfId="57496"/>
    <cellStyle name="20% - Accent5 2 2 6 3 3 3" xfId="44337"/>
    <cellStyle name="20% - Accent5 2 2 6 3 4" xfId="16615"/>
    <cellStyle name="20% - Accent5 2 2 6 3 4 2" xfId="53953"/>
    <cellStyle name="20% - Accent5 2 2 6 3 5" xfId="33008"/>
    <cellStyle name="20% - Accent5 2 2 6 3 6" xfId="40792"/>
    <cellStyle name="20% - Accent5 2 2 6 4" xfId="9362"/>
    <cellStyle name="20% - Accent5 2 2 6 4 2" xfId="22521"/>
    <cellStyle name="20% - Accent5 2 2 6 4 2 2" xfId="59859"/>
    <cellStyle name="20% - Accent5 2 2 6 4 3" xfId="35720"/>
    <cellStyle name="20% - Accent5 2 2 6 4 4" xfId="46700"/>
    <cellStyle name="20% - Accent5 2 2 6 5" xfId="4639"/>
    <cellStyle name="20% - Accent5 2 2 6 5 2" xfId="17798"/>
    <cellStyle name="20% - Accent5 2 2 6 5 2 2" xfId="55136"/>
    <cellStyle name="20% - Accent5 2 2 6 5 3" xfId="30296"/>
    <cellStyle name="20% - Accent5 2 2 6 5 4" xfId="41977"/>
    <cellStyle name="20% - Accent5 2 2 6 6" xfId="14086"/>
    <cellStyle name="20% - Accent5 2 2 6 6 2" xfId="51424"/>
    <cellStyle name="20% - Accent5 2 2 6 7" xfId="27414"/>
    <cellStyle name="20% - Accent5 2 2 6 8" xfId="38263"/>
    <cellStyle name="20% - Accent5 2 2 7" xfId="1094"/>
    <cellStyle name="20% - Accent5 2 2 7 2" xfId="2274"/>
    <cellStyle name="20% - Accent5 2 2 7 2 2" xfId="8348"/>
    <cellStyle name="20% - Accent5 2 2 7 2 2 2" xfId="13071"/>
    <cellStyle name="20% - Accent5 2 2 7 2 2 2 2" xfId="26230"/>
    <cellStyle name="20% - Accent5 2 2 7 2 2 2 2 2" xfId="63568"/>
    <cellStyle name="20% - Accent5 2 2 7 2 2 2 3" xfId="50409"/>
    <cellStyle name="20% - Accent5 2 2 7 2 2 3" xfId="21507"/>
    <cellStyle name="20% - Accent5 2 2 7 2 2 3 2" xfId="58845"/>
    <cellStyle name="20% - Accent5 2 2 7 2 2 4" xfId="34526"/>
    <cellStyle name="20% - Accent5 2 2 7 2 2 5" xfId="45686"/>
    <cellStyle name="20% - Accent5 2 2 7 2 3" xfId="10711"/>
    <cellStyle name="20% - Accent5 2 2 7 2 3 2" xfId="23870"/>
    <cellStyle name="20% - Accent5 2 2 7 2 3 2 2" xfId="61208"/>
    <cellStyle name="20% - Accent5 2 2 7 2 3 3" xfId="37238"/>
    <cellStyle name="20% - Accent5 2 2 7 2 3 4" xfId="48049"/>
    <cellStyle name="20% - Accent5 2 2 7 2 4" xfId="5988"/>
    <cellStyle name="20% - Accent5 2 2 7 2 4 2" xfId="19147"/>
    <cellStyle name="20% - Accent5 2 2 7 2 4 2 2" xfId="56485"/>
    <cellStyle name="20% - Accent5 2 2 7 2 4 3" xfId="31814"/>
    <cellStyle name="20% - Accent5 2 2 7 2 4 4" xfId="43326"/>
    <cellStyle name="20% - Accent5 2 2 7 2 5" xfId="15435"/>
    <cellStyle name="20% - Accent5 2 2 7 2 5 2" xfId="52773"/>
    <cellStyle name="20% - Accent5 2 2 7 2 6" xfId="28932"/>
    <cellStyle name="20% - Accent5 2 2 7 2 7" xfId="39612"/>
    <cellStyle name="20% - Accent5 2 2 7 3" xfId="3623"/>
    <cellStyle name="20% - Accent5 2 2 7 3 2" xfId="11891"/>
    <cellStyle name="20% - Accent5 2 2 7 3 2 2" xfId="25050"/>
    <cellStyle name="20% - Accent5 2 2 7 3 2 2 2" xfId="62388"/>
    <cellStyle name="20% - Accent5 2 2 7 3 2 3" xfId="49229"/>
    <cellStyle name="20% - Accent5 2 2 7 3 3" xfId="7168"/>
    <cellStyle name="20% - Accent5 2 2 7 3 3 2" xfId="20327"/>
    <cellStyle name="20% - Accent5 2 2 7 3 3 2 2" xfId="57665"/>
    <cellStyle name="20% - Accent5 2 2 7 3 3 3" xfId="44506"/>
    <cellStyle name="20% - Accent5 2 2 7 3 4" xfId="16784"/>
    <cellStyle name="20% - Accent5 2 2 7 3 4 2" xfId="54122"/>
    <cellStyle name="20% - Accent5 2 2 7 3 5" xfId="33177"/>
    <cellStyle name="20% - Accent5 2 2 7 3 6" xfId="40961"/>
    <cellStyle name="20% - Accent5 2 2 7 4" xfId="9531"/>
    <cellStyle name="20% - Accent5 2 2 7 4 2" xfId="22690"/>
    <cellStyle name="20% - Accent5 2 2 7 4 2 2" xfId="60028"/>
    <cellStyle name="20% - Accent5 2 2 7 4 3" xfId="35889"/>
    <cellStyle name="20% - Accent5 2 2 7 4 4" xfId="46869"/>
    <cellStyle name="20% - Accent5 2 2 7 5" xfId="4808"/>
    <cellStyle name="20% - Accent5 2 2 7 5 2" xfId="17967"/>
    <cellStyle name="20% - Accent5 2 2 7 5 2 2" xfId="55305"/>
    <cellStyle name="20% - Accent5 2 2 7 5 3" xfId="30465"/>
    <cellStyle name="20% - Accent5 2 2 7 5 4" xfId="42146"/>
    <cellStyle name="20% - Accent5 2 2 7 6" xfId="14255"/>
    <cellStyle name="20% - Accent5 2 2 7 6 2" xfId="51593"/>
    <cellStyle name="20% - Accent5 2 2 7 7" xfId="27583"/>
    <cellStyle name="20% - Accent5 2 2 7 8" xfId="38432"/>
    <cellStyle name="20% - Accent5 2 2 8" xfId="1291"/>
    <cellStyle name="20% - Accent5 2 2 8 2" xfId="2640"/>
    <cellStyle name="20% - Accent5 2 2 8 2 2" xfId="12088"/>
    <cellStyle name="20% - Accent5 2 2 8 2 2 2" xfId="25247"/>
    <cellStyle name="20% - Accent5 2 2 8 2 2 2 2" xfId="62585"/>
    <cellStyle name="20% - Accent5 2 2 8 2 2 3" xfId="33543"/>
    <cellStyle name="20% - Accent5 2 2 8 2 2 4" xfId="49426"/>
    <cellStyle name="20% - Accent5 2 2 8 2 3" xfId="7365"/>
    <cellStyle name="20% - Accent5 2 2 8 2 3 2" xfId="20524"/>
    <cellStyle name="20% - Accent5 2 2 8 2 3 2 2" xfId="57862"/>
    <cellStyle name="20% - Accent5 2 2 8 2 3 3" xfId="36255"/>
    <cellStyle name="20% - Accent5 2 2 8 2 3 4" xfId="44703"/>
    <cellStyle name="20% - Accent5 2 2 8 2 4" xfId="15801"/>
    <cellStyle name="20% - Accent5 2 2 8 2 4 2" xfId="30831"/>
    <cellStyle name="20% - Accent5 2 2 8 2 4 3" xfId="53139"/>
    <cellStyle name="20% - Accent5 2 2 8 2 5" xfId="27949"/>
    <cellStyle name="20% - Accent5 2 2 8 2 6" xfId="39978"/>
    <cellStyle name="20% - Accent5 2 2 8 3" xfId="9728"/>
    <cellStyle name="20% - Accent5 2 2 8 3 2" xfId="22887"/>
    <cellStyle name="20% - Accent5 2 2 8 3 2 2" xfId="60225"/>
    <cellStyle name="20% - Accent5 2 2 8 3 3" xfId="32194"/>
    <cellStyle name="20% - Accent5 2 2 8 3 4" xfId="47066"/>
    <cellStyle name="20% - Accent5 2 2 8 4" xfId="5005"/>
    <cellStyle name="20% - Accent5 2 2 8 4 2" xfId="18164"/>
    <cellStyle name="20% - Accent5 2 2 8 4 2 2" xfId="55502"/>
    <cellStyle name="20% - Accent5 2 2 8 4 3" xfId="34906"/>
    <cellStyle name="20% - Accent5 2 2 8 4 4" xfId="42343"/>
    <cellStyle name="20% - Accent5 2 2 8 5" xfId="14452"/>
    <cellStyle name="20% - Accent5 2 2 8 5 2" xfId="29482"/>
    <cellStyle name="20% - Accent5 2 2 8 5 3" xfId="51790"/>
    <cellStyle name="20% - Accent5 2 2 8 6" xfId="26600"/>
    <cellStyle name="20% - Accent5 2 2 8 7" xfId="38629"/>
    <cellStyle name="20% - Accent5 2 2 9" xfId="2443"/>
    <cellStyle name="20% - Accent5 2 2 9 2" xfId="10908"/>
    <cellStyle name="20% - Accent5 2 2 9 2 2" xfId="24067"/>
    <cellStyle name="20% - Accent5 2 2 9 2 2 2" xfId="61405"/>
    <cellStyle name="20% - Accent5 2 2 9 2 3" xfId="33346"/>
    <cellStyle name="20% - Accent5 2 2 9 2 4" xfId="48246"/>
    <cellStyle name="20% - Accent5 2 2 9 3" xfId="6185"/>
    <cellStyle name="20% - Accent5 2 2 9 3 2" xfId="19344"/>
    <cellStyle name="20% - Accent5 2 2 9 3 2 2" xfId="56682"/>
    <cellStyle name="20% - Accent5 2 2 9 3 3" xfId="36058"/>
    <cellStyle name="20% - Accent5 2 2 9 3 4" xfId="43523"/>
    <cellStyle name="20% - Accent5 2 2 9 4" xfId="15604"/>
    <cellStyle name="20% - Accent5 2 2 9 4 2" xfId="30634"/>
    <cellStyle name="20% - Accent5 2 2 9 4 3" xfId="52942"/>
    <cellStyle name="20% - Accent5 2 2 9 5" xfId="27752"/>
    <cellStyle name="20% - Accent5 2 2 9 6" xfId="39781"/>
    <cellStyle name="20% - Accent5 2 3" xfId="137"/>
    <cellStyle name="20% - Accent5 2 3 10" xfId="8576"/>
    <cellStyle name="20% - Accent5 2 3 10 2" xfId="21735"/>
    <cellStyle name="20% - Accent5 2 3 10 2 2" xfId="59073"/>
    <cellStyle name="20% - Accent5 2 3 10 3" xfId="29313"/>
    <cellStyle name="20% - Accent5 2 3 10 4" xfId="45914"/>
    <cellStyle name="20% - Accent5 2 3 11" xfId="3853"/>
    <cellStyle name="20% - Accent5 2 3 11 2" xfId="17012"/>
    <cellStyle name="20% - Accent5 2 3 11 2 2" xfId="54350"/>
    <cellStyle name="20% - Accent5 2 3 11 3" xfId="32025"/>
    <cellStyle name="20% - Accent5 2 3 11 4" xfId="41191"/>
    <cellStyle name="20% - Accent5 2 3 12" xfId="13300"/>
    <cellStyle name="20% - Accent5 2 3 12 2" xfId="34737"/>
    <cellStyle name="20% - Accent5 2 3 12 3" xfId="50638"/>
    <cellStyle name="20% - Accent5 2 3 13" xfId="29144"/>
    <cellStyle name="20% - Accent5 2 3 14" xfId="26431"/>
    <cellStyle name="20% - Accent5 2 3 15" xfId="37477"/>
    <cellStyle name="20% - Accent5 2 3 2" xfId="249"/>
    <cellStyle name="20% - Accent5 2 3 2 10" xfId="3965"/>
    <cellStyle name="20% - Accent5 2 3 2 10 2" xfId="17124"/>
    <cellStyle name="20% - Accent5 2 3 2 10 2 2" xfId="54462"/>
    <cellStyle name="20% - Accent5 2 3 2 10 3" xfId="32110"/>
    <cellStyle name="20% - Accent5 2 3 2 10 4" xfId="41303"/>
    <cellStyle name="20% - Accent5 2 3 2 11" xfId="13412"/>
    <cellStyle name="20% - Accent5 2 3 2 11 2" xfId="34822"/>
    <cellStyle name="20% - Accent5 2 3 2 11 3" xfId="50750"/>
    <cellStyle name="20% - Accent5 2 3 2 12" xfId="29229"/>
    <cellStyle name="20% - Accent5 2 3 2 13" xfId="26516"/>
    <cellStyle name="20% - Accent5 2 3 2 14" xfId="37589"/>
    <cellStyle name="20% - Accent5 2 3 2 2" xfId="670"/>
    <cellStyle name="20% - Accent5 2 3 2 2 2" xfId="1852"/>
    <cellStyle name="20% - Accent5 2 3 2 2 2 2" xfId="7926"/>
    <cellStyle name="20% - Accent5 2 3 2 2 2 2 2" xfId="12649"/>
    <cellStyle name="20% - Accent5 2 3 2 2 2 2 2 2" xfId="25808"/>
    <cellStyle name="20% - Accent5 2 3 2 2 2 2 2 2 2" xfId="63146"/>
    <cellStyle name="20% - Accent5 2 3 2 2 2 2 2 3" xfId="49987"/>
    <cellStyle name="20% - Accent5 2 3 2 2 2 2 3" xfId="21085"/>
    <cellStyle name="20% - Accent5 2 3 2 2 2 2 3 2" xfId="58423"/>
    <cellStyle name="20% - Accent5 2 3 2 2 2 2 4" xfId="34104"/>
    <cellStyle name="20% - Accent5 2 3 2 2 2 2 5" xfId="45264"/>
    <cellStyle name="20% - Accent5 2 3 2 2 2 3" xfId="10289"/>
    <cellStyle name="20% - Accent5 2 3 2 2 2 3 2" xfId="23448"/>
    <cellStyle name="20% - Accent5 2 3 2 2 2 3 2 2" xfId="60786"/>
    <cellStyle name="20% - Accent5 2 3 2 2 2 3 3" xfId="36816"/>
    <cellStyle name="20% - Accent5 2 3 2 2 2 3 4" xfId="47627"/>
    <cellStyle name="20% - Accent5 2 3 2 2 2 4" xfId="5566"/>
    <cellStyle name="20% - Accent5 2 3 2 2 2 4 2" xfId="18725"/>
    <cellStyle name="20% - Accent5 2 3 2 2 2 4 2 2" xfId="56063"/>
    <cellStyle name="20% - Accent5 2 3 2 2 2 4 3" xfId="31392"/>
    <cellStyle name="20% - Accent5 2 3 2 2 2 4 4" xfId="42904"/>
    <cellStyle name="20% - Accent5 2 3 2 2 2 5" xfId="15013"/>
    <cellStyle name="20% - Accent5 2 3 2 2 2 5 2" xfId="52351"/>
    <cellStyle name="20% - Accent5 2 3 2 2 2 6" xfId="28510"/>
    <cellStyle name="20% - Accent5 2 3 2 2 2 7" xfId="39190"/>
    <cellStyle name="20% - Accent5 2 3 2 2 3" xfId="3201"/>
    <cellStyle name="20% - Accent5 2 3 2 2 3 2" xfId="11469"/>
    <cellStyle name="20% - Accent5 2 3 2 2 3 2 2" xfId="24628"/>
    <cellStyle name="20% - Accent5 2 3 2 2 3 2 2 2" xfId="61966"/>
    <cellStyle name="20% - Accent5 2 3 2 2 3 2 3" xfId="48807"/>
    <cellStyle name="20% - Accent5 2 3 2 2 3 3" xfId="6746"/>
    <cellStyle name="20% - Accent5 2 3 2 2 3 3 2" xfId="19905"/>
    <cellStyle name="20% - Accent5 2 3 2 2 3 3 2 2" xfId="57243"/>
    <cellStyle name="20% - Accent5 2 3 2 2 3 3 3" xfId="44084"/>
    <cellStyle name="20% - Accent5 2 3 2 2 3 4" xfId="16362"/>
    <cellStyle name="20% - Accent5 2 3 2 2 3 4 2" xfId="53700"/>
    <cellStyle name="20% - Accent5 2 3 2 2 3 5" xfId="32755"/>
    <cellStyle name="20% - Accent5 2 3 2 2 3 6" xfId="40539"/>
    <cellStyle name="20% - Accent5 2 3 2 2 4" xfId="9109"/>
    <cellStyle name="20% - Accent5 2 3 2 2 4 2" xfId="22268"/>
    <cellStyle name="20% - Accent5 2 3 2 2 4 2 2" xfId="59606"/>
    <cellStyle name="20% - Accent5 2 3 2 2 4 3" xfId="35467"/>
    <cellStyle name="20% - Accent5 2 3 2 2 4 4" xfId="46447"/>
    <cellStyle name="20% - Accent5 2 3 2 2 5" xfId="4386"/>
    <cellStyle name="20% - Accent5 2 3 2 2 5 2" xfId="17545"/>
    <cellStyle name="20% - Accent5 2 3 2 2 5 2 2" xfId="54883"/>
    <cellStyle name="20% - Accent5 2 3 2 2 5 3" xfId="30043"/>
    <cellStyle name="20% - Accent5 2 3 2 2 5 4" xfId="41724"/>
    <cellStyle name="20% - Accent5 2 3 2 2 6" xfId="13833"/>
    <cellStyle name="20% - Accent5 2 3 2 2 6 2" xfId="51171"/>
    <cellStyle name="20% - Accent5 2 3 2 2 7" xfId="27161"/>
    <cellStyle name="20% - Accent5 2 3 2 2 8" xfId="38010"/>
    <cellStyle name="20% - Accent5 2 3 2 3" xfId="446"/>
    <cellStyle name="20% - Accent5 2 3 2 3 2" xfId="1628"/>
    <cellStyle name="20% - Accent5 2 3 2 3 2 2" xfId="7702"/>
    <cellStyle name="20% - Accent5 2 3 2 3 2 2 2" xfId="12425"/>
    <cellStyle name="20% - Accent5 2 3 2 3 2 2 2 2" xfId="25584"/>
    <cellStyle name="20% - Accent5 2 3 2 3 2 2 2 2 2" xfId="62922"/>
    <cellStyle name="20% - Accent5 2 3 2 3 2 2 2 3" xfId="49763"/>
    <cellStyle name="20% - Accent5 2 3 2 3 2 2 3" xfId="20861"/>
    <cellStyle name="20% - Accent5 2 3 2 3 2 2 3 2" xfId="58199"/>
    <cellStyle name="20% - Accent5 2 3 2 3 2 2 4" xfId="33880"/>
    <cellStyle name="20% - Accent5 2 3 2 3 2 2 5" xfId="45040"/>
    <cellStyle name="20% - Accent5 2 3 2 3 2 3" xfId="10065"/>
    <cellStyle name="20% - Accent5 2 3 2 3 2 3 2" xfId="23224"/>
    <cellStyle name="20% - Accent5 2 3 2 3 2 3 2 2" xfId="60562"/>
    <cellStyle name="20% - Accent5 2 3 2 3 2 3 3" xfId="36592"/>
    <cellStyle name="20% - Accent5 2 3 2 3 2 3 4" xfId="47403"/>
    <cellStyle name="20% - Accent5 2 3 2 3 2 4" xfId="5342"/>
    <cellStyle name="20% - Accent5 2 3 2 3 2 4 2" xfId="18501"/>
    <cellStyle name="20% - Accent5 2 3 2 3 2 4 2 2" xfId="55839"/>
    <cellStyle name="20% - Accent5 2 3 2 3 2 4 3" xfId="31168"/>
    <cellStyle name="20% - Accent5 2 3 2 3 2 4 4" xfId="42680"/>
    <cellStyle name="20% - Accent5 2 3 2 3 2 5" xfId="14789"/>
    <cellStyle name="20% - Accent5 2 3 2 3 2 5 2" xfId="52127"/>
    <cellStyle name="20% - Accent5 2 3 2 3 2 6" xfId="28286"/>
    <cellStyle name="20% - Accent5 2 3 2 3 2 7" xfId="38966"/>
    <cellStyle name="20% - Accent5 2 3 2 3 3" xfId="2977"/>
    <cellStyle name="20% - Accent5 2 3 2 3 3 2" xfId="11245"/>
    <cellStyle name="20% - Accent5 2 3 2 3 3 2 2" xfId="24404"/>
    <cellStyle name="20% - Accent5 2 3 2 3 3 2 2 2" xfId="61742"/>
    <cellStyle name="20% - Accent5 2 3 2 3 3 2 3" xfId="48583"/>
    <cellStyle name="20% - Accent5 2 3 2 3 3 3" xfId="6522"/>
    <cellStyle name="20% - Accent5 2 3 2 3 3 3 2" xfId="19681"/>
    <cellStyle name="20% - Accent5 2 3 2 3 3 3 2 2" xfId="57019"/>
    <cellStyle name="20% - Accent5 2 3 2 3 3 3 3" xfId="43860"/>
    <cellStyle name="20% - Accent5 2 3 2 3 3 4" xfId="16138"/>
    <cellStyle name="20% - Accent5 2 3 2 3 3 4 2" xfId="53476"/>
    <cellStyle name="20% - Accent5 2 3 2 3 3 5" xfId="32531"/>
    <cellStyle name="20% - Accent5 2 3 2 3 3 6" xfId="40315"/>
    <cellStyle name="20% - Accent5 2 3 2 3 4" xfId="8885"/>
    <cellStyle name="20% - Accent5 2 3 2 3 4 2" xfId="22044"/>
    <cellStyle name="20% - Accent5 2 3 2 3 4 2 2" xfId="59382"/>
    <cellStyle name="20% - Accent5 2 3 2 3 4 3" xfId="35243"/>
    <cellStyle name="20% - Accent5 2 3 2 3 4 4" xfId="46223"/>
    <cellStyle name="20% - Accent5 2 3 2 3 5" xfId="4162"/>
    <cellStyle name="20% - Accent5 2 3 2 3 5 2" xfId="17321"/>
    <cellStyle name="20% - Accent5 2 3 2 3 5 2 2" xfId="54659"/>
    <cellStyle name="20% - Accent5 2 3 2 3 5 3" xfId="29819"/>
    <cellStyle name="20% - Accent5 2 3 2 3 5 4" xfId="41500"/>
    <cellStyle name="20% - Accent5 2 3 2 3 6" xfId="13609"/>
    <cellStyle name="20% - Accent5 2 3 2 3 6 2" xfId="50947"/>
    <cellStyle name="20% - Accent5 2 3 2 3 7" xfId="26937"/>
    <cellStyle name="20% - Accent5 2 3 2 3 8" xfId="37786"/>
    <cellStyle name="20% - Accent5 2 3 2 4" xfId="867"/>
    <cellStyle name="20% - Accent5 2 3 2 4 2" xfId="2049"/>
    <cellStyle name="20% - Accent5 2 3 2 4 2 2" xfId="8123"/>
    <cellStyle name="20% - Accent5 2 3 2 4 2 2 2" xfId="12846"/>
    <cellStyle name="20% - Accent5 2 3 2 4 2 2 2 2" xfId="26005"/>
    <cellStyle name="20% - Accent5 2 3 2 4 2 2 2 2 2" xfId="63343"/>
    <cellStyle name="20% - Accent5 2 3 2 4 2 2 2 3" xfId="50184"/>
    <cellStyle name="20% - Accent5 2 3 2 4 2 2 3" xfId="21282"/>
    <cellStyle name="20% - Accent5 2 3 2 4 2 2 3 2" xfId="58620"/>
    <cellStyle name="20% - Accent5 2 3 2 4 2 2 4" xfId="34301"/>
    <cellStyle name="20% - Accent5 2 3 2 4 2 2 5" xfId="45461"/>
    <cellStyle name="20% - Accent5 2 3 2 4 2 3" xfId="10486"/>
    <cellStyle name="20% - Accent5 2 3 2 4 2 3 2" xfId="23645"/>
    <cellStyle name="20% - Accent5 2 3 2 4 2 3 2 2" xfId="60983"/>
    <cellStyle name="20% - Accent5 2 3 2 4 2 3 3" xfId="37013"/>
    <cellStyle name="20% - Accent5 2 3 2 4 2 3 4" xfId="47824"/>
    <cellStyle name="20% - Accent5 2 3 2 4 2 4" xfId="5763"/>
    <cellStyle name="20% - Accent5 2 3 2 4 2 4 2" xfId="18922"/>
    <cellStyle name="20% - Accent5 2 3 2 4 2 4 2 2" xfId="56260"/>
    <cellStyle name="20% - Accent5 2 3 2 4 2 4 3" xfId="31589"/>
    <cellStyle name="20% - Accent5 2 3 2 4 2 4 4" xfId="43101"/>
    <cellStyle name="20% - Accent5 2 3 2 4 2 5" xfId="15210"/>
    <cellStyle name="20% - Accent5 2 3 2 4 2 5 2" xfId="52548"/>
    <cellStyle name="20% - Accent5 2 3 2 4 2 6" xfId="28707"/>
    <cellStyle name="20% - Accent5 2 3 2 4 2 7" xfId="39387"/>
    <cellStyle name="20% - Accent5 2 3 2 4 3" xfId="3398"/>
    <cellStyle name="20% - Accent5 2 3 2 4 3 2" xfId="11666"/>
    <cellStyle name="20% - Accent5 2 3 2 4 3 2 2" xfId="24825"/>
    <cellStyle name="20% - Accent5 2 3 2 4 3 2 2 2" xfId="62163"/>
    <cellStyle name="20% - Accent5 2 3 2 4 3 2 3" xfId="49004"/>
    <cellStyle name="20% - Accent5 2 3 2 4 3 3" xfId="6943"/>
    <cellStyle name="20% - Accent5 2 3 2 4 3 3 2" xfId="20102"/>
    <cellStyle name="20% - Accent5 2 3 2 4 3 3 2 2" xfId="57440"/>
    <cellStyle name="20% - Accent5 2 3 2 4 3 3 3" xfId="44281"/>
    <cellStyle name="20% - Accent5 2 3 2 4 3 4" xfId="16559"/>
    <cellStyle name="20% - Accent5 2 3 2 4 3 4 2" xfId="53897"/>
    <cellStyle name="20% - Accent5 2 3 2 4 3 5" xfId="32952"/>
    <cellStyle name="20% - Accent5 2 3 2 4 3 6" xfId="40736"/>
    <cellStyle name="20% - Accent5 2 3 2 4 4" xfId="9306"/>
    <cellStyle name="20% - Accent5 2 3 2 4 4 2" xfId="22465"/>
    <cellStyle name="20% - Accent5 2 3 2 4 4 2 2" xfId="59803"/>
    <cellStyle name="20% - Accent5 2 3 2 4 4 3" xfId="35664"/>
    <cellStyle name="20% - Accent5 2 3 2 4 4 4" xfId="46644"/>
    <cellStyle name="20% - Accent5 2 3 2 4 5" xfId="4583"/>
    <cellStyle name="20% - Accent5 2 3 2 4 5 2" xfId="17742"/>
    <cellStyle name="20% - Accent5 2 3 2 4 5 2 2" xfId="55080"/>
    <cellStyle name="20% - Accent5 2 3 2 4 5 3" xfId="30240"/>
    <cellStyle name="20% - Accent5 2 3 2 4 5 4" xfId="41921"/>
    <cellStyle name="20% - Accent5 2 3 2 4 6" xfId="14030"/>
    <cellStyle name="20% - Accent5 2 3 2 4 6 2" xfId="51368"/>
    <cellStyle name="20% - Accent5 2 3 2 4 7" xfId="27358"/>
    <cellStyle name="20% - Accent5 2 3 2 4 8" xfId="38207"/>
    <cellStyle name="20% - Accent5 2 3 2 5" xfId="1036"/>
    <cellStyle name="20% - Accent5 2 3 2 5 2" xfId="2218"/>
    <cellStyle name="20% - Accent5 2 3 2 5 2 2" xfId="8292"/>
    <cellStyle name="20% - Accent5 2 3 2 5 2 2 2" xfId="13015"/>
    <cellStyle name="20% - Accent5 2 3 2 5 2 2 2 2" xfId="26174"/>
    <cellStyle name="20% - Accent5 2 3 2 5 2 2 2 2 2" xfId="63512"/>
    <cellStyle name="20% - Accent5 2 3 2 5 2 2 2 3" xfId="50353"/>
    <cellStyle name="20% - Accent5 2 3 2 5 2 2 3" xfId="21451"/>
    <cellStyle name="20% - Accent5 2 3 2 5 2 2 3 2" xfId="58789"/>
    <cellStyle name="20% - Accent5 2 3 2 5 2 2 4" xfId="34470"/>
    <cellStyle name="20% - Accent5 2 3 2 5 2 2 5" xfId="45630"/>
    <cellStyle name="20% - Accent5 2 3 2 5 2 3" xfId="10655"/>
    <cellStyle name="20% - Accent5 2 3 2 5 2 3 2" xfId="23814"/>
    <cellStyle name="20% - Accent5 2 3 2 5 2 3 2 2" xfId="61152"/>
    <cellStyle name="20% - Accent5 2 3 2 5 2 3 3" xfId="37182"/>
    <cellStyle name="20% - Accent5 2 3 2 5 2 3 4" xfId="47993"/>
    <cellStyle name="20% - Accent5 2 3 2 5 2 4" xfId="5932"/>
    <cellStyle name="20% - Accent5 2 3 2 5 2 4 2" xfId="19091"/>
    <cellStyle name="20% - Accent5 2 3 2 5 2 4 2 2" xfId="56429"/>
    <cellStyle name="20% - Accent5 2 3 2 5 2 4 3" xfId="31758"/>
    <cellStyle name="20% - Accent5 2 3 2 5 2 4 4" xfId="43270"/>
    <cellStyle name="20% - Accent5 2 3 2 5 2 5" xfId="15379"/>
    <cellStyle name="20% - Accent5 2 3 2 5 2 5 2" xfId="52717"/>
    <cellStyle name="20% - Accent5 2 3 2 5 2 6" xfId="28876"/>
    <cellStyle name="20% - Accent5 2 3 2 5 2 7" xfId="39556"/>
    <cellStyle name="20% - Accent5 2 3 2 5 3" xfId="3567"/>
    <cellStyle name="20% - Accent5 2 3 2 5 3 2" xfId="11835"/>
    <cellStyle name="20% - Accent5 2 3 2 5 3 2 2" xfId="24994"/>
    <cellStyle name="20% - Accent5 2 3 2 5 3 2 2 2" xfId="62332"/>
    <cellStyle name="20% - Accent5 2 3 2 5 3 2 3" xfId="49173"/>
    <cellStyle name="20% - Accent5 2 3 2 5 3 3" xfId="7112"/>
    <cellStyle name="20% - Accent5 2 3 2 5 3 3 2" xfId="20271"/>
    <cellStyle name="20% - Accent5 2 3 2 5 3 3 2 2" xfId="57609"/>
    <cellStyle name="20% - Accent5 2 3 2 5 3 3 3" xfId="44450"/>
    <cellStyle name="20% - Accent5 2 3 2 5 3 4" xfId="16728"/>
    <cellStyle name="20% - Accent5 2 3 2 5 3 4 2" xfId="54066"/>
    <cellStyle name="20% - Accent5 2 3 2 5 3 5" xfId="33121"/>
    <cellStyle name="20% - Accent5 2 3 2 5 3 6" xfId="40905"/>
    <cellStyle name="20% - Accent5 2 3 2 5 4" xfId="9475"/>
    <cellStyle name="20% - Accent5 2 3 2 5 4 2" xfId="22634"/>
    <cellStyle name="20% - Accent5 2 3 2 5 4 2 2" xfId="59972"/>
    <cellStyle name="20% - Accent5 2 3 2 5 4 3" xfId="35833"/>
    <cellStyle name="20% - Accent5 2 3 2 5 4 4" xfId="46813"/>
    <cellStyle name="20% - Accent5 2 3 2 5 5" xfId="4752"/>
    <cellStyle name="20% - Accent5 2 3 2 5 5 2" xfId="17911"/>
    <cellStyle name="20% - Accent5 2 3 2 5 5 2 2" xfId="55249"/>
    <cellStyle name="20% - Accent5 2 3 2 5 5 3" xfId="30409"/>
    <cellStyle name="20% - Accent5 2 3 2 5 5 4" xfId="42090"/>
    <cellStyle name="20% - Accent5 2 3 2 5 6" xfId="14199"/>
    <cellStyle name="20% - Accent5 2 3 2 5 6 2" xfId="51537"/>
    <cellStyle name="20% - Accent5 2 3 2 5 7" xfId="27527"/>
    <cellStyle name="20% - Accent5 2 3 2 5 8" xfId="38376"/>
    <cellStyle name="20% - Accent5 2 3 2 6" xfId="1207"/>
    <cellStyle name="20% - Accent5 2 3 2 6 2" xfId="2387"/>
    <cellStyle name="20% - Accent5 2 3 2 6 2 2" xfId="8461"/>
    <cellStyle name="20% - Accent5 2 3 2 6 2 2 2" xfId="13184"/>
    <cellStyle name="20% - Accent5 2 3 2 6 2 2 2 2" xfId="26343"/>
    <cellStyle name="20% - Accent5 2 3 2 6 2 2 2 2 2" xfId="63681"/>
    <cellStyle name="20% - Accent5 2 3 2 6 2 2 2 3" xfId="50522"/>
    <cellStyle name="20% - Accent5 2 3 2 6 2 2 3" xfId="21620"/>
    <cellStyle name="20% - Accent5 2 3 2 6 2 2 3 2" xfId="58958"/>
    <cellStyle name="20% - Accent5 2 3 2 6 2 2 4" xfId="34639"/>
    <cellStyle name="20% - Accent5 2 3 2 6 2 2 5" xfId="45799"/>
    <cellStyle name="20% - Accent5 2 3 2 6 2 3" xfId="10824"/>
    <cellStyle name="20% - Accent5 2 3 2 6 2 3 2" xfId="23983"/>
    <cellStyle name="20% - Accent5 2 3 2 6 2 3 2 2" xfId="61321"/>
    <cellStyle name="20% - Accent5 2 3 2 6 2 3 3" xfId="37351"/>
    <cellStyle name="20% - Accent5 2 3 2 6 2 3 4" xfId="48162"/>
    <cellStyle name="20% - Accent5 2 3 2 6 2 4" xfId="6101"/>
    <cellStyle name="20% - Accent5 2 3 2 6 2 4 2" xfId="19260"/>
    <cellStyle name="20% - Accent5 2 3 2 6 2 4 2 2" xfId="56598"/>
    <cellStyle name="20% - Accent5 2 3 2 6 2 4 3" xfId="31927"/>
    <cellStyle name="20% - Accent5 2 3 2 6 2 4 4" xfId="43439"/>
    <cellStyle name="20% - Accent5 2 3 2 6 2 5" xfId="15548"/>
    <cellStyle name="20% - Accent5 2 3 2 6 2 5 2" xfId="52886"/>
    <cellStyle name="20% - Accent5 2 3 2 6 2 6" xfId="29045"/>
    <cellStyle name="20% - Accent5 2 3 2 6 2 7" xfId="39725"/>
    <cellStyle name="20% - Accent5 2 3 2 6 3" xfId="3736"/>
    <cellStyle name="20% - Accent5 2 3 2 6 3 2" xfId="12004"/>
    <cellStyle name="20% - Accent5 2 3 2 6 3 2 2" xfId="25163"/>
    <cellStyle name="20% - Accent5 2 3 2 6 3 2 2 2" xfId="62501"/>
    <cellStyle name="20% - Accent5 2 3 2 6 3 2 3" xfId="49342"/>
    <cellStyle name="20% - Accent5 2 3 2 6 3 3" xfId="7281"/>
    <cellStyle name="20% - Accent5 2 3 2 6 3 3 2" xfId="20440"/>
    <cellStyle name="20% - Accent5 2 3 2 6 3 3 2 2" xfId="57778"/>
    <cellStyle name="20% - Accent5 2 3 2 6 3 3 3" xfId="44619"/>
    <cellStyle name="20% - Accent5 2 3 2 6 3 4" xfId="16897"/>
    <cellStyle name="20% - Accent5 2 3 2 6 3 4 2" xfId="54235"/>
    <cellStyle name="20% - Accent5 2 3 2 6 3 5" xfId="33290"/>
    <cellStyle name="20% - Accent5 2 3 2 6 3 6" xfId="41074"/>
    <cellStyle name="20% - Accent5 2 3 2 6 4" xfId="9644"/>
    <cellStyle name="20% - Accent5 2 3 2 6 4 2" xfId="22803"/>
    <cellStyle name="20% - Accent5 2 3 2 6 4 2 2" xfId="60141"/>
    <cellStyle name="20% - Accent5 2 3 2 6 4 3" xfId="36002"/>
    <cellStyle name="20% - Accent5 2 3 2 6 4 4" xfId="46982"/>
    <cellStyle name="20% - Accent5 2 3 2 6 5" xfId="4921"/>
    <cellStyle name="20% - Accent5 2 3 2 6 5 2" xfId="18080"/>
    <cellStyle name="20% - Accent5 2 3 2 6 5 2 2" xfId="55418"/>
    <cellStyle name="20% - Accent5 2 3 2 6 5 3" xfId="30578"/>
    <cellStyle name="20% - Accent5 2 3 2 6 5 4" xfId="42259"/>
    <cellStyle name="20% - Accent5 2 3 2 6 6" xfId="14368"/>
    <cellStyle name="20% - Accent5 2 3 2 6 6 2" xfId="51706"/>
    <cellStyle name="20% - Accent5 2 3 2 6 7" xfId="27696"/>
    <cellStyle name="20% - Accent5 2 3 2 6 8" xfId="38545"/>
    <cellStyle name="20% - Accent5 2 3 2 7" xfId="1431"/>
    <cellStyle name="20% - Accent5 2 3 2 7 2" xfId="2780"/>
    <cellStyle name="20% - Accent5 2 3 2 7 2 2" xfId="12228"/>
    <cellStyle name="20% - Accent5 2 3 2 7 2 2 2" xfId="25387"/>
    <cellStyle name="20% - Accent5 2 3 2 7 2 2 2 2" xfId="62725"/>
    <cellStyle name="20% - Accent5 2 3 2 7 2 2 3" xfId="33683"/>
    <cellStyle name="20% - Accent5 2 3 2 7 2 2 4" xfId="49566"/>
    <cellStyle name="20% - Accent5 2 3 2 7 2 3" xfId="7505"/>
    <cellStyle name="20% - Accent5 2 3 2 7 2 3 2" xfId="20664"/>
    <cellStyle name="20% - Accent5 2 3 2 7 2 3 2 2" xfId="58002"/>
    <cellStyle name="20% - Accent5 2 3 2 7 2 3 3" xfId="36395"/>
    <cellStyle name="20% - Accent5 2 3 2 7 2 3 4" xfId="44843"/>
    <cellStyle name="20% - Accent5 2 3 2 7 2 4" xfId="15941"/>
    <cellStyle name="20% - Accent5 2 3 2 7 2 4 2" xfId="30971"/>
    <cellStyle name="20% - Accent5 2 3 2 7 2 4 3" xfId="53279"/>
    <cellStyle name="20% - Accent5 2 3 2 7 2 5" xfId="28089"/>
    <cellStyle name="20% - Accent5 2 3 2 7 2 6" xfId="40118"/>
    <cellStyle name="20% - Accent5 2 3 2 7 3" xfId="9868"/>
    <cellStyle name="20% - Accent5 2 3 2 7 3 2" xfId="23027"/>
    <cellStyle name="20% - Accent5 2 3 2 7 3 2 2" xfId="60365"/>
    <cellStyle name="20% - Accent5 2 3 2 7 3 3" xfId="32334"/>
    <cellStyle name="20% - Accent5 2 3 2 7 3 4" xfId="47206"/>
    <cellStyle name="20% - Accent5 2 3 2 7 4" xfId="5145"/>
    <cellStyle name="20% - Accent5 2 3 2 7 4 2" xfId="18304"/>
    <cellStyle name="20% - Accent5 2 3 2 7 4 2 2" xfId="55642"/>
    <cellStyle name="20% - Accent5 2 3 2 7 4 3" xfId="35046"/>
    <cellStyle name="20% - Accent5 2 3 2 7 4 4" xfId="42483"/>
    <cellStyle name="20% - Accent5 2 3 2 7 5" xfId="14592"/>
    <cellStyle name="20% - Accent5 2 3 2 7 5 2" xfId="29622"/>
    <cellStyle name="20% - Accent5 2 3 2 7 5 3" xfId="51930"/>
    <cellStyle name="20% - Accent5 2 3 2 7 6" xfId="26740"/>
    <cellStyle name="20% - Accent5 2 3 2 7 7" xfId="38769"/>
    <cellStyle name="20% - Accent5 2 3 2 8" xfId="2556"/>
    <cellStyle name="20% - Accent5 2 3 2 8 2" xfId="11048"/>
    <cellStyle name="20% - Accent5 2 3 2 8 2 2" xfId="24207"/>
    <cellStyle name="20% - Accent5 2 3 2 8 2 2 2" xfId="61545"/>
    <cellStyle name="20% - Accent5 2 3 2 8 2 3" xfId="33459"/>
    <cellStyle name="20% - Accent5 2 3 2 8 2 4" xfId="48386"/>
    <cellStyle name="20% - Accent5 2 3 2 8 3" xfId="6325"/>
    <cellStyle name="20% - Accent5 2 3 2 8 3 2" xfId="19484"/>
    <cellStyle name="20% - Accent5 2 3 2 8 3 2 2" xfId="56822"/>
    <cellStyle name="20% - Accent5 2 3 2 8 3 3" xfId="36171"/>
    <cellStyle name="20% - Accent5 2 3 2 8 3 4" xfId="43663"/>
    <cellStyle name="20% - Accent5 2 3 2 8 4" xfId="15717"/>
    <cellStyle name="20% - Accent5 2 3 2 8 4 2" xfId="30747"/>
    <cellStyle name="20% - Accent5 2 3 2 8 4 3" xfId="53055"/>
    <cellStyle name="20% - Accent5 2 3 2 8 5" xfId="27865"/>
    <cellStyle name="20% - Accent5 2 3 2 8 6" xfId="39894"/>
    <cellStyle name="20% - Accent5 2 3 2 9" xfId="8688"/>
    <cellStyle name="20% - Accent5 2 3 2 9 2" xfId="21847"/>
    <cellStyle name="20% - Accent5 2 3 2 9 2 2" xfId="59185"/>
    <cellStyle name="20% - Accent5 2 3 2 9 3" xfId="29398"/>
    <cellStyle name="20% - Accent5 2 3 2 9 4" xfId="46026"/>
    <cellStyle name="20% - Accent5 2 3 3" xfId="558"/>
    <cellStyle name="20% - Accent5 2 3 3 2" xfId="1740"/>
    <cellStyle name="20% - Accent5 2 3 3 2 2" xfId="7814"/>
    <cellStyle name="20% - Accent5 2 3 3 2 2 2" xfId="12537"/>
    <cellStyle name="20% - Accent5 2 3 3 2 2 2 2" xfId="25696"/>
    <cellStyle name="20% - Accent5 2 3 3 2 2 2 2 2" xfId="63034"/>
    <cellStyle name="20% - Accent5 2 3 3 2 2 2 3" xfId="49875"/>
    <cellStyle name="20% - Accent5 2 3 3 2 2 3" xfId="20973"/>
    <cellStyle name="20% - Accent5 2 3 3 2 2 3 2" xfId="58311"/>
    <cellStyle name="20% - Accent5 2 3 3 2 2 4" xfId="33992"/>
    <cellStyle name="20% - Accent5 2 3 3 2 2 5" xfId="45152"/>
    <cellStyle name="20% - Accent5 2 3 3 2 3" xfId="10177"/>
    <cellStyle name="20% - Accent5 2 3 3 2 3 2" xfId="23336"/>
    <cellStyle name="20% - Accent5 2 3 3 2 3 2 2" xfId="60674"/>
    <cellStyle name="20% - Accent5 2 3 3 2 3 3" xfId="36704"/>
    <cellStyle name="20% - Accent5 2 3 3 2 3 4" xfId="47515"/>
    <cellStyle name="20% - Accent5 2 3 3 2 4" xfId="5454"/>
    <cellStyle name="20% - Accent5 2 3 3 2 4 2" xfId="18613"/>
    <cellStyle name="20% - Accent5 2 3 3 2 4 2 2" xfId="55951"/>
    <cellStyle name="20% - Accent5 2 3 3 2 4 3" xfId="31280"/>
    <cellStyle name="20% - Accent5 2 3 3 2 4 4" xfId="42792"/>
    <cellStyle name="20% - Accent5 2 3 3 2 5" xfId="14901"/>
    <cellStyle name="20% - Accent5 2 3 3 2 5 2" xfId="52239"/>
    <cellStyle name="20% - Accent5 2 3 3 2 6" xfId="28398"/>
    <cellStyle name="20% - Accent5 2 3 3 2 7" xfId="39078"/>
    <cellStyle name="20% - Accent5 2 3 3 3" xfId="3089"/>
    <cellStyle name="20% - Accent5 2 3 3 3 2" xfId="11357"/>
    <cellStyle name="20% - Accent5 2 3 3 3 2 2" xfId="24516"/>
    <cellStyle name="20% - Accent5 2 3 3 3 2 2 2" xfId="61854"/>
    <cellStyle name="20% - Accent5 2 3 3 3 2 3" xfId="48695"/>
    <cellStyle name="20% - Accent5 2 3 3 3 3" xfId="6634"/>
    <cellStyle name="20% - Accent5 2 3 3 3 3 2" xfId="19793"/>
    <cellStyle name="20% - Accent5 2 3 3 3 3 2 2" xfId="57131"/>
    <cellStyle name="20% - Accent5 2 3 3 3 3 3" xfId="43972"/>
    <cellStyle name="20% - Accent5 2 3 3 3 4" xfId="16250"/>
    <cellStyle name="20% - Accent5 2 3 3 3 4 2" xfId="53588"/>
    <cellStyle name="20% - Accent5 2 3 3 3 5" xfId="32643"/>
    <cellStyle name="20% - Accent5 2 3 3 3 6" xfId="40427"/>
    <cellStyle name="20% - Accent5 2 3 3 4" xfId="8997"/>
    <cellStyle name="20% - Accent5 2 3 3 4 2" xfId="22156"/>
    <cellStyle name="20% - Accent5 2 3 3 4 2 2" xfId="59494"/>
    <cellStyle name="20% - Accent5 2 3 3 4 3" xfId="35355"/>
    <cellStyle name="20% - Accent5 2 3 3 4 4" xfId="46335"/>
    <cellStyle name="20% - Accent5 2 3 3 5" xfId="4274"/>
    <cellStyle name="20% - Accent5 2 3 3 5 2" xfId="17433"/>
    <cellStyle name="20% - Accent5 2 3 3 5 2 2" xfId="54771"/>
    <cellStyle name="20% - Accent5 2 3 3 5 3" xfId="29931"/>
    <cellStyle name="20% - Accent5 2 3 3 5 4" xfId="41612"/>
    <cellStyle name="20% - Accent5 2 3 3 6" xfId="13721"/>
    <cellStyle name="20% - Accent5 2 3 3 6 2" xfId="51059"/>
    <cellStyle name="20% - Accent5 2 3 3 7" xfId="27049"/>
    <cellStyle name="20% - Accent5 2 3 3 8" xfId="37898"/>
    <cellStyle name="20% - Accent5 2 3 4" xfId="361"/>
    <cellStyle name="20% - Accent5 2 3 4 2" xfId="1543"/>
    <cellStyle name="20% - Accent5 2 3 4 2 2" xfId="7617"/>
    <cellStyle name="20% - Accent5 2 3 4 2 2 2" xfId="12340"/>
    <cellStyle name="20% - Accent5 2 3 4 2 2 2 2" xfId="25499"/>
    <cellStyle name="20% - Accent5 2 3 4 2 2 2 2 2" xfId="62837"/>
    <cellStyle name="20% - Accent5 2 3 4 2 2 2 3" xfId="49678"/>
    <cellStyle name="20% - Accent5 2 3 4 2 2 3" xfId="20776"/>
    <cellStyle name="20% - Accent5 2 3 4 2 2 3 2" xfId="58114"/>
    <cellStyle name="20% - Accent5 2 3 4 2 2 4" xfId="33795"/>
    <cellStyle name="20% - Accent5 2 3 4 2 2 5" xfId="44955"/>
    <cellStyle name="20% - Accent5 2 3 4 2 3" xfId="9980"/>
    <cellStyle name="20% - Accent5 2 3 4 2 3 2" xfId="23139"/>
    <cellStyle name="20% - Accent5 2 3 4 2 3 2 2" xfId="60477"/>
    <cellStyle name="20% - Accent5 2 3 4 2 3 3" xfId="36507"/>
    <cellStyle name="20% - Accent5 2 3 4 2 3 4" xfId="47318"/>
    <cellStyle name="20% - Accent5 2 3 4 2 4" xfId="5257"/>
    <cellStyle name="20% - Accent5 2 3 4 2 4 2" xfId="18416"/>
    <cellStyle name="20% - Accent5 2 3 4 2 4 2 2" xfId="55754"/>
    <cellStyle name="20% - Accent5 2 3 4 2 4 3" xfId="31083"/>
    <cellStyle name="20% - Accent5 2 3 4 2 4 4" xfId="42595"/>
    <cellStyle name="20% - Accent5 2 3 4 2 5" xfId="14704"/>
    <cellStyle name="20% - Accent5 2 3 4 2 5 2" xfId="52042"/>
    <cellStyle name="20% - Accent5 2 3 4 2 6" xfId="28201"/>
    <cellStyle name="20% - Accent5 2 3 4 2 7" xfId="38881"/>
    <cellStyle name="20% - Accent5 2 3 4 3" xfId="2892"/>
    <cellStyle name="20% - Accent5 2 3 4 3 2" xfId="11160"/>
    <cellStyle name="20% - Accent5 2 3 4 3 2 2" xfId="24319"/>
    <cellStyle name="20% - Accent5 2 3 4 3 2 2 2" xfId="61657"/>
    <cellStyle name="20% - Accent5 2 3 4 3 2 3" xfId="48498"/>
    <cellStyle name="20% - Accent5 2 3 4 3 3" xfId="6437"/>
    <cellStyle name="20% - Accent5 2 3 4 3 3 2" xfId="19596"/>
    <cellStyle name="20% - Accent5 2 3 4 3 3 2 2" xfId="56934"/>
    <cellStyle name="20% - Accent5 2 3 4 3 3 3" xfId="43775"/>
    <cellStyle name="20% - Accent5 2 3 4 3 4" xfId="16053"/>
    <cellStyle name="20% - Accent5 2 3 4 3 4 2" xfId="53391"/>
    <cellStyle name="20% - Accent5 2 3 4 3 5" xfId="32446"/>
    <cellStyle name="20% - Accent5 2 3 4 3 6" xfId="40230"/>
    <cellStyle name="20% - Accent5 2 3 4 4" xfId="8800"/>
    <cellStyle name="20% - Accent5 2 3 4 4 2" xfId="21959"/>
    <cellStyle name="20% - Accent5 2 3 4 4 2 2" xfId="59297"/>
    <cellStyle name="20% - Accent5 2 3 4 4 3" xfId="35158"/>
    <cellStyle name="20% - Accent5 2 3 4 4 4" xfId="46138"/>
    <cellStyle name="20% - Accent5 2 3 4 5" xfId="4077"/>
    <cellStyle name="20% - Accent5 2 3 4 5 2" xfId="17236"/>
    <cellStyle name="20% - Accent5 2 3 4 5 2 2" xfId="54574"/>
    <cellStyle name="20% - Accent5 2 3 4 5 3" xfId="29734"/>
    <cellStyle name="20% - Accent5 2 3 4 5 4" xfId="41415"/>
    <cellStyle name="20% - Accent5 2 3 4 6" xfId="13524"/>
    <cellStyle name="20% - Accent5 2 3 4 6 2" xfId="50862"/>
    <cellStyle name="20% - Accent5 2 3 4 7" xfId="26852"/>
    <cellStyle name="20% - Accent5 2 3 4 8" xfId="37701"/>
    <cellStyle name="20% - Accent5 2 3 5" xfId="782"/>
    <cellStyle name="20% - Accent5 2 3 5 2" xfId="1964"/>
    <cellStyle name="20% - Accent5 2 3 5 2 2" xfId="8038"/>
    <cellStyle name="20% - Accent5 2 3 5 2 2 2" xfId="12761"/>
    <cellStyle name="20% - Accent5 2 3 5 2 2 2 2" xfId="25920"/>
    <cellStyle name="20% - Accent5 2 3 5 2 2 2 2 2" xfId="63258"/>
    <cellStyle name="20% - Accent5 2 3 5 2 2 2 3" xfId="50099"/>
    <cellStyle name="20% - Accent5 2 3 5 2 2 3" xfId="21197"/>
    <cellStyle name="20% - Accent5 2 3 5 2 2 3 2" xfId="58535"/>
    <cellStyle name="20% - Accent5 2 3 5 2 2 4" xfId="34216"/>
    <cellStyle name="20% - Accent5 2 3 5 2 2 5" xfId="45376"/>
    <cellStyle name="20% - Accent5 2 3 5 2 3" xfId="10401"/>
    <cellStyle name="20% - Accent5 2 3 5 2 3 2" xfId="23560"/>
    <cellStyle name="20% - Accent5 2 3 5 2 3 2 2" xfId="60898"/>
    <cellStyle name="20% - Accent5 2 3 5 2 3 3" xfId="36928"/>
    <cellStyle name="20% - Accent5 2 3 5 2 3 4" xfId="47739"/>
    <cellStyle name="20% - Accent5 2 3 5 2 4" xfId="5678"/>
    <cellStyle name="20% - Accent5 2 3 5 2 4 2" xfId="18837"/>
    <cellStyle name="20% - Accent5 2 3 5 2 4 2 2" xfId="56175"/>
    <cellStyle name="20% - Accent5 2 3 5 2 4 3" xfId="31504"/>
    <cellStyle name="20% - Accent5 2 3 5 2 4 4" xfId="43016"/>
    <cellStyle name="20% - Accent5 2 3 5 2 5" xfId="15125"/>
    <cellStyle name="20% - Accent5 2 3 5 2 5 2" xfId="52463"/>
    <cellStyle name="20% - Accent5 2 3 5 2 6" xfId="28622"/>
    <cellStyle name="20% - Accent5 2 3 5 2 7" xfId="39302"/>
    <cellStyle name="20% - Accent5 2 3 5 3" xfId="3313"/>
    <cellStyle name="20% - Accent5 2 3 5 3 2" xfId="11581"/>
    <cellStyle name="20% - Accent5 2 3 5 3 2 2" xfId="24740"/>
    <cellStyle name="20% - Accent5 2 3 5 3 2 2 2" xfId="62078"/>
    <cellStyle name="20% - Accent5 2 3 5 3 2 3" xfId="48919"/>
    <cellStyle name="20% - Accent5 2 3 5 3 3" xfId="6858"/>
    <cellStyle name="20% - Accent5 2 3 5 3 3 2" xfId="20017"/>
    <cellStyle name="20% - Accent5 2 3 5 3 3 2 2" xfId="57355"/>
    <cellStyle name="20% - Accent5 2 3 5 3 3 3" xfId="44196"/>
    <cellStyle name="20% - Accent5 2 3 5 3 4" xfId="16474"/>
    <cellStyle name="20% - Accent5 2 3 5 3 4 2" xfId="53812"/>
    <cellStyle name="20% - Accent5 2 3 5 3 5" xfId="32867"/>
    <cellStyle name="20% - Accent5 2 3 5 3 6" xfId="40651"/>
    <cellStyle name="20% - Accent5 2 3 5 4" xfId="9221"/>
    <cellStyle name="20% - Accent5 2 3 5 4 2" xfId="22380"/>
    <cellStyle name="20% - Accent5 2 3 5 4 2 2" xfId="59718"/>
    <cellStyle name="20% - Accent5 2 3 5 4 3" xfId="35579"/>
    <cellStyle name="20% - Accent5 2 3 5 4 4" xfId="46559"/>
    <cellStyle name="20% - Accent5 2 3 5 5" xfId="4498"/>
    <cellStyle name="20% - Accent5 2 3 5 5 2" xfId="17657"/>
    <cellStyle name="20% - Accent5 2 3 5 5 2 2" xfId="54995"/>
    <cellStyle name="20% - Accent5 2 3 5 5 3" xfId="30155"/>
    <cellStyle name="20% - Accent5 2 3 5 5 4" xfId="41836"/>
    <cellStyle name="20% - Accent5 2 3 5 6" xfId="13945"/>
    <cellStyle name="20% - Accent5 2 3 5 6 2" xfId="51283"/>
    <cellStyle name="20% - Accent5 2 3 5 7" xfId="27273"/>
    <cellStyle name="20% - Accent5 2 3 5 8" xfId="38122"/>
    <cellStyle name="20% - Accent5 2 3 6" xfId="951"/>
    <cellStyle name="20% - Accent5 2 3 6 2" xfId="2133"/>
    <cellStyle name="20% - Accent5 2 3 6 2 2" xfId="8207"/>
    <cellStyle name="20% - Accent5 2 3 6 2 2 2" xfId="12930"/>
    <cellStyle name="20% - Accent5 2 3 6 2 2 2 2" xfId="26089"/>
    <cellStyle name="20% - Accent5 2 3 6 2 2 2 2 2" xfId="63427"/>
    <cellStyle name="20% - Accent5 2 3 6 2 2 2 3" xfId="50268"/>
    <cellStyle name="20% - Accent5 2 3 6 2 2 3" xfId="21366"/>
    <cellStyle name="20% - Accent5 2 3 6 2 2 3 2" xfId="58704"/>
    <cellStyle name="20% - Accent5 2 3 6 2 2 4" xfId="34385"/>
    <cellStyle name="20% - Accent5 2 3 6 2 2 5" xfId="45545"/>
    <cellStyle name="20% - Accent5 2 3 6 2 3" xfId="10570"/>
    <cellStyle name="20% - Accent5 2 3 6 2 3 2" xfId="23729"/>
    <cellStyle name="20% - Accent5 2 3 6 2 3 2 2" xfId="61067"/>
    <cellStyle name="20% - Accent5 2 3 6 2 3 3" xfId="37097"/>
    <cellStyle name="20% - Accent5 2 3 6 2 3 4" xfId="47908"/>
    <cellStyle name="20% - Accent5 2 3 6 2 4" xfId="5847"/>
    <cellStyle name="20% - Accent5 2 3 6 2 4 2" xfId="19006"/>
    <cellStyle name="20% - Accent5 2 3 6 2 4 2 2" xfId="56344"/>
    <cellStyle name="20% - Accent5 2 3 6 2 4 3" xfId="31673"/>
    <cellStyle name="20% - Accent5 2 3 6 2 4 4" xfId="43185"/>
    <cellStyle name="20% - Accent5 2 3 6 2 5" xfId="15294"/>
    <cellStyle name="20% - Accent5 2 3 6 2 5 2" xfId="52632"/>
    <cellStyle name="20% - Accent5 2 3 6 2 6" xfId="28791"/>
    <cellStyle name="20% - Accent5 2 3 6 2 7" xfId="39471"/>
    <cellStyle name="20% - Accent5 2 3 6 3" xfId="3482"/>
    <cellStyle name="20% - Accent5 2 3 6 3 2" xfId="11750"/>
    <cellStyle name="20% - Accent5 2 3 6 3 2 2" xfId="24909"/>
    <cellStyle name="20% - Accent5 2 3 6 3 2 2 2" xfId="62247"/>
    <cellStyle name="20% - Accent5 2 3 6 3 2 3" xfId="49088"/>
    <cellStyle name="20% - Accent5 2 3 6 3 3" xfId="7027"/>
    <cellStyle name="20% - Accent5 2 3 6 3 3 2" xfId="20186"/>
    <cellStyle name="20% - Accent5 2 3 6 3 3 2 2" xfId="57524"/>
    <cellStyle name="20% - Accent5 2 3 6 3 3 3" xfId="44365"/>
    <cellStyle name="20% - Accent5 2 3 6 3 4" xfId="16643"/>
    <cellStyle name="20% - Accent5 2 3 6 3 4 2" xfId="53981"/>
    <cellStyle name="20% - Accent5 2 3 6 3 5" xfId="33036"/>
    <cellStyle name="20% - Accent5 2 3 6 3 6" xfId="40820"/>
    <cellStyle name="20% - Accent5 2 3 6 4" xfId="9390"/>
    <cellStyle name="20% - Accent5 2 3 6 4 2" xfId="22549"/>
    <cellStyle name="20% - Accent5 2 3 6 4 2 2" xfId="59887"/>
    <cellStyle name="20% - Accent5 2 3 6 4 3" xfId="35748"/>
    <cellStyle name="20% - Accent5 2 3 6 4 4" xfId="46728"/>
    <cellStyle name="20% - Accent5 2 3 6 5" xfId="4667"/>
    <cellStyle name="20% - Accent5 2 3 6 5 2" xfId="17826"/>
    <cellStyle name="20% - Accent5 2 3 6 5 2 2" xfId="55164"/>
    <cellStyle name="20% - Accent5 2 3 6 5 3" xfId="30324"/>
    <cellStyle name="20% - Accent5 2 3 6 5 4" xfId="42005"/>
    <cellStyle name="20% - Accent5 2 3 6 6" xfId="14114"/>
    <cellStyle name="20% - Accent5 2 3 6 6 2" xfId="51452"/>
    <cellStyle name="20% - Accent5 2 3 6 7" xfId="27442"/>
    <cellStyle name="20% - Accent5 2 3 6 8" xfId="38291"/>
    <cellStyle name="20% - Accent5 2 3 7" xfId="1122"/>
    <cellStyle name="20% - Accent5 2 3 7 2" xfId="2302"/>
    <cellStyle name="20% - Accent5 2 3 7 2 2" xfId="8376"/>
    <cellStyle name="20% - Accent5 2 3 7 2 2 2" xfId="13099"/>
    <cellStyle name="20% - Accent5 2 3 7 2 2 2 2" xfId="26258"/>
    <cellStyle name="20% - Accent5 2 3 7 2 2 2 2 2" xfId="63596"/>
    <cellStyle name="20% - Accent5 2 3 7 2 2 2 3" xfId="50437"/>
    <cellStyle name="20% - Accent5 2 3 7 2 2 3" xfId="21535"/>
    <cellStyle name="20% - Accent5 2 3 7 2 2 3 2" xfId="58873"/>
    <cellStyle name="20% - Accent5 2 3 7 2 2 4" xfId="34554"/>
    <cellStyle name="20% - Accent5 2 3 7 2 2 5" xfId="45714"/>
    <cellStyle name="20% - Accent5 2 3 7 2 3" xfId="10739"/>
    <cellStyle name="20% - Accent5 2 3 7 2 3 2" xfId="23898"/>
    <cellStyle name="20% - Accent5 2 3 7 2 3 2 2" xfId="61236"/>
    <cellStyle name="20% - Accent5 2 3 7 2 3 3" xfId="37266"/>
    <cellStyle name="20% - Accent5 2 3 7 2 3 4" xfId="48077"/>
    <cellStyle name="20% - Accent5 2 3 7 2 4" xfId="6016"/>
    <cellStyle name="20% - Accent5 2 3 7 2 4 2" xfId="19175"/>
    <cellStyle name="20% - Accent5 2 3 7 2 4 2 2" xfId="56513"/>
    <cellStyle name="20% - Accent5 2 3 7 2 4 3" xfId="31842"/>
    <cellStyle name="20% - Accent5 2 3 7 2 4 4" xfId="43354"/>
    <cellStyle name="20% - Accent5 2 3 7 2 5" xfId="15463"/>
    <cellStyle name="20% - Accent5 2 3 7 2 5 2" xfId="52801"/>
    <cellStyle name="20% - Accent5 2 3 7 2 6" xfId="28960"/>
    <cellStyle name="20% - Accent5 2 3 7 2 7" xfId="39640"/>
    <cellStyle name="20% - Accent5 2 3 7 3" xfId="3651"/>
    <cellStyle name="20% - Accent5 2 3 7 3 2" xfId="11919"/>
    <cellStyle name="20% - Accent5 2 3 7 3 2 2" xfId="25078"/>
    <cellStyle name="20% - Accent5 2 3 7 3 2 2 2" xfId="62416"/>
    <cellStyle name="20% - Accent5 2 3 7 3 2 3" xfId="49257"/>
    <cellStyle name="20% - Accent5 2 3 7 3 3" xfId="7196"/>
    <cellStyle name="20% - Accent5 2 3 7 3 3 2" xfId="20355"/>
    <cellStyle name="20% - Accent5 2 3 7 3 3 2 2" xfId="57693"/>
    <cellStyle name="20% - Accent5 2 3 7 3 3 3" xfId="44534"/>
    <cellStyle name="20% - Accent5 2 3 7 3 4" xfId="16812"/>
    <cellStyle name="20% - Accent5 2 3 7 3 4 2" xfId="54150"/>
    <cellStyle name="20% - Accent5 2 3 7 3 5" xfId="33205"/>
    <cellStyle name="20% - Accent5 2 3 7 3 6" xfId="40989"/>
    <cellStyle name="20% - Accent5 2 3 7 4" xfId="9559"/>
    <cellStyle name="20% - Accent5 2 3 7 4 2" xfId="22718"/>
    <cellStyle name="20% - Accent5 2 3 7 4 2 2" xfId="60056"/>
    <cellStyle name="20% - Accent5 2 3 7 4 3" xfId="35917"/>
    <cellStyle name="20% - Accent5 2 3 7 4 4" xfId="46897"/>
    <cellStyle name="20% - Accent5 2 3 7 5" xfId="4836"/>
    <cellStyle name="20% - Accent5 2 3 7 5 2" xfId="17995"/>
    <cellStyle name="20% - Accent5 2 3 7 5 2 2" xfId="55333"/>
    <cellStyle name="20% - Accent5 2 3 7 5 3" xfId="30493"/>
    <cellStyle name="20% - Accent5 2 3 7 5 4" xfId="42174"/>
    <cellStyle name="20% - Accent5 2 3 7 6" xfId="14283"/>
    <cellStyle name="20% - Accent5 2 3 7 6 2" xfId="51621"/>
    <cellStyle name="20% - Accent5 2 3 7 7" xfId="27611"/>
    <cellStyle name="20% - Accent5 2 3 7 8" xfId="38460"/>
    <cellStyle name="20% - Accent5 2 3 8" xfId="1319"/>
    <cellStyle name="20% - Accent5 2 3 8 2" xfId="2668"/>
    <cellStyle name="20% - Accent5 2 3 8 2 2" xfId="12116"/>
    <cellStyle name="20% - Accent5 2 3 8 2 2 2" xfId="25275"/>
    <cellStyle name="20% - Accent5 2 3 8 2 2 2 2" xfId="62613"/>
    <cellStyle name="20% - Accent5 2 3 8 2 2 3" xfId="33571"/>
    <cellStyle name="20% - Accent5 2 3 8 2 2 4" xfId="49454"/>
    <cellStyle name="20% - Accent5 2 3 8 2 3" xfId="7393"/>
    <cellStyle name="20% - Accent5 2 3 8 2 3 2" xfId="20552"/>
    <cellStyle name="20% - Accent5 2 3 8 2 3 2 2" xfId="57890"/>
    <cellStyle name="20% - Accent5 2 3 8 2 3 3" xfId="36283"/>
    <cellStyle name="20% - Accent5 2 3 8 2 3 4" xfId="44731"/>
    <cellStyle name="20% - Accent5 2 3 8 2 4" xfId="15829"/>
    <cellStyle name="20% - Accent5 2 3 8 2 4 2" xfId="30859"/>
    <cellStyle name="20% - Accent5 2 3 8 2 4 3" xfId="53167"/>
    <cellStyle name="20% - Accent5 2 3 8 2 5" xfId="27977"/>
    <cellStyle name="20% - Accent5 2 3 8 2 6" xfId="40006"/>
    <cellStyle name="20% - Accent5 2 3 8 3" xfId="9756"/>
    <cellStyle name="20% - Accent5 2 3 8 3 2" xfId="22915"/>
    <cellStyle name="20% - Accent5 2 3 8 3 2 2" xfId="60253"/>
    <cellStyle name="20% - Accent5 2 3 8 3 3" xfId="32222"/>
    <cellStyle name="20% - Accent5 2 3 8 3 4" xfId="47094"/>
    <cellStyle name="20% - Accent5 2 3 8 4" xfId="5033"/>
    <cellStyle name="20% - Accent5 2 3 8 4 2" xfId="18192"/>
    <cellStyle name="20% - Accent5 2 3 8 4 2 2" xfId="55530"/>
    <cellStyle name="20% - Accent5 2 3 8 4 3" xfId="34934"/>
    <cellStyle name="20% - Accent5 2 3 8 4 4" xfId="42371"/>
    <cellStyle name="20% - Accent5 2 3 8 5" xfId="14480"/>
    <cellStyle name="20% - Accent5 2 3 8 5 2" xfId="29510"/>
    <cellStyle name="20% - Accent5 2 3 8 5 3" xfId="51818"/>
    <cellStyle name="20% - Accent5 2 3 8 6" xfId="26628"/>
    <cellStyle name="20% - Accent5 2 3 8 7" xfId="38657"/>
    <cellStyle name="20% - Accent5 2 3 9" xfId="2471"/>
    <cellStyle name="20% - Accent5 2 3 9 2" xfId="10936"/>
    <cellStyle name="20% - Accent5 2 3 9 2 2" xfId="24095"/>
    <cellStyle name="20% - Accent5 2 3 9 2 2 2" xfId="61433"/>
    <cellStyle name="20% - Accent5 2 3 9 2 3" xfId="33374"/>
    <cellStyle name="20% - Accent5 2 3 9 2 4" xfId="48274"/>
    <cellStyle name="20% - Accent5 2 3 9 3" xfId="6213"/>
    <cellStyle name="20% - Accent5 2 3 9 3 2" xfId="19372"/>
    <cellStyle name="20% - Accent5 2 3 9 3 2 2" xfId="56710"/>
    <cellStyle name="20% - Accent5 2 3 9 3 3" xfId="36086"/>
    <cellStyle name="20% - Accent5 2 3 9 3 4" xfId="43551"/>
    <cellStyle name="20% - Accent5 2 3 9 4" xfId="15632"/>
    <cellStyle name="20% - Accent5 2 3 9 4 2" xfId="30662"/>
    <cellStyle name="20% - Accent5 2 3 9 4 3" xfId="52970"/>
    <cellStyle name="20% - Accent5 2 3 9 5" xfId="27780"/>
    <cellStyle name="20% - Accent5 2 3 9 6" xfId="39809"/>
    <cellStyle name="20% - Accent5 2 4" xfId="81"/>
    <cellStyle name="20% - Accent5 2 4 10" xfId="8520"/>
    <cellStyle name="20% - Accent5 2 4 10 2" xfId="21679"/>
    <cellStyle name="20% - Accent5 2 4 10 2 2" xfId="59017"/>
    <cellStyle name="20% - Accent5 2 4 10 3" xfId="29342"/>
    <cellStyle name="20% - Accent5 2 4 10 4" xfId="45858"/>
    <cellStyle name="20% - Accent5 2 4 11" xfId="3797"/>
    <cellStyle name="20% - Accent5 2 4 11 2" xfId="16956"/>
    <cellStyle name="20% - Accent5 2 4 11 2 2" xfId="54294"/>
    <cellStyle name="20% - Accent5 2 4 11 3" xfId="32054"/>
    <cellStyle name="20% - Accent5 2 4 11 4" xfId="41135"/>
    <cellStyle name="20% - Accent5 2 4 12" xfId="13244"/>
    <cellStyle name="20% - Accent5 2 4 12 2" xfId="34766"/>
    <cellStyle name="20% - Accent5 2 4 12 3" xfId="50582"/>
    <cellStyle name="20% - Accent5 2 4 13" xfId="29173"/>
    <cellStyle name="20% - Accent5 2 4 14" xfId="26460"/>
    <cellStyle name="20% - Accent5 2 4 15" xfId="37421"/>
    <cellStyle name="20% - Accent5 2 4 2" xfId="193"/>
    <cellStyle name="20% - Accent5 2 4 2 2" xfId="614"/>
    <cellStyle name="20% - Accent5 2 4 2 2 2" xfId="1796"/>
    <cellStyle name="20% - Accent5 2 4 2 2 2 2" xfId="7870"/>
    <cellStyle name="20% - Accent5 2 4 2 2 2 2 2" xfId="12593"/>
    <cellStyle name="20% - Accent5 2 4 2 2 2 2 2 2" xfId="25752"/>
    <cellStyle name="20% - Accent5 2 4 2 2 2 2 2 2 2" xfId="63090"/>
    <cellStyle name="20% - Accent5 2 4 2 2 2 2 2 3" xfId="49931"/>
    <cellStyle name="20% - Accent5 2 4 2 2 2 2 3" xfId="21029"/>
    <cellStyle name="20% - Accent5 2 4 2 2 2 2 3 2" xfId="58367"/>
    <cellStyle name="20% - Accent5 2 4 2 2 2 2 4" xfId="34048"/>
    <cellStyle name="20% - Accent5 2 4 2 2 2 2 5" xfId="45208"/>
    <cellStyle name="20% - Accent5 2 4 2 2 2 3" xfId="10233"/>
    <cellStyle name="20% - Accent5 2 4 2 2 2 3 2" xfId="23392"/>
    <cellStyle name="20% - Accent5 2 4 2 2 2 3 2 2" xfId="60730"/>
    <cellStyle name="20% - Accent5 2 4 2 2 2 3 3" xfId="36760"/>
    <cellStyle name="20% - Accent5 2 4 2 2 2 3 4" xfId="47571"/>
    <cellStyle name="20% - Accent5 2 4 2 2 2 4" xfId="5510"/>
    <cellStyle name="20% - Accent5 2 4 2 2 2 4 2" xfId="18669"/>
    <cellStyle name="20% - Accent5 2 4 2 2 2 4 2 2" xfId="56007"/>
    <cellStyle name="20% - Accent5 2 4 2 2 2 4 3" xfId="31336"/>
    <cellStyle name="20% - Accent5 2 4 2 2 2 4 4" xfId="42848"/>
    <cellStyle name="20% - Accent5 2 4 2 2 2 5" xfId="14957"/>
    <cellStyle name="20% - Accent5 2 4 2 2 2 5 2" xfId="52295"/>
    <cellStyle name="20% - Accent5 2 4 2 2 2 6" xfId="28454"/>
    <cellStyle name="20% - Accent5 2 4 2 2 2 7" xfId="39134"/>
    <cellStyle name="20% - Accent5 2 4 2 2 3" xfId="3145"/>
    <cellStyle name="20% - Accent5 2 4 2 2 3 2" xfId="11413"/>
    <cellStyle name="20% - Accent5 2 4 2 2 3 2 2" xfId="24572"/>
    <cellStyle name="20% - Accent5 2 4 2 2 3 2 2 2" xfId="61910"/>
    <cellStyle name="20% - Accent5 2 4 2 2 3 2 3" xfId="48751"/>
    <cellStyle name="20% - Accent5 2 4 2 2 3 3" xfId="6690"/>
    <cellStyle name="20% - Accent5 2 4 2 2 3 3 2" xfId="19849"/>
    <cellStyle name="20% - Accent5 2 4 2 2 3 3 2 2" xfId="57187"/>
    <cellStyle name="20% - Accent5 2 4 2 2 3 3 3" xfId="44028"/>
    <cellStyle name="20% - Accent5 2 4 2 2 3 4" xfId="16306"/>
    <cellStyle name="20% - Accent5 2 4 2 2 3 4 2" xfId="53644"/>
    <cellStyle name="20% - Accent5 2 4 2 2 3 5" xfId="32699"/>
    <cellStyle name="20% - Accent5 2 4 2 2 3 6" xfId="40483"/>
    <cellStyle name="20% - Accent5 2 4 2 2 4" xfId="9053"/>
    <cellStyle name="20% - Accent5 2 4 2 2 4 2" xfId="22212"/>
    <cellStyle name="20% - Accent5 2 4 2 2 4 2 2" xfId="59550"/>
    <cellStyle name="20% - Accent5 2 4 2 2 4 3" xfId="35411"/>
    <cellStyle name="20% - Accent5 2 4 2 2 4 4" xfId="46391"/>
    <cellStyle name="20% - Accent5 2 4 2 2 5" xfId="4330"/>
    <cellStyle name="20% - Accent5 2 4 2 2 5 2" xfId="17489"/>
    <cellStyle name="20% - Accent5 2 4 2 2 5 2 2" xfId="54827"/>
    <cellStyle name="20% - Accent5 2 4 2 2 5 3" xfId="29987"/>
    <cellStyle name="20% - Accent5 2 4 2 2 5 4" xfId="41668"/>
    <cellStyle name="20% - Accent5 2 4 2 2 6" xfId="13777"/>
    <cellStyle name="20% - Accent5 2 4 2 2 6 2" xfId="51115"/>
    <cellStyle name="20% - Accent5 2 4 2 2 7" xfId="27105"/>
    <cellStyle name="20% - Accent5 2 4 2 2 8" xfId="37954"/>
    <cellStyle name="20% - Accent5 2 4 2 3" xfId="1375"/>
    <cellStyle name="20% - Accent5 2 4 2 3 2" xfId="7449"/>
    <cellStyle name="20% - Accent5 2 4 2 3 2 2" xfId="12172"/>
    <cellStyle name="20% - Accent5 2 4 2 3 2 2 2" xfId="25331"/>
    <cellStyle name="20% - Accent5 2 4 2 3 2 2 2 2" xfId="62669"/>
    <cellStyle name="20% - Accent5 2 4 2 3 2 2 3" xfId="49510"/>
    <cellStyle name="20% - Accent5 2 4 2 3 2 3" xfId="20608"/>
    <cellStyle name="20% - Accent5 2 4 2 3 2 3 2" xfId="57946"/>
    <cellStyle name="20% - Accent5 2 4 2 3 2 4" xfId="33627"/>
    <cellStyle name="20% - Accent5 2 4 2 3 2 5" xfId="44787"/>
    <cellStyle name="20% - Accent5 2 4 2 3 3" xfId="9812"/>
    <cellStyle name="20% - Accent5 2 4 2 3 3 2" xfId="22971"/>
    <cellStyle name="20% - Accent5 2 4 2 3 3 2 2" xfId="60309"/>
    <cellStyle name="20% - Accent5 2 4 2 3 3 3" xfId="36339"/>
    <cellStyle name="20% - Accent5 2 4 2 3 3 4" xfId="47150"/>
    <cellStyle name="20% - Accent5 2 4 2 3 4" xfId="5089"/>
    <cellStyle name="20% - Accent5 2 4 2 3 4 2" xfId="18248"/>
    <cellStyle name="20% - Accent5 2 4 2 3 4 2 2" xfId="55586"/>
    <cellStyle name="20% - Accent5 2 4 2 3 4 3" xfId="30915"/>
    <cellStyle name="20% - Accent5 2 4 2 3 4 4" xfId="42427"/>
    <cellStyle name="20% - Accent5 2 4 2 3 5" xfId="14536"/>
    <cellStyle name="20% - Accent5 2 4 2 3 5 2" xfId="51874"/>
    <cellStyle name="20% - Accent5 2 4 2 3 6" xfId="28033"/>
    <cellStyle name="20% - Accent5 2 4 2 3 7" xfId="38713"/>
    <cellStyle name="20% - Accent5 2 4 2 4" xfId="2724"/>
    <cellStyle name="20% - Accent5 2 4 2 4 2" xfId="10992"/>
    <cellStyle name="20% - Accent5 2 4 2 4 2 2" xfId="24151"/>
    <cellStyle name="20% - Accent5 2 4 2 4 2 2 2" xfId="61489"/>
    <cellStyle name="20% - Accent5 2 4 2 4 2 3" xfId="48330"/>
    <cellStyle name="20% - Accent5 2 4 2 4 3" xfId="6269"/>
    <cellStyle name="20% - Accent5 2 4 2 4 3 2" xfId="19428"/>
    <cellStyle name="20% - Accent5 2 4 2 4 3 2 2" xfId="56766"/>
    <cellStyle name="20% - Accent5 2 4 2 4 3 3" xfId="43607"/>
    <cellStyle name="20% - Accent5 2 4 2 4 4" xfId="15885"/>
    <cellStyle name="20% - Accent5 2 4 2 4 4 2" xfId="53223"/>
    <cellStyle name="20% - Accent5 2 4 2 4 5" xfId="32278"/>
    <cellStyle name="20% - Accent5 2 4 2 4 6" xfId="40062"/>
    <cellStyle name="20% - Accent5 2 4 2 5" xfId="8632"/>
    <cellStyle name="20% - Accent5 2 4 2 5 2" xfId="21791"/>
    <cellStyle name="20% - Accent5 2 4 2 5 2 2" xfId="59129"/>
    <cellStyle name="20% - Accent5 2 4 2 5 3" xfId="34990"/>
    <cellStyle name="20% - Accent5 2 4 2 5 4" xfId="45970"/>
    <cellStyle name="20% - Accent5 2 4 2 6" xfId="3909"/>
    <cellStyle name="20% - Accent5 2 4 2 6 2" xfId="17068"/>
    <cellStyle name="20% - Accent5 2 4 2 6 2 2" xfId="54406"/>
    <cellStyle name="20% - Accent5 2 4 2 6 3" xfId="29566"/>
    <cellStyle name="20% - Accent5 2 4 2 6 4" xfId="41247"/>
    <cellStyle name="20% - Accent5 2 4 2 7" xfId="13356"/>
    <cellStyle name="20% - Accent5 2 4 2 7 2" xfId="50694"/>
    <cellStyle name="20% - Accent5 2 4 2 8" xfId="26684"/>
    <cellStyle name="20% - Accent5 2 4 2 9" xfId="37533"/>
    <cellStyle name="20% - Accent5 2 4 3" xfId="502"/>
    <cellStyle name="20% - Accent5 2 4 3 2" xfId="1684"/>
    <cellStyle name="20% - Accent5 2 4 3 2 2" xfId="7758"/>
    <cellStyle name="20% - Accent5 2 4 3 2 2 2" xfId="12481"/>
    <cellStyle name="20% - Accent5 2 4 3 2 2 2 2" xfId="25640"/>
    <cellStyle name="20% - Accent5 2 4 3 2 2 2 2 2" xfId="62978"/>
    <cellStyle name="20% - Accent5 2 4 3 2 2 2 3" xfId="49819"/>
    <cellStyle name="20% - Accent5 2 4 3 2 2 3" xfId="20917"/>
    <cellStyle name="20% - Accent5 2 4 3 2 2 3 2" xfId="58255"/>
    <cellStyle name="20% - Accent5 2 4 3 2 2 4" xfId="33936"/>
    <cellStyle name="20% - Accent5 2 4 3 2 2 5" xfId="45096"/>
    <cellStyle name="20% - Accent5 2 4 3 2 3" xfId="10121"/>
    <cellStyle name="20% - Accent5 2 4 3 2 3 2" xfId="23280"/>
    <cellStyle name="20% - Accent5 2 4 3 2 3 2 2" xfId="60618"/>
    <cellStyle name="20% - Accent5 2 4 3 2 3 3" xfId="36648"/>
    <cellStyle name="20% - Accent5 2 4 3 2 3 4" xfId="47459"/>
    <cellStyle name="20% - Accent5 2 4 3 2 4" xfId="5398"/>
    <cellStyle name="20% - Accent5 2 4 3 2 4 2" xfId="18557"/>
    <cellStyle name="20% - Accent5 2 4 3 2 4 2 2" xfId="55895"/>
    <cellStyle name="20% - Accent5 2 4 3 2 4 3" xfId="31224"/>
    <cellStyle name="20% - Accent5 2 4 3 2 4 4" xfId="42736"/>
    <cellStyle name="20% - Accent5 2 4 3 2 5" xfId="14845"/>
    <cellStyle name="20% - Accent5 2 4 3 2 5 2" xfId="52183"/>
    <cellStyle name="20% - Accent5 2 4 3 2 6" xfId="28342"/>
    <cellStyle name="20% - Accent5 2 4 3 2 7" xfId="39022"/>
    <cellStyle name="20% - Accent5 2 4 3 3" xfId="3033"/>
    <cellStyle name="20% - Accent5 2 4 3 3 2" xfId="11301"/>
    <cellStyle name="20% - Accent5 2 4 3 3 2 2" xfId="24460"/>
    <cellStyle name="20% - Accent5 2 4 3 3 2 2 2" xfId="61798"/>
    <cellStyle name="20% - Accent5 2 4 3 3 2 3" xfId="48639"/>
    <cellStyle name="20% - Accent5 2 4 3 3 3" xfId="6578"/>
    <cellStyle name="20% - Accent5 2 4 3 3 3 2" xfId="19737"/>
    <cellStyle name="20% - Accent5 2 4 3 3 3 2 2" xfId="57075"/>
    <cellStyle name="20% - Accent5 2 4 3 3 3 3" xfId="43916"/>
    <cellStyle name="20% - Accent5 2 4 3 3 4" xfId="16194"/>
    <cellStyle name="20% - Accent5 2 4 3 3 4 2" xfId="53532"/>
    <cellStyle name="20% - Accent5 2 4 3 3 5" xfId="32587"/>
    <cellStyle name="20% - Accent5 2 4 3 3 6" xfId="40371"/>
    <cellStyle name="20% - Accent5 2 4 3 4" xfId="8941"/>
    <cellStyle name="20% - Accent5 2 4 3 4 2" xfId="22100"/>
    <cellStyle name="20% - Accent5 2 4 3 4 2 2" xfId="59438"/>
    <cellStyle name="20% - Accent5 2 4 3 4 3" xfId="35299"/>
    <cellStyle name="20% - Accent5 2 4 3 4 4" xfId="46279"/>
    <cellStyle name="20% - Accent5 2 4 3 5" xfId="4218"/>
    <cellStyle name="20% - Accent5 2 4 3 5 2" xfId="17377"/>
    <cellStyle name="20% - Accent5 2 4 3 5 2 2" xfId="54715"/>
    <cellStyle name="20% - Accent5 2 4 3 5 3" xfId="29875"/>
    <cellStyle name="20% - Accent5 2 4 3 5 4" xfId="41556"/>
    <cellStyle name="20% - Accent5 2 4 3 6" xfId="13665"/>
    <cellStyle name="20% - Accent5 2 4 3 6 2" xfId="51003"/>
    <cellStyle name="20% - Accent5 2 4 3 7" xfId="26993"/>
    <cellStyle name="20% - Accent5 2 4 3 8" xfId="37842"/>
    <cellStyle name="20% - Accent5 2 4 4" xfId="390"/>
    <cellStyle name="20% - Accent5 2 4 4 2" xfId="1572"/>
    <cellStyle name="20% - Accent5 2 4 4 2 2" xfId="7646"/>
    <cellStyle name="20% - Accent5 2 4 4 2 2 2" xfId="12369"/>
    <cellStyle name="20% - Accent5 2 4 4 2 2 2 2" xfId="25528"/>
    <cellStyle name="20% - Accent5 2 4 4 2 2 2 2 2" xfId="62866"/>
    <cellStyle name="20% - Accent5 2 4 4 2 2 2 3" xfId="49707"/>
    <cellStyle name="20% - Accent5 2 4 4 2 2 3" xfId="20805"/>
    <cellStyle name="20% - Accent5 2 4 4 2 2 3 2" xfId="58143"/>
    <cellStyle name="20% - Accent5 2 4 4 2 2 4" xfId="33824"/>
    <cellStyle name="20% - Accent5 2 4 4 2 2 5" xfId="44984"/>
    <cellStyle name="20% - Accent5 2 4 4 2 3" xfId="10009"/>
    <cellStyle name="20% - Accent5 2 4 4 2 3 2" xfId="23168"/>
    <cellStyle name="20% - Accent5 2 4 4 2 3 2 2" xfId="60506"/>
    <cellStyle name="20% - Accent5 2 4 4 2 3 3" xfId="36536"/>
    <cellStyle name="20% - Accent5 2 4 4 2 3 4" xfId="47347"/>
    <cellStyle name="20% - Accent5 2 4 4 2 4" xfId="5286"/>
    <cellStyle name="20% - Accent5 2 4 4 2 4 2" xfId="18445"/>
    <cellStyle name="20% - Accent5 2 4 4 2 4 2 2" xfId="55783"/>
    <cellStyle name="20% - Accent5 2 4 4 2 4 3" xfId="31112"/>
    <cellStyle name="20% - Accent5 2 4 4 2 4 4" xfId="42624"/>
    <cellStyle name="20% - Accent5 2 4 4 2 5" xfId="14733"/>
    <cellStyle name="20% - Accent5 2 4 4 2 5 2" xfId="52071"/>
    <cellStyle name="20% - Accent5 2 4 4 2 6" xfId="28230"/>
    <cellStyle name="20% - Accent5 2 4 4 2 7" xfId="38910"/>
    <cellStyle name="20% - Accent5 2 4 4 3" xfId="2921"/>
    <cellStyle name="20% - Accent5 2 4 4 3 2" xfId="11189"/>
    <cellStyle name="20% - Accent5 2 4 4 3 2 2" xfId="24348"/>
    <cellStyle name="20% - Accent5 2 4 4 3 2 2 2" xfId="61686"/>
    <cellStyle name="20% - Accent5 2 4 4 3 2 3" xfId="48527"/>
    <cellStyle name="20% - Accent5 2 4 4 3 3" xfId="6466"/>
    <cellStyle name="20% - Accent5 2 4 4 3 3 2" xfId="19625"/>
    <cellStyle name="20% - Accent5 2 4 4 3 3 2 2" xfId="56963"/>
    <cellStyle name="20% - Accent5 2 4 4 3 3 3" xfId="43804"/>
    <cellStyle name="20% - Accent5 2 4 4 3 4" xfId="16082"/>
    <cellStyle name="20% - Accent5 2 4 4 3 4 2" xfId="53420"/>
    <cellStyle name="20% - Accent5 2 4 4 3 5" xfId="32475"/>
    <cellStyle name="20% - Accent5 2 4 4 3 6" xfId="40259"/>
    <cellStyle name="20% - Accent5 2 4 4 4" xfId="8829"/>
    <cellStyle name="20% - Accent5 2 4 4 4 2" xfId="21988"/>
    <cellStyle name="20% - Accent5 2 4 4 4 2 2" xfId="59326"/>
    <cellStyle name="20% - Accent5 2 4 4 4 3" xfId="35187"/>
    <cellStyle name="20% - Accent5 2 4 4 4 4" xfId="46167"/>
    <cellStyle name="20% - Accent5 2 4 4 5" xfId="4106"/>
    <cellStyle name="20% - Accent5 2 4 4 5 2" xfId="17265"/>
    <cellStyle name="20% - Accent5 2 4 4 5 2 2" xfId="54603"/>
    <cellStyle name="20% - Accent5 2 4 4 5 3" xfId="29763"/>
    <cellStyle name="20% - Accent5 2 4 4 5 4" xfId="41444"/>
    <cellStyle name="20% - Accent5 2 4 4 6" xfId="13553"/>
    <cellStyle name="20% - Accent5 2 4 4 6 2" xfId="50891"/>
    <cellStyle name="20% - Accent5 2 4 4 7" xfId="26881"/>
    <cellStyle name="20% - Accent5 2 4 4 8" xfId="37730"/>
    <cellStyle name="20% - Accent5 2 4 5" xfId="811"/>
    <cellStyle name="20% - Accent5 2 4 5 2" xfId="1993"/>
    <cellStyle name="20% - Accent5 2 4 5 2 2" xfId="8067"/>
    <cellStyle name="20% - Accent5 2 4 5 2 2 2" xfId="12790"/>
    <cellStyle name="20% - Accent5 2 4 5 2 2 2 2" xfId="25949"/>
    <cellStyle name="20% - Accent5 2 4 5 2 2 2 2 2" xfId="63287"/>
    <cellStyle name="20% - Accent5 2 4 5 2 2 2 3" xfId="50128"/>
    <cellStyle name="20% - Accent5 2 4 5 2 2 3" xfId="21226"/>
    <cellStyle name="20% - Accent5 2 4 5 2 2 3 2" xfId="58564"/>
    <cellStyle name="20% - Accent5 2 4 5 2 2 4" xfId="34245"/>
    <cellStyle name="20% - Accent5 2 4 5 2 2 5" xfId="45405"/>
    <cellStyle name="20% - Accent5 2 4 5 2 3" xfId="10430"/>
    <cellStyle name="20% - Accent5 2 4 5 2 3 2" xfId="23589"/>
    <cellStyle name="20% - Accent5 2 4 5 2 3 2 2" xfId="60927"/>
    <cellStyle name="20% - Accent5 2 4 5 2 3 3" xfId="36957"/>
    <cellStyle name="20% - Accent5 2 4 5 2 3 4" xfId="47768"/>
    <cellStyle name="20% - Accent5 2 4 5 2 4" xfId="5707"/>
    <cellStyle name="20% - Accent5 2 4 5 2 4 2" xfId="18866"/>
    <cellStyle name="20% - Accent5 2 4 5 2 4 2 2" xfId="56204"/>
    <cellStyle name="20% - Accent5 2 4 5 2 4 3" xfId="31533"/>
    <cellStyle name="20% - Accent5 2 4 5 2 4 4" xfId="43045"/>
    <cellStyle name="20% - Accent5 2 4 5 2 5" xfId="15154"/>
    <cellStyle name="20% - Accent5 2 4 5 2 5 2" xfId="52492"/>
    <cellStyle name="20% - Accent5 2 4 5 2 6" xfId="28651"/>
    <cellStyle name="20% - Accent5 2 4 5 2 7" xfId="39331"/>
    <cellStyle name="20% - Accent5 2 4 5 3" xfId="3342"/>
    <cellStyle name="20% - Accent5 2 4 5 3 2" xfId="11610"/>
    <cellStyle name="20% - Accent5 2 4 5 3 2 2" xfId="24769"/>
    <cellStyle name="20% - Accent5 2 4 5 3 2 2 2" xfId="62107"/>
    <cellStyle name="20% - Accent5 2 4 5 3 2 3" xfId="48948"/>
    <cellStyle name="20% - Accent5 2 4 5 3 3" xfId="6887"/>
    <cellStyle name="20% - Accent5 2 4 5 3 3 2" xfId="20046"/>
    <cellStyle name="20% - Accent5 2 4 5 3 3 2 2" xfId="57384"/>
    <cellStyle name="20% - Accent5 2 4 5 3 3 3" xfId="44225"/>
    <cellStyle name="20% - Accent5 2 4 5 3 4" xfId="16503"/>
    <cellStyle name="20% - Accent5 2 4 5 3 4 2" xfId="53841"/>
    <cellStyle name="20% - Accent5 2 4 5 3 5" xfId="32896"/>
    <cellStyle name="20% - Accent5 2 4 5 3 6" xfId="40680"/>
    <cellStyle name="20% - Accent5 2 4 5 4" xfId="9250"/>
    <cellStyle name="20% - Accent5 2 4 5 4 2" xfId="22409"/>
    <cellStyle name="20% - Accent5 2 4 5 4 2 2" xfId="59747"/>
    <cellStyle name="20% - Accent5 2 4 5 4 3" xfId="35608"/>
    <cellStyle name="20% - Accent5 2 4 5 4 4" xfId="46588"/>
    <cellStyle name="20% - Accent5 2 4 5 5" xfId="4527"/>
    <cellStyle name="20% - Accent5 2 4 5 5 2" xfId="17686"/>
    <cellStyle name="20% - Accent5 2 4 5 5 2 2" xfId="55024"/>
    <cellStyle name="20% - Accent5 2 4 5 5 3" xfId="30184"/>
    <cellStyle name="20% - Accent5 2 4 5 5 4" xfId="41865"/>
    <cellStyle name="20% - Accent5 2 4 5 6" xfId="13974"/>
    <cellStyle name="20% - Accent5 2 4 5 6 2" xfId="51312"/>
    <cellStyle name="20% - Accent5 2 4 5 7" xfId="27302"/>
    <cellStyle name="20% - Accent5 2 4 5 8" xfId="38151"/>
    <cellStyle name="20% - Accent5 2 4 6" xfId="980"/>
    <cellStyle name="20% - Accent5 2 4 6 2" xfId="2162"/>
    <cellStyle name="20% - Accent5 2 4 6 2 2" xfId="8236"/>
    <cellStyle name="20% - Accent5 2 4 6 2 2 2" xfId="12959"/>
    <cellStyle name="20% - Accent5 2 4 6 2 2 2 2" xfId="26118"/>
    <cellStyle name="20% - Accent5 2 4 6 2 2 2 2 2" xfId="63456"/>
    <cellStyle name="20% - Accent5 2 4 6 2 2 2 3" xfId="50297"/>
    <cellStyle name="20% - Accent5 2 4 6 2 2 3" xfId="21395"/>
    <cellStyle name="20% - Accent5 2 4 6 2 2 3 2" xfId="58733"/>
    <cellStyle name="20% - Accent5 2 4 6 2 2 4" xfId="34414"/>
    <cellStyle name="20% - Accent5 2 4 6 2 2 5" xfId="45574"/>
    <cellStyle name="20% - Accent5 2 4 6 2 3" xfId="10599"/>
    <cellStyle name="20% - Accent5 2 4 6 2 3 2" xfId="23758"/>
    <cellStyle name="20% - Accent5 2 4 6 2 3 2 2" xfId="61096"/>
    <cellStyle name="20% - Accent5 2 4 6 2 3 3" xfId="37126"/>
    <cellStyle name="20% - Accent5 2 4 6 2 3 4" xfId="47937"/>
    <cellStyle name="20% - Accent5 2 4 6 2 4" xfId="5876"/>
    <cellStyle name="20% - Accent5 2 4 6 2 4 2" xfId="19035"/>
    <cellStyle name="20% - Accent5 2 4 6 2 4 2 2" xfId="56373"/>
    <cellStyle name="20% - Accent5 2 4 6 2 4 3" xfId="31702"/>
    <cellStyle name="20% - Accent5 2 4 6 2 4 4" xfId="43214"/>
    <cellStyle name="20% - Accent5 2 4 6 2 5" xfId="15323"/>
    <cellStyle name="20% - Accent5 2 4 6 2 5 2" xfId="52661"/>
    <cellStyle name="20% - Accent5 2 4 6 2 6" xfId="28820"/>
    <cellStyle name="20% - Accent5 2 4 6 2 7" xfId="39500"/>
    <cellStyle name="20% - Accent5 2 4 6 3" xfId="3511"/>
    <cellStyle name="20% - Accent5 2 4 6 3 2" xfId="11779"/>
    <cellStyle name="20% - Accent5 2 4 6 3 2 2" xfId="24938"/>
    <cellStyle name="20% - Accent5 2 4 6 3 2 2 2" xfId="62276"/>
    <cellStyle name="20% - Accent5 2 4 6 3 2 3" xfId="49117"/>
    <cellStyle name="20% - Accent5 2 4 6 3 3" xfId="7056"/>
    <cellStyle name="20% - Accent5 2 4 6 3 3 2" xfId="20215"/>
    <cellStyle name="20% - Accent5 2 4 6 3 3 2 2" xfId="57553"/>
    <cellStyle name="20% - Accent5 2 4 6 3 3 3" xfId="44394"/>
    <cellStyle name="20% - Accent5 2 4 6 3 4" xfId="16672"/>
    <cellStyle name="20% - Accent5 2 4 6 3 4 2" xfId="54010"/>
    <cellStyle name="20% - Accent5 2 4 6 3 5" xfId="33065"/>
    <cellStyle name="20% - Accent5 2 4 6 3 6" xfId="40849"/>
    <cellStyle name="20% - Accent5 2 4 6 4" xfId="9419"/>
    <cellStyle name="20% - Accent5 2 4 6 4 2" xfId="22578"/>
    <cellStyle name="20% - Accent5 2 4 6 4 2 2" xfId="59916"/>
    <cellStyle name="20% - Accent5 2 4 6 4 3" xfId="35777"/>
    <cellStyle name="20% - Accent5 2 4 6 4 4" xfId="46757"/>
    <cellStyle name="20% - Accent5 2 4 6 5" xfId="4696"/>
    <cellStyle name="20% - Accent5 2 4 6 5 2" xfId="17855"/>
    <cellStyle name="20% - Accent5 2 4 6 5 2 2" xfId="55193"/>
    <cellStyle name="20% - Accent5 2 4 6 5 3" xfId="30353"/>
    <cellStyle name="20% - Accent5 2 4 6 5 4" xfId="42034"/>
    <cellStyle name="20% - Accent5 2 4 6 6" xfId="14143"/>
    <cellStyle name="20% - Accent5 2 4 6 6 2" xfId="51481"/>
    <cellStyle name="20% - Accent5 2 4 6 7" xfId="27471"/>
    <cellStyle name="20% - Accent5 2 4 6 8" xfId="38320"/>
    <cellStyle name="20% - Accent5 2 4 7" xfId="1151"/>
    <cellStyle name="20% - Accent5 2 4 7 2" xfId="2331"/>
    <cellStyle name="20% - Accent5 2 4 7 2 2" xfId="8405"/>
    <cellStyle name="20% - Accent5 2 4 7 2 2 2" xfId="13128"/>
    <cellStyle name="20% - Accent5 2 4 7 2 2 2 2" xfId="26287"/>
    <cellStyle name="20% - Accent5 2 4 7 2 2 2 2 2" xfId="63625"/>
    <cellStyle name="20% - Accent5 2 4 7 2 2 2 3" xfId="50466"/>
    <cellStyle name="20% - Accent5 2 4 7 2 2 3" xfId="21564"/>
    <cellStyle name="20% - Accent5 2 4 7 2 2 3 2" xfId="58902"/>
    <cellStyle name="20% - Accent5 2 4 7 2 2 4" xfId="34583"/>
    <cellStyle name="20% - Accent5 2 4 7 2 2 5" xfId="45743"/>
    <cellStyle name="20% - Accent5 2 4 7 2 3" xfId="10768"/>
    <cellStyle name="20% - Accent5 2 4 7 2 3 2" xfId="23927"/>
    <cellStyle name="20% - Accent5 2 4 7 2 3 2 2" xfId="61265"/>
    <cellStyle name="20% - Accent5 2 4 7 2 3 3" xfId="37295"/>
    <cellStyle name="20% - Accent5 2 4 7 2 3 4" xfId="48106"/>
    <cellStyle name="20% - Accent5 2 4 7 2 4" xfId="6045"/>
    <cellStyle name="20% - Accent5 2 4 7 2 4 2" xfId="19204"/>
    <cellStyle name="20% - Accent5 2 4 7 2 4 2 2" xfId="56542"/>
    <cellStyle name="20% - Accent5 2 4 7 2 4 3" xfId="31871"/>
    <cellStyle name="20% - Accent5 2 4 7 2 4 4" xfId="43383"/>
    <cellStyle name="20% - Accent5 2 4 7 2 5" xfId="15492"/>
    <cellStyle name="20% - Accent5 2 4 7 2 5 2" xfId="52830"/>
    <cellStyle name="20% - Accent5 2 4 7 2 6" xfId="28989"/>
    <cellStyle name="20% - Accent5 2 4 7 2 7" xfId="39669"/>
    <cellStyle name="20% - Accent5 2 4 7 3" xfId="3680"/>
    <cellStyle name="20% - Accent5 2 4 7 3 2" xfId="11948"/>
    <cellStyle name="20% - Accent5 2 4 7 3 2 2" xfId="25107"/>
    <cellStyle name="20% - Accent5 2 4 7 3 2 2 2" xfId="62445"/>
    <cellStyle name="20% - Accent5 2 4 7 3 2 3" xfId="49286"/>
    <cellStyle name="20% - Accent5 2 4 7 3 3" xfId="7225"/>
    <cellStyle name="20% - Accent5 2 4 7 3 3 2" xfId="20384"/>
    <cellStyle name="20% - Accent5 2 4 7 3 3 2 2" xfId="57722"/>
    <cellStyle name="20% - Accent5 2 4 7 3 3 3" xfId="44563"/>
    <cellStyle name="20% - Accent5 2 4 7 3 4" xfId="16841"/>
    <cellStyle name="20% - Accent5 2 4 7 3 4 2" xfId="54179"/>
    <cellStyle name="20% - Accent5 2 4 7 3 5" xfId="33234"/>
    <cellStyle name="20% - Accent5 2 4 7 3 6" xfId="41018"/>
    <cellStyle name="20% - Accent5 2 4 7 4" xfId="9588"/>
    <cellStyle name="20% - Accent5 2 4 7 4 2" xfId="22747"/>
    <cellStyle name="20% - Accent5 2 4 7 4 2 2" xfId="60085"/>
    <cellStyle name="20% - Accent5 2 4 7 4 3" xfId="35946"/>
    <cellStyle name="20% - Accent5 2 4 7 4 4" xfId="46926"/>
    <cellStyle name="20% - Accent5 2 4 7 5" xfId="4865"/>
    <cellStyle name="20% - Accent5 2 4 7 5 2" xfId="18024"/>
    <cellStyle name="20% - Accent5 2 4 7 5 2 2" xfId="55362"/>
    <cellStyle name="20% - Accent5 2 4 7 5 3" xfId="30522"/>
    <cellStyle name="20% - Accent5 2 4 7 5 4" xfId="42203"/>
    <cellStyle name="20% - Accent5 2 4 7 6" xfId="14312"/>
    <cellStyle name="20% - Accent5 2 4 7 6 2" xfId="51650"/>
    <cellStyle name="20% - Accent5 2 4 7 7" xfId="27640"/>
    <cellStyle name="20% - Accent5 2 4 7 8" xfId="38489"/>
    <cellStyle name="20% - Accent5 2 4 8" xfId="1263"/>
    <cellStyle name="20% - Accent5 2 4 8 2" xfId="2612"/>
    <cellStyle name="20% - Accent5 2 4 8 2 2" xfId="12060"/>
    <cellStyle name="20% - Accent5 2 4 8 2 2 2" xfId="25219"/>
    <cellStyle name="20% - Accent5 2 4 8 2 2 2 2" xfId="62557"/>
    <cellStyle name="20% - Accent5 2 4 8 2 2 3" xfId="33515"/>
    <cellStyle name="20% - Accent5 2 4 8 2 2 4" xfId="49398"/>
    <cellStyle name="20% - Accent5 2 4 8 2 3" xfId="7337"/>
    <cellStyle name="20% - Accent5 2 4 8 2 3 2" xfId="20496"/>
    <cellStyle name="20% - Accent5 2 4 8 2 3 2 2" xfId="57834"/>
    <cellStyle name="20% - Accent5 2 4 8 2 3 3" xfId="36227"/>
    <cellStyle name="20% - Accent5 2 4 8 2 3 4" xfId="44675"/>
    <cellStyle name="20% - Accent5 2 4 8 2 4" xfId="15773"/>
    <cellStyle name="20% - Accent5 2 4 8 2 4 2" xfId="30803"/>
    <cellStyle name="20% - Accent5 2 4 8 2 4 3" xfId="53111"/>
    <cellStyle name="20% - Accent5 2 4 8 2 5" xfId="27921"/>
    <cellStyle name="20% - Accent5 2 4 8 2 6" xfId="39950"/>
    <cellStyle name="20% - Accent5 2 4 8 3" xfId="9700"/>
    <cellStyle name="20% - Accent5 2 4 8 3 2" xfId="22859"/>
    <cellStyle name="20% - Accent5 2 4 8 3 2 2" xfId="60197"/>
    <cellStyle name="20% - Accent5 2 4 8 3 3" xfId="32166"/>
    <cellStyle name="20% - Accent5 2 4 8 3 4" xfId="47038"/>
    <cellStyle name="20% - Accent5 2 4 8 4" xfId="4977"/>
    <cellStyle name="20% - Accent5 2 4 8 4 2" xfId="18136"/>
    <cellStyle name="20% - Accent5 2 4 8 4 2 2" xfId="55474"/>
    <cellStyle name="20% - Accent5 2 4 8 4 3" xfId="34878"/>
    <cellStyle name="20% - Accent5 2 4 8 4 4" xfId="42315"/>
    <cellStyle name="20% - Accent5 2 4 8 5" xfId="14424"/>
    <cellStyle name="20% - Accent5 2 4 8 5 2" xfId="29454"/>
    <cellStyle name="20% - Accent5 2 4 8 5 3" xfId="51762"/>
    <cellStyle name="20% - Accent5 2 4 8 6" xfId="26572"/>
    <cellStyle name="20% - Accent5 2 4 8 7" xfId="38601"/>
    <cellStyle name="20% - Accent5 2 4 9" xfId="2500"/>
    <cellStyle name="20% - Accent5 2 4 9 2" xfId="10880"/>
    <cellStyle name="20% - Accent5 2 4 9 2 2" xfId="24039"/>
    <cellStyle name="20% - Accent5 2 4 9 2 2 2" xfId="61377"/>
    <cellStyle name="20% - Accent5 2 4 9 2 3" xfId="33403"/>
    <cellStyle name="20% - Accent5 2 4 9 2 4" xfId="48218"/>
    <cellStyle name="20% - Accent5 2 4 9 3" xfId="6157"/>
    <cellStyle name="20% - Accent5 2 4 9 3 2" xfId="19316"/>
    <cellStyle name="20% - Accent5 2 4 9 3 2 2" xfId="56654"/>
    <cellStyle name="20% - Accent5 2 4 9 3 3" xfId="36115"/>
    <cellStyle name="20% - Accent5 2 4 9 3 4" xfId="43495"/>
    <cellStyle name="20% - Accent5 2 4 9 4" xfId="15661"/>
    <cellStyle name="20% - Accent5 2 4 9 4 2" xfId="30691"/>
    <cellStyle name="20% - Accent5 2 4 9 4 3" xfId="52999"/>
    <cellStyle name="20% - Accent5 2 4 9 5" xfId="27809"/>
    <cellStyle name="20% - Accent5 2 4 9 6" xfId="39838"/>
    <cellStyle name="20% - Accent5 2 5" xfId="277"/>
    <cellStyle name="20% - Accent5 2 5 2" xfId="698"/>
    <cellStyle name="20% - Accent5 2 5 2 2" xfId="1880"/>
    <cellStyle name="20% - Accent5 2 5 2 2 2" xfId="7954"/>
    <cellStyle name="20% - Accent5 2 5 2 2 2 2" xfId="12677"/>
    <cellStyle name="20% - Accent5 2 5 2 2 2 2 2" xfId="25836"/>
    <cellStyle name="20% - Accent5 2 5 2 2 2 2 2 2" xfId="63174"/>
    <cellStyle name="20% - Accent5 2 5 2 2 2 2 3" xfId="50015"/>
    <cellStyle name="20% - Accent5 2 5 2 2 2 3" xfId="21113"/>
    <cellStyle name="20% - Accent5 2 5 2 2 2 3 2" xfId="58451"/>
    <cellStyle name="20% - Accent5 2 5 2 2 2 4" xfId="34132"/>
    <cellStyle name="20% - Accent5 2 5 2 2 2 5" xfId="45292"/>
    <cellStyle name="20% - Accent5 2 5 2 2 3" xfId="10317"/>
    <cellStyle name="20% - Accent5 2 5 2 2 3 2" xfId="23476"/>
    <cellStyle name="20% - Accent5 2 5 2 2 3 2 2" xfId="60814"/>
    <cellStyle name="20% - Accent5 2 5 2 2 3 3" xfId="36844"/>
    <cellStyle name="20% - Accent5 2 5 2 2 3 4" xfId="47655"/>
    <cellStyle name="20% - Accent5 2 5 2 2 4" xfId="5594"/>
    <cellStyle name="20% - Accent5 2 5 2 2 4 2" xfId="18753"/>
    <cellStyle name="20% - Accent5 2 5 2 2 4 2 2" xfId="56091"/>
    <cellStyle name="20% - Accent5 2 5 2 2 4 3" xfId="31420"/>
    <cellStyle name="20% - Accent5 2 5 2 2 4 4" xfId="42932"/>
    <cellStyle name="20% - Accent5 2 5 2 2 5" xfId="15041"/>
    <cellStyle name="20% - Accent5 2 5 2 2 5 2" xfId="52379"/>
    <cellStyle name="20% - Accent5 2 5 2 2 6" xfId="28538"/>
    <cellStyle name="20% - Accent5 2 5 2 2 7" xfId="39218"/>
    <cellStyle name="20% - Accent5 2 5 2 3" xfId="3229"/>
    <cellStyle name="20% - Accent5 2 5 2 3 2" xfId="11497"/>
    <cellStyle name="20% - Accent5 2 5 2 3 2 2" xfId="24656"/>
    <cellStyle name="20% - Accent5 2 5 2 3 2 2 2" xfId="61994"/>
    <cellStyle name="20% - Accent5 2 5 2 3 2 3" xfId="48835"/>
    <cellStyle name="20% - Accent5 2 5 2 3 3" xfId="6774"/>
    <cellStyle name="20% - Accent5 2 5 2 3 3 2" xfId="19933"/>
    <cellStyle name="20% - Accent5 2 5 2 3 3 2 2" xfId="57271"/>
    <cellStyle name="20% - Accent5 2 5 2 3 3 3" xfId="44112"/>
    <cellStyle name="20% - Accent5 2 5 2 3 4" xfId="16390"/>
    <cellStyle name="20% - Accent5 2 5 2 3 4 2" xfId="53728"/>
    <cellStyle name="20% - Accent5 2 5 2 3 5" xfId="32783"/>
    <cellStyle name="20% - Accent5 2 5 2 3 6" xfId="40567"/>
    <cellStyle name="20% - Accent5 2 5 2 4" xfId="9137"/>
    <cellStyle name="20% - Accent5 2 5 2 4 2" xfId="22296"/>
    <cellStyle name="20% - Accent5 2 5 2 4 2 2" xfId="59634"/>
    <cellStyle name="20% - Accent5 2 5 2 4 3" xfId="35495"/>
    <cellStyle name="20% - Accent5 2 5 2 4 4" xfId="46475"/>
    <cellStyle name="20% - Accent5 2 5 2 5" xfId="4414"/>
    <cellStyle name="20% - Accent5 2 5 2 5 2" xfId="17573"/>
    <cellStyle name="20% - Accent5 2 5 2 5 2 2" xfId="54911"/>
    <cellStyle name="20% - Accent5 2 5 2 5 3" xfId="30071"/>
    <cellStyle name="20% - Accent5 2 5 2 5 4" xfId="41752"/>
    <cellStyle name="20% - Accent5 2 5 2 6" xfId="13861"/>
    <cellStyle name="20% - Accent5 2 5 2 6 2" xfId="51199"/>
    <cellStyle name="20% - Accent5 2 5 2 7" xfId="27189"/>
    <cellStyle name="20% - Accent5 2 5 2 8" xfId="38038"/>
    <cellStyle name="20% - Accent5 2 5 3" xfId="1459"/>
    <cellStyle name="20% - Accent5 2 5 3 2" xfId="7533"/>
    <cellStyle name="20% - Accent5 2 5 3 2 2" xfId="12256"/>
    <cellStyle name="20% - Accent5 2 5 3 2 2 2" xfId="25415"/>
    <cellStyle name="20% - Accent5 2 5 3 2 2 2 2" xfId="62753"/>
    <cellStyle name="20% - Accent5 2 5 3 2 2 3" xfId="49594"/>
    <cellStyle name="20% - Accent5 2 5 3 2 3" xfId="20692"/>
    <cellStyle name="20% - Accent5 2 5 3 2 3 2" xfId="58030"/>
    <cellStyle name="20% - Accent5 2 5 3 2 4" xfId="33711"/>
    <cellStyle name="20% - Accent5 2 5 3 2 5" xfId="44871"/>
    <cellStyle name="20% - Accent5 2 5 3 3" xfId="9896"/>
    <cellStyle name="20% - Accent5 2 5 3 3 2" xfId="23055"/>
    <cellStyle name="20% - Accent5 2 5 3 3 2 2" xfId="60393"/>
    <cellStyle name="20% - Accent5 2 5 3 3 3" xfId="36423"/>
    <cellStyle name="20% - Accent5 2 5 3 3 4" xfId="47234"/>
    <cellStyle name="20% - Accent5 2 5 3 4" xfId="5173"/>
    <cellStyle name="20% - Accent5 2 5 3 4 2" xfId="18332"/>
    <cellStyle name="20% - Accent5 2 5 3 4 2 2" xfId="55670"/>
    <cellStyle name="20% - Accent5 2 5 3 4 3" xfId="30999"/>
    <cellStyle name="20% - Accent5 2 5 3 4 4" xfId="42511"/>
    <cellStyle name="20% - Accent5 2 5 3 5" xfId="14620"/>
    <cellStyle name="20% - Accent5 2 5 3 5 2" xfId="51958"/>
    <cellStyle name="20% - Accent5 2 5 3 6" xfId="28117"/>
    <cellStyle name="20% - Accent5 2 5 3 7" xfId="38797"/>
    <cellStyle name="20% - Accent5 2 5 4" xfId="2808"/>
    <cellStyle name="20% - Accent5 2 5 4 2" xfId="11076"/>
    <cellStyle name="20% - Accent5 2 5 4 2 2" xfId="24235"/>
    <cellStyle name="20% - Accent5 2 5 4 2 2 2" xfId="61573"/>
    <cellStyle name="20% - Accent5 2 5 4 2 3" xfId="48414"/>
    <cellStyle name="20% - Accent5 2 5 4 3" xfId="6353"/>
    <cellStyle name="20% - Accent5 2 5 4 3 2" xfId="19512"/>
    <cellStyle name="20% - Accent5 2 5 4 3 2 2" xfId="56850"/>
    <cellStyle name="20% - Accent5 2 5 4 3 3" xfId="43691"/>
    <cellStyle name="20% - Accent5 2 5 4 4" xfId="15969"/>
    <cellStyle name="20% - Accent5 2 5 4 4 2" xfId="53307"/>
    <cellStyle name="20% - Accent5 2 5 4 5" xfId="32362"/>
    <cellStyle name="20% - Accent5 2 5 4 6" xfId="40146"/>
    <cellStyle name="20% - Accent5 2 5 5" xfId="8716"/>
    <cellStyle name="20% - Accent5 2 5 5 2" xfId="21875"/>
    <cellStyle name="20% - Accent5 2 5 5 2 2" xfId="59213"/>
    <cellStyle name="20% - Accent5 2 5 5 3" xfId="35074"/>
    <cellStyle name="20% - Accent5 2 5 5 4" xfId="46054"/>
    <cellStyle name="20% - Accent5 2 5 6" xfId="3993"/>
    <cellStyle name="20% - Accent5 2 5 6 2" xfId="17152"/>
    <cellStyle name="20% - Accent5 2 5 6 2 2" xfId="54490"/>
    <cellStyle name="20% - Accent5 2 5 6 3" xfId="29650"/>
    <cellStyle name="20% - Accent5 2 5 6 4" xfId="41331"/>
    <cellStyle name="20% - Accent5 2 5 7" xfId="13440"/>
    <cellStyle name="20% - Accent5 2 5 7 2" xfId="50778"/>
    <cellStyle name="20% - Accent5 2 5 8" xfId="26768"/>
    <cellStyle name="20% - Accent5 2 5 9" xfId="37617"/>
    <cellStyle name="20% - Accent5 2 6" xfId="165"/>
    <cellStyle name="20% - Accent5 2 6 2" xfId="586"/>
    <cellStyle name="20% - Accent5 2 6 2 2" xfId="1768"/>
    <cellStyle name="20% - Accent5 2 6 2 2 2" xfId="7842"/>
    <cellStyle name="20% - Accent5 2 6 2 2 2 2" xfId="12565"/>
    <cellStyle name="20% - Accent5 2 6 2 2 2 2 2" xfId="25724"/>
    <cellStyle name="20% - Accent5 2 6 2 2 2 2 2 2" xfId="63062"/>
    <cellStyle name="20% - Accent5 2 6 2 2 2 2 3" xfId="49903"/>
    <cellStyle name="20% - Accent5 2 6 2 2 2 3" xfId="21001"/>
    <cellStyle name="20% - Accent5 2 6 2 2 2 3 2" xfId="58339"/>
    <cellStyle name="20% - Accent5 2 6 2 2 2 4" xfId="34020"/>
    <cellStyle name="20% - Accent5 2 6 2 2 2 5" xfId="45180"/>
    <cellStyle name="20% - Accent5 2 6 2 2 3" xfId="10205"/>
    <cellStyle name="20% - Accent5 2 6 2 2 3 2" xfId="23364"/>
    <cellStyle name="20% - Accent5 2 6 2 2 3 2 2" xfId="60702"/>
    <cellStyle name="20% - Accent5 2 6 2 2 3 3" xfId="36732"/>
    <cellStyle name="20% - Accent5 2 6 2 2 3 4" xfId="47543"/>
    <cellStyle name="20% - Accent5 2 6 2 2 4" xfId="5482"/>
    <cellStyle name="20% - Accent5 2 6 2 2 4 2" xfId="18641"/>
    <cellStyle name="20% - Accent5 2 6 2 2 4 2 2" xfId="55979"/>
    <cellStyle name="20% - Accent5 2 6 2 2 4 3" xfId="31308"/>
    <cellStyle name="20% - Accent5 2 6 2 2 4 4" xfId="42820"/>
    <cellStyle name="20% - Accent5 2 6 2 2 5" xfId="14929"/>
    <cellStyle name="20% - Accent5 2 6 2 2 5 2" xfId="52267"/>
    <cellStyle name="20% - Accent5 2 6 2 2 6" xfId="28426"/>
    <cellStyle name="20% - Accent5 2 6 2 2 7" xfId="39106"/>
    <cellStyle name="20% - Accent5 2 6 2 3" xfId="3117"/>
    <cellStyle name="20% - Accent5 2 6 2 3 2" xfId="11385"/>
    <cellStyle name="20% - Accent5 2 6 2 3 2 2" xfId="24544"/>
    <cellStyle name="20% - Accent5 2 6 2 3 2 2 2" xfId="61882"/>
    <cellStyle name="20% - Accent5 2 6 2 3 2 3" xfId="48723"/>
    <cellStyle name="20% - Accent5 2 6 2 3 3" xfId="6662"/>
    <cellStyle name="20% - Accent5 2 6 2 3 3 2" xfId="19821"/>
    <cellStyle name="20% - Accent5 2 6 2 3 3 2 2" xfId="57159"/>
    <cellStyle name="20% - Accent5 2 6 2 3 3 3" xfId="44000"/>
    <cellStyle name="20% - Accent5 2 6 2 3 4" xfId="16278"/>
    <cellStyle name="20% - Accent5 2 6 2 3 4 2" xfId="53616"/>
    <cellStyle name="20% - Accent5 2 6 2 3 5" xfId="32671"/>
    <cellStyle name="20% - Accent5 2 6 2 3 6" xfId="40455"/>
    <cellStyle name="20% - Accent5 2 6 2 4" xfId="9025"/>
    <cellStyle name="20% - Accent5 2 6 2 4 2" xfId="22184"/>
    <cellStyle name="20% - Accent5 2 6 2 4 2 2" xfId="59522"/>
    <cellStyle name="20% - Accent5 2 6 2 4 3" xfId="35383"/>
    <cellStyle name="20% - Accent5 2 6 2 4 4" xfId="46363"/>
    <cellStyle name="20% - Accent5 2 6 2 5" xfId="4302"/>
    <cellStyle name="20% - Accent5 2 6 2 5 2" xfId="17461"/>
    <cellStyle name="20% - Accent5 2 6 2 5 2 2" xfId="54799"/>
    <cellStyle name="20% - Accent5 2 6 2 5 3" xfId="29959"/>
    <cellStyle name="20% - Accent5 2 6 2 5 4" xfId="41640"/>
    <cellStyle name="20% - Accent5 2 6 2 6" xfId="13749"/>
    <cellStyle name="20% - Accent5 2 6 2 6 2" xfId="51087"/>
    <cellStyle name="20% - Accent5 2 6 2 7" xfId="27077"/>
    <cellStyle name="20% - Accent5 2 6 2 8" xfId="37926"/>
    <cellStyle name="20% - Accent5 2 6 3" xfId="1347"/>
    <cellStyle name="20% - Accent5 2 6 3 2" xfId="7421"/>
    <cellStyle name="20% - Accent5 2 6 3 2 2" xfId="12144"/>
    <cellStyle name="20% - Accent5 2 6 3 2 2 2" xfId="25303"/>
    <cellStyle name="20% - Accent5 2 6 3 2 2 2 2" xfId="62641"/>
    <cellStyle name="20% - Accent5 2 6 3 2 2 3" xfId="49482"/>
    <cellStyle name="20% - Accent5 2 6 3 2 3" xfId="20580"/>
    <cellStyle name="20% - Accent5 2 6 3 2 3 2" xfId="57918"/>
    <cellStyle name="20% - Accent5 2 6 3 2 4" xfId="33599"/>
    <cellStyle name="20% - Accent5 2 6 3 2 5" xfId="44759"/>
    <cellStyle name="20% - Accent5 2 6 3 3" xfId="9784"/>
    <cellStyle name="20% - Accent5 2 6 3 3 2" xfId="22943"/>
    <cellStyle name="20% - Accent5 2 6 3 3 2 2" xfId="60281"/>
    <cellStyle name="20% - Accent5 2 6 3 3 3" xfId="36311"/>
    <cellStyle name="20% - Accent5 2 6 3 3 4" xfId="47122"/>
    <cellStyle name="20% - Accent5 2 6 3 4" xfId="5061"/>
    <cellStyle name="20% - Accent5 2 6 3 4 2" xfId="18220"/>
    <cellStyle name="20% - Accent5 2 6 3 4 2 2" xfId="55558"/>
    <cellStyle name="20% - Accent5 2 6 3 4 3" xfId="30887"/>
    <cellStyle name="20% - Accent5 2 6 3 4 4" xfId="42399"/>
    <cellStyle name="20% - Accent5 2 6 3 5" xfId="14508"/>
    <cellStyle name="20% - Accent5 2 6 3 5 2" xfId="51846"/>
    <cellStyle name="20% - Accent5 2 6 3 6" xfId="28005"/>
    <cellStyle name="20% - Accent5 2 6 3 7" xfId="38685"/>
    <cellStyle name="20% - Accent5 2 6 4" xfId="2696"/>
    <cellStyle name="20% - Accent5 2 6 4 2" xfId="10964"/>
    <cellStyle name="20% - Accent5 2 6 4 2 2" xfId="24123"/>
    <cellStyle name="20% - Accent5 2 6 4 2 2 2" xfId="61461"/>
    <cellStyle name="20% - Accent5 2 6 4 2 3" xfId="48302"/>
    <cellStyle name="20% - Accent5 2 6 4 3" xfId="6241"/>
    <cellStyle name="20% - Accent5 2 6 4 3 2" xfId="19400"/>
    <cellStyle name="20% - Accent5 2 6 4 3 2 2" xfId="56738"/>
    <cellStyle name="20% - Accent5 2 6 4 3 3" xfId="43579"/>
    <cellStyle name="20% - Accent5 2 6 4 4" xfId="15857"/>
    <cellStyle name="20% - Accent5 2 6 4 4 2" xfId="53195"/>
    <cellStyle name="20% - Accent5 2 6 4 5" xfId="32250"/>
    <cellStyle name="20% - Accent5 2 6 4 6" xfId="40034"/>
    <cellStyle name="20% - Accent5 2 6 5" xfId="8604"/>
    <cellStyle name="20% - Accent5 2 6 5 2" xfId="21763"/>
    <cellStyle name="20% - Accent5 2 6 5 2 2" xfId="59101"/>
    <cellStyle name="20% - Accent5 2 6 5 3" xfId="34962"/>
    <cellStyle name="20% - Accent5 2 6 5 4" xfId="45942"/>
    <cellStyle name="20% - Accent5 2 6 6" xfId="3881"/>
    <cellStyle name="20% - Accent5 2 6 6 2" xfId="17040"/>
    <cellStyle name="20% - Accent5 2 6 6 2 2" xfId="54378"/>
    <cellStyle name="20% - Accent5 2 6 6 3" xfId="29538"/>
    <cellStyle name="20% - Accent5 2 6 6 4" xfId="41219"/>
    <cellStyle name="20% - Accent5 2 6 7" xfId="13328"/>
    <cellStyle name="20% - Accent5 2 6 7 2" xfId="50666"/>
    <cellStyle name="20% - Accent5 2 6 8" xfId="26656"/>
    <cellStyle name="20% - Accent5 2 6 9" xfId="37505"/>
    <cellStyle name="20% - Accent5 2 7" xfId="474"/>
    <cellStyle name="20% - Accent5 2 7 2" xfId="1656"/>
    <cellStyle name="20% - Accent5 2 7 2 2" xfId="7730"/>
    <cellStyle name="20% - Accent5 2 7 2 2 2" xfId="12453"/>
    <cellStyle name="20% - Accent5 2 7 2 2 2 2" xfId="25612"/>
    <cellStyle name="20% - Accent5 2 7 2 2 2 2 2" xfId="62950"/>
    <cellStyle name="20% - Accent5 2 7 2 2 2 3" xfId="49791"/>
    <cellStyle name="20% - Accent5 2 7 2 2 3" xfId="20889"/>
    <cellStyle name="20% - Accent5 2 7 2 2 3 2" xfId="58227"/>
    <cellStyle name="20% - Accent5 2 7 2 2 4" xfId="33908"/>
    <cellStyle name="20% - Accent5 2 7 2 2 5" xfId="45068"/>
    <cellStyle name="20% - Accent5 2 7 2 3" xfId="10093"/>
    <cellStyle name="20% - Accent5 2 7 2 3 2" xfId="23252"/>
    <cellStyle name="20% - Accent5 2 7 2 3 2 2" xfId="60590"/>
    <cellStyle name="20% - Accent5 2 7 2 3 3" xfId="36620"/>
    <cellStyle name="20% - Accent5 2 7 2 3 4" xfId="47431"/>
    <cellStyle name="20% - Accent5 2 7 2 4" xfId="5370"/>
    <cellStyle name="20% - Accent5 2 7 2 4 2" xfId="18529"/>
    <cellStyle name="20% - Accent5 2 7 2 4 2 2" xfId="55867"/>
    <cellStyle name="20% - Accent5 2 7 2 4 3" xfId="31196"/>
    <cellStyle name="20% - Accent5 2 7 2 4 4" xfId="42708"/>
    <cellStyle name="20% - Accent5 2 7 2 5" xfId="14817"/>
    <cellStyle name="20% - Accent5 2 7 2 5 2" xfId="52155"/>
    <cellStyle name="20% - Accent5 2 7 2 6" xfId="28314"/>
    <cellStyle name="20% - Accent5 2 7 2 7" xfId="38994"/>
    <cellStyle name="20% - Accent5 2 7 3" xfId="3005"/>
    <cellStyle name="20% - Accent5 2 7 3 2" xfId="11273"/>
    <cellStyle name="20% - Accent5 2 7 3 2 2" xfId="24432"/>
    <cellStyle name="20% - Accent5 2 7 3 2 2 2" xfId="61770"/>
    <cellStyle name="20% - Accent5 2 7 3 2 3" xfId="48611"/>
    <cellStyle name="20% - Accent5 2 7 3 3" xfId="6550"/>
    <cellStyle name="20% - Accent5 2 7 3 3 2" xfId="19709"/>
    <cellStyle name="20% - Accent5 2 7 3 3 2 2" xfId="57047"/>
    <cellStyle name="20% - Accent5 2 7 3 3 3" xfId="43888"/>
    <cellStyle name="20% - Accent5 2 7 3 4" xfId="16166"/>
    <cellStyle name="20% - Accent5 2 7 3 4 2" xfId="53504"/>
    <cellStyle name="20% - Accent5 2 7 3 5" xfId="32559"/>
    <cellStyle name="20% - Accent5 2 7 3 6" xfId="40343"/>
    <cellStyle name="20% - Accent5 2 7 4" xfId="8913"/>
    <cellStyle name="20% - Accent5 2 7 4 2" xfId="22072"/>
    <cellStyle name="20% - Accent5 2 7 4 2 2" xfId="59410"/>
    <cellStyle name="20% - Accent5 2 7 4 3" xfId="35271"/>
    <cellStyle name="20% - Accent5 2 7 4 4" xfId="46251"/>
    <cellStyle name="20% - Accent5 2 7 5" xfId="4190"/>
    <cellStyle name="20% - Accent5 2 7 5 2" xfId="17349"/>
    <cellStyle name="20% - Accent5 2 7 5 2 2" xfId="54687"/>
    <cellStyle name="20% - Accent5 2 7 5 3" xfId="29847"/>
    <cellStyle name="20% - Accent5 2 7 5 4" xfId="41528"/>
    <cellStyle name="20% - Accent5 2 7 6" xfId="13637"/>
    <cellStyle name="20% - Accent5 2 7 6 2" xfId="50975"/>
    <cellStyle name="20% - Accent5 2 7 7" xfId="26965"/>
    <cellStyle name="20% - Accent5 2 7 8" xfId="37814"/>
    <cellStyle name="20% - Accent5 2 8" xfId="305"/>
    <cellStyle name="20% - Accent5 2 8 2" xfId="1487"/>
    <cellStyle name="20% - Accent5 2 8 2 2" xfId="7561"/>
    <cellStyle name="20% - Accent5 2 8 2 2 2" xfId="12284"/>
    <cellStyle name="20% - Accent5 2 8 2 2 2 2" xfId="25443"/>
    <cellStyle name="20% - Accent5 2 8 2 2 2 2 2" xfId="62781"/>
    <cellStyle name="20% - Accent5 2 8 2 2 2 3" xfId="49622"/>
    <cellStyle name="20% - Accent5 2 8 2 2 3" xfId="20720"/>
    <cellStyle name="20% - Accent5 2 8 2 2 3 2" xfId="58058"/>
    <cellStyle name="20% - Accent5 2 8 2 2 4" xfId="33739"/>
    <cellStyle name="20% - Accent5 2 8 2 2 5" xfId="44899"/>
    <cellStyle name="20% - Accent5 2 8 2 3" xfId="9924"/>
    <cellStyle name="20% - Accent5 2 8 2 3 2" xfId="23083"/>
    <cellStyle name="20% - Accent5 2 8 2 3 2 2" xfId="60421"/>
    <cellStyle name="20% - Accent5 2 8 2 3 3" xfId="36451"/>
    <cellStyle name="20% - Accent5 2 8 2 3 4" xfId="47262"/>
    <cellStyle name="20% - Accent5 2 8 2 4" xfId="5201"/>
    <cellStyle name="20% - Accent5 2 8 2 4 2" xfId="18360"/>
    <cellStyle name="20% - Accent5 2 8 2 4 2 2" xfId="55698"/>
    <cellStyle name="20% - Accent5 2 8 2 4 3" xfId="31027"/>
    <cellStyle name="20% - Accent5 2 8 2 4 4" xfId="42539"/>
    <cellStyle name="20% - Accent5 2 8 2 5" xfId="14648"/>
    <cellStyle name="20% - Accent5 2 8 2 5 2" xfId="51986"/>
    <cellStyle name="20% - Accent5 2 8 2 6" xfId="28145"/>
    <cellStyle name="20% - Accent5 2 8 2 7" xfId="38825"/>
    <cellStyle name="20% - Accent5 2 8 3" xfId="2836"/>
    <cellStyle name="20% - Accent5 2 8 3 2" xfId="11104"/>
    <cellStyle name="20% - Accent5 2 8 3 2 2" xfId="24263"/>
    <cellStyle name="20% - Accent5 2 8 3 2 2 2" xfId="61601"/>
    <cellStyle name="20% - Accent5 2 8 3 2 3" xfId="48442"/>
    <cellStyle name="20% - Accent5 2 8 3 3" xfId="6381"/>
    <cellStyle name="20% - Accent5 2 8 3 3 2" xfId="19540"/>
    <cellStyle name="20% - Accent5 2 8 3 3 2 2" xfId="56878"/>
    <cellStyle name="20% - Accent5 2 8 3 3 3" xfId="43719"/>
    <cellStyle name="20% - Accent5 2 8 3 4" xfId="15997"/>
    <cellStyle name="20% - Accent5 2 8 3 4 2" xfId="53335"/>
    <cellStyle name="20% - Accent5 2 8 3 5" xfId="32390"/>
    <cellStyle name="20% - Accent5 2 8 3 6" xfId="40174"/>
    <cellStyle name="20% - Accent5 2 8 4" xfId="8744"/>
    <cellStyle name="20% - Accent5 2 8 4 2" xfId="21903"/>
    <cellStyle name="20% - Accent5 2 8 4 2 2" xfId="59241"/>
    <cellStyle name="20% - Accent5 2 8 4 3" xfId="35102"/>
    <cellStyle name="20% - Accent5 2 8 4 4" xfId="46082"/>
    <cellStyle name="20% - Accent5 2 8 5" xfId="4021"/>
    <cellStyle name="20% - Accent5 2 8 5 2" xfId="17180"/>
    <cellStyle name="20% - Accent5 2 8 5 2 2" xfId="54518"/>
    <cellStyle name="20% - Accent5 2 8 5 3" xfId="29678"/>
    <cellStyle name="20% - Accent5 2 8 5 4" xfId="41359"/>
    <cellStyle name="20% - Accent5 2 8 6" xfId="13468"/>
    <cellStyle name="20% - Accent5 2 8 6 2" xfId="50806"/>
    <cellStyle name="20% - Accent5 2 8 7" xfId="26796"/>
    <cellStyle name="20% - Accent5 2 8 8" xfId="37645"/>
    <cellStyle name="20% - Accent5 2 9" xfId="726"/>
    <cellStyle name="20% - Accent5 2 9 2" xfId="1908"/>
    <cellStyle name="20% - Accent5 2 9 2 2" xfId="7982"/>
    <cellStyle name="20% - Accent5 2 9 2 2 2" xfId="12705"/>
    <cellStyle name="20% - Accent5 2 9 2 2 2 2" xfId="25864"/>
    <cellStyle name="20% - Accent5 2 9 2 2 2 2 2" xfId="63202"/>
    <cellStyle name="20% - Accent5 2 9 2 2 2 3" xfId="50043"/>
    <cellStyle name="20% - Accent5 2 9 2 2 3" xfId="21141"/>
    <cellStyle name="20% - Accent5 2 9 2 2 3 2" xfId="58479"/>
    <cellStyle name="20% - Accent5 2 9 2 2 4" xfId="34160"/>
    <cellStyle name="20% - Accent5 2 9 2 2 5" xfId="45320"/>
    <cellStyle name="20% - Accent5 2 9 2 3" xfId="10345"/>
    <cellStyle name="20% - Accent5 2 9 2 3 2" xfId="23504"/>
    <cellStyle name="20% - Accent5 2 9 2 3 2 2" xfId="60842"/>
    <cellStyle name="20% - Accent5 2 9 2 3 3" xfId="36872"/>
    <cellStyle name="20% - Accent5 2 9 2 3 4" xfId="47683"/>
    <cellStyle name="20% - Accent5 2 9 2 4" xfId="5622"/>
    <cellStyle name="20% - Accent5 2 9 2 4 2" xfId="18781"/>
    <cellStyle name="20% - Accent5 2 9 2 4 2 2" xfId="56119"/>
    <cellStyle name="20% - Accent5 2 9 2 4 3" xfId="31448"/>
    <cellStyle name="20% - Accent5 2 9 2 4 4" xfId="42960"/>
    <cellStyle name="20% - Accent5 2 9 2 5" xfId="15069"/>
    <cellStyle name="20% - Accent5 2 9 2 5 2" xfId="52407"/>
    <cellStyle name="20% - Accent5 2 9 2 6" xfId="28566"/>
    <cellStyle name="20% - Accent5 2 9 2 7" xfId="39246"/>
    <cellStyle name="20% - Accent5 2 9 3" xfId="3257"/>
    <cellStyle name="20% - Accent5 2 9 3 2" xfId="11525"/>
    <cellStyle name="20% - Accent5 2 9 3 2 2" xfId="24684"/>
    <cellStyle name="20% - Accent5 2 9 3 2 2 2" xfId="62022"/>
    <cellStyle name="20% - Accent5 2 9 3 2 3" xfId="48863"/>
    <cellStyle name="20% - Accent5 2 9 3 3" xfId="6802"/>
    <cellStyle name="20% - Accent5 2 9 3 3 2" xfId="19961"/>
    <cellStyle name="20% - Accent5 2 9 3 3 2 2" xfId="57299"/>
    <cellStyle name="20% - Accent5 2 9 3 3 3" xfId="44140"/>
    <cellStyle name="20% - Accent5 2 9 3 4" xfId="16418"/>
    <cellStyle name="20% - Accent5 2 9 3 4 2" xfId="53756"/>
    <cellStyle name="20% - Accent5 2 9 3 5" xfId="32811"/>
    <cellStyle name="20% - Accent5 2 9 3 6" xfId="40595"/>
    <cellStyle name="20% - Accent5 2 9 4" xfId="9165"/>
    <cellStyle name="20% - Accent5 2 9 4 2" xfId="22324"/>
    <cellStyle name="20% - Accent5 2 9 4 2 2" xfId="59662"/>
    <cellStyle name="20% - Accent5 2 9 4 3" xfId="35523"/>
    <cellStyle name="20% - Accent5 2 9 4 4" xfId="46503"/>
    <cellStyle name="20% - Accent5 2 9 5" xfId="4442"/>
    <cellStyle name="20% - Accent5 2 9 5 2" xfId="17601"/>
    <cellStyle name="20% - Accent5 2 9 5 2 2" xfId="54939"/>
    <cellStyle name="20% - Accent5 2 9 5 3" xfId="30099"/>
    <cellStyle name="20% - Accent5 2 9 5 4" xfId="41780"/>
    <cellStyle name="20% - Accent5 2 9 6" xfId="13889"/>
    <cellStyle name="20% - Accent5 2 9 6 2" xfId="51227"/>
    <cellStyle name="20% - Accent5 2 9 7" xfId="27217"/>
    <cellStyle name="20% - Accent5 2 9 8" xfId="38066"/>
    <cellStyle name="20% - Accent5 20" xfId="26361"/>
    <cellStyle name="20% - Accent5 21" xfId="37379"/>
    <cellStyle name="20% - Accent5 3" xfId="95"/>
    <cellStyle name="20% - Accent5 3 10" xfId="8534"/>
    <cellStyle name="20% - Accent5 3 10 2" xfId="21693"/>
    <cellStyle name="20% - Accent5 3 10 2 2" xfId="59031"/>
    <cellStyle name="20% - Accent5 3 10 3" xfId="29271"/>
    <cellStyle name="20% - Accent5 3 10 4" xfId="45872"/>
    <cellStyle name="20% - Accent5 3 11" xfId="3811"/>
    <cellStyle name="20% - Accent5 3 11 2" xfId="16970"/>
    <cellStyle name="20% - Accent5 3 11 2 2" xfId="54308"/>
    <cellStyle name="20% - Accent5 3 11 3" xfId="31983"/>
    <cellStyle name="20% - Accent5 3 11 4" xfId="41149"/>
    <cellStyle name="20% - Accent5 3 12" xfId="13258"/>
    <cellStyle name="20% - Accent5 3 12 2" xfId="34695"/>
    <cellStyle name="20% - Accent5 3 12 3" xfId="50596"/>
    <cellStyle name="20% - Accent5 3 13" xfId="29102"/>
    <cellStyle name="20% - Accent5 3 14" xfId="26389"/>
    <cellStyle name="20% - Accent5 3 15" xfId="37435"/>
    <cellStyle name="20% - Accent5 3 2" xfId="207"/>
    <cellStyle name="20% - Accent5 3 2 10" xfId="3923"/>
    <cellStyle name="20% - Accent5 3 2 10 2" xfId="17082"/>
    <cellStyle name="20% - Accent5 3 2 10 2 2" xfId="54420"/>
    <cellStyle name="20% - Accent5 3 2 10 3" xfId="32068"/>
    <cellStyle name="20% - Accent5 3 2 10 4" xfId="41261"/>
    <cellStyle name="20% - Accent5 3 2 11" xfId="13370"/>
    <cellStyle name="20% - Accent5 3 2 11 2" xfId="34780"/>
    <cellStyle name="20% - Accent5 3 2 11 3" xfId="50708"/>
    <cellStyle name="20% - Accent5 3 2 12" xfId="29187"/>
    <cellStyle name="20% - Accent5 3 2 13" xfId="26474"/>
    <cellStyle name="20% - Accent5 3 2 14" xfId="37547"/>
    <cellStyle name="20% - Accent5 3 2 2" xfId="628"/>
    <cellStyle name="20% - Accent5 3 2 2 2" xfId="1810"/>
    <cellStyle name="20% - Accent5 3 2 2 2 2" xfId="7884"/>
    <cellStyle name="20% - Accent5 3 2 2 2 2 2" xfId="12607"/>
    <cellStyle name="20% - Accent5 3 2 2 2 2 2 2" xfId="25766"/>
    <cellStyle name="20% - Accent5 3 2 2 2 2 2 2 2" xfId="63104"/>
    <cellStyle name="20% - Accent5 3 2 2 2 2 2 3" xfId="49945"/>
    <cellStyle name="20% - Accent5 3 2 2 2 2 3" xfId="21043"/>
    <cellStyle name="20% - Accent5 3 2 2 2 2 3 2" xfId="58381"/>
    <cellStyle name="20% - Accent5 3 2 2 2 2 4" xfId="34062"/>
    <cellStyle name="20% - Accent5 3 2 2 2 2 5" xfId="45222"/>
    <cellStyle name="20% - Accent5 3 2 2 2 3" xfId="10247"/>
    <cellStyle name="20% - Accent5 3 2 2 2 3 2" xfId="23406"/>
    <cellStyle name="20% - Accent5 3 2 2 2 3 2 2" xfId="60744"/>
    <cellStyle name="20% - Accent5 3 2 2 2 3 3" xfId="36774"/>
    <cellStyle name="20% - Accent5 3 2 2 2 3 4" xfId="47585"/>
    <cellStyle name="20% - Accent5 3 2 2 2 4" xfId="5524"/>
    <cellStyle name="20% - Accent5 3 2 2 2 4 2" xfId="18683"/>
    <cellStyle name="20% - Accent5 3 2 2 2 4 2 2" xfId="56021"/>
    <cellStyle name="20% - Accent5 3 2 2 2 4 3" xfId="31350"/>
    <cellStyle name="20% - Accent5 3 2 2 2 4 4" xfId="42862"/>
    <cellStyle name="20% - Accent5 3 2 2 2 5" xfId="14971"/>
    <cellStyle name="20% - Accent5 3 2 2 2 5 2" xfId="52309"/>
    <cellStyle name="20% - Accent5 3 2 2 2 6" xfId="28468"/>
    <cellStyle name="20% - Accent5 3 2 2 2 7" xfId="39148"/>
    <cellStyle name="20% - Accent5 3 2 2 3" xfId="3159"/>
    <cellStyle name="20% - Accent5 3 2 2 3 2" xfId="11427"/>
    <cellStyle name="20% - Accent5 3 2 2 3 2 2" xfId="24586"/>
    <cellStyle name="20% - Accent5 3 2 2 3 2 2 2" xfId="61924"/>
    <cellStyle name="20% - Accent5 3 2 2 3 2 3" xfId="48765"/>
    <cellStyle name="20% - Accent5 3 2 2 3 3" xfId="6704"/>
    <cellStyle name="20% - Accent5 3 2 2 3 3 2" xfId="19863"/>
    <cellStyle name="20% - Accent5 3 2 2 3 3 2 2" xfId="57201"/>
    <cellStyle name="20% - Accent5 3 2 2 3 3 3" xfId="44042"/>
    <cellStyle name="20% - Accent5 3 2 2 3 4" xfId="16320"/>
    <cellStyle name="20% - Accent5 3 2 2 3 4 2" xfId="53658"/>
    <cellStyle name="20% - Accent5 3 2 2 3 5" xfId="32713"/>
    <cellStyle name="20% - Accent5 3 2 2 3 6" xfId="40497"/>
    <cellStyle name="20% - Accent5 3 2 2 4" xfId="9067"/>
    <cellStyle name="20% - Accent5 3 2 2 4 2" xfId="22226"/>
    <cellStyle name="20% - Accent5 3 2 2 4 2 2" xfId="59564"/>
    <cellStyle name="20% - Accent5 3 2 2 4 3" xfId="35425"/>
    <cellStyle name="20% - Accent5 3 2 2 4 4" xfId="46405"/>
    <cellStyle name="20% - Accent5 3 2 2 5" xfId="4344"/>
    <cellStyle name="20% - Accent5 3 2 2 5 2" xfId="17503"/>
    <cellStyle name="20% - Accent5 3 2 2 5 2 2" xfId="54841"/>
    <cellStyle name="20% - Accent5 3 2 2 5 3" xfId="30001"/>
    <cellStyle name="20% - Accent5 3 2 2 5 4" xfId="41682"/>
    <cellStyle name="20% - Accent5 3 2 2 6" xfId="13791"/>
    <cellStyle name="20% - Accent5 3 2 2 6 2" xfId="51129"/>
    <cellStyle name="20% - Accent5 3 2 2 7" xfId="27119"/>
    <cellStyle name="20% - Accent5 3 2 2 8" xfId="37968"/>
    <cellStyle name="20% - Accent5 3 2 3" xfId="404"/>
    <cellStyle name="20% - Accent5 3 2 3 2" xfId="1586"/>
    <cellStyle name="20% - Accent5 3 2 3 2 2" xfId="7660"/>
    <cellStyle name="20% - Accent5 3 2 3 2 2 2" xfId="12383"/>
    <cellStyle name="20% - Accent5 3 2 3 2 2 2 2" xfId="25542"/>
    <cellStyle name="20% - Accent5 3 2 3 2 2 2 2 2" xfId="62880"/>
    <cellStyle name="20% - Accent5 3 2 3 2 2 2 3" xfId="49721"/>
    <cellStyle name="20% - Accent5 3 2 3 2 2 3" xfId="20819"/>
    <cellStyle name="20% - Accent5 3 2 3 2 2 3 2" xfId="58157"/>
    <cellStyle name="20% - Accent5 3 2 3 2 2 4" xfId="33838"/>
    <cellStyle name="20% - Accent5 3 2 3 2 2 5" xfId="44998"/>
    <cellStyle name="20% - Accent5 3 2 3 2 3" xfId="10023"/>
    <cellStyle name="20% - Accent5 3 2 3 2 3 2" xfId="23182"/>
    <cellStyle name="20% - Accent5 3 2 3 2 3 2 2" xfId="60520"/>
    <cellStyle name="20% - Accent5 3 2 3 2 3 3" xfId="36550"/>
    <cellStyle name="20% - Accent5 3 2 3 2 3 4" xfId="47361"/>
    <cellStyle name="20% - Accent5 3 2 3 2 4" xfId="5300"/>
    <cellStyle name="20% - Accent5 3 2 3 2 4 2" xfId="18459"/>
    <cellStyle name="20% - Accent5 3 2 3 2 4 2 2" xfId="55797"/>
    <cellStyle name="20% - Accent5 3 2 3 2 4 3" xfId="31126"/>
    <cellStyle name="20% - Accent5 3 2 3 2 4 4" xfId="42638"/>
    <cellStyle name="20% - Accent5 3 2 3 2 5" xfId="14747"/>
    <cellStyle name="20% - Accent5 3 2 3 2 5 2" xfId="52085"/>
    <cellStyle name="20% - Accent5 3 2 3 2 6" xfId="28244"/>
    <cellStyle name="20% - Accent5 3 2 3 2 7" xfId="38924"/>
    <cellStyle name="20% - Accent5 3 2 3 3" xfId="2935"/>
    <cellStyle name="20% - Accent5 3 2 3 3 2" xfId="11203"/>
    <cellStyle name="20% - Accent5 3 2 3 3 2 2" xfId="24362"/>
    <cellStyle name="20% - Accent5 3 2 3 3 2 2 2" xfId="61700"/>
    <cellStyle name="20% - Accent5 3 2 3 3 2 3" xfId="48541"/>
    <cellStyle name="20% - Accent5 3 2 3 3 3" xfId="6480"/>
    <cellStyle name="20% - Accent5 3 2 3 3 3 2" xfId="19639"/>
    <cellStyle name="20% - Accent5 3 2 3 3 3 2 2" xfId="56977"/>
    <cellStyle name="20% - Accent5 3 2 3 3 3 3" xfId="43818"/>
    <cellStyle name="20% - Accent5 3 2 3 3 4" xfId="16096"/>
    <cellStyle name="20% - Accent5 3 2 3 3 4 2" xfId="53434"/>
    <cellStyle name="20% - Accent5 3 2 3 3 5" xfId="32489"/>
    <cellStyle name="20% - Accent5 3 2 3 3 6" xfId="40273"/>
    <cellStyle name="20% - Accent5 3 2 3 4" xfId="8843"/>
    <cellStyle name="20% - Accent5 3 2 3 4 2" xfId="22002"/>
    <cellStyle name="20% - Accent5 3 2 3 4 2 2" xfId="59340"/>
    <cellStyle name="20% - Accent5 3 2 3 4 3" xfId="35201"/>
    <cellStyle name="20% - Accent5 3 2 3 4 4" xfId="46181"/>
    <cellStyle name="20% - Accent5 3 2 3 5" xfId="4120"/>
    <cellStyle name="20% - Accent5 3 2 3 5 2" xfId="17279"/>
    <cellStyle name="20% - Accent5 3 2 3 5 2 2" xfId="54617"/>
    <cellStyle name="20% - Accent5 3 2 3 5 3" xfId="29777"/>
    <cellStyle name="20% - Accent5 3 2 3 5 4" xfId="41458"/>
    <cellStyle name="20% - Accent5 3 2 3 6" xfId="13567"/>
    <cellStyle name="20% - Accent5 3 2 3 6 2" xfId="50905"/>
    <cellStyle name="20% - Accent5 3 2 3 7" xfId="26895"/>
    <cellStyle name="20% - Accent5 3 2 3 8" xfId="37744"/>
    <cellStyle name="20% - Accent5 3 2 4" xfId="825"/>
    <cellStyle name="20% - Accent5 3 2 4 2" xfId="2007"/>
    <cellStyle name="20% - Accent5 3 2 4 2 2" xfId="8081"/>
    <cellStyle name="20% - Accent5 3 2 4 2 2 2" xfId="12804"/>
    <cellStyle name="20% - Accent5 3 2 4 2 2 2 2" xfId="25963"/>
    <cellStyle name="20% - Accent5 3 2 4 2 2 2 2 2" xfId="63301"/>
    <cellStyle name="20% - Accent5 3 2 4 2 2 2 3" xfId="50142"/>
    <cellStyle name="20% - Accent5 3 2 4 2 2 3" xfId="21240"/>
    <cellStyle name="20% - Accent5 3 2 4 2 2 3 2" xfId="58578"/>
    <cellStyle name="20% - Accent5 3 2 4 2 2 4" xfId="34259"/>
    <cellStyle name="20% - Accent5 3 2 4 2 2 5" xfId="45419"/>
    <cellStyle name="20% - Accent5 3 2 4 2 3" xfId="10444"/>
    <cellStyle name="20% - Accent5 3 2 4 2 3 2" xfId="23603"/>
    <cellStyle name="20% - Accent5 3 2 4 2 3 2 2" xfId="60941"/>
    <cellStyle name="20% - Accent5 3 2 4 2 3 3" xfId="36971"/>
    <cellStyle name="20% - Accent5 3 2 4 2 3 4" xfId="47782"/>
    <cellStyle name="20% - Accent5 3 2 4 2 4" xfId="5721"/>
    <cellStyle name="20% - Accent5 3 2 4 2 4 2" xfId="18880"/>
    <cellStyle name="20% - Accent5 3 2 4 2 4 2 2" xfId="56218"/>
    <cellStyle name="20% - Accent5 3 2 4 2 4 3" xfId="31547"/>
    <cellStyle name="20% - Accent5 3 2 4 2 4 4" xfId="43059"/>
    <cellStyle name="20% - Accent5 3 2 4 2 5" xfId="15168"/>
    <cellStyle name="20% - Accent5 3 2 4 2 5 2" xfId="52506"/>
    <cellStyle name="20% - Accent5 3 2 4 2 6" xfId="28665"/>
    <cellStyle name="20% - Accent5 3 2 4 2 7" xfId="39345"/>
    <cellStyle name="20% - Accent5 3 2 4 3" xfId="3356"/>
    <cellStyle name="20% - Accent5 3 2 4 3 2" xfId="11624"/>
    <cellStyle name="20% - Accent5 3 2 4 3 2 2" xfId="24783"/>
    <cellStyle name="20% - Accent5 3 2 4 3 2 2 2" xfId="62121"/>
    <cellStyle name="20% - Accent5 3 2 4 3 2 3" xfId="48962"/>
    <cellStyle name="20% - Accent5 3 2 4 3 3" xfId="6901"/>
    <cellStyle name="20% - Accent5 3 2 4 3 3 2" xfId="20060"/>
    <cellStyle name="20% - Accent5 3 2 4 3 3 2 2" xfId="57398"/>
    <cellStyle name="20% - Accent5 3 2 4 3 3 3" xfId="44239"/>
    <cellStyle name="20% - Accent5 3 2 4 3 4" xfId="16517"/>
    <cellStyle name="20% - Accent5 3 2 4 3 4 2" xfId="53855"/>
    <cellStyle name="20% - Accent5 3 2 4 3 5" xfId="32910"/>
    <cellStyle name="20% - Accent5 3 2 4 3 6" xfId="40694"/>
    <cellStyle name="20% - Accent5 3 2 4 4" xfId="9264"/>
    <cellStyle name="20% - Accent5 3 2 4 4 2" xfId="22423"/>
    <cellStyle name="20% - Accent5 3 2 4 4 2 2" xfId="59761"/>
    <cellStyle name="20% - Accent5 3 2 4 4 3" xfId="35622"/>
    <cellStyle name="20% - Accent5 3 2 4 4 4" xfId="46602"/>
    <cellStyle name="20% - Accent5 3 2 4 5" xfId="4541"/>
    <cellStyle name="20% - Accent5 3 2 4 5 2" xfId="17700"/>
    <cellStyle name="20% - Accent5 3 2 4 5 2 2" xfId="55038"/>
    <cellStyle name="20% - Accent5 3 2 4 5 3" xfId="30198"/>
    <cellStyle name="20% - Accent5 3 2 4 5 4" xfId="41879"/>
    <cellStyle name="20% - Accent5 3 2 4 6" xfId="13988"/>
    <cellStyle name="20% - Accent5 3 2 4 6 2" xfId="51326"/>
    <cellStyle name="20% - Accent5 3 2 4 7" xfId="27316"/>
    <cellStyle name="20% - Accent5 3 2 4 8" xfId="38165"/>
    <cellStyle name="20% - Accent5 3 2 5" xfId="994"/>
    <cellStyle name="20% - Accent5 3 2 5 2" xfId="2176"/>
    <cellStyle name="20% - Accent5 3 2 5 2 2" xfId="8250"/>
    <cellStyle name="20% - Accent5 3 2 5 2 2 2" xfId="12973"/>
    <cellStyle name="20% - Accent5 3 2 5 2 2 2 2" xfId="26132"/>
    <cellStyle name="20% - Accent5 3 2 5 2 2 2 2 2" xfId="63470"/>
    <cellStyle name="20% - Accent5 3 2 5 2 2 2 3" xfId="50311"/>
    <cellStyle name="20% - Accent5 3 2 5 2 2 3" xfId="21409"/>
    <cellStyle name="20% - Accent5 3 2 5 2 2 3 2" xfId="58747"/>
    <cellStyle name="20% - Accent5 3 2 5 2 2 4" xfId="34428"/>
    <cellStyle name="20% - Accent5 3 2 5 2 2 5" xfId="45588"/>
    <cellStyle name="20% - Accent5 3 2 5 2 3" xfId="10613"/>
    <cellStyle name="20% - Accent5 3 2 5 2 3 2" xfId="23772"/>
    <cellStyle name="20% - Accent5 3 2 5 2 3 2 2" xfId="61110"/>
    <cellStyle name="20% - Accent5 3 2 5 2 3 3" xfId="37140"/>
    <cellStyle name="20% - Accent5 3 2 5 2 3 4" xfId="47951"/>
    <cellStyle name="20% - Accent5 3 2 5 2 4" xfId="5890"/>
    <cellStyle name="20% - Accent5 3 2 5 2 4 2" xfId="19049"/>
    <cellStyle name="20% - Accent5 3 2 5 2 4 2 2" xfId="56387"/>
    <cellStyle name="20% - Accent5 3 2 5 2 4 3" xfId="31716"/>
    <cellStyle name="20% - Accent5 3 2 5 2 4 4" xfId="43228"/>
    <cellStyle name="20% - Accent5 3 2 5 2 5" xfId="15337"/>
    <cellStyle name="20% - Accent5 3 2 5 2 5 2" xfId="52675"/>
    <cellStyle name="20% - Accent5 3 2 5 2 6" xfId="28834"/>
    <cellStyle name="20% - Accent5 3 2 5 2 7" xfId="39514"/>
    <cellStyle name="20% - Accent5 3 2 5 3" xfId="3525"/>
    <cellStyle name="20% - Accent5 3 2 5 3 2" xfId="11793"/>
    <cellStyle name="20% - Accent5 3 2 5 3 2 2" xfId="24952"/>
    <cellStyle name="20% - Accent5 3 2 5 3 2 2 2" xfId="62290"/>
    <cellStyle name="20% - Accent5 3 2 5 3 2 3" xfId="49131"/>
    <cellStyle name="20% - Accent5 3 2 5 3 3" xfId="7070"/>
    <cellStyle name="20% - Accent5 3 2 5 3 3 2" xfId="20229"/>
    <cellStyle name="20% - Accent5 3 2 5 3 3 2 2" xfId="57567"/>
    <cellStyle name="20% - Accent5 3 2 5 3 3 3" xfId="44408"/>
    <cellStyle name="20% - Accent5 3 2 5 3 4" xfId="16686"/>
    <cellStyle name="20% - Accent5 3 2 5 3 4 2" xfId="54024"/>
    <cellStyle name="20% - Accent5 3 2 5 3 5" xfId="33079"/>
    <cellStyle name="20% - Accent5 3 2 5 3 6" xfId="40863"/>
    <cellStyle name="20% - Accent5 3 2 5 4" xfId="9433"/>
    <cellStyle name="20% - Accent5 3 2 5 4 2" xfId="22592"/>
    <cellStyle name="20% - Accent5 3 2 5 4 2 2" xfId="59930"/>
    <cellStyle name="20% - Accent5 3 2 5 4 3" xfId="35791"/>
    <cellStyle name="20% - Accent5 3 2 5 4 4" xfId="46771"/>
    <cellStyle name="20% - Accent5 3 2 5 5" xfId="4710"/>
    <cellStyle name="20% - Accent5 3 2 5 5 2" xfId="17869"/>
    <cellStyle name="20% - Accent5 3 2 5 5 2 2" xfId="55207"/>
    <cellStyle name="20% - Accent5 3 2 5 5 3" xfId="30367"/>
    <cellStyle name="20% - Accent5 3 2 5 5 4" xfId="42048"/>
    <cellStyle name="20% - Accent5 3 2 5 6" xfId="14157"/>
    <cellStyle name="20% - Accent5 3 2 5 6 2" xfId="51495"/>
    <cellStyle name="20% - Accent5 3 2 5 7" xfId="27485"/>
    <cellStyle name="20% - Accent5 3 2 5 8" xfId="38334"/>
    <cellStyle name="20% - Accent5 3 2 6" xfId="1165"/>
    <cellStyle name="20% - Accent5 3 2 6 2" xfId="2345"/>
    <cellStyle name="20% - Accent5 3 2 6 2 2" xfId="8419"/>
    <cellStyle name="20% - Accent5 3 2 6 2 2 2" xfId="13142"/>
    <cellStyle name="20% - Accent5 3 2 6 2 2 2 2" xfId="26301"/>
    <cellStyle name="20% - Accent5 3 2 6 2 2 2 2 2" xfId="63639"/>
    <cellStyle name="20% - Accent5 3 2 6 2 2 2 3" xfId="50480"/>
    <cellStyle name="20% - Accent5 3 2 6 2 2 3" xfId="21578"/>
    <cellStyle name="20% - Accent5 3 2 6 2 2 3 2" xfId="58916"/>
    <cellStyle name="20% - Accent5 3 2 6 2 2 4" xfId="34597"/>
    <cellStyle name="20% - Accent5 3 2 6 2 2 5" xfId="45757"/>
    <cellStyle name="20% - Accent5 3 2 6 2 3" xfId="10782"/>
    <cellStyle name="20% - Accent5 3 2 6 2 3 2" xfId="23941"/>
    <cellStyle name="20% - Accent5 3 2 6 2 3 2 2" xfId="61279"/>
    <cellStyle name="20% - Accent5 3 2 6 2 3 3" xfId="37309"/>
    <cellStyle name="20% - Accent5 3 2 6 2 3 4" xfId="48120"/>
    <cellStyle name="20% - Accent5 3 2 6 2 4" xfId="6059"/>
    <cellStyle name="20% - Accent5 3 2 6 2 4 2" xfId="19218"/>
    <cellStyle name="20% - Accent5 3 2 6 2 4 2 2" xfId="56556"/>
    <cellStyle name="20% - Accent5 3 2 6 2 4 3" xfId="31885"/>
    <cellStyle name="20% - Accent5 3 2 6 2 4 4" xfId="43397"/>
    <cellStyle name="20% - Accent5 3 2 6 2 5" xfId="15506"/>
    <cellStyle name="20% - Accent5 3 2 6 2 5 2" xfId="52844"/>
    <cellStyle name="20% - Accent5 3 2 6 2 6" xfId="29003"/>
    <cellStyle name="20% - Accent5 3 2 6 2 7" xfId="39683"/>
    <cellStyle name="20% - Accent5 3 2 6 3" xfId="3694"/>
    <cellStyle name="20% - Accent5 3 2 6 3 2" xfId="11962"/>
    <cellStyle name="20% - Accent5 3 2 6 3 2 2" xfId="25121"/>
    <cellStyle name="20% - Accent5 3 2 6 3 2 2 2" xfId="62459"/>
    <cellStyle name="20% - Accent5 3 2 6 3 2 3" xfId="49300"/>
    <cellStyle name="20% - Accent5 3 2 6 3 3" xfId="7239"/>
    <cellStyle name="20% - Accent5 3 2 6 3 3 2" xfId="20398"/>
    <cellStyle name="20% - Accent5 3 2 6 3 3 2 2" xfId="57736"/>
    <cellStyle name="20% - Accent5 3 2 6 3 3 3" xfId="44577"/>
    <cellStyle name="20% - Accent5 3 2 6 3 4" xfId="16855"/>
    <cellStyle name="20% - Accent5 3 2 6 3 4 2" xfId="54193"/>
    <cellStyle name="20% - Accent5 3 2 6 3 5" xfId="33248"/>
    <cellStyle name="20% - Accent5 3 2 6 3 6" xfId="41032"/>
    <cellStyle name="20% - Accent5 3 2 6 4" xfId="9602"/>
    <cellStyle name="20% - Accent5 3 2 6 4 2" xfId="22761"/>
    <cellStyle name="20% - Accent5 3 2 6 4 2 2" xfId="60099"/>
    <cellStyle name="20% - Accent5 3 2 6 4 3" xfId="35960"/>
    <cellStyle name="20% - Accent5 3 2 6 4 4" xfId="46940"/>
    <cellStyle name="20% - Accent5 3 2 6 5" xfId="4879"/>
    <cellStyle name="20% - Accent5 3 2 6 5 2" xfId="18038"/>
    <cellStyle name="20% - Accent5 3 2 6 5 2 2" xfId="55376"/>
    <cellStyle name="20% - Accent5 3 2 6 5 3" xfId="30536"/>
    <cellStyle name="20% - Accent5 3 2 6 5 4" xfId="42217"/>
    <cellStyle name="20% - Accent5 3 2 6 6" xfId="14326"/>
    <cellStyle name="20% - Accent5 3 2 6 6 2" xfId="51664"/>
    <cellStyle name="20% - Accent5 3 2 6 7" xfId="27654"/>
    <cellStyle name="20% - Accent5 3 2 6 8" xfId="38503"/>
    <cellStyle name="20% - Accent5 3 2 7" xfId="1389"/>
    <cellStyle name="20% - Accent5 3 2 7 2" xfId="2738"/>
    <cellStyle name="20% - Accent5 3 2 7 2 2" xfId="12186"/>
    <cellStyle name="20% - Accent5 3 2 7 2 2 2" xfId="25345"/>
    <cellStyle name="20% - Accent5 3 2 7 2 2 2 2" xfId="62683"/>
    <cellStyle name="20% - Accent5 3 2 7 2 2 3" xfId="33641"/>
    <cellStyle name="20% - Accent5 3 2 7 2 2 4" xfId="49524"/>
    <cellStyle name="20% - Accent5 3 2 7 2 3" xfId="7463"/>
    <cellStyle name="20% - Accent5 3 2 7 2 3 2" xfId="20622"/>
    <cellStyle name="20% - Accent5 3 2 7 2 3 2 2" xfId="57960"/>
    <cellStyle name="20% - Accent5 3 2 7 2 3 3" xfId="36353"/>
    <cellStyle name="20% - Accent5 3 2 7 2 3 4" xfId="44801"/>
    <cellStyle name="20% - Accent5 3 2 7 2 4" xfId="15899"/>
    <cellStyle name="20% - Accent5 3 2 7 2 4 2" xfId="30929"/>
    <cellStyle name="20% - Accent5 3 2 7 2 4 3" xfId="53237"/>
    <cellStyle name="20% - Accent5 3 2 7 2 5" xfId="28047"/>
    <cellStyle name="20% - Accent5 3 2 7 2 6" xfId="40076"/>
    <cellStyle name="20% - Accent5 3 2 7 3" xfId="9826"/>
    <cellStyle name="20% - Accent5 3 2 7 3 2" xfId="22985"/>
    <cellStyle name="20% - Accent5 3 2 7 3 2 2" xfId="60323"/>
    <cellStyle name="20% - Accent5 3 2 7 3 3" xfId="32292"/>
    <cellStyle name="20% - Accent5 3 2 7 3 4" xfId="47164"/>
    <cellStyle name="20% - Accent5 3 2 7 4" xfId="5103"/>
    <cellStyle name="20% - Accent5 3 2 7 4 2" xfId="18262"/>
    <cellStyle name="20% - Accent5 3 2 7 4 2 2" xfId="55600"/>
    <cellStyle name="20% - Accent5 3 2 7 4 3" xfId="35004"/>
    <cellStyle name="20% - Accent5 3 2 7 4 4" xfId="42441"/>
    <cellStyle name="20% - Accent5 3 2 7 5" xfId="14550"/>
    <cellStyle name="20% - Accent5 3 2 7 5 2" xfId="29580"/>
    <cellStyle name="20% - Accent5 3 2 7 5 3" xfId="51888"/>
    <cellStyle name="20% - Accent5 3 2 7 6" xfId="26698"/>
    <cellStyle name="20% - Accent5 3 2 7 7" xfId="38727"/>
    <cellStyle name="20% - Accent5 3 2 8" xfId="2514"/>
    <cellStyle name="20% - Accent5 3 2 8 2" xfId="11006"/>
    <cellStyle name="20% - Accent5 3 2 8 2 2" xfId="24165"/>
    <cellStyle name="20% - Accent5 3 2 8 2 2 2" xfId="61503"/>
    <cellStyle name="20% - Accent5 3 2 8 2 3" xfId="33417"/>
    <cellStyle name="20% - Accent5 3 2 8 2 4" xfId="48344"/>
    <cellStyle name="20% - Accent5 3 2 8 3" xfId="6283"/>
    <cellStyle name="20% - Accent5 3 2 8 3 2" xfId="19442"/>
    <cellStyle name="20% - Accent5 3 2 8 3 2 2" xfId="56780"/>
    <cellStyle name="20% - Accent5 3 2 8 3 3" xfId="36129"/>
    <cellStyle name="20% - Accent5 3 2 8 3 4" xfId="43621"/>
    <cellStyle name="20% - Accent5 3 2 8 4" xfId="15675"/>
    <cellStyle name="20% - Accent5 3 2 8 4 2" xfId="30705"/>
    <cellStyle name="20% - Accent5 3 2 8 4 3" xfId="53013"/>
    <cellStyle name="20% - Accent5 3 2 8 5" xfId="27823"/>
    <cellStyle name="20% - Accent5 3 2 8 6" xfId="39852"/>
    <cellStyle name="20% - Accent5 3 2 9" xfId="8646"/>
    <cellStyle name="20% - Accent5 3 2 9 2" xfId="21805"/>
    <cellStyle name="20% - Accent5 3 2 9 2 2" xfId="59143"/>
    <cellStyle name="20% - Accent5 3 2 9 3" xfId="29356"/>
    <cellStyle name="20% - Accent5 3 2 9 4" xfId="45984"/>
    <cellStyle name="20% - Accent5 3 3" xfId="516"/>
    <cellStyle name="20% - Accent5 3 3 2" xfId="1698"/>
    <cellStyle name="20% - Accent5 3 3 2 2" xfId="7772"/>
    <cellStyle name="20% - Accent5 3 3 2 2 2" xfId="12495"/>
    <cellStyle name="20% - Accent5 3 3 2 2 2 2" xfId="25654"/>
    <cellStyle name="20% - Accent5 3 3 2 2 2 2 2" xfId="62992"/>
    <cellStyle name="20% - Accent5 3 3 2 2 2 3" xfId="49833"/>
    <cellStyle name="20% - Accent5 3 3 2 2 3" xfId="20931"/>
    <cellStyle name="20% - Accent5 3 3 2 2 3 2" xfId="58269"/>
    <cellStyle name="20% - Accent5 3 3 2 2 4" xfId="33950"/>
    <cellStyle name="20% - Accent5 3 3 2 2 5" xfId="45110"/>
    <cellStyle name="20% - Accent5 3 3 2 3" xfId="10135"/>
    <cellStyle name="20% - Accent5 3 3 2 3 2" xfId="23294"/>
    <cellStyle name="20% - Accent5 3 3 2 3 2 2" xfId="60632"/>
    <cellStyle name="20% - Accent5 3 3 2 3 3" xfId="36662"/>
    <cellStyle name="20% - Accent5 3 3 2 3 4" xfId="47473"/>
    <cellStyle name="20% - Accent5 3 3 2 4" xfId="5412"/>
    <cellStyle name="20% - Accent5 3 3 2 4 2" xfId="18571"/>
    <cellStyle name="20% - Accent5 3 3 2 4 2 2" xfId="55909"/>
    <cellStyle name="20% - Accent5 3 3 2 4 3" xfId="31238"/>
    <cellStyle name="20% - Accent5 3 3 2 4 4" xfId="42750"/>
    <cellStyle name="20% - Accent5 3 3 2 5" xfId="14859"/>
    <cellStyle name="20% - Accent5 3 3 2 5 2" xfId="52197"/>
    <cellStyle name="20% - Accent5 3 3 2 6" xfId="28356"/>
    <cellStyle name="20% - Accent5 3 3 2 7" xfId="39036"/>
    <cellStyle name="20% - Accent5 3 3 3" xfId="3047"/>
    <cellStyle name="20% - Accent5 3 3 3 2" xfId="11315"/>
    <cellStyle name="20% - Accent5 3 3 3 2 2" xfId="24474"/>
    <cellStyle name="20% - Accent5 3 3 3 2 2 2" xfId="61812"/>
    <cellStyle name="20% - Accent5 3 3 3 2 3" xfId="48653"/>
    <cellStyle name="20% - Accent5 3 3 3 3" xfId="6592"/>
    <cellStyle name="20% - Accent5 3 3 3 3 2" xfId="19751"/>
    <cellStyle name="20% - Accent5 3 3 3 3 2 2" xfId="57089"/>
    <cellStyle name="20% - Accent5 3 3 3 3 3" xfId="43930"/>
    <cellStyle name="20% - Accent5 3 3 3 4" xfId="16208"/>
    <cellStyle name="20% - Accent5 3 3 3 4 2" xfId="53546"/>
    <cellStyle name="20% - Accent5 3 3 3 5" xfId="32601"/>
    <cellStyle name="20% - Accent5 3 3 3 6" xfId="40385"/>
    <cellStyle name="20% - Accent5 3 3 4" xfId="8955"/>
    <cellStyle name="20% - Accent5 3 3 4 2" xfId="22114"/>
    <cellStyle name="20% - Accent5 3 3 4 2 2" xfId="59452"/>
    <cellStyle name="20% - Accent5 3 3 4 3" xfId="35313"/>
    <cellStyle name="20% - Accent5 3 3 4 4" xfId="46293"/>
    <cellStyle name="20% - Accent5 3 3 5" xfId="4232"/>
    <cellStyle name="20% - Accent5 3 3 5 2" xfId="17391"/>
    <cellStyle name="20% - Accent5 3 3 5 2 2" xfId="54729"/>
    <cellStyle name="20% - Accent5 3 3 5 3" xfId="29889"/>
    <cellStyle name="20% - Accent5 3 3 5 4" xfId="41570"/>
    <cellStyle name="20% - Accent5 3 3 6" xfId="13679"/>
    <cellStyle name="20% - Accent5 3 3 6 2" xfId="51017"/>
    <cellStyle name="20% - Accent5 3 3 7" xfId="27007"/>
    <cellStyle name="20% - Accent5 3 3 8" xfId="37856"/>
    <cellStyle name="20% - Accent5 3 4" xfId="319"/>
    <cellStyle name="20% - Accent5 3 4 2" xfId="1501"/>
    <cellStyle name="20% - Accent5 3 4 2 2" xfId="7575"/>
    <cellStyle name="20% - Accent5 3 4 2 2 2" xfId="12298"/>
    <cellStyle name="20% - Accent5 3 4 2 2 2 2" xfId="25457"/>
    <cellStyle name="20% - Accent5 3 4 2 2 2 2 2" xfId="62795"/>
    <cellStyle name="20% - Accent5 3 4 2 2 2 3" xfId="49636"/>
    <cellStyle name="20% - Accent5 3 4 2 2 3" xfId="20734"/>
    <cellStyle name="20% - Accent5 3 4 2 2 3 2" xfId="58072"/>
    <cellStyle name="20% - Accent5 3 4 2 2 4" xfId="33753"/>
    <cellStyle name="20% - Accent5 3 4 2 2 5" xfId="44913"/>
    <cellStyle name="20% - Accent5 3 4 2 3" xfId="9938"/>
    <cellStyle name="20% - Accent5 3 4 2 3 2" xfId="23097"/>
    <cellStyle name="20% - Accent5 3 4 2 3 2 2" xfId="60435"/>
    <cellStyle name="20% - Accent5 3 4 2 3 3" xfId="36465"/>
    <cellStyle name="20% - Accent5 3 4 2 3 4" xfId="47276"/>
    <cellStyle name="20% - Accent5 3 4 2 4" xfId="5215"/>
    <cellStyle name="20% - Accent5 3 4 2 4 2" xfId="18374"/>
    <cellStyle name="20% - Accent5 3 4 2 4 2 2" xfId="55712"/>
    <cellStyle name="20% - Accent5 3 4 2 4 3" xfId="31041"/>
    <cellStyle name="20% - Accent5 3 4 2 4 4" xfId="42553"/>
    <cellStyle name="20% - Accent5 3 4 2 5" xfId="14662"/>
    <cellStyle name="20% - Accent5 3 4 2 5 2" xfId="52000"/>
    <cellStyle name="20% - Accent5 3 4 2 6" xfId="28159"/>
    <cellStyle name="20% - Accent5 3 4 2 7" xfId="38839"/>
    <cellStyle name="20% - Accent5 3 4 3" xfId="2850"/>
    <cellStyle name="20% - Accent5 3 4 3 2" xfId="11118"/>
    <cellStyle name="20% - Accent5 3 4 3 2 2" xfId="24277"/>
    <cellStyle name="20% - Accent5 3 4 3 2 2 2" xfId="61615"/>
    <cellStyle name="20% - Accent5 3 4 3 2 3" xfId="48456"/>
    <cellStyle name="20% - Accent5 3 4 3 3" xfId="6395"/>
    <cellStyle name="20% - Accent5 3 4 3 3 2" xfId="19554"/>
    <cellStyle name="20% - Accent5 3 4 3 3 2 2" xfId="56892"/>
    <cellStyle name="20% - Accent5 3 4 3 3 3" xfId="43733"/>
    <cellStyle name="20% - Accent5 3 4 3 4" xfId="16011"/>
    <cellStyle name="20% - Accent5 3 4 3 4 2" xfId="53349"/>
    <cellStyle name="20% - Accent5 3 4 3 5" xfId="32404"/>
    <cellStyle name="20% - Accent5 3 4 3 6" xfId="40188"/>
    <cellStyle name="20% - Accent5 3 4 4" xfId="8758"/>
    <cellStyle name="20% - Accent5 3 4 4 2" xfId="21917"/>
    <cellStyle name="20% - Accent5 3 4 4 2 2" xfId="59255"/>
    <cellStyle name="20% - Accent5 3 4 4 3" xfId="35116"/>
    <cellStyle name="20% - Accent5 3 4 4 4" xfId="46096"/>
    <cellStyle name="20% - Accent5 3 4 5" xfId="4035"/>
    <cellStyle name="20% - Accent5 3 4 5 2" xfId="17194"/>
    <cellStyle name="20% - Accent5 3 4 5 2 2" xfId="54532"/>
    <cellStyle name="20% - Accent5 3 4 5 3" xfId="29692"/>
    <cellStyle name="20% - Accent5 3 4 5 4" xfId="41373"/>
    <cellStyle name="20% - Accent5 3 4 6" xfId="13482"/>
    <cellStyle name="20% - Accent5 3 4 6 2" xfId="50820"/>
    <cellStyle name="20% - Accent5 3 4 7" xfId="26810"/>
    <cellStyle name="20% - Accent5 3 4 8" xfId="37659"/>
    <cellStyle name="20% - Accent5 3 5" xfId="740"/>
    <cellStyle name="20% - Accent5 3 5 2" xfId="1922"/>
    <cellStyle name="20% - Accent5 3 5 2 2" xfId="7996"/>
    <cellStyle name="20% - Accent5 3 5 2 2 2" xfId="12719"/>
    <cellStyle name="20% - Accent5 3 5 2 2 2 2" xfId="25878"/>
    <cellStyle name="20% - Accent5 3 5 2 2 2 2 2" xfId="63216"/>
    <cellStyle name="20% - Accent5 3 5 2 2 2 3" xfId="50057"/>
    <cellStyle name="20% - Accent5 3 5 2 2 3" xfId="21155"/>
    <cellStyle name="20% - Accent5 3 5 2 2 3 2" xfId="58493"/>
    <cellStyle name="20% - Accent5 3 5 2 2 4" xfId="34174"/>
    <cellStyle name="20% - Accent5 3 5 2 2 5" xfId="45334"/>
    <cellStyle name="20% - Accent5 3 5 2 3" xfId="10359"/>
    <cellStyle name="20% - Accent5 3 5 2 3 2" xfId="23518"/>
    <cellStyle name="20% - Accent5 3 5 2 3 2 2" xfId="60856"/>
    <cellStyle name="20% - Accent5 3 5 2 3 3" xfId="36886"/>
    <cellStyle name="20% - Accent5 3 5 2 3 4" xfId="47697"/>
    <cellStyle name="20% - Accent5 3 5 2 4" xfId="5636"/>
    <cellStyle name="20% - Accent5 3 5 2 4 2" xfId="18795"/>
    <cellStyle name="20% - Accent5 3 5 2 4 2 2" xfId="56133"/>
    <cellStyle name="20% - Accent5 3 5 2 4 3" xfId="31462"/>
    <cellStyle name="20% - Accent5 3 5 2 4 4" xfId="42974"/>
    <cellStyle name="20% - Accent5 3 5 2 5" xfId="15083"/>
    <cellStyle name="20% - Accent5 3 5 2 5 2" xfId="52421"/>
    <cellStyle name="20% - Accent5 3 5 2 6" xfId="28580"/>
    <cellStyle name="20% - Accent5 3 5 2 7" xfId="39260"/>
    <cellStyle name="20% - Accent5 3 5 3" xfId="3271"/>
    <cellStyle name="20% - Accent5 3 5 3 2" xfId="11539"/>
    <cellStyle name="20% - Accent5 3 5 3 2 2" xfId="24698"/>
    <cellStyle name="20% - Accent5 3 5 3 2 2 2" xfId="62036"/>
    <cellStyle name="20% - Accent5 3 5 3 2 3" xfId="48877"/>
    <cellStyle name="20% - Accent5 3 5 3 3" xfId="6816"/>
    <cellStyle name="20% - Accent5 3 5 3 3 2" xfId="19975"/>
    <cellStyle name="20% - Accent5 3 5 3 3 2 2" xfId="57313"/>
    <cellStyle name="20% - Accent5 3 5 3 3 3" xfId="44154"/>
    <cellStyle name="20% - Accent5 3 5 3 4" xfId="16432"/>
    <cellStyle name="20% - Accent5 3 5 3 4 2" xfId="53770"/>
    <cellStyle name="20% - Accent5 3 5 3 5" xfId="32825"/>
    <cellStyle name="20% - Accent5 3 5 3 6" xfId="40609"/>
    <cellStyle name="20% - Accent5 3 5 4" xfId="9179"/>
    <cellStyle name="20% - Accent5 3 5 4 2" xfId="22338"/>
    <cellStyle name="20% - Accent5 3 5 4 2 2" xfId="59676"/>
    <cellStyle name="20% - Accent5 3 5 4 3" xfId="35537"/>
    <cellStyle name="20% - Accent5 3 5 4 4" xfId="46517"/>
    <cellStyle name="20% - Accent5 3 5 5" xfId="4456"/>
    <cellStyle name="20% - Accent5 3 5 5 2" xfId="17615"/>
    <cellStyle name="20% - Accent5 3 5 5 2 2" xfId="54953"/>
    <cellStyle name="20% - Accent5 3 5 5 3" xfId="30113"/>
    <cellStyle name="20% - Accent5 3 5 5 4" xfId="41794"/>
    <cellStyle name="20% - Accent5 3 5 6" xfId="13903"/>
    <cellStyle name="20% - Accent5 3 5 6 2" xfId="51241"/>
    <cellStyle name="20% - Accent5 3 5 7" xfId="27231"/>
    <cellStyle name="20% - Accent5 3 5 8" xfId="38080"/>
    <cellStyle name="20% - Accent5 3 6" xfId="909"/>
    <cellStyle name="20% - Accent5 3 6 2" xfId="2091"/>
    <cellStyle name="20% - Accent5 3 6 2 2" xfId="8165"/>
    <cellStyle name="20% - Accent5 3 6 2 2 2" xfId="12888"/>
    <cellStyle name="20% - Accent5 3 6 2 2 2 2" xfId="26047"/>
    <cellStyle name="20% - Accent5 3 6 2 2 2 2 2" xfId="63385"/>
    <cellStyle name="20% - Accent5 3 6 2 2 2 3" xfId="50226"/>
    <cellStyle name="20% - Accent5 3 6 2 2 3" xfId="21324"/>
    <cellStyle name="20% - Accent5 3 6 2 2 3 2" xfId="58662"/>
    <cellStyle name="20% - Accent5 3 6 2 2 4" xfId="34343"/>
    <cellStyle name="20% - Accent5 3 6 2 2 5" xfId="45503"/>
    <cellStyle name="20% - Accent5 3 6 2 3" xfId="10528"/>
    <cellStyle name="20% - Accent5 3 6 2 3 2" xfId="23687"/>
    <cellStyle name="20% - Accent5 3 6 2 3 2 2" xfId="61025"/>
    <cellStyle name="20% - Accent5 3 6 2 3 3" xfId="37055"/>
    <cellStyle name="20% - Accent5 3 6 2 3 4" xfId="47866"/>
    <cellStyle name="20% - Accent5 3 6 2 4" xfId="5805"/>
    <cellStyle name="20% - Accent5 3 6 2 4 2" xfId="18964"/>
    <cellStyle name="20% - Accent5 3 6 2 4 2 2" xfId="56302"/>
    <cellStyle name="20% - Accent5 3 6 2 4 3" xfId="31631"/>
    <cellStyle name="20% - Accent5 3 6 2 4 4" xfId="43143"/>
    <cellStyle name="20% - Accent5 3 6 2 5" xfId="15252"/>
    <cellStyle name="20% - Accent5 3 6 2 5 2" xfId="52590"/>
    <cellStyle name="20% - Accent5 3 6 2 6" xfId="28749"/>
    <cellStyle name="20% - Accent5 3 6 2 7" xfId="39429"/>
    <cellStyle name="20% - Accent5 3 6 3" xfId="3440"/>
    <cellStyle name="20% - Accent5 3 6 3 2" xfId="11708"/>
    <cellStyle name="20% - Accent5 3 6 3 2 2" xfId="24867"/>
    <cellStyle name="20% - Accent5 3 6 3 2 2 2" xfId="62205"/>
    <cellStyle name="20% - Accent5 3 6 3 2 3" xfId="49046"/>
    <cellStyle name="20% - Accent5 3 6 3 3" xfId="6985"/>
    <cellStyle name="20% - Accent5 3 6 3 3 2" xfId="20144"/>
    <cellStyle name="20% - Accent5 3 6 3 3 2 2" xfId="57482"/>
    <cellStyle name="20% - Accent5 3 6 3 3 3" xfId="44323"/>
    <cellStyle name="20% - Accent5 3 6 3 4" xfId="16601"/>
    <cellStyle name="20% - Accent5 3 6 3 4 2" xfId="53939"/>
    <cellStyle name="20% - Accent5 3 6 3 5" xfId="32994"/>
    <cellStyle name="20% - Accent5 3 6 3 6" xfId="40778"/>
    <cellStyle name="20% - Accent5 3 6 4" xfId="9348"/>
    <cellStyle name="20% - Accent5 3 6 4 2" xfId="22507"/>
    <cellStyle name="20% - Accent5 3 6 4 2 2" xfId="59845"/>
    <cellStyle name="20% - Accent5 3 6 4 3" xfId="35706"/>
    <cellStyle name="20% - Accent5 3 6 4 4" xfId="46686"/>
    <cellStyle name="20% - Accent5 3 6 5" xfId="4625"/>
    <cellStyle name="20% - Accent5 3 6 5 2" xfId="17784"/>
    <cellStyle name="20% - Accent5 3 6 5 2 2" xfId="55122"/>
    <cellStyle name="20% - Accent5 3 6 5 3" xfId="30282"/>
    <cellStyle name="20% - Accent5 3 6 5 4" xfId="41963"/>
    <cellStyle name="20% - Accent5 3 6 6" xfId="14072"/>
    <cellStyle name="20% - Accent5 3 6 6 2" xfId="51410"/>
    <cellStyle name="20% - Accent5 3 6 7" xfId="27400"/>
    <cellStyle name="20% - Accent5 3 6 8" xfId="38249"/>
    <cellStyle name="20% - Accent5 3 7" xfId="1080"/>
    <cellStyle name="20% - Accent5 3 7 2" xfId="2260"/>
    <cellStyle name="20% - Accent5 3 7 2 2" xfId="8334"/>
    <cellStyle name="20% - Accent5 3 7 2 2 2" xfId="13057"/>
    <cellStyle name="20% - Accent5 3 7 2 2 2 2" xfId="26216"/>
    <cellStyle name="20% - Accent5 3 7 2 2 2 2 2" xfId="63554"/>
    <cellStyle name="20% - Accent5 3 7 2 2 2 3" xfId="50395"/>
    <cellStyle name="20% - Accent5 3 7 2 2 3" xfId="21493"/>
    <cellStyle name="20% - Accent5 3 7 2 2 3 2" xfId="58831"/>
    <cellStyle name="20% - Accent5 3 7 2 2 4" xfId="34512"/>
    <cellStyle name="20% - Accent5 3 7 2 2 5" xfId="45672"/>
    <cellStyle name="20% - Accent5 3 7 2 3" xfId="10697"/>
    <cellStyle name="20% - Accent5 3 7 2 3 2" xfId="23856"/>
    <cellStyle name="20% - Accent5 3 7 2 3 2 2" xfId="61194"/>
    <cellStyle name="20% - Accent5 3 7 2 3 3" xfId="37224"/>
    <cellStyle name="20% - Accent5 3 7 2 3 4" xfId="48035"/>
    <cellStyle name="20% - Accent5 3 7 2 4" xfId="5974"/>
    <cellStyle name="20% - Accent5 3 7 2 4 2" xfId="19133"/>
    <cellStyle name="20% - Accent5 3 7 2 4 2 2" xfId="56471"/>
    <cellStyle name="20% - Accent5 3 7 2 4 3" xfId="31800"/>
    <cellStyle name="20% - Accent5 3 7 2 4 4" xfId="43312"/>
    <cellStyle name="20% - Accent5 3 7 2 5" xfId="15421"/>
    <cellStyle name="20% - Accent5 3 7 2 5 2" xfId="52759"/>
    <cellStyle name="20% - Accent5 3 7 2 6" xfId="28918"/>
    <cellStyle name="20% - Accent5 3 7 2 7" xfId="39598"/>
    <cellStyle name="20% - Accent5 3 7 3" xfId="3609"/>
    <cellStyle name="20% - Accent5 3 7 3 2" xfId="11877"/>
    <cellStyle name="20% - Accent5 3 7 3 2 2" xfId="25036"/>
    <cellStyle name="20% - Accent5 3 7 3 2 2 2" xfId="62374"/>
    <cellStyle name="20% - Accent5 3 7 3 2 3" xfId="49215"/>
    <cellStyle name="20% - Accent5 3 7 3 3" xfId="7154"/>
    <cellStyle name="20% - Accent5 3 7 3 3 2" xfId="20313"/>
    <cellStyle name="20% - Accent5 3 7 3 3 2 2" xfId="57651"/>
    <cellStyle name="20% - Accent5 3 7 3 3 3" xfId="44492"/>
    <cellStyle name="20% - Accent5 3 7 3 4" xfId="16770"/>
    <cellStyle name="20% - Accent5 3 7 3 4 2" xfId="54108"/>
    <cellStyle name="20% - Accent5 3 7 3 5" xfId="33163"/>
    <cellStyle name="20% - Accent5 3 7 3 6" xfId="40947"/>
    <cellStyle name="20% - Accent5 3 7 4" xfId="9517"/>
    <cellStyle name="20% - Accent5 3 7 4 2" xfId="22676"/>
    <cellStyle name="20% - Accent5 3 7 4 2 2" xfId="60014"/>
    <cellStyle name="20% - Accent5 3 7 4 3" xfId="35875"/>
    <cellStyle name="20% - Accent5 3 7 4 4" xfId="46855"/>
    <cellStyle name="20% - Accent5 3 7 5" xfId="4794"/>
    <cellStyle name="20% - Accent5 3 7 5 2" xfId="17953"/>
    <cellStyle name="20% - Accent5 3 7 5 2 2" xfId="55291"/>
    <cellStyle name="20% - Accent5 3 7 5 3" xfId="30451"/>
    <cellStyle name="20% - Accent5 3 7 5 4" xfId="42132"/>
    <cellStyle name="20% - Accent5 3 7 6" xfId="14241"/>
    <cellStyle name="20% - Accent5 3 7 6 2" xfId="51579"/>
    <cellStyle name="20% - Accent5 3 7 7" xfId="27569"/>
    <cellStyle name="20% - Accent5 3 7 8" xfId="38418"/>
    <cellStyle name="20% - Accent5 3 8" xfId="1277"/>
    <cellStyle name="20% - Accent5 3 8 2" xfId="2626"/>
    <cellStyle name="20% - Accent5 3 8 2 2" xfId="12074"/>
    <cellStyle name="20% - Accent5 3 8 2 2 2" xfId="25233"/>
    <cellStyle name="20% - Accent5 3 8 2 2 2 2" xfId="62571"/>
    <cellStyle name="20% - Accent5 3 8 2 2 3" xfId="33529"/>
    <cellStyle name="20% - Accent5 3 8 2 2 4" xfId="49412"/>
    <cellStyle name="20% - Accent5 3 8 2 3" xfId="7351"/>
    <cellStyle name="20% - Accent5 3 8 2 3 2" xfId="20510"/>
    <cellStyle name="20% - Accent5 3 8 2 3 2 2" xfId="57848"/>
    <cellStyle name="20% - Accent5 3 8 2 3 3" xfId="36241"/>
    <cellStyle name="20% - Accent5 3 8 2 3 4" xfId="44689"/>
    <cellStyle name="20% - Accent5 3 8 2 4" xfId="15787"/>
    <cellStyle name="20% - Accent5 3 8 2 4 2" xfId="30817"/>
    <cellStyle name="20% - Accent5 3 8 2 4 3" xfId="53125"/>
    <cellStyle name="20% - Accent5 3 8 2 5" xfId="27935"/>
    <cellStyle name="20% - Accent5 3 8 2 6" xfId="39964"/>
    <cellStyle name="20% - Accent5 3 8 3" xfId="9714"/>
    <cellStyle name="20% - Accent5 3 8 3 2" xfId="22873"/>
    <cellStyle name="20% - Accent5 3 8 3 2 2" xfId="60211"/>
    <cellStyle name="20% - Accent5 3 8 3 3" xfId="32180"/>
    <cellStyle name="20% - Accent5 3 8 3 4" xfId="47052"/>
    <cellStyle name="20% - Accent5 3 8 4" xfId="4991"/>
    <cellStyle name="20% - Accent5 3 8 4 2" xfId="18150"/>
    <cellStyle name="20% - Accent5 3 8 4 2 2" xfId="55488"/>
    <cellStyle name="20% - Accent5 3 8 4 3" xfId="34892"/>
    <cellStyle name="20% - Accent5 3 8 4 4" xfId="42329"/>
    <cellStyle name="20% - Accent5 3 8 5" xfId="14438"/>
    <cellStyle name="20% - Accent5 3 8 5 2" xfId="29468"/>
    <cellStyle name="20% - Accent5 3 8 5 3" xfId="51776"/>
    <cellStyle name="20% - Accent5 3 8 6" xfId="26586"/>
    <cellStyle name="20% - Accent5 3 8 7" xfId="38615"/>
    <cellStyle name="20% - Accent5 3 9" xfId="2429"/>
    <cellStyle name="20% - Accent5 3 9 2" xfId="10894"/>
    <cellStyle name="20% - Accent5 3 9 2 2" xfId="24053"/>
    <cellStyle name="20% - Accent5 3 9 2 2 2" xfId="61391"/>
    <cellStyle name="20% - Accent5 3 9 2 3" xfId="33332"/>
    <cellStyle name="20% - Accent5 3 9 2 4" xfId="48232"/>
    <cellStyle name="20% - Accent5 3 9 3" xfId="6171"/>
    <cellStyle name="20% - Accent5 3 9 3 2" xfId="19330"/>
    <cellStyle name="20% - Accent5 3 9 3 2 2" xfId="56668"/>
    <cellStyle name="20% - Accent5 3 9 3 3" xfId="36044"/>
    <cellStyle name="20% - Accent5 3 9 3 4" xfId="43509"/>
    <cellStyle name="20% - Accent5 3 9 4" xfId="15590"/>
    <cellStyle name="20% - Accent5 3 9 4 2" xfId="30620"/>
    <cellStyle name="20% - Accent5 3 9 4 3" xfId="52928"/>
    <cellStyle name="20% - Accent5 3 9 5" xfId="27738"/>
    <cellStyle name="20% - Accent5 3 9 6" xfId="39767"/>
    <cellStyle name="20% - Accent5 4" xfId="123"/>
    <cellStyle name="20% - Accent5 4 10" xfId="8562"/>
    <cellStyle name="20% - Accent5 4 10 2" xfId="21721"/>
    <cellStyle name="20% - Accent5 4 10 2 2" xfId="59059"/>
    <cellStyle name="20% - Accent5 4 10 3" xfId="29299"/>
    <cellStyle name="20% - Accent5 4 10 4" xfId="45900"/>
    <cellStyle name="20% - Accent5 4 11" xfId="3839"/>
    <cellStyle name="20% - Accent5 4 11 2" xfId="16998"/>
    <cellStyle name="20% - Accent5 4 11 2 2" xfId="54336"/>
    <cellStyle name="20% - Accent5 4 11 3" xfId="32011"/>
    <cellStyle name="20% - Accent5 4 11 4" xfId="41177"/>
    <cellStyle name="20% - Accent5 4 12" xfId="13286"/>
    <cellStyle name="20% - Accent5 4 12 2" xfId="34723"/>
    <cellStyle name="20% - Accent5 4 12 3" xfId="50624"/>
    <cellStyle name="20% - Accent5 4 13" xfId="29130"/>
    <cellStyle name="20% - Accent5 4 14" xfId="26417"/>
    <cellStyle name="20% - Accent5 4 15" xfId="37463"/>
    <cellStyle name="20% - Accent5 4 2" xfId="235"/>
    <cellStyle name="20% - Accent5 4 2 10" xfId="3951"/>
    <cellStyle name="20% - Accent5 4 2 10 2" xfId="17110"/>
    <cellStyle name="20% - Accent5 4 2 10 2 2" xfId="54448"/>
    <cellStyle name="20% - Accent5 4 2 10 3" xfId="32096"/>
    <cellStyle name="20% - Accent5 4 2 10 4" xfId="41289"/>
    <cellStyle name="20% - Accent5 4 2 11" xfId="13398"/>
    <cellStyle name="20% - Accent5 4 2 11 2" xfId="34808"/>
    <cellStyle name="20% - Accent5 4 2 11 3" xfId="50736"/>
    <cellStyle name="20% - Accent5 4 2 12" xfId="29215"/>
    <cellStyle name="20% - Accent5 4 2 13" xfId="26502"/>
    <cellStyle name="20% - Accent5 4 2 14" xfId="37575"/>
    <cellStyle name="20% - Accent5 4 2 2" xfId="656"/>
    <cellStyle name="20% - Accent5 4 2 2 2" xfId="1838"/>
    <cellStyle name="20% - Accent5 4 2 2 2 2" xfId="7912"/>
    <cellStyle name="20% - Accent5 4 2 2 2 2 2" xfId="12635"/>
    <cellStyle name="20% - Accent5 4 2 2 2 2 2 2" xfId="25794"/>
    <cellStyle name="20% - Accent5 4 2 2 2 2 2 2 2" xfId="63132"/>
    <cellStyle name="20% - Accent5 4 2 2 2 2 2 3" xfId="49973"/>
    <cellStyle name="20% - Accent5 4 2 2 2 2 3" xfId="21071"/>
    <cellStyle name="20% - Accent5 4 2 2 2 2 3 2" xfId="58409"/>
    <cellStyle name="20% - Accent5 4 2 2 2 2 4" xfId="34090"/>
    <cellStyle name="20% - Accent5 4 2 2 2 2 5" xfId="45250"/>
    <cellStyle name="20% - Accent5 4 2 2 2 3" xfId="10275"/>
    <cellStyle name="20% - Accent5 4 2 2 2 3 2" xfId="23434"/>
    <cellStyle name="20% - Accent5 4 2 2 2 3 2 2" xfId="60772"/>
    <cellStyle name="20% - Accent5 4 2 2 2 3 3" xfId="36802"/>
    <cellStyle name="20% - Accent5 4 2 2 2 3 4" xfId="47613"/>
    <cellStyle name="20% - Accent5 4 2 2 2 4" xfId="5552"/>
    <cellStyle name="20% - Accent5 4 2 2 2 4 2" xfId="18711"/>
    <cellStyle name="20% - Accent5 4 2 2 2 4 2 2" xfId="56049"/>
    <cellStyle name="20% - Accent5 4 2 2 2 4 3" xfId="31378"/>
    <cellStyle name="20% - Accent5 4 2 2 2 4 4" xfId="42890"/>
    <cellStyle name="20% - Accent5 4 2 2 2 5" xfId="14999"/>
    <cellStyle name="20% - Accent5 4 2 2 2 5 2" xfId="52337"/>
    <cellStyle name="20% - Accent5 4 2 2 2 6" xfId="28496"/>
    <cellStyle name="20% - Accent5 4 2 2 2 7" xfId="39176"/>
    <cellStyle name="20% - Accent5 4 2 2 3" xfId="3187"/>
    <cellStyle name="20% - Accent5 4 2 2 3 2" xfId="11455"/>
    <cellStyle name="20% - Accent5 4 2 2 3 2 2" xfId="24614"/>
    <cellStyle name="20% - Accent5 4 2 2 3 2 2 2" xfId="61952"/>
    <cellStyle name="20% - Accent5 4 2 2 3 2 3" xfId="48793"/>
    <cellStyle name="20% - Accent5 4 2 2 3 3" xfId="6732"/>
    <cellStyle name="20% - Accent5 4 2 2 3 3 2" xfId="19891"/>
    <cellStyle name="20% - Accent5 4 2 2 3 3 2 2" xfId="57229"/>
    <cellStyle name="20% - Accent5 4 2 2 3 3 3" xfId="44070"/>
    <cellStyle name="20% - Accent5 4 2 2 3 4" xfId="16348"/>
    <cellStyle name="20% - Accent5 4 2 2 3 4 2" xfId="53686"/>
    <cellStyle name="20% - Accent5 4 2 2 3 5" xfId="32741"/>
    <cellStyle name="20% - Accent5 4 2 2 3 6" xfId="40525"/>
    <cellStyle name="20% - Accent5 4 2 2 4" xfId="9095"/>
    <cellStyle name="20% - Accent5 4 2 2 4 2" xfId="22254"/>
    <cellStyle name="20% - Accent5 4 2 2 4 2 2" xfId="59592"/>
    <cellStyle name="20% - Accent5 4 2 2 4 3" xfId="35453"/>
    <cellStyle name="20% - Accent5 4 2 2 4 4" xfId="46433"/>
    <cellStyle name="20% - Accent5 4 2 2 5" xfId="4372"/>
    <cellStyle name="20% - Accent5 4 2 2 5 2" xfId="17531"/>
    <cellStyle name="20% - Accent5 4 2 2 5 2 2" xfId="54869"/>
    <cellStyle name="20% - Accent5 4 2 2 5 3" xfId="30029"/>
    <cellStyle name="20% - Accent5 4 2 2 5 4" xfId="41710"/>
    <cellStyle name="20% - Accent5 4 2 2 6" xfId="13819"/>
    <cellStyle name="20% - Accent5 4 2 2 6 2" xfId="51157"/>
    <cellStyle name="20% - Accent5 4 2 2 7" xfId="27147"/>
    <cellStyle name="20% - Accent5 4 2 2 8" xfId="37996"/>
    <cellStyle name="20% - Accent5 4 2 3" xfId="432"/>
    <cellStyle name="20% - Accent5 4 2 3 2" xfId="1614"/>
    <cellStyle name="20% - Accent5 4 2 3 2 2" xfId="7688"/>
    <cellStyle name="20% - Accent5 4 2 3 2 2 2" xfId="12411"/>
    <cellStyle name="20% - Accent5 4 2 3 2 2 2 2" xfId="25570"/>
    <cellStyle name="20% - Accent5 4 2 3 2 2 2 2 2" xfId="62908"/>
    <cellStyle name="20% - Accent5 4 2 3 2 2 2 3" xfId="49749"/>
    <cellStyle name="20% - Accent5 4 2 3 2 2 3" xfId="20847"/>
    <cellStyle name="20% - Accent5 4 2 3 2 2 3 2" xfId="58185"/>
    <cellStyle name="20% - Accent5 4 2 3 2 2 4" xfId="33866"/>
    <cellStyle name="20% - Accent5 4 2 3 2 2 5" xfId="45026"/>
    <cellStyle name="20% - Accent5 4 2 3 2 3" xfId="10051"/>
    <cellStyle name="20% - Accent5 4 2 3 2 3 2" xfId="23210"/>
    <cellStyle name="20% - Accent5 4 2 3 2 3 2 2" xfId="60548"/>
    <cellStyle name="20% - Accent5 4 2 3 2 3 3" xfId="36578"/>
    <cellStyle name="20% - Accent5 4 2 3 2 3 4" xfId="47389"/>
    <cellStyle name="20% - Accent5 4 2 3 2 4" xfId="5328"/>
    <cellStyle name="20% - Accent5 4 2 3 2 4 2" xfId="18487"/>
    <cellStyle name="20% - Accent5 4 2 3 2 4 2 2" xfId="55825"/>
    <cellStyle name="20% - Accent5 4 2 3 2 4 3" xfId="31154"/>
    <cellStyle name="20% - Accent5 4 2 3 2 4 4" xfId="42666"/>
    <cellStyle name="20% - Accent5 4 2 3 2 5" xfId="14775"/>
    <cellStyle name="20% - Accent5 4 2 3 2 5 2" xfId="52113"/>
    <cellStyle name="20% - Accent5 4 2 3 2 6" xfId="28272"/>
    <cellStyle name="20% - Accent5 4 2 3 2 7" xfId="38952"/>
    <cellStyle name="20% - Accent5 4 2 3 3" xfId="2963"/>
    <cellStyle name="20% - Accent5 4 2 3 3 2" xfId="11231"/>
    <cellStyle name="20% - Accent5 4 2 3 3 2 2" xfId="24390"/>
    <cellStyle name="20% - Accent5 4 2 3 3 2 2 2" xfId="61728"/>
    <cellStyle name="20% - Accent5 4 2 3 3 2 3" xfId="48569"/>
    <cellStyle name="20% - Accent5 4 2 3 3 3" xfId="6508"/>
    <cellStyle name="20% - Accent5 4 2 3 3 3 2" xfId="19667"/>
    <cellStyle name="20% - Accent5 4 2 3 3 3 2 2" xfId="57005"/>
    <cellStyle name="20% - Accent5 4 2 3 3 3 3" xfId="43846"/>
    <cellStyle name="20% - Accent5 4 2 3 3 4" xfId="16124"/>
    <cellStyle name="20% - Accent5 4 2 3 3 4 2" xfId="53462"/>
    <cellStyle name="20% - Accent5 4 2 3 3 5" xfId="32517"/>
    <cellStyle name="20% - Accent5 4 2 3 3 6" xfId="40301"/>
    <cellStyle name="20% - Accent5 4 2 3 4" xfId="8871"/>
    <cellStyle name="20% - Accent5 4 2 3 4 2" xfId="22030"/>
    <cellStyle name="20% - Accent5 4 2 3 4 2 2" xfId="59368"/>
    <cellStyle name="20% - Accent5 4 2 3 4 3" xfId="35229"/>
    <cellStyle name="20% - Accent5 4 2 3 4 4" xfId="46209"/>
    <cellStyle name="20% - Accent5 4 2 3 5" xfId="4148"/>
    <cellStyle name="20% - Accent5 4 2 3 5 2" xfId="17307"/>
    <cellStyle name="20% - Accent5 4 2 3 5 2 2" xfId="54645"/>
    <cellStyle name="20% - Accent5 4 2 3 5 3" xfId="29805"/>
    <cellStyle name="20% - Accent5 4 2 3 5 4" xfId="41486"/>
    <cellStyle name="20% - Accent5 4 2 3 6" xfId="13595"/>
    <cellStyle name="20% - Accent5 4 2 3 6 2" xfId="50933"/>
    <cellStyle name="20% - Accent5 4 2 3 7" xfId="26923"/>
    <cellStyle name="20% - Accent5 4 2 3 8" xfId="37772"/>
    <cellStyle name="20% - Accent5 4 2 4" xfId="853"/>
    <cellStyle name="20% - Accent5 4 2 4 2" xfId="2035"/>
    <cellStyle name="20% - Accent5 4 2 4 2 2" xfId="8109"/>
    <cellStyle name="20% - Accent5 4 2 4 2 2 2" xfId="12832"/>
    <cellStyle name="20% - Accent5 4 2 4 2 2 2 2" xfId="25991"/>
    <cellStyle name="20% - Accent5 4 2 4 2 2 2 2 2" xfId="63329"/>
    <cellStyle name="20% - Accent5 4 2 4 2 2 2 3" xfId="50170"/>
    <cellStyle name="20% - Accent5 4 2 4 2 2 3" xfId="21268"/>
    <cellStyle name="20% - Accent5 4 2 4 2 2 3 2" xfId="58606"/>
    <cellStyle name="20% - Accent5 4 2 4 2 2 4" xfId="34287"/>
    <cellStyle name="20% - Accent5 4 2 4 2 2 5" xfId="45447"/>
    <cellStyle name="20% - Accent5 4 2 4 2 3" xfId="10472"/>
    <cellStyle name="20% - Accent5 4 2 4 2 3 2" xfId="23631"/>
    <cellStyle name="20% - Accent5 4 2 4 2 3 2 2" xfId="60969"/>
    <cellStyle name="20% - Accent5 4 2 4 2 3 3" xfId="36999"/>
    <cellStyle name="20% - Accent5 4 2 4 2 3 4" xfId="47810"/>
    <cellStyle name="20% - Accent5 4 2 4 2 4" xfId="5749"/>
    <cellStyle name="20% - Accent5 4 2 4 2 4 2" xfId="18908"/>
    <cellStyle name="20% - Accent5 4 2 4 2 4 2 2" xfId="56246"/>
    <cellStyle name="20% - Accent5 4 2 4 2 4 3" xfId="31575"/>
    <cellStyle name="20% - Accent5 4 2 4 2 4 4" xfId="43087"/>
    <cellStyle name="20% - Accent5 4 2 4 2 5" xfId="15196"/>
    <cellStyle name="20% - Accent5 4 2 4 2 5 2" xfId="52534"/>
    <cellStyle name="20% - Accent5 4 2 4 2 6" xfId="28693"/>
    <cellStyle name="20% - Accent5 4 2 4 2 7" xfId="39373"/>
    <cellStyle name="20% - Accent5 4 2 4 3" xfId="3384"/>
    <cellStyle name="20% - Accent5 4 2 4 3 2" xfId="11652"/>
    <cellStyle name="20% - Accent5 4 2 4 3 2 2" xfId="24811"/>
    <cellStyle name="20% - Accent5 4 2 4 3 2 2 2" xfId="62149"/>
    <cellStyle name="20% - Accent5 4 2 4 3 2 3" xfId="48990"/>
    <cellStyle name="20% - Accent5 4 2 4 3 3" xfId="6929"/>
    <cellStyle name="20% - Accent5 4 2 4 3 3 2" xfId="20088"/>
    <cellStyle name="20% - Accent5 4 2 4 3 3 2 2" xfId="57426"/>
    <cellStyle name="20% - Accent5 4 2 4 3 3 3" xfId="44267"/>
    <cellStyle name="20% - Accent5 4 2 4 3 4" xfId="16545"/>
    <cellStyle name="20% - Accent5 4 2 4 3 4 2" xfId="53883"/>
    <cellStyle name="20% - Accent5 4 2 4 3 5" xfId="32938"/>
    <cellStyle name="20% - Accent5 4 2 4 3 6" xfId="40722"/>
    <cellStyle name="20% - Accent5 4 2 4 4" xfId="9292"/>
    <cellStyle name="20% - Accent5 4 2 4 4 2" xfId="22451"/>
    <cellStyle name="20% - Accent5 4 2 4 4 2 2" xfId="59789"/>
    <cellStyle name="20% - Accent5 4 2 4 4 3" xfId="35650"/>
    <cellStyle name="20% - Accent5 4 2 4 4 4" xfId="46630"/>
    <cellStyle name="20% - Accent5 4 2 4 5" xfId="4569"/>
    <cellStyle name="20% - Accent5 4 2 4 5 2" xfId="17728"/>
    <cellStyle name="20% - Accent5 4 2 4 5 2 2" xfId="55066"/>
    <cellStyle name="20% - Accent5 4 2 4 5 3" xfId="30226"/>
    <cellStyle name="20% - Accent5 4 2 4 5 4" xfId="41907"/>
    <cellStyle name="20% - Accent5 4 2 4 6" xfId="14016"/>
    <cellStyle name="20% - Accent5 4 2 4 6 2" xfId="51354"/>
    <cellStyle name="20% - Accent5 4 2 4 7" xfId="27344"/>
    <cellStyle name="20% - Accent5 4 2 4 8" xfId="38193"/>
    <cellStyle name="20% - Accent5 4 2 5" xfId="1022"/>
    <cellStyle name="20% - Accent5 4 2 5 2" xfId="2204"/>
    <cellStyle name="20% - Accent5 4 2 5 2 2" xfId="8278"/>
    <cellStyle name="20% - Accent5 4 2 5 2 2 2" xfId="13001"/>
    <cellStyle name="20% - Accent5 4 2 5 2 2 2 2" xfId="26160"/>
    <cellStyle name="20% - Accent5 4 2 5 2 2 2 2 2" xfId="63498"/>
    <cellStyle name="20% - Accent5 4 2 5 2 2 2 3" xfId="50339"/>
    <cellStyle name="20% - Accent5 4 2 5 2 2 3" xfId="21437"/>
    <cellStyle name="20% - Accent5 4 2 5 2 2 3 2" xfId="58775"/>
    <cellStyle name="20% - Accent5 4 2 5 2 2 4" xfId="34456"/>
    <cellStyle name="20% - Accent5 4 2 5 2 2 5" xfId="45616"/>
    <cellStyle name="20% - Accent5 4 2 5 2 3" xfId="10641"/>
    <cellStyle name="20% - Accent5 4 2 5 2 3 2" xfId="23800"/>
    <cellStyle name="20% - Accent5 4 2 5 2 3 2 2" xfId="61138"/>
    <cellStyle name="20% - Accent5 4 2 5 2 3 3" xfId="37168"/>
    <cellStyle name="20% - Accent5 4 2 5 2 3 4" xfId="47979"/>
    <cellStyle name="20% - Accent5 4 2 5 2 4" xfId="5918"/>
    <cellStyle name="20% - Accent5 4 2 5 2 4 2" xfId="19077"/>
    <cellStyle name="20% - Accent5 4 2 5 2 4 2 2" xfId="56415"/>
    <cellStyle name="20% - Accent5 4 2 5 2 4 3" xfId="31744"/>
    <cellStyle name="20% - Accent5 4 2 5 2 4 4" xfId="43256"/>
    <cellStyle name="20% - Accent5 4 2 5 2 5" xfId="15365"/>
    <cellStyle name="20% - Accent5 4 2 5 2 5 2" xfId="52703"/>
    <cellStyle name="20% - Accent5 4 2 5 2 6" xfId="28862"/>
    <cellStyle name="20% - Accent5 4 2 5 2 7" xfId="39542"/>
    <cellStyle name="20% - Accent5 4 2 5 3" xfId="3553"/>
    <cellStyle name="20% - Accent5 4 2 5 3 2" xfId="11821"/>
    <cellStyle name="20% - Accent5 4 2 5 3 2 2" xfId="24980"/>
    <cellStyle name="20% - Accent5 4 2 5 3 2 2 2" xfId="62318"/>
    <cellStyle name="20% - Accent5 4 2 5 3 2 3" xfId="49159"/>
    <cellStyle name="20% - Accent5 4 2 5 3 3" xfId="7098"/>
    <cellStyle name="20% - Accent5 4 2 5 3 3 2" xfId="20257"/>
    <cellStyle name="20% - Accent5 4 2 5 3 3 2 2" xfId="57595"/>
    <cellStyle name="20% - Accent5 4 2 5 3 3 3" xfId="44436"/>
    <cellStyle name="20% - Accent5 4 2 5 3 4" xfId="16714"/>
    <cellStyle name="20% - Accent5 4 2 5 3 4 2" xfId="54052"/>
    <cellStyle name="20% - Accent5 4 2 5 3 5" xfId="33107"/>
    <cellStyle name="20% - Accent5 4 2 5 3 6" xfId="40891"/>
    <cellStyle name="20% - Accent5 4 2 5 4" xfId="9461"/>
    <cellStyle name="20% - Accent5 4 2 5 4 2" xfId="22620"/>
    <cellStyle name="20% - Accent5 4 2 5 4 2 2" xfId="59958"/>
    <cellStyle name="20% - Accent5 4 2 5 4 3" xfId="35819"/>
    <cellStyle name="20% - Accent5 4 2 5 4 4" xfId="46799"/>
    <cellStyle name="20% - Accent5 4 2 5 5" xfId="4738"/>
    <cellStyle name="20% - Accent5 4 2 5 5 2" xfId="17897"/>
    <cellStyle name="20% - Accent5 4 2 5 5 2 2" xfId="55235"/>
    <cellStyle name="20% - Accent5 4 2 5 5 3" xfId="30395"/>
    <cellStyle name="20% - Accent5 4 2 5 5 4" xfId="42076"/>
    <cellStyle name="20% - Accent5 4 2 5 6" xfId="14185"/>
    <cellStyle name="20% - Accent5 4 2 5 6 2" xfId="51523"/>
    <cellStyle name="20% - Accent5 4 2 5 7" xfId="27513"/>
    <cellStyle name="20% - Accent5 4 2 5 8" xfId="38362"/>
    <cellStyle name="20% - Accent5 4 2 6" xfId="1193"/>
    <cellStyle name="20% - Accent5 4 2 6 2" xfId="2373"/>
    <cellStyle name="20% - Accent5 4 2 6 2 2" xfId="8447"/>
    <cellStyle name="20% - Accent5 4 2 6 2 2 2" xfId="13170"/>
    <cellStyle name="20% - Accent5 4 2 6 2 2 2 2" xfId="26329"/>
    <cellStyle name="20% - Accent5 4 2 6 2 2 2 2 2" xfId="63667"/>
    <cellStyle name="20% - Accent5 4 2 6 2 2 2 3" xfId="50508"/>
    <cellStyle name="20% - Accent5 4 2 6 2 2 3" xfId="21606"/>
    <cellStyle name="20% - Accent5 4 2 6 2 2 3 2" xfId="58944"/>
    <cellStyle name="20% - Accent5 4 2 6 2 2 4" xfId="34625"/>
    <cellStyle name="20% - Accent5 4 2 6 2 2 5" xfId="45785"/>
    <cellStyle name="20% - Accent5 4 2 6 2 3" xfId="10810"/>
    <cellStyle name="20% - Accent5 4 2 6 2 3 2" xfId="23969"/>
    <cellStyle name="20% - Accent5 4 2 6 2 3 2 2" xfId="61307"/>
    <cellStyle name="20% - Accent5 4 2 6 2 3 3" xfId="37337"/>
    <cellStyle name="20% - Accent5 4 2 6 2 3 4" xfId="48148"/>
    <cellStyle name="20% - Accent5 4 2 6 2 4" xfId="6087"/>
    <cellStyle name="20% - Accent5 4 2 6 2 4 2" xfId="19246"/>
    <cellStyle name="20% - Accent5 4 2 6 2 4 2 2" xfId="56584"/>
    <cellStyle name="20% - Accent5 4 2 6 2 4 3" xfId="31913"/>
    <cellStyle name="20% - Accent5 4 2 6 2 4 4" xfId="43425"/>
    <cellStyle name="20% - Accent5 4 2 6 2 5" xfId="15534"/>
    <cellStyle name="20% - Accent5 4 2 6 2 5 2" xfId="52872"/>
    <cellStyle name="20% - Accent5 4 2 6 2 6" xfId="29031"/>
    <cellStyle name="20% - Accent5 4 2 6 2 7" xfId="39711"/>
    <cellStyle name="20% - Accent5 4 2 6 3" xfId="3722"/>
    <cellStyle name="20% - Accent5 4 2 6 3 2" xfId="11990"/>
    <cellStyle name="20% - Accent5 4 2 6 3 2 2" xfId="25149"/>
    <cellStyle name="20% - Accent5 4 2 6 3 2 2 2" xfId="62487"/>
    <cellStyle name="20% - Accent5 4 2 6 3 2 3" xfId="49328"/>
    <cellStyle name="20% - Accent5 4 2 6 3 3" xfId="7267"/>
    <cellStyle name="20% - Accent5 4 2 6 3 3 2" xfId="20426"/>
    <cellStyle name="20% - Accent5 4 2 6 3 3 2 2" xfId="57764"/>
    <cellStyle name="20% - Accent5 4 2 6 3 3 3" xfId="44605"/>
    <cellStyle name="20% - Accent5 4 2 6 3 4" xfId="16883"/>
    <cellStyle name="20% - Accent5 4 2 6 3 4 2" xfId="54221"/>
    <cellStyle name="20% - Accent5 4 2 6 3 5" xfId="33276"/>
    <cellStyle name="20% - Accent5 4 2 6 3 6" xfId="41060"/>
    <cellStyle name="20% - Accent5 4 2 6 4" xfId="9630"/>
    <cellStyle name="20% - Accent5 4 2 6 4 2" xfId="22789"/>
    <cellStyle name="20% - Accent5 4 2 6 4 2 2" xfId="60127"/>
    <cellStyle name="20% - Accent5 4 2 6 4 3" xfId="35988"/>
    <cellStyle name="20% - Accent5 4 2 6 4 4" xfId="46968"/>
    <cellStyle name="20% - Accent5 4 2 6 5" xfId="4907"/>
    <cellStyle name="20% - Accent5 4 2 6 5 2" xfId="18066"/>
    <cellStyle name="20% - Accent5 4 2 6 5 2 2" xfId="55404"/>
    <cellStyle name="20% - Accent5 4 2 6 5 3" xfId="30564"/>
    <cellStyle name="20% - Accent5 4 2 6 5 4" xfId="42245"/>
    <cellStyle name="20% - Accent5 4 2 6 6" xfId="14354"/>
    <cellStyle name="20% - Accent5 4 2 6 6 2" xfId="51692"/>
    <cellStyle name="20% - Accent5 4 2 6 7" xfId="27682"/>
    <cellStyle name="20% - Accent5 4 2 6 8" xfId="38531"/>
    <cellStyle name="20% - Accent5 4 2 7" xfId="1417"/>
    <cellStyle name="20% - Accent5 4 2 7 2" xfId="2766"/>
    <cellStyle name="20% - Accent5 4 2 7 2 2" xfId="12214"/>
    <cellStyle name="20% - Accent5 4 2 7 2 2 2" xfId="25373"/>
    <cellStyle name="20% - Accent5 4 2 7 2 2 2 2" xfId="62711"/>
    <cellStyle name="20% - Accent5 4 2 7 2 2 3" xfId="33669"/>
    <cellStyle name="20% - Accent5 4 2 7 2 2 4" xfId="49552"/>
    <cellStyle name="20% - Accent5 4 2 7 2 3" xfId="7491"/>
    <cellStyle name="20% - Accent5 4 2 7 2 3 2" xfId="20650"/>
    <cellStyle name="20% - Accent5 4 2 7 2 3 2 2" xfId="57988"/>
    <cellStyle name="20% - Accent5 4 2 7 2 3 3" xfId="36381"/>
    <cellStyle name="20% - Accent5 4 2 7 2 3 4" xfId="44829"/>
    <cellStyle name="20% - Accent5 4 2 7 2 4" xfId="15927"/>
    <cellStyle name="20% - Accent5 4 2 7 2 4 2" xfId="30957"/>
    <cellStyle name="20% - Accent5 4 2 7 2 4 3" xfId="53265"/>
    <cellStyle name="20% - Accent5 4 2 7 2 5" xfId="28075"/>
    <cellStyle name="20% - Accent5 4 2 7 2 6" xfId="40104"/>
    <cellStyle name="20% - Accent5 4 2 7 3" xfId="9854"/>
    <cellStyle name="20% - Accent5 4 2 7 3 2" xfId="23013"/>
    <cellStyle name="20% - Accent5 4 2 7 3 2 2" xfId="60351"/>
    <cellStyle name="20% - Accent5 4 2 7 3 3" xfId="32320"/>
    <cellStyle name="20% - Accent5 4 2 7 3 4" xfId="47192"/>
    <cellStyle name="20% - Accent5 4 2 7 4" xfId="5131"/>
    <cellStyle name="20% - Accent5 4 2 7 4 2" xfId="18290"/>
    <cellStyle name="20% - Accent5 4 2 7 4 2 2" xfId="55628"/>
    <cellStyle name="20% - Accent5 4 2 7 4 3" xfId="35032"/>
    <cellStyle name="20% - Accent5 4 2 7 4 4" xfId="42469"/>
    <cellStyle name="20% - Accent5 4 2 7 5" xfId="14578"/>
    <cellStyle name="20% - Accent5 4 2 7 5 2" xfId="29608"/>
    <cellStyle name="20% - Accent5 4 2 7 5 3" xfId="51916"/>
    <cellStyle name="20% - Accent5 4 2 7 6" xfId="26726"/>
    <cellStyle name="20% - Accent5 4 2 7 7" xfId="38755"/>
    <cellStyle name="20% - Accent5 4 2 8" xfId="2542"/>
    <cellStyle name="20% - Accent5 4 2 8 2" xfId="11034"/>
    <cellStyle name="20% - Accent5 4 2 8 2 2" xfId="24193"/>
    <cellStyle name="20% - Accent5 4 2 8 2 2 2" xfId="61531"/>
    <cellStyle name="20% - Accent5 4 2 8 2 3" xfId="33445"/>
    <cellStyle name="20% - Accent5 4 2 8 2 4" xfId="48372"/>
    <cellStyle name="20% - Accent5 4 2 8 3" xfId="6311"/>
    <cellStyle name="20% - Accent5 4 2 8 3 2" xfId="19470"/>
    <cellStyle name="20% - Accent5 4 2 8 3 2 2" xfId="56808"/>
    <cellStyle name="20% - Accent5 4 2 8 3 3" xfId="36157"/>
    <cellStyle name="20% - Accent5 4 2 8 3 4" xfId="43649"/>
    <cellStyle name="20% - Accent5 4 2 8 4" xfId="15703"/>
    <cellStyle name="20% - Accent5 4 2 8 4 2" xfId="30733"/>
    <cellStyle name="20% - Accent5 4 2 8 4 3" xfId="53041"/>
    <cellStyle name="20% - Accent5 4 2 8 5" xfId="27851"/>
    <cellStyle name="20% - Accent5 4 2 8 6" xfId="39880"/>
    <cellStyle name="20% - Accent5 4 2 9" xfId="8674"/>
    <cellStyle name="20% - Accent5 4 2 9 2" xfId="21833"/>
    <cellStyle name="20% - Accent5 4 2 9 2 2" xfId="59171"/>
    <cellStyle name="20% - Accent5 4 2 9 3" xfId="29384"/>
    <cellStyle name="20% - Accent5 4 2 9 4" xfId="46012"/>
    <cellStyle name="20% - Accent5 4 3" xfId="544"/>
    <cellStyle name="20% - Accent5 4 3 2" xfId="1726"/>
    <cellStyle name="20% - Accent5 4 3 2 2" xfId="7800"/>
    <cellStyle name="20% - Accent5 4 3 2 2 2" xfId="12523"/>
    <cellStyle name="20% - Accent5 4 3 2 2 2 2" xfId="25682"/>
    <cellStyle name="20% - Accent5 4 3 2 2 2 2 2" xfId="63020"/>
    <cellStyle name="20% - Accent5 4 3 2 2 2 3" xfId="49861"/>
    <cellStyle name="20% - Accent5 4 3 2 2 3" xfId="20959"/>
    <cellStyle name="20% - Accent5 4 3 2 2 3 2" xfId="58297"/>
    <cellStyle name="20% - Accent5 4 3 2 2 4" xfId="33978"/>
    <cellStyle name="20% - Accent5 4 3 2 2 5" xfId="45138"/>
    <cellStyle name="20% - Accent5 4 3 2 3" xfId="10163"/>
    <cellStyle name="20% - Accent5 4 3 2 3 2" xfId="23322"/>
    <cellStyle name="20% - Accent5 4 3 2 3 2 2" xfId="60660"/>
    <cellStyle name="20% - Accent5 4 3 2 3 3" xfId="36690"/>
    <cellStyle name="20% - Accent5 4 3 2 3 4" xfId="47501"/>
    <cellStyle name="20% - Accent5 4 3 2 4" xfId="5440"/>
    <cellStyle name="20% - Accent5 4 3 2 4 2" xfId="18599"/>
    <cellStyle name="20% - Accent5 4 3 2 4 2 2" xfId="55937"/>
    <cellStyle name="20% - Accent5 4 3 2 4 3" xfId="31266"/>
    <cellStyle name="20% - Accent5 4 3 2 4 4" xfId="42778"/>
    <cellStyle name="20% - Accent5 4 3 2 5" xfId="14887"/>
    <cellStyle name="20% - Accent5 4 3 2 5 2" xfId="52225"/>
    <cellStyle name="20% - Accent5 4 3 2 6" xfId="28384"/>
    <cellStyle name="20% - Accent5 4 3 2 7" xfId="39064"/>
    <cellStyle name="20% - Accent5 4 3 3" xfId="3075"/>
    <cellStyle name="20% - Accent5 4 3 3 2" xfId="11343"/>
    <cellStyle name="20% - Accent5 4 3 3 2 2" xfId="24502"/>
    <cellStyle name="20% - Accent5 4 3 3 2 2 2" xfId="61840"/>
    <cellStyle name="20% - Accent5 4 3 3 2 3" xfId="48681"/>
    <cellStyle name="20% - Accent5 4 3 3 3" xfId="6620"/>
    <cellStyle name="20% - Accent5 4 3 3 3 2" xfId="19779"/>
    <cellStyle name="20% - Accent5 4 3 3 3 2 2" xfId="57117"/>
    <cellStyle name="20% - Accent5 4 3 3 3 3" xfId="43958"/>
    <cellStyle name="20% - Accent5 4 3 3 4" xfId="16236"/>
    <cellStyle name="20% - Accent5 4 3 3 4 2" xfId="53574"/>
    <cellStyle name="20% - Accent5 4 3 3 5" xfId="32629"/>
    <cellStyle name="20% - Accent5 4 3 3 6" xfId="40413"/>
    <cellStyle name="20% - Accent5 4 3 4" xfId="8983"/>
    <cellStyle name="20% - Accent5 4 3 4 2" xfId="22142"/>
    <cellStyle name="20% - Accent5 4 3 4 2 2" xfId="59480"/>
    <cellStyle name="20% - Accent5 4 3 4 3" xfId="35341"/>
    <cellStyle name="20% - Accent5 4 3 4 4" xfId="46321"/>
    <cellStyle name="20% - Accent5 4 3 5" xfId="4260"/>
    <cellStyle name="20% - Accent5 4 3 5 2" xfId="17419"/>
    <cellStyle name="20% - Accent5 4 3 5 2 2" xfId="54757"/>
    <cellStyle name="20% - Accent5 4 3 5 3" xfId="29917"/>
    <cellStyle name="20% - Accent5 4 3 5 4" xfId="41598"/>
    <cellStyle name="20% - Accent5 4 3 6" xfId="13707"/>
    <cellStyle name="20% - Accent5 4 3 6 2" xfId="51045"/>
    <cellStyle name="20% - Accent5 4 3 7" xfId="27035"/>
    <cellStyle name="20% - Accent5 4 3 8" xfId="37884"/>
    <cellStyle name="20% - Accent5 4 4" xfId="347"/>
    <cellStyle name="20% - Accent5 4 4 2" xfId="1529"/>
    <cellStyle name="20% - Accent5 4 4 2 2" xfId="7603"/>
    <cellStyle name="20% - Accent5 4 4 2 2 2" xfId="12326"/>
    <cellStyle name="20% - Accent5 4 4 2 2 2 2" xfId="25485"/>
    <cellStyle name="20% - Accent5 4 4 2 2 2 2 2" xfId="62823"/>
    <cellStyle name="20% - Accent5 4 4 2 2 2 3" xfId="49664"/>
    <cellStyle name="20% - Accent5 4 4 2 2 3" xfId="20762"/>
    <cellStyle name="20% - Accent5 4 4 2 2 3 2" xfId="58100"/>
    <cellStyle name="20% - Accent5 4 4 2 2 4" xfId="33781"/>
    <cellStyle name="20% - Accent5 4 4 2 2 5" xfId="44941"/>
    <cellStyle name="20% - Accent5 4 4 2 3" xfId="9966"/>
    <cellStyle name="20% - Accent5 4 4 2 3 2" xfId="23125"/>
    <cellStyle name="20% - Accent5 4 4 2 3 2 2" xfId="60463"/>
    <cellStyle name="20% - Accent5 4 4 2 3 3" xfId="36493"/>
    <cellStyle name="20% - Accent5 4 4 2 3 4" xfId="47304"/>
    <cellStyle name="20% - Accent5 4 4 2 4" xfId="5243"/>
    <cellStyle name="20% - Accent5 4 4 2 4 2" xfId="18402"/>
    <cellStyle name="20% - Accent5 4 4 2 4 2 2" xfId="55740"/>
    <cellStyle name="20% - Accent5 4 4 2 4 3" xfId="31069"/>
    <cellStyle name="20% - Accent5 4 4 2 4 4" xfId="42581"/>
    <cellStyle name="20% - Accent5 4 4 2 5" xfId="14690"/>
    <cellStyle name="20% - Accent5 4 4 2 5 2" xfId="52028"/>
    <cellStyle name="20% - Accent5 4 4 2 6" xfId="28187"/>
    <cellStyle name="20% - Accent5 4 4 2 7" xfId="38867"/>
    <cellStyle name="20% - Accent5 4 4 3" xfId="2878"/>
    <cellStyle name="20% - Accent5 4 4 3 2" xfId="11146"/>
    <cellStyle name="20% - Accent5 4 4 3 2 2" xfId="24305"/>
    <cellStyle name="20% - Accent5 4 4 3 2 2 2" xfId="61643"/>
    <cellStyle name="20% - Accent5 4 4 3 2 3" xfId="48484"/>
    <cellStyle name="20% - Accent5 4 4 3 3" xfId="6423"/>
    <cellStyle name="20% - Accent5 4 4 3 3 2" xfId="19582"/>
    <cellStyle name="20% - Accent5 4 4 3 3 2 2" xfId="56920"/>
    <cellStyle name="20% - Accent5 4 4 3 3 3" xfId="43761"/>
    <cellStyle name="20% - Accent5 4 4 3 4" xfId="16039"/>
    <cellStyle name="20% - Accent5 4 4 3 4 2" xfId="53377"/>
    <cellStyle name="20% - Accent5 4 4 3 5" xfId="32432"/>
    <cellStyle name="20% - Accent5 4 4 3 6" xfId="40216"/>
    <cellStyle name="20% - Accent5 4 4 4" xfId="8786"/>
    <cellStyle name="20% - Accent5 4 4 4 2" xfId="21945"/>
    <cellStyle name="20% - Accent5 4 4 4 2 2" xfId="59283"/>
    <cellStyle name="20% - Accent5 4 4 4 3" xfId="35144"/>
    <cellStyle name="20% - Accent5 4 4 4 4" xfId="46124"/>
    <cellStyle name="20% - Accent5 4 4 5" xfId="4063"/>
    <cellStyle name="20% - Accent5 4 4 5 2" xfId="17222"/>
    <cellStyle name="20% - Accent5 4 4 5 2 2" xfId="54560"/>
    <cellStyle name="20% - Accent5 4 4 5 3" xfId="29720"/>
    <cellStyle name="20% - Accent5 4 4 5 4" xfId="41401"/>
    <cellStyle name="20% - Accent5 4 4 6" xfId="13510"/>
    <cellStyle name="20% - Accent5 4 4 6 2" xfId="50848"/>
    <cellStyle name="20% - Accent5 4 4 7" xfId="26838"/>
    <cellStyle name="20% - Accent5 4 4 8" xfId="37687"/>
    <cellStyle name="20% - Accent5 4 5" xfId="768"/>
    <cellStyle name="20% - Accent5 4 5 2" xfId="1950"/>
    <cellStyle name="20% - Accent5 4 5 2 2" xfId="8024"/>
    <cellStyle name="20% - Accent5 4 5 2 2 2" xfId="12747"/>
    <cellStyle name="20% - Accent5 4 5 2 2 2 2" xfId="25906"/>
    <cellStyle name="20% - Accent5 4 5 2 2 2 2 2" xfId="63244"/>
    <cellStyle name="20% - Accent5 4 5 2 2 2 3" xfId="50085"/>
    <cellStyle name="20% - Accent5 4 5 2 2 3" xfId="21183"/>
    <cellStyle name="20% - Accent5 4 5 2 2 3 2" xfId="58521"/>
    <cellStyle name="20% - Accent5 4 5 2 2 4" xfId="34202"/>
    <cellStyle name="20% - Accent5 4 5 2 2 5" xfId="45362"/>
    <cellStyle name="20% - Accent5 4 5 2 3" xfId="10387"/>
    <cellStyle name="20% - Accent5 4 5 2 3 2" xfId="23546"/>
    <cellStyle name="20% - Accent5 4 5 2 3 2 2" xfId="60884"/>
    <cellStyle name="20% - Accent5 4 5 2 3 3" xfId="36914"/>
    <cellStyle name="20% - Accent5 4 5 2 3 4" xfId="47725"/>
    <cellStyle name="20% - Accent5 4 5 2 4" xfId="5664"/>
    <cellStyle name="20% - Accent5 4 5 2 4 2" xfId="18823"/>
    <cellStyle name="20% - Accent5 4 5 2 4 2 2" xfId="56161"/>
    <cellStyle name="20% - Accent5 4 5 2 4 3" xfId="31490"/>
    <cellStyle name="20% - Accent5 4 5 2 4 4" xfId="43002"/>
    <cellStyle name="20% - Accent5 4 5 2 5" xfId="15111"/>
    <cellStyle name="20% - Accent5 4 5 2 5 2" xfId="52449"/>
    <cellStyle name="20% - Accent5 4 5 2 6" xfId="28608"/>
    <cellStyle name="20% - Accent5 4 5 2 7" xfId="39288"/>
    <cellStyle name="20% - Accent5 4 5 3" xfId="3299"/>
    <cellStyle name="20% - Accent5 4 5 3 2" xfId="11567"/>
    <cellStyle name="20% - Accent5 4 5 3 2 2" xfId="24726"/>
    <cellStyle name="20% - Accent5 4 5 3 2 2 2" xfId="62064"/>
    <cellStyle name="20% - Accent5 4 5 3 2 3" xfId="48905"/>
    <cellStyle name="20% - Accent5 4 5 3 3" xfId="6844"/>
    <cellStyle name="20% - Accent5 4 5 3 3 2" xfId="20003"/>
    <cellStyle name="20% - Accent5 4 5 3 3 2 2" xfId="57341"/>
    <cellStyle name="20% - Accent5 4 5 3 3 3" xfId="44182"/>
    <cellStyle name="20% - Accent5 4 5 3 4" xfId="16460"/>
    <cellStyle name="20% - Accent5 4 5 3 4 2" xfId="53798"/>
    <cellStyle name="20% - Accent5 4 5 3 5" xfId="32853"/>
    <cellStyle name="20% - Accent5 4 5 3 6" xfId="40637"/>
    <cellStyle name="20% - Accent5 4 5 4" xfId="9207"/>
    <cellStyle name="20% - Accent5 4 5 4 2" xfId="22366"/>
    <cellStyle name="20% - Accent5 4 5 4 2 2" xfId="59704"/>
    <cellStyle name="20% - Accent5 4 5 4 3" xfId="35565"/>
    <cellStyle name="20% - Accent5 4 5 4 4" xfId="46545"/>
    <cellStyle name="20% - Accent5 4 5 5" xfId="4484"/>
    <cellStyle name="20% - Accent5 4 5 5 2" xfId="17643"/>
    <cellStyle name="20% - Accent5 4 5 5 2 2" xfId="54981"/>
    <cellStyle name="20% - Accent5 4 5 5 3" xfId="30141"/>
    <cellStyle name="20% - Accent5 4 5 5 4" xfId="41822"/>
    <cellStyle name="20% - Accent5 4 5 6" xfId="13931"/>
    <cellStyle name="20% - Accent5 4 5 6 2" xfId="51269"/>
    <cellStyle name="20% - Accent5 4 5 7" xfId="27259"/>
    <cellStyle name="20% - Accent5 4 5 8" xfId="38108"/>
    <cellStyle name="20% - Accent5 4 6" xfId="937"/>
    <cellStyle name="20% - Accent5 4 6 2" xfId="2119"/>
    <cellStyle name="20% - Accent5 4 6 2 2" xfId="8193"/>
    <cellStyle name="20% - Accent5 4 6 2 2 2" xfId="12916"/>
    <cellStyle name="20% - Accent5 4 6 2 2 2 2" xfId="26075"/>
    <cellStyle name="20% - Accent5 4 6 2 2 2 2 2" xfId="63413"/>
    <cellStyle name="20% - Accent5 4 6 2 2 2 3" xfId="50254"/>
    <cellStyle name="20% - Accent5 4 6 2 2 3" xfId="21352"/>
    <cellStyle name="20% - Accent5 4 6 2 2 3 2" xfId="58690"/>
    <cellStyle name="20% - Accent5 4 6 2 2 4" xfId="34371"/>
    <cellStyle name="20% - Accent5 4 6 2 2 5" xfId="45531"/>
    <cellStyle name="20% - Accent5 4 6 2 3" xfId="10556"/>
    <cellStyle name="20% - Accent5 4 6 2 3 2" xfId="23715"/>
    <cellStyle name="20% - Accent5 4 6 2 3 2 2" xfId="61053"/>
    <cellStyle name="20% - Accent5 4 6 2 3 3" xfId="37083"/>
    <cellStyle name="20% - Accent5 4 6 2 3 4" xfId="47894"/>
    <cellStyle name="20% - Accent5 4 6 2 4" xfId="5833"/>
    <cellStyle name="20% - Accent5 4 6 2 4 2" xfId="18992"/>
    <cellStyle name="20% - Accent5 4 6 2 4 2 2" xfId="56330"/>
    <cellStyle name="20% - Accent5 4 6 2 4 3" xfId="31659"/>
    <cellStyle name="20% - Accent5 4 6 2 4 4" xfId="43171"/>
    <cellStyle name="20% - Accent5 4 6 2 5" xfId="15280"/>
    <cellStyle name="20% - Accent5 4 6 2 5 2" xfId="52618"/>
    <cellStyle name="20% - Accent5 4 6 2 6" xfId="28777"/>
    <cellStyle name="20% - Accent5 4 6 2 7" xfId="39457"/>
    <cellStyle name="20% - Accent5 4 6 3" xfId="3468"/>
    <cellStyle name="20% - Accent5 4 6 3 2" xfId="11736"/>
    <cellStyle name="20% - Accent5 4 6 3 2 2" xfId="24895"/>
    <cellStyle name="20% - Accent5 4 6 3 2 2 2" xfId="62233"/>
    <cellStyle name="20% - Accent5 4 6 3 2 3" xfId="49074"/>
    <cellStyle name="20% - Accent5 4 6 3 3" xfId="7013"/>
    <cellStyle name="20% - Accent5 4 6 3 3 2" xfId="20172"/>
    <cellStyle name="20% - Accent5 4 6 3 3 2 2" xfId="57510"/>
    <cellStyle name="20% - Accent5 4 6 3 3 3" xfId="44351"/>
    <cellStyle name="20% - Accent5 4 6 3 4" xfId="16629"/>
    <cellStyle name="20% - Accent5 4 6 3 4 2" xfId="53967"/>
    <cellStyle name="20% - Accent5 4 6 3 5" xfId="33022"/>
    <cellStyle name="20% - Accent5 4 6 3 6" xfId="40806"/>
    <cellStyle name="20% - Accent5 4 6 4" xfId="9376"/>
    <cellStyle name="20% - Accent5 4 6 4 2" xfId="22535"/>
    <cellStyle name="20% - Accent5 4 6 4 2 2" xfId="59873"/>
    <cellStyle name="20% - Accent5 4 6 4 3" xfId="35734"/>
    <cellStyle name="20% - Accent5 4 6 4 4" xfId="46714"/>
    <cellStyle name="20% - Accent5 4 6 5" xfId="4653"/>
    <cellStyle name="20% - Accent5 4 6 5 2" xfId="17812"/>
    <cellStyle name="20% - Accent5 4 6 5 2 2" xfId="55150"/>
    <cellStyle name="20% - Accent5 4 6 5 3" xfId="30310"/>
    <cellStyle name="20% - Accent5 4 6 5 4" xfId="41991"/>
    <cellStyle name="20% - Accent5 4 6 6" xfId="14100"/>
    <cellStyle name="20% - Accent5 4 6 6 2" xfId="51438"/>
    <cellStyle name="20% - Accent5 4 6 7" xfId="27428"/>
    <cellStyle name="20% - Accent5 4 6 8" xfId="38277"/>
    <cellStyle name="20% - Accent5 4 7" xfId="1108"/>
    <cellStyle name="20% - Accent5 4 7 2" xfId="2288"/>
    <cellStyle name="20% - Accent5 4 7 2 2" xfId="8362"/>
    <cellStyle name="20% - Accent5 4 7 2 2 2" xfId="13085"/>
    <cellStyle name="20% - Accent5 4 7 2 2 2 2" xfId="26244"/>
    <cellStyle name="20% - Accent5 4 7 2 2 2 2 2" xfId="63582"/>
    <cellStyle name="20% - Accent5 4 7 2 2 2 3" xfId="50423"/>
    <cellStyle name="20% - Accent5 4 7 2 2 3" xfId="21521"/>
    <cellStyle name="20% - Accent5 4 7 2 2 3 2" xfId="58859"/>
    <cellStyle name="20% - Accent5 4 7 2 2 4" xfId="34540"/>
    <cellStyle name="20% - Accent5 4 7 2 2 5" xfId="45700"/>
    <cellStyle name="20% - Accent5 4 7 2 3" xfId="10725"/>
    <cellStyle name="20% - Accent5 4 7 2 3 2" xfId="23884"/>
    <cellStyle name="20% - Accent5 4 7 2 3 2 2" xfId="61222"/>
    <cellStyle name="20% - Accent5 4 7 2 3 3" xfId="37252"/>
    <cellStyle name="20% - Accent5 4 7 2 3 4" xfId="48063"/>
    <cellStyle name="20% - Accent5 4 7 2 4" xfId="6002"/>
    <cellStyle name="20% - Accent5 4 7 2 4 2" xfId="19161"/>
    <cellStyle name="20% - Accent5 4 7 2 4 2 2" xfId="56499"/>
    <cellStyle name="20% - Accent5 4 7 2 4 3" xfId="31828"/>
    <cellStyle name="20% - Accent5 4 7 2 4 4" xfId="43340"/>
    <cellStyle name="20% - Accent5 4 7 2 5" xfId="15449"/>
    <cellStyle name="20% - Accent5 4 7 2 5 2" xfId="52787"/>
    <cellStyle name="20% - Accent5 4 7 2 6" xfId="28946"/>
    <cellStyle name="20% - Accent5 4 7 2 7" xfId="39626"/>
    <cellStyle name="20% - Accent5 4 7 3" xfId="3637"/>
    <cellStyle name="20% - Accent5 4 7 3 2" xfId="11905"/>
    <cellStyle name="20% - Accent5 4 7 3 2 2" xfId="25064"/>
    <cellStyle name="20% - Accent5 4 7 3 2 2 2" xfId="62402"/>
    <cellStyle name="20% - Accent5 4 7 3 2 3" xfId="49243"/>
    <cellStyle name="20% - Accent5 4 7 3 3" xfId="7182"/>
    <cellStyle name="20% - Accent5 4 7 3 3 2" xfId="20341"/>
    <cellStyle name="20% - Accent5 4 7 3 3 2 2" xfId="57679"/>
    <cellStyle name="20% - Accent5 4 7 3 3 3" xfId="44520"/>
    <cellStyle name="20% - Accent5 4 7 3 4" xfId="16798"/>
    <cellStyle name="20% - Accent5 4 7 3 4 2" xfId="54136"/>
    <cellStyle name="20% - Accent5 4 7 3 5" xfId="33191"/>
    <cellStyle name="20% - Accent5 4 7 3 6" xfId="40975"/>
    <cellStyle name="20% - Accent5 4 7 4" xfId="9545"/>
    <cellStyle name="20% - Accent5 4 7 4 2" xfId="22704"/>
    <cellStyle name="20% - Accent5 4 7 4 2 2" xfId="60042"/>
    <cellStyle name="20% - Accent5 4 7 4 3" xfId="35903"/>
    <cellStyle name="20% - Accent5 4 7 4 4" xfId="46883"/>
    <cellStyle name="20% - Accent5 4 7 5" xfId="4822"/>
    <cellStyle name="20% - Accent5 4 7 5 2" xfId="17981"/>
    <cellStyle name="20% - Accent5 4 7 5 2 2" xfId="55319"/>
    <cellStyle name="20% - Accent5 4 7 5 3" xfId="30479"/>
    <cellStyle name="20% - Accent5 4 7 5 4" xfId="42160"/>
    <cellStyle name="20% - Accent5 4 7 6" xfId="14269"/>
    <cellStyle name="20% - Accent5 4 7 6 2" xfId="51607"/>
    <cellStyle name="20% - Accent5 4 7 7" xfId="27597"/>
    <cellStyle name="20% - Accent5 4 7 8" xfId="38446"/>
    <cellStyle name="20% - Accent5 4 8" xfId="1305"/>
    <cellStyle name="20% - Accent5 4 8 2" xfId="2654"/>
    <cellStyle name="20% - Accent5 4 8 2 2" xfId="12102"/>
    <cellStyle name="20% - Accent5 4 8 2 2 2" xfId="25261"/>
    <cellStyle name="20% - Accent5 4 8 2 2 2 2" xfId="62599"/>
    <cellStyle name="20% - Accent5 4 8 2 2 3" xfId="33557"/>
    <cellStyle name="20% - Accent5 4 8 2 2 4" xfId="49440"/>
    <cellStyle name="20% - Accent5 4 8 2 3" xfId="7379"/>
    <cellStyle name="20% - Accent5 4 8 2 3 2" xfId="20538"/>
    <cellStyle name="20% - Accent5 4 8 2 3 2 2" xfId="57876"/>
    <cellStyle name="20% - Accent5 4 8 2 3 3" xfId="36269"/>
    <cellStyle name="20% - Accent5 4 8 2 3 4" xfId="44717"/>
    <cellStyle name="20% - Accent5 4 8 2 4" xfId="15815"/>
    <cellStyle name="20% - Accent5 4 8 2 4 2" xfId="30845"/>
    <cellStyle name="20% - Accent5 4 8 2 4 3" xfId="53153"/>
    <cellStyle name="20% - Accent5 4 8 2 5" xfId="27963"/>
    <cellStyle name="20% - Accent5 4 8 2 6" xfId="39992"/>
    <cellStyle name="20% - Accent5 4 8 3" xfId="9742"/>
    <cellStyle name="20% - Accent5 4 8 3 2" xfId="22901"/>
    <cellStyle name="20% - Accent5 4 8 3 2 2" xfId="60239"/>
    <cellStyle name="20% - Accent5 4 8 3 3" xfId="32208"/>
    <cellStyle name="20% - Accent5 4 8 3 4" xfId="47080"/>
    <cellStyle name="20% - Accent5 4 8 4" xfId="5019"/>
    <cellStyle name="20% - Accent5 4 8 4 2" xfId="18178"/>
    <cellStyle name="20% - Accent5 4 8 4 2 2" xfId="55516"/>
    <cellStyle name="20% - Accent5 4 8 4 3" xfId="34920"/>
    <cellStyle name="20% - Accent5 4 8 4 4" xfId="42357"/>
    <cellStyle name="20% - Accent5 4 8 5" xfId="14466"/>
    <cellStyle name="20% - Accent5 4 8 5 2" xfId="29496"/>
    <cellStyle name="20% - Accent5 4 8 5 3" xfId="51804"/>
    <cellStyle name="20% - Accent5 4 8 6" xfId="26614"/>
    <cellStyle name="20% - Accent5 4 8 7" xfId="38643"/>
    <cellStyle name="20% - Accent5 4 9" xfId="2457"/>
    <cellStyle name="20% - Accent5 4 9 2" xfId="10922"/>
    <cellStyle name="20% - Accent5 4 9 2 2" xfId="24081"/>
    <cellStyle name="20% - Accent5 4 9 2 2 2" xfId="61419"/>
    <cellStyle name="20% - Accent5 4 9 2 3" xfId="33360"/>
    <cellStyle name="20% - Accent5 4 9 2 4" xfId="48260"/>
    <cellStyle name="20% - Accent5 4 9 3" xfId="6199"/>
    <cellStyle name="20% - Accent5 4 9 3 2" xfId="19358"/>
    <cellStyle name="20% - Accent5 4 9 3 2 2" xfId="56696"/>
    <cellStyle name="20% - Accent5 4 9 3 3" xfId="36072"/>
    <cellStyle name="20% - Accent5 4 9 3 4" xfId="43537"/>
    <cellStyle name="20% - Accent5 4 9 4" xfId="15618"/>
    <cellStyle name="20% - Accent5 4 9 4 2" xfId="30648"/>
    <cellStyle name="20% - Accent5 4 9 4 3" xfId="52956"/>
    <cellStyle name="20% - Accent5 4 9 5" xfId="27766"/>
    <cellStyle name="20% - Accent5 4 9 6" xfId="39795"/>
    <cellStyle name="20% - Accent5 5" xfId="67"/>
    <cellStyle name="20% - Accent5 5 10" xfId="8506"/>
    <cellStyle name="20% - Accent5 5 10 2" xfId="21665"/>
    <cellStyle name="20% - Accent5 5 10 2 2" xfId="59003"/>
    <cellStyle name="20% - Accent5 5 10 3" xfId="29328"/>
    <cellStyle name="20% - Accent5 5 10 4" xfId="45844"/>
    <cellStyle name="20% - Accent5 5 11" xfId="3783"/>
    <cellStyle name="20% - Accent5 5 11 2" xfId="16942"/>
    <cellStyle name="20% - Accent5 5 11 2 2" xfId="54280"/>
    <cellStyle name="20% - Accent5 5 11 3" xfId="32040"/>
    <cellStyle name="20% - Accent5 5 11 4" xfId="41121"/>
    <cellStyle name="20% - Accent5 5 12" xfId="13230"/>
    <cellStyle name="20% - Accent5 5 12 2" xfId="34752"/>
    <cellStyle name="20% - Accent5 5 12 3" xfId="50568"/>
    <cellStyle name="20% - Accent5 5 13" xfId="29159"/>
    <cellStyle name="20% - Accent5 5 14" xfId="26446"/>
    <cellStyle name="20% - Accent5 5 15" xfId="37407"/>
    <cellStyle name="20% - Accent5 5 2" xfId="179"/>
    <cellStyle name="20% - Accent5 5 2 2" xfId="600"/>
    <cellStyle name="20% - Accent5 5 2 2 2" xfId="1782"/>
    <cellStyle name="20% - Accent5 5 2 2 2 2" xfId="7856"/>
    <cellStyle name="20% - Accent5 5 2 2 2 2 2" xfId="12579"/>
    <cellStyle name="20% - Accent5 5 2 2 2 2 2 2" xfId="25738"/>
    <cellStyle name="20% - Accent5 5 2 2 2 2 2 2 2" xfId="63076"/>
    <cellStyle name="20% - Accent5 5 2 2 2 2 2 3" xfId="49917"/>
    <cellStyle name="20% - Accent5 5 2 2 2 2 3" xfId="21015"/>
    <cellStyle name="20% - Accent5 5 2 2 2 2 3 2" xfId="58353"/>
    <cellStyle name="20% - Accent5 5 2 2 2 2 4" xfId="34034"/>
    <cellStyle name="20% - Accent5 5 2 2 2 2 5" xfId="45194"/>
    <cellStyle name="20% - Accent5 5 2 2 2 3" xfId="10219"/>
    <cellStyle name="20% - Accent5 5 2 2 2 3 2" xfId="23378"/>
    <cellStyle name="20% - Accent5 5 2 2 2 3 2 2" xfId="60716"/>
    <cellStyle name="20% - Accent5 5 2 2 2 3 3" xfId="36746"/>
    <cellStyle name="20% - Accent5 5 2 2 2 3 4" xfId="47557"/>
    <cellStyle name="20% - Accent5 5 2 2 2 4" xfId="5496"/>
    <cellStyle name="20% - Accent5 5 2 2 2 4 2" xfId="18655"/>
    <cellStyle name="20% - Accent5 5 2 2 2 4 2 2" xfId="55993"/>
    <cellStyle name="20% - Accent5 5 2 2 2 4 3" xfId="31322"/>
    <cellStyle name="20% - Accent5 5 2 2 2 4 4" xfId="42834"/>
    <cellStyle name="20% - Accent5 5 2 2 2 5" xfId="14943"/>
    <cellStyle name="20% - Accent5 5 2 2 2 5 2" xfId="52281"/>
    <cellStyle name="20% - Accent5 5 2 2 2 6" xfId="28440"/>
    <cellStyle name="20% - Accent5 5 2 2 2 7" xfId="39120"/>
    <cellStyle name="20% - Accent5 5 2 2 3" xfId="3131"/>
    <cellStyle name="20% - Accent5 5 2 2 3 2" xfId="11399"/>
    <cellStyle name="20% - Accent5 5 2 2 3 2 2" xfId="24558"/>
    <cellStyle name="20% - Accent5 5 2 2 3 2 2 2" xfId="61896"/>
    <cellStyle name="20% - Accent5 5 2 2 3 2 3" xfId="48737"/>
    <cellStyle name="20% - Accent5 5 2 2 3 3" xfId="6676"/>
    <cellStyle name="20% - Accent5 5 2 2 3 3 2" xfId="19835"/>
    <cellStyle name="20% - Accent5 5 2 2 3 3 2 2" xfId="57173"/>
    <cellStyle name="20% - Accent5 5 2 2 3 3 3" xfId="44014"/>
    <cellStyle name="20% - Accent5 5 2 2 3 4" xfId="16292"/>
    <cellStyle name="20% - Accent5 5 2 2 3 4 2" xfId="53630"/>
    <cellStyle name="20% - Accent5 5 2 2 3 5" xfId="32685"/>
    <cellStyle name="20% - Accent5 5 2 2 3 6" xfId="40469"/>
    <cellStyle name="20% - Accent5 5 2 2 4" xfId="9039"/>
    <cellStyle name="20% - Accent5 5 2 2 4 2" xfId="22198"/>
    <cellStyle name="20% - Accent5 5 2 2 4 2 2" xfId="59536"/>
    <cellStyle name="20% - Accent5 5 2 2 4 3" xfId="35397"/>
    <cellStyle name="20% - Accent5 5 2 2 4 4" xfId="46377"/>
    <cellStyle name="20% - Accent5 5 2 2 5" xfId="4316"/>
    <cellStyle name="20% - Accent5 5 2 2 5 2" xfId="17475"/>
    <cellStyle name="20% - Accent5 5 2 2 5 2 2" xfId="54813"/>
    <cellStyle name="20% - Accent5 5 2 2 5 3" xfId="29973"/>
    <cellStyle name="20% - Accent5 5 2 2 5 4" xfId="41654"/>
    <cellStyle name="20% - Accent5 5 2 2 6" xfId="13763"/>
    <cellStyle name="20% - Accent5 5 2 2 6 2" xfId="51101"/>
    <cellStyle name="20% - Accent5 5 2 2 7" xfId="27091"/>
    <cellStyle name="20% - Accent5 5 2 2 8" xfId="37940"/>
    <cellStyle name="20% - Accent5 5 2 3" xfId="1361"/>
    <cellStyle name="20% - Accent5 5 2 3 2" xfId="7435"/>
    <cellStyle name="20% - Accent5 5 2 3 2 2" xfId="12158"/>
    <cellStyle name="20% - Accent5 5 2 3 2 2 2" xfId="25317"/>
    <cellStyle name="20% - Accent5 5 2 3 2 2 2 2" xfId="62655"/>
    <cellStyle name="20% - Accent5 5 2 3 2 2 3" xfId="49496"/>
    <cellStyle name="20% - Accent5 5 2 3 2 3" xfId="20594"/>
    <cellStyle name="20% - Accent5 5 2 3 2 3 2" xfId="57932"/>
    <cellStyle name="20% - Accent5 5 2 3 2 4" xfId="33613"/>
    <cellStyle name="20% - Accent5 5 2 3 2 5" xfId="44773"/>
    <cellStyle name="20% - Accent5 5 2 3 3" xfId="9798"/>
    <cellStyle name="20% - Accent5 5 2 3 3 2" xfId="22957"/>
    <cellStyle name="20% - Accent5 5 2 3 3 2 2" xfId="60295"/>
    <cellStyle name="20% - Accent5 5 2 3 3 3" xfId="36325"/>
    <cellStyle name="20% - Accent5 5 2 3 3 4" xfId="47136"/>
    <cellStyle name="20% - Accent5 5 2 3 4" xfId="5075"/>
    <cellStyle name="20% - Accent5 5 2 3 4 2" xfId="18234"/>
    <cellStyle name="20% - Accent5 5 2 3 4 2 2" xfId="55572"/>
    <cellStyle name="20% - Accent5 5 2 3 4 3" xfId="30901"/>
    <cellStyle name="20% - Accent5 5 2 3 4 4" xfId="42413"/>
    <cellStyle name="20% - Accent5 5 2 3 5" xfId="14522"/>
    <cellStyle name="20% - Accent5 5 2 3 5 2" xfId="51860"/>
    <cellStyle name="20% - Accent5 5 2 3 6" xfId="28019"/>
    <cellStyle name="20% - Accent5 5 2 3 7" xfId="38699"/>
    <cellStyle name="20% - Accent5 5 2 4" xfId="2710"/>
    <cellStyle name="20% - Accent5 5 2 4 2" xfId="10978"/>
    <cellStyle name="20% - Accent5 5 2 4 2 2" xfId="24137"/>
    <cellStyle name="20% - Accent5 5 2 4 2 2 2" xfId="61475"/>
    <cellStyle name="20% - Accent5 5 2 4 2 3" xfId="48316"/>
    <cellStyle name="20% - Accent5 5 2 4 3" xfId="6255"/>
    <cellStyle name="20% - Accent5 5 2 4 3 2" xfId="19414"/>
    <cellStyle name="20% - Accent5 5 2 4 3 2 2" xfId="56752"/>
    <cellStyle name="20% - Accent5 5 2 4 3 3" xfId="43593"/>
    <cellStyle name="20% - Accent5 5 2 4 4" xfId="15871"/>
    <cellStyle name="20% - Accent5 5 2 4 4 2" xfId="53209"/>
    <cellStyle name="20% - Accent5 5 2 4 5" xfId="32264"/>
    <cellStyle name="20% - Accent5 5 2 4 6" xfId="40048"/>
    <cellStyle name="20% - Accent5 5 2 5" xfId="8618"/>
    <cellStyle name="20% - Accent5 5 2 5 2" xfId="21777"/>
    <cellStyle name="20% - Accent5 5 2 5 2 2" xfId="59115"/>
    <cellStyle name="20% - Accent5 5 2 5 3" xfId="34976"/>
    <cellStyle name="20% - Accent5 5 2 5 4" xfId="45956"/>
    <cellStyle name="20% - Accent5 5 2 6" xfId="3895"/>
    <cellStyle name="20% - Accent5 5 2 6 2" xfId="17054"/>
    <cellStyle name="20% - Accent5 5 2 6 2 2" xfId="54392"/>
    <cellStyle name="20% - Accent5 5 2 6 3" xfId="29552"/>
    <cellStyle name="20% - Accent5 5 2 6 4" xfId="41233"/>
    <cellStyle name="20% - Accent5 5 2 7" xfId="13342"/>
    <cellStyle name="20% - Accent5 5 2 7 2" xfId="50680"/>
    <cellStyle name="20% - Accent5 5 2 8" xfId="26670"/>
    <cellStyle name="20% - Accent5 5 2 9" xfId="37519"/>
    <cellStyle name="20% - Accent5 5 3" xfId="488"/>
    <cellStyle name="20% - Accent5 5 3 2" xfId="1670"/>
    <cellStyle name="20% - Accent5 5 3 2 2" xfId="7744"/>
    <cellStyle name="20% - Accent5 5 3 2 2 2" xfId="12467"/>
    <cellStyle name="20% - Accent5 5 3 2 2 2 2" xfId="25626"/>
    <cellStyle name="20% - Accent5 5 3 2 2 2 2 2" xfId="62964"/>
    <cellStyle name="20% - Accent5 5 3 2 2 2 3" xfId="49805"/>
    <cellStyle name="20% - Accent5 5 3 2 2 3" xfId="20903"/>
    <cellStyle name="20% - Accent5 5 3 2 2 3 2" xfId="58241"/>
    <cellStyle name="20% - Accent5 5 3 2 2 4" xfId="33922"/>
    <cellStyle name="20% - Accent5 5 3 2 2 5" xfId="45082"/>
    <cellStyle name="20% - Accent5 5 3 2 3" xfId="10107"/>
    <cellStyle name="20% - Accent5 5 3 2 3 2" xfId="23266"/>
    <cellStyle name="20% - Accent5 5 3 2 3 2 2" xfId="60604"/>
    <cellStyle name="20% - Accent5 5 3 2 3 3" xfId="36634"/>
    <cellStyle name="20% - Accent5 5 3 2 3 4" xfId="47445"/>
    <cellStyle name="20% - Accent5 5 3 2 4" xfId="5384"/>
    <cellStyle name="20% - Accent5 5 3 2 4 2" xfId="18543"/>
    <cellStyle name="20% - Accent5 5 3 2 4 2 2" xfId="55881"/>
    <cellStyle name="20% - Accent5 5 3 2 4 3" xfId="31210"/>
    <cellStyle name="20% - Accent5 5 3 2 4 4" xfId="42722"/>
    <cellStyle name="20% - Accent5 5 3 2 5" xfId="14831"/>
    <cellStyle name="20% - Accent5 5 3 2 5 2" xfId="52169"/>
    <cellStyle name="20% - Accent5 5 3 2 6" xfId="28328"/>
    <cellStyle name="20% - Accent5 5 3 2 7" xfId="39008"/>
    <cellStyle name="20% - Accent5 5 3 3" xfId="3019"/>
    <cellStyle name="20% - Accent5 5 3 3 2" xfId="11287"/>
    <cellStyle name="20% - Accent5 5 3 3 2 2" xfId="24446"/>
    <cellStyle name="20% - Accent5 5 3 3 2 2 2" xfId="61784"/>
    <cellStyle name="20% - Accent5 5 3 3 2 3" xfId="48625"/>
    <cellStyle name="20% - Accent5 5 3 3 3" xfId="6564"/>
    <cellStyle name="20% - Accent5 5 3 3 3 2" xfId="19723"/>
    <cellStyle name="20% - Accent5 5 3 3 3 2 2" xfId="57061"/>
    <cellStyle name="20% - Accent5 5 3 3 3 3" xfId="43902"/>
    <cellStyle name="20% - Accent5 5 3 3 4" xfId="16180"/>
    <cellStyle name="20% - Accent5 5 3 3 4 2" xfId="53518"/>
    <cellStyle name="20% - Accent5 5 3 3 5" xfId="32573"/>
    <cellStyle name="20% - Accent5 5 3 3 6" xfId="40357"/>
    <cellStyle name="20% - Accent5 5 3 4" xfId="8927"/>
    <cellStyle name="20% - Accent5 5 3 4 2" xfId="22086"/>
    <cellStyle name="20% - Accent5 5 3 4 2 2" xfId="59424"/>
    <cellStyle name="20% - Accent5 5 3 4 3" xfId="35285"/>
    <cellStyle name="20% - Accent5 5 3 4 4" xfId="46265"/>
    <cellStyle name="20% - Accent5 5 3 5" xfId="4204"/>
    <cellStyle name="20% - Accent5 5 3 5 2" xfId="17363"/>
    <cellStyle name="20% - Accent5 5 3 5 2 2" xfId="54701"/>
    <cellStyle name="20% - Accent5 5 3 5 3" xfId="29861"/>
    <cellStyle name="20% - Accent5 5 3 5 4" xfId="41542"/>
    <cellStyle name="20% - Accent5 5 3 6" xfId="13651"/>
    <cellStyle name="20% - Accent5 5 3 6 2" xfId="50989"/>
    <cellStyle name="20% - Accent5 5 3 7" xfId="26979"/>
    <cellStyle name="20% - Accent5 5 3 8" xfId="37828"/>
    <cellStyle name="20% - Accent5 5 4" xfId="376"/>
    <cellStyle name="20% - Accent5 5 4 2" xfId="1558"/>
    <cellStyle name="20% - Accent5 5 4 2 2" xfId="7632"/>
    <cellStyle name="20% - Accent5 5 4 2 2 2" xfId="12355"/>
    <cellStyle name="20% - Accent5 5 4 2 2 2 2" xfId="25514"/>
    <cellStyle name="20% - Accent5 5 4 2 2 2 2 2" xfId="62852"/>
    <cellStyle name="20% - Accent5 5 4 2 2 2 3" xfId="49693"/>
    <cellStyle name="20% - Accent5 5 4 2 2 3" xfId="20791"/>
    <cellStyle name="20% - Accent5 5 4 2 2 3 2" xfId="58129"/>
    <cellStyle name="20% - Accent5 5 4 2 2 4" xfId="33810"/>
    <cellStyle name="20% - Accent5 5 4 2 2 5" xfId="44970"/>
    <cellStyle name="20% - Accent5 5 4 2 3" xfId="9995"/>
    <cellStyle name="20% - Accent5 5 4 2 3 2" xfId="23154"/>
    <cellStyle name="20% - Accent5 5 4 2 3 2 2" xfId="60492"/>
    <cellStyle name="20% - Accent5 5 4 2 3 3" xfId="36522"/>
    <cellStyle name="20% - Accent5 5 4 2 3 4" xfId="47333"/>
    <cellStyle name="20% - Accent5 5 4 2 4" xfId="5272"/>
    <cellStyle name="20% - Accent5 5 4 2 4 2" xfId="18431"/>
    <cellStyle name="20% - Accent5 5 4 2 4 2 2" xfId="55769"/>
    <cellStyle name="20% - Accent5 5 4 2 4 3" xfId="31098"/>
    <cellStyle name="20% - Accent5 5 4 2 4 4" xfId="42610"/>
    <cellStyle name="20% - Accent5 5 4 2 5" xfId="14719"/>
    <cellStyle name="20% - Accent5 5 4 2 5 2" xfId="52057"/>
    <cellStyle name="20% - Accent5 5 4 2 6" xfId="28216"/>
    <cellStyle name="20% - Accent5 5 4 2 7" xfId="38896"/>
    <cellStyle name="20% - Accent5 5 4 3" xfId="2907"/>
    <cellStyle name="20% - Accent5 5 4 3 2" xfId="11175"/>
    <cellStyle name="20% - Accent5 5 4 3 2 2" xfId="24334"/>
    <cellStyle name="20% - Accent5 5 4 3 2 2 2" xfId="61672"/>
    <cellStyle name="20% - Accent5 5 4 3 2 3" xfId="48513"/>
    <cellStyle name="20% - Accent5 5 4 3 3" xfId="6452"/>
    <cellStyle name="20% - Accent5 5 4 3 3 2" xfId="19611"/>
    <cellStyle name="20% - Accent5 5 4 3 3 2 2" xfId="56949"/>
    <cellStyle name="20% - Accent5 5 4 3 3 3" xfId="43790"/>
    <cellStyle name="20% - Accent5 5 4 3 4" xfId="16068"/>
    <cellStyle name="20% - Accent5 5 4 3 4 2" xfId="53406"/>
    <cellStyle name="20% - Accent5 5 4 3 5" xfId="32461"/>
    <cellStyle name="20% - Accent5 5 4 3 6" xfId="40245"/>
    <cellStyle name="20% - Accent5 5 4 4" xfId="8815"/>
    <cellStyle name="20% - Accent5 5 4 4 2" xfId="21974"/>
    <cellStyle name="20% - Accent5 5 4 4 2 2" xfId="59312"/>
    <cellStyle name="20% - Accent5 5 4 4 3" xfId="35173"/>
    <cellStyle name="20% - Accent5 5 4 4 4" xfId="46153"/>
    <cellStyle name="20% - Accent5 5 4 5" xfId="4092"/>
    <cellStyle name="20% - Accent5 5 4 5 2" xfId="17251"/>
    <cellStyle name="20% - Accent5 5 4 5 2 2" xfId="54589"/>
    <cellStyle name="20% - Accent5 5 4 5 3" xfId="29749"/>
    <cellStyle name="20% - Accent5 5 4 5 4" xfId="41430"/>
    <cellStyle name="20% - Accent5 5 4 6" xfId="13539"/>
    <cellStyle name="20% - Accent5 5 4 6 2" xfId="50877"/>
    <cellStyle name="20% - Accent5 5 4 7" xfId="26867"/>
    <cellStyle name="20% - Accent5 5 4 8" xfId="37716"/>
    <cellStyle name="20% - Accent5 5 5" xfId="797"/>
    <cellStyle name="20% - Accent5 5 5 2" xfId="1979"/>
    <cellStyle name="20% - Accent5 5 5 2 2" xfId="8053"/>
    <cellStyle name="20% - Accent5 5 5 2 2 2" xfId="12776"/>
    <cellStyle name="20% - Accent5 5 5 2 2 2 2" xfId="25935"/>
    <cellStyle name="20% - Accent5 5 5 2 2 2 2 2" xfId="63273"/>
    <cellStyle name="20% - Accent5 5 5 2 2 2 3" xfId="50114"/>
    <cellStyle name="20% - Accent5 5 5 2 2 3" xfId="21212"/>
    <cellStyle name="20% - Accent5 5 5 2 2 3 2" xfId="58550"/>
    <cellStyle name="20% - Accent5 5 5 2 2 4" xfId="34231"/>
    <cellStyle name="20% - Accent5 5 5 2 2 5" xfId="45391"/>
    <cellStyle name="20% - Accent5 5 5 2 3" xfId="10416"/>
    <cellStyle name="20% - Accent5 5 5 2 3 2" xfId="23575"/>
    <cellStyle name="20% - Accent5 5 5 2 3 2 2" xfId="60913"/>
    <cellStyle name="20% - Accent5 5 5 2 3 3" xfId="36943"/>
    <cellStyle name="20% - Accent5 5 5 2 3 4" xfId="47754"/>
    <cellStyle name="20% - Accent5 5 5 2 4" xfId="5693"/>
    <cellStyle name="20% - Accent5 5 5 2 4 2" xfId="18852"/>
    <cellStyle name="20% - Accent5 5 5 2 4 2 2" xfId="56190"/>
    <cellStyle name="20% - Accent5 5 5 2 4 3" xfId="31519"/>
    <cellStyle name="20% - Accent5 5 5 2 4 4" xfId="43031"/>
    <cellStyle name="20% - Accent5 5 5 2 5" xfId="15140"/>
    <cellStyle name="20% - Accent5 5 5 2 5 2" xfId="52478"/>
    <cellStyle name="20% - Accent5 5 5 2 6" xfId="28637"/>
    <cellStyle name="20% - Accent5 5 5 2 7" xfId="39317"/>
    <cellStyle name="20% - Accent5 5 5 3" xfId="3328"/>
    <cellStyle name="20% - Accent5 5 5 3 2" xfId="11596"/>
    <cellStyle name="20% - Accent5 5 5 3 2 2" xfId="24755"/>
    <cellStyle name="20% - Accent5 5 5 3 2 2 2" xfId="62093"/>
    <cellStyle name="20% - Accent5 5 5 3 2 3" xfId="48934"/>
    <cellStyle name="20% - Accent5 5 5 3 3" xfId="6873"/>
    <cellStyle name="20% - Accent5 5 5 3 3 2" xfId="20032"/>
    <cellStyle name="20% - Accent5 5 5 3 3 2 2" xfId="57370"/>
    <cellStyle name="20% - Accent5 5 5 3 3 3" xfId="44211"/>
    <cellStyle name="20% - Accent5 5 5 3 4" xfId="16489"/>
    <cellStyle name="20% - Accent5 5 5 3 4 2" xfId="53827"/>
    <cellStyle name="20% - Accent5 5 5 3 5" xfId="32882"/>
    <cellStyle name="20% - Accent5 5 5 3 6" xfId="40666"/>
    <cellStyle name="20% - Accent5 5 5 4" xfId="9236"/>
    <cellStyle name="20% - Accent5 5 5 4 2" xfId="22395"/>
    <cellStyle name="20% - Accent5 5 5 4 2 2" xfId="59733"/>
    <cellStyle name="20% - Accent5 5 5 4 3" xfId="35594"/>
    <cellStyle name="20% - Accent5 5 5 4 4" xfId="46574"/>
    <cellStyle name="20% - Accent5 5 5 5" xfId="4513"/>
    <cellStyle name="20% - Accent5 5 5 5 2" xfId="17672"/>
    <cellStyle name="20% - Accent5 5 5 5 2 2" xfId="55010"/>
    <cellStyle name="20% - Accent5 5 5 5 3" xfId="30170"/>
    <cellStyle name="20% - Accent5 5 5 5 4" xfId="41851"/>
    <cellStyle name="20% - Accent5 5 5 6" xfId="13960"/>
    <cellStyle name="20% - Accent5 5 5 6 2" xfId="51298"/>
    <cellStyle name="20% - Accent5 5 5 7" xfId="27288"/>
    <cellStyle name="20% - Accent5 5 5 8" xfId="38137"/>
    <cellStyle name="20% - Accent5 5 6" xfId="966"/>
    <cellStyle name="20% - Accent5 5 6 2" xfId="2148"/>
    <cellStyle name="20% - Accent5 5 6 2 2" xfId="8222"/>
    <cellStyle name="20% - Accent5 5 6 2 2 2" xfId="12945"/>
    <cellStyle name="20% - Accent5 5 6 2 2 2 2" xfId="26104"/>
    <cellStyle name="20% - Accent5 5 6 2 2 2 2 2" xfId="63442"/>
    <cellStyle name="20% - Accent5 5 6 2 2 2 3" xfId="50283"/>
    <cellStyle name="20% - Accent5 5 6 2 2 3" xfId="21381"/>
    <cellStyle name="20% - Accent5 5 6 2 2 3 2" xfId="58719"/>
    <cellStyle name="20% - Accent5 5 6 2 2 4" xfId="34400"/>
    <cellStyle name="20% - Accent5 5 6 2 2 5" xfId="45560"/>
    <cellStyle name="20% - Accent5 5 6 2 3" xfId="10585"/>
    <cellStyle name="20% - Accent5 5 6 2 3 2" xfId="23744"/>
    <cellStyle name="20% - Accent5 5 6 2 3 2 2" xfId="61082"/>
    <cellStyle name="20% - Accent5 5 6 2 3 3" xfId="37112"/>
    <cellStyle name="20% - Accent5 5 6 2 3 4" xfId="47923"/>
    <cellStyle name="20% - Accent5 5 6 2 4" xfId="5862"/>
    <cellStyle name="20% - Accent5 5 6 2 4 2" xfId="19021"/>
    <cellStyle name="20% - Accent5 5 6 2 4 2 2" xfId="56359"/>
    <cellStyle name="20% - Accent5 5 6 2 4 3" xfId="31688"/>
    <cellStyle name="20% - Accent5 5 6 2 4 4" xfId="43200"/>
    <cellStyle name="20% - Accent5 5 6 2 5" xfId="15309"/>
    <cellStyle name="20% - Accent5 5 6 2 5 2" xfId="52647"/>
    <cellStyle name="20% - Accent5 5 6 2 6" xfId="28806"/>
    <cellStyle name="20% - Accent5 5 6 2 7" xfId="39486"/>
    <cellStyle name="20% - Accent5 5 6 3" xfId="3497"/>
    <cellStyle name="20% - Accent5 5 6 3 2" xfId="11765"/>
    <cellStyle name="20% - Accent5 5 6 3 2 2" xfId="24924"/>
    <cellStyle name="20% - Accent5 5 6 3 2 2 2" xfId="62262"/>
    <cellStyle name="20% - Accent5 5 6 3 2 3" xfId="49103"/>
    <cellStyle name="20% - Accent5 5 6 3 3" xfId="7042"/>
    <cellStyle name="20% - Accent5 5 6 3 3 2" xfId="20201"/>
    <cellStyle name="20% - Accent5 5 6 3 3 2 2" xfId="57539"/>
    <cellStyle name="20% - Accent5 5 6 3 3 3" xfId="44380"/>
    <cellStyle name="20% - Accent5 5 6 3 4" xfId="16658"/>
    <cellStyle name="20% - Accent5 5 6 3 4 2" xfId="53996"/>
    <cellStyle name="20% - Accent5 5 6 3 5" xfId="33051"/>
    <cellStyle name="20% - Accent5 5 6 3 6" xfId="40835"/>
    <cellStyle name="20% - Accent5 5 6 4" xfId="9405"/>
    <cellStyle name="20% - Accent5 5 6 4 2" xfId="22564"/>
    <cellStyle name="20% - Accent5 5 6 4 2 2" xfId="59902"/>
    <cellStyle name="20% - Accent5 5 6 4 3" xfId="35763"/>
    <cellStyle name="20% - Accent5 5 6 4 4" xfId="46743"/>
    <cellStyle name="20% - Accent5 5 6 5" xfId="4682"/>
    <cellStyle name="20% - Accent5 5 6 5 2" xfId="17841"/>
    <cellStyle name="20% - Accent5 5 6 5 2 2" xfId="55179"/>
    <cellStyle name="20% - Accent5 5 6 5 3" xfId="30339"/>
    <cellStyle name="20% - Accent5 5 6 5 4" xfId="42020"/>
    <cellStyle name="20% - Accent5 5 6 6" xfId="14129"/>
    <cellStyle name="20% - Accent5 5 6 6 2" xfId="51467"/>
    <cellStyle name="20% - Accent5 5 6 7" xfId="27457"/>
    <cellStyle name="20% - Accent5 5 6 8" xfId="38306"/>
    <cellStyle name="20% - Accent5 5 7" xfId="1137"/>
    <cellStyle name="20% - Accent5 5 7 2" xfId="2317"/>
    <cellStyle name="20% - Accent5 5 7 2 2" xfId="8391"/>
    <cellStyle name="20% - Accent5 5 7 2 2 2" xfId="13114"/>
    <cellStyle name="20% - Accent5 5 7 2 2 2 2" xfId="26273"/>
    <cellStyle name="20% - Accent5 5 7 2 2 2 2 2" xfId="63611"/>
    <cellStyle name="20% - Accent5 5 7 2 2 2 3" xfId="50452"/>
    <cellStyle name="20% - Accent5 5 7 2 2 3" xfId="21550"/>
    <cellStyle name="20% - Accent5 5 7 2 2 3 2" xfId="58888"/>
    <cellStyle name="20% - Accent5 5 7 2 2 4" xfId="34569"/>
    <cellStyle name="20% - Accent5 5 7 2 2 5" xfId="45729"/>
    <cellStyle name="20% - Accent5 5 7 2 3" xfId="10754"/>
    <cellStyle name="20% - Accent5 5 7 2 3 2" xfId="23913"/>
    <cellStyle name="20% - Accent5 5 7 2 3 2 2" xfId="61251"/>
    <cellStyle name="20% - Accent5 5 7 2 3 3" xfId="37281"/>
    <cellStyle name="20% - Accent5 5 7 2 3 4" xfId="48092"/>
    <cellStyle name="20% - Accent5 5 7 2 4" xfId="6031"/>
    <cellStyle name="20% - Accent5 5 7 2 4 2" xfId="19190"/>
    <cellStyle name="20% - Accent5 5 7 2 4 2 2" xfId="56528"/>
    <cellStyle name="20% - Accent5 5 7 2 4 3" xfId="31857"/>
    <cellStyle name="20% - Accent5 5 7 2 4 4" xfId="43369"/>
    <cellStyle name="20% - Accent5 5 7 2 5" xfId="15478"/>
    <cellStyle name="20% - Accent5 5 7 2 5 2" xfId="52816"/>
    <cellStyle name="20% - Accent5 5 7 2 6" xfId="28975"/>
    <cellStyle name="20% - Accent5 5 7 2 7" xfId="39655"/>
    <cellStyle name="20% - Accent5 5 7 3" xfId="3666"/>
    <cellStyle name="20% - Accent5 5 7 3 2" xfId="11934"/>
    <cellStyle name="20% - Accent5 5 7 3 2 2" xfId="25093"/>
    <cellStyle name="20% - Accent5 5 7 3 2 2 2" xfId="62431"/>
    <cellStyle name="20% - Accent5 5 7 3 2 3" xfId="49272"/>
    <cellStyle name="20% - Accent5 5 7 3 3" xfId="7211"/>
    <cellStyle name="20% - Accent5 5 7 3 3 2" xfId="20370"/>
    <cellStyle name="20% - Accent5 5 7 3 3 2 2" xfId="57708"/>
    <cellStyle name="20% - Accent5 5 7 3 3 3" xfId="44549"/>
    <cellStyle name="20% - Accent5 5 7 3 4" xfId="16827"/>
    <cellStyle name="20% - Accent5 5 7 3 4 2" xfId="54165"/>
    <cellStyle name="20% - Accent5 5 7 3 5" xfId="33220"/>
    <cellStyle name="20% - Accent5 5 7 3 6" xfId="41004"/>
    <cellStyle name="20% - Accent5 5 7 4" xfId="9574"/>
    <cellStyle name="20% - Accent5 5 7 4 2" xfId="22733"/>
    <cellStyle name="20% - Accent5 5 7 4 2 2" xfId="60071"/>
    <cellStyle name="20% - Accent5 5 7 4 3" xfId="35932"/>
    <cellStyle name="20% - Accent5 5 7 4 4" xfId="46912"/>
    <cellStyle name="20% - Accent5 5 7 5" xfId="4851"/>
    <cellStyle name="20% - Accent5 5 7 5 2" xfId="18010"/>
    <cellStyle name="20% - Accent5 5 7 5 2 2" xfId="55348"/>
    <cellStyle name="20% - Accent5 5 7 5 3" xfId="30508"/>
    <cellStyle name="20% - Accent5 5 7 5 4" xfId="42189"/>
    <cellStyle name="20% - Accent5 5 7 6" xfId="14298"/>
    <cellStyle name="20% - Accent5 5 7 6 2" xfId="51636"/>
    <cellStyle name="20% - Accent5 5 7 7" xfId="27626"/>
    <cellStyle name="20% - Accent5 5 7 8" xfId="38475"/>
    <cellStyle name="20% - Accent5 5 8" xfId="1249"/>
    <cellStyle name="20% - Accent5 5 8 2" xfId="2598"/>
    <cellStyle name="20% - Accent5 5 8 2 2" xfId="12046"/>
    <cellStyle name="20% - Accent5 5 8 2 2 2" xfId="25205"/>
    <cellStyle name="20% - Accent5 5 8 2 2 2 2" xfId="62543"/>
    <cellStyle name="20% - Accent5 5 8 2 2 3" xfId="33501"/>
    <cellStyle name="20% - Accent5 5 8 2 2 4" xfId="49384"/>
    <cellStyle name="20% - Accent5 5 8 2 3" xfId="7323"/>
    <cellStyle name="20% - Accent5 5 8 2 3 2" xfId="20482"/>
    <cellStyle name="20% - Accent5 5 8 2 3 2 2" xfId="57820"/>
    <cellStyle name="20% - Accent5 5 8 2 3 3" xfId="36213"/>
    <cellStyle name="20% - Accent5 5 8 2 3 4" xfId="44661"/>
    <cellStyle name="20% - Accent5 5 8 2 4" xfId="15759"/>
    <cellStyle name="20% - Accent5 5 8 2 4 2" xfId="30789"/>
    <cellStyle name="20% - Accent5 5 8 2 4 3" xfId="53097"/>
    <cellStyle name="20% - Accent5 5 8 2 5" xfId="27907"/>
    <cellStyle name="20% - Accent5 5 8 2 6" xfId="39936"/>
    <cellStyle name="20% - Accent5 5 8 3" xfId="9686"/>
    <cellStyle name="20% - Accent5 5 8 3 2" xfId="22845"/>
    <cellStyle name="20% - Accent5 5 8 3 2 2" xfId="60183"/>
    <cellStyle name="20% - Accent5 5 8 3 3" xfId="32152"/>
    <cellStyle name="20% - Accent5 5 8 3 4" xfId="47024"/>
    <cellStyle name="20% - Accent5 5 8 4" xfId="4963"/>
    <cellStyle name="20% - Accent5 5 8 4 2" xfId="18122"/>
    <cellStyle name="20% - Accent5 5 8 4 2 2" xfId="55460"/>
    <cellStyle name="20% - Accent5 5 8 4 3" xfId="34864"/>
    <cellStyle name="20% - Accent5 5 8 4 4" xfId="42301"/>
    <cellStyle name="20% - Accent5 5 8 5" xfId="14410"/>
    <cellStyle name="20% - Accent5 5 8 5 2" xfId="29440"/>
    <cellStyle name="20% - Accent5 5 8 5 3" xfId="51748"/>
    <cellStyle name="20% - Accent5 5 8 6" xfId="26558"/>
    <cellStyle name="20% - Accent5 5 8 7" xfId="38587"/>
    <cellStyle name="20% - Accent5 5 9" xfId="2486"/>
    <cellStyle name="20% - Accent5 5 9 2" xfId="10866"/>
    <cellStyle name="20% - Accent5 5 9 2 2" xfId="24025"/>
    <cellStyle name="20% - Accent5 5 9 2 2 2" xfId="61363"/>
    <cellStyle name="20% - Accent5 5 9 2 3" xfId="33389"/>
    <cellStyle name="20% - Accent5 5 9 2 4" xfId="48204"/>
    <cellStyle name="20% - Accent5 5 9 3" xfId="6143"/>
    <cellStyle name="20% - Accent5 5 9 3 2" xfId="19302"/>
    <cellStyle name="20% - Accent5 5 9 3 2 2" xfId="56640"/>
    <cellStyle name="20% - Accent5 5 9 3 3" xfId="36101"/>
    <cellStyle name="20% - Accent5 5 9 3 4" xfId="43481"/>
    <cellStyle name="20% - Accent5 5 9 4" xfId="15647"/>
    <cellStyle name="20% - Accent5 5 9 4 2" xfId="30677"/>
    <cellStyle name="20% - Accent5 5 9 4 3" xfId="52985"/>
    <cellStyle name="20% - Accent5 5 9 5" xfId="27795"/>
    <cellStyle name="20% - Accent5 5 9 6" xfId="39824"/>
    <cellStyle name="20% - Accent5 6" xfId="263"/>
    <cellStyle name="20% - Accent5 6 2" xfId="684"/>
    <cellStyle name="20% - Accent5 6 2 2" xfId="1866"/>
    <cellStyle name="20% - Accent5 6 2 2 2" xfId="7940"/>
    <cellStyle name="20% - Accent5 6 2 2 2 2" xfId="12663"/>
    <cellStyle name="20% - Accent5 6 2 2 2 2 2" xfId="25822"/>
    <cellStyle name="20% - Accent5 6 2 2 2 2 2 2" xfId="63160"/>
    <cellStyle name="20% - Accent5 6 2 2 2 2 3" xfId="50001"/>
    <cellStyle name="20% - Accent5 6 2 2 2 3" xfId="21099"/>
    <cellStyle name="20% - Accent5 6 2 2 2 3 2" xfId="58437"/>
    <cellStyle name="20% - Accent5 6 2 2 2 4" xfId="34118"/>
    <cellStyle name="20% - Accent5 6 2 2 2 5" xfId="45278"/>
    <cellStyle name="20% - Accent5 6 2 2 3" xfId="10303"/>
    <cellStyle name="20% - Accent5 6 2 2 3 2" xfId="23462"/>
    <cellStyle name="20% - Accent5 6 2 2 3 2 2" xfId="60800"/>
    <cellStyle name="20% - Accent5 6 2 2 3 3" xfId="36830"/>
    <cellStyle name="20% - Accent5 6 2 2 3 4" xfId="47641"/>
    <cellStyle name="20% - Accent5 6 2 2 4" xfId="5580"/>
    <cellStyle name="20% - Accent5 6 2 2 4 2" xfId="18739"/>
    <cellStyle name="20% - Accent5 6 2 2 4 2 2" xfId="56077"/>
    <cellStyle name="20% - Accent5 6 2 2 4 3" xfId="31406"/>
    <cellStyle name="20% - Accent5 6 2 2 4 4" xfId="42918"/>
    <cellStyle name="20% - Accent5 6 2 2 5" xfId="15027"/>
    <cellStyle name="20% - Accent5 6 2 2 5 2" xfId="52365"/>
    <cellStyle name="20% - Accent5 6 2 2 6" xfId="28524"/>
    <cellStyle name="20% - Accent5 6 2 2 7" xfId="39204"/>
    <cellStyle name="20% - Accent5 6 2 3" xfId="3215"/>
    <cellStyle name="20% - Accent5 6 2 3 2" xfId="11483"/>
    <cellStyle name="20% - Accent5 6 2 3 2 2" xfId="24642"/>
    <cellStyle name="20% - Accent5 6 2 3 2 2 2" xfId="61980"/>
    <cellStyle name="20% - Accent5 6 2 3 2 3" xfId="48821"/>
    <cellStyle name="20% - Accent5 6 2 3 3" xfId="6760"/>
    <cellStyle name="20% - Accent5 6 2 3 3 2" xfId="19919"/>
    <cellStyle name="20% - Accent5 6 2 3 3 2 2" xfId="57257"/>
    <cellStyle name="20% - Accent5 6 2 3 3 3" xfId="44098"/>
    <cellStyle name="20% - Accent5 6 2 3 4" xfId="16376"/>
    <cellStyle name="20% - Accent5 6 2 3 4 2" xfId="53714"/>
    <cellStyle name="20% - Accent5 6 2 3 5" xfId="32769"/>
    <cellStyle name="20% - Accent5 6 2 3 6" xfId="40553"/>
    <cellStyle name="20% - Accent5 6 2 4" xfId="9123"/>
    <cellStyle name="20% - Accent5 6 2 4 2" xfId="22282"/>
    <cellStyle name="20% - Accent5 6 2 4 2 2" xfId="59620"/>
    <cellStyle name="20% - Accent5 6 2 4 3" xfId="35481"/>
    <cellStyle name="20% - Accent5 6 2 4 4" xfId="46461"/>
    <cellStyle name="20% - Accent5 6 2 5" xfId="4400"/>
    <cellStyle name="20% - Accent5 6 2 5 2" xfId="17559"/>
    <cellStyle name="20% - Accent5 6 2 5 2 2" xfId="54897"/>
    <cellStyle name="20% - Accent5 6 2 5 3" xfId="30057"/>
    <cellStyle name="20% - Accent5 6 2 5 4" xfId="41738"/>
    <cellStyle name="20% - Accent5 6 2 6" xfId="13847"/>
    <cellStyle name="20% - Accent5 6 2 6 2" xfId="51185"/>
    <cellStyle name="20% - Accent5 6 2 7" xfId="27175"/>
    <cellStyle name="20% - Accent5 6 2 8" xfId="38024"/>
    <cellStyle name="20% - Accent5 6 3" xfId="1445"/>
    <cellStyle name="20% - Accent5 6 3 2" xfId="7519"/>
    <cellStyle name="20% - Accent5 6 3 2 2" xfId="12242"/>
    <cellStyle name="20% - Accent5 6 3 2 2 2" xfId="25401"/>
    <cellStyle name="20% - Accent5 6 3 2 2 2 2" xfId="62739"/>
    <cellStyle name="20% - Accent5 6 3 2 2 3" xfId="49580"/>
    <cellStyle name="20% - Accent5 6 3 2 3" xfId="20678"/>
    <cellStyle name="20% - Accent5 6 3 2 3 2" xfId="58016"/>
    <cellStyle name="20% - Accent5 6 3 2 4" xfId="33697"/>
    <cellStyle name="20% - Accent5 6 3 2 5" xfId="44857"/>
    <cellStyle name="20% - Accent5 6 3 3" xfId="9882"/>
    <cellStyle name="20% - Accent5 6 3 3 2" xfId="23041"/>
    <cellStyle name="20% - Accent5 6 3 3 2 2" xfId="60379"/>
    <cellStyle name="20% - Accent5 6 3 3 3" xfId="36409"/>
    <cellStyle name="20% - Accent5 6 3 3 4" xfId="47220"/>
    <cellStyle name="20% - Accent5 6 3 4" xfId="5159"/>
    <cellStyle name="20% - Accent5 6 3 4 2" xfId="18318"/>
    <cellStyle name="20% - Accent5 6 3 4 2 2" xfId="55656"/>
    <cellStyle name="20% - Accent5 6 3 4 3" xfId="30985"/>
    <cellStyle name="20% - Accent5 6 3 4 4" xfId="42497"/>
    <cellStyle name="20% - Accent5 6 3 5" xfId="14606"/>
    <cellStyle name="20% - Accent5 6 3 5 2" xfId="51944"/>
    <cellStyle name="20% - Accent5 6 3 6" xfId="28103"/>
    <cellStyle name="20% - Accent5 6 3 7" xfId="38783"/>
    <cellStyle name="20% - Accent5 6 4" xfId="2794"/>
    <cellStyle name="20% - Accent5 6 4 2" xfId="11062"/>
    <cellStyle name="20% - Accent5 6 4 2 2" xfId="24221"/>
    <cellStyle name="20% - Accent5 6 4 2 2 2" xfId="61559"/>
    <cellStyle name="20% - Accent5 6 4 2 3" xfId="48400"/>
    <cellStyle name="20% - Accent5 6 4 3" xfId="6339"/>
    <cellStyle name="20% - Accent5 6 4 3 2" xfId="19498"/>
    <cellStyle name="20% - Accent5 6 4 3 2 2" xfId="56836"/>
    <cellStyle name="20% - Accent5 6 4 3 3" xfId="43677"/>
    <cellStyle name="20% - Accent5 6 4 4" xfId="15955"/>
    <cellStyle name="20% - Accent5 6 4 4 2" xfId="53293"/>
    <cellStyle name="20% - Accent5 6 4 5" xfId="32348"/>
    <cellStyle name="20% - Accent5 6 4 6" xfId="40132"/>
    <cellStyle name="20% - Accent5 6 5" xfId="8702"/>
    <cellStyle name="20% - Accent5 6 5 2" xfId="21861"/>
    <cellStyle name="20% - Accent5 6 5 2 2" xfId="59199"/>
    <cellStyle name="20% - Accent5 6 5 3" xfId="35060"/>
    <cellStyle name="20% - Accent5 6 5 4" xfId="46040"/>
    <cellStyle name="20% - Accent5 6 6" xfId="3979"/>
    <cellStyle name="20% - Accent5 6 6 2" xfId="17138"/>
    <cellStyle name="20% - Accent5 6 6 2 2" xfId="54476"/>
    <cellStyle name="20% - Accent5 6 6 3" xfId="29636"/>
    <cellStyle name="20% - Accent5 6 6 4" xfId="41317"/>
    <cellStyle name="20% - Accent5 6 7" xfId="13426"/>
    <cellStyle name="20% - Accent5 6 7 2" xfId="50764"/>
    <cellStyle name="20% - Accent5 6 8" xfId="26754"/>
    <cellStyle name="20% - Accent5 6 9" xfId="37603"/>
    <cellStyle name="20% - Accent5 7" xfId="151"/>
    <cellStyle name="20% - Accent5 7 2" xfId="572"/>
    <cellStyle name="20% - Accent5 7 2 2" xfId="1754"/>
    <cellStyle name="20% - Accent5 7 2 2 2" xfId="7828"/>
    <cellStyle name="20% - Accent5 7 2 2 2 2" xfId="12551"/>
    <cellStyle name="20% - Accent5 7 2 2 2 2 2" xfId="25710"/>
    <cellStyle name="20% - Accent5 7 2 2 2 2 2 2" xfId="63048"/>
    <cellStyle name="20% - Accent5 7 2 2 2 2 3" xfId="49889"/>
    <cellStyle name="20% - Accent5 7 2 2 2 3" xfId="20987"/>
    <cellStyle name="20% - Accent5 7 2 2 2 3 2" xfId="58325"/>
    <cellStyle name="20% - Accent5 7 2 2 2 4" xfId="34006"/>
    <cellStyle name="20% - Accent5 7 2 2 2 5" xfId="45166"/>
    <cellStyle name="20% - Accent5 7 2 2 3" xfId="10191"/>
    <cellStyle name="20% - Accent5 7 2 2 3 2" xfId="23350"/>
    <cellStyle name="20% - Accent5 7 2 2 3 2 2" xfId="60688"/>
    <cellStyle name="20% - Accent5 7 2 2 3 3" xfId="36718"/>
    <cellStyle name="20% - Accent5 7 2 2 3 4" xfId="47529"/>
    <cellStyle name="20% - Accent5 7 2 2 4" xfId="5468"/>
    <cellStyle name="20% - Accent5 7 2 2 4 2" xfId="18627"/>
    <cellStyle name="20% - Accent5 7 2 2 4 2 2" xfId="55965"/>
    <cellStyle name="20% - Accent5 7 2 2 4 3" xfId="31294"/>
    <cellStyle name="20% - Accent5 7 2 2 4 4" xfId="42806"/>
    <cellStyle name="20% - Accent5 7 2 2 5" xfId="14915"/>
    <cellStyle name="20% - Accent5 7 2 2 5 2" xfId="52253"/>
    <cellStyle name="20% - Accent5 7 2 2 6" xfId="28412"/>
    <cellStyle name="20% - Accent5 7 2 2 7" xfId="39092"/>
    <cellStyle name="20% - Accent5 7 2 3" xfId="3103"/>
    <cellStyle name="20% - Accent5 7 2 3 2" xfId="11371"/>
    <cellStyle name="20% - Accent5 7 2 3 2 2" xfId="24530"/>
    <cellStyle name="20% - Accent5 7 2 3 2 2 2" xfId="61868"/>
    <cellStyle name="20% - Accent5 7 2 3 2 3" xfId="48709"/>
    <cellStyle name="20% - Accent5 7 2 3 3" xfId="6648"/>
    <cellStyle name="20% - Accent5 7 2 3 3 2" xfId="19807"/>
    <cellStyle name="20% - Accent5 7 2 3 3 2 2" xfId="57145"/>
    <cellStyle name="20% - Accent5 7 2 3 3 3" xfId="43986"/>
    <cellStyle name="20% - Accent5 7 2 3 4" xfId="16264"/>
    <cellStyle name="20% - Accent5 7 2 3 4 2" xfId="53602"/>
    <cellStyle name="20% - Accent5 7 2 3 5" xfId="32657"/>
    <cellStyle name="20% - Accent5 7 2 3 6" xfId="40441"/>
    <cellStyle name="20% - Accent5 7 2 4" xfId="9011"/>
    <cellStyle name="20% - Accent5 7 2 4 2" xfId="22170"/>
    <cellStyle name="20% - Accent5 7 2 4 2 2" xfId="59508"/>
    <cellStyle name="20% - Accent5 7 2 4 3" xfId="35369"/>
    <cellStyle name="20% - Accent5 7 2 4 4" xfId="46349"/>
    <cellStyle name="20% - Accent5 7 2 5" xfId="4288"/>
    <cellStyle name="20% - Accent5 7 2 5 2" xfId="17447"/>
    <cellStyle name="20% - Accent5 7 2 5 2 2" xfId="54785"/>
    <cellStyle name="20% - Accent5 7 2 5 3" xfId="29945"/>
    <cellStyle name="20% - Accent5 7 2 5 4" xfId="41626"/>
    <cellStyle name="20% - Accent5 7 2 6" xfId="13735"/>
    <cellStyle name="20% - Accent5 7 2 6 2" xfId="51073"/>
    <cellStyle name="20% - Accent5 7 2 7" xfId="27063"/>
    <cellStyle name="20% - Accent5 7 2 8" xfId="37912"/>
    <cellStyle name="20% - Accent5 7 3" xfId="1333"/>
    <cellStyle name="20% - Accent5 7 3 2" xfId="7407"/>
    <cellStyle name="20% - Accent5 7 3 2 2" xfId="12130"/>
    <cellStyle name="20% - Accent5 7 3 2 2 2" xfId="25289"/>
    <cellStyle name="20% - Accent5 7 3 2 2 2 2" xfId="62627"/>
    <cellStyle name="20% - Accent5 7 3 2 2 3" xfId="49468"/>
    <cellStyle name="20% - Accent5 7 3 2 3" xfId="20566"/>
    <cellStyle name="20% - Accent5 7 3 2 3 2" xfId="57904"/>
    <cellStyle name="20% - Accent5 7 3 2 4" xfId="33585"/>
    <cellStyle name="20% - Accent5 7 3 2 5" xfId="44745"/>
    <cellStyle name="20% - Accent5 7 3 3" xfId="9770"/>
    <cellStyle name="20% - Accent5 7 3 3 2" xfId="22929"/>
    <cellStyle name="20% - Accent5 7 3 3 2 2" xfId="60267"/>
    <cellStyle name="20% - Accent5 7 3 3 3" xfId="36297"/>
    <cellStyle name="20% - Accent5 7 3 3 4" xfId="47108"/>
    <cellStyle name="20% - Accent5 7 3 4" xfId="5047"/>
    <cellStyle name="20% - Accent5 7 3 4 2" xfId="18206"/>
    <cellStyle name="20% - Accent5 7 3 4 2 2" xfId="55544"/>
    <cellStyle name="20% - Accent5 7 3 4 3" xfId="30873"/>
    <cellStyle name="20% - Accent5 7 3 4 4" xfId="42385"/>
    <cellStyle name="20% - Accent5 7 3 5" xfId="14494"/>
    <cellStyle name="20% - Accent5 7 3 5 2" xfId="51832"/>
    <cellStyle name="20% - Accent5 7 3 6" xfId="27991"/>
    <cellStyle name="20% - Accent5 7 3 7" xfId="38671"/>
    <cellStyle name="20% - Accent5 7 4" xfId="2682"/>
    <cellStyle name="20% - Accent5 7 4 2" xfId="10950"/>
    <cellStyle name="20% - Accent5 7 4 2 2" xfId="24109"/>
    <cellStyle name="20% - Accent5 7 4 2 2 2" xfId="61447"/>
    <cellStyle name="20% - Accent5 7 4 2 3" xfId="48288"/>
    <cellStyle name="20% - Accent5 7 4 3" xfId="6227"/>
    <cellStyle name="20% - Accent5 7 4 3 2" xfId="19386"/>
    <cellStyle name="20% - Accent5 7 4 3 2 2" xfId="56724"/>
    <cellStyle name="20% - Accent5 7 4 3 3" xfId="43565"/>
    <cellStyle name="20% - Accent5 7 4 4" xfId="15843"/>
    <cellStyle name="20% - Accent5 7 4 4 2" xfId="53181"/>
    <cellStyle name="20% - Accent5 7 4 5" xfId="32236"/>
    <cellStyle name="20% - Accent5 7 4 6" xfId="40020"/>
    <cellStyle name="20% - Accent5 7 5" xfId="8590"/>
    <cellStyle name="20% - Accent5 7 5 2" xfId="21749"/>
    <cellStyle name="20% - Accent5 7 5 2 2" xfId="59087"/>
    <cellStyle name="20% - Accent5 7 5 3" xfId="34948"/>
    <cellStyle name="20% - Accent5 7 5 4" xfId="45928"/>
    <cellStyle name="20% - Accent5 7 6" xfId="3867"/>
    <cellStyle name="20% - Accent5 7 6 2" xfId="17026"/>
    <cellStyle name="20% - Accent5 7 6 2 2" xfId="54364"/>
    <cellStyle name="20% - Accent5 7 6 3" xfId="29524"/>
    <cellStyle name="20% - Accent5 7 6 4" xfId="41205"/>
    <cellStyle name="20% - Accent5 7 7" xfId="13314"/>
    <cellStyle name="20% - Accent5 7 7 2" xfId="50652"/>
    <cellStyle name="20% - Accent5 7 8" xfId="26642"/>
    <cellStyle name="20% - Accent5 7 9" xfId="37491"/>
    <cellStyle name="20% - Accent5 8" xfId="460"/>
    <cellStyle name="20% - Accent5 8 2" xfId="1642"/>
    <cellStyle name="20% - Accent5 8 2 2" xfId="7716"/>
    <cellStyle name="20% - Accent5 8 2 2 2" xfId="12439"/>
    <cellStyle name="20% - Accent5 8 2 2 2 2" xfId="25598"/>
    <cellStyle name="20% - Accent5 8 2 2 2 2 2" xfId="62936"/>
    <cellStyle name="20% - Accent5 8 2 2 2 3" xfId="49777"/>
    <cellStyle name="20% - Accent5 8 2 2 3" xfId="20875"/>
    <cellStyle name="20% - Accent5 8 2 2 3 2" xfId="58213"/>
    <cellStyle name="20% - Accent5 8 2 2 4" xfId="33894"/>
    <cellStyle name="20% - Accent5 8 2 2 5" xfId="45054"/>
    <cellStyle name="20% - Accent5 8 2 3" xfId="10079"/>
    <cellStyle name="20% - Accent5 8 2 3 2" xfId="23238"/>
    <cellStyle name="20% - Accent5 8 2 3 2 2" xfId="60576"/>
    <cellStyle name="20% - Accent5 8 2 3 3" xfId="36606"/>
    <cellStyle name="20% - Accent5 8 2 3 4" xfId="47417"/>
    <cellStyle name="20% - Accent5 8 2 4" xfId="5356"/>
    <cellStyle name="20% - Accent5 8 2 4 2" xfId="18515"/>
    <cellStyle name="20% - Accent5 8 2 4 2 2" xfId="55853"/>
    <cellStyle name="20% - Accent5 8 2 4 3" xfId="31182"/>
    <cellStyle name="20% - Accent5 8 2 4 4" xfId="42694"/>
    <cellStyle name="20% - Accent5 8 2 5" xfId="14803"/>
    <cellStyle name="20% - Accent5 8 2 5 2" xfId="52141"/>
    <cellStyle name="20% - Accent5 8 2 6" xfId="28300"/>
    <cellStyle name="20% - Accent5 8 2 7" xfId="38980"/>
    <cellStyle name="20% - Accent5 8 3" xfId="2991"/>
    <cellStyle name="20% - Accent5 8 3 2" xfId="11259"/>
    <cellStyle name="20% - Accent5 8 3 2 2" xfId="24418"/>
    <cellStyle name="20% - Accent5 8 3 2 2 2" xfId="61756"/>
    <cellStyle name="20% - Accent5 8 3 2 3" xfId="48597"/>
    <cellStyle name="20% - Accent5 8 3 3" xfId="6536"/>
    <cellStyle name="20% - Accent5 8 3 3 2" xfId="19695"/>
    <cellStyle name="20% - Accent5 8 3 3 2 2" xfId="57033"/>
    <cellStyle name="20% - Accent5 8 3 3 3" xfId="43874"/>
    <cellStyle name="20% - Accent5 8 3 4" xfId="16152"/>
    <cellStyle name="20% - Accent5 8 3 4 2" xfId="53490"/>
    <cellStyle name="20% - Accent5 8 3 5" xfId="32545"/>
    <cellStyle name="20% - Accent5 8 3 6" xfId="40329"/>
    <cellStyle name="20% - Accent5 8 4" xfId="8899"/>
    <cellStyle name="20% - Accent5 8 4 2" xfId="22058"/>
    <cellStyle name="20% - Accent5 8 4 2 2" xfId="59396"/>
    <cellStyle name="20% - Accent5 8 4 3" xfId="35257"/>
    <cellStyle name="20% - Accent5 8 4 4" xfId="46237"/>
    <cellStyle name="20% - Accent5 8 5" xfId="4176"/>
    <cellStyle name="20% - Accent5 8 5 2" xfId="17335"/>
    <cellStyle name="20% - Accent5 8 5 2 2" xfId="54673"/>
    <cellStyle name="20% - Accent5 8 5 3" xfId="29833"/>
    <cellStyle name="20% - Accent5 8 5 4" xfId="41514"/>
    <cellStyle name="20% - Accent5 8 6" xfId="13623"/>
    <cellStyle name="20% - Accent5 8 6 2" xfId="50961"/>
    <cellStyle name="20% - Accent5 8 7" xfId="26951"/>
    <cellStyle name="20% - Accent5 8 8" xfId="37800"/>
    <cellStyle name="20% - Accent5 9" xfId="291"/>
    <cellStyle name="20% - Accent5 9 2" xfId="1473"/>
    <cellStyle name="20% - Accent5 9 2 2" xfId="7547"/>
    <cellStyle name="20% - Accent5 9 2 2 2" xfId="12270"/>
    <cellStyle name="20% - Accent5 9 2 2 2 2" xfId="25429"/>
    <cellStyle name="20% - Accent5 9 2 2 2 2 2" xfId="62767"/>
    <cellStyle name="20% - Accent5 9 2 2 2 3" xfId="49608"/>
    <cellStyle name="20% - Accent5 9 2 2 3" xfId="20706"/>
    <cellStyle name="20% - Accent5 9 2 2 3 2" xfId="58044"/>
    <cellStyle name="20% - Accent5 9 2 2 4" xfId="33725"/>
    <cellStyle name="20% - Accent5 9 2 2 5" xfId="44885"/>
    <cellStyle name="20% - Accent5 9 2 3" xfId="9910"/>
    <cellStyle name="20% - Accent5 9 2 3 2" xfId="23069"/>
    <cellStyle name="20% - Accent5 9 2 3 2 2" xfId="60407"/>
    <cellStyle name="20% - Accent5 9 2 3 3" xfId="36437"/>
    <cellStyle name="20% - Accent5 9 2 3 4" xfId="47248"/>
    <cellStyle name="20% - Accent5 9 2 4" xfId="5187"/>
    <cellStyle name="20% - Accent5 9 2 4 2" xfId="18346"/>
    <cellStyle name="20% - Accent5 9 2 4 2 2" xfId="55684"/>
    <cellStyle name="20% - Accent5 9 2 4 3" xfId="31013"/>
    <cellStyle name="20% - Accent5 9 2 4 4" xfId="42525"/>
    <cellStyle name="20% - Accent5 9 2 5" xfId="14634"/>
    <cellStyle name="20% - Accent5 9 2 5 2" xfId="51972"/>
    <cellStyle name="20% - Accent5 9 2 6" xfId="28131"/>
    <cellStyle name="20% - Accent5 9 2 7" xfId="38811"/>
    <cellStyle name="20% - Accent5 9 3" xfId="2822"/>
    <cellStyle name="20% - Accent5 9 3 2" xfId="11090"/>
    <cellStyle name="20% - Accent5 9 3 2 2" xfId="24249"/>
    <cellStyle name="20% - Accent5 9 3 2 2 2" xfId="61587"/>
    <cellStyle name="20% - Accent5 9 3 2 3" xfId="48428"/>
    <cellStyle name="20% - Accent5 9 3 3" xfId="6367"/>
    <cellStyle name="20% - Accent5 9 3 3 2" xfId="19526"/>
    <cellStyle name="20% - Accent5 9 3 3 2 2" xfId="56864"/>
    <cellStyle name="20% - Accent5 9 3 3 3" xfId="43705"/>
    <cellStyle name="20% - Accent5 9 3 4" xfId="15983"/>
    <cellStyle name="20% - Accent5 9 3 4 2" xfId="53321"/>
    <cellStyle name="20% - Accent5 9 3 5" xfId="32376"/>
    <cellStyle name="20% - Accent5 9 3 6" xfId="40160"/>
    <cellStyle name="20% - Accent5 9 4" xfId="8730"/>
    <cellStyle name="20% - Accent5 9 4 2" xfId="21889"/>
    <cellStyle name="20% - Accent5 9 4 2 2" xfId="59227"/>
    <cellStyle name="20% - Accent5 9 4 3" xfId="35088"/>
    <cellStyle name="20% - Accent5 9 4 4" xfId="46068"/>
    <cellStyle name="20% - Accent5 9 5" xfId="4007"/>
    <cellStyle name="20% - Accent5 9 5 2" xfId="17166"/>
    <cellStyle name="20% - Accent5 9 5 2 2" xfId="54504"/>
    <cellStyle name="20% - Accent5 9 5 3" xfId="29664"/>
    <cellStyle name="20% - Accent5 9 5 4" xfId="41345"/>
    <cellStyle name="20% - Accent5 9 6" xfId="13454"/>
    <cellStyle name="20% - Accent5 9 6 2" xfId="50792"/>
    <cellStyle name="20% - Accent5 9 7" xfId="26782"/>
    <cellStyle name="20% - Accent5 9 8" xfId="37631"/>
    <cellStyle name="20% - Accent6" xfId="39" builtinId="50" customBuiltin="1"/>
    <cellStyle name="20% - Accent6 10" xfId="714"/>
    <cellStyle name="20% - Accent6 10 2" xfId="1896"/>
    <cellStyle name="20% - Accent6 10 2 2" xfId="7970"/>
    <cellStyle name="20% - Accent6 10 2 2 2" xfId="12693"/>
    <cellStyle name="20% - Accent6 10 2 2 2 2" xfId="25852"/>
    <cellStyle name="20% - Accent6 10 2 2 2 2 2" xfId="63190"/>
    <cellStyle name="20% - Accent6 10 2 2 2 3" xfId="50031"/>
    <cellStyle name="20% - Accent6 10 2 2 3" xfId="21129"/>
    <cellStyle name="20% - Accent6 10 2 2 3 2" xfId="58467"/>
    <cellStyle name="20% - Accent6 10 2 2 4" xfId="34148"/>
    <cellStyle name="20% - Accent6 10 2 2 5" xfId="45308"/>
    <cellStyle name="20% - Accent6 10 2 3" xfId="10333"/>
    <cellStyle name="20% - Accent6 10 2 3 2" xfId="23492"/>
    <cellStyle name="20% - Accent6 10 2 3 2 2" xfId="60830"/>
    <cellStyle name="20% - Accent6 10 2 3 3" xfId="36860"/>
    <cellStyle name="20% - Accent6 10 2 3 4" xfId="47671"/>
    <cellStyle name="20% - Accent6 10 2 4" xfId="5610"/>
    <cellStyle name="20% - Accent6 10 2 4 2" xfId="18769"/>
    <cellStyle name="20% - Accent6 10 2 4 2 2" xfId="56107"/>
    <cellStyle name="20% - Accent6 10 2 4 3" xfId="31436"/>
    <cellStyle name="20% - Accent6 10 2 4 4" xfId="42948"/>
    <cellStyle name="20% - Accent6 10 2 5" xfId="15057"/>
    <cellStyle name="20% - Accent6 10 2 5 2" xfId="52395"/>
    <cellStyle name="20% - Accent6 10 2 6" xfId="28554"/>
    <cellStyle name="20% - Accent6 10 2 7" xfId="39234"/>
    <cellStyle name="20% - Accent6 10 3" xfId="3245"/>
    <cellStyle name="20% - Accent6 10 3 2" xfId="11513"/>
    <cellStyle name="20% - Accent6 10 3 2 2" xfId="24672"/>
    <cellStyle name="20% - Accent6 10 3 2 2 2" xfId="62010"/>
    <cellStyle name="20% - Accent6 10 3 2 3" xfId="48851"/>
    <cellStyle name="20% - Accent6 10 3 3" xfId="6790"/>
    <cellStyle name="20% - Accent6 10 3 3 2" xfId="19949"/>
    <cellStyle name="20% - Accent6 10 3 3 2 2" xfId="57287"/>
    <cellStyle name="20% - Accent6 10 3 3 3" xfId="44128"/>
    <cellStyle name="20% - Accent6 10 3 4" xfId="16406"/>
    <cellStyle name="20% - Accent6 10 3 4 2" xfId="53744"/>
    <cellStyle name="20% - Accent6 10 3 5" xfId="32799"/>
    <cellStyle name="20% - Accent6 10 3 6" xfId="40583"/>
    <cellStyle name="20% - Accent6 10 4" xfId="9153"/>
    <cellStyle name="20% - Accent6 10 4 2" xfId="22312"/>
    <cellStyle name="20% - Accent6 10 4 2 2" xfId="59650"/>
    <cellStyle name="20% - Accent6 10 4 3" xfId="35511"/>
    <cellStyle name="20% - Accent6 10 4 4" xfId="46491"/>
    <cellStyle name="20% - Accent6 10 5" xfId="4430"/>
    <cellStyle name="20% - Accent6 10 5 2" xfId="17589"/>
    <cellStyle name="20% - Accent6 10 5 2 2" xfId="54927"/>
    <cellStyle name="20% - Accent6 10 5 3" xfId="30087"/>
    <cellStyle name="20% - Accent6 10 5 4" xfId="41768"/>
    <cellStyle name="20% - Accent6 10 6" xfId="13877"/>
    <cellStyle name="20% - Accent6 10 6 2" xfId="51215"/>
    <cellStyle name="20% - Accent6 10 7" xfId="27205"/>
    <cellStyle name="20% - Accent6 10 8" xfId="38054"/>
    <cellStyle name="20% - Accent6 11" xfId="883"/>
    <cellStyle name="20% - Accent6 11 2" xfId="2065"/>
    <cellStyle name="20% - Accent6 11 2 2" xfId="8139"/>
    <cellStyle name="20% - Accent6 11 2 2 2" xfId="12862"/>
    <cellStyle name="20% - Accent6 11 2 2 2 2" xfId="26021"/>
    <cellStyle name="20% - Accent6 11 2 2 2 2 2" xfId="63359"/>
    <cellStyle name="20% - Accent6 11 2 2 2 3" xfId="50200"/>
    <cellStyle name="20% - Accent6 11 2 2 3" xfId="21298"/>
    <cellStyle name="20% - Accent6 11 2 2 3 2" xfId="58636"/>
    <cellStyle name="20% - Accent6 11 2 2 4" xfId="34317"/>
    <cellStyle name="20% - Accent6 11 2 2 5" xfId="45477"/>
    <cellStyle name="20% - Accent6 11 2 3" xfId="10502"/>
    <cellStyle name="20% - Accent6 11 2 3 2" xfId="23661"/>
    <cellStyle name="20% - Accent6 11 2 3 2 2" xfId="60999"/>
    <cellStyle name="20% - Accent6 11 2 3 3" xfId="37029"/>
    <cellStyle name="20% - Accent6 11 2 3 4" xfId="47840"/>
    <cellStyle name="20% - Accent6 11 2 4" xfId="5779"/>
    <cellStyle name="20% - Accent6 11 2 4 2" xfId="18938"/>
    <cellStyle name="20% - Accent6 11 2 4 2 2" xfId="56276"/>
    <cellStyle name="20% - Accent6 11 2 4 3" xfId="31605"/>
    <cellStyle name="20% - Accent6 11 2 4 4" xfId="43117"/>
    <cellStyle name="20% - Accent6 11 2 5" xfId="15226"/>
    <cellStyle name="20% - Accent6 11 2 5 2" xfId="52564"/>
    <cellStyle name="20% - Accent6 11 2 6" xfId="28723"/>
    <cellStyle name="20% - Accent6 11 2 7" xfId="39403"/>
    <cellStyle name="20% - Accent6 11 3" xfId="3414"/>
    <cellStyle name="20% - Accent6 11 3 2" xfId="11682"/>
    <cellStyle name="20% - Accent6 11 3 2 2" xfId="24841"/>
    <cellStyle name="20% - Accent6 11 3 2 2 2" xfId="62179"/>
    <cellStyle name="20% - Accent6 11 3 2 3" xfId="49020"/>
    <cellStyle name="20% - Accent6 11 3 3" xfId="6959"/>
    <cellStyle name="20% - Accent6 11 3 3 2" xfId="20118"/>
    <cellStyle name="20% - Accent6 11 3 3 2 2" xfId="57456"/>
    <cellStyle name="20% - Accent6 11 3 3 3" xfId="44297"/>
    <cellStyle name="20% - Accent6 11 3 4" xfId="16575"/>
    <cellStyle name="20% - Accent6 11 3 4 2" xfId="53913"/>
    <cellStyle name="20% - Accent6 11 3 5" xfId="32968"/>
    <cellStyle name="20% - Accent6 11 3 6" xfId="40752"/>
    <cellStyle name="20% - Accent6 11 4" xfId="9322"/>
    <cellStyle name="20% - Accent6 11 4 2" xfId="22481"/>
    <cellStyle name="20% - Accent6 11 4 2 2" xfId="59819"/>
    <cellStyle name="20% - Accent6 11 4 3" xfId="35680"/>
    <cellStyle name="20% - Accent6 11 4 4" xfId="46660"/>
    <cellStyle name="20% - Accent6 11 5" xfId="4599"/>
    <cellStyle name="20% - Accent6 11 5 2" xfId="17758"/>
    <cellStyle name="20% - Accent6 11 5 2 2" xfId="55096"/>
    <cellStyle name="20% - Accent6 11 5 3" xfId="30256"/>
    <cellStyle name="20% - Accent6 11 5 4" xfId="41937"/>
    <cellStyle name="20% - Accent6 11 6" xfId="14046"/>
    <cellStyle name="20% - Accent6 11 6 2" xfId="51384"/>
    <cellStyle name="20% - Accent6 11 7" xfId="27374"/>
    <cellStyle name="20% - Accent6 11 8" xfId="38223"/>
    <cellStyle name="20% - Accent6 12" xfId="1054"/>
    <cellStyle name="20% - Accent6 12 2" xfId="2234"/>
    <cellStyle name="20% - Accent6 12 2 2" xfId="8308"/>
    <cellStyle name="20% - Accent6 12 2 2 2" xfId="13031"/>
    <cellStyle name="20% - Accent6 12 2 2 2 2" xfId="26190"/>
    <cellStyle name="20% - Accent6 12 2 2 2 2 2" xfId="63528"/>
    <cellStyle name="20% - Accent6 12 2 2 2 3" xfId="50369"/>
    <cellStyle name="20% - Accent6 12 2 2 3" xfId="21467"/>
    <cellStyle name="20% - Accent6 12 2 2 3 2" xfId="58805"/>
    <cellStyle name="20% - Accent6 12 2 2 4" xfId="34486"/>
    <cellStyle name="20% - Accent6 12 2 2 5" xfId="45646"/>
    <cellStyle name="20% - Accent6 12 2 3" xfId="10671"/>
    <cellStyle name="20% - Accent6 12 2 3 2" xfId="23830"/>
    <cellStyle name="20% - Accent6 12 2 3 2 2" xfId="61168"/>
    <cellStyle name="20% - Accent6 12 2 3 3" xfId="37198"/>
    <cellStyle name="20% - Accent6 12 2 3 4" xfId="48009"/>
    <cellStyle name="20% - Accent6 12 2 4" xfId="5948"/>
    <cellStyle name="20% - Accent6 12 2 4 2" xfId="19107"/>
    <cellStyle name="20% - Accent6 12 2 4 2 2" xfId="56445"/>
    <cellStyle name="20% - Accent6 12 2 4 3" xfId="31774"/>
    <cellStyle name="20% - Accent6 12 2 4 4" xfId="43286"/>
    <cellStyle name="20% - Accent6 12 2 5" xfId="15395"/>
    <cellStyle name="20% - Accent6 12 2 5 2" xfId="52733"/>
    <cellStyle name="20% - Accent6 12 2 6" xfId="28892"/>
    <cellStyle name="20% - Accent6 12 2 7" xfId="39572"/>
    <cellStyle name="20% - Accent6 12 3" xfId="3583"/>
    <cellStyle name="20% - Accent6 12 3 2" xfId="11851"/>
    <cellStyle name="20% - Accent6 12 3 2 2" xfId="25010"/>
    <cellStyle name="20% - Accent6 12 3 2 2 2" xfId="62348"/>
    <cellStyle name="20% - Accent6 12 3 2 3" xfId="49189"/>
    <cellStyle name="20% - Accent6 12 3 3" xfId="7128"/>
    <cellStyle name="20% - Accent6 12 3 3 2" xfId="20287"/>
    <cellStyle name="20% - Accent6 12 3 3 2 2" xfId="57625"/>
    <cellStyle name="20% - Accent6 12 3 3 3" xfId="44466"/>
    <cellStyle name="20% - Accent6 12 3 4" xfId="16744"/>
    <cellStyle name="20% - Accent6 12 3 4 2" xfId="54082"/>
    <cellStyle name="20% - Accent6 12 3 5" xfId="33137"/>
    <cellStyle name="20% - Accent6 12 3 6" xfId="40921"/>
    <cellStyle name="20% - Accent6 12 4" xfId="9491"/>
    <cellStyle name="20% - Accent6 12 4 2" xfId="22650"/>
    <cellStyle name="20% - Accent6 12 4 2 2" xfId="59988"/>
    <cellStyle name="20% - Accent6 12 4 3" xfId="35849"/>
    <cellStyle name="20% - Accent6 12 4 4" xfId="46829"/>
    <cellStyle name="20% - Accent6 12 5" xfId="4768"/>
    <cellStyle name="20% - Accent6 12 5 2" xfId="17927"/>
    <cellStyle name="20% - Accent6 12 5 2 2" xfId="55265"/>
    <cellStyle name="20% - Accent6 12 5 3" xfId="30425"/>
    <cellStyle name="20% - Accent6 12 5 4" xfId="42106"/>
    <cellStyle name="20% - Accent6 12 6" xfId="14215"/>
    <cellStyle name="20% - Accent6 12 6 2" xfId="51553"/>
    <cellStyle name="20% - Accent6 12 7" xfId="27543"/>
    <cellStyle name="20% - Accent6 12 8" xfId="38392"/>
    <cellStyle name="20% - Accent6 13" xfId="1223"/>
    <cellStyle name="20% - Accent6 13 2" xfId="2572"/>
    <cellStyle name="20% - Accent6 13 2 2" xfId="12020"/>
    <cellStyle name="20% - Accent6 13 2 2 2" xfId="25179"/>
    <cellStyle name="20% - Accent6 13 2 2 2 2" xfId="62517"/>
    <cellStyle name="20% - Accent6 13 2 2 3" xfId="33475"/>
    <cellStyle name="20% - Accent6 13 2 2 4" xfId="49358"/>
    <cellStyle name="20% - Accent6 13 2 3" xfId="7297"/>
    <cellStyle name="20% - Accent6 13 2 3 2" xfId="20456"/>
    <cellStyle name="20% - Accent6 13 2 3 2 2" xfId="57794"/>
    <cellStyle name="20% - Accent6 13 2 3 3" xfId="36187"/>
    <cellStyle name="20% - Accent6 13 2 3 4" xfId="44635"/>
    <cellStyle name="20% - Accent6 13 2 4" xfId="15733"/>
    <cellStyle name="20% - Accent6 13 2 4 2" xfId="30763"/>
    <cellStyle name="20% - Accent6 13 2 4 3" xfId="53071"/>
    <cellStyle name="20% - Accent6 13 2 5" xfId="27881"/>
    <cellStyle name="20% - Accent6 13 2 6" xfId="39910"/>
    <cellStyle name="20% - Accent6 13 3" xfId="9660"/>
    <cellStyle name="20% - Accent6 13 3 2" xfId="22819"/>
    <cellStyle name="20% - Accent6 13 3 2 2" xfId="60157"/>
    <cellStyle name="20% - Accent6 13 3 3" xfId="32126"/>
    <cellStyle name="20% - Accent6 13 3 4" xfId="46998"/>
    <cellStyle name="20% - Accent6 13 4" xfId="4937"/>
    <cellStyle name="20% - Accent6 13 4 2" xfId="18096"/>
    <cellStyle name="20% - Accent6 13 4 2 2" xfId="55434"/>
    <cellStyle name="20% - Accent6 13 4 3" xfId="34838"/>
    <cellStyle name="20% - Accent6 13 4 4" xfId="42275"/>
    <cellStyle name="20% - Accent6 13 5" xfId="14384"/>
    <cellStyle name="20% - Accent6 13 5 2" xfId="29414"/>
    <cellStyle name="20% - Accent6 13 5 3" xfId="51722"/>
    <cellStyle name="20% - Accent6 13 6" xfId="26532"/>
    <cellStyle name="20% - Accent6 13 7" xfId="38561"/>
    <cellStyle name="20% - Accent6 14" xfId="2403"/>
    <cellStyle name="20% - Accent6 14 2" xfId="10840"/>
    <cellStyle name="20% - Accent6 14 2 2" xfId="23999"/>
    <cellStyle name="20% - Accent6 14 2 2 2" xfId="61337"/>
    <cellStyle name="20% - Accent6 14 2 3" xfId="34657"/>
    <cellStyle name="20% - Accent6 14 2 4" xfId="48178"/>
    <cellStyle name="20% - Accent6 14 3" xfId="6117"/>
    <cellStyle name="20% - Accent6 14 3 2" xfId="19276"/>
    <cellStyle name="20% - Accent6 14 3 2 2" xfId="56614"/>
    <cellStyle name="20% - Accent6 14 3 3" xfId="37369"/>
    <cellStyle name="20% - Accent6 14 3 4" xfId="43455"/>
    <cellStyle name="20% - Accent6 14 4" xfId="15564"/>
    <cellStyle name="20% - Accent6 14 4 2" xfId="31945"/>
    <cellStyle name="20% - Accent6 14 4 3" xfId="52902"/>
    <cellStyle name="20% - Accent6 14 5" xfId="29063"/>
    <cellStyle name="20% - Accent6 14 6" xfId="39741"/>
    <cellStyle name="20% - Accent6 15" xfId="8480"/>
    <cellStyle name="20% - Accent6 15 2" xfId="21639"/>
    <cellStyle name="20% - Accent6 15 2 2" xfId="33306"/>
    <cellStyle name="20% - Accent6 15 2 3" xfId="58977"/>
    <cellStyle name="20% - Accent6 15 3" xfId="36018"/>
    <cellStyle name="20% - Accent6 15 4" xfId="30594"/>
    <cellStyle name="20% - Accent6 15 5" xfId="27712"/>
    <cellStyle name="20% - Accent6 15 6" xfId="45818"/>
    <cellStyle name="20% - Accent6 16" xfId="3757"/>
    <cellStyle name="20% - Accent6 16 2" xfId="16916"/>
    <cellStyle name="20% - Accent6 16 2 2" xfId="54254"/>
    <cellStyle name="20% - Accent6 16 3" xfId="29245"/>
    <cellStyle name="20% - Accent6 16 4" xfId="41095"/>
    <cellStyle name="20% - Accent6 17" xfId="13204"/>
    <cellStyle name="20% - Accent6 17 2" xfId="31957"/>
    <cellStyle name="20% - Accent6 17 3" xfId="50542"/>
    <cellStyle name="20% - Accent6 18" xfId="34669"/>
    <cellStyle name="20% - Accent6 19" xfId="29076"/>
    <cellStyle name="20% - Accent6 2" xfId="55"/>
    <cellStyle name="20% - Accent6 2 10" xfId="897"/>
    <cellStyle name="20% - Accent6 2 10 2" xfId="2079"/>
    <cellStyle name="20% - Accent6 2 10 2 2" xfId="8153"/>
    <cellStyle name="20% - Accent6 2 10 2 2 2" xfId="12876"/>
    <cellStyle name="20% - Accent6 2 10 2 2 2 2" xfId="26035"/>
    <cellStyle name="20% - Accent6 2 10 2 2 2 2 2" xfId="63373"/>
    <cellStyle name="20% - Accent6 2 10 2 2 2 3" xfId="50214"/>
    <cellStyle name="20% - Accent6 2 10 2 2 3" xfId="21312"/>
    <cellStyle name="20% - Accent6 2 10 2 2 3 2" xfId="58650"/>
    <cellStyle name="20% - Accent6 2 10 2 2 4" xfId="34331"/>
    <cellStyle name="20% - Accent6 2 10 2 2 5" xfId="45491"/>
    <cellStyle name="20% - Accent6 2 10 2 3" xfId="10516"/>
    <cellStyle name="20% - Accent6 2 10 2 3 2" xfId="23675"/>
    <cellStyle name="20% - Accent6 2 10 2 3 2 2" xfId="61013"/>
    <cellStyle name="20% - Accent6 2 10 2 3 3" xfId="37043"/>
    <cellStyle name="20% - Accent6 2 10 2 3 4" xfId="47854"/>
    <cellStyle name="20% - Accent6 2 10 2 4" xfId="5793"/>
    <cellStyle name="20% - Accent6 2 10 2 4 2" xfId="18952"/>
    <cellStyle name="20% - Accent6 2 10 2 4 2 2" xfId="56290"/>
    <cellStyle name="20% - Accent6 2 10 2 4 3" xfId="31619"/>
    <cellStyle name="20% - Accent6 2 10 2 4 4" xfId="43131"/>
    <cellStyle name="20% - Accent6 2 10 2 5" xfId="15240"/>
    <cellStyle name="20% - Accent6 2 10 2 5 2" xfId="52578"/>
    <cellStyle name="20% - Accent6 2 10 2 6" xfId="28737"/>
    <cellStyle name="20% - Accent6 2 10 2 7" xfId="39417"/>
    <cellStyle name="20% - Accent6 2 10 3" xfId="3428"/>
    <cellStyle name="20% - Accent6 2 10 3 2" xfId="11696"/>
    <cellStyle name="20% - Accent6 2 10 3 2 2" xfId="24855"/>
    <cellStyle name="20% - Accent6 2 10 3 2 2 2" xfId="62193"/>
    <cellStyle name="20% - Accent6 2 10 3 2 3" xfId="49034"/>
    <cellStyle name="20% - Accent6 2 10 3 3" xfId="6973"/>
    <cellStyle name="20% - Accent6 2 10 3 3 2" xfId="20132"/>
    <cellStyle name="20% - Accent6 2 10 3 3 2 2" xfId="57470"/>
    <cellStyle name="20% - Accent6 2 10 3 3 3" xfId="44311"/>
    <cellStyle name="20% - Accent6 2 10 3 4" xfId="16589"/>
    <cellStyle name="20% - Accent6 2 10 3 4 2" xfId="53927"/>
    <cellStyle name="20% - Accent6 2 10 3 5" xfId="32982"/>
    <cellStyle name="20% - Accent6 2 10 3 6" xfId="40766"/>
    <cellStyle name="20% - Accent6 2 10 4" xfId="9336"/>
    <cellStyle name="20% - Accent6 2 10 4 2" xfId="22495"/>
    <cellStyle name="20% - Accent6 2 10 4 2 2" xfId="59833"/>
    <cellStyle name="20% - Accent6 2 10 4 3" xfId="35694"/>
    <cellStyle name="20% - Accent6 2 10 4 4" xfId="46674"/>
    <cellStyle name="20% - Accent6 2 10 5" xfId="4613"/>
    <cellStyle name="20% - Accent6 2 10 5 2" xfId="17772"/>
    <cellStyle name="20% - Accent6 2 10 5 2 2" xfId="55110"/>
    <cellStyle name="20% - Accent6 2 10 5 3" xfId="30270"/>
    <cellStyle name="20% - Accent6 2 10 5 4" xfId="41951"/>
    <cellStyle name="20% - Accent6 2 10 6" xfId="14060"/>
    <cellStyle name="20% - Accent6 2 10 6 2" xfId="51398"/>
    <cellStyle name="20% - Accent6 2 10 7" xfId="27388"/>
    <cellStyle name="20% - Accent6 2 10 8" xfId="38237"/>
    <cellStyle name="20% - Accent6 2 11" xfId="1068"/>
    <cellStyle name="20% - Accent6 2 11 2" xfId="2248"/>
    <cellStyle name="20% - Accent6 2 11 2 2" xfId="8322"/>
    <cellStyle name="20% - Accent6 2 11 2 2 2" xfId="13045"/>
    <cellStyle name="20% - Accent6 2 11 2 2 2 2" xfId="26204"/>
    <cellStyle name="20% - Accent6 2 11 2 2 2 2 2" xfId="63542"/>
    <cellStyle name="20% - Accent6 2 11 2 2 2 3" xfId="50383"/>
    <cellStyle name="20% - Accent6 2 11 2 2 3" xfId="21481"/>
    <cellStyle name="20% - Accent6 2 11 2 2 3 2" xfId="58819"/>
    <cellStyle name="20% - Accent6 2 11 2 2 4" xfId="34500"/>
    <cellStyle name="20% - Accent6 2 11 2 2 5" xfId="45660"/>
    <cellStyle name="20% - Accent6 2 11 2 3" xfId="10685"/>
    <cellStyle name="20% - Accent6 2 11 2 3 2" xfId="23844"/>
    <cellStyle name="20% - Accent6 2 11 2 3 2 2" xfId="61182"/>
    <cellStyle name="20% - Accent6 2 11 2 3 3" xfId="37212"/>
    <cellStyle name="20% - Accent6 2 11 2 3 4" xfId="48023"/>
    <cellStyle name="20% - Accent6 2 11 2 4" xfId="5962"/>
    <cellStyle name="20% - Accent6 2 11 2 4 2" xfId="19121"/>
    <cellStyle name="20% - Accent6 2 11 2 4 2 2" xfId="56459"/>
    <cellStyle name="20% - Accent6 2 11 2 4 3" xfId="31788"/>
    <cellStyle name="20% - Accent6 2 11 2 4 4" xfId="43300"/>
    <cellStyle name="20% - Accent6 2 11 2 5" xfId="15409"/>
    <cellStyle name="20% - Accent6 2 11 2 5 2" xfId="52747"/>
    <cellStyle name="20% - Accent6 2 11 2 6" xfId="28906"/>
    <cellStyle name="20% - Accent6 2 11 2 7" xfId="39586"/>
    <cellStyle name="20% - Accent6 2 11 3" xfId="3597"/>
    <cellStyle name="20% - Accent6 2 11 3 2" xfId="11865"/>
    <cellStyle name="20% - Accent6 2 11 3 2 2" xfId="25024"/>
    <cellStyle name="20% - Accent6 2 11 3 2 2 2" xfId="62362"/>
    <cellStyle name="20% - Accent6 2 11 3 2 3" xfId="49203"/>
    <cellStyle name="20% - Accent6 2 11 3 3" xfId="7142"/>
    <cellStyle name="20% - Accent6 2 11 3 3 2" xfId="20301"/>
    <cellStyle name="20% - Accent6 2 11 3 3 2 2" xfId="57639"/>
    <cellStyle name="20% - Accent6 2 11 3 3 3" xfId="44480"/>
    <cellStyle name="20% - Accent6 2 11 3 4" xfId="16758"/>
    <cellStyle name="20% - Accent6 2 11 3 4 2" xfId="54096"/>
    <cellStyle name="20% - Accent6 2 11 3 5" xfId="33151"/>
    <cellStyle name="20% - Accent6 2 11 3 6" xfId="40935"/>
    <cellStyle name="20% - Accent6 2 11 4" xfId="9505"/>
    <cellStyle name="20% - Accent6 2 11 4 2" xfId="22664"/>
    <cellStyle name="20% - Accent6 2 11 4 2 2" xfId="60002"/>
    <cellStyle name="20% - Accent6 2 11 4 3" xfId="35863"/>
    <cellStyle name="20% - Accent6 2 11 4 4" xfId="46843"/>
    <cellStyle name="20% - Accent6 2 11 5" xfId="4782"/>
    <cellStyle name="20% - Accent6 2 11 5 2" xfId="17941"/>
    <cellStyle name="20% - Accent6 2 11 5 2 2" xfId="55279"/>
    <cellStyle name="20% - Accent6 2 11 5 3" xfId="30439"/>
    <cellStyle name="20% - Accent6 2 11 5 4" xfId="42120"/>
    <cellStyle name="20% - Accent6 2 11 6" xfId="14229"/>
    <cellStyle name="20% - Accent6 2 11 6 2" xfId="51567"/>
    <cellStyle name="20% - Accent6 2 11 7" xfId="27557"/>
    <cellStyle name="20% - Accent6 2 11 8" xfId="38406"/>
    <cellStyle name="20% - Accent6 2 12" xfId="1237"/>
    <cellStyle name="20% - Accent6 2 12 2" xfId="2586"/>
    <cellStyle name="20% - Accent6 2 12 2 2" xfId="12034"/>
    <cellStyle name="20% - Accent6 2 12 2 2 2" xfId="25193"/>
    <cellStyle name="20% - Accent6 2 12 2 2 2 2" xfId="62531"/>
    <cellStyle name="20% - Accent6 2 12 2 2 3" xfId="33489"/>
    <cellStyle name="20% - Accent6 2 12 2 2 4" xfId="49372"/>
    <cellStyle name="20% - Accent6 2 12 2 3" xfId="7311"/>
    <cellStyle name="20% - Accent6 2 12 2 3 2" xfId="20470"/>
    <cellStyle name="20% - Accent6 2 12 2 3 2 2" xfId="57808"/>
    <cellStyle name="20% - Accent6 2 12 2 3 3" xfId="36201"/>
    <cellStyle name="20% - Accent6 2 12 2 3 4" xfId="44649"/>
    <cellStyle name="20% - Accent6 2 12 2 4" xfId="15747"/>
    <cellStyle name="20% - Accent6 2 12 2 4 2" xfId="30777"/>
    <cellStyle name="20% - Accent6 2 12 2 4 3" xfId="53085"/>
    <cellStyle name="20% - Accent6 2 12 2 5" xfId="27895"/>
    <cellStyle name="20% - Accent6 2 12 2 6" xfId="39924"/>
    <cellStyle name="20% - Accent6 2 12 3" xfId="9674"/>
    <cellStyle name="20% - Accent6 2 12 3 2" xfId="22833"/>
    <cellStyle name="20% - Accent6 2 12 3 2 2" xfId="60171"/>
    <cellStyle name="20% - Accent6 2 12 3 3" xfId="32140"/>
    <cellStyle name="20% - Accent6 2 12 3 4" xfId="47012"/>
    <cellStyle name="20% - Accent6 2 12 4" xfId="4951"/>
    <cellStyle name="20% - Accent6 2 12 4 2" xfId="18110"/>
    <cellStyle name="20% - Accent6 2 12 4 2 2" xfId="55448"/>
    <cellStyle name="20% - Accent6 2 12 4 3" xfId="34852"/>
    <cellStyle name="20% - Accent6 2 12 4 4" xfId="42289"/>
    <cellStyle name="20% - Accent6 2 12 5" xfId="14398"/>
    <cellStyle name="20% - Accent6 2 12 5 2" xfId="29428"/>
    <cellStyle name="20% - Accent6 2 12 5 3" xfId="51736"/>
    <cellStyle name="20% - Accent6 2 12 6" xfId="26546"/>
    <cellStyle name="20% - Accent6 2 12 7" xfId="38575"/>
    <cellStyle name="20% - Accent6 2 13" xfId="2417"/>
    <cellStyle name="20% - Accent6 2 13 2" xfId="10854"/>
    <cellStyle name="20% - Accent6 2 13 2 2" xfId="24013"/>
    <cellStyle name="20% - Accent6 2 13 2 2 2" xfId="61351"/>
    <cellStyle name="20% - Accent6 2 13 2 3" xfId="33320"/>
    <cellStyle name="20% - Accent6 2 13 2 4" xfId="48192"/>
    <cellStyle name="20% - Accent6 2 13 3" xfId="6131"/>
    <cellStyle name="20% - Accent6 2 13 3 2" xfId="19290"/>
    <cellStyle name="20% - Accent6 2 13 3 2 2" xfId="56628"/>
    <cellStyle name="20% - Accent6 2 13 3 3" xfId="36032"/>
    <cellStyle name="20% - Accent6 2 13 3 4" xfId="43469"/>
    <cellStyle name="20% - Accent6 2 13 4" xfId="15578"/>
    <cellStyle name="20% - Accent6 2 13 4 2" xfId="30608"/>
    <cellStyle name="20% - Accent6 2 13 4 3" xfId="52916"/>
    <cellStyle name="20% - Accent6 2 13 5" xfId="27726"/>
    <cellStyle name="20% - Accent6 2 13 6" xfId="39755"/>
    <cellStyle name="20% - Accent6 2 14" xfId="8494"/>
    <cellStyle name="20% - Accent6 2 14 2" xfId="21653"/>
    <cellStyle name="20% - Accent6 2 14 2 2" xfId="58991"/>
    <cellStyle name="20% - Accent6 2 14 3" xfId="29259"/>
    <cellStyle name="20% - Accent6 2 14 4" xfId="45832"/>
    <cellStyle name="20% - Accent6 2 15" xfId="3771"/>
    <cellStyle name="20% - Accent6 2 15 2" xfId="16930"/>
    <cellStyle name="20% - Accent6 2 15 2 2" xfId="54268"/>
    <cellStyle name="20% - Accent6 2 15 3" xfId="31971"/>
    <cellStyle name="20% - Accent6 2 15 4" xfId="41109"/>
    <cellStyle name="20% - Accent6 2 16" xfId="13218"/>
    <cellStyle name="20% - Accent6 2 16 2" xfId="34683"/>
    <cellStyle name="20% - Accent6 2 16 3" xfId="50556"/>
    <cellStyle name="20% - Accent6 2 17" xfId="29090"/>
    <cellStyle name="20% - Accent6 2 18" xfId="26377"/>
    <cellStyle name="20% - Accent6 2 19" xfId="37395"/>
    <cellStyle name="20% - Accent6 2 2" xfId="111"/>
    <cellStyle name="20% - Accent6 2 2 10" xfId="8550"/>
    <cellStyle name="20% - Accent6 2 2 10 2" xfId="21709"/>
    <cellStyle name="20% - Accent6 2 2 10 2 2" xfId="59047"/>
    <cellStyle name="20% - Accent6 2 2 10 3" xfId="29287"/>
    <cellStyle name="20% - Accent6 2 2 10 4" xfId="45888"/>
    <cellStyle name="20% - Accent6 2 2 11" xfId="3827"/>
    <cellStyle name="20% - Accent6 2 2 11 2" xfId="16986"/>
    <cellStyle name="20% - Accent6 2 2 11 2 2" xfId="54324"/>
    <cellStyle name="20% - Accent6 2 2 11 3" xfId="31999"/>
    <cellStyle name="20% - Accent6 2 2 11 4" xfId="41165"/>
    <cellStyle name="20% - Accent6 2 2 12" xfId="13274"/>
    <cellStyle name="20% - Accent6 2 2 12 2" xfId="34711"/>
    <cellStyle name="20% - Accent6 2 2 12 3" xfId="50612"/>
    <cellStyle name="20% - Accent6 2 2 13" xfId="29118"/>
    <cellStyle name="20% - Accent6 2 2 14" xfId="26405"/>
    <cellStyle name="20% - Accent6 2 2 15" xfId="37451"/>
    <cellStyle name="20% - Accent6 2 2 2" xfId="223"/>
    <cellStyle name="20% - Accent6 2 2 2 10" xfId="3939"/>
    <cellStyle name="20% - Accent6 2 2 2 10 2" xfId="17098"/>
    <cellStyle name="20% - Accent6 2 2 2 10 2 2" xfId="54436"/>
    <cellStyle name="20% - Accent6 2 2 2 10 3" xfId="32084"/>
    <cellStyle name="20% - Accent6 2 2 2 10 4" xfId="41277"/>
    <cellStyle name="20% - Accent6 2 2 2 11" xfId="13386"/>
    <cellStyle name="20% - Accent6 2 2 2 11 2" xfId="34796"/>
    <cellStyle name="20% - Accent6 2 2 2 11 3" xfId="50724"/>
    <cellStyle name="20% - Accent6 2 2 2 12" xfId="29203"/>
    <cellStyle name="20% - Accent6 2 2 2 13" xfId="26490"/>
    <cellStyle name="20% - Accent6 2 2 2 14" xfId="37563"/>
    <cellStyle name="20% - Accent6 2 2 2 2" xfId="644"/>
    <cellStyle name="20% - Accent6 2 2 2 2 2" xfId="1826"/>
    <cellStyle name="20% - Accent6 2 2 2 2 2 2" xfId="7900"/>
    <cellStyle name="20% - Accent6 2 2 2 2 2 2 2" xfId="12623"/>
    <cellStyle name="20% - Accent6 2 2 2 2 2 2 2 2" xfId="25782"/>
    <cellStyle name="20% - Accent6 2 2 2 2 2 2 2 2 2" xfId="63120"/>
    <cellStyle name="20% - Accent6 2 2 2 2 2 2 2 3" xfId="49961"/>
    <cellStyle name="20% - Accent6 2 2 2 2 2 2 3" xfId="21059"/>
    <cellStyle name="20% - Accent6 2 2 2 2 2 2 3 2" xfId="58397"/>
    <cellStyle name="20% - Accent6 2 2 2 2 2 2 4" xfId="34078"/>
    <cellStyle name="20% - Accent6 2 2 2 2 2 2 5" xfId="45238"/>
    <cellStyle name="20% - Accent6 2 2 2 2 2 3" xfId="10263"/>
    <cellStyle name="20% - Accent6 2 2 2 2 2 3 2" xfId="23422"/>
    <cellStyle name="20% - Accent6 2 2 2 2 2 3 2 2" xfId="60760"/>
    <cellStyle name="20% - Accent6 2 2 2 2 2 3 3" xfId="36790"/>
    <cellStyle name="20% - Accent6 2 2 2 2 2 3 4" xfId="47601"/>
    <cellStyle name="20% - Accent6 2 2 2 2 2 4" xfId="5540"/>
    <cellStyle name="20% - Accent6 2 2 2 2 2 4 2" xfId="18699"/>
    <cellStyle name="20% - Accent6 2 2 2 2 2 4 2 2" xfId="56037"/>
    <cellStyle name="20% - Accent6 2 2 2 2 2 4 3" xfId="31366"/>
    <cellStyle name="20% - Accent6 2 2 2 2 2 4 4" xfId="42878"/>
    <cellStyle name="20% - Accent6 2 2 2 2 2 5" xfId="14987"/>
    <cellStyle name="20% - Accent6 2 2 2 2 2 5 2" xfId="52325"/>
    <cellStyle name="20% - Accent6 2 2 2 2 2 6" xfId="28484"/>
    <cellStyle name="20% - Accent6 2 2 2 2 2 7" xfId="39164"/>
    <cellStyle name="20% - Accent6 2 2 2 2 3" xfId="3175"/>
    <cellStyle name="20% - Accent6 2 2 2 2 3 2" xfId="11443"/>
    <cellStyle name="20% - Accent6 2 2 2 2 3 2 2" xfId="24602"/>
    <cellStyle name="20% - Accent6 2 2 2 2 3 2 2 2" xfId="61940"/>
    <cellStyle name="20% - Accent6 2 2 2 2 3 2 3" xfId="48781"/>
    <cellStyle name="20% - Accent6 2 2 2 2 3 3" xfId="6720"/>
    <cellStyle name="20% - Accent6 2 2 2 2 3 3 2" xfId="19879"/>
    <cellStyle name="20% - Accent6 2 2 2 2 3 3 2 2" xfId="57217"/>
    <cellStyle name="20% - Accent6 2 2 2 2 3 3 3" xfId="44058"/>
    <cellStyle name="20% - Accent6 2 2 2 2 3 4" xfId="16336"/>
    <cellStyle name="20% - Accent6 2 2 2 2 3 4 2" xfId="53674"/>
    <cellStyle name="20% - Accent6 2 2 2 2 3 5" xfId="32729"/>
    <cellStyle name="20% - Accent6 2 2 2 2 3 6" xfId="40513"/>
    <cellStyle name="20% - Accent6 2 2 2 2 4" xfId="9083"/>
    <cellStyle name="20% - Accent6 2 2 2 2 4 2" xfId="22242"/>
    <cellStyle name="20% - Accent6 2 2 2 2 4 2 2" xfId="59580"/>
    <cellStyle name="20% - Accent6 2 2 2 2 4 3" xfId="35441"/>
    <cellStyle name="20% - Accent6 2 2 2 2 4 4" xfId="46421"/>
    <cellStyle name="20% - Accent6 2 2 2 2 5" xfId="4360"/>
    <cellStyle name="20% - Accent6 2 2 2 2 5 2" xfId="17519"/>
    <cellStyle name="20% - Accent6 2 2 2 2 5 2 2" xfId="54857"/>
    <cellStyle name="20% - Accent6 2 2 2 2 5 3" xfId="30017"/>
    <cellStyle name="20% - Accent6 2 2 2 2 5 4" xfId="41698"/>
    <cellStyle name="20% - Accent6 2 2 2 2 6" xfId="13807"/>
    <cellStyle name="20% - Accent6 2 2 2 2 6 2" xfId="51145"/>
    <cellStyle name="20% - Accent6 2 2 2 2 7" xfId="27135"/>
    <cellStyle name="20% - Accent6 2 2 2 2 8" xfId="37984"/>
    <cellStyle name="20% - Accent6 2 2 2 3" xfId="420"/>
    <cellStyle name="20% - Accent6 2 2 2 3 2" xfId="1602"/>
    <cellStyle name="20% - Accent6 2 2 2 3 2 2" xfId="7676"/>
    <cellStyle name="20% - Accent6 2 2 2 3 2 2 2" xfId="12399"/>
    <cellStyle name="20% - Accent6 2 2 2 3 2 2 2 2" xfId="25558"/>
    <cellStyle name="20% - Accent6 2 2 2 3 2 2 2 2 2" xfId="62896"/>
    <cellStyle name="20% - Accent6 2 2 2 3 2 2 2 3" xfId="49737"/>
    <cellStyle name="20% - Accent6 2 2 2 3 2 2 3" xfId="20835"/>
    <cellStyle name="20% - Accent6 2 2 2 3 2 2 3 2" xfId="58173"/>
    <cellStyle name="20% - Accent6 2 2 2 3 2 2 4" xfId="33854"/>
    <cellStyle name="20% - Accent6 2 2 2 3 2 2 5" xfId="45014"/>
    <cellStyle name="20% - Accent6 2 2 2 3 2 3" xfId="10039"/>
    <cellStyle name="20% - Accent6 2 2 2 3 2 3 2" xfId="23198"/>
    <cellStyle name="20% - Accent6 2 2 2 3 2 3 2 2" xfId="60536"/>
    <cellStyle name="20% - Accent6 2 2 2 3 2 3 3" xfId="36566"/>
    <cellStyle name="20% - Accent6 2 2 2 3 2 3 4" xfId="47377"/>
    <cellStyle name="20% - Accent6 2 2 2 3 2 4" xfId="5316"/>
    <cellStyle name="20% - Accent6 2 2 2 3 2 4 2" xfId="18475"/>
    <cellStyle name="20% - Accent6 2 2 2 3 2 4 2 2" xfId="55813"/>
    <cellStyle name="20% - Accent6 2 2 2 3 2 4 3" xfId="31142"/>
    <cellStyle name="20% - Accent6 2 2 2 3 2 4 4" xfId="42654"/>
    <cellStyle name="20% - Accent6 2 2 2 3 2 5" xfId="14763"/>
    <cellStyle name="20% - Accent6 2 2 2 3 2 5 2" xfId="52101"/>
    <cellStyle name="20% - Accent6 2 2 2 3 2 6" xfId="28260"/>
    <cellStyle name="20% - Accent6 2 2 2 3 2 7" xfId="38940"/>
    <cellStyle name="20% - Accent6 2 2 2 3 3" xfId="2951"/>
    <cellStyle name="20% - Accent6 2 2 2 3 3 2" xfId="11219"/>
    <cellStyle name="20% - Accent6 2 2 2 3 3 2 2" xfId="24378"/>
    <cellStyle name="20% - Accent6 2 2 2 3 3 2 2 2" xfId="61716"/>
    <cellStyle name="20% - Accent6 2 2 2 3 3 2 3" xfId="48557"/>
    <cellStyle name="20% - Accent6 2 2 2 3 3 3" xfId="6496"/>
    <cellStyle name="20% - Accent6 2 2 2 3 3 3 2" xfId="19655"/>
    <cellStyle name="20% - Accent6 2 2 2 3 3 3 2 2" xfId="56993"/>
    <cellStyle name="20% - Accent6 2 2 2 3 3 3 3" xfId="43834"/>
    <cellStyle name="20% - Accent6 2 2 2 3 3 4" xfId="16112"/>
    <cellStyle name="20% - Accent6 2 2 2 3 3 4 2" xfId="53450"/>
    <cellStyle name="20% - Accent6 2 2 2 3 3 5" xfId="32505"/>
    <cellStyle name="20% - Accent6 2 2 2 3 3 6" xfId="40289"/>
    <cellStyle name="20% - Accent6 2 2 2 3 4" xfId="8859"/>
    <cellStyle name="20% - Accent6 2 2 2 3 4 2" xfId="22018"/>
    <cellStyle name="20% - Accent6 2 2 2 3 4 2 2" xfId="59356"/>
    <cellStyle name="20% - Accent6 2 2 2 3 4 3" xfId="35217"/>
    <cellStyle name="20% - Accent6 2 2 2 3 4 4" xfId="46197"/>
    <cellStyle name="20% - Accent6 2 2 2 3 5" xfId="4136"/>
    <cellStyle name="20% - Accent6 2 2 2 3 5 2" xfId="17295"/>
    <cellStyle name="20% - Accent6 2 2 2 3 5 2 2" xfId="54633"/>
    <cellStyle name="20% - Accent6 2 2 2 3 5 3" xfId="29793"/>
    <cellStyle name="20% - Accent6 2 2 2 3 5 4" xfId="41474"/>
    <cellStyle name="20% - Accent6 2 2 2 3 6" xfId="13583"/>
    <cellStyle name="20% - Accent6 2 2 2 3 6 2" xfId="50921"/>
    <cellStyle name="20% - Accent6 2 2 2 3 7" xfId="26911"/>
    <cellStyle name="20% - Accent6 2 2 2 3 8" xfId="37760"/>
    <cellStyle name="20% - Accent6 2 2 2 4" xfId="841"/>
    <cellStyle name="20% - Accent6 2 2 2 4 2" xfId="2023"/>
    <cellStyle name="20% - Accent6 2 2 2 4 2 2" xfId="8097"/>
    <cellStyle name="20% - Accent6 2 2 2 4 2 2 2" xfId="12820"/>
    <cellStyle name="20% - Accent6 2 2 2 4 2 2 2 2" xfId="25979"/>
    <cellStyle name="20% - Accent6 2 2 2 4 2 2 2 2 2" xfId="63317"/>
    <cellStyle name="20% - Accent6 2 2 2 4 2 2 2 3" xfId="50158"/>
    <cellStyle name="20% - Accent6 2 2 2 4 2 2 3" xfId="21256"/>
    <cellStyle name="20% - Accent6 2 2 2 4 2 2 3 2" xfId="58594"/>
    <cellStyle name="20% - Accent6 2 2 2 4 2 2 4" xfId="34275"/>
    <cellStyle name="20% - Accent6 2 2 2 4 2 2 5" xfId="45435"/>
    <cellStyle name="20% - Accent6 2 2 2 4 2 3" xfId="10460"/>
    <cellStyle name="20% - Accent6 2 2 2 4 2 3 2" xfId="23619"/>
    <cellStyle name="20% - Accent6 2 2 2 4 2 3 2 2" xfId="60957"/>
    <cellStyle name="20% - Accent6 2 2 2 4 2 3 3" xfId="36987"/>
    <cellStyle name="20% - Accent6 2 2 2 4 2 3 4" xfId="47798"/>
    <cellStyle name="20% - Accent6 2 2 2 4 2 4" xfId="5737"/>
    <cellStyle name="20% - Accent6 2 2 2 4 2 4 2" xfId="18896"/>
    <cellStyle name="20% - Accent6 2 2 2 4 2 4 2 2" xfId="56234"/>
    <cellStyle name="20% - Accent6 2 2 2 4 2 4 3" xfId="31563"/>
    <cellStyle name="20% - Accent6 2 2 2 4 2 4 4" xfId="43075"/>
    <cellStyle name="20% - Accent6 2 2 2 4 2 5" xfId="15184"/>
    <cellStyle name="20% - Accent6 2 2 2 4 2 5 2" xfId="52522"/>
    <cellStyle name="20% - Accent6 2 2 2 4 2 6" xfId="28681"/>
    <cellStyle name="20% - Accent6 2 2 2 4 2 7" xfId="39361"/>
    <cellStyle name="20% - Accent6 2 2 2 4 3" xfId="3372"/>
    <cellStyle name="20% - Accent6 2 2 2 4 3 2" xfId="11640"/>
    <cellStyle name="20% - Accent6 2 2 2 4 3 2 2" xfId="24799"/>
    <cellStyle name="20% - Accent6 2 2 2 4 3 2 2 2" xfId="62137"/>
    <cellStyle name="20% - Accent6 2 2 2 4 3 2 3" xfId="48978"/>
    <cellStyle name="20% - Accent6 2 2 2 4 3 3" xfId="6917"/>
    <cellStyle name="20% - Accent6 2 2 2 4 3 3 2" xfId="20076"/>
    <cellStyle name="20% - Accent6 2 2 2 4 3 3 2 2" xfId="57414"/>
    <cellStyle name="20% - Accent6 2 2 2 4 3 3 3" xfId="44255"/>
    <cellStyle name="20% - Accent6 2 2 2 4 3 4" xfId="16533"/>
    <cellStyle name="20% - Accent6 2 2 2 4 3 4 2" xfId="53871"/>
    <cellStyle name="20% - Accent6 2 2 2 4 3 5" xfId="32926"/>
    <cellStyle name="20% - Accent6 2 2 2 4 3 6" xfId="40710"/>
    <cellStyle name="20% - Accent6 2 2 2 4 4" xfId="9280"/>
    <cellStyle name="20% - Accent6 2 2 2 4 4 2" xfId="22439"/>
    <cellStyle name="20% - Accent6 2 2 2 4 4 2 2" xfId="59777"/>
    <cellStyle name="20% - Accent6 2 2 2 4 4 3" xfId="35638"/>
    <cellStyle name="20% - Accent6 2 2 2 4 4 4" xfId="46618"/>
    <cellStyle name="20% - Accent6 2 2 2 4 5" xfId="4557"/>
    <cellStyle name="20% - Accent6 2 2 2 4 5 2" xfId="17716"/>
    <cellStyle name="20% - Accent6 2 2 2 4 5 2 2" xfId="55054"/>
    <cellStyle name="20% - Accent6 2 2 2 4 5 3" xfId="30214"/>
    <cellStyle name="20% - Accent6 2 2 2 4 5 4" xfId="41895"/>
    <cellStyle name="20% - Accent6 2 2 2 4 6" xfId="14004"/>
    <cellStyle name="20% - Accent6 2 2 2 4 6 2" xfId="51342"/>
    <cellStyle name="20% - Accent6 2 2 2 4 7" xfId="27332"/>
    <cellStyle name="20% - Accent6 2 2 2 4 8" xfId="38181"/>
    <cellStyle name="20% - Accent6 2 2 2 5" xfId="1010"/>
    <cellStyle name="20% - Accent6 2 2 2 5 2" xfId="2192"/>
    <cellStyle name="20% - Accent6 2 2 2 5 2 2" xfId="8266"/>
    <cellStyle name="20% - Accent6 2 2 2 5 2 2 2" xfId="12989"/>
    <cellStyle name="20% - Accent6 2 2 2 5 2 2 2 2" xfId="26148"/>
    <cellStyle name="20% - Accent6 2 2 2 5 2 2 2 2 2" xfId="63486"/>
    <cellStyle name="20% - Accent6 2 2 2 5 2 2 2 3" xfId="50327"/>
    <cellStyle name="20% - Accent6 2 2 2 5 2 2 3" xfId="21425"/>
    <cellStyle name="20% - Accent6 2 2 2 5 2 2 3 2" xfId="58763"/>
    <cellStyle name="20% - Accent6 2 2 2 5 2 2 4" xfId="34444"/>
    <cellStyle name="20% - Accent6 2 2 2 5 2 2 5" xfId="45604"/>
    <cellStyle name="20% - Accent6 2 2 2 5 2 3" xfId="10629"/>
    <cellStyle name="20% - Accent6 2 2 2 5 2 3 2" xfId="23788"/>
    <cellStyle name="20% - Accent6 2 2 2 5 2 3 2 2" xfId="61126"/>
    <cellStyle name="20% - Accent6 2 2 2 5 2 3 3" xfId="37156"/>
    <cellStyle name="20% - Accent6 2 2 2 5 2 3 4" xfId="47967"/>
    <cellStyle name="20% - Accent6 2 2 2 5 2 4" xfId="5906"/>
    <cellStyle name="20% - Accent6 2 2 2 5 2 4 2" xfId="19065"/>
    <cellStyle name="20% - Accent6 2 2 2 5 2 4 2 2" xfId="56403"/>
    <cellStyle name="20% - Accent6 2 2 2 5 2 4 3" xfId="31732"/>
    <cellStyle name="20% - Accent6 2 2 2 5 2 4 4" xfId="43244"/>
    <cellStyle name="20% - Accent6 2 2 2 5 2 5" xfId="15353"/>
    <cellStyle name="20% - Accent6 2 2 2 5 2 5 2" xfId="52691"/>
    <cellStyle name="20% - Accent6 2 2 2 5 2 6" xfId="28850"/>
    <cellStyle name="20% - Accent6 2 2 2 5 2 7" xfId="39530"/>
    <cellStyle name="20% - Accent6 2 2 2 5 3" xfId="3541"/>
    <cellStyle name="20% - Accent6 2 2 2 5 3 2" xfId="11809"/>
    <cellStyle name="20% - Accent6 2 2 2 5 3 2 2" xfId="24968"/>
    <cellStyle name="20% - Accent6 2 2 2 5 3 2 2 2" xfId="62306"/>
    <cellStyle name="20% - Accent6 2 2 2 5 3 2 3" xfId="49147"/>
    <cellStyle name="20% - Accent6 2 2 2 5 3 3" xfId="7086"/>
    <cellStyle name="20% - Accent6 2 2 2 5 3 3 2" xfId="20245"/>
    <cellStyle name="20% - Accent6 2 2 2 5 3 3 2 2" xfId="57583"/>
    <cellStyle name="20% - Accent6 2 2 2 5 3 3 3" xfId="44424"/>
    <cellStyle name="20% - Accent6 2 2 2 5 3 4" xfId="16702"/>
    <cellStyle name="20% - Accent6 2 2 2 5 3 4 2" xfId="54040"/>
    <cellStyle name="20% - Accent6 2 2 2 5 3 5" xfId="33095"/>
    <cellStyle name="20% - Accent6 2 2 2 5 3 6" xfId="40879"/>
    <cellStyle name="20% - Accent6 2 2 2 5 4" xfId="9449"/>
    <cellStyle name="20% - Accent6 2 2 2 5 4 2" xfId="22608"/>
    <cellStyle name="20% - Accent6 2 2 2 5 4 2 2" xfId="59946"/>
    <cellStyle name="20% - Accent6 2 2 2 5 4 3" xfId="35807"/>
    <cellStyle name="20% - Accent6 2 2 2 5 4 4" xfId="46787"/>
    <cellStyle name="20% - Accent6 2 2 2 5 5" xfId="4726"/>
    <cellStyle name="20% - Accent6 2 2 2 5 5 2" xfId="17885"/>
    <cellStyle name="20% - Accent6 2 2 2 5 5 2 2" xfId="55223"/>
    <cellStyle name="20% - Accent6 2 2 2 5 5 3" xfId="30383"/>
    <cellStyle name="20% - Accent6 2 2 2 5 5 4" xfId="42064"/>
    <cellStyle name="20% - Accent6 2 2 2 5 6" xfId="14173"/>
    <cellStyle name="20% - Accent6 2 2 2 5 6 2" xfId="51511"/>
    <cellStyle name="20% - Accent6 2 2 2 5 7" xfId="27501"/>
    <cellStyle name="20% - Accent6 2 2 2 5 8" xfId="38350"/>
    <cellStyle name="20% - Accent6 2 2 2 6" xfId="1181"/>
    <cellStyle name="20% - Accent6 2 2 2 6 2" xfId="2361"/>
    <cellStyle name="20% - Accent6 2 2 2 6 2 2" xfId="8435"/>
    <cellStyle name="20% - Accent6 2 2 2 6 2 2 2" xfId="13158"/>
    <cellStyle name="20% - Accent6 2 2 2 6 2 2 2 2" xfId="26317"/>
    <cellStyle name="20% - Accent6 2 2 2 6 2 2 2 2 2" xfId="63655"/>
    <cellStyle name="20% - Accent6 2 2 2 6 2 2 2 3" xfId="50496"/>
    <cellStyle name="20% - Accent6 2 2 2 6 2 2 3" xfId="21594"/>
    <cellStyle name="20% - Accent6 2 2 2 6 2 2 3 2" xfId="58932"/>
    <cellStyle name="20% - Accent6 2 2 2 6 2 2 4" xfId="34613"/>
    <cellStyle name="20% - Accent6 2 2 2 6 2 2 5" xfId="45773"/>
    <cellStyle name="20% - Accent6 2 2 2 6 2 3" xfId="10798"/>
    <cellStyle name="20% - Accent6 2 2 2 6 2 3 2" xfId="23957"/>
    <cellStyle name="20% - Accent6 2 2 2 6 2 3 2 2" xfId="61295"/>
    <cellStyle name="20% - Accent6 2 2 2 6 2 3 3" xfId="37325"/>
    <cellStyle name="20% - Accent6 2 2 2 6 2 3 4" xfId="48136"/>
    <cellStyle name="20% - Accent6 2 2 2 6 2 4" xfId="6075"/>
    <cellStyle name="20% - Accent6 2 2 2 6 2 4 2" xfId="19234"/>
    <cellStyle name="20% - Accent6 2 2 2 6 2 4 2 2" xfId="56572"/>
    <cellStyle name="20% - Accent6 2 2 2 6 2 4 3" xfId="31901"/>
    <cellStyle name="20% - Accent6 2 2 2 6 2 4 4" xfId="43413"/>
    <cellStyle name="20% - Accent6 2 2 2 6 2 5" xfId="15522"/>
    <cellStyle name="20% - Accent6 2 2 2 6 2 5 2" xfId="52860"/>
    <cellStyle name="20% - Accent6 2 2 2 6 2 6" xfId="29019"/>
    <cellStyle name="20% - Accent6 2 2 2 6 2 7" xfId="39699"/>
    <cellStyle name="20% - Accent6 2 2 2 6 3" xfId="3710"/>
    <cellStyle name="20% - Accent6 2 2 2 6 3 2" xfId="11978"/>
    <cellStyle name="20% - Accent6 2 2 2 6 3 2 2" xfId="25137"/>
    <cellStyle name="20% - Accent6 2 2 2 6 3 2 2 2" xfId="62475"/>
    <cellStyle name="20% - Accent6 2 2 2 6 3 2 3" xfId="49316"/>
    <cellStyle name="20% - Accent6 2 2 2 6 3 3" xfId="7255"/>
    <cellStyle name="20% - Accent6 2 2 2 6 3 3 2" xfId="20414"/>
    <cellStyle name="20% - Accent6 2 2 2 6 3 3 2 2" xfId="57752"/>
    <cellStyle name="20% - Accent6 2 2 2 6 3 3 3" xfId="44593"/>
    <cellStyle name="20% - Accent6 2 2 2 6 3 4" xfId="16871"/>
    <cellStyle name="20% - Accent6 2 2 2 6 3 4 2" xfId="54209"/>
    <cellStyle name="20% - Accent6 2 2 2 6 3 5" xfId="33264"/>
    <cellStyle name="20% - Accent6 2 2 2 6 3 6" xfId="41048"/>
    <cellStyle name="20% - Accent6 2 2 2 6 4" xfId="9618"/>
    <cellStyle name="20% - Accent6 2 2 2 6 4 2" xfId="22777"/>
    <cellStyle name="20% - Accent6 2 2 2 6 4 2 2" xfId="60115"/>
    <cellStyle name="20% - Accent6 2 2 2 6 4 3" xfId="35976"/>
    <cellStyle name="20% - Accent6 2 2 2 6 4 4" xfId="46956"/>
    <cellStyle name="20% - Accent6 2 2 2 6 5" xfId="4895"/>
    <cellStyle name="20% - Accent6 2 2 2 6 5 2" xfId="18054"/>
    <cellStyle name="20% - Accent6 2 2 2 6 5 2 2" xfId="55392"/>
    <cellStyle name="20% - Accent6 2 2 2 6 5 3" xfId="30552"/>
    <cellStyle name="20% - Accent6 2 2 2 6 5 4" xfId="42233"/>
    <cellStyle name="20% - Accent6 2 2 2 6 6" xfId="14342"/>
    <cellStyle name="20% - Accent6 2 2 2 6 6 2" xfId="51680"/>
    <cellStyle name="20% - Accent6 2 2 2 6 7" xfId="27670"/>
    <cellStyle name="20% - Accent6 2 2 2 6 8" xfId="38519"/>
    <cellStyle name="20% - Accent6 2 2 2 7" xfId="1405"/>
    <cellStyle name="20% - Accent6 2 2 2 7 2" xfId="2754"/>
    <cellStyle name="20% - Accent6 2 2 2 7 2 2" xfId="12202"/>
    <cellStyle name="20% - Accent6 2 2 2 7 2 2 2" xfId="25361"/>
    <cellStyle name="20% - Accent6 2 2 2 7 2 2 2 2" xfId="62699"/>
    <cellStyle name="20% - Accent6 2 2 2 7 2 2 3" xfId="33657"/>
    <cellStyle name="20% - Accent6 2 2 2 7 2 2 4" xfId="49540"/>
    <cellStyle name="20% - Accent6 2 2 2 7 2 3" xfId="7479"/>
    <cellStyle name="20% - Accent6 2 2 2 7 2 3 2" xfId="20638"/>
    <cellStyle name="20% - Accent6 2 2 2 7 2 3 2 2" xfId="57976"/>
    <cellStyle name="20% - Accent6 2 2 2 7 2 3 3" xfId="36369"/>
    <cellStyle name="20% - Accent6 2 2 2 7 2 3 4" xfId="44817"/>
    <cellStyle name="20% - Accent6 2 2 2 7 2 4" xfId="15915"/>
    <cellStyle name="20% - Accent6 2 2 2 7 2 4 2" xfId="30945"/>
    <cellStyle name="20% - Accent6 2 2 2 7 2 4 3" xfId="53253"/>
    <cellStyle name="20% - Accent6 2 2 2 7 2 5" xfId="28063"/>
    <cellStyle name="20% - Accent6 2 2 2 7 2 6" xfId="40092"/>
    <cellStyle name="20% - Accent6 2 2 2 7 3" xfId="9842"/>
    <cellStyle name="20% - Accent6 2 2 2 7 3 2" xfId="23001"/>
    <cellStyle name="20% - Accent6 2 2 2 7 3 2 2" xfId="60339"/>
    <cellStyle name="20% - Accent6 2 2 2 7 3 3" xfId="32308"/>
    <cellStyle name="20% - Accent6 2 2 2 7 3 4" xfId="47180"/>
    <cellStyle name="20% - Accent6 2 2 2 7 4" xfId="5119"/>
    <cellStyle name="20% - Accent6 2 2 2 7 4 2" xfId="18278"/>
    <cellStyle name="20% - Accent6 2 2 2 7 4 2 2" xfId="55616"/>
    <cellStyle name="20% - Accent6 2 2 2 7 4 3" xfId="35020"/>
    <cellStyle name="20% - Accent6 2 2 2 7 4 4" xfId="42457"/>
    <cellStyle name="20% - Accent6 2 2 2 7 5" xfId="14566"/>
    <cellStyle name="20% - Accent6 2 2 2 7 5 2" xfId="29596"/>
    <cellStyle name="20% - Accent6 2 2 2 7 5 3" xfId="51904"/>
    <cellStyle name="20% - Accent6 2 2 2 7 6" xfId="26714"/>
    <cellStyle name="20% - Accent6 2 2 2 7 7" xfId="38743"/>
    <cellStyle name="20% - Accent6 2 2 2 8" xfId="2530"/>
    <cellStyle name="20% - Accent6 2 2 2 8 2" xfId="11022"/>
    <cellStyle name="20% - Accent6 2 2 2 8 2 2" xfId="24181"/>
    <cellStyle name="20% - Accent6 2 2 2 8 2 2 2" xfId="61519"/>
    <cellStyle name="20% - Accent6 2 2 2 8 2 3" xfId="33433"/>
    <cellStyle name="20% - Accent6 2 2 2 8 2 4" xfId="48360"/>
    <cellStyle name="20% - Accent6 2 2 2 8 3" xfId="6299"/>
    <cellStyle name="20% - Accent6 2 2 2 8 3 2" xfId="19458"/>
    <cellStyle name="20% - Accent6 2 2 2 8 3 2 2" xfId="56796"/>
    <cellStyle name="20% - Accent6 2 2 2 8 3 3" xfId="36145"/>
    <cellStyle name="20% - Accent6 2 2 2 8 3 4" xfId="43637"/>
    <cellStyle name="20% - Accent6 2 2 2 8 4" xfId="15691"/>
    <cellStyle name="20% - Accent6 2 2 2 8 4 2" xfId="30721"/>
    <cellStyle name="20% - Accent6 2 2 2 8 4 3" xfId="53029"/>
    <cellStyle name="20% - Accent6 2 2 2 8 5" xfId="27839"/>
    <cellStyle name="20% - Accent6 2 2 2 8 6" xfId="39868"/>
    <cellStyle name="20% - Accent6 2 2 2 9" xfId="8662"/>
    <cellStyle name="20% - Accent6 2 2 2 9 2" xfId="21821"/>
    <cellStyle name="20% - Accent6 2 2 2 9 2 2" xfId="59159"/>
    <cellStyle name="20% - Accent6 2 2 2 9 3" xfId="29372"/>
    <cellStyle name="20% - Accent6 2 2 2 9 4" xfId="46000"/>
    <cellStyle name="20% - Accent6 2 2 3" xfId="532"/>
    <cellStyle name="20% - Accent6 2 2 3 2" xfId="1714"/>
    <cellStyle name="20% - Accent6 2 2 3 2 2" xfId="7788"/>
    <cellStyle name="20% - Accent6 2 2 3 2 2 2" xfId="12511"/>
    <cellStyle name="20% - Accent6 2 2 3 2 2 2 2" xfId="25670"/>
    <cellStyle name="20% - Accent6 2 2 3 2 2 2 2 2" xfId="63008"/>
    <cellStyle name="20% - Accent6 2 2 3 2 2 2 3" xfId="49849"/>
    <cellStyle name="20% - Accent6 2 2 3 2 2 3" xfId="20947"/>
    <cellStyle name="20% - Accent6 2 2 3 2 2 3 2" xfId="58285"/>
    <cellStyle name="20% - Accent6 2 2 3 2 2 4" xfId="33966"/>
    <cellStyle name="20% - Accent6 2 2 3 2 2 5" xfId="45126"/>
    <cellStyle name="20% - Accent6 2 2 3 2 3" xfId="10151"/>
    <cellStyle name="20% - Accent6 2 2 3 2 3 2" xfId="23310"/>
    <cellStyle name="20% - Accent6 2 2 3 2 3 2 2" xfId="60648"/>
    <cellStyle name="20% - Accent6 2 2 3 2 3 3" xfId="36678"/>
    <cellStyle name="20% - Accent6 2 2 3 2 3 4" xfId="47489"/>
    <cellStyle name="20% - Accent6 2 2 3 2 4" xfId="5428"/>
    <cellStyle name="20% - Accent6 2 2 3 2 4 2" xfId="18587"/>
    <cellStyle name="20% - Accent6 2 2 3 2 4 2 2" xfId="55925"/>
    <cellStyle name="20% - Accent6 2 2 3 2 4 3" xfId="31254"/>
    <cellStyle name="20% - Accent6 2 2 3 2 4 4" xfId="42766"/>
    <cellStyle name="20% - Accent6 2 2 3 2 5" xfId="14875"/>
    <cellStyle name="20% - Accent6 2 2 3 2 5 2" xfId="52213"/>
    <cellStyle name="20% - Accent6 2 2 3 2 6" xfId="28372"/>
    <cellStyle name="20% - Accent6 2 2 3 2 7" xfId="39052"/>
    <cellStyle name="20% - Accent6 2 2 3 3" xfId="3063"/>
    <cellStyle name="20% - Accent6 2 2 3 3 2" xfId="11331"/>
    <cellStyle name="20% - Accent6 2 2 3 3 2 2" xfId="24490"/>
    <cellStyle name="20% - Accent6 2 2 3 3 2 2 2" xfId="61828"/>
    <cellStyle name="20% - Accent6 2 2 3 3 2 3" xfId="48669"/>
    <cellStyle name="20% - Accent6 2 2 3 3 3" xfId="6608"/>
    <cellStyle name="20% - Accent6 2 2 3 3 3 2" xfId="19767"/>
    <cellStyle name="20% - Accent6 2 2 3 3 3 2 2" xfId="57105"/>
    <cellStyle name="20% - Accent6 2 2 3 3 3 3" xfId="43946"/>
    <cellStyle name="20% - Accent6 2 2 3 3 4" xfId="16224"/>
    <cellStyle name="20% - Accent6 2 2 3 3 4 2" xfId="53562"/>
    <cellStyle name="20% - Accent6 2 2 3 3 5" xfId="32617"/>
    <cellStyle name="20% - Accent6 2 2 3 3 6" xfId="40401"/>
    <cellStyle name="20% - Accent6 2 2 3 4" xfId="8971"/>
    <cellStyle name="20% - Accent6 2 2 3 4 2" xfId="22130"/>
    <cellStyle name="20% - Accent6 2 2 3 4 2 2" xfId="59468"/>
    <cellStyle name="20% - Accent6 2 2 3 4 3" xfId="35329"/>
    <cellStyle name="20% - Accent6 2 2 3 4 4" xfId="46309"/>
    <cellStyle name="20% - Accent6 2 2 3 5" xfId="4248"/>
    <cellStyle name="20% - Accent6 2 2 3 5 2" xfId="17407"/>
    <cellStyle name="20% - Accent6 2 2 3 5 2 2" xfId="54745"/>
    <cellStyle name="20% - Accent6 2 2 3 5 3" xfId="29905"/>
    <cellStyle name="20% - Accent6 2 2 3 5 4" xfId="41586"/>
    <cellStyle name="20% - Accent6 2 2 3 6" xfId="13695"/>
    <cellStyle name="20% - Accent6 2 2 3 6 2" xfId="51033"/>
    <cellStyle name="20% - Accent6 2 2 3 7" xfId="27023"/>
    <cellStyle name="20% - Accent6 2 2 3 8" xfId="37872"/>
    <cellStyle name="20% - Accent6 2 2 4" xfId="335"/>
    <cellStyle name="20% - Accent6 2 2 4 2" xfId="1517"/>
    <cellStyle name="20% - Accent6 2 2 4 2 2" xfId="7591"/>
    <cellStyle name="20% - Accent6 2 2 4 2 2 2" xfId="12314"/>
    <cellStyle name="20% - Accent6 2 2 4 2 2 2 2" xfId="25473"/>
    <cellStyle name="20% - Accent6 2 2 4 2 2 2 2 2" xfId="62811"/>
    <cellStyle name="20% - Accent6 2 2 4 2 2 2 3" xfId="49652"/>
    <cellStyle name="20% - Accent6 2 2 4 2 2 3" xfId="20750"/>
    <cellStyle name="20% - Accent6 2 2 4 2 2 3 2" xfId="58088"/>
    <cellStyle name="20% - Accent6 2 2 4 2 2 4" xfId="33769"/>
    <cellStyle name="20% - Accent6 2 2 4 2 2 5" xfId="44929"/>
    <cellStyle name="20% - Accent6 2 2 4 2 3" xfId="9954"/>
    <cellStyle name="20% - Accent6 2 2 4 2 3 2" xfId="23113"/>
    <cellStyle name="20% - Accent6 2 2 4 2 3 2 2" xfId="60451"/>
    <cellStyle name="20% - Accent6 2 2 4 2 3 3" xfId="36481"/>
    <cellStyle name="20% - Accent6 2 2 4 2 3 4" xfId="47292"/>
    <cellStyle name="20% - Accent6 2 2 4 2 4" xfId="5231"/>
    <cellStyle name="20% - Accent6 2 2 4 2 4 2" xfId="18390"/>
    <cellStyle name="20% - Accent6 2 2 4 2 4 2 2" xfId="55728"/>
    <cellStyle name="20% - Accent6 2 2 4 2 4 3" xfId="31057"/>
    <cellStyle name="20% - Accent6 2 2 4 2 4 4" xfId="42569"/>
    <cellStyle name="20% - Accent6 2 2 4 2 5" xfId="14678"/>
    <cellStyle name="20% - Accent6 2 2 4 2 5 2" xfId="52016"/>
    <cellStyle name="20% - Accent6 2 2 4 2 6" xfId="28175"/>
    <cellStyle name="20% - Accent6 2 2 4 2 7" xfId="38855"/>
    <cellStyle name="20% - Accent6 2 2 4 3" xfId="2866"/>
    <cellStyle name="20% - Accent6 2 2 4 3 2" xfId="11134"/>
    <cellStyle name="20% - Accent6 2 2 4 3 2 2" xfId="24293"/>
    <cellStyle name="20% - Accent6 2 2 4 3 2 2 2" xfId="61631"/>
    <cellStyle name="20% - Accent6 2 2 4 3 2 3" xfId="48472"/>
    <cellStyle name="20% - Accent6 2 2 4 3 3" xfId="6411"/>
    <cellStyle name="20% - Accent6 2 2 4 3 3 2" xfId="19570"/>
    <cellStyle name="20% - Accent6 2 2 4 3 3 2 2" xfId="56908"/>
    <cellStyle name="20% - Accent6 2 2 4 3 3 3" xfId="43749"/>
    <cellStyle name="20% - Accent6 2 2 4 3 4" xfId="16027"/>
    <cellStyle name="20% - Accent6 2 2 4 3 4 2" xfId="53365"/>
    <cellStyle name="20% - Accent6 2 2 4 3 5" xfId="32420"/>
    <cellStyle name="20% - Accent6 2 2 4 3 6" xfId="40204"/>
    <cellStyle name="20% - Accent6 2 2 4 4" xfId="8774"/>
    <cellStyle name="20% - Accent6 2 2 4 4 2" xfId="21933"/>
    <cellStyle name="20% - Accent6 2 2 4 4 2 2" xfId="59271"/>
    <cellStyle name="20% - Accent6 2 2 4 4 3" xfId="35132"/>
    <cellStyle name="20% - Accent6 2 2 4 4 4" xfId="46112"/>
    <cellStyle name="20% - Accent6 2 2 4 5" xfId="4051"/>
    <cellStyle name="20% - Accent6 2 2 4 5 2" xfId="17210"/>
    <cellStyle name="20% - Accent6 2 2 4 5 2 2" xfId="54548"/>
    <cellStyle name="20% - Accent6 2 2 4 5 3" xfId="29708"/>
    <cellStyle name="20% - Accent6 2 2 4 5 4" xfId="41389"/>
    <cellStyle name="20% - Accent6 2 2 4 6" xfId="13498"/>
    <cellStyle name="20% - Accent6 2 2 4 6 2" xfId="50836"/>
    <cellStyle name="20% - Accent6 2 2 4 7" xfId="26826"/>
    <cellStyle name="20% - Accent6 2 2 4 8" xfId="37675"/>
    <cellStyle name="20% - Accent6 2 2 5" xfId="756"/>
    <cellStyle name="20% - Accent6 2 2 5 2" xfId="1938"/>
    <cellStyle name="20% - Accent6 2 2 5 2 2" xfId="8012"/>
    <cellStyle name="20% - Accent6 2 2 5 2 2 2" xfId="12735"/>
    <cellStyle name="20% - Accent6 2 2 5 2 2 2 2" xfId="25894"/>
    <cellStyle name="20% - Accent6 2 2 5 2 2 2 2 2" xfId="63232"/>
    <cellStyle name="20% - Accent6 2 2 5 2 2 2 3" xfId="50073"/>
    <cellStyle name="20% - Accent6 2 2 5 2 2 3" xfId="21171"/>
    <cellStyle name="20% - Accent6 2 2 5 2 2 3 2" xfId="58509"/>
    <cellStyle name="20% - Accent6 2 2 5 2 2 4" xfId="34190"/>
    <cellStyle name="20% - Accent6 2 2 5 2 2 5" xfId="45350"/>
    <cellStyle name="20% - Accent6 2 2 5 2 3" xfId="10375"/>
    <cellStyle name="20% - Accent6 2 2 5 2 3 2" xfId="23534"/>
    <cellStyle name="20% - Accent6 2 2 5 2 3 2 2" xfId="60872"/>
    <cellStyle name="20% - Accent6 2 2 5 2 3 3" xfId="36902"/>
    <cellStyle name="20% - Accent6 2 2 5 2 3 4" xfId="47713"/>
    <cellStyle name="20% - Accent6 2 2 5 2 4" xfId="5652"/>
    <cellStyle name="20% - Accent6 2 2 5 2 4 2" xfId="18811"/>
    <cellStyle name="20% - Accent6 2 2 5 2 4 2 2" xfId="56149"/>
    <cellStyle name="20% - Accent6 2 2 5 2 4 3" xfId="31478"/>
    <cellStyle name="20% - Accent6 2 2 5 2 4 4" xfId="42990"/>
    <cellStyle name="20% - Accent6 2 2 5 2 5" xfId="15099"/>
    <cellStyle name="20% - Accent6 2 2 5 2 5 2" xfId="52437"/>
    <cellStyle name="20% - Accent6 2 2 5 2 6" xfId="28596"/>
    <cellStyle name="20% - Accent6 2 2 5 2 7" xfId="39276"/>
    <cellStyle name="20% - Accent6 2 2 5 3" xfId="3287"/>
    <cellStyle name="20% - Accent6 2 2 5 3 2" xfId="11555"/>
    <cellStyle name="20% - Accent6 2 2 5 3 2 2" xfId="24714"/>
    <cellStyle name="20% - Accent6 2 2 5 3 2 2 2" xfId="62052"/>
    <cellStyle name="20% - Accent6 2 2 5 3 2 3" xfId="48893"/>
    <cellStyle name="20% - Accent6 2 2 5 3 3" xfId="6832"/>
    <cellStyle name="20% - Accent6 2 2 5 3 3 2" xfId="19991"/>
    <cellStyle name="20% - Accent6 2 2 5 3 3 2 2" xfId="57329"/>
    <cellStyle name="20% - Accent6 2 2 5 3 3 3" xfId="44170"/>
    <cellStyle name="20% - Accent6 2 2 5 3 4" xfId="16448"/>
    <cellStyle name="20% - Accent6 2 2 5 3 4 2" xfId="53786"/>
    <cellStyle name="20% - Accent6 2 2 5 3 5" xfId="32841"/>
    <cellStyle name="20% - Accent6 2 2 5 3 6" xfId="40625"/>
    <cellStyle name="20% - Accent6 2 2 5 4" xfId="9195"/>
    <cellStyle name="20% - Accent6 2 2 5 4 2" xfId="22354"/>
    <cellStyle name="20% - Accent6 2 2 5 4 2 2" xfId="59692"/>
    <cellStyle name="20% - Accent6 2 2 5 4 3" xfId="35553"/>
    <cellStyle name="20% - Accent6 2 2 5 4 4" xfId="46533"/>
    <cellStyle name="20% - Accent6 2 2 5 5" xfId="4472"/>
    <cellStyle name="20% - Accent6 2 2 5 5 2" xfId="17631"/>
    <cellStyle name="20% - Accent6 2 2 5 5 2 2" xfId="54969"/>
    <cellStyle name="20% - Accent6 2 2 5 5 3" xfId="30129"/>
    <cellStyle name="20% - Accent6 2 2 5 5 4" xfId="41810"/>
    <cellStyle name="20% - Accent6 2 2 5 6" xfId="13919"/>
    <cellStyle name="20% - Accent6 2 2 5 6 2" xfId="51257"/>
    <cellStyle name="20% - Accent6 2 2 5 7" xfId="27247"/>
    <cellStyle name="20% - Accent6 2 2 5 8" xfId="38096"/>
    <cellStyle name="20% - Accent6 2 2 6" xfId="925"/>
    <cellStyle name="20% - Accent6 2 2 6 2" xfId="2107"/>
    <cellStyle name="20% - Accent6 2 2 6 2 2" xfId="8181"/>
    <cellStyle name="20% - Accent6 2 2 6 2 2 2" xfId="12904"/>
    <cellStyle name="20% - Accent6 2 2 6 2 2 2 2" xfId="26063"/>
    <cellStyle name="20% - Accent6 2 2 6 2 2 2 2 2" xfId="63401"/>
    <cellStyle name="20% - Accent6 2 2 6 2 2 2 3" xfId="50242"/>
    <cellStyle name="20% - Accent6 2 2 6 2 2 3" xfId="21340"/>
    <cellStyle name="20% - Accent6 2 2 6 2 2 3 2" xfId="58678"/>
    <cellStyle name="20% - Accent6 2 2 6 2 2 4" xfId="34359"/>
    <cellStyle name="20% - Accent6 2 2 6 2 2 5" xfId="45519"/>
    <cellStyle name="20% - Accent6 2 2 6 2 3" xfId="10544"/>
    <cellStyle name="20% - Accent6 2 2 6 2 3 2" xfId="23703"/>
    <cellStyle name="20% - Accent6 2 2 6 2 3 2 2" xfId="61041"/>
    <cellStyle name="20% - Accent6 2 2 6 2 3 3" xfId="37071"/>
    <cellStyle name="20% - Accent6 2 2 6 2 3 4" xfId="47882"/>
    <cellStyle name="20% - Accent6 2 2 6 2 4" xfId="5821"/>
    <cellStyle name="20% - Accent6 2 2 6 2 4 2" xfId="18980"/>
    <cellStyle name="20% - Accent6 2 2 6 2 4 2 2" xfId="56318"/>
    <cellStyle name="20% - Accent6 2 2 6 2 4 3" xfId="31647"/>
    <cellStyle name="20% - Accent6 2 2 6 2 4 4" xfId="43159"/>
    <cellStyle name="20% - Accent6 2 2 6 2 5" xfId="15268"/>
    <cellStyle name="20% - Accent6 2 2 6 2 5 2" xfId="52606"/>
    <cellStyle name="20% - Accent6 2 2 6 2 6" xfId="28765"/>
    <cellStyle name="20% - Accent6 2 2 6 2 7" xfId="39445"/>
    <cellStyle name="20% - Accent6 2 2 6 3" xfId="3456"/>
    <cellStyle name="20% - Accent6 2 2 6 3 2" xfId="11724"/>
    <cellStyle name="20% - Accent6 2 2 6 3 2 2" xfId="24883"/>
    <cellStyle name="20% - Accent6 2 2 6 3 2 2 2" xfId="62221"/>
    <cellStyle name="20% - Accent6 2 2 6 3 2 3" xfId="49062"/>
    <cellStyle name="20% - Accent6 2 2 6 3 3" xfId="7001"/>
    <cellStyle name="20% - Accent6 2 2 6 3 3 2" xfId="20160"/>
    <cellStyle name="20% - Accent6 2 2 6 3 3 2 2" xfId="57498"/>
    <cellStyle name="20% - Accent6 2 2 6 3 3 3" xfId="44339"/>
    <cellStyle name="20% - Accent6 2 2 6 3 4" xfId="16617"/>
    <cellStyle name="20% - Accent6 2 2 6 3 4 2" xfId="53955"/>
    <cellStyle name="20% - Accent6 2 2 6 3 5" xfId="33010"/>
    <cellStyle name="20% - Accent6 2 2 6 3 6" xfId="40794"/>
    <cellStyle name="20% - Accent6 2 2 6 4" xfId="9364"/>
    <cellStyle name="20% - Accent6 2 2 6 4 2" xfId="22523"/>
    <cellStyle name="20% - Accent6 2 2 6 4 2 2" xfId="59861"/>
    <cellStyle name="20% - Accent6 2 2 6 4 3" xfId="35722"/>
    <cellStyle name="20% - Accent6 2 2 6 4 4" xfId="46702"/>
    <cellStyle name="20% - Accent6 2 2 6 5" xfId="4641"/>
    <cellStyle name="20% - Accent6 2 2 6 5 2" xfId="17800"/>
    <cellStyle name="20% - Accent6 2 2 6 5 2 2" xfId="55138"/>
    <cellStyle name="20% - Accent6 2 2 6 5 3" xfId="30298"/>
    <cellStyle name="20% - Accent6 2 2 6 5 4" xfId="41979"/>
    <cellStyle name="20% - Accent6 2 2 6 6" xfId="14088"/>
    <cellStyle name="20% - Accent6 2 2 6 6 2" xfId="51426"/>
    <cellStyle name="20% - Accent6 2 2 6 7" xfId="27416"/>
    <cellStyle name="20% - Accent6 2 2 6 8" xfId="38265"/>
    <cellStyle name="20% - Accent6 2 2 7" xfId="1096"/>
    <cellStyle name="20% - Accent6 2 2 7 2" xfId="2276"/>
    <cellStyle name="20% - Accent6 2 2 7 2 2" xfId="8350"/>
    <cellStyle name="20% - Accent6 2 2 7 2 2 2" xfId="13073"/>
    <cellStyle name="20% - Accent6 2 2 7 2 2 2 2" xfId="26232"/>
    <cellStyle name="20% - Accent6 2 2 7 2 2 2 2 2" xfId="63570"/>
    <cellStyle name="20% - Accent6 2 2 7 2 2 2 3" xfId="50411"/>
    <cellStyle name="20% - Accent6 2 2 7 2 2 3" xfId="21509"/>
    <cellStyle name="20% - Accent6 2 2 7 2 2 3 2" xfId="58847"/>
    <cellStyle name="20% - Accent6 2 2 7 2 2 4" xfId="34528"/>
    <cellStyle name="20% - Accent6 2 2 7 2 2 5" xfId="45688"/>
    <cellStyle name="20% - Accent6 2 2 7 2 3" xfId="10713"/>
    <cellStyle name="20% - Accent6 2 2 7 2 3 2" xfId="23872"/>
    <cellStyle name="20% - Accent6 2 2 7 2 3 2 2" xfId="61210"/>
    <cellStyle name="20% - Accent6 2 2 7 2 3 3" xfId="37240"/>
    <cellStyle name="20% - Accent6 2 2 7 2 3 4" xfId="48051"/>
    <cellStyle name="20% - Accent6 2 2 7 2 4" xfId="5990"/>
    <cellStyle name="20% - Accent6 2 2 7 2 4 2" xfId="19149"/>
    <cellStyle name="20% - Accent6 2 2 7 2 4 2 2" xfId="56487"/>
    <cellStyle name="20% - Accent6 2 2 7 2 4 3" xfId="31816"/>
    <cellStyle name="20% - Accent6 2 2 7 2 4 4" xfId="43328"/>
    <cellStyle name="20% - Accent6 2 2 7 2 5" xfId="15437"/>
    <cellStyle name="20% - Accent6 2 2 7 2 5 2" xfId="52775"/>
    <cellStyle name="20% - Accent6 2 2 7 2 6" xfId="28934"/>
    <cellStyle name="20% - Accent6 2 2 7 2 7" xfId="39614"/>
    <cellStyle name="20% - Accent6 2 2 7 3" xfId="3625"/>
    <cellStyle name="20% - Accent6 2 2 7 3 2" xfId="11893"/>
    <cellStyle name="20% - Accent6 2 2 7 3 2 2" xfId="25052"/>
    <cellStyle name="20% - Accent6 2 2 7 3 2 2 2" xfId="62390"/>
    <cellStyle name="20% - Accent6 2 2 7 3 2 3" xfId="49231"/>
    <cellStyle name="20% - Accent6 2 2 7 3 3" xfId="7170"/>
    <cellStyle name="20% - Accent6 2 2 7 3 3 2" xfId="20329"/>
    <cellStyle name="20% - Accent6 2 2 7 3 3 2 2" xfId="57667"/>
    <cellStyle name="20% - Accent6 2 2 7 3 3 3" xfId="44508"/>
    <cellStyle name="20% - Accent6 2 2 7 3 4" xfId="16786"/>
    <cellStyle name="20% - Accent6 2 2 7 3 4 2" xfId="54124"/>
    <cellStyle name="20% - Accent6 2 2 7 3 5" xfId="33179"/>
    <cellStyle name="20% - Accent6 2 2 7 3 6" xfId="40963"/>
    <cellStyle name="20% - Accent6 2 2 7 4" xfId="9533"/>
    <cellStyle name="20% - Accent6 2 2 7 4 2" xfId="22692"/>
    <cellStyle name="20% - Accent6 2 2 7 4 2 2" xfId="60030"/>
    <cellStyle name="20% - Accent6 2 2 7 4 3" xfId="35891"/>
    <cellStyle name="20% - Accent6 2 2 7 4 4" xfId="46871"/>
    <cellStyle name="20% - Accent6 2 2 7 5" xfId="4810"/>
    <cellStyle name="20% - Accent6 2 2 7 5 2" xfId="17969"/>
    <cellStyle name="20% - Accent6 2 2 7 5 2 2" xfId="55307"/>
    <cellStyle name="20% - Accent6 2 2 7 5 3" xfId="30467"/>
    <cellStyle name="20% - Accent6 2 2 7 5 4" xfId="42148"/>
    <cellStyle name="20% - Accent6 2 2 7 6" xfId="14257"/>
    <cellStyle name="20% - Accent6 2 2 7 6 2" xfId="51595"/>
    <cellStyle name="20% - Accent6 2 2 7 7" xfId="27585"/>
    <cellStyle name="20% - Accent6 2 2 7 8" xfId="38434"/>
    <cellStyle name="20% - Accent6 2 2 8" xfId="1293"/>
    <cellStyle name="20% - Accent6 2 2 8 2" xfId="2642"/>
    <cellStyle name="20% - Accent6 2 2 8 2 2" xfId="12090"/>
    <cellStyle name="20% - Accent6 2 2 8 2 2 2" xfId="25249"/>
    <cellStyle name="20% - Accent6 2 2 8 2 2 2 2" xfId="62587"/>
    <cellStyle name="20% - Accent6 2 2 8 2 2 3" xfId="33545"/>
    <cellStyle name="20% - Accent6 2 2 8 2 2 4" xfId="49428"/>
    <cellStyle name="20% - Accent6 2 2 8 2 3" xfId="7367"/>
    <cellStyle name="20% - Accent6 2 2 8 2 3 2" xfId="20526"/>
    <cellStyle name="20% - Accent6 2 2 8 2 3 2 2" xfId="57864"/>
    <cellStyle name="20% - Accent6 2 2 8 2 3 3" xfId="36257"/>
    <cellStyle name="20% - Accent6 2 2 8 2 3 4" xfId="44705"/>
    <cellStyle name="20% - Accent6 2 2 8 2 4" xfId="15803"/>
    <cellStyle name="20% - Accent6 2 2 8 2 4 2" xfId="30833"/>
    <cellStyle name="20% - Accent6 2 2 8 2 4 3" xfId="53141"/>
    <cellStyle name="20% - Accent6 2 2 8 2 5" xfId="27951"/>
    <cellStyle name="20% - Accent6 2 2 8 2 6" xfId="39980"/>
    <cellStyle name="20% - Accent6 2 2 8 3" xfId="9730"/>
    <cellStyle name="20% - Accent6 2 2 8 3 2" xfId="22889"/>
    <cellStyle name="20% - Accent6 2 2 8 3 2 2" xfId="60227"/>
    <cellStyle name="20% - Accent6 2 2 8 3 3" xfId="32196"/>
    <cellStyle name="20% - Accent6 2 2 8 3 4" xfId="47068"/>
    <cellStyle name="20% - Accent6 2 2 8 4" xfId="5007"/>
    <cellStyle name="20% - Accent6 2 2 8 4 2" xfId="18166"/>
    <cellStyle name="20% - Accent6 2 2 8 4 2 2" xfId="55504"/>
    <cellStyle name="20% - Accent6 2 2 8 4 3" xfId="34908"/>
    <cellStyle name="20% - Accent6 2 2 8 4 4" xfId="42345"/>
    <cellStyle name="20% - Accent6 2 2 8 5" xfId="14454"/>
    <cellStyle name="20% - Accent6 2 2 8 5 2" xfId="29484"/>
    <cellStyle name="20% - Accent6 2 2 8 5 3" xfId="51792"/>
    <cellStyle name="20% - Accent6 2 2 8 6" xfId="26602"/>
    <cellStyle name="20% - Accent6 2 2 8 7" xfId="38631"/>
    <cellStyle name="20% - Accent6 2 2 9" xfId="2445"/>
    <cellStyle name="20% - Accent6 2 2 9 2" xfId="10910"/>
    <cellStyle name="20% - Accent6 2 2 9 2 2" xfId="24069"/>
    <cellStyle name="20% - Accent6 2 2 9 2 2 2" xfId="61407"/>
    <cellStyle name="20% - Accent6 2 2 9 2 3" xfId="33348"/>
    <cellStyle name="20% - Accent6 2 2 9 2 4" xfId="48248"/>
    <cellStyle name="20% - Accent6 2 2 9 3" xfId="6187"/>
    <cellStyle name="20% - Accent6 2 2 9 3 2" xfId="19346"/>
    <cellStyle name="20% - Accent6 2 2 9 3 2 2" xfId="56684"/>
    <cellStyle name="20% - Accent6 2 2 9 3 3" xfId="36060"/>
    <cellStyle name="20% - Accent6 2 2 9 3 4" xfId="43525"/>
    <cellStyle name="20% - Accent6 2 2 9 4" xfId="15606"/>
    <cellStyle name="20% - Accent6 2 2 9 4 2" xfId="30636"/>
    <cellStyle name="20% - Accent6 2 2 9 4 3" xfId="52944"/>
    <cellStyle name="20% - Accent6 2 2 9 5" xfId="27754"/>
    <cellStyle name="20% - Accent6 2 2 9 6" xfId="39783"/>
    <cellStyle name="20% - Accent6 2 3" xfId="139"/>
    <cellStyle name="20% - Accent6 2 3 10" xfId="8578"/>
    <cellStyle name="20% - Accent6 2 3 10 2" xfId="21737"/>
    <cellStyle name="20% - Accent6 2 3 10 2 2" xfId="59075"/>
    <cellStyle name="20% - Accent6 2 3 10 3" xfId="29315"/>
    <cellStyle name="20% - Accent6 2 3 10 4" xfId="45916"/>
    <cellStyle name="20% - Accent6 2 3 11" xfId="3855"/>
    <cellStyle name="20% - Accent6 2 3 11 2" xfId="17014"/>
    <cellStyle name="20% - Accent6 2 3 11 2 2" xfId="54352"/>
    <cellStyle name="20% - Accent6 2 3 11 3" xfId="32027"/>
    <cellStyle name="20% - Accent6 2 3 11 4" xfId="41193"/>
    <cellStyle name="20% - Accent6 2 3 12" xfId="13302"/>
    <cellStyle name="20% - Accent6 2 3 12 2" xfId="34739"/>
    <cellStyle name="20% - Accent6 2 3 12 3" xfId="50640"/>
    <cellStyle name="20% - Accent6 2 3 13" xfId="29146"/>
    <cellStyle name="20% - Accent6 2 3 14" xfId="26433"/>
    <cellStyle name="20% - Accent6 2 3 15" xfId="37479"/>
    <cellStyle name="20% - Accent6 2 3 2" xfId="251"/>
    <cellStyle name="20% - Accent6 2 3 2 10" xfId="3967"/>
    <cellStyle name="20% - Accent6 2 3 2 10 2" xfId="17126"/>
    <cellStyle name="20% - Accent6 2 3 2 10 2 2" xfId="54464"/>
    <cellStyle name="20% - Accent6 2 3 2 10 3" xfId="32112"/>
    <cellStyle name="20% - Accent6 2 3 2 10 4" xfId="41305"/>
    <cellStyle name="20% - Accent6 2 3 2 11" xfId="13414"/>
    <cellStyle name="20% - Accent6 2 3 2 11 2" xfId="34824"/>
    <cellStyle name="20% - Accent6 2 3 2 11 3" xfId="50752"/>
    <cellStyle name="20% - Accent6 2 3 2 12" xfId="29231"/>
    <cellStyle name="20% - Accent6 2 3 2 13" xfId="26518"/>
    <cellStyle name="20% - Accent6 2 3 2 14" xfId="37591"/>
    <cellStyle name="20% - Accent6 2 3 2 2" xfId="672"/>
    <cellStyle name="20% - Accent6 2 3 2 2 2" xfId="1854"/>
    <cellStyle name="20% - Accent6 2 3 2 2 2 2" xfId="7928"/>
    <cellStyle name="20% - Accent6 2 3 2 2 2 2 2" xfId="12651"/>
    <cellStyle name="20% - Accent6 2 3 2 2 2 2 2 2" xfId="25810"/>
    <cellStyle name="20% - Accent6 2 3 2 2 2 2 2 2 2" xfId="63148"/>
    <cellStyle name="20% - Accent6 2 3 2 2 2 2 2 3" xfId="49989"/>
    <cellStyle name="20% - Accent6 2 3 2 2 2 2 3" xfId="21087"/>
    <cellStyle name="20% - Accent6 2 3 2 2 2 2 3 2" xfId="58425"/>
    <cellStyle name="20% - Accent6 2 3 2 2 2 2 4" xfId="34106"/>
    <cellStyle name="20% - Accent6 2 3 2 2 2 2 5" xfId="45266"/>
    <cellStyle name="20% - Accent6 2 3 2 2 2 3" xfId="10291"/>
    <cellStyle name="20% - Accent6 2 3 2 2 2 3 2" xfId="23450"/>
    <cellStyle name="20% - Accent6 2 3 2 2 2 3 2 2" xfId="60788"/>
    <cellStyle name="20% - Accent6 2 3 2 2 2 3 3" xfId="36818"/>
    <cellStyle name="20% - Accent6 2 3 2 2 2 3 4" xfId="47629"/>
    <cellStyle name="20% - Accent6 2 3 2 2 2 4" xfId="5568"/>
    <cellStyle name="20% - Accent6 2 3 2 2 2 4 2" xfId="18727"/>
    <cellStyle name="20% - Accent6 2 3 2 2 2 4 2 2" xfId="56065"/>
    <cellStyle name="20% - Accent6 2 3 2 2 2 4 3" xfId="31394"/>
    <cellStyle name="20% - Accent6 2 3 2 2 2 4 4" xfId="42906"/>
    <cellStyle name="20% - Accent6 2 3 2 2 2 5" xfId="15015"/>
    <cellStyle name="20% - Accent6 2 3 2 2 2 5 2" xfId="52353"/>
    <cellStyle name="20% - Accent6 2 3 2 2 2 6" xfId="28512"/>
    <cellStyle name="20% - Accent6 2 3 2 2 2 7" xfId="39192"/>
    <cellStyle name="20% - Accent6 2 3 2 2 3" xfId="3203"/>
    <cellStyle name="20% - Accent6 2 3 2 2 3 2" xfId="11471"/>
    <cellStyle name="20% - Accent6 2 3 2 2 3 2 2" xfId="24630"/>
    <cellStyle name="20% - Accent6 2 3 2 2 3 2 2 2" xfId="61968"/>
    <cellStyle name="20% - Accent6 2 3 2 2 3 2 3" xfId="48809"/>
    <cellStyle name="20% - Accent6 2 3 2 2 3 3" xfId="6748"/>
    <cellStyle name="20% - Accent6 2 3 2 2 3 3 2" xfId="19907"/>
    <cellStyle name="20% - Accent6 2 3 2 2 3 3 2 2" xfId="57245"/>
    <cellStyle name="20% - Accent6 2 3 2 2 3 3 3" xfId="44086"/>
    <cellStyle name="20% - Accent6 2 3 2 2 3 4" xfId="16364"/>
    <cellStyle name="20% - Accent6 2 3 2 2 3 4 2" xfId="53702"/>
    <cellStyle name="20% - Accent6 2 3 2 2 3 5" xfId="32757"/>
    <cellStyle name="20% - Accent6 2 3 2 2 3 6" xfId="40541"/>
    <cellStyle name="20% - Accent6 2 3 2 2 4" xfId="9111"/>
    <cellStyle name="20% - Accent6 2 3 2 2 4 2" xfId="22270"/>
    <cellStyle name="20% - Accent6 2 3 2 2 4 2 2" xfId="59608"/>
    <cellStyle name="20% - Accent6 2 3 2 2 4 3" xfId="35469"/>
    <cellStyle name="20% - Accent6 2 3 2 2 4 4" xfId="46449"/>
    <cellStyle name="20% - Accent6 2 3 2 2 5" xfId="4388"/>
    <cellStyle name="20% - Accent6 2 3 2 2 5 2" xfId="17547"/>
    <cellStyle name="20% - Accent6 2 3 2 2 5 2 2" xfId="54885"/>
    <cellStyle name="20% - Accent6 2 3 2 2 5 3" xfId="30045"/>
    <cellStyle name="20% - Accent6 2 3 2 2 5 4" xfId="41726"/>
    <cellStyle name="20% - Accent6 2 3 2 2 6" xfId="13835"/>
    <cellStyle name="20% - Accent6 2 3 2 2 6 2" xfId="51173"/>
    <cellStyle name="20% - Accent6 2 3 2 2 7" xfId="27163"/>
    <cellStyle name="20% - Accent6 2 3 2 2 8" xfId="38012"/>
    <cellStyle name="20% - Accent6 2 3 2 3" xfId="448"/>
    <cellStyle name="20% - Accent6 2 3 2 3 2" xfId="1630"/>
    <cellStyle name="20% - Accent6 2 3 2 3 2 2" xfId="7704"/>
    <cellStyle name="20% - Accent6 2 3 2 3 2 2 2" xfId="12427"/>
    <cellStyle name="20% - Accent6 2 3 2 3 2 2 2 2" xfId="25586"/>
    <cellStyle name="20% - Accent6 2 3 2 3 2 2 2 2 2" xfId="62924"/>
    <cellStyle name="20% - Accent6 2 3 2 3 2 2 2 3" xfId="49765"/>
    <cellStyle name="20% - Accent6 2 3 2 3 2 2 3" xfId="20863"/>
    <cellStyle name="20% - Accent6 2 3 2 3 2 2 3 2" xfId="58201"/>
    <cellStyle name="20% - Accent6 2 3 2 3 2 2 4" xfId="33882"/>
    <cellStyle name="20% - Accent6 2 3 2 3 2 2 5" xfId="45042"/>
    <cellStyle name="20% - Accent6 2 3 2 3 2 3" xfId="10067"/>
    <cellStyle name="20% - Accent6 2 3 2 3 2 3 2" xfId="23226"/>
    <cellStyle name="20% - Accent6 2 3 2 3 2 3 2 2" xfId="60564"/>
    <cellStyle name="20% - Accent6 2 3 2 3 2 3 3" xfId="36594"/>
    <cellStyle name="20% - Accent6 2 3 2 3 2 3 4" xfId="47405"/>
    <cellStyle name="20% - Accent6 2 3 2 3 2 4" xfId="5344"/>
    <cellStyle name="20% - Accent6 2 3 2 3 2 4 2" xfId="18503"/>
    <cellStyle name="20% - Accent6 2 3 2 3 2 4 2 2" xfId="55841"/>
    <cellStyle name="20% - Accent6 2 3 2 3 2 4 3" xfId="31170"/>
    <cellStyle name="20% - Accent6 2 3 2 3 2 4 4" xfId="42682"/>
    <cellStyle name="20% - Accent6 2 3 2 3 2 5" xfId="14791"/>
    <cellStyle name="20% - Accent6 2 3 2 3 2 5 2" xfId="52129"/>
    <cellStyle name="20% - Accent6 2 3 2 3 2 6" xfId="28288"/>
    <cellStyle name="20% - Accent6 2 3 2 3 2 7" xfId="38968"/>
    <cellStyle name="20% - Accent6 2 3 2 3 3" xfId="2979"/>
    <cellStyle name="20% - Accent6 2 3 2 3 3 2" xfId="11247"/>
    <cellStyle name="20% - Accent6 2 3 2 3 3 2 2" xfId="24406"/>
    <cellStyle name="20% - Accent6 2 3 2 3 3 2 2 2" xfId="61744"/>
    <cellStyle name="20% - Accent6 2 3 2 3 3 2 3" xfId="48585"/>
    <cellStyle name="20% - Accent6 2 3 2 3 3 3" xfId="6524"/>
    <cellStyle name="20% - Accent6 2 3 2 3 3 3 2" xfId="19683"/>
    <cellStyle name="20% - Accent6 2 3 2 3 3 3 2 2" xfId="57021"/>
    <cellStyle name="20% - Accent6 2 3 2 3 3 3 3" xfId="43862"/>
    <cellStyle name="20% - Accent6 2 3 2 3 3 4" xfId="16140"/>
    <cellStyle name="20% - Accent6 2 3 2 3 3 4 2" xfId="53478"/>
    <cellStyle name="20% - Accent6 2 3 2 3 3 5" xfId="32533"/>
    <cellStyle name="20% - Accent6 2 3 2 3 3 6" xfId="40317"/>
    <cellStyle name="20% - Accent6 2 3 2 3 4" xfId="8887"/>
    <cellStyle name="20% - Accent6 2 3 2 3 4 2" xfId="22046"/>
    <cellStyle name="20% - Accent6 2 3 2 3 4 2 2" xfId="59384"/>
    <cellStyle name="20% - Accent6 2 3 2 3 4 3" xfId="35245"/>
    <cellStyle name="20% - Accent6 2 3 2 3 4 4" xfId="46225"/>
    <cellStyle name="20% - Accent6 2 3 2 3 5" xfId="4164"/>
    <cellStyle name="20% - Accent6 2 3 2 3 5 2" xfId="17323"/>
    <cellStyle name="20% - Accent6 2 3 2 3 5 2 2" xfId="54661"/>
    <cellStyle name="20% - Accent6 2 3 2 3 5 3" xfId="29821"/>
    <cellStyle name="20% - Accent6 2 3 2 3 5 4" xfId="41502"/>
    <cellStyle name="20% - Accent6 2 3 2 3 6" xfId="13611"/>
    <cellStyle name="20% - Accent6 2 3 2 3 6 2" xfId="50949"/>
    <cellStyle name="20% - Accent6 2 3 2 3 7" xfId="26939"/>
    <cellStyle name="20% - Accent6 2 3 2 3 8" xfId="37788"/>
    <cellStyle name="20% - Accent6 2 3 2 4" xfId="869"/>
    <cellStyle name="20% - Accent6 2 3 2 4 2" xfId="2051"/>
    <cellStyle name="20% - Accent6 2 3 2 4 2 2" xfId="8125"/>
    <cellStyle name="20% - Accent6 2 3 2 4 2 2 2" xfId="12848"/>
    <cellStyle name="20% - Accent6 2 3 2 4 2 2 2 2" xfId="26007"/>
    <cellStyle name="20% - Accent6 2 3 2 4 2 2 2 2 2" xfId="63345"/>
    <cellStyle name="20% - Accent6 2 3 2 4 2 2 2 3" xfId="50186"/>
    <cellStyle name="20% - Accent6 2 3 2 4 2 2 3" xfId="21284"/>
    <cellStyle name="20% - Accent6 2 3 2 4 2 2 3 2" xfId="58622"/>
    <cellStyle name="20% - Accent6 2 3 2 4 2 2 4" xfId="34303"/>
    <cellStyle name="20% - Accent6 2 3 2 4 2 2 5" xfId="45463"/>
    <cellStyle name="20% - Accent6 2 3 2 4 2 3" xfId="10488"/>
    <cellStyle name="20% - Accent6 2 3 2 4 2 3 2" xfId="23647"/>
    <cellStyle name="20% - Accent6 2 3 2 4 2 3 2 2" xfId="60985"/>
    <cellStyle name="20% - Accent6 2 3 2 4 2 3 3" xfId="37015"/>
    <cellStyle name="20% - Accent6 2 3 2 4 2 3 4" xfId="47826"/>
    <cellStyle name="20% - Accent6 2 3 2 4 2 4" xfId="5765"/>
    <cellStyle name="20% - Accent6 2 3 2 4 2 4 2" xfId="18924"/>
    <cellStyle name="20% - Accent6 2 3 2 4 2 4 2 2" xfId="56262"/>
    <cellStyle name="20% - Accent6 2 3 2 4 2 4 3" xfId="31591"/>
    <cellStyle name="20% - Accent6 2 3 2 4 2 4 4" xfId="43103"/>
    <cellStyle name="20% - Accent6 2 3 2 4 2 5" xfId="15212"/>
    <cellStyle name="20% - Accent6 2 3 2 4 2 5 2" xfId="52550"/>
    <cellStyle name="20% - Accent6 2 3 2 4 2 6" xfId="28709"/>
    <cellStyle name="20% - Accent6 2 3 2 4 2 7" xfId="39389"/>
    <cellStyle name="20% - Accent6 2 3 2 4 3" xfId="3400"/>
    <cellStyle name="20% - Accent6 2 3 2 4 3 2" xfId="11668"/>
    <cellStyle name="20% - Accent6 2 3 2 4 3 2 2" xfId="24827"/>
    <cellStyle name="20% - Accent6 2 3 2 4 3 2 2 2" xfId="62165"/>
    <cellStyle name="20% - Accent6 2 3 2 4 3 2 3" xfId="49006"/>
    <cellStyle name="20% - Accent6 2 3 2 4 3 3" xfId="6945"/>
    <cellStyle name="20% - Accent6 2 3 2 4 3 3 2" xfId="20104"/>
    <cellStyle name="20% - Accent6 2 3 2 4 3 3 2 2" xfId="57442"/>
    <cellStyle name="20% - Accent6 2 3 2 4 3 3 3" xfId="44283"/>
    <cellStyle name="20% - Accent6 2 3 2 4 3 4" xfId="16561"/>
    <cellStyle name="20% - Accent6 2 3 2 4 3 4 2" xfId="53899"/>
    <cellStyle name="20% - Accent6 2 3 2 4 3 5" xfId="32954"/>
    <cellStyle name="20% - Accent6 2 3 2 4 3 6" xfId="40738"/>
    <cellStyle name="20% - Accent6 2 3 2 4 4" xfId="9308"/>
    <cellStyle name="20% - Accent6 2 3 2 4 4 2" xfId="22467"/>
    <cellStyle name="20% - Accent6 2 3 2 4 4 2 2" xfId="59805"/>
    <cellStyle name="20% - Accent6 2 3 2 4 4 3" xfId="35666"/>
    <cellStyle name="20% - Accent6 2 3 2 4 4 4" xfId="46646"/>
    <cellStyle name="20% - Accent6 2 3 2 4 5" xfId="4585"/>
    <cellStyle name="20% - Accent6 2 3 2 4 5 2" xfId="17744"/>
    <cellStyle name="20% - Accent6 2 3 2 4 5 2 2" xfId="55082"/>
    <cellStyle name="20% - Accent6 2 3 2 4 5 3" xfId="30242"/>
    <cellStyle name="20% - Accent6 2 3 2 4 5 4" xfId="41923"/>
    <cellStyle name="20% - Accent6 2 3 2 4 6" xfId="14032"/>
    <cellStyle name="20% - Accent6 2 3 2 4 6 2" xfId="51370"/>
    <cellStyle name="20% - Accent6 2 3 2 4 7" xfId="27360"/>
    <cellStyle name="20% - Accent6 2 3 2 4 8" xfId="38209"/>
    <cellStyle name="20% - Accent6 2 3 2 5" xfId="1038"/>
    <cellStyle name="20% - Accent6 2 3 2 5 2" xfId="2220"/>
    <cellStyle name="20% - Accent6 2 3 2 5 2 2" xfId="8294"/>
    <cellStyle name="20% - Accent6 2 3 2 5 2 2 2" xfId="13017"/>
    <cellStyle name="20% - Accent6 2 3 2 5 2 2 2 2" xfId="26176"/>
    <cellStyle name="20% - Accent6 2 3 2 5 2 2 2 2 2" xfId="63514"/>
    <cellStyle name="20% - Accent6 2 3 2 5 2 2 2 3" xfId="50355"/>
    <cellStyle name="20% - Accent6 2 3 2 5 2 2 3" xfId="21453"/>
    <cellStyle name="20% - Accent6 2 3 2 5 2 2 3 2" xfId="58791"/>
    <cellStyle name="20% - Accent6 2 3 2 5 2 2 4" xfId="34472"/>
    <cellStyle name="20% - Accent6 2 3 2 5 2 2 5" xfId="45632"/>
    <cellStyle name="20% - Accent6 2 3 2 5 2 3" xfId="10657"/>
    <cellStyle name="20% - Accent6 2 3 2 5 2 3 2" xfId="23816"/>
    <cellStyle name="20% - Accent6 2 3 2 5 2 3 2 2" xfId="61154"/>
    <cellStyle name="20% - Accent6 2 3 2 5 2 3 3" xfId="37184"/>
    <cellStyle name="20% - Accent6 2 3 2 5 2 3 4" xfId="47995"/>
    <cellStyle name="20% - Accent6 2 3 2 5 2 4" xfId="5934"/>
    <cellStyle name="20% - Accent6 2 3 2 5 2 4 2" xfId="19093"/>
    <cellStyle name="20% - Accent6 2 3 2 5 2 4 2 2" xfId="56431"/>
    <cellStyle name="20% - Accent6 2 3 2 5 2 4 3" xfId="31760"/>
    <cellStyle name="20% - Accent6 2 3 2 5 2 4 4" xfId="43272"/>
    <cellStyle name="20% - Accent6 2 3 2 5 2 5" xfId="15381"/>
    <cellStyle name="20% - Accent6 2 3 2 5 2 5 2" xfId="52719"/>
    <cellStyle name="20% - Accent6 2 3 2 5 2 6" xfId="28878"/>
    <cellStyle name="20% - Accent6 2 3 2 5 2 7" xfId="39558"/>
    <cellStyle name="20% - Accent6 2 3 2 5 3" xfId="3569"/>
    <cellStyle name="20% - Accent6 2 3 2 5 3 2" xfId="11837"/>
    <cellStyle name="20% - Accent6 2 3 2 5 3 2 2" xfId="24996"/>
    <cellStyle name="20% - Accent6 2 3 2 5 3 2 2 2" xfId="62334"/>
    <cellStyle name="20% - Accent6 2 3 2 5 3 2 3" xfId="49175"/>
    <cellStyle name="20% - Accent6 2 3 2 5 3 3" xfId="7114"/>
    <cellStyle name="20% - Accent6 2 3 2 5 3 3 2" xfId="20273"/>
    <cellStyle name="20% - Accent6 2 3 2 5 3 3 2 2" xfId="57611"/>
    <cellStyle name="20% - Accent6 2 3 2 5 3 3 3" xfId="44452"/>
    <cellStyle name="20% - Accent6 2 3 2 5 3 4" xfId="16730"/>
    <cellStyle name="20% - Accent6 2 3 2 5 3 4 2" xfId="54068"/>
    <cellStyle name="20% - Accent6 2 3 2 5 3 5" xfId="33123"/>
    <cellStyle name="20% - Accent6 2 3 2 5 3 6" xfId="40907"/>
    <cellStyle name="20% - Accent6 2 3 2 5 4" xfId="9477"/>
    <cellStyle name="20% - Accent6 2 3 2 5 4 2" xfId="22636"/>
    <cellStyle name="20% - Accent6 2 3 2 5 4 2 2" xfId="59974"/>
    <cellStyle name="20% - Accent6 2 3 2 5 4 3" xfId="35835"/>
    <cellStyle name="20% - Accent6 2 3 2 5 4 4" xfId="46815"/>
    <cellStyle name="20% - Accent6 2 3 2 5 5" xfId="4754"/>
    <cellStyle name="20% - Accent6 2 3 2 5 5 2" xfId="17913"/>
    <cellStyle name="20% - Accent6 2 3 2 5 5 2 2" xfId="55251"/>
    <cellStyle name="20% - Accent6 2 3 2 5 5 3" xfId="30411"/>
    <cellStyle name="20% - Accent6 2 3 2 5 5 4" xfId="42092"/>
    <cellStyle name="20% - Accent6 2 3 2 5 6" xfId="14201"/>
    <cellStyle name="20% - Accent6 2 3 2 5 6 2" xfId="51539"/>
    <cellStyle name="20% - Accent6 2 3 2 5 7" xfId="27529"/>
    <cellStyle name="20% - Accent6 2 3 2 5 8" xfId="38378"/>
    <cellStyle name="20% - Accent6 2 3 2 6" xfId="1209"/>
    <cellStyle name="20% - Accent6 2 3 2 6 2" xfId="2389"/>
    <cellStyle name="20% - Accent6 2 3 2 6 2 2" xfId="8463"/>
    <cellStyle name="20% - Accent6 2 3 2 6 2 2 2" xfId="13186"/>
    <cellStyle name="20% - Accent6 2 3 2 6 2 2 2 2" xfId="26345"/>
    <cellStyle name="20% - Accent6 2 3 2 6 2 2 2 2 2" xfId="63683"/>
    <cellStyle name="20% - Accent6 2 3 2 6 2 2 2 3" xfId="50524"/>
    <cellStyle name="20% - Accent6 2 3 2 6 2 2 3" xfId="21622"/>
    <cellStyle name="20% - Accent6 2 3 2 6 2 2 3 2" xfId="58960"/>
    <cellStyle name="20% - Accent6 2 3 2 6 2 2 4" xfId="34641"/>
    <cellStyle name="20% - Accent6 2 3 2 6 2 2 5" xfId="45801"/>
    <cellStyle name="20% - Accent6 2 3 2 6 2 3" xfId="10826"/>
    <cellStyle name="20% - Accent6 2 3 2 6 2 3 2" xfId="23985"/>
    <cellStyle name="20% - Accent6 2 3 2 6 2 3 2 2" xfId="61323"/>
    <cellStyle name="20% - Accent6 2 3 2 6 2 3 3" xfId="37353"/>
    <cellStyle name="20% - Accent6 2 3 2 6 2 3 4" xfId="48164"/>
    <cellStyle name="20% - Accent6 2 3 2 6 2 4" xfId="6103"/>
    <cellStyle name="20% - Accent6 2 3 2 6 2 4 2" xfId="19262"/>
    <cellStyle name="20% - Accent6 2 3 2 6 2 4 2 2" xfId="56600"/>
    <cellStyle name="20% - Accent6 2 3 2 6 2 4 3" xfId="31929"/>
    <cellStyle name="20% - Accent6 2 3 2 6 2 4 4" xfId="43441"/>
    <cellStyle name="20% - Accent6 2 3 2 6 2 5" xfId="15550"/>
    <cellStyle name="20% - Accent6 2 3 2 6 2 5 2" xfId="52888"/>
    <cellStyle name="20% - Accent6 2 3 2 6 2 6" xfId="29047"/>
    <cellStyle name="20% - Accent6 2 3 2 6 2 7" xfId="39727"/>
    <cellStyle name="20% - Accent6 2 3 2 6 3" xfId="3738"/>
    <cellStyle name="20% - Accent6 2 3 2 6 3 2" xfId="12006"/>
    <cellStyle name="20% - Accent6 2 3 2 6 3 2 2" xfId="25165"/>
    <cellStyle name="20% - Accent6 2 3 2 6 3 2 2 2" xfId="62503"/>
    <cellStyle name="20% - Accent6 2 3 2 6 3 2 3" xfId="49344"/>
    <cellStyle name="20% - Accent6 2 3 2 6 3 3" xfId="7283"/>
    <cellStyle name="20% - Accent6 2 3 2 6 3 3 2" xfId="20442"/>
    <cellStyle name="20% - Accent6 2 3 2 6 3 3 2 2" xfId="57780"/>
    <cellStyle name="20% - Accent6 2 3 2 6 3 3 3" xfId="44621"/>
    <cellStyle name="20% - Accent6 2 3 2 6 3 4" xfId="16899"/>
    <cellStyle name="20% - Accent6 2 3 2 6 3 4 2" xfId="54237"/>
    <cellStyle name="20% - Accent6 2 3 2 6 3 5" xfId="33292"/>
    <cellStyle name="20% - Accent6 2 3 2 6 3 6" xfId="41076"/>
    <cellStyle name="20% - Accent6 2 3 2 6 4" xfId="9646"/>
    <cellStyle name="20% - Accent6 2 3 2 6 4 2" xfId="22805"/>
    <cellStyle name="20% - Accent6 2 3 2 6 4 2 2" xfId="60143"/>
    <cellStyle name="20% - Accent6 2 3 2 6 4 3" xfId="36004"/>
    <cellStyle name="20% - Accent6 2 3 2 6 4 4" xfId="46984"/>
    <cellStyle name="20% - Accent6 2 3 2 6 5" xfId="4923"/>
    <cellStyle name="20% - Accent6 2 3 2 6 5 2" xfId="18082"/>
    <cellStyle name="20% - Accent6 2 3 2 6 5 2 2" xfId="55420"/>
    <cellStyle name="20% - Accent6 2 3 2 6 5 3" xfId="30580"/>
    <cellStyle name="20% - Accent6 2 3 2 6 5 4" xfId="42261"/>
    <cellStyle name="20% - Accent6 2 3 2 6 6" xfId="14370"/>
    <cellStyle name="20% - Accent6 2 3 2 6 6 2" xfId="51708"/>
    <cellStyle name="20% - Accent6 2 3 2 6 7" xfId="27698"/>
    <cellStyle name="20% - Accent6 2 3 2 6 8" xfId="38547"/>
    <cellStyle name="20% - Accent6 2 3 2 7" xfId="1433"/>
    <cellStyle name="20% - Accent6 2 3 2 7 2" xfId="2782"/>
    <cellStyle name="20% - Accent6 2 3 2 7 2 2" xfId="12230"/>
    <cellStyle name="20% - Accent6 2 3 2 7 2 2 2" xfId="25389"/>
    <cellStyle name="20% - Accent6 2 3 2 7 2 2 2 2" xfId="62727"/>
    <cellStyle name="20% - Accent6 2 3 2 7 2 2 3" xfId="33685"/>
    <cellStyle name="20% - Accent6 2 3 2 7 2 2 4" xfId="49568"/>
    <cellStyle name="20% - Accent6 2 3 2 7 2 3" xfId="7507"/>
    <cellStyle name="20% - Accent6 2 3 2 7 2 3 2" xfId="20666"/>
    <cellStyle name="20% - Accent6 2 3 2 7 2 3 2 2" xfId="58004"/>
    <cellStyle name="20% - Accent6 2 3 2 7 2 3 3" xfId="36397"/>
    <cellStyle name="20% - Accent6 2 3 2 7 2 3 4" xfId="44845"/>
    <cellStyle name="20% - Accent6 2 3 2 7 2 4" xfId="15943"/>
    <cellStyle name="20% - Accent6 2 3 2 7 2 4 2" xfId="30973"/>
    <cellStyle name="20% - Accent6 2 3 2 7 2 4 3" xfId="53281"/>
    <cellStyle name="20% - Accent6 2 3 2 7 2 5" xfId="28091"/>
    <cellStyle name="20% - Accent6 2 3 2 7 2 6" xfId="40120"/>
    <cellStyle name="20% - Accent6 2 3 2 7 3" xfId="9870"/>
    <cellStyle name="20% - Accent6 2 3 2 7 3 2" xfId="23029"/>
    <cellStyle name="20% - Accent6 2 3 2 7 3 2 2" xfId="60367"/>
    <cellStyle name="20% - Accent6 2 3 2 7 3 3" xfId="32336"/>
    <cellStyle name="20% - Accent6 2 3 2 7 3 4" xfId="47208"/>
    <cellStyle name="20% - Accent6 2 3 2 7 4" xfId="5147"/>
    <cellStyle name="20% - Accent6 2 3 2 7 4 2" xfId="18306"/>
    <cellStyle name="20% - Accent6 2 3 2 7 4 2 2" xfId="55644"/>
    <cellStyle name="20% - Accent6 2 3 2 7 4 3" xfId="35048"/>
    <cellStyle name="20% - Accent6 2 3 2 7 4 4" xfId="42485"/>
    <cellStyle name="20% - Accent6 2 3 2 7 5" xfId="14594"/>
    <cellStyle name="20% - Accent6 2 3 2 7 5 2" xfId="29624"/>
    <cellStyle name="20% - Accent6 2 3 2 7 5 3" xfId="51932"/>
    <cellStyle name="20% - Accent6 2 3 2 7 6" xfId="26742"/>
    <cellStyle name="20% - Accent6 2 3 2 7 7" xfId="38771"/>
    <cellStyle name="20% - Accent6 2 3 2 8" xfId="2558"/>
    <cellStyle name="20% - Accent6 2 3 2 8 2" xfId="11050"/>
    <cellStyle name="20% - Accent6 2 3 2 8 2 2" xfId="24209"/>
    <cellStyle name="20% - Accent6 2 3 2 8 2 2 2" xfId="61547"/>
    <cellStyle name="20% - Accent6 2 3 2 8 2 3" xfId="33461"/>
    <cellStyle name="20% - Accent6 2 3 2 8 2 4" xfId="48388"/>
    <cellStyle name="20% - Accent6 2 3 2 8 3" xfId="6327"/>
    <cellStyle name="20% - Accent6 2 3 2 8 3 2" xfId="19486"/>
    <cellStyle name="20% - Accent6 2 3 2 8 3 2 2" xfId="56824"/>
    <cellStyle name="20% - Accent6 2 3 2 8 3 3" xfId="36173"/>
    <cellStyle name="20% - Accent6 2 3 2 8 3 4" xfId="43665"/>
    <cellStyle name="20% - Accent6 2 3 2 8 4" xfId="15719"/>
    <cellStyle name="20% - Accent6 2 3 2 8 4 2" xfId="30749"/>
    <cellStyle name="20% - Accent6 2 3 2 8 4 3" xfId="53057"/>
    <cellStyle name="20% - Accent6 2 3 2 8 5" xfId="27867"/>
    <cellStyle name="20% - Accent6 2 3 2 8 6" xfId="39896"/>
    <cellStyle name="20% - Accent6 2 3 2 9" xfId="8690"/>
    <cellStyle name="20% - Accent6 2 3 2 9 2" xfId="21849"/>
    <cellStyle name="20% - Accent6 2 3 2 9 2 2" xfId="59187"/>
    <cellStyle name="20% - Accent6 2 3 2 9 3" xfId="29400"/>
    <cellStyle name="20% - Accent6 2 3 2 9 4" xfId="46028"/>
    <cellStyle name="20% - Accent6 2 3 3" xfId="560"/>
    <cellStyle name="20% - Accent6 2 3 3 2" xfId="1742"/>
    <cellStyle name="20% - Accent6 2 3 3 2 2" xfId="7816"/>
    <cellStyle name="20% - Accent6 2 3 3 2 2 2" xfId="12539"/>
    <cellStyle name="20% - Accent6 2 3 3 2 2 2 2" xfId="25698"/>
    <cellStyle name="20% - Accent6 2 3 3 2 2 2 2 2" xfId="63036"/>
    <cellStyle name="20% - Accent6 2 3 3 2 2 2 3" xfId="49877"/>
    <cellStyle name="20% - Accent6 2 3 3 2 2 3" xfId="20975"/>
    <cellStyle name="20% - Accent6 2 3 3 2 2 3 2" xfId="58313"/>
    <cellStyle name="20% - Accent6 2 3 3 2 2 4" xfId="33994"/>
    <cellStyle name="20% - Accent6 2 3 3 2 2 5" xfId="45154"/>
    <cellStyle name="20% - Accent6 2 3 3 2 3" xfId="10179"/>
    <cellStyle name="20% - Accent6 2 3 3 2 3 2" xfId="23338"/>
    <cellStyle name="20% - Accent6 2 3 3 2 3 2 2" xfId="60676"/>
    <cellStyle name="20% - Accent6 2 3 3 2 3 3" xfId="36706"/>
    <cellStyle name="20% - Accent6 2 3 3 2 3 4" xfId="47517"/>
    <cellStyle name="20% - Accent6 2 3 3 2 4" xfId="5456"/>
    <cellStyle name="20% - Accent6 2 3 3 2 4 2" xfId="18615"/>
    <cellStyle name="20% - Accent6 2 3 3 2 4 2 2" xfId="55953"/>
    <cellStyle name="20% - Accent6 2 3 3 2 4 3" xfId="31282"/>
    <cellStyle name="20% - Accent6 2 3 3 2 4 4" xfId="42794"/>
    <cellStyle name="20% - Accent6 2 3 3 2 5" xfId="14903"/>
    <cellStyle name="20% - Accent6 2 3 3 2 5 2" xfId="52241"/>
    <cellStyle name="20% - Accent6 2 3 3 2 6" xfId="28400"/>
    <cellStyle name="20% - Accent6 2 3 3 2 7" xfId="39080"/>
    <cellStyle name="20% - Accent6 2 3 3 3" xfId="3091"/>
    <cellStyle name="20% - Accent6 2 3 3 3 2" xfId="11359"/>
    <cellStyle name="20% - Accent6 2 3 3 3 2 2" xfId="24518"/>
    <cellStyle name="20% - Accent6 2 3 3 3 2 2 2" xfId="61856"/>
    <cellStyle name="20% - Accent6 2 3 3 3 2 3" xfId="48697"/>
    <cellStyle name="20% - Accent6 2 3 3 3 3" xfId="6636"/>
    <cellStyle name="20% - Accent6 2 3 3 3 3 2" xfId="19795"/>
    <cellStyle name="20% - Accent6 2 3 3 3 3 2 2" xfId="57133"/>
    <cellStyle name="20% - Accent6 2 3 3 3 3 3" xfId="43974"/>
    <cellStyle name="20% - Accent6 2 3 3 3 4" xfId="16252"/>
    <cellStyle name="20% - Accent6 2 3 3 3 4 2" xfId="53590"/>
    <cellStyle name="20% - Accent6 2 3 3 3 5" xfId="32645"/>
    <cellStyle name="20% - Accent6 2 3 3 3 6" xfId="40429"/>
    <cellStyle name="20% - Accent6 2 3 3 4" xfId="8999"/>
    <cellStyle name="20% - Accent6 2 3 3 4 2" xfId="22158"/>
    <cellStyle name="20% - Accent6 2 3 3 4 2 2" xfId="59496"/>
    <cellStyle name="20% - Accent6 2 3 3 4 3" xfId="35357"/>
    <cellStyle name="20% - Accent6 2 3 3 4 4" xfId="46337"/>
    <cellStyle name="20% - Accent6 2 3 3 5" xfId="4276"/>
    <cellStyle name="20% - Accent6 2 3 3 5 2" xfId="17435"/>
    <cellStyle name="20% - Accent6 2 3 3 5 2 2" xfId="54773"/>
    <cellStyle name="20% - Accent6 2 3 3 5 3" xfId="29933"/>
    <cellStyle name="20% - Accent6 2 3 3 5 4" xfId="41614"/>
    <cellStyle name="20% - Accent6 2 3 3 6" xfId="13723"/>
    <cellStyle name="20% - Accent6 2 3 3 6 2" xfId="51061"/>
    <cellStyle name="20% - Accent6 2 3 3 7" xfId="27051"/>
    <cellStyle name="20% - Accent6 2 3 3 8" xfId="37900"/>
    <cellStyle name="20% - Accent6 2 3 4" xfId="363"/>
    <cellStyle name="20% - Accent6 2 3 4 2" xfId="1545"/>
    <cellStyle name="20% - Accent6 2 3 4 2 2" xfId="7619"/>
    <cellStyle name="20% - Accent6 2 3 4 2 2 2" xfId="12342"/>
    <cellStyle name="20% - Accent6 2 3 4 2 2 2 2" xfId="25501"/>
    <cellStyle name="20% - Accent6 2 3 4 2 2 2 2 2" xfId="62839"/>
    <cellStyle name="20% - Accent6 2 3 4 2 2 2 3" xfId="49680"/>
    <cellStyle name="20% - Accent6 2 3 4 2 2 3" xfId="20778"/>
    <cellStyle name="20% - Accent6 2 3 4 2 2 3 2" xfId="58116"/>
    <cellStyle name="20% - Accent6 2 3 4 2 2 4" xfId="33797"/>
    <cellStyle name="20% - Accent6 2 3 4 2 2 5" xfId="44957"/>
    <cellStyle name="20% - Accent6 2 3 4 2 3" xfId="9982"/>
    <cellStyle name="20% - Accent6 2 3 4 2 3 2" xfId="23141"/>
    <cellStyle name="20% - Accent6 2 3 4 2 3 2 2" xfId="60479"/>
    <cellStyle name="20% - Accent6 2 3 4 2 3 3" xfId="36509"/>
    <cellStyle name="20% - Accent6 2 3 4 2 3 4" xfId="47320"/>
    <cellStyle name="20% - Accent6 2 3 4 2 4" xfId="5259"/>
    <cellStyle name="20% - Accent6 2 3 4 2 4 2" xfId="18418"/>
    <cellStyle name="20% - Accent6 2 3 4 2 4 2 2" xfId="55756"/>
    <cellStyle name="20% - Accent6 2 3 4 2 4 3" xfId="31085"/>
    <cellStyle name="20% - Accent6 2 3 4 2 4 4" xfId="42597"/>
    <cellStyle name="20% - Accent6 2 3 4 2 5" xfId="14706"/>
    <cellStyle name="20% - Accent6 2 3 4 2 5 2" xfId="52044"/>
    <cellStyle name="20% - Accent6 2 3 4 2 6" xfId="28203"/>
    <cellStyle name="20% - Accent6 2 3 4 2 7" xfId="38883"/>
    <cellStyle name="20% - Accent6 2 3 4 3" xfId="2894"/>
    <cellStyle name="20% - Accent6 2 3 4 3 2" xfId="11162"/>
    <cellStyle name="20% - Accent6 2 3 4 3 2 2" xfId="24321"/>
    <cellStyle name="20% - Accent6 2 3 4 3 2 2 2" xfId="61659"/>
    <cellStyle name="20% - Accent6 2 3 4 3 2 3" xfId="48500"/>
    <cellStyle name="20% - Accent6 2 3 4 3 3" xfId="6439"/>
    <cellStyle name="20% - Accent6 2 3 4 3 3 2" xfId="19598"/>
    <cellStyle name="20% - Accent6 2 3 4 3 3 2 2" xfId="56936"/>
    <cellStyle name="20% - Accent6 2 3 4 3 3 3" xfId="43777"/>
    <cellStyle name="20% - Accent6 2 3 4 3 4" xfId="16055"/>
    <cellStyle name="20% - Accent6 2 3 4 3 4 2" xfId="53393"/>
    <cellStyle name="20% - Accent6 2 3 4 3 5" xfId="32448"/>
    <cellStyle name="20% - Accent6 2 3 4 3 6" xfId="40232"/>
    <cellStyle name="20% - Accent6 2 3 4 4" xfId="8802"/>
    <cellStyle name="20% - Accent6 2 3 4 4 2" xfId="21961"/>
    <cellStyle name="20% - Accent6 2 3 4 4 2 2" xfId="59299"/>
    <cellStyle name="20% - Accent6 2 3 4 4 3" xfId="35160"/>
    <cellStyle name="20% - Accent6 2 3 4 4 4" xfId="46140"/>
    <cellStyle name="20% - Accent6 2 3 4 5" xfId="4079"/>
    <cellStyle name="20% - Accent6 2 3 4 5 2" xfId="17238"/>
    <cellStyle name="20% - Accent6 2 3 4 5 2 2" xfId="54576"/>
    <cellStyle name="20% - Accent6 2 3 4 5 3" xfId="29736"/>
    <cellStyle name="20% - Accent6 2 3 4 5 4" xfId="41417"/>
    <cellStyle name="20% - Accent6 2 3 4 6" xfId="13526"/>
    <cellStyle name="20% - Accent6 2 3 4 6 2" xfId="50864"/>
    <cellStyle name="20% - Accent6 2 3 4 7" xfId="26854"/>
    <cellStyle name="20% - Accent6 2 3 4 8" xfId="37703"/>
    <cellStyle name="20% - Accent6 2 3 5" xfId="784"/>
    <cellStyle name="20% - Accent6 2 3 5 2" xfId="1966"/>
    <cellStyle name="20% - Accent6 2 3 5 2 2" xfId="8040"/>
    <cellStyle name="20% - Accent6 2 3 5 2 2 2" xfId="12763"/>
    <cellStyle name="20% - Accent6 2 3 5 2 2 2 2" xfId="25922"/>
    <cellStyle name="20% - Accent6 2 3 5 2 2 2 2 2" xfId="63260"/>
    <cellStyle name="20% - Accent6 2 3 5 2 2 2 3" xfId="50101"/>
    <cellStyle name="20% - Accent6 2 3 5 2 2 3" xfId="21199"/>
    <cellStyle name="20% - Accent6 2 3 5 2 2 3 2" xfId="58537"/>
    <cellStyle name="20% - Accent6 2 3 5 2 2 4" xfId="34218"/>
    <cellStyle name="20% - Accent6 2 3 5 2 2 5" xfId="45378"/>
    <cellStyle name="20% - Accent6 2 3 5 2 3" xfId="10403"/>
    <cellStyle name="20% - Accent6 2 3 5 2 3 2" xfId="23562"/>
    <cellStyle name="20% - Accent6 2 3 5 2 3 2 2" xfId="60900"/>
    <cellStyle name="20% - Accent6 2 3 5 2 3 3" xfId="36930"/>
    <cellStyle name="20% - Accent6 2 3 5 2 3 4" xfId="47741"/>
    <cellStyle name="20% - Accent6 2 3 5 2 4" xfId="5680"/>
    <cellStyle name="20% - Accent6 2 3 5 2 4 2" xfId="18839"/>
    <cellStyle name="20% - Accent6 2 3 5 2 4 2 2" xfId="56177"/>
    <cellStyle name="20% - Accent6 2 3 5 2 4 3" xfId="31506"/>
    <cellStyle name="20% - Accent6 2 3 5 2 4 4" xfId="43018"/>
    <cellStyle name="20% - Accent6 2 3 5 2 5" xfId="15127"/>
    <cellStyle name="20% - Accent6 2 3 5 2 5 2" xfId="52465"/>
    <cellStyle name="20% - Accent6 2 3 5 2 6" xfId="28624"/>
    <cellStyle name="20% - Accent6 2 3 5 2 7" xfId="39304"/>
    <cellStyle name="20% - Accent6 2 3 5 3" xfId="3315"/>
    <cellStyle name="20% - Accent6 2 3 5 3 2" xfId="11583"/>
    <cellStyle name="20% - Accent6 2 3 5 3 2 2" xfId="24742"/>
    <cellStyle name="20% - Accent6 2 3 5 3 2 2 2" xfId="62080"/>
    <cellStyle name="20% - Accent6 2 3 5 3 2 3" xfId="48921"/>
    <cellStyle name="20% - Accent6 2 3 5 3 3" xfId="6860"/>
    <cellStyle name="20% - Accent6 2 3 5 3 3 2" xfId="20019"/>
    <cellStyle name="20% - Accent6 2 3 5 3 3 2 2" xfId="57357"/>
    <cellStyle name="20% - Accent6 2 3 5 3 3 3" xfId="44198"/>
    <cellStyle name="20% - Accent6 2 3 5 3 4" xfId="16476"/>
    <cellStyle name="20% - Accent6 2 3 5 3 4 2" xfId="53814"/>
    <cellStyle name="20% - Accent6 2 3 5 3 5" xfId="32869"/>
    <cellStyle name="20% - Accent6 2 3 5 3 6" xfId="40653"/>
    <cellStyle name="20% - Accent6 2 3 5 4" xfId="9223"/>
    <cellStyle name="20% - Accent6 2 3 5 4 2" xfId="22382"/>
    <cellStyle name="20% - Accent6 2 3 5 4 2 2" xfId="59720"/>
    <cellStyle name="20% - Accent6 2 3 5 4 3" xfId="35581"/>
    <cellStyle name="20% - Accent6 2 3 5 4 4" xfId="46561"/>
    <cellStyle name="20% - Accent6 2 3 5 5" xfId="4500"/>
    <cellStyle name="20% - Accent6 2 3 5 5 2" xfId="17659"/>
    <cellStyle name="20% - Accent6 2 3 5 5 2 2" xfId="54997"/>
    <cellStyle name="20% - Accent6 2 3 5 5 3" xfId="30157"/>
    <cellStyle name="20% - Accent6 2 3 5 5 4" xfId="41838"/>
    <cellStyle name="20% - Accent6 2 3 5 6" xfId="13947"/>
    <cellStyle name="20% - Accent6 2 3 5 6 2" xfId="51285"/>
    <cellStyle name="20% - Accent6 2 3 5 7" xfId="27275"/>
    <cellStyle name="20% - Accent6 2 3 5 8" xfId="38124"/>
    <cellStyle name="20% - Accent6 2 3 6" xfId="953"/>
    <cellStyle name="20% - Accent6 2 3 6 2" xfId="2135"/>
    <cellStyle name="20% - Accent6 2 3 6 2 2" xfId="8209"/>
    <cellStyle name="20% - Accent6 2 3 6 2 2 2" xfId="12932"/>
    <cellStyle name="20% - Accent6 2 3 6 2 2 2 2" xfId="26091"/>
    <cellStyle name="20% - Accent6 2 3 6 2 2 2 2 2" xfId="63429"/>
    <cellStyle name="20% - Accent6 2 3 6 2 2 2 3" xfId="50270"/>
    <cellStyle name="20% - Accent6 2 3 6 2 2 3" xfId="21368"/>
    <cellStyle name="20% - Accent6 2 3 6 2 2 3 2" xfId="58706"/>
    <cellStyle name="20% - Accent6 2 3 6 2 2 4" xfId="34387"/>
    <cellStyle name="20% - Accent6 2 3 6 2 2 5" xfId="45547"/>
    <cellStyle name="20% - Accent6 2 3 6 2 3" xfId="10572"/>
    <cellStyle name="20% - Accent6 2 3 6 2 3 2" xfId="23731"/>
    <cellStyle name="20% - Accent6 2 3 6 2 3 2 2" xfId="61069"/>
    <cellStyle name="20% - Accent6 2 3 6 2 3 3" xfId="37099"/>
    <cellStyle name="20% - Accent6 2 3 6 2 3 4" xfId="47910"/>
    <cellStyle name="20% - Accent6 2 3 6 2 4" xfId="5849"/>
    <cellStyle name="20% - Accent6 2 3 6 2 4 2" xfId="19008"/>
    <cellStyle name="20% - Accent6 2 3 6 2 4 2 2" xfId="56346"/>
    <cellStyle name="20% - Accent6 2 3 6 2 4 3" xfId="31675"/>
    <cellStyle name="20% - Accent6 2 3 6 2 4 4" xfId="43187"/>
    <cellStyle name="20% - Accent6 2 3 6 2 5" xfId="15296"/>
    <cellStyle name="20% - Accent6 2 3 6 2 5 2" xfId="52634"/>
    <cellStyle name="20% - Accent6 2 3 6 2 6" xfId="28793"/>
    <cellStyle name="20% - Accent6 2 3 6 2 7" xfId="39473"/>
    <cellStyle name="20% - Accent6 2 3 6 3" xfId="3484"/>
    <cellStyle name="20% - Accent6 2 3 6 3 2" xfId="11752"/>
    <cellStyle name="20% - Accent6 2 3 6 3 2 2" xfId="24911"/>
    <cellStyle name="20% - Accent6 2 3 6 3 2 2 2" xfId="62249"/>
    <cellStyle name="20% - Accent6 2 3 6 3 2 3" xfId="49090"/>
    <cellStyle name="20% - Accent6 2 3 6 3 3" xfId="7029"/>
    <cellStyle name="20% - Accent6 2 3 6 3 3 2" xfId="20188"/>
    <cellStyle name="20% - Accent6 2 3 6 3 3 2 2" xfId="57526"/>
    <cellStyle name="20% - Accent6 2 3 6 3 3 3" xfId="44367"/>
    <cellStyle name="20% - Accent6 2 3 6 3 4" xfId="16645"/>
    <cellStyle name="20% - Accent6 2 3 6 3 4 2" xfId="53983"/>
    <cellStyle name="20% - Accent6 2 3 6 3 5" xfId="33038"/>
    <cellStyle name="20% - Accent6 2 3 6 3 6" xfId="40822"/>
    <cellStyle name="20% - Accent6 2 3 6 4" xfId="9392"/>
    <cellStyle name="20% - Accent6 2 3 6 4 2" xfId="22551"/>
    <cellStyle name="20% - Accent6 2 3 6 4 2 2" xfId="59889"/>
    <cellStyle name="20% - Accent6 2 3 6 4 3" xfId="35750"/>
    <cellStyle name="20% - Accent6 2 3 6 4 4" xfId="46730"/>
    <cellStyle name="20% - Accent6 2 3 6 5" xfId="4669"/>
    <cellStyle name="20% - Accent6 2 3 6 5 2" xfId="17828"/>
    <cellStyle name="20% - Accent6 2 3 6 5 2 2" xfId="55166"/>
    <cellStyle name="20% - Accent6 2 3 6 5 3" xfId="30326"/>
    <cellStyle name="20% - Accent6 2 3 6 5 4" xfId="42007"/>
    <cellStyle name="20% - Accent6 2 3 6 6" xfId="14116"/>
    <cellStyle name="20% - Accent6 2 3 6 6 2" xfId="51454"/>
    <cellStyle name="20% - Accent6 2 3 6 7" xfId="27444"/>
    <cellStyle name="20% - Accent6 2 3 6 8" xfId="38293"/>
    <cellStyle name="20% - Accent6 2 3 7" xfId="1124"/>
    <cellStyle name="20% - Accent6 2 3 7 2" xfId="2304"/>
    <cellStyle name="20% - Accent6 2 3 7 2 2" xfId="8378"/>
    <cellStyle name="20% - Accent6 2 3 7 2 2 2" xfId="13101"/>
    <cellStyle name="20% - Accent6 2 3 7 2 2 2 2" xfId="26260"/>
    <cellStyle name="20% - Accent6 2 3 7 2 2 2 2 2" xfId="63598"/>
    <cellStyle name="20% - Accent6 2 3 7 2 2 2 3" xfId="50439"/>
    <cellStyle name="20% - Accent6 2 3 7 2 2 3" xfId="21537"/>
    <cellStyle name="20% - Accent6 2 3 7 2 2 3 2" xfId="58875"/>
    <cellStyle name="20% - Accent6 2 3 7 2 2 4" xfId="34556"/>
    <cellStyle name="20% - Accent6 2 3 7 2 2 5" xfId="45716"/>
    <cellStyle name="20% - Accent6 2 3 7 2 3" xfId="10741"/>
    <cellStyle name="20% - Accent6 2 3 7 2 3 2" xfId="23900"/>
    <cellStyle name="20% - Accent6 2 3 7 2 3 2 2" xfId="61238"/>
    <cellStyle name="20% - Accent6 2 3 7 2 3 3" xfId="37268"/>
    <cellStyle name="20% - Accent6 2 3 7 2 3 4" xfId="48079"/>
    <cellStyle name="20% - Accent6 2 3 7 2 4" xfId="6018"/>
    <cellStyle name="20% - Accent6 2 3 7 2 4 2" xfId="19177"/>
    <cellStyle name="20% - Accent6 2 3 7 2 4 2 2" xfId="56515"/>
    <cellStyle name="20% - Accent6 2 3 7 2 4 3" xfId="31844"/>
    <cellStyle name="20% - Accent6 2 3 7 2 4 4" xfId="43356"/>
    <cellStyle name="20% - Accent6 2 3 7 2 5" xfId="15465"/>
    <cellStyle name="20% - Accent6 2 3 7 2 5 2" xfId="52803"/>
    <cellStyle name="20% - Accent6 2 3 7 2 6" xfId="28962"/>
    <cellStyle name="20% - Accent6 2 3 7 2 7" xfId="39642"/>
    <cellStyle name="20% - Accent6 2 3 7 3" xfId="3653"/>
    <cellStyle name="20% - Accent6 2 3 7 3 2" xfId="11921"/>
    <cellStyle name="20% - Accent6 2 3 7 3 2 2" xfId="25080"/>
    <cellStyle name="20% - Accent6 2 3 7 3 2 2 2" xfId="62418"/>
    <cellStyle name="20% - Accent6 2 3 7 3 2 3" xfId="49259"/>
    <cellStyle name="20% - Accent6 2 3 7 3 3" xfId="7198"/>
    <cellStyle name="20% - Accent6 2 3 7 3 3 2" xfId="20357"/>
    <cellStyle name="20% - Accent6 2 3 7 3 3 2 2" xfId="57695"/>
    <cellStyle name="20% - Accent6 2 3 7 3 3 3" xfId="44536"/>
    <cellStyle name="20% - Accent6 2 3 7 3 4" xfId="16814"/>
    <cellStyle name="20% - Accent6 2 3 7 3 4 2" xfId="54152"/>
    <cellStyle name="20% - Accent6 2 3 7 3 5" xfId="33207"/>
    <cellStyle name="20% - Accent6 2 3 7 3 6" xfId="40991"/>
    <cellStyle name="20% - Accent6 2 3 7 4" xfId="9561"/>
    <cellStyle name="20% - Accent6 2 3 7 4 2" xfId="22720"/>
    <cellStyle name="20% - Accent6 2 3 7 4 2 2" xfId="60058"/>
    <cellStyle name="20% - Accent6 2 3 7 4 3" xfId="35919"/>
    <cellStyle name="20% - Accent6 2 3 7 4 4" xfId="46899"/>
    <cellStyle name="20% - Accent6 2 3 7 5" xfId="4838"/>
    <cellStyle name="20% - Accent6 2 3 7 5 2" xfId="17997"/>
    <cellStyle name="20% - Accent6 2 3 7 5 2 2" xfId="55335"/>
    <cellStyle name="20% - Accent6 2 3 7 5 3" xfId="30495"/>
    <cellStyle name="20% - Accent6 2 3 7 5 4" xfId="42176"/>
    <cellStyle name="20% - Accent6 2 3 7 6" xfId="14285"/>
    <cellStyle name="20% - Accent6 2 3 7 6 2" xfId="51623"/>
    <cellStyle name="20% - Accent6 2 3 7 7" xfId="27613"/>
    <cellStyle name="20% - Accent6 2 3 7 8" xfId="38462"/>
    <cellStyle name="20% - Accent6 2 3 8" xfId="1321"/>
    <cellStyle name="20% - Accent6 2 3 8 2" xfId="2670"/>
    <cellStyle name="20% - Accent6 2 3 8 2 2" xfId="12118"/>
    <cellStyle name="20% - Accent6 2 3 8 2 2 2" xfId="25277"/>
    <cellStyle name="20% - Accent6 2 3 8 2 2 2 2" xfId="62615"/>
    <cellStyle name="20% - Accent6 2 3 8 2 2 3" xfId="33573"/>
    <cellStyle name="20% - Accent6 2 3 8 2 2 4" xfId="49456"/>
    <cellStyle name="20% - Accent6 2 3 8 2 3" xfId="7395"/>
    <cellStyle name="20% - Accent6 2 3 8 2 3 2" xfId="20554"/>
    <cellStyle name="20% - Accent6 2 3 8 2 3 2 2" xfId="57892"/>
    <cellStyle name="20% - Accent6 2 3 8 2 3 3" xfId="36285"/>
    <cellStyle name="20% - Accent6 2 3 8 2 3 4" xfId="44733"/>
    <cellStyle name="20% - Accent6 2 3 8 2 4" xfId="15831"/>
    <cellStyle name="20% - Accent6 2 3 8 2 4 2" xfId="30861"/>
    <cellStyle name="20% - Accent6 2 3 8 2 4 3" xfId="53169"/>
    <cellStyle name="20% - Accent6 2 3 8 2 5" xfId="27979"/>
    <cellStyle name="20% - Accent6 2 3 8 2 6" xfId="40008"/>
    <cellStyle name="20% - Accent6 2 3 8 3" xfId="9758"/>
    <cellStyle name="20% - Accent6 2 3 8 3 2" xfId="22917"/>
    <cellStyle name="20% - Accent6 2 3 8 3 2 2" xfId="60255"/>
    <cellStyle name="20% - Accent6 2 3 8 3 3" xfId="32224"/>
    <cellStyle name="20% - Accent6 2 3 8 3 4" xfId="47096"/>
    <cellStyle name="20% - Accent6 2 3 8 4" xfId="5035"/>
    <cellStyle name="20% - Accent6 2 3 8 4 2" xfId="18194"/>
    <cellStyle name="20% - Accent6 2 3 8 4 2 2" xfId="55532"/>
    <cellStyle name="20% - Accent6 2 3 8 4 3" xfId="34936"/>
    <cellStyle name="20% - Accent6 2 3 8 4 4" xfId="42373"/>
    <cellStyle name="20% - Accent6 2 3 8 5" xfId="14482"/>
    <cellStyle name="20% - Accent6 2 3 8 5 2" xfId="29512"/>
    <cellStyle name="20% - Accent6 2 3 8 5 3" xfId="51820"/>
    <cellStyle name="20% - Accent6 2 3 8 6" xfId="26630"/>
    <cellStyle name="20% - Accent6 2 3 8 7" xfId="38659"/>
    <cellStyle name="20% - Accent6 2 3 9" xfId="2473"/>
    <cellStyle name="20% - Accent6 2 3 9 2" xfId="10938"/>
    <cellStyle name="20% - Accent6 2 3 9 2 2" xfId="24097"/>
    <cellStyle name="20% - Accent6 2 3 9 2 2 2" xfId="61435"/>
    <cellStyle name="20% - Accent6 2 3 9 2 3" xfId="33376"/>
    <cellStyle name="20% - Accent6 2 3 9 2 4" xfId="48276"/>
    <cellStyle name="20% - Accent6 2 3 9 3" xfId="6215"/>
    <cellStyle name="20% - Accent6 2 3 9 3 2" xfId="19374"/>
    <cellStyle name="20% - Accent6 2 3 9 3 2 2" xfId="56712"/>
    <cellStyle name="20% - Accent6 2 3 9 3 3" xfId="36088"/>
    <cellStyle name="20% - Accent6 2 3 9 3 4" xfId="43553"/>
    <cellStyle name="20% - Accent6 2 3 9 4" xfId="15634"/>
    <cellStyle name="20% - Accent6 2 3 9 4 2" xfId="30664"/>
    <cellStyle name="20% - Accent6 2 3 9 4 3" xfId="52972"/>
    <cellStyle name="20% - Accent6 2 3 9 5" xfId="27782"/>
    <cellStyle name="20% - Accent6 2 3 9 6" xfId="39811"/>
    <cellStyle name="20% - Accent6 2 4" xfId="83"/>
    <cellStyle name="20% - Accent6 2 4 10" xfId="8522"/>
    <cellStyle name="20% - Accent6 2 4 10 2" xfId="21681"/>
    <cellStyle name="20% - Accent6 2 4 10 2 2" xfId="59019"/>
    <cellStyle name="20% - Accent6 2 4 10 3" xfId="29344"/>
    <cellStyle name="20% - Accent6 2 4 10 4" xfId="45860"/>
    <cellStyle name="20% - Accent6 2 4 11" xfId="3799"/>
    <cellStyle name="20% - Accent6 2 4 11 2" xfId="16958"/>
    <cellStyle name="20% - Accent6 2 4 11 2 2" xfId="54296"/>
    <cellStyle name="20% - Accent6 2 4 11 3" xfId="32056"/>
    <cellStyle name="20% - Accent6 2 4 11 4" xfId="41137"/>
    <cellStyle name="20% - Accent6 2 4 12" xfId="13246"/>
    <cellStyle name="20% - Accent6 2 4 12 2" xfId="34768"/>
    <cellStyle name="20% - Accent6 2 4 12 3" xfId="50584"/>
    <cellStyle name="20% - Accent6 2 4 13" xfId="29175"/>
    <cellStyle name="20% - Accent6 2 4 14" xfId="26462"/>
    <cellStyle name="20% - Accent6 2 4 15" xfId="37423"/>
    <cellStyle name="20% - Accent6 2 4 2" xfId="195"/>
    <cellStyle name="20% - Accent6 2 4 2 2" xfId="616"/>
    <cellStyle name="20% - Accent6 2 4 2 2 2" xfId="1798"/>
    <cellStyle name="20% - Accent6 2 4 2 2 2 2" xfId="7872"/>
    <cellStyle name="20% - Accent6 2 4 2 2 2 2 2" xfId="12595"/>
    <cellStyle name="20% - Accent6 2 4 2 2 2 2 2 2" xfId="25754"/>
    <cellStyle name="20% - Accent6 2 4 2 2 2 2 2 2 2" xfId="63092"/>
    <cellStyle name="20% - Accent6 2 4 2 2 2 2 2 3" xfId="49933"/>
    <cellStyle name="20% - Accent6 2 4 2 2 2 2 3" xfId="21031"/>
    <cellStyle name="20% - Accent6 2 4 2 2 2 2 3 2" xfId="58369"/>
    <cellStyle name="20% - Accent6 2 4 2 2 2 2 4" xfId="34050"/>
    <cellStyle name="20% - Accent6 2 4 2 2 2 2 5" xfId="45210"/>
    <cellStyle name="20% - Accent6 2 4 2 2 2 3" xfId="10235"/>
    <cellStyle name="20% - Accent6 2 4 2 2 2 3 2" xfId="23394"/>
    <cellStyle name="20% - Accent6 2 4 2 2 2 3 2 2" xfId="60732"/>
    <cellStyle name="20% - Accent6 2 4 2 2 2 3 3" xfId="36762"/>
    <cellStyle name="20% - Accent6 2 4 2 2 2 3 4" xfId="47573"/>
    <cellStyle name="20% - Accent6 2 4 2 2 2 4" xfId="5512"/>
    <cellStyle name="20% - Accent6 2 4 2 2 2 4 2" xfId="18671"/>
    <cellStyle name="20% - Accent6 2 4 2 2 2 4 2 2" xfId="56009"/>
    <cellStyle name="20% - Accent6 2 4 2 2 2 4 3" xfId="31338"/>
    <cellStyle name="20% - Accent6 2 4 2 2 2 4 4" xfId="42850"/>
    <cellStyle name="20% - Accent6 2 4 2 2 2 5" xfId="14959"/>
    <cellStyle name="20% - Accent6 2 4 2 2 2 5 2" xfId="52297"/>
    <cellStyle name="20% - Accent6 2 4 2 2 2 6" xfId="28456"/>
    <cellStyle name="20% - Accent6 2 4 2 2 2 7" xfId="39136"/>
    <cellStyle name="20% - Accent6 2 4 2 2 3" xfId="3147"/>
    <cellStyle name="20% - Accent6 2 4 2 2 3 2" xfId="11415"/>
    <cellStyle name="20% - Accent6 2 4 2 2 3 2 2" xfId="24574"/>
    <cellStyle name="20% - Accent6 2 4 2 2 3 2 2 2" xfId="61912"/>
    <cellStyle name="20% - Accent6 2 4 2 2 3 2 3" xfId="48753"/>
    <cellStyle name="20% - Accent6 2 4 2 2 3 3" xfId="6692"/>
    <cellStyle name="20% - Accent6 2 4 2 2 3 3 2" xfId="19851"/>
    <cellStyle name="20% - Accent6 2 4 2 2 3 3 2 2" xfId="57189"/>
    <cellStyle name="20% - Accent6 2 4 2 2 3 3 3" xfId="44030"/>
    <cellStyle name="20% - Accent6 2 4 2 2 3 4" xfId="16308"/>
    <cellStyle name="20% - Accent6 2 4 2 2 3 4 2" xfId="53646"/>
    <cellStyle name="20% - Accent6 2 4 2 2 3 5" xfId="32701"/>
    <cellStyle name="20% - Accent6 2 4 2 2 3 6" xfId="40485"/>
    <cellStyle name="20% - Accent6 2 4 2 2 4" xfId="9055"/>
    <cellStyle name="20% - Accent6 2 4 2 2 4 2" xfId="22214"/>
    <cellStyle name="20% - Accent6 2 4 2 2 4 2 2" xfId="59552"/>
    <cellStyle name="20% - Accent6 2 4 2 2 4 3" xfId="35413"/>
    <cellStyle name="20% - Accent6 2 4 2 2 4 4" xfId="46393"/>
    <cellStyle name="20% - Accent6 2 4 2 2 5" xfId="4332"/>
    <cellStyle name="20% - Accent6 2 4 2 2 5 2" xfId="17491"/>
    <cellStyle name="20% - Accent6 2 4 2 2 5 2 2" xfId="54829"/>
    <cellStyle name="20% - Accent6 2 4 2 2 5 3" xfId="29989"/>
    <cellStyle name="20% - Accent6 2 4 2 2 5 4" xfId="41670"/>
    <cellStyle name="20% - Accent6 2 4 2 2 6" xfId="13779"/>
    <cellStyle name="20% - Accent6 2 4 2 2 6 2" xfId="51117"/>
    <cellStyle name="20% - Accent6 2 4 2 2 7" xfId="27107"/>
    <cellStyle name="20% - Accent6 2 4 2 2 8" xfId="37956"/>
    <cellStyle name="20% - Accent6 2 4 2 3" xfId="1377"/>
    <cellStyle name="20% - Accent6 2 4 2 3 2" xfId="7451"/>
    <cellStyle name="20% - Accent6 2 4 2 3 2 2" xfId="12174"/>
    <cellStyle name="20% - Accent6 2 4 2 3 2 2 2" xfId="25333"/>
    <cellStyle name="20% - Accent6 2 4 2 3 2 2 2 2" xfId="62671"/>
    <cellStyle name="20% - Accent6 2 4 2 3 2 2 3" xfId="49512"/>
    <cellStyle name="20% - Accent6 2 4 2 3 2 3" xfId="20610"/>
    <cellStyle name="20% - Accent6 2 4 2 3 2 3 2" xfId="57948"/>
    <cellStyle name="20% - Accent6 2 4 2 3 2 4" xfId="33629"/>
    <cellStyle name="20% - Accent6 2 4 2 3 2 5" xfId="44789"/>
    <cellStyle name="20% - Accent6 2 4 2 3 3" xfId="9814"/>
    <cellStyle name="20% - Accent6 2 4 2 3 3 2" xfId="22973"/>
    <cellStyle name="20% - Accent6 2 4 2 3 3 2 2" xfId="60311"/>
    <cellStyle name="20% - Accent6 2 4 2 3 3 3" xfId="36341"/>
    <cellStyle name="20% - Accent6 2 4 2 3 3 4" xfId="47152"/>
    <cellStyle name="20% - Accent6 2 4 2 3 4" xfId="5091"/>
    <cellStyle name="20% - Accent6 2 4 2 3 4 2" xfId="18250"/>
    <cellStyle name="20% - Accent6 2 4 2 3 4 2 2" xfId="55588"/>
    <cellStyle name="20% - Accent6 2 4 2 3 4 3" xfId="30917"/>
    <cellStyle name="20% - Accent6 2 4 2 3 4 4" xfId="42429"/>
    <cellStyle name="20% - Accent6 2 4 2 3 5" xfId="14538"/>
    <cellStyle name="20% - Accent6 2 4 2 3 5 2" xfId="51876"/>
    <cellStyle name="20% - Accent6 2 4 2 3 6" xfId="28035"/>
    <cellStyle name="20% - Accent6 2 4 2 3 7" xfId="38715"/>
    <cellStyle name="20% - Accent6 2 4 2 4" xfId="2726"/>
    <cellStyle name="20% - Accent6 2 4 2 4 2" xfId="10994"/>
    <cellStyle name="20% - Accent6 2 4 2 4 2 2" xfId="24153"/>
    <cellStyle name="20% - Accent6 2 4 2 4 2 2 2" xfId="61491"/>
    <cellStyle name="20% - Accent6 2 4 2 4 2 3" xfId="48332"/>
    <cellStyle name="20% - Accent6 2 4 2 4 3" xfId="6271"/>
    <cellStyle name="20% - Accent6 2 4 2 4 3 2" xfId="19430"/>
    <cellStyle name="20% - Accent6 2 4 2 4 3 2 2" xfId="56768"/>
    <cellStyle name="20% - Accent6 2 4 2 4 3 3" xfId="43609"/>
    <cellStyle name="20% - Accent6 2 4 2 4 4" xfId="15887"/>
    <cellStyle name="20% - Accent6 2 4 2 4 4 2" xfId="53225"/>
    <cellStyle name="20% - Accent6 2 4 2 4 5" xfId="32280"/>
    <cellStyle name="20% - Accent6 2 4 2 4 6" xfId="40064"/>
    <cellStyle name="20% - Accent6 2 4 2 5" xfId="8634"/>
    <cellStyle name="20% - Accent6 2 4 2 5 2" xfId="21793"/>
    <cellStyle name="20% - Accent6 2 4 2 5 2 2" xfId="59131"/>
    <cellStyle name="20% - Accent6 2 4 2 5 3" xfId="34992"/>
    <cellStyle name="20% - Accent6 2 4 2 5 4" xfId="45972"/>
    <cellStyle name="20% - Accent6 2 4 2 6" xfId="3911"/>
    <cellStyle name="20% - Accent6 2 4 2 6 2" xfId="17070"/>
    <cellStyle name="20% - Accent6 2 4 2 6 2 2" xfId="54408"/>
    <cellStyle name="20% - Accent6 2 4 2 6 3" xfId="29568"/>
    <cellStyle name="20% - Accent6 2 4 2 6 4" xfId="41249"/>
    <cellStyle name="20% - Accent6 2 4 2 7" xfId="13358"/>
    <cellStyle name="20% - Accent6 2 4 2 7 2" xfId="50696"/>
    <cellStyle name="20% - Accent6 2 4 2 8" xfId="26686"/>
    <cellStyle name="20% - Accent6 2 4 2 9" xfId="37535"/>
    <cellStyle name="20% - Accent6 2 4 3" xfId="504"/>
    <cellStyle name="20% - Accent6 2 4 3 2" xfId="1686"/>
    <cellStyle name="20% - Accent6 2 4 3 2 2" xfId="7760"/>
    <cellStyle name="20% - Accent6 2 4 3 2 2 2" xfId="12483"/>
    <cellStyle name="20% - Accent6 2 4 3 2 2 2 2" xfId="25642"/>
    <cellStyle name="20% - Accent6 2 4 3 2 2 2 2 2" xfId="62980"/>
    <cellStyle name="20% - Accent6 2 4 3 2 2 2 3" xfId="49821"/>
    <cellStyle name="20% - Accent6 2 4 3 2 2 3" xfId="20919"/>
    <cellStyle name="20% - Accent6 2 4 3 2 2 3 2" xfId="58257"/>
    <cellStyle name="20% - Accent6 2 4 3 2 2 4" xfId="33938"/>
    <cellStyle name="20% - Accent6 2 4 3 2 2 5" xfId="45098"/>
    <cellStyle name="20% - Accent6 2 4 3 2 3" xfId="10123"/>
    <cellStyle name="20% - Accent6 2 4 3 2 3 2" xfId="23282"/>
    <cellStyle name="20% - Accent6 2 4 3 2 3 2 2" xfId="60620"/>
    <cellStyle name="20% - Accent6 2 4 3 2 3 3" xfId="36650"/>
    <cellStyle name="20% - Accent6 2 4 3 2 3 4" xfId="47461"/>
    <cellStyle name="20% - Accent6 2 4 3 2 4" xfId="5400"/>
    <cellStyle name="20% - Accent6 2 4 3 2 4 2" xfId="18559"/>
    <cellStyle name="20% - Accent6 2 4 3 2 4 2 2" xfId="55897"/>
    <cellStyle name="20% - Accent6 2 4 3 2 4 3" xfId="31226"/>
    <cellStyle name="20% - Accent6 2 4 3 2 4 4" xfId="42738"/>
    <cellStyle name="20% - Accent6 2 4 3 2 5" xfId="14847"/>
    <cellStyle name="20% - Accent6 2 4 3 2 5 2" xfId="52185"/>
    <cellStyle name="20% - Accent6 2 4 3 2 6" xfId="28344"/>
    <cellStyle name="20% - Accent6 2 4 3 2 7" xfId="39024"/>
    <cellStyle name="20% - Accent6 2 4 3 3" xfId="3035"/>
    <cellStyle name="20% - Accent6 2 4 3 3 2" xfId="11303"/>
    <cellStyle name="20% - Accent6 2 4 3 3 2 2" xfId="24462"/>
    <cellStyle name="20% - Accent6 2 4 3 3 2 2 2" xfId="61800"/>
    <cellStyle name="20% - Accent6 2 4 3 3 2 3" xfId="48641"/>
    <cellStyle name="20% - Accent6 2 4 3 3 3" xfId="6580"/>
    <cellStyle name="20% - Accent6 2 4 3 3 3 2" xfId="19739"/>
    <cellStyle name="20% - Accent6 2 4 3 3 3 2 2" xfId="57077"/>
    <cellStyle name="20% - Accent6 2 4 3 3 3 3" xfId="43918"/>
    <cellStyle name="20% - Accent6 2 4 3 3 4" xfId="16196"/>
    <cellStyle name="20% - Accent6 2 4 3 3 4 2" xfId="53534"/>
    <cellStyle name="20% - Accent6 2 4 3 3 5" xfId="32589"/>
    <cellStyle name="20% - Accent6 2 4 3 3 6" xfId="40373"/>
    <cellStyle name="20% - Accent6 2 4 3 4" xfId="8943"/>
    <cellStyle name="20% - Accent6 2 4 3 4 2" xfId="22102"/>
    <cellStyle name="20% - Accent6 2 4 3 4 2 2" xfId="59440"/>
    <cellStyle name="20% - Accent6 2 4 3 4 3" xfId="35301"/>
    <cellStyle name="20% - Accent6 2 4 3 4 4" xfId="46281"/>
    <cellStyle name="20% - Accent6 2 4 3 5" xfId="4220"/>
    <cellStyle name="20% - Accent6 2 4 3 5 2" xfId="17379"/>
    <cellStyle name="20% - Accent6 2 4 3 5 2 2" xfId="54717"/>
    <cellStyle name="20% - Accent6 2 4 3 5 3" xfId="29877"/>
    <cellStyle name="20% - Accent6 2 4 3 5 4" xfId="41558"/>
    <cellStyle name="20% - Accent6 2 4 3 6" xfId="13667"/>
    <cellStyle name="20% - Accent6 2 4 3 6 2" xfId="51005"/>
    <cellStyle name="20% - Accent6 2 4 3 7" xfId="26995"/>
    <cellStyle name="20% - Accent6 2 4 3 8" xfId="37844"/>
    <cellStyle name="20% - Accent6 2 4 4" xfId="392"/>
    <cellStyle name="20% - Accent6 2 4 4 2" xfId="1574"/>
    <cellStyle name="20% - Accent6 2 4 4 2 2" xfId="7648"/>
    <cellStyle name="20% - Accent6 2 4 4 2 2 2" xfId="12371"/>
    <cellStyle name="20% - Accent6 2 4 4 2 2 2 2" xfId="25530"/>
    <cellStyle name="20% - Accent6 2 4 4 2 2 2 2 2" xfId="62868"/>
    <cellStyle name="20% - Accent6 2 4 4 2 2 2 3" xfId="49709"/>
    <cellStyle name="20% - Accent6 2 4 4 2 2 3" xfId="20807"/>
    <cellStyle name="20% - Accent6 2 4 4 2 2 3 2" xfId="58145"/>
    <cellStyle name="20% - Accent6 2 4 4 2 2 4" xfId="33826"/>
    <cellStyle name="20% - Accent6 2 4 4 2 2 5" xfId="44986"/>
    <cellStyle name="20% - Accent6 2 4 4 2 3" xfId="10011"/>
    <cellStyle name="20% - Accent6 2 4 4 2 3 2" xfId="23170"/>
    <cellStyle name="20% - Accent6 2 4 4 2 3 2 2" xfId="60508"/>
    <cellStyle name="20% - Accent6 2 4 4 2 3 3" xfId="36538"/>
    <cellStyle name="20% - Accent6 2 4 4 2 3 4" xfId="47349"/>
    <cellStyle name="20% - Accent6 2 4 4 2 4" xfId="5288"/>
    <cellStyle name="20% - Accent6 2 4 4 2 4 2" xfId="18447"/>
    <cellStyle name="20% - Accent6 2 4 4 2 4 2 2" xfId="55785"/>
    <cellStyle name="20% - Accent6 2 4 4 2 4 3" xfId="31114"/>
    <cellStyle name="20% - Accent6 2 4 4 2 4 4" xfId="42626"/>
    <cellStyle name="20% - Accent6 2 4 4 2 5" xfId="14735"/>
    <cellStyle name="20% - Accent6 2 4 4 2 5 2" xfId="52073"/>
    <cellStyle name="20% - Accent6 2 4 4 2 6" xfId="28232"/>
    <cellStyle name="20% - Accent6 2 4 4 2 7" xfId="38912"/>
    <cellStyle name="20% - Accent6 2 4 4 3" xfId="2923"/>
    <cellStyle name="20% - Accent6 2 4 4 3 2" xfId="11191"/>
    <cellStyle name="20% - Accent6 2 4 4 3 2 2" xfId="24350"/>
    <cellStyle name="20% - Accent6 2 4 4 3 2 2 2" xfId="61688"/>
    <cellStyle name="20% - Accent6 2 4 4 3 2 3" xfId="48529"/>
    <cellStyle name="20% - Accent6 2 4 4 3 3" xfId="6468"/>
    <cellStyle name="20% - Accent6 2 4 4 3 3 2" xfId="19627"/>
    <cellStyle name="20% - Accent6 2 4 4 3 3 2 2" xfId="56965"/>
    <cellStyle name="20% - Accent6 2 4 4 3 3 3" xfId="43806"/>
    <cellStyle name="20% - Accent6 2 4 4 3 4" xfId="16084"/>
    <cellStyle name="20% - Accent6 2 4 4 3 4 2" xfId="53422"/>
    <cellStyle name="20% - Accent6 2 4 4 3 5" xfId="32477"/>
    <cellStyle name="20% - Accent6 2 4 4 3 6" xfId="40261"/>
    <cellStyle name="20% - Accent6 2 4 4 4" xfId="8831"/>
    <cellStyle name="20% - Accent6 2 4 4 4 2" xfId="21990"/>
    <cellStyle name="20% - Accent6 2 4 4 4 2 2" xfId="59328"/>
    <cellStyle name="20% - Accent6 2 4 4 4 3" xfId="35189"/>
    <cellStyle name="20% - Accent6 2 4 4 4 4" xfId="46169"/>
    <cellStyle name="20% - Accent6 2 4 4 5" xfId="4108"/>
    <cellStyle name="20% - Accent6 2 4 4 5 2" xfId="17267"/>
    <cellStyle name="20% - Accent6 2 4 4 5 2 2" xfId="54605"/>
    <cellStyle name="20% - Accent6 2 4 4 5 3" xfId="29765"/>
    <cellStyle name="20% - Accent6 2 4 4 5 4" xfId="41446"/>
    <cellStyle name="20% - Accent6 2 4 4 6" xfId="13555"/>
    <cellStyle name="20% - Accent6 2 4 4 6 2" xfId="50893"/>
    <cellStyle name="20% - Accent6 2 4 4 7" xfId="26883"/>
    <cellStyle name="20% - Accent6 2 4 4 8" xfId="37732"/>
    <cellStyle name="20% - Accent6 2 4 5" xfId="813"/>
    <cellStyle name="20% - Accent6 2 4 5 2" xfId="1995"/>
    <cellStyle name="20% - Accent6 2 4 5 2 2" xfId="8069"/>
    <cellStyle name="20% - Accent6 2 4 5 2 2 2" xfId="12792"/>
    <cellStyle name="20% - Accent6 2 4 5 2 2 2 2" xfId="25951"/>
    <cellStyle name="20% - Accent6 2 4 5 2 2 2 2 2" xfId="63289"/>
    <cellStyle name="20% - Accent6 2 4 5 2 2 2 3" xfId="50130"/>
    <cellStyle name="20% - Accent6 2 4 5 2 2 3" xfId="21228"/>
    <cellStyle name="20% - Accent6 2 4 5 2 2 3 2" xfId="58566"/>
    <cellStyle name="20% - Accent6 2 4 5 2 2 4" xfId="34247"/>
    <cellStyle name="20% - Accent6 2 4 5 2 2 5" xfId="45407"/>
    <cellStyle name="20% - Accent6 2 4 5 2 3" xfId="10432"/>
    <cellStyle name="20% - Accent6 2 4 5 2 3 2" xfId="23591"/>
    <cellStyle name="20% - Accent6 2 4 5 2 3 2 2" xfId="60929"/>
    <cellStyle name="20% - Accent6 2 4 5 2 3 3" xfId="36959"/>
    <cellStyle name="20% - Accent6 2 4 5 2 3 4" xfId="47770"/>
    <cellStyle name="20% - Accent6 2 4 5 2 4" xfId="5709"/>
    <cellStyle name="20% - Accent6 2 4 5 2 4 2" xfId="18868"/>
    <cellStyle name="20% - Accent6 2 4 5 2 4 2 2" xfId="56206"/>
    <cellStyle name="20% - Accent6 2 4 5 2 4 3" xfId="31535"/>
    <cellStyle name="20% - Accent6 2 4 5 2 4 4" xfId="43047"/>
    <cellStyle name="20% - Accent6 2 4 5 2 5" xfId="15156"/>
    <cellStyle name="20% - Accent6 2 4 5 2 5 2" xfId="52494"/>
    <cellStyle name="20% - Accent6 2 4 5 2 6" xfId="28653"/>
    <cellStyle name="20% - Accent6 2 4 5 2 7" xfId="39333"/>
    <cellStyle name="20% - Accent6 2 4 5 3" xfId="3344"/>
    <cellStyle name="20% - Accent6 2 4 5 3 2" xfId="11612"/>
    <cellStyle name="20% - Accent6 2 4 5 3 2 2" xfId="24771"/>
    <cellStyle name="20% - Accent6 2 4 5 3 2 2 2" xfId="62109"/>
    <cellStyle name="20% - Accent6 2 4 5 3 2 3" xfId="48950"/>
    <cellStyle name="20% - Accent6 2 4 5 3 3" xfId="6889"/>
    <cellStyle name="20% - Accent6 2 4 5 3 3 2" xfId="20048"/>
    <cellStyle name="20% - Accent6 2 4 5 3 3 2 2" xfId="57386"/>
    <cellStyle name="20% - Accent6 2 4 5 3 3 3" xfId="44227"/>
    <cellStyle name="20% - Accent6 2 4 5 3 4" xfId="16505"/>
    <cellStyle name="20% - Accent6 2 4 5 3 4 2" xfId="53843"/>
    <cellStyle name="20% - Accent6 2 4 5 3 5" xfId="32898"/>
    <cellStyle name="20% - Accent6 2 4 5 3 6" xfId="40682"/>
    <cellStyle name="20% - Accent6 2 4 5 4" xfId="9252"/>
    <cellStyle name="20% - Accent6 2 4 5 4 2" xfId="22411"/>
    <cellStyle name="20% - Accent6 2 4 5 4 2 2" xfId="59749"/>
    <cellStyle name="20% - Accent6 2 4 5 4 3" xfId="35610"/>
    <cellStyle name="20% - Accent6 2 4 5 4 4" xfId="46590"/>
    <cellStyle name="20% - Accent6 2 4 5 5" xfId="4529"/>
    <cellStyle name="20% - Accent6 2 4 5 5 2" xfId="17688"/>
    <cellStyle name="20% - Accent6 2 4 5 5 2 2" xfId="55026"/>
    <cellStyle name="20% - Accent6 2 4 5 5 3" xfId="30186"/>
    <cellStyle name="20% - Accent6 2 4 5 5 4" xfId="41867"/>
    <cellStyle name="20% - Accent6 2 4 5 6" xfId="13976"/>
    <cellStyle name="20% - Accent6 2 4 5 6 2" xfId="51314"/>
    <cellStyle name="20% - Accent6 2 4 5 7" xfId="27304"/>
    <cellStyle name="20% - Accent6 2 4 5 8" xfId="38153"/>
    <cellStyle name="20% - Accent6 2 4 6" xfId="982"/>
    <cellStyle name="20% - Accent6 2 4 6 2" xfId="2164"/>
    <cellStyle name="20% - Accent6 2 4 6 2 2" xfId="8238"/>
    <cellStyle name="20% - Accent6 2 4 6 2 2 2" xfId="12961"/>
    <cellStyle name="20% - Accent6 2 4 6 2 2 2 2" xfId="26120"/>
    <cellStyle name="20% - Accent6 2 4 6 2 2 2 2 2" xfId="63458"/>
    <cellStyle name="20% - Accent6 2 4 6 2 2 2 3" xfId="50299"/>
    <cellStyle name="20% - Accent6 2 4 6 2 2 3" xfId="21397"/>
    <cellStyle name="20% - Accent6 2 4 6 2 2 3 2" xfId="58735"/>
    <cellStyle name="20% - Accent6 2 4 6 2 2 4" xfId="34416"/>
    <cellStyle name="20% - Accent6 2 4 6 2 2 5" xfId="45576"/>
    <cellStyle name="20% - Accent6 2 4 6 2 3" xfId="10601"/>
    <cellStyle name="20% - Accent6 2 4 6 2 3 2" xfId="23760"/>
    <cellStyle name="20% - Accent6 2 4 6 2 3 2 2" xfId="61098"/>
    <cellStyle name="20% - Accent6 2 4 6 2 3 3" xfId="37128"/>
    <cellStyle name="20% - Accent6 2 4 6 2 3 4" xfId="47939"/>
    <cellStyle name="20% - Accent6 2 4 6 2 4" xfId="5878"/>
    <cellStyle name="20% - Accent6 2 4 6 2 4 2" xfId="19037"/>
    <cellStyle name="20% - Accent6 2 4 6 2 4 2 2" xfId="56375"/>
    <cellStyle name="20% - Accent6 2 4 6 2 4 3" xfId="31704"/>
    <cellStyle name="20% - Accent6 2 4 6 2 4 4" xfId="43216"/>
    <cellStyle name="20% - Accent6 2 4 6 2 5" xfId="15325"/>
    <cellStyle name="20% - Accent6 2 4 6 2 5 2" xfId="52663"/>
    <cellStyle name="20% - Accent6 2 4 6 2 6" xfId="28822"/>
    <cellStyle name="20% - Accent6 2 4 6 2 7" xfId="39502"/>
    <cellStyle name="20% - Accent6 2 4 6 3" xfId="3513"/>
    <cellStyle name="20% - Accent6 2 4 6 3 2" xfId="11781"/>
    <cellStyle name="20% - Accent6 2 4 6 3 2 2" xfId="24940"/>
    <cellStyle name="20% - Accent6 2 4 6 3 2 2 2" xfId="62278"/>
    <cellStyle name="20% - Accent6 2 4 6 3 2 3" xfId="49119"/>
    <cellStyle name="20% - Accent6 2 4 6 3 3" xfId="7058"/>
    <cellStyle name="20% - Accent6 2 4 6 3 3 2" xfId="20217"/>
    <cellStyle name="20% - Accent6 2 4 6 3 3 2 2" xfId="57555"/>
    <cellStyle name="20% - Accent6 2 4 6 3 3 3" xfId="44396"/>
    <cellStyle name="20% - Accent6 2 4 6 3 4" xfId="16674"/>
    <cellStyle name="20% - Accent6 2 4 6 3 4 2" xfId="54012"/>
    <cellStyle name="20% - Accent6 2 4 6 3 5" xfId="33067"/>
    <cellStyle name="20% - Accent6 2 4 6 3 6" xfId="40851"/>
    <cellStyle name="20% - Accent6 2 4 6 4" xfId="9421"/>
    <cellStyle name="20% - Accent6 2 4 6 4 2" xfId="22580"/>
    <cellStyle name="20% - Accent6 2 4 6 4 2 2" xfId="59918"/>
    <cellStyle name="20% - Accent6 2 4 6 4 3" xfId="35779"/>
    <cellStyle name="20% - Accent6 2 4 6 4 4" xfId="46759"/>
    <cellStyle name="20% - Accent6 2 4 6 5" xfId="4698"/>
    <cellStyle name="20% - Accent6 2 4 6 5 2" xfId="17857"/>
    <cellStyle name="20% - Accent6 2 4 6 5 2 2" xfId="55195"/>
    <cellStyle name="20% - Accent6 2 4 6 5 3" xfId="30355"/>
    <cellStyle name="20% - Accent6 2 4 6 5 4" xfId="42036"/>
    <cellStyle name="20% - Accent6 2 4 6 6" xfId="14145"/>
    <cellStyle name="20% - Accent6 2 4 6 6 2" xfId="51483"/>
    <cellStyle name="20% - Accent6 2 4 6 7" xfId="27473"/>
    <cellStyle name="20% - Accent6 2 4 6 8" xfId="38322"/>
    <cellStyle name="20% - Accent6 2 4 7" xfId="1153"/>
    <cellStyle name="20% - Accent6 2 4 7 2" xfId="2333"/>
    <cellStyle name="20% - Accent6 2 4 7 2 2" xfId="8407"/>
    <cellStyle name="20% - Accent6 2 4 7 2 2 2" xfId="13130"/>
    <cellStyle name="20% - Accent6 2 4 7 2 2 2 2" xfId="26289"/>
    <cellStyle name="20% - Accent6 2 4 7 2 2 2 2 2" xfId="63627"/>
    <cellStyle name="20% - Accent6 2 4 7 2 2 2 3" xfId="50468"/>
    <cellStyle name="20% - Accent6 2 4 7 2 2 3" xfId="21566"/>
    <cellStyle name="20% - Accent6 2 4 7 2 2 3 2" xfId="58904"/>
    <cellStyle name="20% - Accent6 2 4 7 2 2 4" xfId="34585"/>
    <cellStyle name="20% - Accent6 2 4 7 2 2 5" xfId="45745"/>
    <cellStyle name="20% - Accent6 2 4 7 2 3" xfId="10770"/>
    <cellStyle name="20% - Accent6 2 4 7 2 3 2" xfId="23929"/>
    <cellStyle name="20% - Accent6 2 4 7 2 3 2 2" xfId="61267"/>
    <cellStyle name="20% - Accent6 2 4 7 2 3 3" xfId="37297"/>
    <cellStyle name="20% - Accent6 2 4 7 2 3 4" xfId="48108"/>
    <cellStyle name="20% - Accent6 2 4 7 2 4" xfId="6047"/>
    <cellStyle name="20% - Accent6 2 4 7 2 4 2" xfId="19206"/>
    <cellStyle name="20% - Accent6 2 4 7 2 4 2 2" xfId="56544"/>
    <cellStyle name="20% - Accent6 2 4 7 2 4 3" xfId="31873"/>
    <cellStyle name="20% - Accent6 2 4 7 2 4 4" xfId="43385"/>
    <cellStyle name="20% - Accent6 2 4 7 2 5" xfId="15494"/>
    <cellStyle name="20% - Accent6 2 4 7 2 5 2" xfId="52832"/>
    <cellStyle name="20% - Accent6 2 4 7 2 6" xfId="28991"/>
    <cellStyle name="20% - Accent6 2 4 7 2 7" xfId="39671"/>
    <cellStyle name="20% - Accent6 2 4 7 3" xfId="3682"/>
    <cellStyle name="20% - Accent6 2 4 7 3 2" xfId="11950"/>
    <cellStyle name="20% - Accent6 2 4 7 3 2 2" xfId="25109"/>
    <cellStyle name="20% - Accent6 2 4 7 3 2 2 2" xfId="62447"/>
    <cellStyle name="20% - Accent6 2 4 7 3 2 3" xfId="49288"/>
    <cellStyle name="20% - Accent6 2 4 7 3 3" xfId="7227"/>
    <cellStyle name="20% - Accent6 2 4 7 3 3 2" xfId="20386"/>
    <cellStyle name="20% - Accent6 2 4 7 3 3 2 2" xfId="57724"/>
    <cellStyle name="20% - Accent6 2 4 7 3 3 3" xfId="44565"/>
    <cellStyle name="20% - Accent6 2 4 7 3 4" xfId="16843"/>
    <cellStyle name="20% - Accent6 2 4 7 3 4 2" xfId="54181"/>
    <cellStyle name="20% - Accent6 2 4 7 3 5" xfId="33236"/>
    <cellStyle name="20% - Accent6 2 4 7 3 6" xfId="41020"/>
    <cellStyle name="20% - Accent6 2 4 7 4" xfId="9590"/>
    <cellStyle name="20% - Accent6 2 4 7 4 2" xfId="22749"/>
    <cellStyle name="20% - Accent6 2 4 7 4 2 2" xfId="60087"/>
    <cellStyle name="20% - Accent6 2 4 7 4 3" xfId="35948"/>
    <cellStyle name="20% - Accent6 2 4 7 4 4" xfId="46928"/>
    <cellStyle name="20% - Accent6 2 4 7 5" xfId="4867"/>
    <cellStyle name="20% - Accent6 2 4 7 5 2" xfId="18026"/>
    <cellStyle name="20% - Accent6 2 4 7 5 2 2" xfId="55364"/>
    <cellStyle name="20% - Accent6 2 4 7 5 3" xfId="30524"/>
    <cellStyle name="20% - Accent6 2 4 7 5 4" xfId="42205"/>
    <cellStyle name="20% - Accent6 2 4 7 6" xfId="14314"/>
    <cellStyle name="20% - Accent6 2 4 7 6 2" xfId="51652"/>
    <cellStyle name="20% - Accent6 2 4 7 7" xfId="27642"/>
    <cellStyle name="20% - Accent6 2 4 7 8" xfId="38491"/>
    <cellStyle name="20% - Accent6 2 4 8" xfId="1265"/>
    <cellStyle name="20% - Accent6 2 4 8 2" xfId="2614"/>
    <cellStyle name="20% - Accent6 2 4 8 2 2" xfId="12062"/>
    <cellStyle name="20% - Accent6 2 4 8 2 2 2" xfId="25221"/>
    <cellStyle name="20% - Accent6 2 4 8 2 2 2 2" xfId="62559"/>
    <cellStyle name="20% - Accent6 2 4 8 2 2 3" xfId="33517"/>
    <cellStyle name="20% - Accent6 2 4 8 2 2 4" xfId="49400"/>
    <cellStyle name="20% - Accent6 2 4 8 2 3" xfId="7339"/>
    <cellStyle name="20% - Accent6 2 4 8 2 3 2" xfId="20498"/>
    <cellStyle name="20% - Accent6 2 4 8 2 3 2 2" xfId="57836"/>
    <cellStyle name="20% - Accent6 2 4 8 2 3 3" xfId="36229"/>
    <cellStyle name="20% - Accent6 2 4 8 2 3 4" xfId="44677"/>
    <cellStyle name="20% - Accent6 2 4 8 2 4" xfId="15775"/>
    <cellStyle name="20% - Accent6 2 4 8 2 4 2" xfId="30805"/>
    <cellStyle name="20% - Accent6 2 4 8 2 4 3" xfId="53113"/>
    <cellStyle name="20% - Accent6 2 4 8 2 5" xfId="27923"/>
    <cellStyle name="20% - Accent6 2 4 8 2 6" xfId="39952"/>
    <cellStyle name="20% - Accent6 2 4 8 3" xfId="9702"/>
    <cellStyle name="20% - Accent6 2 4 8 3 2" xfId="22861"/>
    <cellStyle name="20% - Accent6 2 4 8 3 2 2" xfId="60199"/>
    <cellStyle name="20% - Accent6 2 4 8 3 3" xfId="32168"/>
    <cellStyle name="20% - Accent6 2 4 8 3 4" xfId="47040"/>
    <cellStyle name="20% - Accent6 2 4 8 4" xfId="4979"/>
    <cellStyle name="20% - Accent6 2 4 8 4 2" xfId="18138"/>
    <cellStyle name="20% - Accent6 2 4 8 4 2 2" xfId="55476"/>
    <cellStyle name="20% - Accent6 2 4 8 4 3" xfId="34880"/>
    <cellStyle name="20% - Accent6 2 4 8 4 4" xfId="42317"/>
    <cellStyle name="20% - Accent6 2 4 8 5" xfId="14426"/>
    <cellStyle name="20% - Accent6 2 4 8 5 2" xfId="29456"/>
    <cellStyle name="20% - Accent6 2 4 8 5 3" xfId="51764"/>
    <cellStyle name="20% - Accent6 2 4 8 6" xfId="26574"/>
    <cellStyle name="20% - Accent6 2 4 8 7" xfId="38603"/>
    <cellStyle name="20% - Accent6 2 4 9" xfId="2502"/>
    <cellStyle name="20% - Accent6 2 4 9 2" xfId="10882"/>
    <cellStyle name="20% - Accent6 2 4 9 2 2" xfId="24041"/>
    <cellStyle name="20% - Accent6 2 4 9 2 2 2" xfId="61379"/>
    <cellStyle name="20% - Accent6 2 4 9 2 3" xfId="33405"/>
    <cellStyle name="20% - Accent6 2 4 9 2 4" xfId="48220"/>
    <cellStyle name="20% - Accent6 2 4 9 3" xfId="6159"/>
    <cellStyle name="20% - Accent6 2 4 9 3 2" xfId="19318"/>
    <cellStyle name="20% - Accent6 2 4 9 3 2 2" xfId="56656"/>
    <cellStyle name="20% - Accent6 2 4 9 3 3" xfId="36117"/>
    <cellStyle name="20% - Accent6 2 4 9 3 4" xfId="43497"/>
    <cellStyle name="20% - Accent6 2 4 9 4" xfId="15663"/>
    <cellStyle name="20% - Accent6 2 4 9 4 2" xfId="30693"/>
    <cellStyle name="20% - Accent6 2 4 9 4 3" xfId="53001"/>
    <cellStyle name="20% - Accent6 2 4 9 5" xfId="27811"/>
    <cellStyle name="20% - Accent6 2 4 9 6" xfId="39840"/>
    <cellStyle name="20% - Accent6 2 5" xfId="279"/>
    <cellStyle name="20% - Accent6 2 5 2" xfId="700"/>
    <cellStyle name="20% - Accent6 2 5 2 2" xfId="1882"/>
    <cellStyle name="20% - Accent6 2 5 2 2 2" xfId="7956"/>
    <cellStyle name="20% - Accent6 2 5 2 2 2 2" xfId="12679"/>
    <cellStyle name="20% - Accent6 2 5 2 2 2 2 2" xfId="25838"/>
    <cellStyle name="20% - Accent6 2 5 2 2 2 2 2 2" xfId="63176"/>
    <cellStyle name="20% - Accent6 2 5 2 2 2 2 3" xfId="50017"/>
    <cellStyle name="20% - Accent6 2 5 2 2 2 3" xfId="21115"/>
    <cellStyle name="20% - Accent6 2 5 2 2 2 3 2" xfId="58453"/>
    <cellStyle name="20% - Accent6 2 5 2 2 2 4" xfId="34134"/>
    <cellStyle name="20% - Accent6 2 5 2 2 2 5" xfId="45294"/>
    <cellStyle name="20% - Accent6 2 5 2 2 3" xfId="10319"/>
    <cellStyle name="20% - Accent6 2 5 2 2 3 2" xfId="23478"/>
    <cellStyle name="20% - Accent6 2 5 2 2 3 2 2" xfId="60816"/>
    <cellStyle name="20% - Accent6 2 5 2 2 3 3" xfId="36846"/>
    <cellStyle name="20% - Accent6 2 5 2 2 3 4" xfId="47657"/>
    <cellStyle name="20% - Accent6 2 5 2 2 4" xfId="5596"/>
    <cellStyle name="20% - Accent6 2 5 2 2 4 2" xfId="18755"/>
    <cellStyle name="20% - Accent6 2 5 2 2 4 2 2" xfId="56093"/>
    <cellStyle name="20% - Accent6 2 5 2 2 4 3" xfId="31422"/>
    <cellStyle name="20% - Accent6 2 5 2 2 4 4" xfId="42934"/>
    <cellStyle name="20% - Accent6 2 5 2 2 5" xfId="15043"/>
    <cellStyle name="20% - Accent6 2 5 2 2 5 2" xfId="52381"/>
    <cellStyle name="20% - Accent6 2 5 2 2 6" xfId="28540"/>
    <cellStyle name="20% - Accent6 2 5 2 2 7" xfId="39220"/>
    <cellStyle name="20% - Accent6 2 5 2 3" xfId="3231"/>
    <cellStyle name="20% - Accent6 2 5 2 3 2" xfId="11499"/>
    <cellStyle name="20% - Accent6 2 5 2 3 2 2" xfId="24658"/>
    <cellStyle name="20% - Accent6 2 5 2 3 2 2 2" xfId="61996"/>
    <cellStyle name="20% - Accent6 2 5 2 3 2 3" xfId="48837"/>
    <cellStyle name="20% - Accent6 2 5 2 3 3" xfId="6776"/>
    <cellStyle name="20% - Accent6 2 5 2 3 3 2" xfId="19935"/>
    <cellStyle name="20% - Accent6 2 5 2 3 3 2 2" xfId="57273"/>
    <cellStyle name="20% - Accent6 2 5 2 3 3 3" xfId="44114"/>
    <cellStyle name="20% - Accent6 2 5 2 3 4" xfId="16392"/>
    <cellStyle name="20% - Accent6 2 5 2 3 4 2" xfId="53730"/>
    <cellStyle name="20% - Accent6 2 5 2 3 5" xfId="32785"/>
    <cellStyle name="20% - Accent6 2 5 2 3 6" xfId="40569"/>
    <cellStyle name="20% - Accent6 2 5 2 4" xfId="9139"/>
    <cellStyle name="20% - Accent6 2 5 2 4 2" xfId="22298"/>
    <cellStyle name="20% - Accent6 2 5 2 4 2 2" xfId="59636"/>
    <cellStyle name="20% - Accent6 2 5 2 4 3" xfId="35497"/>
    <cellStyle name="20% - Accent6 2 5 2 4 4" xfId="46477"/>
    <cellStyle name="20% - Accent6 2 5 2 5" xfId="4416"/>
    <cellStyle name="20% - Accent6 2 5 2 5 2" xfId="17575"/>
    <cellStyle name="20% - Accent6 2 5 2 5 2 2" xfId="54913"/>
    <cellStyle name="20% - Accent6 2 5 2 5 3" xfId="30073"/>
    <cellStyle name="20% - Accent6 2 5 2 5 4" xfId="41754"/>
    <cellStyle name="20% - Accent6 2 5 2 6" xfId="13863"/>
    <cellStyle name="20% - Accent6 2 5 2 6 2" xfId="51201"/>
    <cellStyle name="20% - Accent6 2 5 2 7" xfId="27191"/>
    <cellStyle name="20% - Accent6 2 5 2 8" xfId="38040"/>
    <cellStyle name="20% - Accent6 2 5 3" xfId="1461"/>
    <cellStyle name="20% - Accent6 2 5 3 2" xfId="7535"/>
    <cellStyle name="20% - Accent6 2 5 3 2 2" xfId="12258"/>
    <cellStyle name="20% - Accent6 2 5 3 2 2 2" xfId="25417"/>
    <cellStyle name="20% - Accent6 2 5 3 2 2 2 2" xfId="62755"/>
    <cellStyle name="20% - Accent6 2 5 3 2 2 3" xfId="49596"/>
    <cellStyle name="20% - Accent6 2 5 3 2 3" xfId="20694"/>
    <cellStyle name="20% - Accent6 2 5 3 2 3 2" xfId="58032"/>
    <cellStyle name="20% - Accent6 2 5 3 2 4" xfId="33713"/>
    <cellStyle name="20% - Accent6 2 5 3 2 5" xfId="44873"/>
    <cellStyle name="20% - Accent6 2 5 3 3" xfId="9898"/>
    <cellStyle name="20% - Accent6 2 5 3 3 2" xfId="23057"/>
    <cellStyle name="20% - Accent6 2 5 3 3 2 2" xfId="60395"/>
    <cellStyle name="20% - Accent6 2 5 3 3 3" xfId="36425"/>
    <cellStyle name="20% - Accent6 2 5 3 3 4" xfId="47236"/>
    <cellStyle name="20% - Accent6 2 5 3 4" xfId="5175"/>
    <cellStyle name="20% - Accent6 2 5 3 4 2" xfId="18334"/>
    <cellStyle name="20% - Accent6 2 5 3 4 2 2" xfId="55672"/>
    <cellStyle name="20% - Accent6 2 5 3 4 3" xfId="31001"/>
    <cellStyle name="20% - Accent6 2 5 3 4 4" xfId="42513"/>
    <cellStyle name="20% - Accent6 2 5 3 5" xfId="14622"/>
    <cellStyle name="20% - Accent6 2 5 3 5 2" xfId="51960"/>
    <cellStyle name="20% - Accent6 2 5 3 6" xfId="28119"/>
    <cellStyle name="20% - Accent6 2 5 3 7" xfId="38799"/>
    <cellStyle name="20% - Accent6 2 5 4" xfId="2810"/>
    <cellStyle name="20% - Accent6 2 5 4 2" xfId="11078"/>
    <cellStyle name="20% - Accent6 2 5 4 2 2" xfId="24237"/>
    <cellStyle name="20% - Accent6 2 5 4 2 2 2" xfId="61575"/>
    <cellStyle name="20% - Accent6 2 5 4 2 3" xfId="48416"/>
    <cellStyle name="20% - Accent6 2 5 4 3" xfId="6355"/>
    <cellStyle name="20% - Accent6 2 5 4 3 2" xfId="19514"/>
    <cellStyle name="20% - Accent6 2 5 4 3 2 2" xfId="56852"/>
    <cellStyle name="20% - Accent6 2 5 4 3 3" xfId="43693"/>
    <cellStyle name="20% - Accent6 2 5 4 4" xfId="15971"/>
    <cellStyle name="20% - Accent6 2 5 4 4 2" xfId="53309"/>
    <cellStyle name="20% - Accent6 2 5 4 5" xfId="32364"/>
    <cellStyle name="20% - Accent6 2 5 4 6" xfId="40148"/>
    <cellStyle name="20% - Accent6 2 5 5" xfId="8718"/>
    <cellStyle name="20% - Accent6 2 5 5 2" xfId="21877"/>
    <cellStyle name="20% - Accent6 2 5 5 2 2" xfId="59215"/>
    <cellStyle name="20% - Accent6 2 5 5 3" xfId="35076"/>
    <cellStyle name="20% - Accent6 2 5 5 4" xfId="46056"/>
    <cellStyle name="20% - Accent6 2 5 6" xfId="3995"/>
    <cellStyle name="20% - Accent6 2 5 6 2" xfId="17154"/>
    <cellStyle name="20% - Accent6 2 5 6 2 2" xfId="54492"/>
    <cellStyle name="20% - Accent6 2 5 6 3" xfId="29652"/>
    <cellStyle name="20% - Accent6 2 5 6 4" xfId="41333"/>
    <cellStyle name="20% - Accent6 2 5 7" xfId="13442"/>
    <cellStyle name="20% - Accent6 2 5 7 2" xfId="50780"/>
    <cellStyle name="20% - Accent6 2 5 8" xfId="26770"/>
    <cellStyle name="20% - Accent6 2 5 9" xfId="37619"/>
    <cellStyle name="20% - Accent6 2 6" xfId="167"/>
    <cellStyle name="20% - Accent6 2 6 2" xfId="588"/>
    <cellStyle name="20% - Accent6 2 6 2 2" xfId="1770"/>
    <cellStyle name="20% - Accent6 2 6 2 2 2" xfId="7844"/>
    <cellStyle name="20% - Accent6 2 6 2 2 2 2" xfId="12567"/>
    <cellStyle name="20% - Accent6 2 6 2 2 2 2 2" xfId="25726"/>
    <cellStyle name="20% - Accent6 2 6 2 2 2 2 2 2" xfId="63064"/>
    <cellStyle name="20% - Accent6 2 6 2 2 2 2 3" xfId="49905"/>
    <cellStyle name="20% - Accent6 2 6 2 2 2 3" xfId="21003"/>
    <cellStyle name="20% - Accent6 2 6 2 2 2 3 2" xfId="58341"/>
    <cellStyle name="20% - Accent6 2 6 2 2 2 4" xfId="34022"/>
    <cellStyle name="20% - Accent6 2 6 2 2 2 5" xfId="45182"/>
    <cellStyle name="20% - Accent6 2 6 2 2 3" xfId="10207"/>
    <cellStyle name="20% - Accent6 2 6 2 2 3 2" xfId="23366"/>
    <cellStyle name="20% - Accent6 2 6 2 2 3 2 2" xfId="60704"/>
    <cellStyle name="20% - Accent6 2 6 2 2 3 3" xfId="36734"/>
    <cellStyle name="20% - Accent6 2 6 2 2 3 4" xfId="47545"/>
    <cellStyle name="20% - Accent6 2 6 2 2 4" xfId="5484"/>
    <cellStyle name="20% - Accent6 2 6 2 2 4 2" xfId="18643"/>
    <cellStyle name="20% - Accent6 2 6 2 2 4 2 2" xfId="55981"/>
    <cellStyle name="20% - Accent6 2 6 2 2 4 3" xfId="31310"/>
    <cellStyle name="20% - Accent6 2 6 2 2 4 4" xfId="42822"/>
    <cellStyle name="20% - Accent6 2 6 2 2 5" xfId="14931"/>
    <cellStyle name="20% - Accent6 2 6 2 2 5 2" xfId="52269"/>
    <cellStyle name="20% - Accent6 2 6 2 2 6" xfId="28428"/>
    <cellStyle name="20% - Accent6 2 6 2 2 7" xfId="39108"/>
    <cellStyle name="20% - Accent6 2 6 2 3" xfId="3119"/>
    <cellStyle name="20% - Accent6 2 6 2 3 2" xfId="11387"/>
    <cellStyle name="20% - Accent6 2 6 2 3 2 2" xfId="24546"/>
    <cellStyle name="20% - Accent6 2 6 2 3 2 2 2" xfId="61884"/>
    <cellStyle name="20% - Accent6 2 6 2 3 2 3" xfId="48725"/>
    <cellStyle name="20% - Accent6 2 6 2 3 3" xfId="6664"/>
    <cellStyle name="20% - Accent6 2 6 2 3 3 2" xfId="19823"/>
    <cellStyle name="20% - Accent6 2 6 2 3 3 2 2" xfId="57161"/>
    <cellStyle name="20% - Accent6 2 6 2 3 3 3" xfId="44002"/>
    <cellStyle name="20% - Accent6 2 6 2 3 4" xfId="16280"/>
    <cellStyle name="20% - Accent6 2 6 2 3 4 2" xfId="53618"/>
    <cellStyle name="20% - Accent6 2 6 2 3 5" xfId="32673"/>
    <cellStyle name="20% - Accent6 2 6 2 3 6" xfId="40457"/>
    <cellStyle name="20% - Accent6 2 6 2 4" xfId="9027"/>
    <cellStyle name="20% - Accent6 2 6 2 4 2" xfId="22186"/>
    <cellStyle name="20% - Accent6 2 6 2 4 2 2" xfId="59524"/>
    <cellStyle name="20% - Accent6 2 6 2 4 3" xfId="35385"/>
    <cellStyle name="20% - Accent6 2 6 2 4 4" xfId="46365"/>
    <cellStyle name="20% - Accent6 2 6 2 5" xfId="4304"/>
    <cellStyle name="20% - Accent6 2 6 2 5 2" xfId="17463"/>
    <cellStyle name="20% - Accent6 2 6 2 5 2 2" xfId="54801"/>
    <cellStyle name="20% - Accent6 2 6 2 5 3" xfId="29961"/>
    <cellStyle name="20% - Accent6 2 6 2 5 4" xfId="41642"/>
    <cellStyle name="20% - Accent6 2 6 2 6" xfId="13751"/>
    <cellStyle name="20% - Accent6 2 6 2 6 2" xfId="51089"/>
    <cellStyle name="20% - Accent6 2 6 2 7" xfId="27079"/>
    <cellStyle name="20% - Accent6 2 6 2 8" xfId="37928"/>
    <cellStyle name="20% - Accent6 2 6 3" xfId="1349"/>
    <cellStyle name="20% - Accent6 2 6 3 2" xfId="7423"/>
    <cellStyle name="20% - Accent6 2 6 3 2 2" xfId="12146"/>
    <cellStyle name="20% - Accent6 2 6 3 2 2 2" xfId="25305"/>
    <cellStyle name="20% - Accent6 2 6 3 2 2 2 2" xfId="62643"/>
    <cellStyle name="20% - Accent6 2 6 3 2 2 3" xfId="49484"/>
    <cellStyle name="20% - Accent6 2 6 3 2 3" xfId="20582"/>
    <cellStyle name="20% - Accent6 2 6 3 2 3 2" xfId="57920"/>
    <cellStyle name="20% - Accent6 2 6 3 2 4" xfId="33601"/>
    <cellStyle name="20% - Accent6 2 6 3 2 5" xfId="44761"/>
    <cellStyle name="20% - Accent6 2 6 3 3" xfId="9786"/>
    <cellStyle name="20% - Accent6 2 6 3 3 2" xfId="22945"/>
    <cellStyle name="20% - Accent6 2 6 3 3 2 2" xfId="60283"/>
    <cellStyle name="20% - Accent6 2 6 3 3 3" xfId="36313"/>
    <cellStyle name="20% - Accent6 2 6 3 3 4" xfId="47124"/>
    <cellStyle name="20% - Accent6 2 6 3 4" xfId="5063"/>
    <cellStyle name="20% - Accent6 2 6 3 4 2" xfId="18222"/>
    <cellStyle name="20% - Accent6 2 6 3 4 2 2" xfId="55560"/>
    <cellStyle name="20% - Accent6 2 6 3 4 3" xfId="30889"/>
    <cellStyle name="20% - Accent6 2 6 3 4 4" xfId="42401"/>
    <cellStyle name="20% - Accent6 2 6 3 5" xfId="14510"/>
    <cellStyle name="20% - Accent6 2 6 3 5 2" xfId="51848"/>
    <cellStyle name="20% - Accent6 2 6 3 6" xfId="28007"/>
    <cellStyle name="20% - Accent6 2 6 3 7" xfId="38687"/>
    <cellStyle name="20% - Accent6 2 6 4" xfId="2698"/>
    <cellStyle name="20% - Accent6 2 6 4 2" xfId="10966"/>
    <cellStyle name="20% - Accent6 2 6 4 2 2" xfId="24125"/>
    <cellStyle name="20% - Accent6 2 6 4 2 2 2" xfId="61463"/>
    <cellStyle name="20% - Accent6 2 6 4 2 3" xfId="48304"/>
    <cellStyle name="20% - Accent6 2 6 4 3" xfId="6243"/>
    <cellStyle name="20% - Accent6 2 6 4 3 2" xfId="19402"/>
    <cellStyle name="20% - Accent6 2 6 4 3 2 2" xfId="56740"/>
    <cellStyle name="20% - Accent6 2 6 4 3 3" xfId="43581"/>
    <cellStyle name="20% - Accent6 2 6 4 4" xfId="15859"/>
    <cellStyle name="20% - Accent6 2 6 4 4 2" xfId="53197"/>
    <cellStyle name="20% - Accent6 2 6 4 5" xfId="32252"/>
    <cellStyle name="20% - Accent6 2 6 4 6" xfId="40036"/>
    <cellStyle name="20% - Accent6 2 6 5" xfId="8606"/>
    <cellStyle name="20% - Accent6 2 6 5 2" xfId="21765"/>
    <cellStyle name="20% - Accent6 2 6 5 2 2" xfId="59103"/>
    <cellStyle name="20% - Accent6 2 6 5 3" xfId="34964"/>
    <cellStyle name="20% - Accent6 2 6 5 4" xfId="45944"/>
    <cellStyle name="20% - Accent6 2 6 6" xfId="3883"/>
    <cellStyle name="20% - Accent6 2 6 6 2" xfId="17042"/>
    <cellStyle name="20% - Accent6 2 6 6 2 2" xfId="54380"/>
    <cellStyle name="20% - Accent6 2 6 6 3" xfId="29540"/>
    <cellStyle name="20% - Accent6 2 6 6 4" xfId="41221"/>
    <cellStyle name="20% - Accent6 2 6 7" xfId="13330"/>
    <cellStyle name="20% - Accent6 2 6 7 2" xfId="50668"/>
    <cellStyle name="20% - Accent6 2 6 8" xfId="26658"/>
    <cellStyle name="20% - Accent6 2 6 9" xfId="37507"/>
    <cellStyle name="20% - Accent6 2 7" xfId="476"/>
    <cellStyle name="20% - Accent6 2 7 2" xfId="1658"/>
    <cellStyle name="20% - Accent6 2 7 2 2" xfId="7732"/>
    <cellStyle name="20% - Accent6 2 7 2 2 2" xfId="12455"/>
    <cellStyle name="20% - Accent6 2 7 2 2 2 2" xfId="25614"/>
    <cellStyle name="20% - Accent6 2 7 2 2 2 2 2" xfId="62952"/>
    <cellStyle name="20% - Accent6 2 7 2 2 2 3" xfId="49793"/>
    <cellStyle name="20% - Accent6 2 7 2 2 3" xfId="20891"/>
    <cellStyle name="20% - Accent6 2 7 2 2 3 2" xfId="58229"/>
    <cellStyle name="20% - Accent6 2 7 2 2 4" xfId="33910"/>
    <cellStyle name="20% - Accent6 2 7 2 2 5" xfId="45070"/>
    <cellStyle name="20% - Accent6 2 7 2 3" xfId="10095"/>
    <cellStyle name="20% - Accent6 2 7 2 3 2" xfId="23254"/>
    <cellStyle name="20% - Accent6 2 7 2 3 2 2" xfId="60592"/>
    <cellStyle name="20% - Accent6 2 7 2 3 3" xfId="36622"/>
    <cellStyle name="20% - Accent6 2 7 2 3 4" xfId="47433"/>
    <cellStyle name="20% - Accent6 2 7 2 4" xfId="5372"/>
    <cellStyle name="20% - Accent6 2 7 2 4 2" xfId="18531"/>
    <cellStyle name="20% - Accent6 2 7 2 4 2 2" xfId="55869"/>
    <cellStyle name="20% - Accent6 2 7 2 4 3" xfId="31198"/>
    <cellStyle name="20% - Accent6 2 7 2 4 4" xfId="42710"/>
    <cellStyle name="20% - Accent6 2 7 2 5" xfId="14819"/>
    <cellStyle name="20% - Accent6 2 7 2 5 2" xfId="52157"/>
    <cellStyle name="20% - Accent6 2 7 2 6" xfId="28316"/>
    <cellStyle name="20% - Accent6 2 7 2 7" xfId="38996"/>
    <cellStyle name="20% - Accent6 2 7 3" xfId="3007"/>
    <cellStyle name="20% - Accent6 2 7 3 2" xfId="11275"/>
    <cellStyle name="20% - Accent6 2 7 3 2 2" xfId="24434"/>
    <cellStyle name="20% - Accent6 2 7 3 2 2 2" xfId="61772"/>
    <cellStyle name="20% - Accent6 2 7 3 2 3" xfId="48613"/>
    <cellStyle name="20% - Accent6 2 7 3 3" xfId="6552"/>
    <cellStyle name="20% - Accent6 2 7 3 3 2" xfId="19711"/>
    <cellStyle name="20% - Accent6 2 7 3 3 2 2" xfId="57049"/>
    <cellStyle name="20% - Accent6 2 7 3 3 3" xfId="43890"/>
    <cellStyle name="20% - Accent6 2 7 3 4" xfId="16168"/>
    <cellStyle name="20% - Accent6 2 7 3 4 2" xfId="53506"/>
    <cellStyle name="20% - Accent6 2 7 3 5" xfId="32561"/>
    <cellStyle name="20% - Accent6 2 7 3 6" xfId="40345"/>
    <cellStyle name="20% - Accent6 2 7 4" xfId="8915"/>
    <cellStyle name="20% - Accent6 2 7 4 2" xfId="22074"/>
    <cellStyle name="20% - Accent6 2 7 4 2 2" xfId="59412"/>
    <cellStyle name="20% - Accent6 2 7 4 3" xfId="35273"/>
    <cellStyle name="20% - Accent6 2 7 4 4" xfId="46253"/>
    <cellStyle name="20% - Accent6 2 7 5" xfId="4192"/>
    <cellStyle name="20% - Accent6 2 7 5 2" xfId="17351"/>
    <cellStyle name="20% - Accent6 2 7 5 2 2" xfId="54689"/>
    <cellStyle name="20% - Accent6 2 7 5 3" xfId="29849"/>
    <cellStyle name="20% - Accent6 2 7 5 4" xfId="41530"/>
    <cellStyle name="20% - Accent6 2 7 6" xfId="13639"/>
    <cellStyle name="20% - Accent6 2 7 6 2" xfId="50977"/>
    <cellStyle name="20% - Accent6 2 7 7" xfId="26967"/>
    <cellStyle name="20% - Accent6 2 7 8" xfId="37816"/>
    <cellStyle name="20% - Accent6 2 8" xfId="307"/>
    <cellStyle name="20% - Accent6 2 8 2" xfId="1489"/>
    <cellStyle name="20% - Accent6 2 8 2 2" xfId="7563"/>
    <cellStyle name="20% - Accent6 2 8 2 2 2" xfId="12286"/>
    <cellStyle name="20% - Accent6 2 8 2 2 2 2" xfId="25445"/>
    <cellStyle name="20% - Accent6 2 8 2 2 2 2 2" xfId="62783"/>
    <cellStyle name="20% - Accent6 2 8 2 2 2 3" xfId="49624"/>
    <cellStyle name="20% - Accent6 2 8 2 2 3" xfId="20722"/>
    <cellStyle name="20% - Accent6 2 8 2 2 3 2" xfId="58060"/>
    <cellStyle name="20% - Accent6 2 8 2 2 4" xfId="33741"/>
    <cellStyle name="20% - Accent6 2 8 2 2 5" xfId="44901"/>
    <cellStyle name="20% - Accent6 2 8 2 3" xfId="9926"/>
    <cellStyle name="20% - Accent6 2 8 2 3 2" xfId="23085"/>
    <cellStyle name="20% - Accent6 2 8 2 3 2 2" xfId="60423"/>
    <cellStyle name="20% - Accent6 2 8 2 3 3" xfId="36453"/>
    <cellStyle name="20% - Accent6 2 8 2 3 4" xfId="47264"/>
    <cellStyle name="20% - Accent6 2 8 2 4" xfId="5203"/>
    <cellStyle name="20% - Accent6 2 8 2 4 2" xfId="18362"/>
    <cellStyle name="20% - Accent6 2 8 2 4 2 2" xfId="55700"/>
    <cellStyle name="20% - Accent6 2 8 2 4 3" xfId="31029"/>
    <cellStyle name="20% - Accent6 2 8 2 4 4" xfId="42541"/>
    <cellStyle name="20% - Accent6 2 8 2 5" xfId="14650"/>
    <cellStyle name="20% - Accent6 2 8 2 5 2" xfId="51988"/>
    <cellStyle name="20% - Accent6 2 8 2 6" xfId="28147"/>
    <cellStyle name="20% - Accent6 2 8 2 7" xfId="38827"/>
    <cellStyle name="20% - Accent6 2 8 3" xfId="2838"/>
    <cellStyle name="20% - Accent6 2 8 3 2" xfId="11106"/>
    <cellStyle name="20% - Accent6 2 8 3 2 2" xfId="24265"/>
    <cellStyle name="20% - Accent6 2 8 3 2 2 2" xfId="61603"/>
    <cellStyle name="20% - Accent6 2 8 3 2 3" xfId="48444"/>
    <cellStyle name="20% - Accent6 2 8 3 3" xfId="6383"/>
    <cellStyle name="20% - Accent6 2 8 3 3 2" xfId="19542"/>
    <cellStyle name="20% - Accent6 2 8 3 3 2 2" xfId="56880"/>
    <cellStyle name="20% - Accent6 2 8 3 3 3" xfId="43721"/>
    <cellStyle name="20% - Accent6 2 8 3 4" xfId="15999"/>
    <cellStyle name="20% - Accent6 2 8 3 4 2" xfId="53337"/>
    <cellStyle name="20% - Accent6 2 8 3 5" xfId="32392"/>
    <cellStyle name="20% - Accent6 2 8 3 6" xfId="40176"/>
    <cellStyle name="20% - Accent6 2 8 4" xfId="8746"/>
    <cellStyle name="20% - Accent6 2 8 4 2" xfId="21905"/>
    <cellStyle name="20% - Accent6 2 8 4 2 2" xfId="59243"/>
    <cellStyle name="20% - Accent6 2 8 4 3" xfId="35104"/>
    <cellStyle name="20% - Accent6 2 8 4 4" xfId="46084"/>
    <cellStyle name="20% - Accent6 2 8 5" xfId="4023"/>
    <cellStyle name="20% - Accent6 2 8 5 2" xfId="17182"/>
    <cellStyle name="20% - Accent6 2 8 5 2 2" xfId="54520"/>
    <cellStyle name="20% - Accent6 2 8 5 3" xfId="29680"/>
    <cellStyle name="20% - Accent6 2 8 5 4" xfId="41361"/>
    <cellStyle name="20% - Accent6 2 8 6" xfId="13470"/>
    <cellStyle name="20% - Accent6 2 8 6 2" xfId="50808"/>
    <cellStyle name="20% - Accent6 2 8 7" xfId="26798"/>
    <cellStyle name="20% - Accent6 2 8 8" xfId="37647"/>
    <cellStyle name="20% - Accent6 2 9" xfId="728"/>
    <cellStyle name="20% - Accent6 2 9 2" xfId="1910"/>
    <cellStyle name="20% - Accent6 2 9 2 2" xfId="7984"/>
    <cellStyle name="20% - Accent6 2 9 2 2 2" xfId="12707"/>
    <cellStyle name="20% - Accent6 2 9 2 2 2 2" xfId="25866"/>
    <cellStyle name="20% - Accent6 2 9 2 2 2 2 2" xfId="63204"/>
    <cellStyle name="20% - Accent6 2 9 2 2 2 3" xfId="50045"/>
    <cellStyle name="20% - Accent6 2 9 2 2 3" xfId="21143"/>
    <cellStyle name="20% - Accent6 2 9 2 2 3 2" xfId="58481"/>
    <cellStyle name="20% - Accent6 2 9 2 2 4" xfId="34162"/>
    <cellStyle name="20% - Accent6 2 9 2 2 5" xfId="45322"/>
    <cellStyle name="20% - Accent6 2 9 2 3" xfId="10347"/>
    <cellStyle name="20% - Accent6 2 9 2 3 2" xfId="23506"/>
    <cellStyle name="20% - Accent6 2 9 2 3 2 2" xfId="60844"/>
    <cellStyle name="20% - Accent6 2 9 2 3 3" xfId="36874"/>
    <cellStyle name="20% - Accent6 2 9 2 3 4" xfId="47685"/>
    <cellStyle name="20% - Accent6 2 9 2 4" xfId="5624"/>
    <cellStyle name="20% - Accent6 2 9 2 4 2" xfId="18783"/>
    <cellStyle name="20% - Accent6 2 9 2 4 2 2" xfId="56121"/>
    <cellStyle name="20% - Accent6 2 9 2 4 3" xfId="31450"/>
    <cellStyle name="20% - Accent6 2 9 2 4 4" xfId="42962"/>
    <cellStyle name="20% - Accent6 2 9 2 5" xfId="15071"/>
    <cellStyle name="20% - Accent6 2 9 2 5 2" xfId="52409"/>
    <cellStyle name="20% - Accent6 2 9 2 6" xfId="28568"/>
    <cellStyle name="20% - Accent6 2 9 2 7" xfId="39248"/>
    <cellStyle name="20% - Accent6 2 9 3" xfId="3259"/>
    <cellStyle name="20% - Accent6 2 9 3 2" xfId="11527"/>
    <cellStyle name="20% - Accent6 2 9 3 2 2" xfId="24686"/>
    <cellStyle name="20% - Accent6 2 9 3 2 2 2" xfId="62024"/>
    <cellStyle name="20% - Accent6 2 9 3 2 3" xfId="48865"/>
    <cellStyle name="20% - Accent6 2 9 3 3" xfId="6804"/>
    <cellStyle name="20% - Accent6 2 9 3 3 2" xfId="19963"/>
    <cellStyle name="20% - Accent6 2 9 3 3 2 2" xfId="57301"/>
    <cellStyle name="20% - Accent6 2 9 3 3 3" xfId="44142"/>
    <cellStyle name="20% - Accent6 2 9 3 4" xfId="16420"/>
    <cellStyle name="20% - Accent6 2 9 3 4 2" xfId="53758"/>
    <cellStyle name="20% - Accent6 2 9 3 5" xfId="32813"/>
    <cellStyle name="20% - Accent6 2 9 3 6" xfId="40597"/>
    <cellStyle name="20% - Accent6 2 9 4" xfId="9167"/>
    <cellStyle name="20% - Accent6 2 9 4 2" xfId="22326"/>
    <cellStyle name="20% - Accent6 2 9 4 2 2" xfId="59664"/>
    <cellStyle name="20% - Accent6 2 9 4 3" xfId="35525"/>
    <cellStyle name="20% - Accent6 2 9 4 4" xfId="46505"/>
    <cellStyle name="20% - Accent6 2 9 5" xfId="4444"/>
    <cellStyle name="20% - Accent6 2 9 5 2" xfId="17603"/>
    <cellStyle name="20% - Accent6 2 9 5 2 2" xfId="54941"/>
    <cellStyle name="20% - Accent6 2 9 5 3" xfId="30101"/>
    <cellStyle name="20% - Accent6 2 9 5 4" xfId="41782"/>
    <cellStyle name="20% - Accent6 2 9 6" xfId="13891"/>
    <cellStyle name="20% - Accent6 2 9 6 2" xfId="51229"/>
    <cellStyle name="20% - Accent6 2 9 7" xfId="27219"/>
    <cellStyle name="20% - Accent6 2 9 8" xfId="38068"/>
    <cellStyle name="20% - Accent6 20" xfId="26363"/>
    <cellStyle name="20% - Accent6 21" xfId="37381"/>
    <cellStyle name="20% - Accent6 3" xfId="97"/>
    <cellStyle name="20% - Accent6 3 10" xfId="8536"/>
    <cellStyle name="20% - Accent6 3 10 2" xfId="21695"/>
    <cellStyle name="20% - Accent6 3 10 2 2" xfId="59033"/>
    <cellStyle name="20% - Accent6 3 10 3" xfId="29273"/>
    <cellStyle name="20% - Accent6 3 10 4" xfId="45874"/>
    <cellStyle name="20% - Accent6 3 11" xfId="3813"/>
    <cellStyle name="20% - Accent6 3 11 2" xfId="16972"/>
    <cellStyle name="20% - Accent6 3 11 2 2" xfId="54310"/>
    <cellStyle name="20% - Accent6 3 11 3" xfId="31985"/>
    <cellStyle name="20% - Accent6 3 11 4" xfId="41151"/>
    <cellStyle name="20% - Accent6 3 12" xfId="13260"/>
    <cellStyle name="20% - Accent6 3 12 2" xfId="34697"/>
    <cellStyle name="20% - Accent6 3 12 3" xfId="50598"/>
    <cellStyle name="20% - Accent6 3 13" xfId="29104"/>
    <cellStyle name="20% - Accent6 3 14" xfId="26391"/>
    <cellStyle name="20% - Accent6 3 15" xfId="37437"/>
    <cellStyle name="20% - Accent6 3 2" xfId="209"/>
    <cellStyle name="20% - Accent6 3 2 10" xfId="3925"/>
    <cellStyle name="20% - Accent6 3 2 10 2" xfId="17084"/>
    <cellStyle name="20% - Accent6 3 2 10 2 2" xfId="54422"/>
    <cellStyle name="20% - Accent6 3 2 10 3" xfId="32070"/>
    <cellStyle name="20% - Accent6 3 2 10 4" xfId="41263"/>
    <cellStyle name="20% - Accent6 3 2 11" xfId="13372"/>
    <cellStyle name="20% - Accent6 3 2 11 2" xfId="34782"/>
    <cellStyle name="20% - Accent6 3 2 11 3" xfId="50710"/>
    <cellStyle name="20% - Accent6 3 2 12" xfId="29189"/>
    <cellStyle name="20% - Accent6 3 2 13" xfId="26476"/>
    <cellStyle name="20% - Accent6 3 2 14" xfId="37549"/>
    <cellStyle name="20% - Accent6 3 2 2" xfId="630"/>
    <cellStyle name="20% - Accent6 3 2 2 2" xfId="1812"/>
    <cellStyle name="20% - Accent6 3 2 2 2 2" xfId="7886"/>
    <cellStyle name="20% - Accent6 3 2 2 2 2 2" xfId="12609"/>
    <cellStyle name="20% - Accent6 3 2 2 2 2 2 2" xfId="25768"/>
    <cellStyle name="20% - Accent6 3 2 2 2 2 2 2 2" xfId="63106"/>
    <cellStyle name="20% - Accent6 3 2 2 2 2 2 3" xfId="49947"/>
    <cellStyle name="20% - Accent6 3 2 2 2 2 3" xfId="21045"/>
    <cellStyle name="20% - Accent6 3 2 2 2 2 3 2" xfId="58383"/>
    <cellStyle name="20% - Accent6 3 2 2 2 2 4" xfId="34064"/>
    <cellStyle name="20% - Accent6 3 2 2 2 2 5" xfId="45224"/>
    <cellStyle name="20% - Accent6 3 2 2 2 3" xfId="10249"/>
    <cellStyle name="20% - Accent6 3 2 2 2 3 2" xfId="23408"/>
    <cellStyle name="20% - Accent6 3 2 2 2 3 2 2" xfId="60746"/>
    <cellStyle name="20% - Accent6 3 2 2 2 3 3" xfId="36776"/>
    <cellStyle name="20% - Accent6 3 2 2 2 3 4" xfId="47587"/>
    <cellStyle name="20% - Accent6 3 2 2 2 4" xfId="5526"/>
    <cellStyle name="20% - Accent6 3 2 2 2 4 2" xfId="18685"/>
    <cellStyle name="20% - Accent6 3 2 2 2 4 2 2" xfId="56023"/>
    <cellStyle name="20% - Accent6 3 2 2 2 4 3" xfId="31352"/>
    <cellStyle name="20% - Accent6 3 2 2 2 4 4" xfId="42864"/>
    <cellStyle name="20% - Accent6 3 2 2 2 5" xfId="14973"/>
    <cellStyle name="20% - Accent6 3 2 2 2 5 2" xfId="52311"/>
    <cellStyle name="20% - Accent6 3 2 2 2 6" xfId="28470"/>
    <cellStyle name="20% - Accent6 3 2 2 2 7" xfId="39150"/>
    <cellStyle name="20% - Accent6 3 2 2 3" xfId="3161"/>
    <cellStyle name="20% - Accent6 3 2 2 3 2" xfId="11429"/>
    <cellStyle name="20% - Accent6 3 2 2 3 2 2" xfId="24588"/>
    <cellStyle name="20% - Accent6 3 2 2 3 2 2 2" xfId="61926"/>
    <cellStyle name="20% - Accent6 3 2 2 3 2 3" xfId="48767"/>
    <cellStyle name="20% - Accent6 3 2 2 3 3" xfId="6706"/>
    <cellStyle name="20% - Accent6 3 2 2 3 3 2" xfId="19865"/>
    <cellStyle name="20% - Accent6 3 2 2 3 3 2 2" xfId="57203"/>
    <cellStyle name="20% - Accent6 3 2 2 3 3 3" xfId="44044"/>
    <cellStyle name="20% - Accent6 3 2 2 3 4" xfId="16322"/>
    <cellStyle name="20% - Accent6 3 2 2 3 4 2" xfId="53660"/>
    <cellStyle name="20% - Accent6 3 2 2 3 5" xfId="32715"/>
    <cellStyle name="20% - Accent6 3 2 2 3 6" xfId="40499"/>
    <cellStyle name="20% - Accent6 3 2 2 4" xfId="9069"/>
    <cellStyle name="20% - Accent6 3 2 2 4 2" xfId="22228"/>
    <cellStyle name="20% - Accent6 3 2 2 4 2 2" xfId="59566"/>
    <cellStyle name="20% - Accent6 3 2 2 4 3" xfId="35427"/>
    <cellStyle name="20% - Accent6 3 2 2 4 4" xfId="46407"/>
    <cellStyle name="20% - Accent6 3 2 2 5" xfId="4346"/>
    <cellStyle name="20% - Accent6 3 2 2 5 2" xfId="17505"/>
    <cellStyle name="20% - Accent6 3 2 2 5 2 2" xfId="54843"/>
    <cellStyle name="20% - Accent6 3 2 2 5 3" xfId="30003"/>
    <cellStyle name="20% - Accent6 3 2 2 5 4" xfId="41684"/>
    <cellStyle name="20% - Accent6 3 2 2 6" xfId="13793"/>
    <cellStyle name="20% - Accent6 3 2 2 6 2" xfId="51131"/>
    <cellStyle name="20% - Accent6 3 2 2 7" xfId="27121"/>
    <cellStyle name="20% - Accent6 3 2 2 8" xfId="37970"/>
    <cellStyle name="20% - Accent6 3 2 3" xfId="406"/>
    <cellStyle name="20% - Accent6 3 2 3 2" xfId="1588"/>
    <cellStyle name="20% - Accent6 3 2 3 2 2" xfId="7662"/>
    <cellStyle name="20% - Accent6 3 2 3 2 2 2" xfId="12385"/>
    <cellStyle name="20% - Accent6 3 2 3 2 2 2 2" xfId="25544"/>
    <cellStyle name="20% - Accent6 3 2 3 2 2 2 2 2" xfId="62882"/>
    <cellStyle name="20% - Accent6 3 2 3 2 2 2 3" xfId="49723"/>
    <cellStyle name="20% - Accent6 3 2 3 2 2 3" xfId="20821"/>
    <cellStyle name="20% - Accent6 3 2 3 2 2 3 2" xfId="58159"/>
    <cellStyle name="20% - Accent6 3 2 3 2 2 4" xfId="33840"/>
    <cellStyle name="20% - Accent6 3 2 3 2 2 5" xfId="45000"/>
    <cellStyle name="20% - Accent6 3 2 3 2 3" xfId="10025"/>
    <cellStyle name="20% - Accent6 3 2 3 2 3 2" xfId="23184"/>
    <cellStyle name="20% - Accent6 3 2 3 2 3 2 2" xfId="60522"/>
    <cellStyle name="20% - Accent6 3 2 3 2 3 3" xfId="36552"/>
    <cellStyle name="20% - Accent6 3 2 3 2 3 4" xfId="47363"/>
    <cellStyle name="20% - Accent6 3 2 3 2 4" xfId="5302"/>
    <cellStyle name="20% - Accent6 3 2 3 2 4 2" xfId="18461"/>
    <cellStyle name="20% - Accent6 3 2 3 2 4 2 2" xfId="55799"/>
    <cellStyle name="20% - Accent6 3 2 3 2 4 3" xfId="31128"/>
    <cellStyle name="20% - Accent6 3 2 3 2 4 4" xfId="42640"/>
    <cellStyle name="20% - Accent6 3 2 3 2 5" xfId="14749"/>
    <cellStyle name="20% - Accent6 3 2 3 2 5 2" xfId="52087"/>
    <cellStyle name="20% - Accent6 3 2 3 2 6" xfId="28246"/>
    <cellStyle name="20% - Accent6 3 2 3 2 7" xfId="38926"/>
    <cellStyle name="20% - Accent6 3 2 3 3" xfId="2937"/>
    <cellStyle name="20% - Accent6 3 2 3 3 2" xfId="11205"/>
    <cellStyle name="20% - Accent6 3 2 3 3 2 2" xfId="24364"/>
    <cellStyle name="20% - Accent6 3 2 3 3 2 2 2" xfId="61702"/>
    <cellStyle name="20% - Accent6 3 2 3 3 2 3" xfId="48543"/>
    <cellStyle name="20% - Accent6 3 2 3 3 3" xfId="6482"/>
    <cellStyle name="20% - Accent6 3 2 3 3 3 2" xfId="19641"/>
    <cellStyle name="20% - Accent6 3 2 3 3 3 2 2" xfId="56979"/>
    <cellStyle name="20% - Accent6 3 2 3 3 3 3" xfId="43820"/>
    <cellStyle name="20% - Accent6 3 2 3 3 4" xfId="16098"/>
    <cellStyle name="20% - Accent6 3 2 3 3 4 2" xfId="53436"/>
    <cellStyle name="20% - Accent6 3 2 3 3 5" xfId="32491"/>
    <cellStyle name="20% - Accent6 3 2 3 3 6" xfId="40275"/>
    <cellStyle name="20% - Accent6 3 2 3 4" xfId="8845"/>
    <cellStyle name="20% - Accent6 3 2 3 4 2" xfId="22004"/>
    <cellStyle name="20% - Accent6 3 2 3 4 2 2" xfId="59342"/>
    <cellStyle name="20% - Accent6 3 2 3 4 3" xfId="35203"/>
    <cellStyle name="20% - Accent6 3 2 3 4 4" xfId="46183"/>
    <cellStyle name="20% - Accent6 3 2 3 5" xfId="4122"/>
    <cellStyle name="20% - Accent6 3 2 3 5 2" xfId="17281"/>
    <cellStyle name="20% - Accent6 3 2 3 5 2 2" xfId="54619"/>
    <cellStyle name="20% - Accent6 3 2 3 5 3" xfId="29779"/>
    <cellStyle name="20% - Accent6 3 2 3 5 4" xfId="41460"/>
    <cellStyle name="20% - Accent6 3 2 3 6" xfId="13569"/>
    <cellStyle name="20% - Accent6 3 2 3 6 2" xfId="50907"/>
    <cellStyle name="20% - Accent6 3 2 3 7" xfId="26897"/>
    <cellStyle name="20% - Accent6 3 2 3 8" xfId="37746"/>
    <cellStyle name="20% - Accent6 3 2 4" xfId="827"/>
    <cellStyle name="20% - Accent6 3 2 4 2" xfId="2009"/>
    <cellStyle name="20% - Accent6 3 2 4 2 2" xfId="8083"/>
    <cellStyle name="20% - Accent6 3 2 4 2 2 2" xfId="12806"/>
    <cellStyle name="20% - Accent6 3 2 4 2 2 2 2" xfId="25965"/>
    <cellStyle name="20% - Accent6 3 2 4 2 2 2 2 2" xfId="63303"/>
    <cellStyle name="20% - Accent6 3 2 4 2 2 2 3" xfId="50144"/>
    <cellStyle name="20% - Accent6 3 2 4 2 2 3" xfId="21242"/>
    <cellStyle name="20% - Accent6 3 2 4 2 2 3 2" xfId="58580"/>
    <cellStyle name="20% - Accent6 3 2 4 2 2 4" xfId="34261"/>
    <cellStyle name="20% - Accent6 3 2 4 2 2 5" xfId="45421"/>
    <cellStyle name="20% - Accent6 3 2 4 2 3" xfId="10446"/>
    <cellStyle name="20% - Accent6 3 2 4 2 3 2" xfId="23605"/>
    <cellStyle name="20% - Accent6 3 2 4 2 3 2 2" xfId="60943"/>
    <cellStyle name="20% - Accent6 3 2 4 2 3 3" xfId="36973"/>
    <cellStyle name="20% - Accent6 3 2 4 2 3 4" xfId="47784"/>
    <cellStyle name="20% - Accent6 3 2 4 2 4" xfId="5723"/>
    <cellStyle name="20% - Accent6 3 2 4 2 4 2" xfId="18882"/>
    <cellStyle name="20% - Accent6 3 2 4 2 4 2 2" xfId="56220"/>
    <cellStyle name="20% - Accent6 3 2 4 2 4 3" xfId="31549"/>
    <cellStyle name="20% - Accent6 3 2 4 2 4 4" xfId="43061"/>
    <cellStyle name="20% - Accent6 3 2 4 2 5" xfId="15170"/>
    <cellStyle name="20% - Accent6 3 2 4 2 5 2" xfId="52508"/>
    <cellStyle name="20% - Accent6 3 2 4 2 6" xfId="28667"/>
    <cellStyle name="20% - Accent6 3 2 4 2 7" xfId="39347"/>
    <cellStyle name="20% - Accent6 3 2 4 3" xfId="3358"/>
    <cellStyle name="20% - Accent6 3 2 4 3 2" xfId="11626"/>
    <cellStyle name="20% - Accent6 3 2 4 3 2 2" xfId="24785"/>
    <cellStyle name="20% - Accent6 3 2 4 3 2 2 2" xfId="62123"/>
    <cellStyle name="20% - Accent6 3 2 4 3 2 3" xfId="48964"/>
    <cellStyle name="20% - Accent6 3 2 4 3 3" xfId="6903"/>
    <cellStyle name="20% - Accent6 3 2 4 3 3 2" xfId="20062"/>
    <cellStyle name="20% - Accent6 3 2 4 3 3 2 2" xfId="57400"/>
    <cellStyle name="20% - Accent6 3 2 4 3 3 3" xfId="44241"/>
    <cellStyle name="20% - Accent6 3 2 4 3 4" xfId="16519"/>
    <cellStyle name="20% - Accent6 3 2 4 3 4 2" xfId="53857"/>
    <cellStyle name="20% - Accent6 3 2 4 3 5" xfId="32912"/>
    <cellStyle name="20% - Accent6 3 2 4 3 6" xfId="40696"/>
    <cellStyle name="20% - Accent6 3 2 4 4" xfId="9266"/>
    <cellStyle name="20% - Accent6 3 2 4 4 2" xfId="22425"/>
    <cellStyle name="20% - Accent6 3 2 4 4 2 2" xfId="59763"/>
    <cellStyle name="20% - Accent6 3 2 4 4 3" xfId="35624"/>
    <cellStyle name="20% - Accent6 3 2 4 4 4" xfId="46604"/>
    <cellStyle name="20% - Accent6 3 2 4 5" xfId="4543"/>
    <cellStyle name="20% - Accent6 3 2 4 5 2" xfId="17702"/>
    <cellStyle name="20% - Accent6 3 2 4 5 2 2" xfId="55040"/>
    <cellStyle name="20% - Accent6 3 2 4 5 3" xfId="30200"/>
    <cellStyle name="20% - Accent6 3 2 4 5 4" xfId="41881"/>
    <cellStyle name="20% - Accent6 3 2 4 6" xfId="13990"/>
    <cellStyle name="20% - Accent6 3 2 4 6 2" xfId="51328"/>
    <cellStyle name="20% - Accent6 3 2 4 7" xfId="27318"/>
    <cellStyle name="20% - Accent6 3 2 4 8" xfId="38167"/>
    <cellStyle name="20% - Accent6 3 2 5" xfId="996"/>
    <cellStyle name="20% - Accent6 3 2 5 2" xfId="2178"/>
    <cellStyle name="20% - Accent6 3 2 5 2 2" xfId="8252"/>
    <cellStyle name="20% - Accent6 3 2 5 2 2 2" xfId="12975"/>
    <cellStyle name="20% - Accent6 3 2 5 2 2 2 2" xfId="26134"/>
    <cellStyle name="20% - Accent6 3 2 5 2 2 2 2 2" xfId="63472"/>
    <cellStyle name="20% - Accent6 3 2 5 2 2 2 3" xfId="50313"/>
    <cellStyle name="20% - Accent6 3 2 5 2 2 3" xfId="21411"/>
    <cellStyle name="20% - Accent6 3 2 5 2 2 3 2" xfId="58749"/>
    <cellStyle name="20% - Accent6 3 2 5 2 2 4" xfId="34430"/>
    <cellStyle name="20% - Accent6 3 2 5 2 2 5" xfId="45590"/>
    <cellStyle name="20% - Accent6 3 2 5 2 3" xfId="10615"/>
    <cellStyle name="20% - Accent6 3 2 5 2 3 2" xfId="23774"/>
    <cellStyle name="20% - Accent6 3 2 5 2 3 2 2" xfId="61112"/>
    <cellStyle name="20% - Accent6 3 2 5 2 3 3" xfId="37142"/>
    <cellStyle name="20% - Accent6 3 2 5 2 3 4" xfId="47953"/>
    <cellStyle name="20% - Accent6 3 2 5 2 4" xfId="5892"/>
    <cellStyle name="20% - Accent6 3 2 5 2 4 2" xfId="19051"/>
    <cellStyle name="20% - Accent6 3 2 5 2 4 2 2" xfId="56389"/>
    <cellStyle name="20% - Accent6 3 2 5 2 4 3" xfId="31718"/>
    <cellStyle name="20% - Accent6 3 2 5 2 4 4" xfId="43230"/>
    <cellStyle name="20% - Accent6 3 2 5 2 5" xfId="15339"/>
    <cellStyle name="20% - Accent6 3 2 5 2 5 2" xfId="52677"/>
    <cellStyle name="20% - Accent6 3 2 5 2 6" xfId="28836"/>
    <cellStyle name="20% - Accent6 3 2 5 2 7" xfId="39516"/>
    <cellStyle name="20% - Accent6 3 2 5 3" xfId="3527"/>
    <cellStyle name="20% - Accent6 3 2 5 3 2" xfId="11795"/>
    <cellStyle name="20% - Accent6 3 2 5 3 2 2" xfId="24954"/>
    <cellStyle name="20% - Accent6 3 2 5 3 2 2 2" xfId="62292"/>
    <cellStyle name="20% - Accent6 3 2 5 3 2 3" xfId="49133"/>
    <cellStyle name="20% - Accent6 3 2 5 3 3" xfId="7072"/>
    <cellStyle name="20% - Accent6 3 2 5 3 3 2" xfId="20231"/>
    <cellStyle name="20% - Accent6 3 2 5 3 3 2 2" xfId="57569"/>
    <cellStyle name="20% - Accent6 3 2 5 3 3 3" xfId="44410"/>
    <cellStyle name="20% - Accent6 3 2 5 3 4" xfId="16688"/>
    <cellStyle name="20% - Accent6 3 2 5 3 4 2" xfId="54026"/>
    <cellStyle name="20% - Accent6 3 2 5 3 5" xfId="33081"/>
    <cellStyle name="20% - Accent6 3 2 5 3 6" xfId="40865"/>
    <cellStyle name="20% - Accent6 3 2 5 4" xfId="9435"/>
    <cellStyle name="20% - Accent6 3 2 5 4 2" xfId="22594"/>
    <cellStyle name="20% - Accent6 3 2 5 4 2 2" xfId="59932"/>
    <cellStyle name="20% - Accent6 3 2 5 4 3" xfId="35793"/>
    <cellStyle name="20% - Accent6 3 2 5 4 4" xfId="46773"/>
    <cellStyle name="20% - Accent6 3 2 5 5" xfId="4712"/>
    <cellStyle name="20% - Accent6 3 2 5 5 2" xfId="17871"/>
    <cellStyle name="20% - Accent6 3 2 5 5 2 2" xfId="55209"/>
    <cellStyle name="20% - Accent6 3 2 5 5 3" xfId="30369"/>
    <cellStyle name="20% - Accent6 3 2 5 5 4" xfId="42050"/>
    <cellStyle name="20% - Accent6 3 2 5 6" xfId="14159"/>
    <cellStyle name="20% - Accent6 3 2 5 6 2" xfId="51497"/>
    <cellStyle name="20% - Accent6 3 2 5 7" xfId="27487"/>
    <cellStyle name="20% - Accent6 3 2 5 8" xfId="38336"/>
    <cellStyle name="20% - Accent6 3 2 6" xfId="1167"/>
    <cellStyle name="20% - Accent6 3 2 6 2" xfId="2347"/>
    <cellStyle name="20% - Accent6 3 2 6 2 2" xfId="8421"/>
    <cellStyle name="20% - Accent6 3 2 6 2 2 2" xfId="13144"/>
    <cellStyle name="20% - Accent6 3 2 6 2 2 2 2" xfId="26303"/>
    <cellStyle name="20% - Accent6 3 2 6 2 2 2 2 2" xfId="63641"/>
    <cellStyle name="20% - Accent6 3 2 6 2 2 2 3" xfId="50482"/>
    <cellStyle name="20% - Accent6 3 2 6 2 2 3" xfId="21580"/>
    <cellStyle name="20% - Accent6 3 2 6 2 2 3 2" xfId="58918"/>
    <cellStyle name="20% - Accent6 3 2 6 2 2 4" xfId="34599"/>
    <cellStyle name="20% - Accent6 3 2 6 2 2 5" xfId="45759"/>
    <cellStyle name="20% - Accent6 3 2 6 2 3" xfId="10784"/>
    <cellStyle name="20% - Accent6 3 2 6 2 3 2" xfId="23943"/>
    <cellStyle name="20% - Accent6 3 2 6 2 3 2 2" xfId="61281"/>
    <cellStyle name="20% - Accent6 3 2 6 2 3 3" xfId="37311"/>
    <cellStyle name="20% - Accent6 3 2 6 2 3 4" xfId="48122"/>
    <cellStyle name="20% - Accent6 3 2 6 2 4" xfId="6061"/>
    <cellStyle name="20% - Accent6 3 2 6 2 4 2" xfId="19220"/>
    <cellStyle name="20% - Accent6 3 2 6 2 4 2 2" xfId="56558"/>
    <cellStyle name="20% - Accent6 3 2 6 2 4 3" xfId="31887"/>
    <cellStyle name="20% - Accent6 3 2 6 2 4 4" xfId="43399"/>
    <cellStyle name="20% - Accent6 3 2 6 2 5" xfId="15508"/>
    <cellStyle name="20% - Accent6 3 2 6 2 5 2" xfId="52846"/>
    <cellStyle name="20% - Accent6 3 2 6 2 6" xfId="29005"/>
    <cellStyle name="20% - Accent6 3 2 6 2 7" xfId="39685"/>
    <cellStyle name="20% - Accent6 3 2 6 3" xfId="3696"/>
    <cellStyle name="20% - Accent6 3 2 6 3 2" xfId="11964"/>
    <cellStyle name="20% - Accent6 3 2 6 3 2 2" xfId="25123"/>
    <cellStyle name="20% - Accent6 3 2 6 3 2 2 2" xfId="62461"/>
    <cellStyle name="20% - Accent6 3 2 6 3 2 3" xfId="49302"/>
    <cellStyle name="20% - Accent6 3 2 6 3 3" xfId="7241"/>
    <cellStyle name="20% - Accent6 3 2 6 3 3 2" xfId="20400"/>
    <cellStyle name="20% - Accent6 3 2 6 3 3 2 2" xfId="57738"/>
    <cellStyle name="20% - Accent6 3 2 6 3 3 3" xfId="44579"/>
    <cellStyle name="20% - Accent6 3 2 6 3 4" xfId="16857"/>
    <cellStyle name="20% - Accent6 3 2 6 3 4 2" xfId="54195"/>
    <cellStyle name="20% - Accent6 3 2 6 3 5" xfId="33250"/>
    <cellStyle name="20% - Accent6 3 2 6 3 6" xfId="41034"/>
    <cellStyle name="20% - Accent6 3 2 6 4" xfId="9604"/>
    <cellStyle name="20% - Accent6 3 2 6 4 2" xfId="22763"/>
    <cellStyle name="20% - Accent6 3 2 6 4 2 2" xfId="60101"/>
    <cellStyle name="20% - Accent6 3 2 6 4 3" xfId="35962"/>
    <cellStyle name="20% - Accent6 3 2 6 4 4" xfId="46942"/>
    <cellStyle name="20% - Accent6 3 2 6 5" xfId="4881"/>
    <cellStyle name="20% - Accent6 3 2 6 5 2" xfId="18040"/>
    <cellStyle name="20% - Accent6 3 2 6 5 2 2" xfId="55378"/>
    <cellStyle name="20% - Accent6 3 2 6 5 3" xfId="30538"/>
    <cellStyle name="20% - Accent6 3 2 6 5 4" xfId="42219"/>
    <cellStyle name="20% - Accent6 3 2 6 6" xfId="14328"/>
    <cellStyle name="20% - Accent6 3 2 6 6 2" xfId="51666"/>
    <cellStyle name="20% - Accent6 3 2 6 7" xfId="27656"/>
    <cellStyle name="20% - Accent6 3 2 6 8" xfId="38505"/>
    <cellStyle name="20% - Accent6 3 2 7" xfId="1391"/>
    <cellStyle name="20% - Accent6 3 2 7 2" xfId="2740"/>
    <cellStyle name="20% - Accent6 3 2 7 2 2" xfId="12188"/>
    <cellStyle name="20% - Accent6 3 2 7 2 2 2" xfId="25347"/>
    <cellStyle name="20% - Accent6 3 2 7 2 2 2 2" xfId="62685"/>
    <cellStyle name="20% - Accent6 3 2 7 2 2 3" xfId="33643"/>
    <cellStyle name="20% - Accent6 3 2 7 2 2 4" xfId="49526"/>
    <cellStyle name="20% - Accent6 3 2 7 2 3" xfId="7465"/>
    <cellStyle name="20% - Accent6 3 2 7 2 3 2" xfId="20624"/>
    <cellStyle name="20% - Accent6 3 2 7 2 3 2 2" xfId="57962"/>
    <cellStyle name="20% - Accent6 3 2 7 2 3 3" xfId="36355"/>
    <cellStyle name="20% - Accent6 3 2 7 2 3 4" xfId="44803"/>
    <cellStyle name="20% - Accent6 3 2 7 2 4" xfId="15901"/>
    <cellStyle name="20% - Accent6 3 2 7 2 4 2" xfId="30931"/>
    <cellStyle name="20% - Accent6 3 2 7 2 4 3" xfId="53239"/>
    <cellStyle name="20% - Accent6 3 2 7 2 5" xfId="28049"/>
    <cellStyle name="20% - Accent6 3 2 7 2 6" xfId="40078"/>
    <cellStyle name="20% - Accent6 3 2 7 3" xfId="9828"/>
    <cellStyle name="20% - Accent6 3 2 7 3 2" xfId="22987"/>
    <cellStyle name="20% - Accent6 3 2 7 3 2 2" xfId="60325"/>
    <cellStyle name="20% - Accent6 3 2 7 3 3" xfId="32294"/>
    <cellStyle name="20% - Accent6 3 2 7 3 4" xfId="47166"/>
    <cellStyle name="20% - Accent6 3 2 7 4" xfId="5105"/>
    <cellStyle name="20% - Accent6 3 2 7 4 2" xfId="18264"/>
    <cellStyle name="20% - Accent6 3 2 7 4 2 2" xfId="55602"/>
    <cellStyle name="20% - Accent6 3 2 7 4 3" xfId="35006"/>
    <cellStyle name="20% - Accent6 3 2 7 4 4" xfId="42443"/>
    <cellStyle name="20% - Accent6 3 2 7 5" xfId="14552"/>
    <cellStyle name="20% - Accent6 3 2 7 5 2" xfId="29582"/>
    <cellStyle name="20% - Accent6 3 2 7 5 3" xfId="51890"/>
    <cellStyle name="20% - Accent6 3 2 7 6" xfId="26700"/>
    <cellStyle name="20% - Accent6 3 2 7 7" xfId="38729"/>
    <cellStyle name="20% - Accent6 3 2 8" xfId="2516"/>
    <cellStyle name="20% - Accent6 3 2 8 2" xfId="11008"/>
    <cellStyle name="20% - Accent6 3 2 8 2 2" xfId="24167"/>
    <cellStyle name="20% - Accent6 3 2 8 2 2 2" xfId="61505"/>
    <cellStyle name="20% - Accent6 3 2 8 2 3" xfId="33419"/>
    <cellStyle name="20% - Accent6 3 2 8 2 4" xfId="48346"/>
    <cellStyle name="20% - Accent6 3 2 8 3" xfId="6285"/>
    <cellStyle name="20% - Accent6 3 2 8 3 2" xfId="19444"/>
    <cellStyle name="20% - Accent6 3 2 8 3 2 2" xfId="56782"/>
    <cellStyle name="20% - Accent6 3 2 8 3 3" xfId="36131"/>
    <cellStyle name="20% - Accent6 3 2 8 3 4" xfId="43623"/>
    <cellStyle name="20% - Accent6 3 2 8 4" xfId="15677"/>
    <cellStyle name="20% - Accent6 3 2 8 4 2" xfId="30707"/>
    <cellStyle name="20% - Accent6 3 2 8 4 3" xfId="53015"/>
    <cellStyle name="20% - Accent6 3 2 8 5" xfId="27825"/>
    <cellStyle name="20% - Accent6 3 2 8 6" xfId="39854"/>
    <cellStyle name="20% - Accent6 3 2 9" xfId="8648"/>
    <cellStyle name="20% - Accent6 3 2 9 2" xfId="21807"/>
    <cellStyle name="20% - Accent6 3 2 9 2 2" xfId="59145"/>
    <cellStyle name="20% - Accent6 3 2 9 3" xfId="29358"/>
    <cellStyle name="20% - Accent6 3 2 9 4" xfId="45986"/>
    <cellStyle name="20% - Accent6 3 3" xfId="518"/>
    <cellStyle name="20% - Accent6 3 3 2" xfId="1700"/>
    <cellStyle name="20% - Accent6 3 3 2 2" xfId="7774"/>
    <cellStyle name="20% - Accent6 3 3 2 2 2" xfId="12497"/>
    <cellStyle name="20% - Accent6 3 3 2 2 2 2" xfId="25656"/>
    <cellStyle name="20% - Accent6 3 3 2 2 2 2 2" xfId="62994"/>
    <cellStyle name="20% - Accent6 3 3 2 2 2 3" xfId="49835"/>
    <cellStyle name="20% - Accent6 3 3 2 2 3" xfId="20933"/>
    <cellStyle name="20% - Accent6 3 3 2 2 3 2" xfId="58271"/>
    <cellStyle name="20% - Accent6 3 3 2 2 4" xfId="33952"/>
    <cellStyle name="20% - Accent6 3 3 2 2 5" xfId="45112"/>
    <cellStyle name="20% - Accent6 3 3 2 3" xfId="10137"/>
    <cellStyle name="20% - Accent6 3 3 2 3 2" xfId="23296"/>
    <cellStyle name="20% - Accent6 3 3 2 3 2 2" xfId="60634"/>
    <cellStyle name="20% - Accent6 3 3 2 3 3" xfId="36664"/>
    <cellStyle name="20% - Accent6 3 3 2 3 4" xfId="47475"/>
    <cellStyle name="20% - Accent6 3 3 2 4" xfId="5414"/>
    <cellStyle name="20% - Accent6 3 3 2 4 2" xfId="18573"/>
    <cellStyle name="20% - Accent6 3 3 2 4 2 2" xfId="55911"/>
    <cellStyle name="20% - Accent6 3 3 2 4 3" xfId="31240"/>
    <cellStyle name="20% - Accent6 3 3 2 4 4" xfId="42752"/>
    <cellStyle name="20% - Accent6 3 3 2 5" xfId="14861"/>
    <cellStyle name="20% - Accent6 3 3 2 5 2" xfId="52199"/>
    <cellStyle name="20% - Accent6 3 3 2 6" xfId="28358"/>
    <cellStyle name="20% - Accent6 3 3 2 7" xfId="39038"/>
    <cellStyle name="20% - Accent6 3 3 3" xfId="3049"/>
    <cellStyle name="20% - Accent6 3 3 3 2" xfId="11317"/>
    <cellStyle name="20% - Accent6 3 3 3 2 2" xfId="24476"/>
    <cellStyle name="20% - Accent6 3 3 3 2 2 2" xfId="61814"/>
    <cellStyle name="20% - Accent6 3 3 3 2 3" xfId="48655"/>
    <cellStyle name="20% - Accent6 3 3 3 3" xfId="6594"/>
    <cellStyle name="20% - Accent6 3 3 3 3 2" xfId="19753"/>
    <cellStyle name="20% - Accent6 3 3 3 3 2 2" xfId="57091"/>
    <cellStyle name="20% - Accent6 3 3 3 3 3" xfId="43932"/>
    <cellStyle name="20% - Accent6 3 3 3 4" xfId="16210"/>
    <cellStyle name="20% - Accent6 3 3 3 4 2" xfId="53548"/>
    <cellStyle name="20% - Accent6 3 3 3 5" xfId="32603"/>
    <cellStyle name="20% - Accent6 3 3 3 6" xfId="40387"/>
    <cellStyle name="20% - Accent6 3 3 4" xfId="8957"/>
    <cellStyle name="20% - Accent6 3 3 4 2" xfId="22116"/>
    <cellStyle name="20% - Accent6 3 3 4 2 2" xfId="59454"/>
    <cellStyle name="20% - Accent6 3 3 4 3" xfId="35315"/>
    <cellStyle name="20% - Accent6 3 3 4 4" xfId="46295"/>
    <cellStyle name="20% - Accent6 3 3 5" xfId="4234"/>
    <cellStyle name="20% - Accent6 3 3 5 2" xfId="17393"/>
    <cellStyle name="20% - Accent6 3 3 5 2 2" xfId="54731"/>
    <cellStyle name="20% - Accent6 3 3 5 3" xfId="29891"/>
    <cellStyle name="20% - Accent6 3 3 5 4" xfId="41572"/>
    <cellStyle name="20% - Accent6 3 3 6" xfId="13681"/>
    <cellStyle name="20% - Accent6 3 3 6 2" xfId="51019"/>
    <cellStyle name="20% - Accent6 3 3 7" xfId="27009"/>
    <cellStyle name="20% - Accent6 3 3 8" xfId="37858"/>
    <cellStyle name="20% - Accent6 3 4" xfId="321"/>
    <cellStyle name="20% - Accent6 3 4 2" xfId="1503"/>
    <cellStyle name="20% - Accent6 3 4 2 2" xfId="7577"/>
    <cellStyle name="20% - Accent6 3 4 2 2 2" xfId="12300"/>
    <cellStyle name="20% - Accent6 3 4 2 2 2 2" xfId="25459"/>
    <cellStyle name="20% - Accent6 3 4 2 2 2 2 2" xfId="62797"/>
    <cellStyle name="20% - Accent6 3 4 2 2 2 3" xfId="49638"/>
    <cellStyle name="20% - Accent6 3 4 2 2 3" xfId="20736"/>
    <cellStyle name="20% - Accent6 3 4 2 2 3 2" xfId="58074"/>
    <cellStyle name="20% - Accent6 3 4 2 2 4" xfId="33755"/>
    <cellStyle name="20% - Accent6 3 4 2 2 5" xfId="44915"/>
    <cellStyle name="20% - Accent6 3 4 2 3" xfId="9940"/>
    <cellStyle name="20% - Accent6 3 4 2 3 2" xfId="23099"/>
    <cellStyle name="20% - Accent6 3 4 2 3 2 2" xfId="60437"/>
    <cellStyle name="20% - Accent6 3 4 2 3 3" xfId="36467"/>
    <cellStyle name="20% - Accent6 3 4 2 3 4" xfId="47278"/>
    <cellStyle name="20% - Accent6 3 4 2 4" xfId="5217"/>
    <cellStyle name="20% - Accent6 3 4 2 4 2" xfId="18376"/>
    <cellStyle name="20% - Accent6 3 4 2 4 2 2" xfId="55714"/>
    <cellStyle name="20% - Accent6 3 4 2 4 3" xfId="31043"/>
    <cellStyle name="20% - Accent6 3 4 2 4 4" xfId="42555"/>
    <cellStyle name="20% - Accent6 3 4 2 5" xfId="14664"/>
    <cellStyle name="20% - Accent6 3 4 2 5 2" xfId="52002"/>
    <cellStyle name="20% - Accent6 3 4 2 6" xfId="28161"/>
    <cellStyle name="20% - Accent6 3 4 2 7" xfId="38841"/>
    <cellStyle name="20% - Accent6 3 4 3" xfId="2852"/>
    <cellStyle name="20% - Accent6 3 4 3 2" xfId="11120"/>
    <cellStyle name="20% - Accent6 3 4 3 2 2" xfId="24279"/>
    <cellStyle name="20% - Accent6 3 4 3 2 2 2" xfId="61617"/>
    <cellStyle name="20% - Accent6 3 4 3 2 3" xfId="48458"/>
    <cellStyle name="20% - Accent6 3 4 3 3" xfId="6397"/>
    <cellStyle name="20% - Accent6 3 4 3 3 2" xfId="19556"/>
    <cellStyle name="20% - Accent6 3 4 3 3 2 2" xfId="56894"/>
    <cellStyle name="20% - Accent6 3 4 3 3 3" xfId="43735"/>
    <cellStyle name="20% - Accent6 3 4 3 4" xfId="16013"/>
    <cellStyle name="20% - Accent6 3 4 3 4 2" xfId="53351"/>
    <cellStyle name="20% - Accent6 3 4 3 5" xfId="32406"/>
    <cellStyle name="20% - Accent6 3 4 3 6" xfId="40190"/>
    <cellStyle name="20% - Accent6 3 4 4" xfId="8760"/>
    <cellStyle name="20% - Accent6 3 4 4 2" xfId="21919"/>
    <cellStyle name="20% - Accent6 3 4 4 2 2" xfId="59257"/>
    <cellStyle name="20% - Accent6 3 4 4 3" xfId="35118"/>
    <cellStyle name="20% - Accent6 3 4 4 4" xfId="46098"/>
    <cellStyle name="20% - Accent6 3 4 5" xfId="4037"/>
    <cellStyle name="20% - Accent6 3 4 5 2" xfId="17196"/>
    <cellStyle name="20% - Accent6 3 4 5 2 2" xfId="54534"/>
    <cellStyle name="20% - Accent6 3 4 5 3" xfId="29694"/>
    <cellStyle name="20% - Accent6 3 4 5 4" xfId="41375"/>
    <cellStyle name="20% - Accent6 3 4 6" xfId="13484"/>
    <cellStyle name="20% - Accent6 3 4 6 2" xfId="50822"/>
    <cellStyle name="20% - Accent6 3 4 7" xfId="26812"/>
    <cellStyle name="20% - Accent6 3 4 8" xfId="37661"/>
    <cellStyle name="20% - Accent6 3 5" xfId="742"/>
    <cellStyle name="20% - Accent6 3 5 2" xfId="1924"/>
    <cellStyle name="20% - Accent6 3 5 2 2" xfId="7998"/>
    <cellStyle name="20% - Accent6 3 5 2 2 2" xfId="12721"/>
    <cellStyle name="20% - Accent6 3 5 2 2 2 2" xfId="25880"/>
    <cellStyle name="20% - Accent6 3 5 2 2 2 2 2" xfId="63218"/>
    <cellStyle name="20% - Accent6 3 5 2 2 2 3" xfId="50059"/>
    <cellStyle name="20% - Accent6 3 5 2 2 3" xfId="21157"/>
    <cellStyle name="20% - Accent6 3 5 2 2 3 2" xfId="58495"/>
    <cellStyle name="20% - Accent6 3 5 2 2 4" xfId="34176"/>
    <cellStyle name="20% - Accent6 3 5 2 2 5" xfId="45336"/>
    <cellStyle name="20% - Accent6 3 5 2 3" xfId="10361"/>
    <cellStyle name="20% - Accent6 3 5 2 3 2" xfId="23520"/>
    <cellStyle name="20% - Accent6 3 5 2 3 2 2" xfId="60858"/>
    <cellStyle name="20% - Accent6 3 5 2 3 3" xfId="36888"/>
    <cellStyle name="20% - Accent6 3 5 2 3 4" xfId="47699"/>
    <cellStyle name="20% - Accent6 3 5 2 4" xfId="5638"/>
    <cellStyle name="20% - Accent6 3 5 2 4 2" xfId="18797"/>
    <cellStyle name="20% - Accent6 3 5 2 4 2 2" xfId="56135"/>
    <cellStyle name="20% - Accent6 3 5 2 4 3" xfId="31464"/>
    <cellStyle name="20% - Accent6 3 5 2 4 4" xfId="42976"/>
    <cellStyle name="20% - Accent6 3 5 2 5" xfId="15085"/>
    <cellStyle name="20% - Accent6 3 5 2 5 2" xfId="52423"/>
    <cellStyle name="20% - Accent6 3 5 2 6" xfId="28582"/>
    <cellStyle name="20% - Accent6 3 5 2 7" xfId="39262"/>
    <cellStyle name="20% - Accent6 3 5 3" xfId="3273"/>
    <cellStyle name="20% - Accent6 3 5 3 2" xfId="11541"/>
    <cellStyle name="20% - Accent6 3 5 3 2 2" xfId="24700"/>
    <cellStyle name="20% - Accent6 3 5 3 2 2 2" xfId="62038"/>
    <cellStyle name="20% - Accent6 3 5 3 2 3" xfId="48879"/>
    <cellStyle name="20% - Accent6 3 5 3 3" xfId="6818"/>
    <cellStyle name="20% - Accent6 3 5 3 3 2" xfId="19977"/>
    <cellStyle name="20% - Accent6 3 5 3 3 2 2" xfId="57315"/>
    <cellStyle name="20% - Accent6 3 5 3 3 3" xfId="44156"/>
    <cellStyle name="20% - Accent6 3 5 3 4" xfId="16434"/>
    <cellStyle name="20% - Accent6 3 5 3 4 2" xfId="53772"/>
    <cellStyle name="20% - Accent6 3 5 3 5" xfId="32827"/>
    <cellStyle name="20% - Accent6 3 5 3 6" xfId="40611"/>
    <cellStyle name="20% - Accent6 3 5 4" xfId="9181"/>
    <cellStyle name="20% - Accent6 3 5 4 2" xfId="22340"/>
    <cellStyle name="20% - Accent6 3 5 4 2 2" xfId="59678"/>
    <cellStyle name="20% - Accent6 3 5 4 3" xfId="35539"/>
    <cellStyle name="20% - Accent6 3 5 4 4" xfId="46519"/>
    <cellStyle name="20% - Accent6 3 5 5" xfId="4458"/>
    <cellStyle name="20% - Accent6 3 5 5 2" xfId="17617"/>
    <cellStyle name="20% - Accent6 3 5 5 2 2" xfId="54955"/>
    <cellStyle name="20% - Accent6 3 5 5 3" xfId="30115"/>
    <cellStyle name="20% - Accent6 3 5 5 4" xfId="41796"/>
    <cellStyle name="20% - Accent6 3 5 6" xfId="13905"/>
    <cellStyle name="20% - Accent6 3 5 6 2" xfId="51243"/>
    <cellStyle name="20% - Accent6 3 5 7" xfId="27233"/>
    <cellStyle name="20% - Accent6 3 5 8" xfId="38082"/>
    <cellStyle name="20% - Accent6 3 6" xfId="911"/>
    <cellStyle name="20% - Accent6 3 6 2" xfId="2093"/>
    <cellStyle name="20% - Accent6 3 6 2 2" xfId="8167"/>
    <cellStyle name="20% - Accent6 3 6 2 2 2" xfId="12890"/>
    <cellStyle name="20% - Accent6 3 6 2 2 2 2" xfId="26049"/>
    <cellStyle name="20% - Accent6 3 6 2 2 2 2 2" xfId="63387"/>
    <cellStyle name="20% - Accent6 3 6 2 2 2 3" xfId="50228"/>
    <cellStyle name="20% - Accent6 3 6 2 2 3" xfId="21326"/>
    <cellStyle name="20% - Accent6 3 6 2 2 3 2" xfId="58664"/>
    <cellStyle name="20% - Accent6 3 6 2 2 4" xfId="34345"/>
    <cellStyle name="20% - Accent6 3 6 2 2 5" xfId="45505"/>
    <cellStyle name="20% - Accent6 3 6 2 3" xfId="10530"/>
    <cellStyle name="20% - Accent6 3 6 2 3 2" xfId="23689"/>
    <cellStyle name="20% - Accent6 3 6 2 3 2 2" xfId="61027"/>
    <cellStyle name="20% - Accent6 3 6 2 3 3" xfId="37057"/>
    <cellStyle name="20% - Accent6 3 6 2 3 4" xfId="47868"/>
    <cellStyle name="20% - Accent6 3 6 2 4" xfId="5807"/>
    <cellStyle name="20% - Accent6 3 6 2 4 2" xfId="18966"/>
    <cellStyle name="20% - Accent6 3 6 2 4 2 2" xfId="56304"/>
    <cellStyle name="20% - Accent6 3 6 2 4 3" xfId="31633"/>
    <cellStyle name="20% - Accent6 3 6 2 4 4" xfId="43145"/>
    <cellStyle name="20% - Accent6 3 6 2 5" xfId="15254"/>
    <cellStyle name="20% - Accent6 3 6 2 5 2" xfId="52592"/>
    <cellStyle name="20% - Accent6 3 6 2 6" xfId="28751"/>
    <cellStyle name="20% - Accent6 3 6 2 7" xfId="39431"/>
    <cellStyle name="20% - Accent6 3 6 3" xfId="3442"/>
    <cellStyle name="20% - Accent6 3 6 3 2" xfId="11710"/>
    <cellStyle name="20% - Accent6 3 6 3 2 2" xfId="24869"/>
    <cellStyle name="20% - Accent6 3 6 3 2 2 2" xfId="62207"/>
    <cellStyle name="20% - Accent6 3 6 3 2 3" xfId="49048"/>
    <cellStyle name="20% - Accent6 3 6 3 3" xfId="6987"/>
    <cellStyle name="20% - Accent6 3 6 3 3 2" xfId="20146"/>
    <cellStyle name="20% - Accent6 3 6 3 3 2 2" xfId="57484"/>
    <cellStyle name="20% - Accent6 3 6 3 3 3" xfId="44325"/>
    <cellStyle name="20% - Accent6 3 6 3 4" xfId="16603"/>
    <cellStyle name="20% - Accent6 3 6 3 4 2" xfId="53941"/>
    <cellStyle name="20% - Accent6 3 6 3 5" xfId="32996"/>
    <cellStyle name="20% - Accent6 3 6 3 6" xfId="40780"/>
    <cellStyle name="20% - Accent6 3 6 4" xfId="9350"/>
    <cellStyle name="20% - Accent6 3 6 4 2" xfId="22509"/>
    <cellStyle name="20% - Accent6 3 6 4 2 2" xfId="59847"/>
    <cellStyle name="20% - Accent6 3 6 4 3" xfId="35708"/>
    <cellStyle name="20% - Accent6 3 6 4 4" xfId="46688"/>
    <cellStyle name="20% - Accent6 3 6 5" xfId="4627"/>
    <cellStyle name="20% - Accent6 3 6 5 2" xfId="17786"/>
    <cellStyle name="20% - Accent6 3 6 5 2 2" xfId="55124"/>
    <cellStyle name="20% - Accent6 3 6 5 3" xfId="30284"/>
    <cellStyle name="20% - Accent6 3 6 5 4" xfId="41965"/>
    <cellStyle name="20% - Accent6 3 6 6" xfId="14074"/>
    <cellStyle name="20% - Accent6 3 6 6 2" xfId="51412"/>
    <cellStyle name="20% - Accent6 3 6 7" xfId="27402"/>
    <cellStyle name="20% - Accent6 3 6 8" xfId="38251"/>
    <cellStyle name="20% - Accent6 3 7" xfId="1082"/>
    <cellStyle name="20% - Accent6 3 7 2" xfId="2262"/>
    <cellStyle name="20% - Accent6 3 7 2 2" xfId="8336"/>
    <cellStyle name="20% - Accent6 3 7 2 2 2" xfId="13059"/>
    <cellStyle name="20% - Accent6 3 7 2 2 2 2" xfId="26218"/>
    <cellStyle name="20% - Accent6 3 7 2 2 2 2 2" xfId="63556"/>
    <cellStyle name="20% - Accent6 3 7 2 2 2 3" xfId="50397"/>
    <cellStyle name="20% - Accent6 3 7 2 2 3" xfId="21495"/>
    <cellStyle name="20% - Accent6 3 7 2 2 3 2" xfId="58833"/>
    <cellStyle name="20% - Accent6 3 7 2 2 4" xfId="34514"/>
    <cellStyle name="20% - Accent6 3 7 2 2 5" xfId="45674"/>
    <cellStyle name="20% - Accent6 3 7 2 3" xfId="10699"/>
    <cellStyle name="20% - Accent6 3 7 2 3 2" xfId="23858"/>
    <cellStyle name="20% - Accent6 3 7 2 3 2 2" xfId="61196"/>
    <cellStyle name="20% - Accent6 3 7 2 3 3" xfId="37226"/>
    <cellStyle name="20% - Accent6 3 7 2 3 4" xfId="48037"/>
    <cellStyle name="20% - Accent6 3 7 2 4" xfId="5976"/>
    <cellStyle name="20% - Accent6 3 7 2 4 2" xfId="19135"/>
    <cellStyle name="20% - Accent6 3 7 2 4 2 2" xfId="56473"/>
    <cellStyle name="20% - Accent6 3 7 2 4 3" xfId="31802"/>
    <cellStyle name="20% - Accent6 3 7 2 4 4" xfId="43314"/>
    <cellStyle name="20% - Accent6 3 7 2 5" xfId="15423"/>
    <cellStyle name="20% - Accent6 3 7 2 5 2" xfId="52761"/>
    <cellStyle name="20% - Accent6 3 7 2 6" xfId="28920"/>
    <cellStyle name="20% - Accent6 3 7 2 7" xfId="39600"/>
    <cellStyle name="20% - Accent6 3 7 3" xfId="3611"/>
    <cellStyle name="20% - Accent6 3 7 3 2" xfId="11879"/>
    <cellStyle name="20% - Accent6 3 7 3 2 2" xfId="25038"/>
    <cellStyle name="20% - Accent6 3 7 3 2 2 2" xfId="62376"/>
    <cellStyle name="20% - Accent6 3 7 3 2 3" xfId="49217"/>
    <cellStyle name="20% - Accent6 3 7 3 3" xfId="7156"/>
    <cellStyle name="20% - Accent6 3 7 3 3 2" xfId="20315"/>
    <cellStyle name="20% - Accent6 3 7 3 3 2 2" xfId="57653"/>
    <cellStyle name="20% - Accent6 3 7 3 3 3" xfId="44494"/>
    <cellStyle name="20% - Accent6 3 7 3 4" xfId="16772"/>
    <cellStyle name="20% - Accent6 3 7 3 4 2" xfId="54110"/>
    <cellStyle name="20% - Accent6 3 7 3 5" xfId="33165"/>
    <cellStyle name="20% - Accent6 3 7 3 6" xfId="40949"/>
    <cellStyle name="20% - Accent6 3 7 4" xfId="9519"/>
    <cellStyle name="20% - Accent6 3 7 4 2" xfId="22678"/>
    <cellStyle name="20% - Accent6 3 7 4 2 2" xfId="60016"/>
    <cellStyle name="20% - Accent6 3 7 4 3" xfId="35877"/>
    <cellStyle name="20% - Accent6 3 7 4 4" xfId="46857"/>
    <cellStyle name="20% - Accent6 3 7 5" xfId="4796"/>
    <cellStyle name="20% - Accent6 3 7 5 2" xfId="17955"/>
    <cellStyle name="20% - Accent6 3 7 5 2 2" xfId="55293"/>
    <cellStyle name="20% - Accent6 3 7 5 3" xfId="30453"/>
    <cellStyle name="20% - Accent6 3 7 5 4" xfId="42134"/>
    <cellStyle name="20% - Accent6 3 7 6" xfId="14243"/>
    <cellStyle name="20% - Accent6 3 7 6 2" xfId="51581"/>
    <cellStyle name="20% - Accent6 3 7 7" xfId="27571"/>
    <cellStyle name="20% - Accent6 3 7 8" xfId="38420"/>
    <cellStyle name="20% - Accent6 3 8" xfId="1279"/>
    <cellStyle name="20% - Accent6 3 8 2" xfId="2628"/>
    <cellStyle name="20% - Accent6 3 8 2 2" xfId="12076"/>
    <cellStyle name="20% - Accent6 3 8 2 2 2" xfId="25235"/>
    <cellStyle name="20% - Accent6 3 8 2 2 2 2" xfId="62573"/>
    <cellStyle name="20% - Accent6 3 8 2 2 3" xfId="33531"/>
    <cellStyle name="20% - Accent6 3 8 2 2 4" xfId="49414"/>
    <cellStyle name="20% - Accent6 3 8 2 3" xfId="7353"/>
    <cellStyle name="20% - Accent6 3 8 2 3 2" xfId="20512"/>
    <cellStyle name="20% - Accent6 3 8 2 3 2 2" xfId="57850"/>
    <cellStyle name="20% - Accent6 3 8 2 3 3" xfId="36243"/>
    <cellStyle name="20% - Accent6 3 8 2 3 4" xfId="44691"/>
    <cellStyle name="20% - Accent6 3 8 2 4" xfId="15789"/>
    <cellStyle name="20% - Accent6 3 8 2 4 2" xfId="30819"/>
    <cellStyle name="20% - Accent6 3 8 2 4 3" xfId="53127"/>
    <cellStyle name="20% - Accent6 3 8 2 5" xfId="27937"/>
    <cellStyle name="20% - Accent6 3 8 2 6" xfId="39966"/>
    <cellStyle name="20% - Accent6 3 8 3" xfId="9716"/>
    <cellStyle name="20% - Accent6 3 8 3 2" xfId="22875"/>
    <cellStyle name="20% - Accent6 3 8 3 2 2" xfId="60213"/>
    <cellStyle name="20% - Accent6 3 8 3 3" xfId="32182"/>
    <cellStyle name="20% - Accent6 3 8 3 4" xfId="47054"/>
    <cellStyle name="20% - Accent6 3 8 4" xfId="4993"/>
    <cellStyle name="20% - Accent6 3 8 4 2" xfId="18152"/>
    <cellStyle name="20% - Accent6 3 8 4 2 2" xfId="55490"/>
    <cellStyle name="20% - Accent6 3 8 4 3" xfId="34894"/>
    <cellStyle name="20% - Accent6 3 8 4 4" xfId="42331"/>
    <cellStyle name="20% - Accent6 3 8 5" xfId="14440"/>
    <cellStyle name="20% - Accent6 3 8 5 2" xfId="29470"/>
    <cellStyle name="20% - Accent6 3 8 5 3" xfId="51778"/>
    <cellStyle name="20% - Accent6 3 8 6" xfId="26588"/>
    <cellStyle name="20% - Accent6 3 8 7" xfId="38617"/>
    <cellStyle name="20% - Accent6 3 9" xfId="2431"/>
    <cellStyle name="20% - Accent6 3 9 2" xfId="10896"/>
    <cellStyle name="20% - Accent6 3 9 2 2" xfId="24055"/>
    <cellStyle name="20% - Accent6 3 9 2 2 2" xfId="61393"/>
    <cellStyle name="20% - Accent6 3 9 2 3" xfId="33334"/>
    <cellStyle name="20% - Accent6 3 9 2 4" xfId="48234"/>
    <cellStyle name="20% - Accent6 3 9 3" xfId="6173"/>
    <cellStyle name="20% - Accent6 3 9 3 2" xfId="19332"/>
    <cellStyle name="20% - Accent6 3 9 3 2 2" xfId="56670"/>
    <cellStyle name="20% - Accent6 3 9 3 3" xfId="36046"/>
    <cellStyle name="20% - Accent6 3 9 3 4" xfId="43511"/>
    <cellStyle name="20% - Accent6 3 9 4" xfId="15592"/>
    <cellStyle name="20% - Accent6 3 9 4 2" xfId="30622"/>
    <cellStyle name="20% - Accent6 3 9 4 3" xfId="52930"/>
    <cellStyle name="20% - Accent6 3 9 5" xfId="27740"/>
    <cellStyle name="20% - Accent6 3 9 6" xfId="39769"/>
    <cellStyle name="20% - Accent6 4" xfId="125"/>
    <cellStyle name="20% - Accent6 4 10" xfId="8564"/>
    <cellStyle name="20% - Accent6 4 10 2" xfId="21723"/>
    <cellStyle name="20% - Accent6 4 10 2 2" xfId="59061"/>
    <cellStyle name="20% - Accent6 4 10 3" xfId="29301"/>
    <cellStyle name="20% - Accent6 4 10 4" xfId="45902"/>
    <cellStyle name="20% - Accent6 4 11" xfId="3841"/>
    <cellStyle name="20% - Accent6 4 11 2" xfId="17000"/>
    <cellStyle name="20% - Accent6 4 11 2 2" xfId="54338"/>
    <cellStyle name="20% - Accent6 4 11 3" xfId="32013"/>
    <cellStyle name="20% - Accent6 4 11 4" xfId="41179"/>
    <cellStyle name="20% - Accent6 4 12" xfId="13288"/>
    <cellStyle name="20% - Accent6 4 12 2" xfId="34725"/>
    <cellStyle name="20% - Accent6 4 12 3" xfId="50626"/>
    <cellStyle name="20% - Accent6 4 13" xfId="29132"/>
    <cellStyle name="20% - Accent6 4 14" xfId="26419"/>
    <cellStyle name="20% - Accent6 4 15" xfId="37465"/>
    <cellStyle name="20% - Accent6 4 2" xfId="237"/>
    <cellStyle name="20% - Accent6 4 2 10" xfId="3953"/>
    <cellStyle name="20% - Accent6 4 2 10 2" xfId="17112"/>
    <cellStyle name="20% - Accent6 4 2 10 2 2" xfId="54450"/>
    <cellStyle name="20% - Accent6 4 2 10 3" xfId="32098"/>
    <cellStyle name="20% - Accent6 4 2 10 4" xfId="41291"/>
    <cellStyle name="20% - Accent6 4 2 11" xfId="13400"/>
    <cellStyle name="20% - Accent6 4 2 11 2" xfId="34810"/>
    <cellStyle name="20% - Accent6 4 2 11 3" xfId="50738"/>
    <cellStyle name="20% - Accent6 4 2 12" xfId="29217"/>
    <cellStyle name="20% - Accent6 4 2 13" xfId="26504"/>
    <cellStyle name="20% - Accent6 4 2 14" xfId="37577"/>
    <cellStyle name="20% - Accent6 4 2 2" xfId="658"/>
    <cellStyle name="20% - Accent6 4 2 2 2" xfId="1840"/>
    <cellStyle name="20% - Accent6 4 2 2 2 2" xfId="7914"/>
    <cellStyle name="20% - Accent6 4 2 2 2 2 2" xfId="12637"/>
    <cellStyle name="20% - Accent6 4 2 2 2 2 2 2" xfId="25796"/>
    <cellStyle name="20% - Accent6 4 2 2 2 2 2 2 2" xfId="63134"/>
    <cellStyle name="20% - Accent6 4 2 2 2 2 2 3" xfId="49975"/>
    <cellStyle name="20% - Accent6 4 2 2 2 2 3" xfId="21073"/>
    <cellStyle name="20% - Accent6 4 2 2 2 2 3 2" xfId="58411"/>
    <cellStyle name="20% - Accent6 4 2 2 2 2 4" xfId="34092"/>
    <cellStyle name="20% - Accent6 4 2 2 2 2 5" xfId="45252"/>
    <cellStyle name="20% - Accent6 4 2 2 2 3" xfId="10277"/>
    <cellStyle name="20% - Accent6 4 2 2 2 3 2" xfId="23436"/>
    <cellStyle name="20% - Accent6 4 2 2 2 3 2 2" xfId="60774"/>
    <cellStyle name="20% - Accent6 4 2 2 2 3 3" xfId="36804"/>
    <cellStyle name="20% - Accent6 4 2 2 2 3 4" xfId="47615"/>
    <cellStyle name="20% - Accent6 4 2 2 2 4" xfId="5554"/>
    <cellStyle name="20% - Accent6 4 2 2 2 4 2" xfId="18713"/>
    <cellStyle name="20% - Accent6 4 2 2 2 4 2 2" xfId="56051"/>
    <cellStyle name="20% - Accent6 4 2 2 2 4 3" xfId="31380"/>
    <cellStyle name="20% - Accent6 4 2 2 2 4 4" xfId="42892"/>
    <cellStyle name="20% - Accent6 4 2 2 2 5" xfId="15001"/>
    <cellStyle name="20% - Accent6 4 2 2 2 5 2" xfId="52339"/>
    <cellStyle name="20% - Accent6 4 2 2 2 6" xfId="28498"/>
    <cellStyle name="20% - Accent6 4 2 2 2 7" xfId="39178"/>
    <cellStyle name="20% - Accent6 4 2 2 3" xfId="3189"/>
    <cellStyle name="20% - Accent6 4 2 2 3 2" xfId="11457"/>
    <cellStyle name="20% - Accent6 4 2 2 3 2 2" xfId="24616"/>
    <cellStyle name="20% - Accent6 4 2 2 3 2 2 2" xfId="61954"/>
    <cellStyle name="20% - Accent6 4 2 2 3 2 3" xfId="48795"/>
    <cellStyle name="20% - Accent6 4 2 2 3 3" xfId="6734"/>
    <cellStyle name="20% - Accent6 4 2 2 3 3 2" xfId="19893"/>
    <cellStyle name="20% - Accent6 4 2 2 3 3 2 2" xfId="57231"/>
    <cellStyle name="20% - Accent6 4 2 2 3 3 3" xfId="44072"/>
    <cellStyle name="20% - Accent6 4 2 2 3 4" xfId="16350"/>
    <cellStyle name="20% - Accent6 4 2 2 3 4 2" xfId="53688"/>
    <cellStyle name="20% - Accent6 4 2 2 3 5" xfId="32743"/>
    <cellStyle name="20% - Accent6 4 2 2 3 6" xfId="40527"/>
    <cellStyle name="20% - Accent6 4 2 2 4" xfId="9097"/>
    <cellStyle name="20% - Accent6 4 2 2 4 2" xfId="22256"/>
    <cellStyle name="20% - Accent6 4 2 2 4 2 2" xfId="59594"/>
    <cellStyle name="20% - Accent6 4 2 2 4 3" xfId="35455"/>
    <cellStyle name="20% - Accent6 4 2 2 4 4" xfId="46435"/>
    <cellStyle name="20% - Accent6 4 2 2 5" xfId="4374"/>
    <cellStyle name="20% - Accent6 4 2 2 5 2" xfId="17533"/>
    <cellStyle name="20% - Accent6 4 2 2 5 2 2" xfId="54871"/>
    <cellStyle name="20% - Accent6 4 2 2 5 3" xfId="30031"/>
    <cellStyle name="20% - Accent6 4 2 2 5 4" xfId="41712"/>
    <cellStyle name="20% - Accent6 4 2 2 6" xfId="13821"/>
    <cellStyle name="20% - Accent6 4 2 2 6 2" xfId="51159"/>
    <cellStyle name="20% - Accent6 4 2 2 7" xfId="27149"/>
    <cellStyle name="20% - Accent6 4 2 2 8" xfId="37998"/>
    <cellStyle name="20% - Accent6 4 2 3" xfId="434"/>
    <cellStyle name="20% - Accent6 4 2 3 2" xfId="1616"/>
    <cellStyle name="20% - Accent6 4 2 3 2 2" xfId="7690"/>
    <cellStyle name="20% - Accent6 4 2 3 2 2 2" xfId="12413"/>
    <cellStyle name="20% - Accent6 4 2 3 2 2 2 2" xfId="25572"/>
    <cellStyle name="20% - Accent6 4 2 3 2 2 2 2 2" xfId="62910"/>
    <cellStyle name="20% - Accent6 4 2 3 2 2 2 3" xfId="49751"/>
    <cellStyle name="20% - Accent6 4 2 3 2 2 3" xfId="20849"/>
    <cellStyle name="20% - Accent6 4 2 3 2 2 3 2" xfId="58187"/>
    <cellStyle name="20% - Accent6 4 2 3 2 2 4" xfId="33868"/>
    <cellStyle name="20% - Accent6 4 2 3 2 2 5" xfId="45028"/>
    <cellStyle name="20% - Accent6 4 2 3 2 3" xfId="10053"/>
    <cellStyle name="20% - Accent6 4 2 3 2 3 2" xfId="23212"/>
    <cellStyle name="20% - Accent6 4 2 3 2 3 2 2" xfId="60550"/>
    <cellStyle name="20% - Accent6 4 2 3 2 3 3" xfId="36580"/>
    <cellStyle name="20% - Accent6 4 2 3 2 3 4" xfId="47391"/>
    <cellStyle name="20% - Accent6 4 2 3 2 4" xfId="5330"/>
    <cellStyle name="20% - Accent6 4 2 3 2 4 2" xfId="18489"/>
    <cellStyle name="20% - Accent6 4 2 3 2 4 2 2" xfId="55827"/>
    <cellStyle name="20% - Accent6 4 2 3 2 4 3" xfId="31156"/>
    <cellStyle name="20% - Accent6 4 2 3 2 4 4" xfId="42668"/>
    <cellStyle name="20% - Accent6 4 2 3 2 5" xfId="14777"/>
    <cellStyle name="20% - Accent6 4 2 3 2 5 2" xfId="52115"/>
    <cellStyle name="20% - Accent6 4 2 3 2 6" xfId="28274"/>
    <cellStyle name="20% - Accent6 4 2 3 2 7" xfId="38954"/>
    <cellStyle name="20% - Accent6 4 2 3 3" xfId="2965"/>
    <cellStyle name="20% - Accent6 4 2 3 3 2" xfId="11233"/>
    <cellStyle name="20% - Accent6 4 2 3 3 2 2" xfId="24392"/>
    <cellStyle name="20% - Accent6 4 2 3 3 2 2 2" xfId="61730"/>
    <cellStyle name="20% - Accent6 4 2 3 3 2 3" xfId="48571"/>
    <cellStyle name="20% - Accent6 4 2 3 3 3" xfId="6510"/>
    <cellStyle name="20% - Accent6 4 2 3 3 3 2" xfId="19669"/>
    <cellStyle name="20% - Accent6 4 2 3 3 3 2 2" xfId="57007"/>
    <cellStyle name="20% - Accent6 4 2 3 3 3 3" xfId="43848"/>
    <cellStyle name="20% - Accent6 4 2 3 3 4" xfId="16126"/>
    <cellStyle name="20% - Accent6 4 2 3 3 4 2" xfId="53464"/>
    <cellStyle name="20% - Accent6 4 2 3 3 5" xfId="32519"/>
    <cellStyle name="20% - Accent6 4 2 3 3 6" xfId="40303"/>
    <cellStyle name="20% - Accent6 4 2 3 4" xfId="8873"/>
    <cellStyle name="20% - Accent6 4 2 3 4 2" xfId="22032"/>
    <cellStyle name="20% - Accent6 4 2 3 4 2 2" xfId="59370"/>
    <cellStyle name="20% - Accent6 4 2 3 4 3" xfId="35231"/>
    <cellStyle name="20% - Accent6 4 2 3 4 4" xfId="46211"/>
    <cellStyle name="20% - Accent6 4 2 3 5" xfId="4150"/>
    <cellStyle name="20% - Accent6 4 2 3 5 2" xfId="17309"/>
    <cellStyle name="20% - Accent6 4 2 3 5 2 2" xfId="54647"/>
    <cellStyle name="20% - Accent6 4 2 3 5 3" xfId="29807"/>
    <cellStyle name="20% - Accent6 4 2 3 5 4" xfId="41488"/>
    <cellStyle name="20% - Accent6 4 2 3 6" xfId="13597"/>
    <cellStyle name="20% - Accent6 4 2 3 6 2" xfId="50935"/>
    <cellStyle name="20% - Accent6 4 2 3 7" xfId="26925"/>
    <cellStyle name="20% - Accent6 4 2 3 8" xfId="37774"/>
    <cellStyle name="20% - Accent6 4 2 4" xfId="855"/>
    <cellStyle name="20% - Accent6 4 2 4 2" xfId="2037"/>
    <cellStyle name="20% - Accent6 4 2 4 2 2" xfId="8111"/>
    <cellStyle name="20% - Accent6 4 2 4 2 2 2" xfId="12834"/>
    <cellStyle name="20% - Accent6 4 2 4 2 2 2 2" xfId="25993"/>
    <cellStyle name="20% - Accent6 4 2 4 2 2 2 2 2" xfId="63331"/>
    <cellStyle name="20% - Accent6 4 2 4 2 2 2 3" xfId="50172"/>
    <cellStyle name="20% - Accent6 4 2 4 2 2 3" xfId="21270"/>
    <cellStyle name="20% - Accent6 4 2 4 2 2 3 2" xfId="58608"/>
    <cellStyle name="20% - Accent6 4 2 4 2 2 4" xfId="34289"/>
    <cellStyle name="20% - Accent6 4 2 4 2 2 5" xfId="45449"/>
    <cellStyle name="20% - Accent6 4 2 4 2 3" xfId="10474"/>
    <cellStyle name="20% - Accent6 4 2 4 2 3 2" xfId="23633"/>
    <cellStyle name="20% - Accent6 4 2 4 2 3 2 2" xfId="60971"/>
    <cellStyle name="20% - Accent6 4 2 4 2 3 3" xfId="37001"/>
    <cellStyle name="20% - Accent6 4 2 4 2 3 4" xfId="47812"/>
    <cellStyle name="20% - Accent6 4 2 4 2 4" xfId="5751"/>
    <cellStyle name="20% - Accent6 4 2 4 2 4 2" xfId="18910"/>
    <cellStyle name="20% - Accent6 4 2 4 2 4 2 2" xfId="56248"/>
    <cellStyle name="20% - Accent6 4 2 4 2 4 3" xfId="31577"/>
    <cellStyle name="20% - Accent6 4 2 4 2 4 4" xfId="43089"/>
    <cellStyle name="20% - Accent6 4 2 4 2 5" xfId="15198"/>
    <cellStyle name="20% - Accent6 4 2 4 2 5 2" xfId="52536"/>
    <cellStyle name="20% - Accent6 4 2 4 2 6" xfId="28695"/>
    <cellStyle name="20% - Accent6 4 2 4 2 7" xfId="39375"/>
    <cellStyle name="20% - Accent6 4 2 4 3" xfId="3386"/>
    <cellStyle name="20% - Accent6 4 2 4 3 2" xfId="11654"/>
    <cellStyle name="20% - Accent6 4 2 4 3 2 2" xfId="24813"/>
    <cellStyle name="20% - Accent6 4 2 4 3 2 2 2" xfId="62151"/>
    <cellStyle name="20% - Accent6 4 2 4 3 2 3" xfId="48992"/>
    <cellStyle name="20% - Accent6 4 2 4 3 3" xfId="6931"/>
    <cellStyle name="20% - Accent6 4 2 4 3 3 2" xfId="20090"/>
    <cellStyle name="20% - Accent6 4 2 4 3 3 2 2" xfId="57428"/>
    <cellStyle name="20% - Accent6 4 2 4 3 3 3" xfId="44269"/>
    <cellStyle name="20% - Accent6 4 2 4 3 4" xfId="16547"/>
    <cellStyle name="20% - Accent6 4 2 4 3 4 2" xfId="53885"/>
    <cellStyle name="20% - Accent6 4 2 4 3 5" xfId="32940"/>
    <cellStyle name="20% - Accent6 4 2 4 3 6" xfId="40724"/>
    <cellStyle name="20% - Accent6 4 2 4 4" xfId="9294"/>
    <cellStyle name="20% - Accent6 4 2 4 4 2" xfId="22453"/>
    <cellStyle name="20% - Accent6 4 2 4 4 2 2" xfId="59791"/>
    <cellStyle name="20% - Accent6 4 2 4 4 3" xfId="35652"/>
    <cellStyle name="20% - Accent6 4 2 4 4 4" xfId="46632"/>
    <cellStyle name="20% - Accent6 4 2 4 5" xfId="4571"/>
    <cellStyle name="20% - Accent6 4 2 4 5 2" xfId="17730"/>
    <cellStyle name="20% - Accent6 4 2 4 5 2 2" xfId="55068"/>
    <cellStyle name="20% - Accent6 4 2 4 5 3" xfId="30228"/>
    <cellStyle name="20% - Accent6 4 2 4 5 4" xfId="41909"/>
    <cellStyle name="20% - Accent6 4 2 4 6" xfId="14018"/>
    <cellStyle name="20% - Accent6 4 2 4 6 2" xfId="51356"/>
    <cellStyle name="20% - Accent6 4 2 4 7" xfId="27346"/>
    <cellStyle name="20% - Accent6 4 2 4 8" xfId="38195"/>
    <cellStyle name="20% - Accent6 4 2 5" xfId="1024"/>
    <cellStyle name="20% - Accent6 4 2 5 2" xfId="2206"/>
    <cellStyle name="20% - Accent6 4 2 5 2 2" xfId="8280"/>
    <cellStyle name="20% - Accent6 4 2 5 2 2 2" xfId="13003"/>
    <cellStyle name="20% - Accent6 4 2 5 2 2 2 2" xfId="26162"/>
    <cellStyle name="20% - Accent6 4 2 5 2 2 2 2 2" xfId="63500"/>
    <cellStyle name="20% - Accent6 4 2 5 2 2 2 3" xfId="50341"/>
    <cellStyle name="20% - Accent6 4 2 5 2 2 3" xfId="21439"/>
    <cellStyle name="20% - Accent6 4 2 5 2 2 3 2" xfId="58777"/>
    <cellStyle name="20% - Accent6 4 2 5 2 2 4" xfId="34458"/>
    <cellStyle name="20% - Accent6 4 2 5 2 2 5" xfId="45618"/>
    <cellStyle name="20% - Accent6 4 2 5 2 3" xfId="10643"/>
    <cellStyle name="20% - Accent6 4 2 5 2 3 2" xfId="23802"/>
    <cellStyle name="20% - Accent6 4 2 5 2 3 2 2" xfId="61140"/>
    <cellStyle name="20% - Accent6 4 2 5 2 3 3" xfId="37170"/>
    <cellStyle name="20% - Accent6 4 2 5 2 3 4" xfId="47981"/>
    <cellStyle name="20% - Accent6 4 2 5 2 4" xfId="5920"/>
    <cellStyle name="20% - Accent6 4 2 5 2 4 2" xfId="19079"/>
    <cellStyle name="20% - Accent6 4 2 5 2 4 2 2" xfId="56417"/>
    <cellStyle name="20% - Accent6 4 2 5 2 4 3" xfId="31746"/>
    <cellStyle name="20% - Accent6 4 2 5 2 4 4" xfId="43258"/>
    <cellStyle name="20% - Accent6 4 2 5 2 5" xfId="15367"/>
    <cellStyle name="20% - Accent6 4 2 5 2 5 2" xfId="52705"/>
    <cellStyle name="20% - Accent6 4 2 5 2 6" xfId="28864"/>
    <cellStyle name="20% - Accent6 4 2 5 2 7" xfId="39544"/>
    <cellStyle name="20% - Accent6 4 2 5 3" xfId="3555"/>
    <cellStyle name="20% - Accent6 4 2 5 3 2" xfId="11823"/>
    <cellStyle name="20% - Accent6 4 2 5 3 2 2" xfId="24982"/>
    <cellStyle name="20% - Accent6 4 2 5 3 2 2 2" xfId="62320"/>
    <cellStyle name="20% - Accent6 4 2 5 3 2 3" xfId="49161"/>
    <cellStyle name="20% - Accent6 4 2 5 3 3" xfId="7100"/>
    <cellStyle name="20% - Accent6 4 2 5 3 3 2" xfId="20259"/>
    <cellStyle name="20% - Accent6 4 2 5 3 3 2 2" xfId="57597"/>
    <cellStyle name="20% - Accent6 4 2 5 3 3 3" xfId="44438"/>
    <cellStyle name="20% - Accent6 4 2 5 3 4" xfId="16716"/>
    <cellStyle name="20% - Accent6 4 2 5 3 4 2" xfId="54054"/>
    <cellStyle name="20% - Accent6 4 2 5 3 5" xfId="33109"/>
    <cellStyle name="20% - Accent6 4 2 5 3 6" xfId="40893"/>
    <cellStyle name="20% - Accent6 4 2 5 4" xfId="9463"/>
    <cellStyle name="20% - Accent6 4 2 5 4 2" xfId="22622"/>
    <cellStyle name="20% - Accent6 4 2 5 4 2 2" xfId="59960"/>
    <cellStyle name="20% - Accent6 4 2 5 4 3" xfId="35821"/>
    <cellStyle name="20% - Accent6 4 2 5 4 4" xfId="46801"/>
    <cellStyle name="20% - Accent6 4 2 5 5" xfId="4740"/>
    <cellStyle name="20% - Accent6 4 2 5 5 2" xfId="17899"/>
    <cellStyle name="20% - Accent6 4 2 5 5 2 2" xfId="55237"/>
    <cellStyle name="20% - Accent6 4 2 5 5 3" xfId="30397"/>
    <cellStyle name="20% - Accent6 4 2 5 5 4" xfId="42078"/>
    <cellStyle name="20% - Accent6 4 2 5 6" xfId="14187"/>
    <cellStyle name="20% - Accent6 4 2 5 6 2" xfId="51525"/>
    <cellStyle name="20% - Accent6 4 2 5 7" xfId="27515"/>
    <cellStyle name="20% - Accent6 4 2 5 8" xfId="38364"/>
    <cellStyle name="20% - Accent6 4 2 6" xfId="1195"/>
    <cellStyle name="20% - Accent6 4 2 6 2" xfId="2375"/>
    <cellStyle name="20% - Accent6 4 2 6 2 2" xfId="8449"/>
    <cellStyle name="20% - Accent6 4 2 6 2 2 2" xfId="13172"/>
    <cellStyle name="20% - Accent6 4 2 6 2 2 2 2" xfId="26331"/>
    <cellStyle name="20% - Accent6 4 2 6 2 2 2 2 2" xfId="63669"/>
    <cellStyle name="20% - Accent6 4 2 6 2 2 2 3" xfId="50510"/>
    <cellStyle name="20% - Accent6 4 2 6 2 2 3" xfId="21608"/>
    <cellStyle name="20% - Accent6 4 2 6 2 2 3 2" xfId="58946"/>
    <cellStyle name="20% - Accent6 4 2 6 2 2 4" xfId="34627"/>
    <cellStyle name="20% - Accent6 4 2 6 2 2 5" xfId="45787"/>
    <cellStyle name="20% - Accent6 4 2 6 2 3" xfId="10812"/>
    <cellStyle name="20% - Accent6 4 2 6 2 3 2" xfId="23971"/>
    <cellStyle name="20% - Accent6 4 2 6 2 3 2 2" xfId="61309"/>
    <cellStyle name="20% - Accent6 4 2 6 2 3 3" xfId="37339"/>
    <cellStyle name="20% - Accent6 4 2 6 2 3 4" xfId="48150"/>
    <cellStyle name="20% - Accent6 4 2 6 2 4" xfId="6089"/>
    <cellStyle name="20% - Accent6 4 2 6 2 4 2" xfId="19248"/>
    <cellStyle name="20% - Accent6 4 2 6 2 4 2 2" xfId="56586"/>
    <cellStyle name="20% - Accent6 4 2 6 2 4 3" xfId="31915"/>
    <cellStyle name="20% - Accent6 4 2 6 2 4 4" xfId="43427"/>
    <cellStyle name="20% - Accent6 4 2 6 2 5" xfId="15536"/>
    <cellStyle name="20% - Accent6 4 2 6 2 5 2" xfId="52874"/>
    <cellStyle name="20% - Accent6 4 2 6 2 6" xfId="29033"/>
    <cellStyle name="20% - Accent6 4 2 6 2 7" xfId="39713"/>
    <cellStyle name="20% - Accent6 4 2 6 3" xfId="3724"/>
    <cellStyle name="20% - Accent6 4 2 6 3 2" xfId="11992"/>
    <cellStyle name="20% - Accent6 4 2 6 3 2 2" xfId="25151"/>
    <cellStyle name="20% - Accent6 4 2 6 3 2 2 2" xfId="62489"/>
    <cellStyle name="20% - Accent6 4 2 6 3 2 3" xfId="49330"/>
    <cellStyle name="20% - Accent6 4 2 6 3 3" xfId="7269"/>
    <cellStyle name="20% - Accent6 4 2 6 3 3 2" xfId="20428"/>
    <cellStyle name="20% - Accent6 4 2 6 3 3 2 2" xfId="57766"/>
    <cellStyle name="20% - Accent6 4 2 6 3 3 3" xfId="44607"/>
    <cellStyle name="20% - Accent6 4 2 6 3 4" xfId="16885"/>
    <cellStyle name="20% - Accent6 4 2 6 3 4 2" xfId="54223"/>
    <cellStyle name="20% - Accent6 4 2 6 3 5" xfId="33278"/>
    <cellStyle name="20% - Accent6 4 2 6 3 6" xfId="41062"/>
    <cellStyle name="20% - Accent6 4 2 6 4" xfId="9632"/>
    <cellStyle name="20% - Accent6 4 2 6 4 2" xfId="22791"/>
    <cellStyle name="20% - Accent6 4 2 6 4 2 2" xfId="60129"/>
    <cellStyle name="20% - Accent6 4 2 6 4 3" xfId="35990"/>
    <cellStyle name="20% - Accent6 4 2 6 4 4" xfId="46970"/>
    <cellStyle name="20% - Accent6 4 2 6 5" xfId="4909"/>
    <cellStyle name="20% - Accent6 4 2 6 5 2" xfId="18068"/>
    <cellStyle name="20% - Accent6 4 2 6 5 2 2" xfId="55406"/>
    <cellStyle name="20% - Accent6 4 2 6 5 3" xfId="30566"/>
    <cellStyle name="20% - Accent6 4 2 6 5 4" xfId="42247"/>
    <cellStyle name="20% - Accent6 4 2 6 6" xfId="14356"/>
    <cellStyle name="20% - Accent6 4 2 6 6 2" xfId="51694"/>
    <cellStyle name="20% - Accent6 4 2 6 7" xfId="27684"/>
    <cellStyle name="20% - Accent6 4 2 6 8" xfId="38533"/>
    <cellStyle name="20% - Accent6 4 2 7" xfId="1419"/>
    <cellStyle name="20% - Accent6 4 2 7 2" xfId="2768"/>
    <cellStyle name="20% - Accent6 4 2 7 2 2" xfId="12216"/>
    <cellStyle name="20% - Accent6 4 2 7 2 2 2" xfId="25375"/>
    <cellStyle name="20% - Accent6 4 2 7 2 2 2 2" xfId="62713"/>
    <cellStyle name="20% - Accent6 4 2 7 2 2 3" xfId="33671"/>
    <cellStyle name="20% - Accent6 4 2 7 2 2 4" xfId="49554"/>
    <cellStyle name="20% - Accent6 4 2 7 2 3" xfId="7493"/>
    <cellStyle name="20% - Accent6 4 2 7 2 3 2" xfId="20652"/>
    <cellStyle name="20% - Accent6 4 2 7 2 3 2 2" xfId="57990"/>
    <cellStyle name="20% - Accent6 4 2 7 2 3 3" xfId="36383"/>
    <cellStyle name="20% - Accent6 4 2 7 2 3 4" xfId="44831"/>
    <cellStyle name="20% - Accent6 4 2 7 2 4" xfId="15929"/>
    <cellStyle name="20% - Accent6 4 2 7 2 4 2" xfId="30959"/>
    <cellStyle name="20% - Accent6 4 2 7 2 4 3" xfId="53267"/>
    <cellStyle name="20% - Accent6 4 2 7 2 5" xfId="28077"/>
    <cellStyle name="20% - Accent6 4 2 7 2 6" xfId="40106"/>
    <cellStyle name="20% - Accent6 4 2 7 3" xfId="9856"/>
    <cellStyle name="20% - Accent6 4 2 7 3 2" xfId="23015"/>
    <cellStyle name="20% - Accent6 4 2 7 3 2 2" xfId="60353"/>
    <cellStyle name="20% - Accent6 4 2 7 3 3" xfId="32322"/>
    <cellStyle name="20% - Accent6 4 2 7 3 4" xfId="47194"/>
    <cellStyle name="20% - Accent6 4 2 7 4" xfId="5133"/>
    <cellStyle name="20% - Accent6 4 2 7 4 2" xfId="18292"/>
    <cellStyle name="20% - Accent6 4 2 7 4 2 2" xfId="55630"/>
    <cellStyle name="20% - Accent6 4 2 7 4 3" xfId="35034"/>
    <cellStyle name="20% - Accent6 4 2 7 4 4" xfId="42471"/>
    <cellStyle name="20% - Accent6 4 2 7 5" xfId="14580"/>
    <cellStyle name="20% - Accent6 4 2 7 5 2" xfId="29610"/>
    <cellStyle name="20% - Accent6 4 2 7 5 3" xfId="51918"/>
    <cellStyle name="20% - Accent6 4 2 7 6" xfId="26728"/>
    <cellStyle name="20% - Accent6 4 2 7 7" xfId="38757"/>
    <cellStyle name="20% - Accent6 4 2 8" xfId="2544"/>
    <cellStyle name="20% - Accent6 4 2 8 2" xfId="11036"/>
    <cellStyle name="20% - Accent6 4 2 8 2 2" xfId="24195"/>
    <cellStyle name="20% - Accent6 4 2 8 2 2 2" xfId="61533"/>
    <cellStyle name="20% - Accent6 4 2 8 2 3" xfId="33447"/>
    <cellStyle name="20% - Accent6 4 2 8 2 4" xfId="48374"/>
    <cellStyle name="20% - Accent6 4 2 8 3" xfId="6313"/>
    <cellStyle name="20% - Accent6 4 2 8 3 2" xfId="19472"/>
    <cellStyle name="20% - Accent6 4 2 8 3 2 2" xfId="56810"/>
    <cellStyle name="20% - Accent6 4 2 8 3 3" xfId="36159"/>
    <cellStyle name="20% - Accent6 4 2 8 3 4" xfId="43651"/>
    <cellStyle name="20% - Accent6 4 2 8 4" xfId="15705"/>
    <cellStyle name="20% - Accent6 4 2 8 4 2" xfId="30735"/>
    <cellStyle name="20% - Accent6 4 2 8 4 3" xfId="53043"/>
    <cellStyle name="20% - Accent6 4 2 8 5" xfId="27853"/>
    <cellStyle name="20% - Accent6 4 2 8 6" xfId="39882"/>
    <cellStyle name="20% - Accent6 4 2 9" xfId="8676"/>
    <cellStyle name="20% - Accent6 4 2 9 2" xfId="21835"/>
    <cellStyle name="20% - Accent6 4 2 9 2 2" xfId="59173"/>
    <cellStyle name="20% - Accent6 4 2 9 3" xfId="29386"/>
    <cellStyle name="20% - Accent6 4 2 9 4" xfId="46014"/>
    <cellStyle name="20% - Accent6 4 3" xfId="546"/>
    <cellStyle name="20% - Accent6 4 3 2" xfId="1728"/>
    <cellStyle name="20% - Accent6 4 3 2 2" xfId="7802"/>
    <cellStyle name="20% - Accent6 4 3 2 2 2" xfId="12525"/>
    <cellStyle name="20% - Accent6 4 3 2 2 2 2" xfId="25684"/>
    <cellStyle name="20% - Accent6 4 3 2 2 2 2 2" xfId="63022"/>
    <cellStyle name="20% - Accent6 4 3 2 2 2 3" xfId="49863"/>
    <cellStyle name="20% - Accent6 4 3 2 2 3" xfId="20961"/>
    <cellStyle name="20% - Accent6 4 3 2 2 3 2" xfId="58299"/>
    <cellStyle name="20% - Accent6 4 3 2 2 4" xfId="33980"/>
    <cellStyle name="20% - Accent6 4 3 2 2 5" xfId="45140"/>
    <cellStyle name="20% - Accent6 4 3 2 3" xfId="10165"/>
    <cellStyle name="20% - Accent6 4 3 2 3 2" xfId="23324"/>
    <cellStyle name="20% - Accent6 4 3 2 3 2 2" xfId="60662"/>
    <cellStyle name="20% - Accent6 4 3 2 3 3" xfId="36692"/>
    <cellStyle name="20% - Accent6 4 3 2 3 4" xfId="47503"/>
    <cellStyle name="20% - Accent6 4 3 2 4" xfId="5442"/>
    <cellStyle name="20% - Accent6 4 3 2 4 2" xfId="18601"/>
    <cellStyle name="20% - Accent6 4 3 2 4 2 2" xfId="55939"/>
    <cellStyle name="20% - Accent6 4 3 2 4 3" xfId="31268"/>
    <cellStyle name="20% - Accent6 4 3 2 4 4" xfId="42780"/>
    <cellStyle name="20% - Accent6 4 3 2 5" xfId="14889"/>
    <cellStyle name="20% - Accent6 4 3 2 5 2" xfId="52227"/>
    <cellStyle name="20% - Accent6 4 3 2 6" xfId="28386"/>
    <cellStyle name="20% - Accent6 4 3 2 7" xfId="39066"/>
    <cellStyle name="20% - Accent6 4 3 3" xfId="3077"/>
    <cellStyle name="20% - Accent6 4 3 3 2" xfId="11345"/>
    <cellStyle name="20% - Accent6 4 3 3 2 2" xfId="24504"/>
    <cellStyle name="20% - Accent6 4 3 3 2 2 2" xfId="61842"/>
    <cellStyle name="20% - Accent6 4 3 3 2 3" xfId="48683"/>
    <cellStyle name="20% - Accent6 4 3 3 3" xfId="6622"/>
    <cellStyle name="20% - Accent6 4 3 3 3 2" xfId="19781"/>
    <cellStyle name="20% - Accent6 4 3 3 3 2 2" xfId="57119"/>
    <cellStyle name="20% - Accent6 4 3 3 3 3" xfId="43960"/>
    <cellStyle name="20% - Accent6 4 3 3 4" xfId="16238"/>
    <cellStyle name="20% - Accent6 4 3 3 4 2" xfId="53576"/>
    <cellStyle name="20% - Accent6 4 3 3 5" xfId="32631"/>
    <cellStyle name="20% - Accent6 4 3 3 6" xfId="40415"/>
    <cellStyle name="20% - Accent6 4 3 4" xfId="8985"/>
    <cellStyle name="20% - Accent6 4 3 4 2" xfId="22144"/>
    <cellStyle name="20% - Accent6 4 3 4 2 2" xfId="59482"/>
    <cellStyle name="20% - Accent6 4 3 4 3" xfId="35343"/>
    <cellStyle name="20% - Accent6 4 3 4 4" xfId="46323"/>
    <cellStyle name="20% - Accent6 4 3 5" xfId="4262"/>
    <cellStyle name="20% - Accent6 4 3 5 2" xfId="17421"/>
    <cellStyle name="20% - Accent6 4 3 5 2 2" xfId="54759"/>
    <cellStyle name="20% - Accent6 4 3 5 3" xfId="29919"/>
    <cellStyle name="20% - Accent6 4 3 5 4" xfId="41600"/>
    <cellStyle name="20% - Accent6 4 3 6" xfId="13709"/>
    <cellStyle name="20% - Accent6 4 3 6 2" xfId="51047"/>
    <cellStyle name="20% - Accent6 4 3 7" xfId="27037"/>
    <cellStyle name="20% - Accent6 4 3 8" xfId="37886"/>
    <cellStyle name="20% - Accent6 4 4" xfId="349"/>
    <cellStyle name="20% - Accent6 4 4 2" xfId="1531"/>
    <cellStyle name="20% - Accent6 4 4 2 2" xfId="7605"/>
    <cellStyle name="20% - Accent6 4 4 2 2 2" xfId="12328"/>
    <cellStyle name="20% - Accent6 4 4 2 2 2 2" xfId="25487"/>
    <cellStyle name="20% - Accent6 4 4 2 2 2 2 2" xfId="62825"/>
    <cellStyle name="20% - Accent6 4 4 2 2 2 3" xfId="49666"/>
    <cellStyle name="20% - Accent6 4 4 2 2 3" xfId="20764"/>
    <cellStyle name="20% - Accent6 4 4 2 2 3 2" xfId="58102"/>
    <cellStyle name="20% - Accent6 4 4 2 2 4" xfId="33783"/>
    <cellStyle name="20% - Accent6 4 4 2 2 5" xfId="44943"/>
    <cellStyle name="20% - Accent6 4 4 2 3" xfId="9968"/>
    <cellStyle name="20% - Accent6 4 4 2 3 2" xfId="23127"/>
    <cellStyle name="20% - Accent6 4 4 2 3 2 2" xfId="60465"/>
    <cellStyle name="20% - Accent6 4 4 2 3 3" xfId="36495"/>
    <cellStyle name="20% - Accent6 4 4 2 3 4" xfId="47306"/>
    <cellStyle name="20% - Accent6 4 4 2 4" xfId="5245"/>
    <cellStyle name="20% - Accent6 4 4 2 4 2" xfId="18404"/>
    <cellStyle name="20% - Accent6 4 4 2 4 2 2" xfId="55742"/>
    <cellStyle name="20% - Accent6 4 4 2 4 3" xfId="31071"/>
    <cellStyle name="20% - Accent6 4 4 2 4 4" xfId="42583"/>
    <cellStyle name="20% - Accent6 4 4 2 5" xfId="14692"/>
    <cellStyle name="20% - Accent6 4 4 2 5 2" xfId="52030"/>
    <cellStyle name="20% - Accent6 4 4 2 6" xfId="28189"/>
    <cellStyle name="20% - Accent6 4 4 2 7" xfId="38869"/>
    <cellStyle name="20% - Accent6 4 4 3" xfId="2880"/>
    <cellStyle name="20% - Accent6 4 4 3 2" xfId="11148"/>
    <cellStyle name="20% - Accent6 4 4 3 2 2" xfId="24307"/>
    <cellStyle name="20% - Accent6 4 4 3 2 2 2" xfId="61645"/>
    <cellStyle name="20% - Accent6 4 4 3 2 3" xfId="48486"/>
    <cellStyle name="20% - Accent6 4 4 3 3" xfId="6425"/>
    <cellStyle name="20% - Accent6 4 4 3 3 2" xfId="19584"/>
    <cellStyle name="20% - Accent6 4 4 3 3 2 2" xfId="56922"/>
    <cellStyle name="20% - Accent6 4 4 3 3 3" xfId="43763"/>
    <cellStyle name="20% - Accent6 4 4 3 4" xfId="16041"/>
    <cellStyle name="20% - Accent6 4 4 3 4 2" xfId="53379"/>
    <cellStyle name="20% - Accent6 4 4 3 5" xfId="32434"/>
    <cellStyle name="20% - Accent6 4 4 3 6" xfId="40218"/>
    <cellStyle name="20% - Accent6 4 4 4" xfId="8788"/>
    <cellStyle name="20% - Accent6 4 4 4 2" xfId="21947"/>
    <cellStyle name="20% - Accent6 4 4 4 2 2" xfId="59285"/>
    <cellStyle name="20% - Accent6 4 4 4 3" xfId="35146"/>
    <cellStyle name="20% - Accent6 4 4 4 4" xfId="46126"/>
    <cellStyle name="20% - Accent6 4 4 5" xfId="4065"/>
    <cellStyle name="20% - Accent6 4 4 5 2" xfId="17224"/>
    <cellStyle name="20% - Accent6 4 4 5 2 2" xfId="54562"/>
    <cellStyle name="20% - Accent6 4 4 5 3" xfId="29722"/>
    <cellStyle name="20% - Accent6 4 4 5 4" xfId="41403"/>
    <cellStyle name="20% - Accent6 4 4 6" xfId="13512"/>
    <cellStyle name="20% - Accent6 4 4 6 2" xfId="50850"/>
    <cellStyle name="20% - Accent6 4 4 7" xfId="26840"/>
    <cellStyle name="20% - Accent6 4 4 8" xfId="37689"/>
    <cellStyle name="20% - Accent6 4 5" xfId="770"/>
    <cellStyle name="20% - Accent6 4 5 2" xfId="1952"/>
    <cellStyle name="20% - Accent6 4 5 2 2" xfId="8026"/>
    <cellStyle name="20% - Accent6 4 5 2 2 2" xfId="12749"/>
    <cellStyle name="20% - Accent6 4 5 2 2 2 2" xfId="25908"/>
    <cellStyle name="20% - Accent6 4 5 2 2 2 2 2" xfId="63246"/>
    <cellStyle name="20% - Accent6 4 5 2 2 2 3" xfId="50087"/>
    <cellStyle name="20% - Accent6 4 5 2 2 3" xfId="21185"/>
    <cellStyle name="20% - Accent6 4 5 2 2 3 2" xfId="58523"/>
    <cellStyle name="20% - Accent6 4 5 2 2 4" xfId="34204"/>
    <cellStyle name="20% - Accent6 4 5 2 2 5" xfId="45364"/>
    <cellStyle name="20% - Accent6 4 5 2 3" xfId="10389"/>
    <cellStyle name="20% - Accent6 4 5 2 3 2" xfId="23548"/>
    <cellStyle name="20% - Accent6 4 5 2 3 2 2" xfId="60886"/>
    <cellStyle name="20% - Accent6 4 5 2 3 3" xfId="36916"/>
    <cellStyle name="20% - Accent6 4 5 2 3 4" xfId="47727"/>
    <cellStyle name="20% - Accent6 4 5 2 4" xfId="5666"/>
    <cellStyle name="20% - Accent6 4 5 2 4 2" xfId="18825"/>
    <cellStyle name="20% - Accent6 4 5 2 4 2 2" xfId="56163"/>
    <cellStyle name="20% - Accent6 4 5 2 4 3" xfId="31492"/>
    <cellStyle name="20% - Accent6 4 5 2 4 4" xfId="43004"/>
    <cellStyle name="20% - Accent6 4 5 2 5" xfId="15113"/>
    <cellStyle name="20% - Accent6 4 5 2 5 2" xfId="52451"/>
    <cellStyle name="20% - Accent6 4 5 2 6" xfId="28610"/>
    <cellStyle name="20% - Accent6 4 5 2 7" xfId="39290"/>
    <cellStyle name="20% - Accent6 4 5 3" xfId="3301"/>
    <cellStyle name="20% - Accent6 4 5 3 2" xfId="11569"/>
    <cellStyle name="20% - Accent6 4 5 3 2 2" xfId="24728"/>
    <cellStyle name="20% - Accent6 4 5 3 2 2 2" xfId="62066"/>
    <cellStyle name="20% - Accent6 4 5 3 2 3" xfId="48907"/>
    <cellStyle name="20% - Accent6 4 5 3 3" xfId="6846"/>
    <cellStyle name="20% - Accent6 4 5 3 3 2" xfId="20005"/>
    <cellStyle name="20% - Accent6 4 5 3 3 2 2" xfId="57343"/>
    <cellStyle name="20% - Accent6 4 5 3 3 3" xfId="44184"/>
    <cellStyle name="20% - Accent6 4 5 3 4" xfId="16462"/>
    <cellStyle name="20% - Accent6 4 5 3 4 2" xfId="53800"/>
    <cellStyle name="20% - Accent6 4 5 3 5" xfId="32855"/>
    <cellStyle name="20% - Accent6 4 5 3 6" xfId="40639"/>
    <cellStyle name="20% - Accent6 4 5 4" xfId="9209"/>
    <cellStyle name="20% - Accent6 4 5 4 2" xfId="22368"/>
    <cellStyle name="20% - Accent6 4 5 4 2 2" xfId="59706"/>
    <cellStyle name="20% - Accent6 4 5 4 3" xfId="35567"/>
    <cellStyle name="20% - Accent6 4 5 4 4" xfId="46547"/>
    <cellStyle name="20% - Accent6 4 5 5" xfId="4486"/>
    <cellStyle name="20% - Accent6 4 5 5 2" xfId="17645"/>
    <cellStyle name="20% - Accent6 4 5 5 2 2" xfId="54983"/>
    <cellStyle name="20% - Accent6 4 5 5 3" xfId="30143"/>
    <cellStyle name="20% - Accent6 4 5 5 4" xfId="41824"/>
    <cellStyle name="20% - Accent6 4 5 6" xfId="13933"/>
    <cellStyle name="20% - Accent6 4 5 6 2" xfId="51271"/>
    <cellStyle name="20% - Accent6 4 5 7" xfId="27261"/>
    <cellStyle name="20% - Accent6 4 5 8" xfId="38110"/>
    <cellStyle name="20% - Accent6 4 6" xfId="939"/>
    <cellStyle name="20% - Accent6 4 6 2" xfId="2121"/>
    <cellStyle name="20% - Accent6 4 6 2 2" xfId="8195"/>
    <cellStyle name="20% - Accent6 4 6 2 2 2" xfId="12918"/>
    <cellStyle name="20% - Accent6 4 6 2 2 2 2" xfId="26077"/>
    <cellStyle name="20% - Accent6 4 6 2 2 2 2 2" xfId="63415"/>
    <cellStyle name="20% - Accent6 4 6 2 2 2 3" xfId="50256"/>
    <cellStyle name="20% - Accent6 4 6 2 2 3" xfId="21354"/>
    <cellStyle name="20% - Accent6 4 6 2 2 3 2" xfId="58692"/>
    <cellStyle name="20% - Accent6 4 6 2 2 4" xfId="34373"/>
    <cellStyle name="20% - Accent6 4 6 2 2 5" xfId="45533"/>
    <cellStyle name="20% - Accent6 4 6 2 3" xfId="10558"/>
    <cellStyle name="20% - Accent6 4 6 2 3 2" xfId="23717"/>
    <cellStyle name="20% - Accent6 4 6 2 3 2 2" xfId="61055"/>
    <cellStyle name="20% - Accent6 4 6 2 3 3" xfId="37085"/>
    <cellStyle name="20% - Accent6 4 6 2 3 4" xfId="47896"/>
    <cellStyle name="20% - Accent6 4 6 2 4" xfId="5835"/>
    <cellStyle name="20% - Accent6 4 6 2 4 2" xfId="18994"/>
    <cellStyle name="20% - Accent6 4 6 2 4 2 2" xfId="56332"/>
    <cellStyle name="20% - Accent6 4 6 2 4 3" xfId="31661"/>
    <cellStyle name="20% - Accent6 4 6 2 4 4" xfId="43173"/>
    <cellStyle name="20% - Accent6 4 6 2 5" xfId="15282"/>
    <cellStyle name="20% - Accent6 4 6 2 5 2" xfId="52620"/>
    <cellStyle name="20% - Accent6 4 6 2 6" xfId="28779"/>
    <cellStyle name="20% - Accent6 4 6 2 7" xfId="39459"/>
    <cellStyle name="20% - Accent6 4 6 3" xfId="3470"/>
    <cellStyle name="20% - Accent6 4 6 3 2" xfId="11738"/>
    <cellStyle name="20% - Accent6 4 6 3 2 2" xfId="24897"/>
    <cellStyle name="20% - Accent6 4 6 3 2 2 2" xfId="62235"/>
    <cellStyle name="20% - Accent6 4 6 3 2 3" xfId="49076"/>
    <cellStyle name="20% - Accent6 4 6 3 3" xfId="7015"/>
    <cellStyle name="20% - Accent6 4 6 3 3 2" xfId="20174"/>
    <cellStyle name="20% - Accent6 4 6 3 3 2 2" xfId="57512"/>
    <cellStyle name="20% - Accent6 4 6 3 3 3" xfId="44353"/>
    <cellStyle name="20% - Accent6 4 6 3 4" xfId="16631"/>
    <cellStyle name="20% - Accent6 4 6 3 4 2" xfId="53969"/>
    <cellStyle name="20% - Accent6 4 6 3 5" xfId="33024"/>
    <cellStyle name="20% - Accent6 4 6 3 6" xfId="40808"/>
    <cellStyle name="20% - Accent6 4 6 4" xfId="9378"/>
    <cellStyle name="20% - Accent6 4 6 4 2" xfId="22537"/>
    <cellStyle name="20% - Accent6 4 6 4 2 2" xfId="59875"/>
    <cellStyle name="20% - Accent6 4 6 4 3" xfId="35736"/>
    <cellStyle name="20% - Accent6 4 6 4 4" xfId="46716"/>
    <cellStyle name="20% - Accent6 4 6 5" xfId="4655"/>
    <cellStyle name="20% - Accent6 4 6 5 2" xfId="17814"/>
    <cellStyle name="20% - Accent6 4 6 5 2 2" xfId="55152"/>
    <cellStyle name="20% - Accent6 4 6 5 3" xfId="30312"/>
    <cellStyle name="20% - Accent6 4 6 5 4" xfId="41993"/>
    <cellStyle name="20% - Accent6 4 6 6" xfId="14102"/>
    <cellStyle name="20% - Accent6 4 6 6 2" xfId="51440"/>
    <cellStyle name="20% - Accent6 4 6 7" xfId="27430"/>
    <cellStyle name="20% - Accent6 4 6 8" xfId="38279"/>
    <cellStyle name="20% - Accent6 4 7" xfId="1110"/>
    <cellStyle name="20% - Accent6 4 7 2" xfId="2290"/>
    <cellStyle name="20% - Accent6 4 7 2 2" xfId="8364"/>
    <cellStyle name="20% - Accent6 4 7 2 2 2" xfId="13087"/>
    <cellStyle name="20% - Accent6 4 7 2 2 2 2" xfId="26246"/>
    <cellStyle name="20% - Accent6 4 7 2 2 2 2 2" xfId="63584"/>
    <cellStyle name="20% - Accent6 4 7 2 2 2 3" xfId="50425"/>
    <cellStyle name="20% - Accent6 4 7 2 2 3" xfId="21523"/>
    <cellStyle name="20% - Accent6 4 7 2 2 3 2" xfId="58861"/>
    <cellStyle name="20% - Accent6 4 7 2 2 4" xfId="34542"/>
    <cellStyle name="20% - Accent6 4 7 2 2 5" xfId="45702"/>
    <cellStyle name="20% - Accent6 4 7 2 3" xfId="10727"/>
    <cellStyle name="20% - Accent6 4 7 2 3 2" xfId="23886"/>
    <cellStyle name="20% - Accent6 4 7 2 3 2 2" xfId="61224"/>
    <cellStyle name="20% - Accent6 4 7 2 3 3" xfId="37254"/>
    <cellStyle name="20% - Accent6 4 7 2 3 4" xfId="48065"/>
    <cellStyle name="20% - Accent6 4 7 2 4" xfId="6004"/>
    <cellStyle name="20% - Accent6 4 7 2 4 2" xfId="19163"/>
    <cellStyle name="20% - Accent6 4 7 2 4 2 2" xfId="56501"/>
    <cellStyle name="20% - Accent6 4 7 2 4 3" xfId="31830"/>
    <cellStyle name="20% - Accent6 4 7 2 4 4" xfId="43342"/>
    <cellStyle name="20% - Accent6 4 7 2 5" xfId="15451"/>
    <cellStyle name="20% - Accent6 4 7 2 5 2" xfId="52789"/>
    <cellStyle name="20% - Accent6 4 7 2 6" xfId="28948"/>
    <cellStyle name="20% - Accent6 4 7 2 7" xfId="39628"/>
    <cellStyle name="20% - Accent6 4 7 3" xfId="3639"/>
    <cellStyle name="20% - Accent6 4 7 3 2" xfId="11907"/>
    <cellStyle name="20% - Accent6 4 7 3 2 2" xfId="25066"/>
    <cellStyle name="20% - Accent6 4 7 3 2 2 2" xfId="62404"/>
    <cellStyle name="20% - Accent6 4 7 3 2 3" xfId="49245"/>
    <cellStyle name="20% - Accent6 4 7 3 3" xfId="7184"/>
    <cellStyle name="20% - Accent6 4 7 3 3 2" xfId="20343"/>
    <cellStyle name="20% - Accent6 4 7 3 3 2 2" xfId="57681"/>
    <cellStyle name="20% - Accent6 4 7 3 3 3" xfId="44522"/>
    <cellStyle name="20% - Accent6 4 7 3 4" xfId="16800"/>
    <cellStyle name="20% - Accent6 4 7 3 4 2" xfId="54138"/>
    <cellStyle name="20% - Accent6 4 7 3 5" xfId="33193"/>
    <cellStyle name="20% - Accent6 4 7 3 6" xfId="40977"/>
    <cellStyle name="20% - Accent6 4 7 4" xfId="9547"/>
    <cellStyle name="20% - Accent6 4 7 4 2" xfId="22706"/>
    <cellStyle name="20% - Accent6 4 7 4 2 2" xfId="60044"/>
    <cellStyle name="20% - Accent6 4 7 4 3" xfId="35905"/>
    <cellStyle name="20% - Accent6 4 7 4 4" xfId="46885"/>
    <cellStyle name="20% - Accent6 4 7 5" xfId="4824"/>
    <cellStyle name="20% - Accent6 4 7 5 2" xfId="17983"/>
    <cellStyle name="20% - Accent6 4 7 5 2 2" xfId="55321"/>
    <cellStyle name="20% - Accent6 4 7 5 3" xfId="30481"/>
    <cellStyle name="20% - Accent6 4 7 5 4" xfId="42162"/>
    <cellStyle name="20% - Accent6 4 7 6" xfId="14271"/>
    <cellStyle name="20% - Accent6 4 7 6 2" xfId="51609"/>
    <cellStyle name="20% - Accent6 4 7 7" xfId="27599"/>
    <cellStyle name="20% - Accent6 4 7 8" xfId="38448"/>
    <cellStyle name="20% - Accent6 4 8" xfId="1307"/>
    <cellStyle name="20% - Accent6 4 8 2" xfId="2656"/>
    <cellStyle name="20% - Accent6 4 8 2 2" xfId="12104"/>
    <cellStyle name="20% - Accent6 4 8 2 2 2" xfId="25263"/>
    <cellStyle name="20% - Accent6 4 8 2 2 2 2" xfId="62601"/>
    <cellStyle name="20% - Accent6 4 8 2 2 3" xfId="33559"/>
    <cellStyle name="20% - Accent6 4 8 2 2 4" xfId="49442"/>
    <cellStyle name="20% - Accent6 4 8 2 3" xfId="7381"/>
    <cellStyle name="20% - Accent6 4 8 2 3 2" xfId="20540"/>
    <cellStyle name="20% - Accent6 4 8 2 3 2 2" xfId="57878"/>
    <cellStyle name="20% - Accent6 4 8 2 3 3" xfId="36271"/>
    <cellStyle name="20% - Accent6 4 8 2 3 4" xfId="44719"/>
    <cellStyle name="20% - Accent6 4 8 2 4" xfId="15817"/>
    <cellStyle name="20% - Accent6 4 8 2 4 2" xfId="30847"/>
    <cellStyle name="20% - Accent6 4 8 2 4 3" xfId="53155"/>
    <cellStyle name="20% - Accent6 4 8 2 5" xfId="27965"/>
    <cellStyle name="20% - Accent6 4 8 2 6" xfId="39994"/>
    <cellStyle name="20% - Accent6 4 8 3" xfId="9744"/>
    <cellStyle name="20% - Accent6 4 8 3 2" xfId="22903"/>
    <cellStyle name="20% - Accent6 4 8 3 2 2" xfId="60241"/>
    <cellStyle name="20% - Accent6 4 8 3 3" xfId="32210"/>
    <cellStyle name="20% - Accent6 4 8 3 4" xfId="47082"/>
    <cellStyle name="20% - Accent6 4 8 4" xfId="5021"/>
    <cellStyle name="20% - Accent6 4 8 4 2" xfId="18180"/>
    <cellStyle name="20% - Accent6 4 8 4 2 2" xfId="55518"/>
    <cellStyle name="20% - Accent6 4 8 4 3" xfId="34922"/>
    <cellStyle name="20% - Accent6 4 8 4 4" xfId="42359"/>
    <cellStyle name="20% - Accent6 4 8 5" xfId="14468"/>
    <cellStyle name="20% - Accent6 4 8 5 2" xfId="29498"/>
    <cellStyle name="20% - Accent6 4 8 5 3" xfId="51806"/>
    <cellStyle name="20% - Accent6 4 8 6" xfId="26616"/>
    <cellStyle name="20% - Accent6 4 8 7" xfId="38645"/>
    <cellStyle name="20% - Accent6 4 9" xfId="2459"/>
    <cellStyle name="20% - Accent6 4 9 2" xfId="10924"/>
    <cellStyle name="20% - Accent6 4 9 2 2" xfId="24083"/>
    <cellStyle name="20% - Accent6 4 9 2 2 2" xfId="61421"/>
    <cellStyle name="20% - Accent6 4 9 2 3" xfId="33362"/>
    <cellStyle name="20% - Accent6 4 9 2 4" xfId="48262"/>
    <cellStyle name="20% - Accent6 4 9 3" xfId="6201"/>
    <cellStyle name="20% - Accent6 4 9 3 2" xfId="19360"/>
    <cellStyle name="20% - Accent6 4 9 3 2 2" xfId="56698"/>
    <cellStyle name="20% - Accent6 4 9 3 3" xfId="36074"/>
    <cellStyle name="20% - Accent6 4 9 3 4" xfId="43539"/>
    <cellStyle name="20% - Accent6 4 9 4" xfId="15620"/>
    <cellStyle name="20% - Accent6 4 9 4 2" xfId="30650"/>
    <cellStyle name="20% - Accent6 4 9 4 3" xfId="52958"/>
    <cellStyle name="20% - Accent6 4 9 5" xfId="27768"/>
    <cellStyle name="20% - Accent6 4 9 6" xfId="39797"/>
    <cellStyle name="20% - Accent6 5" xfId="69"/>
    <cellStyle name="20% - Accent6 5 10" xfId="8508"/>
    <cellStyle name="20% - Accent6 5 10 2" xfId="21667"/>
    <cellStyle name="20% - Accent6 5 10 2 2" xfId="59005"/>
    <cellStyle name="20% - Accent6 5 10 3" xfId="29330"/>
    <cellStyle name="20% - Accent6 5 10 4" xfId="45846"/>
    <cellStyle name="20% - Accent6 5 11" xfId="3785"/>
    <cellStyle name="20% - Accent6 5 11 2" xfId="16944"/>
    <cellStyle name="20% - Accent6 5 11 2 2" xfId="54282"/>
    <cellStyle name="20% - Accent6 5 11 3" xfId="32042"/>
    <cellStyle name="20% - Accent6 5 11 4" xfId="41123"/>
    <cellStyle name="20% - Accent6 5 12" xfId="13232"/>
    <cellStyle name="20% - Accent6 5 12 2" xfId="34754"/>
    <cellStyle name="20% - Accent6 5 12 3" xfId="50570"/>
    <cellStyle name="20% - Accent6 5 13" xfId="29161"/>
    <cellStyle name="20% - Accent6 5 14" xfId="26448"/>
    <cellStyle name="20% - Accent6 5 15" xfId="37409"/>
    <cellStyle name="20% - Accent6 5 2" xfId="181"/>
    <cellStyle name="20% - Accent6 5 2 2" xfId="602"/>
    <cellStyle name="20% - Accent6 5 2 2 2" xfId="1784"/>
    <cellStyle name="20% - Accent6 5 2 2 2 2" xfId="7858"/>
    <cellStyle name="20% - Accent6 5 2 2 2 2 2" xfId="12581"/>
    <cellStyle name="20% - Accent6 5 2 2 2 2 2 2" xfId="25740"/>
    <cellStyle name="20% - Accent6 5 2 2 2 2 2 2 2" xfId="63078"/>
    <cellStyle name="20% - Accent6 5 2 2 2 2 2 3" xfId="49919"/>
    <cellStyle name="20% - Accent6 5 2 2 2 2 3" xfId="21017"/>
    <cellStyle name="20% - Accent6 5 2 2 2 2 3 2" xfId="58355"/>
    <cellStyle name="20% - Accent6 5 2 2 2 2 4" xfId="34036"/>
    <cellStyle name="20% - Accent6 5 2 2 2 2 5" xfId="45196"/>
    <cellStyle name="20% - Accent6 5 2 2 2 3" xfId="10221"/>
    <cellStyle name="20% - Accent6 5 2 2 2 3 2" xfId="23380"/>
    <cellStyle name="20% - Accent6 5 2 2 2 3 2 2" xfId="60718"/>
    <cellStyle name="20% - Accent6 5 2 2 2 3 3" xfId="36748"/>
    <cellStyle name="20% - Accent6 5 2 2 2 3 4" xfId="47559"/>
    <cellStyle name="20% - Accent6 5 2 2 2 4" xfId="5498"/>
    <cellStyle name="20% - Accent6 5 2 2 2 4 2" xfId="18657"/>
    <cellStyle name="20% - Accent6 5 2 2 2 4 2 2" xfId="55995"/>
    <cellStyle name="20% - Accent6 5 2 2 2 4 3" xfId="31324"/>
    <cellStyle name="20% - Accent6 5 2 2 2 4 4" xfId="42836"/>
    <cellStyle name="20% - Accent6 5 2 2 2 5" xfId="14945"/>
    <cellStyle name="20% - Accent6 5 2 2 2 5 2" xfId="52283"/>
    <cellStyle name="20% - Accent6 5 2 2 2 6" xfId="28442"/>
    <cellStyle name="20% - Accent6 5 2 2 2 7" xfId="39122"/>
    <cellStyle name="20% - Accent6 5 2 2 3" xfId="3133"/>
    <cellStyle name="20% - Accent6 5 2 2 3 2" xfId="11401"/>
    <cellStyle name="20% - Accent6 5 2 2 3 2 2" xfId="24560"/>
    <cellStyle name="20% - Accent6 5 2 2 3 2 2 2" xfId="61898"/>
    <cellStyle name="20% - Accent6 5 2 2 3 2 3" xfId="48739"/>
    <cellStyle name="20% - Accent6 5 2 2 3 3" xfId="6678"/>
    <cellStyle name="20% - Accent6 5 2 2 3 3 2" xfId="19837"/>
    <cellStyle name="20% - Accent6 5 2 2 3 3 2 2" xfId="57175"/>
    <cellStyle name="20% - Accent6 5 2 2 3 3 3" xfId="44016"/>
    <cellStyle name="20% - Accent6 5 2 2 3 4" xfId="16294"/>
    <cellStyle name="20% - Accent6 5 2 2 3 4 2" xfId="53632"/>
    <cellStyle name="20% - Accent6 5 2 2 3 5" xfId="32687"/>
    <cellStyle name="20% - Accent6 5 2 2 3 6" xfId="40471"/>
    <cellStyle name="20% - Accent6 5 2 2 4" xfId="9041"/>
    <cellStyle name="20% - Accent6 5 2 2 4 2" xfId="22200"/>
    <cellStyle name="20% - Accent6 5 2 2 4 2 2" xfId="59538"/>
    <cellStyle name="20% - Accent6 5 2 2 4 3" xfId="35399"/>
    <cellStyle name="20% - Accent6 5 2 2 4 4" xfId="46379"/>
    <cellStyle name="20% - Accent6 5 2 2 5" xfId="4318"/>
    <cellStyle name="20% - Accent6 5 2 2 5 2" xfId="17477"/>
    <cellStyle name="20% - Accent6 5 2 2 5 2 2" xfId="54815"/>
    <cellStyle name="20% - Accent6 5 2 2 5 3" xfId="29975"/>
    <cellStyle name="20% - Accent6 5 2 2 5 4" xfId="41656"/>
    <cellStyle name="20% - Accent6 5 2 2 6" xfId="13765"/>
    <cellStyle name="20% - Accent6 5 2 2 6 2" xfId="51103"/>
    <cellStyle name="20% - Accent6 5 2 2 7" xfId="27093"/>
    <cellStyle name="20% - Accent6 5 2 2 8" xfId="37942"/>
    <cellStyle name="20% - Accent6 5 2 3" xfId="1363"/>
    <cellStyle name="20% - Accent6 5 2 3 2" xfId="7437"/>
    <cellStyle name="20% - Accent6 5 2 3 2 2" xfId="12160"/>
    <cellStyle name="20% - Accent6 5 2 3 2 2 2" xfId="25319"/>
    <cellStyle name="20% - Accent6 5 2 3 2 2 2 2" xfId="62657"/>
    <cellStyle name="20% - Accent6 5 2 3 2 2 3" xfId="49498"/>
    <cellStyle name="20% - Accent6 5 2 3 2 3" xfId="20596"/>
    <cellStyle name="20% - Accent6 5 2 3 2 3 2" xfId="57934"/>
    <cellStyle name="20% - Accent6 5 2 3 2 4" xfId="33615"/>
    <cellStyle name="20% - Accent6 5 2 3 2 5" xfId="44775"/>
    <cellStyle name="20% - Accent6 5 2 3 3" xfId="9800"/>
    <cellStyle name="20% - Accent6 5 2 3 3 2" xfId="22959"/>
    <cellStyle name="20% - Accent6 5 2 3 3 2 2" xfId="60297"/>
    <cellStyle name="20% - Accent6 5 2 3 3 3" xfId="36327"/>
    <cellStyle name="20% - Accent6 5 2 3 3 4" xfId="47138"/>
    <cellStyle name="20% - Accent6 5 2 3 4" xfId="5077"/>
    <cellStyle name="20% - Accent6 5 2 3 4 2" xfId="18236"/>
    <cellStyle name="20% - Accent6 5 2 3 4 2 2" xfId="55574"/>
    <cellStyle name="20% - Accent6 5 2 3 4 3" xfId="30903"/>
    <cellStyle name="20% - Accent6 5 2 3 4 4" xfId="42415"/>
    <cellStyle name="20% - Accent6 5 2 3 5" xfId="14524"/>
    <cellStyle name="20% - Accent6 5 2 3 5 2" xfId="51862"/>
    <cellStyle name="20% - Accent6 5 2 3 6" xfId="28021"/>
    <cellStyle name="20% - Accent6 5 2 3 7" xfId="38701"/>
    <cellStyle name="20% - Accent6 5 2 4" xfId="2712"/>
    <cellStyle name="20% - Accent6 5 2 4 2" xfId="10980"/>
    <cellStyle name="20% - Accent6 5 2 4 2 2" xfId="24139"/>
    <cellStyle name="20% - Accent6 5 2 4 2 2 2" xfId="61477"/>
    <cellStyle name="20% - Accent6 5 2 4 2 3" xfId="48318"/>
    <cellStyle name="20% - Accent6 5 2 4 3" xfId="6257"/>
    <cellStyle name="20% - Accent6 5 2 4 3 2" xfId="19416"/>
    <cellStyle name="20% - Accent6 5 2 4 3 2 2" xfId="56754"/>
    <cellStyle name="20% - Accent6 5 2 4 3 3" xfId="43595"/>
    <cellStyle name="20% - Accent6 5 2 4 4" xfId="15873"/>
    <cellStyle name="20% - Accent6 5 2 4 4 2" xfId="53211"/>
    <cellStyle name="20% - Accent6 5 2 4 5" xfId="32266"/>
    <cellStyle name="20% - Accent6 5 2 4 6" xfId="40050"/>
    <cellStyle name="20% - Accent6 5 2 5" xfId="8620"/>
    <cellStyle name="20% - Accent6 5 2 5 2" xfId="21779"/>
    <cellStyle name="20% - Accent6 5 2 5 2 2" xfId="59117"/>
    <cellStyle name="20% - Accent6 5 2 5 3" xfId="34978"/>
    <cellStyle name="20% - Accent6 5 2 5 4" xfId="45958"/>
    <cellStyle name="20% - Accent6 5 2 6" xfId="3897"/>
    <cellStyle name="20% - Accent6 5 2 6 2" xfId="17056"/>
    <cellStyle name="20% - Accent6 5 2 6 2 2" xfId="54394"/>
    <cellStyle name="20% - Accent6 5 2 6 3" xfId="29554"/>
    <cellStyle name="20% - Accent6 5 2 6 4" xfId="41235"/>
    <cellStyle name="20% - Accent6 5 2 7" xfId="13344"/>
    <cellStyle name="20% - Accent6 5 2 7 2" xfId="50682"/>
    <cellStyle name="20% - Accent6 5 2 8" xfId="26672"/>
    <cellStyle name="20% - Accent6 5 2 9" xfId="37521"/>
    <cellStyle name="20% - Accent6 5 3" xfId="490"/>
    <cellStyle name="20% - Accent6 5 3 2" xfId="1672"/>
    <cellStyle name="20% - Accent6 5 3 2 2" xfId="7746"/>
    <cellStyle name="20% - Accent6 5 3 2 2 2" xfId="12469"/>
    <cellStyle name="20% - Accent6 5 3 2 2 2 2" xfId="25628"/>
    <cellStyle name="20% - Accent6 5 3 2 2 2 2 2" xfId="62966"/>
    <cellStyle name="20% - Accent6 5 3 2 2 2 3" xfId="49807"/>
    <cellStyle name="20% - Accent6 5 3 2 2 3" xfId="20905"/>
    <cellStyle name="20% - Accent6 5 3 2 2 3 2" xfId="58243"/>
    <cellStyle name="20% - Accent6 5 3 2 2 4" xfId="33924"/>
    <cellStyle name="20% - Accent6 5 3 2 2 5" xfId="45084"/>
    <cellStyle name="20% - Accent6 5 3 2 3" xfId="10109"/>
    <cellStyle name="20% - Accent6 5 3 2 3 2" xfId="23268"/>
    <cellStyle name="20% - Accent6 5 3 2 3 2 2" xfId="60606"/>
    <cellStyle name="20% - Accent6 5 3 2 3 3" xfId="36636"/>
    <cellStyle name="20% - Accent6 5 3 2 3 4" xfId="47447"/>
    <cellStyle name="20% - Accent6 5 3 2 4" xfId="5386"/>
    <cellStyle name="20% - Accent6 5 3 2 4 2" xfId="18545"/>
    <cellStyle name="20% - Accent6 5 3 2 4 2 2" xfId="55883"/>
    <cellStyle name="20% - Accent6 5 3 2 4 3" xfId="31212"/>
    <cellStyle name="20% - Accent6 5 3 2 4 4" xfId="42724"/>
    <cellStyle name="20% - Accent6 5 3 2 5" xfId="14833"/>
    <cellStyle name="20% - Accent6 5 3 2 5 2" xfId="52171"/>
    <cellStyle name="20% - Accent6 5 3 2 6" xfId="28330"/>
    <cellStyle name="20% - Accent6 5 3 2 7" xfId="39010"/>
    <cellStyle name="20% - Accent6 5 3 3" xfId="3021"/>
    <cellStyle name="20% - Accent6 5 3 3 2" xfId="11289"/>
    <cellStyle name="20% - Accent6 5 3 3 2 2" xfId="24448"/>
    <cellStyle name="20% - Accent6 5 3 3 2 2 2" xfId="61786"/>
    <cellStyle name="20% - Accent6 5 3 3 2 3" xfId="48627"/>
    <cellStyle name="20% - Accent6 5 3 3 3" xfId="6566"/>
    <cellStyle name="20% - Accent6 5 3 3 3 2" xfId="19725"/>
    <cellStyle name="20% - Accent6 5 3 3 3 2 2" xfId="57063"/>
    <cellStyle name="20% - Accent6 5 3 3 3 3" xfId="43904"/>
    <cellStyle name="20% - Accent6 5 3 3 4" xfId="16182"/>
    <cellStyle name="20% - Accent6 5 3 3 4 2" xfId="53520"/>
    <cellStyle name="20% - Accent6 5 3 3 5" xfId="32575"/>
    <cellStyle name="20% - Accent6 5 3 3 6" xfId="40359"/>
    <cellStyle name="20% - Accent6 5 3 4" xfId="8929"/>
    <cellStyle name="20% - Accent6 5 3 4 2" xfId="22088"/>
    <cellStyle name="20% - Accent6 5 3 4 2 2" xfId="59426"/>
    <cellStyle name="20% - Accent6 5 3 4 3" xfId="35287"/>
    <cellStyle name="20% - Accent6 5 3 4 4" xfId="46267"/>
    <cellStyle name="20% - Accent6 5 3 5" xfId="4206"/>
    <cellStyle name="20% - Accent6 5 3 5 2" xfId="17365"/>
    <cellStyle name="20% - Accent6 5 3 5 2 2" xfId="54703"/>
    <cellStyle name="20% - Accent6 5 3 5 3" xfId="29863"/>
    <cellStyle name="20% - Accent6 5 3 5 4" xfId="41544"/>
    <cellStyle name="20% - Accent6 5 3 6" xfId="13653"/>
    <cellStyle name="20% - Accent6 5 3 6 2" xfId="50991"/>
    <cellStyle name="20% - Accent6 5 3 7" xfId="26981"/>
    <cellStyle name="20% - Accent6 5 3 8" xfId="37830"/>
    <cellStyle name="20% - Accent6 5 4" xfId="378"/>
    <cellStyle name="20% - Accent6 5 4 2" xfId="1560"/>
    <cellStyle name="20% - Accent6 5 4 2 2" xfId="7634"/>
    <cellStyle name="20% - Accent6 5 4 2 2 2" xfId="12357"/>
    <cellStyle name="20% - Accent6 5 4 2 2 2 2" xfId="25516"/>
    <cellStyle name="20% - Accent6 5 4 2 2 2 2 2" xfId="62854"/>
    <cellStyle name="20% - Accent6 5 4 2 2 2 3" xfId="49695"/>
    <cellStyle name="20% - Accent6 5 4 2 2 3" xfId="20793"/>
    <cellStyle name="20% - Accent6 5 4 2 2 3 2" xfId="58131"/>
    <cellStyle name="20% - Accent6 5 4 2 2 4" xfId="33812"/>
    <cellStyle name="20% - Accent6 5 4 2 2 5" xfId="44972"/>
    <cellStyle name="20% - Accent6 5 4 2 3" xfId="9997"/>
    <cellStyle name="20% - Accent6 5 4 2 3 2" xfId="23156"/>
    <cellStyle name="20% - Accent6 5 4 2 3 2 2" xfId="60494"/>
    <cellStyle name="20% - Accent6 5 4 2 3 3" xfId="36524"/>
    <cellStyle name="20% - Accent6 5 4 2 3 4" xfId="47335"/>
    <cellStyle name="20% - Accent6 5 4 2 4" xfId="5274"/>
    <cellStyle name="20% - Accent6 5 4 2 4 2" xfId="18433"/>
    <cellStyle name="20% - Accent6 5 4 2 4 2 2" xfId="55771"/>
    <cellStyle name="20% - Accent6 5 4 2 4 3" xfId="31100"/>
    <cellStyle name="20% - Accent6 5 4 2 4 4" xfId="42612"/>
    <cellStyle name="20% - Accent6 5 4 2 5" xfId="14721"/>
    <cellStyle name="20% - Accent6 5 4 2 5 2" xfId="52059"/>
    <cellStyle name="20% - Accent6 5 4 2 6" xfId="28218"/>
    <cellStyle name="20% - Accent6 5 4 2 7" xfId="38898"/>
    <cellStyle name="20% - Accent6 5 4 3" xfId="2909"/>
    <cellStyle name="20% - Accent6 5 4 3 2" xfId="11177"/>
    <cellStyle name="20% - Accent6 5 4 3 2 2" xfId="24336"/>
    <cellStyle name="20% - Accent6 5 4 3 2 2 2" xfId="61674"/>
    <cellStyle name="20% - Accent6 5 4 3 2 3" xfId="48515"/>
    <cellStyle name="20% - Accent6 5 4 3 3" xfId="6454"/>
    <cellStyle name="20% - Accent6 5 4 3 3 2" xfId="19613"/>
    <cellStyle name="20% - Accent6 5 4 3 3 2 2" xfId="56951"/>
    <cellStyle name="20% - Accent6 5 4 3 3 3" xfId="43792"/>
    <cellStyle name="20% - Accent6 5 4 3 4" xfId="16070"/>
    <cellStyle name="20% - Accent6 5 4 3 4 2" xfId="53408"/>
    <cellStyle name="20% - Accent6 5 4 3 5" xfId="32463"/>
    <cellStyle name="20% - Accent6 5 4 3 6" xfId="40247"/>
    <cellStyle name="20% - Accent6 5 4 4" xfId="8817"/>
    <cellStyle name="20% - Accent6 5 4 4 2" xfId="21976"/>
    <cellStyle name="20% - Accent6 5 4 4 2 2" xfId="59314"/>
    <cellStyle name="20% - Accent6 5 4 4 3" xfId="35175"/>
    <cellStyle name="20% - Accent6 5 4 4 4" xfId="46155"/>
    <cellStyle name="20% - Accent6 5 4 5" xfId="4094"/>
    <cellStyle name="20% - Accent6 5 4 5 2" xfId="17253"/>
    <cellStyle name="20% - Accent6 5 4 5 2 2" xfId="54591"/>
    <cellStyle name="20% - Accent6 5 4 5 3" xfId="29751"/>
    <cellStyle name="20% - Accent6 5 4 5 4" xfId="41432"/>
    <cellStyle name="20% - Accent6 5 4 6" xfId="13541"/>
    <cellStyle name="20% - Accent6 5 4 6 2" xfId="50879"/>
    <cellStyle name="20% - Accent6 5 4 7" xfId="26869"/>
    <cellStyle name="20% - Accent6 5 4 8" xfId="37718"/>
    <cellStyle name="20% - Accent6 5 5" xfId="799"/>
    <cellStyle name="20% - Accent6 5 5 2" xfId="1981"/>
    <cellStyle name="20% - Accent6 5 5 2 2" xfId="8055"/>
    <cellStyle name="20% - Accent6 5 5 2 2 2" xfId="12778"/>
    <cellStyle name="20% - Accent6 5 5 2 2 2 2" xfId="25937"/>
    <cellStyle name="20% - Accent6 5 5 2 2 2 2 2" xfId="63275"/>
    <cellStyle name="20% - Accent6 5 5 2 2 2 3" xfId="50116"/>
    <cellStyle name="20% - Accent6 5 5 2 2 3" xfId="21214"/>
    <cellStyle name="20% - Accent6 5 5 2 2 3 2" xfId="58552"/>
    <cellStyle name="20% - Accent6 5 5 2 2 4" xfId="34233"/>
    <cellStyle name="20% - Accent6 5 5 2 2 5" xfId="45393"/>
    <cellStyle name="20% - Accent6 5 5 2 3" xfId="10418"/>
    <cellStyle name="20% - Accent6 5 5 2 3 2" xfId="23577"/>
    <cellStyle name="20% - Accent6 5 5 2 3 2 2" xfId="60915"/>
    <cellStyle name="20% - Accent6 5 5 2 3 3" xfId="36945"/>
    <cellStyle name="20% - Accent6 5 5 2 3 4" xfId="47756"/>
    <cellStyle name="20% - Accent6 5 5 2 4" xfId="5695"/>
    <cellStyle name="20% - Accent6 5 5 2 4 2" xfId="18854"/>
    <cellStyle name="20% - Accent6 5 5 2 4 2 2" xfId="56192"/>
    <cellStyle name="20% - Accent6 5 5 2 4 3" xfId="31521"/>
    <cellStyle name="20% - Accent6 5 5 2 4 4" xfId="43033"/>
    <cellStyle name="20% - Accent6 5 5 2 5" xfId="15142"/>
    <cellStyle name="20% - Accent6 5 5 2 5 2" xfId="52480"/>
    <cellStyle name="20% - Accent6 5 5 2 6" xfId="28639"/>
    <cellStyle name="20% - Accent6 5 5 2 7" xfId="39319"/>
    <cellStyle name="20% - Accent6 5 5 3" xfId="3330"/>
    <cellStyle name="20% - Accent6 5 5 3 2" xfId="11598"/>
    <cellStyle name="20% - Accent6 5 5 3 2 2" xfId="24757"/>
    <cellStyle name="20% - Accent6 5 5 3 2 2 2" xfId="62095"/>
    <cellStyle name="20% - Accent6 5 5 3 2 3" xfId="48936"/>
    <cellStyle name="20% - Accent6 5 5 3 3" xfId="6875"/>
    <cellStyle name="20% - Accent6 5 5 3 3 2" xfId="20034"/>
    <cellStyle name="20% - Accent6 5 5 3 3 2 2" xfId="57372"/>
    <cellStyle name="20% - Accent6 5 5 3 3 3" xfId="44213"/>
    <cellStyle name="20% - Accent6 5 5 3 4" xfId="16491"/>
    <cellStyle name="20% - Accent6 5 5 3 4 2" xfId="53829"/>
    <cellStyle name="20% - Accent6 5 5 3 5" xfId="32884"/>
    <cellStyle name="20% - Accent6 5 5 3 6" xfId="40668"/>
    <cellStyle name="20% - Accent6 5 5 4" xfId="9238"/>
    <cellStyle name="20% - Accent6 5 5 4 2" xfId="22397"/>
    <cellStyle name="20% - Accent6 5 5 4 2 2" xfId="59735"/>
    <cellStyle name="20% - Accent6 5 5 4 3" xfId="35596"/>
    <cellStyle name="20% - Accent6 5 5 4 4" xfId="46576"/>
    <cellStyle name="20% - Accent6 5 5 5" xfId="4515"/>
    <cellStyle name="20% - Accent6 5 5 5 2" xfId="17674"/>
    <cellStyle name="20% - Accent6 5 5 5 2 2" xfId="55012"/>
    <cellStyle name="20% - Accent6 5 5 5 3" xfId="30172"/>
    <cellStyle name="20% - Accent6 5 5 5 4" xfId="41853"/>
    <cellStyle name="20% - Accent6 5 5 6" xfId="13962"/>
    <cellStyle name="20% - Accent6 5 5 6 2" xfId="51300"/>
    <cellStyle name="20% - Accent6 5 5 7" xfId="27290"/>
    <cellStyle name="20% - Accent6 5 5 8" xfId="38139"/>
    <cellStyle name="20% - Accent6 5 6" xfId="968"/>
    <cellStyle name="20% - Accent6 5 6 2" xfId="2150"/>
    <cellStyle name="20% - Accent6 5 6 2 2" xfId="8224"/>
    <cellStyle name="20% - Accent6 5 6 2 2 2" xfId="12947"/>
    <cellStyle name="20% - Accent6 5 6 2 2 2 2" xfId="26106"/>
    <cellStyle name="20% - Accent6 5 6 2 2 2 2 2" xfId="63444"/>
    <cellStyle name="20% - Accent6 5 6 2 2 2 3" xfId="50285"/>
    <cellStyle name="20% - Accent6 5 6 2 2 3" xfId="21383"/>
    <cellStyle name="20% - Accent6 5 6 2 2 3 2" xfId="58721"/>
    <cellStyle name="20% - Accent6 5 6 2 2 4" xfId="34402"/>
    <cellStyle name="20% - Accent6 5 6 2 2 5" xfId="45562"/>
    <cellStyle name="20% - Accent6 5 6 2 3" xfId="10587"/>
    <cellStyle name="20% - Accent6 5 6 2 3 2" xfId="23746"/>
    <cellStyle name="20% - Accent6 5 6 2 3 2 2" xfId="61084"/>
    <cellStyle name="20% - Accent6 5 6 2 3 3" xfId="37114"/>
    <cellStyle name="20% - Accent6 5 6 2 3 4" xfId="47925"/>
    <cellStyle name="20% - Accent6 5 6 2 4" xfId="5864"/>
    <cellStyle name="20% - Accent6 5 6 2 4 2" xfId="19023"/>
    <cellStyle name="20% - Accent6 5 6 2 4 2 2" xfId="56361"/>
    <cellStyle name="20% - Accent6 5 6 2 4 3" xfId="31690"/>
    <cellStyle name="20% - Accent6 5 6 2 4 4" xfId="43202"/>
    <cellStyle name="20% - Accent6 5 6 2 5" xfId="15311"/>
    <cellStyle name="20% - Accent6 5 6 2 5 2" xfId="52649"/>
    <cellStyle name="20% - Accent6 5 6 2 6" xfId="28808"/>
    <cellStyle name="20% - Accent6 5 6 2 7" xfId="39488"/>
    <cellStyle name="20% - Accent6 5 6 3" xfId="3499"/>
    <cellStyle name="20% - Accent6 5 6 3 2" xfId="11767"/>
    <cellStyle name="20% - Accent6 5 6 3 2 2" xfId="24926"/>
    <cellStyle name="20% - Accent6 5 6 3 2 2 2" xfId="62264"/>
    <cellStyle name="20% - Accent6 5 6 3 2 3" xfId="49105"/>
    <cellStyle name="20% - Accent6 5 6 3 3" xfId="7044"/>
    <cellStyle name="20% - Accent6 5 6 3 3 2" xfId="20203"/>
    <cellStyle name="20% - Accent6 5 6 3 3 2 2" xfId="57541"/>
    <cellStyle name="20% - Accent6 5 6 3 3 3" xfId="44382"/>
    <cellStyle name="20% - Accent6 5 6 3 4" xfId="16660"/>
    <cellStyle name="20% - Accent6 5 6 3 4 2" xfId="53998"/>
    <cellStyle name="20% - Accent6 5 6 3 5" xfId="33053"/>
    <cellStyle name="20% - Accent6 5 6 3 6" xfId="40837"/>
    <cellStyle name="20% - Accent6 5 6 4" xfId="9407"/>
    <cellStyle name="20% - Accent6 5 6 4 2" xfId="22566"/>
    <cellStyle name="20% - Accent6 5 6 4 2 2" xfId="59904"/>
    <cellStyle name="20% - Accent6 5 6 4 3" xfId="35765"/>
    <cellStyle name="20% - Accent6 5 6 4 4" xfId="46745"/>
    <cellStyle name="20% - Accent6 5 6 5" xfId="4684"/>
    <cellStyle name="20% - Accent6 5 6 5 2" xfId="17843"/>
    <cellStyle name="20% - Accent6 5 6 5 2 2" xfId="55181"/>
    <cellStyle name="20% - Accent6 5 6 5 3" xfId="30341"/>
    <cellStyle name="20% - Accent6 5 6 5 4" xfId="42022"/>
    <cellStyle name="20% - Accent6 5 6 6" xfId="14131"/>
    <cellStyle name="20% - Accent6 5 6 6 2" xfId="51469"/>
    <cellStyle name="20% - Accent6 5 6 7" xfId="27459"/>
    <cellStyle name="20% - Accent6 5 6 8" xfId="38308"/>
    <cellStyle name="20% - Accent6 5 7" xfId="1139"/>
    <cellStyle name="20% - Accent6 5 7 2" xfId="2319"/>
    <cellStyle name="20% - Accent6 5 7 2 2" xfId="8393"/>
    <cellStyle name="20% - Accent6 5 7 2 2 2" xfId="13116"/>
    <cellStyle name="20% - Accent6 5 7 2 2 2 2" xfId="26275"/>
    <cellStyle name="20% - Accent6 5 7 2 2 2 2 2" xfId="63613"/>
    <cellStyle name="20% - Accent6 5 7 2 2 2 3" xfId="50454"/>
    <cellStyle name="20% - Accent6 5 7 2 2 3" xfId="21552"/>
    <cellStyle name="20% - Accent6 5 7 2 2 3 2" xfId="58890"/>
    <cellStyle name="20% - Accent6 5 7 2 2 4" xfId="34571"/>
    <cellStyle name="20% - Accent6 5 7 2 2 5" xfId="45731"/>
    <cellStyle name="20% - Accent6 5 7 2 3" xfId="10756"/>
    <cellStyle name="20% - Accent6 5 7 2 3 2" xfId="23915"/>
    <cellStyle name="20% - Accent6 5 7 2 3 2 2" xfId="61253"/>
    <cellStyle name="20% - Accent6 5 7 2 3 3" xfId="37283"/>
    <cellStyle name="20% - Accent6 5 7 2 3 4" xfId="48094"/>
    <cellStyle name="20% - Accent6 5 7 2 4" xfId="6033"/>
    <cellStyle name="20% - Accent6 5 7 2 4 2" xfId="19192"/>
    <cellStyle name="20% - Accent6 5 7 2 4 2 2" xfId="56530"/>
    <cellStyle name="20% - Accent6 5 7 2 4 3" xfId="31859"/>
    <cellStyle name="20% - Accent6 5 7 2 4 4" xfId="43371"/>
    <cellStyle name="20% - Accent6 5 7 2 5" xfId="15480"/>
    <cellStyle name="20% - Accent6 5 7 2 5 2" xfId="52818"/>
    <cellStyle name="20% - Accent6 5 7 2 6" xfId="28977"/>
    <cellStyle name="20% - Accent6 5 7 2 7" xfId="39657"/>
    <cellStyle name="20% - Accent6 5 7 3" xfId="3668"/>
    <cellStyle name="20% - Accent6 5 7 3 2" xfId="11936"/>
    <cellStyle name="20% - Accent6 5 7 3 2 2" xfId="25095"/>
    <cellStyle name="20% - Accent6 5 7 3 2 2 2" xfId="62433"/>
    <cellStyle name="20% - Accent6 5 7 3 2 3" xfId="49274"/>
    <cellStyle name="20% - Accent6 5 7 3 3" xfId="7213"/>
    <cellStyle name="20% - Accent6 5 7 3 3 2" xfId="20372"/>
    <cellStyle name="20% - Accent6 5 7 3 3 2 2" xfId="57710"/>
    <cellStyle name="20% - Accent6 5 7 3 3 3" xfId="44551"/>
    <cellStyle name="20% - Accent6 5 7 3 4" xfId="16829"/>
    <cellStyle name="20% - Accent6 5 7 3 4 2" xfId="54167"/>
    <cellStyle name="20% - Accent6 5 7 3 5" xfId="33222"/>
    <cellStyle name="20% - Accent6 5 7 3 6" xfId="41006"/>
    <cellStyle name="20% - Accent6 5 7 4" xfId="9576"/>
    <cellStyle name="20% - Accent6 5 7 4 2" xfId="22735"/>
    <cellStyle name="20% - Accent6 5 7 4 2 2" xfId="60073"/>
    <cellStyle name="20% - Accent6 5 7 4 3" xfId="35934"/>
    <cellStyle name="20% - Accent6 5 7 4 4" xfId="46914"/>
    <cellStyle name="20% - Accent6 5 7 5" xfId="4853"/>
    <cellStyle name="20% - Accent6 5 7 5 2" xfId="18012"/>
    <cellStyle name="20% - Accent6 5 7 5 2 2" xfId="55350"/>
    <cellStyle name="20% - Accent6 5 7 5 3" xfId="30510"/>
    <cellStyle name="20% - Accent6 5 7 5 4" xfId="42191"/>
    <cellStyle name="20% - Accent6 5 7 6" xfId="14300"/>
    <cellStyle name="20% - Accent6 5 7 6 2" xfId="51638"/>
    <cellStyle name="20% - Accent6 5 7 7" xfId="27628"/>
    <cellStyle name="20% - Accent6 5 7 8" xfId="38477"/>
    <cellStyle name="20% - Accent6 5 8" xfId="1251"/>
    <cellStyle name="20% - Accent6 5 8 2" xfId="2600"/>
    <cellStyle name="20% - Accent6 5 8 2 2" xfId="12048"/>
    <cellStyle name="20% - Accent6 5 8 2 2 2" xfId="25207"/>
    <cellStyle name="20% - Accent6 5 8 2 2 2 2" xfId="62545"/>
    <cellStyle name="20% - Accent6 5 8 2 2 3" xfId="33503"/>
    <cellStyle name="20% - Accent6 5 8 2 2 4" xfId="49386"/>
    <cellStyle name="20% - Accent6 5 8 2 3" xfId="7325"/>
    <cellStyle name="20% - Accent6 5 8 2 3 2" xfId="20484"/>
    <cellStyle name="20% - Accent6 5 8 2 3 2 2" xfId="57822"/>
    <cellStyle name="20% - Accent6 5 8 2 3 3" xfId="36215"/>
    <cellStyle name="20% - Accent6 5 8 2 3 4" xfId="44663"/>
    <cellStyle name="20% - Accent6 5 8 2 4" xfId="15761"/>
    <cellStyle name="20% - Accent6 5 8 2 4 2" xfId="30791"/>
    <cellStyle name="20% - Accent6 5 8 2 4 3" xfId="53099"/>
    <cellStyle name="20% - Accent6 5 8 2 5" xfId="27909"/>
    <cellStyle name="20% - Accent6 5 8 2 6" xfId="39938"/>
    <cellStyle name="20% - Accent6 5 8 3" xfId="9688"/>
    <cellStyle name="20% - Accent6 5 8 3 2" xfId="22847"/>
    <cellStyle name="20% - Accent6 5 8 3 2 2" xfId="60185"/>
    <cellStyle name="20% - Accent6 5 8 3 3" xfId="32154"/>
    <cellStyle name="20% - Accent6 5 8 3 4" xfId="47026"/>
    <cellStyle name="20% - Accent6 5 8 4" xfId="4965"/>
    <cellStyle name="20% - Accent6 5 8 4 2" xfId="18124"/>
    <cellStyle name="20% - Accent6 5 8 4 2 2" xfId="55462"/>
    <cellStyle name="20% - Accent6 5 8 4 3" xfId="34866"/>
    <cellStyle name="20% - Accent6 5 8 4 4" xfId="42303"/>
    <cellStyle name="20% - Accent6 5 8 5" xfId="14412"/>
    <cellStyle name="20% - Accent6 5 8 5 2" xfId="29442"/>
    <cellStyle name="20% - Accent6 5 8 5 3" xfId="51750"/>
    <cellStyle name="20% - Accent6 5 8 6" xfId="26560"/>
    <cellStyle name="20% - Accent6 5 8 7" xfId="38589"/>
    <cellStyle name="20% - Accent6 5 9" xfId="2488"/>
    <cellStyle name="20% - Accent6 5 9 2" xfId="10868"/>
    <cellStyle name="20% - Accent6 5 9 2 2" xfId="24027"/>
    <cellStyle name="20% - Accent6 5 9 2 2 2" xfId="61365"/>
    <cellStyle name="20% - Accent6 5 9 2 3" xfId="33391"/>
    <cellStyle name="20% - Accent6 5 9 2 4" xfId="48206"/>
    <cellStyle name="20% - Accent6 5 9 3" xfId="6145"/>
    <cellStyle name="20% - Accent6 5 9 3 2" xfId="19304"/>
    <cellStyle name="20% - Accent6 5 9 3 2 2" xfId="56642"/>
    <cellStyle name="20% - Accent6 5 9 3 3" xfId="36103"/>
    <cellStyle name="20% - Accent6 5 9 3 4" xfId="43483"/>
    <cellStyle name="20% - Accent6 5 9 4" xfId="15649"/>
    <cellStyle name="20% - Accent6 5 9 4 2" xfId="30679"/>
    <cellStyle name="20% - Accent6 5 9 4 3" xfId="52987"/>
    <cellStyle name="20% - Accent6 5 9 5" xfId="27797"/>
    <cellStyle name="20% - Accent6 5 9 6" xfId="39826"/>
    <cellStyle name="20% - Accent6 6" xfId="265"/>
    <cellStyle name="20% - Accent6 6 2" xfId="686"/>
    <cellStyle name="20% - Accent6 6 2 2" xfId="1868"/>
    <cellStyle name="20% - Accent6 6 2 2 2" xfId="7942"/>
    <cellStyle name="20% - Accent6 6 2 2 2 2" xfId="12665"/>
    <cellStyle name="20% - Accent6 6 2 2 2 2 2" xfId="25824"/>
    <cellStyle name="20% - Accent6 6 2 2 2 2 2 2" xfId="63162"/>
    <cellStyle name="20% - Accent6 6 2 2 2 2 3" xfId="50003"/>
    <cellStyle name="20% - Accent6 6 2 2 2 3" xfId="21101"/>
    <cellStyle name="20% - Accent6 6 2 2 2 3 2" xfId="58439"/>
    <cellStyle name="20% - Accent6 6 2 2 2 4" xfId="34120"/>
    <cellStyle name="20% - Accent6 6 2 2 2 5" xfId="45280"/>
    <cellStyle name="20% - Accent6 6 2 2 3" xfId="10305"/>
    <cellStyle name="20% - Accent6 6 2 2 3 2" xfId="23464"/>
    <cellStyle name="20% - Accent6 6 2 2 3 2 2" xfId="60802"/>
    <cellStyle name="20% - Accent6 6 2 2 3 3" xfId="36832"/>
    <cellStyle name="20% - Accent6 6 2 2 3 4" xfId="47643"/>
    <cellStyle name="20% - Accent6 6 2 2 4" xfId="5582"/>
    <cellStyle name="20% - Accent6 6 2 2 4 2" xfId="18741"/>
    <cellStyle name="20% - Accent6 6 2 2 4 2 2" xfId="56079"/>
    <cellStyle name="20% - Accent6 6 2 2 4 3" xfId="31408"/>
    <cellStyle name="20% - Accent6 6 2 2 4 4" xfId="42920"/>
    <cellStyle name="20% - Accent6 6 2 2 5" xfId="15029"/>
    <cellStyle name="20% - Accent6 6 2 2 5 2" xfId="52367"/>
    <cellStyle name="20% - Accent6 6 2 2 6" xfId="28526"/>
    <cellStyle name="20% - Accent6 6 2 2 7" xfId="39206"/>
    <cellStyle name="20% - Accent6 6 2 3" xfId="3217"/>
    <cellStyle name="20% - Accent6 6 2 3 2" xfId="11485"/>
    <cellStyle name="20% - Accent6 6 2 3 2 2" xfId="24644"/>
    <cellStyle name="20% - Accent6 6 2 3 2 2 2" xfId="61982"/>
    <cellStyle name="20% - Accent6 6 2 3 2 3" xfId="48823"/>
    <cellStyle name="20% - Accent6 6 2 3 3" xfId="6762"/>
    <cellStyle name="20% - Accent6 6 2 3 3 2" xfId="19921"/>
    <cellStyle name="20% - Accent6 6 2 3 3 2 2" xfId="57259"/>
    <cellStyle name="20% - Accent6 6 2 3 3 3" xfId="44100"/>
    <cellStyle name="20% - Accent6 6 2 3 4" xfId="16378"/>
    <cellStyle name="20% - Accent6 6 2 3 4 2" xfId="53716"/>
    <cellStyle name="20% - Accent6 6 2 3 5" xfId="32771"/>
    <cellStyle name="20% - Accent6 6 2 3 6" xfId="40555"/>
    <cellStyle name="20% - Accent6 6 2 4" xfId="9125"/>
    <cellStyle name="20% - Accent6 6 2 4 2" xfId="22284"/>
    <cellStyle name="20% - Accent6 6 2 4 2 2" xfId="59622"/>
    <cellStyle name="20% - Accent6 6 2 4 3" xfId="35483"/>
    <cellStyle name="20% - Accent6 6 2 4 4" xfId="46463"/>
    <cellStyle name="20% - Accent6 6 2 5" xfId="4402"/>
    <cellStyle name="20% - Accent6 6 2 5 2" xfId="17561"/>
    <cellStyle name="20% - Accent6 6 2 5 2 2" xfId="54899"/>
    <cellStyle name="20% - Accent6 6 2 5 3" xfId="30059"/>
    <cellStyle name="20% - Accent6 6 2 5 4" xfId="41740"/>
    <cellStyle name="20% - Accent6 6 2 6" xfId="13849"/>
    <cellStyle name="20% - Accent6 6 2 6 2" xfId="51187"/>
    <cellStyle name="20% - Accent6 6 2 7" xfId="27177"/>
    <cellStyle name="20% - Accent6 6 2 8" xfId="38026"/>
    <cellStyle name="20% - Accent6 6 3" xfId="1447"/>
    <cellStyle name="20% - Accent6 6 3 2" xfId="7521"/>
    <cellStyle name="20% - Accent6 6 3 2 2" xfId="12244"/>
    <cellStyle name="20% - Accent6 6 3 2 2 2" xfId="25403"/>
    <cellStyle name="20% - Accent6 6 3 2 2 2 2" xfId="62741"/>
    <cellStyle name="20% - Accent6 6 3 2 2 3" xfId="49582"/>
    <cellStyle name="20% - Accent6 6 3 2 3" xfId="20680"/>
    <cellStyle name="20% - Accent6 6 3 2 3 2" xfId="58018"/>
    <cellStyle name="20% - Accent6 6 3 2 4" xfId="33699"/>
    <cellStyle name="20% - Accent6 6 3 2 5" xfId="44859"/>
    <cellStyle name="20% - Accent6 6 3 3" xfId="9884"/>
    <cellStyle name="20% - Accent6 6 3 3 2" xfId="23043"/>
    <cellStyle name="20% - Accent6 6 3 3 2 2" xfId="60381"/>
    <cellStyle name="20% - Accent6 6 3 3 3" xfId="36411"/>
    <cellStyle name="20% - Accent6 6 3 3 4" xfId="47222"/>
    <cellStyle name="20% - Accent6 6 3 4" xfId="5161"/>
    <cellStyle name="20% - Accent6 6 3 4 2" xfId="18320"/>
    <cellStyle name="20% - Accent6 6 3 4 2 2" xfId="55658"/>
    <cellStyle name="20% - Accent6 6 3 4 3" xfId="30987"/>
    <cellStyle name="20% - Accent6 6 3 4 4" xfId="42499"/>
    <cellStyle name="20% - Accent6 6 3 5" xfId="14608"/>
    <cellStyle name="20% - Accent6 6 3 5 2" xfId="51946"/>
    <cellStyle name="20% - Accent6 6 3 6" xfId="28105"/>
    <cellStyle name="20% - Accent6 6 3 7" xfId="38785"/>
    <cellStyle name="20% - Accent6 6 4" xfId="2796"/>
    <cellStyle name="20% - Accent6 6 4 2" xfId="11064"/>
    <cellStyle name="20% - Accent6 6 4 2 2" xfId="24223"/>
    <cellStyle name="20% - Accent6 6 4 2 2 2" xfId="61561"/>
    <cellStyle name="20% - Accent6 6 4 2 3" xfId="48402"/>
    <cellStyle name="20% - Accent6 6 4 3" xfId="6341"/>
    <cellStyle name="20% - Accent6 6 4 3 2" xfId="19500"/>
    <cellStyle name="20% - Accent6 6 4 3 2 2" xfId="56838"/>
    <cellStyle name="20% - Accent6 6 4 3 3" xfId="43679"/>
    <cellStyle name="20% - Accent6 6 4 4" xfId="15957"/>
    <cellStyle name="20% - Accent6 6 4 4 2" xfId="53295"/>
    <cellStyle name="20% - Accent6 6 4 5" xfId="32350"/>
    <cellStyle name="20% - Accent6 6 4 6" xfId="40134"/>
    <cellStyle name="20% - Accent6 6 5" xfId="8704"/>
    <cellStyle name="20% - Accent6 6 5 2" xfId="21863"/>
    <cellStyle name="20% - Accent6 6 5 2 2" xfId="59201"/>
    <cellStyle name="20% - Accent6 6 5 3" xfId="35062"/>
    <cellStyle name="20% - Accent6 6 5 4" xfId="46042"/>
    <cellStyle name="20% - Accent6 6 6" xfId="3981"/>
    <cellStyle name="20% - Accent6 6 6 2" xfId="17140"/>
    <cellStyle name="20% - Accent6 6 6 2 2" xfId="54478"/>
    <cellStyle name="20% - Accent6 6 6 3" xfId="29638"/>
    <cellStyle name="20% - Accent6 6 6 4" xfId="41319"/>
    <cellStyle name="20% - Accent6 6 7" xfId="13428"/>
    <cellStyle name="20% - Accent6 6 7 2" xfId="50766"/>
    <cellStyle name="20% - Accent6 6 8" xfId="26756"/>
    <cellStyle name="20% - Accent6 6 9" xfId="37605"/>
    <cellStyle name="20% - Accent6 7" xfId="153"/>
    <cellStyle name="20% - Accent6 7 2" xfId="574"/>
    <cellStyle name="20% - Accent6 7 2 2" xfId="1756"/>
    <cellStyle name="20% - Accent6 7 2 2 2" xfId="7830"/>
    <cellStyle name="20% - Accent6 7 2 2 2 2" xfId="12553"/>
    <cellStyle name="20% - Accent6 7 2 2 2 2 2" xfId="25712"/>
    <cellStyle name="20% - Accent6 7 2 2 2 2 2 2" xfId="63050"/>
    <cellStyle name="20% - Accent6 7 2 2 2 2 3" xfId="49891"/>
    <cellStyle name="20% - Accent6 7 2 2 2 3" xfId="20989"/>
    <cellStyle name="20% - Accent6 7 2 2 2 3 2" xfId="58327"/>
    <cellStyle name="20% - Accent6 7 2 2 2 4" xfId="34008"/>
    <cellStyle name="20% - Accent6 7 2 2 2 5" xfId="45168"/>
    <cellStyle name="20% - Accent6 7 2 2 3" xfId="10193"/>
    <cellStyle name="20% - Accent6 7 2 2 3 2" xfId="23352"/>
    <cellStyle name="20% - Accent6 7 2 2 3 2 2" xfId="60690"/>
    <cellStyle name="20% - Accent6 7 2 2 3 3" xfId="36720"/>
    <cellStyle name="20% - Accent6 7 2 2 3 4" xfId="47531"/>
    <cellStyle name="20% - Accent6 7 2 2 4" xfId="5470"/>
    <cellStyle name="20% - Accent6 7 2 2 4 2" xfId="18629"/>
    <cellStyle name="20% - Accent6 7 2 2 4 2 2" xfId="55967"/>
    <cellStyle name="20% - Accent6 7 2 2 4 3" xfId="31296"/>
    <cellStyle name="20% - Accent6 7 2 2 4 4" xfId="42808"/>
    <cellStyle name="20% - Accent6 7 2 2 5" xfId="14917"/>
    <cellStyle name="20% - Accent6 7 2 2 5 2" xfId="52255"/>
    <cellStyle name="20% - Accent6 7 2 2 6" xfId="28414"/>
    <cellStyle name="20% - Accent6 7 2 2 7" xfId="39094"/>
    <cellStyle name="20% - Accent6 7 2 3" xfId="3105"/>
    <cellStyle name="20% - Accent6 7 2 3 2" xfId="11373"/>
    <cellStyle name="20% - Accent6 7 2 3 2 2" xfId="24532"/>
    <cellStyle name="20% - Accent6 7 2 3 2 2 2" xfId="61870"/>
    <cellStyle name="20% - Accent6 7 2 3 2 3" xfId="48711"/>
    <cellStyle name="20% - Accent6 7 2 3 3" xfId="6650"/>
    <cellStyle name="20% - Accent6 7 2 3 3 2" xfId="19809"/>
    <cellStyle name="20% - Accent6 7 2 3 3 2 2" xfId="57147"/>
    <cellStyle name="20% - Accent6 7 2 3 3 3" xfId="43988"/>
    <cellStyle name="20% - Accent6 7 2 3 4" xfId="16266"/>
    <cellStyle name="20% - Accent6 7 2 3 4 2" xfId="53604"/>
    <cellStyle name="20% - Accent6 7 2 3 5" xfId="32659"/>
    <cellStyle name="20% - Accent6 7 2 3 6" xfId="40443"/>
    <cellStyle name="20% - Accent6 7 2 4" xfId="9013"/>
    <cellStyle name="20% - Accent6 7 2 4 2" xfId="22172"/>
    <cellStyle name="20% - Accent6 7 2 4 2 2" xfId="59510"/>
    <cellStyle name="20% - Accent6 7 2 4 3" xfId="35371"/>
    <cellStyle name="20% - Accent6 7 2 4 4" xfId="46351"/>
    <cellStyle name="20% - Accent6 7 2 5" xfId="4290"/>
    <cellStyle name="20% - Accent6 7 2 5 2" xfId="17449"/>
    <cellStyle name="20% - Accent6 7 2 5 2 2" xfId="54787"/>
    <cellStyle name="20% - Accent6 7 2 5 3" xfId="29947"/>
    <cellStyle name="20% - Accent6 7 2 5 4" xfId="41628"/>
    <cellStyle name="20% - Accent6 7 2 6" xfId="13737"/>
    <cellStyle name="20% - Accent6 7 2 6 2" xfId="51075"/>
    <cellStyle name="20% - Accent6 7 2 7" xfId="27065"/>
    <cellStyle name="20% - Accent6 7 2 8" xfId="37914"/>
    <cellStyle name="20% - Accent6 7 3" xfId="1335"/>
    <cellStyle name="20% - Accent6 7 3 2" xfId="7409"/>
    <cellStyle name="20% - Accent6 7 3 2 2" xfId="12132"/>
    <cellStyle name="20% - Accent6 7 3 2 2 2" xfId="25291"/>
    <cellStyle name="20% - Accent6 7 3 2 2 2 2" xfId="62629"/>
    <cellStyle name="20% - Accent6 7 3 2 2 3" xfId="49470"/>
    <cellStyle name="20% - Accent6 7 3 2 3" xfId="20568"/>
    <cellStyle name="20% - Accent6 7 3 2 3 2" xfId="57906"/>
    <cellStyle name="20% - Accent6 7 3 2 4" xfId="33587"/>
    <cellStyle name="20% - Accent6 7 3 2 5" xfId="44747"/>
    <cellStyle name="20% - Accent6 7 3 3" xfId="9772"/>
    <cellStyle name="20% - Accent6 7 3 3 2" xfId="22931"/>
    <cellStyle name="20% - Accent6 7 3 3 2 2" xfId="60269"/>
    <cellStyle name="20% - Accent6 7 3 3 3" xfId="36299"/>
    <cellStyle name="20% - Accent6 7 3 3 4" xfId="47110"/>
    <cellStyle name="20% - Accent6 7 3 4" xfId="5049"/>
    <cellStyle name="20% - Accent6 7 3 4 2" xfId="18208"/>
    <cellStyle name="20% - Accent6 7 3 4 2 2" xfId="55546"/>
    <cellStyle name="20% - Accent6 7 3 4 3" xfId="30875"/>
    <cellStyle name="20% - Accent6 7 3 4 4" xfId="42387"/>
    <cellStyle name="20% - Accent6 7 3 5" xfId="14496"/>
    <cellStyle name="20% - Accent6 7 3 5 2" xfId="51834"/>
    <cellStyle name="20% - Accent6 7 3 6" xfId="27993"/>
    <cellStyle name="20% - Accent6 7 3 7" xfId="38673"/>
    <cellStyle name="20% - Accent6 7 4" xfId="2684"/>
    <cellStyle name="20% - Accent6 7 4 2" xfId="10952"/>
    <cellStyle name="20% - Accent6 7 4 2 2" xfId="24111"/>
    <cellStyle name="20% - Accent6 7 4 2 2 2" xfId="61449"/>
    <cellStyle name="20% - Accent6 7 4 2 3" xfId="48290"/>
    <cellStyle name="20% - Accent6 7 4 3" xfId="6229"/>
    <cellStyle name="20% - Accent6 7 4 3 2" xfId="19388"/>
    <cellStyle name="20% - Accent6 7 4 3 2 2" xfId="56726"/>
    <cellStyle name="20% - Accent6 7 4 3 3" xfId="43567"/>
    <cellStyle name="20% - Accent6 7 4 4" xfId="15845"/>
    <cellStyle name="20% - Accent6 7 4 4 2" xfId="53183"/>
    <cellStyle name="20% - Accent6 7 4 5" xfId="32238"/>
    <cellStyle name="20% - Accent6 7 4 6" xfId="40022"/>
    <cellStyle name="20% - Accent6 7 5" xfId="8592"/>
    <cellStyle name="20% - Accent6 7 5 2" xfId="21751"/>
    <cellStyle name="20% - Accent6 7 5 2 2" xfId="59089"/>
    <cellStyle name="20% - Accent6 7 5 3" xfId="34950"/>
    <cellStyle name="20% - Accent6 7 5 4" xfId="45930"/>
    <cellStyle name="20% - Accent6 7 6" xfId="3869"/>
    <cellStyle name="20% - Accent6 7 6 2" xfId="17028"/>
    <cellStyle name="20% - Accent6 7 6 2 2" xfId="54366"/>
    <cellStyle name="20% - Accent6 7 6 3" xfId="29526"/>
    <cellStyle name="20% - Accent6 7 6 4" xfId="41207"/>
    <cellStyle name="20% - Accent6 7 7" xfId="13316"/>
    <cellStyle name="20% - Accent6 7 7 2" xfId="50654"/>
    <cellStyle name="20% - Accent6 7 8" xfId="26644"/>
    <cellStyle name="20% - Accent6 7 9" xfId="37493"/>
    <cellStyle name="20% - Accent6 8" xfId="462"/>
    <cellStyle name="20% - Accent6 8 2" xfId="1644"/>
    <cellStyle name="20% - Accent6 8 2 2" xfId="7718"/>
    <cellStyle name="20% - Accent6 8 2 2 2" xfId="12441"/>
    <cellStyle name="20% - Accent6 8 2 2 2 2" xfId="25600"/>
    <cellStyle name="20% - Accent6 8 2 2 2 2 2" xfId="62938"/>
    <cellStyle name="20% - Accent6 8 2 2 2 3" xfId="49779"/>
    <cellStyle name="20% - Accent6 8 2 2 3" xfId="20877"/>
    <cellStyle name="20% - Accent6 8 2 2 3 2" xfId="58215"/>
    <cellStyle name="20% - Accent6 8 2 2 4" xfId="33896"/>
    <cellStyle name="20% - Accent6 8 2 2 5" xfId="45056"/>
    <cellStyle name="20% - Accent6 8 2 3" xfId="10081"/>
    <cellStyle name="20% - Accent6 8 2 3 2" xfId="23240"/>
    <cellStyle name="20% - Accent6 8 2 3 2 2" xfId="60578"/>
    <cellStyle name="20% - Accent6 8 2 3 3" xfId="36608"/>
    <cellStyle name="20% - Accent6 8 2 3 4" xfId="47419"/>
    <cellStyle name="20% - Accent6 8 2 4" xfId="5358"/>
    <cellStyle name="20% - Accent6 8 2 4 2" xfId="18517"/>
    <cellStyle name="20% - Accent6 8 2 4 2 2" xfId="55855"/>
    <cellStyle name="20% - Accent6 8 2 4 3" xfId="31184"/>
    <cellStyle name="20% - Accent6 8 2 4 4" xfId="42696"/>
    <cellStyle name="20% - Accent6 8 2 5" xfId="14805"/>
    <cellStyle name="20% - Accent6 8 2 5 2" xfId="52143"/>
    <cellStyle name="20% - Accent6 8 2 6" xfId="28302"/>
    <cellStyle name="20% - Accent6 8 2 7" xfId="38982"/>
    <cellStyle name="20% - Accent6 8 3" xfId="2993"/>
    <cellStyle name="20% - Accent6 8 3 2" xfId="11261"/>
    <cellStyle name="20% - Accent6 8 3 2 2" xfId="24420"/>
    <cellStyle name="20% - Accent6 8 3 2 2 2" xfId="61758"/>
    <cellStyle name="20% - Accent6 8 3 2 3" xfId="48599"/>
    <cellStyle name="20% - Accent6 8 3 3" xfId="6538"/>
    <cellStyle name="20% - Accent6 8 3 3 2" xfId="19697"/>
    <cellStyle name="20% - Accent6 8 3 3 2 2" xfId="57035"/>
    <cellStyle name="20% - Accent6 8 3 3 3" xfId="43876"/>
    <cellStyle name="20% - Accent6 8 3 4" xfId="16154"/>
    <cellStyle name="20% - Accent6 8 3 4 2" xfId="53492"/>
    <cellStyle name="20% - Accent6 8 3 5" xfId="32547"/>
    <cellStyle name="20% - Accent6 8 3 6" xfId="40331"/>
    <cellStyle name="20% - Accent6 8 4" xfId="8901"/>
    <cellStyle name="20% - Accent6 8 4 2" xfId="22060"/>
    <cellStyle name="20% - Accent6 8 4 2 2" xfId="59398"/>
    <cellStyle name="20% - Accent6 8 4 3" xfId="35259"/>
    <cellStyle name="20% - Accent6 8 4 4" xfId="46239"/>
    <cellStyle name="20% - Accent6 8 5" xfId="4178"/>
    <cellStyle name="20% - Accent6 8 5 2" xfId="17337"/>
    <cellStyle name="20% - Accent6 8 5 2 2" xfId="54675"/>
    <cellStyle name="20% - Accent6 8 5 3" xfId="29835"/>
    <cellStyle name="20% - Accent6 8 5 4" xfId="41516"/>
    <cellStyle name="20% - Accent6 8 6" xfId="13625"/>
    <cellStyle name="20% - Accent6 8 6 2" xfId="50963"/>
    <cellStyle name="20% - Accent6 8 7" xfId="26953"/>
    <cellStyle name="20% - Accent6 8 8" xfId="37802"/>
    <cellStyle name="20% - Accent6 9" xfId="293"/>
    <cellStyle name="20% - Accent6 9 2" xfId="1475"/>
    <cellStyle name="20% - Accent6 9 2 2" xfId="7549"/>
    <cellStyle name="20% - Accent6 9 2 2 2" xfId="12272"/>
    <cellStyle name="20% - Accent6 9 2 2 2 2" xfId="25431"/>
    <cellStyle name="20% - Accent6 9 2 2 2 2 2" xfId="62769"/>
    <cellStyle name="20% - Accent6 9 2 2 2 3" xfId="49610"/>
    <cellStyle name="20% - Accent6 9 2 2 3" xfId="20708"/>
    <cellStyle name="20% - Accent6 9 2 2 3 2" xfId="58046"/>
    <cellStyle name="20% - Accent6 9 2 2 4" xfId="33727"/>
    <cellStyle name="20% - Accent6 9 2 2 5" xfId="44887"/>
    <cellStyle name="20% - Accent6 9 2 3" xfId="9912"/>
    <cellStyle name="20% - Accent6 9 2 3 2" xfId="23071"/>
    <cellStyle name="20% - Accent6 9 2 3 2 2" xfId="60409"/>
    <cellStyle name="20% - Accent6 9 2 3 3" xfId="36439"/>
    <cellStyle name="20% - Accent6 9 2 3 4" xfId="47250"/>
    <cellStyle name="20% - Accent6 9 2 4" xfId="5189"/>
    <cellStyle name="20% - Accent6 9 2 4 2" xfId="18348"/>
    <cellStyle name="20% - Accent6 9 2 4 2 2" xfId="55686"/>
    <cellStyle name="20% - Accent6 9 2 4 3" xfId="31015"/>
    <cellStyle name="20% - Accent6 9 2 4 4" xfId="42527"/>
    <cellStyle name="20% - Accent6 9 2 5" xfId="14636"/>
    <cellStyle name="20% - Accent6 9 2 5 2" xfId="51974"/>
    <cellStyle name="20% - Accent6 9 2 6" xfId="28133"/>
    <cellStyle name="20% - Accent6 9 2 7" xfId="38813"/>
    <cellStyle name="20% - Accent6 9 3" xfId="2824"/>
    <cellStyle name="20% - Accent6 9 3 2" xfId="11092"/>
    <cellStyle name="20% - Accent6 9 3 2 2" xfId="24251"/>
    <cellStyle name="20% - Accent6 9 3 2 2 2" xfId="61589"/>
    <cellStyle name="20% - Accent6 9 3 2 3" xfId="48430"/>
    <cellStyle name="20% - Accent6 9 3 3" xfId="6369"/>
    <cellStyle name="20% - Accent6 9 3 3 2" xfId="19528"/>
    <cellStyle name="20% - Accent6 9 3 3 2 2" xfId="56866"/>
    <cellStyle name="20% - Accent6 9 3 3 3" xfId="43707"/>
    <cellStyle name="20% - Accent6 9 3 4" xfId="15985"/>
    <cellStyle name="20% - Accent6 9 3 4 2" xfId="53323"/>
    <cellStyle name="20% - Accent6 9 3 5" xfId="32378"/>
    <cellStyle name="20% - Accent6 9 3 6" xfId="40162"/>
    <cellStyle name="20% - Accent6 9 4" xfId="8732"/>
    <cellStyle name="20% - Accent6 9 4 2" xfId="21891"/>
    <cellStyle name="20% - Accent6 9 4 2 2" xfId="59229"/>
    <cellStyle name="20% - Accent6 9 4 3" xfId="35090"/>
    <cellStyle name="20% - Accent6 9 4 4" xfId="46070"/>
    <cellStyle name="20% - Accent6 9 5" xfId="4009"/>
    <cellStyle name="20% - Accent6 9 5 2" xfId="17168"/>
    <cellStyle name="20% - Accent6 9 5 2 2" xfId="54506"/>
    <cellStyle name="20% - Accent6 9 5 3" xfId="29666"/>
    <cellStyle name="20% - Accent6 9 5 4" xfId="41347"/>
    <cellStyle name="20% - Accent6 9 6" xfId="13456"/>
    <cellStyle name="20% - Accent6 9 6 2" xfId="50794"/>
    <cellStyle name="20% - Accent6 9 7" xfId="26784"/>
    <cellStyle name="20% - Accent6 9 8" xfId="37633"/>
    <cellStyle name="40% - Accent1" xfId="20" builtinId="31" customBuiltin="1"/>
    <cellStyle name="40% - Accent1 10" xfId="705"/>
    <cellStyle name="40% - Accent1 10 2" xfId="1887"/>
    <cellStyle name="40% - Accent1 10 2 2" xfId="7961"/>
    <cellStyle name="40% - Accent1 10 2 2 2" xfId="12684"/>
    <cellStyle name="40% - Accent1 10 2 2 2 2" xfId="25843"/>
    <cellStyle name="40% - Accent1 10 2 2 2 2 2" xfId="63181"/>
    <cellStyle name="40% - Accent1 10 2 2 2 3" xfId="50022"/>
    <cellStyle name="40% - Accent1 10 2 2 3" xfId="21120"/>
    <cellStyle name="40% - Accent1 10 2 2 3 2" xfId="58458"/>
    <cellStyle name="40% - Accent1 10 2 2 4" xfId="34139"/>
    <cellStyle name="40% - Accent1 10 2 2 5" xfId="45299"/>
    <cellStyle name="40% - Accent1 10 2 3" xfId="10324"/>
    <cellStyle name="40% - Accent1 10 2 3 2" xfId="23483"/>
    <cellStyle name="40% - Accent1 10 2 3 2 2" xfId="60821"/>
    <cellStyle name="40% - Accent1 10 2 3 3" xfId="36851"/>
    <cellStyle name="40% - Accent1 10 2 3 4" xfId="47662"/>
    <cellStyle name="40% - Accent1 10 2 4" xfId="5601"/>
    <cellStyle name="40% - Accent1 10 2 4 2" xfId="18760"/>
    <cellStyle name="40% - Accent1 10 2 4 2 2" xfId="56098"/>
    <cellStyle name="40% - Accent1 10 2 4 3" xfId="31427"/>
    <cellStyle name="40% - Accent1 10 2 4 4" xfId="42939"/>
    <cellStyle name="40% - Accent1 10 2 5" xfId="15048"/>
    <cellStyle name="40% - Accent1 10 2 5 2" xfId="52386"/>
    <cellStyle name="40% - Accent1 10 2 6" xfId="28545"/>
    <cellStyle name="40% - Accent1 10 2 7" xfId="39225"/>
    <cellStyle name="40% - Accent1 10 3" xfId="3236"/>
    <cellStyle name="40% - Accent1 10 3 2" xfId="11504"/>
    <cellStyle name="40% - Accent1 10 3 2 2" xfId="24663"/>
    <cellStyle name="40% - Accent1 10 3 2 2 2" xfId="62001"/>
    <cellStyle name="40% - Accent1 10 3 2 3" xfId="48842"/>
    <cellStyle name="40% - Accent1 10 3 3" xfId="6781"/>
    <cellStyle name="40% - Accent1 10 3 3 2" xfId="19940"/>
    <cellStyle name="40% - Accent1 10 3 3 2 2" xfId="57278"/>
    <cellStyle name="40% - Accent1 10 3 3 3" xfId="44119"/>
    <cellStyle name="40% - Accent1 10 3 4" xfId="16397"/>
    <cellStyle name="40% - Accent1 10 3 4 2" xfId="53735"/>
    <cellStyle name="40% - Accent1 10 3 5" xfId="32790"/>
    <cellStyle name="40% - Accent1 10 3 6" xfId="40574"/>
    <cellStyle name="40% - Accent1 10 4" xfId="9144"/>
    <cellStyle name="40% - Accent1 10 4 2" xfId="22303"/>
    <cellStyle name="40% - Accent1 10 4 2 2" xfId="59641"/>
    <cellStyle name="40% - Accent1 10 4 3" xfId="35502"/>
    <cellStyle name="40% - Accent1 10 4 4" xfId="46482"/>
    <cellStyle name="40% - Accent1 10 5" xfId="4421"/>
    <cellStyle name="40% - Accent1 10 5 2" xfId="17580"/>
    <cellStyle name="40% - Accent1 10 5 2 2" xfId="54918"/>
    <cellStyle name="40% - Accent1 10 5 3" xfId="30078"/>
    <cellStyle name="40% - Accent1 10 5 4" xfId="41759"/>
    <cellStyle name="40% - Accent1 10 6" xfId="13868"/>
    <cellStyle name="40% - Accent1 10 6 2" xfId="51206"/>
    <cellStyle name="40% - Accent1 10 7" xfId="27196"/>
    <cellStyle name="40% - Accent1 10 8" xfId="38045"/>
    <cellStyle name="40% - Accent1 11" xfId="874"/>
    <cellStyle name="40% - Accent1 11 2" xfId="2056"/>
    <cellStyle name="40% - Accent1 11 2 2" xfId="8130"/>
    <cellStyle name="40% - Accent1 11 2 2 2" xfId="12853"/>
    <cellStyle name="40% - Accent1 11 2 2 2 2" xfId="26012"/>
    <cellStyle name="40% - Accent1 11 2 2 2 2 2" xfId="63350"/>
    <cellStyle name="40% - Accent1 11 2 2 2 3" xfId="50191"/>
    <cellStyle name="40% - Accent1 11 2 2 3" xfId="21289"/>
    <cellStyle name="40% - Accent1 11 2 2 3 2" xfId="58627"/>
    <cellStyle name="40% - Accent1 11 2 2 4" xfId="34308"/>
    <cellStyle name="40% - Accent1 11 2 2 5" xfId="45468"/>
    <cellStyle name="40% - Accent1 11 2 3" xfId="10493"/>
    <cellStyle name="40% - Accent1 11 2 3 2" xfId="23652"/>
    <cellStyle name="40% - Accent1 11 2 3 2 2" xfId="60990"/>
    <cellStyle name="40% - Accent1 11 2 3 3" xfId="37020"/>
    <cellStyle name="40% - Accent1 11 2 3 4" xfId="47831"/>
    <cellStyle name="40% - Accent1 11 2 4" xfId="5770"/>
    <cellStyle name="40% - Accent1 11 2 4 2" xfId="18929"/>
    <cellStyle name="40% - Accent1 11 2 4 2 2" xfId="56267"/>
    <cellStyle name="40% - Accent1 11 2 4 3" xfId="31596"/>
    <cellStyle name="40% - Accent1 11 2 4 4" xfId="43108"/>
    <cellStyle name="40% - Accent1 11 2 5" xfId="15217"/>
    <cellStyle name="40% - Accent1 11 2 5 2" xfId="52555"/>
    <cellStyle name="40% - Accent1 11 2 6" xfId="28714"/>
    <cellStyle name="40% - Accent1 11 2 7" xfId="39394"/>
    <cellStyle name="40% - Accent1 11 3" xfId="3405"/>
    <cellStyle name="40% - Accent1 11 3 2" xfId="11673"/>
    <cellStyle name="40% - Accent1 11 3 2 2" xfId="24832"/>
    <cellStyle name="40% - Accent1 11 3 2 2 2" xfId="62170"/>
    <cellStyle name="40% - Accent1 11 3 2 3" xfId="49011"/>
    <cellStyle name="40% - Accent1 11 3 3" xfId="6950"/>
    <cellStyle name="40% - Accent1 11 3 3 2" xfId="20109"/>
    <cellStyle name="40% - Accent1 11 3 3 2 2" xfId="57447"/>
    <cellStyle name="40% - Accent1 11 3 3 3" xfId="44288"/>
    <cellStyle name="40% - Accent1 11 3 4" xfId="16566"/>
    <cellStyle name="40% - Accent1 11 3 4 2" xfId="53904"/>
    <cellStyle name="40% - Accent1 11 3 5" xfId="32959"/>
    <cellStyle name="40% - Accent1 11 3 6" xfId="40743"/>
    <cellStyle name="40% - Accent1 11 4" xfId="9313"/>
    <cellStyle name="40% - Accent1 11 4 2" xfId="22472"/>
    <cellStyle name="40% - Accent1 11 4 2 2" xfId="59810"/>
    <cellStyle name="40% - Accent1 11 4 3" xfId="35671"/>
    <cellStyle name="40% - Accent1 11 4 4" xfId="46651"/>
    <cellStyle name="40% - Accent1 11 5" xfId="4590"/>
    <cellStyle name="40% - Accent1 11 5 2" xfId="17749"/>
    <cellStyle name="40% - Accent1 11 5 2 2" xfId="55087"/>
    <cellStyle name="40% - Accent1 11 5 3" xfId="30247"/>
    <cellStyle name="40% - Accent1 11 5 4" xfId="41928"/>
    <cellStyle name="40% - Accent1 11 6" xfId="14037"/>
    <cellStyle name="40% - Accent1 11 6 2" xfId="51375"/>
    <cellStyle name="40% - Accent1 11 7" xfId="27365"/>
    <cellStyle name="40% - Accent1 11 8" xfId="38214"/>
    <cellStyle name="40% - Accent1 12" xfId="1045"/>
    <cellStyle name="40% - Accent1 12 2" xfId="2225"/>
    <cellStyle name="40% - Accent1 12 2 2" xfId="8299"/>
    <cellStyle name="40% - Accent1 12 2 2 2" xfId="13022"/>
    <cellStyle name="40% - Accent1 12 2 2 2 2" xfId="26181"/>
    <cellStyle name="40% - Accent1 12 2 2 2 2 2" xfId="63519"/>
    <cellStyle name="40% - Accent1 12 2 2 2 3" xfId="50360"/>
    <cellStyle name="40% - Accent1 12 2 2 3" xfId="21458"/>
    <cellStyle name="40% - Accent1 12 2 2 3 2" xfId="58796"/>
    <cellStyle name="40% - Accent1 12 2 2 4" xfId="34477"/>
    <cellStyle name="40% - Accent1 12 2 2 5" xfId="45637"/>
    <cellStyle name="40% - Accent1 12 2 3" xfId="10662"/>
    <cellStyle name="40% - Accent1 12 2 3 2" xfId="23821"/>
    <cellStyle name="40% - Accent1 12 2 3 2 2" xfId="61159"/>
    <cellStyle name="40% - Accent1 12 2 3 3" xfId="37189"/>
    <cellStyle name="40% - Accent1 12 2 3 4" xfId="48000"/>
    <cellStyle name="40% - Accent1 12 2 4" xfId="5939"/>
    <cellStyle name="40% - Accent1 12 2 4 2" xfId="19098"/>
    <cellStyle name="40% - Accent1 12 2 4 2 2" xfId="56436"/>
    <cellStyle name="40% - Accent1 12 2 4 3" xfId="31765"/>
    <cellStyle name="40% - Accent1 12 2 4 4" xfId="43277"/>
    <cellStyle name="40% - Accent1 12 2 5" xfId="15386"/>
    <cellStyle name="40% - Accent1 12 2 5 2" xfId="52724"/>
    <cellStyle name="40% - Accent1 12 2 6" xfId="28883"/>
    <cellStyle name="40% - Accent1 12 2 7" xfId="39563"/>
    <cellStyle name="40% - Accent1 12 3" xfId="3574"/>
    <cellStyle name="40% - Accent1 12 3 2" xfId="11842"/>
    <cellStyle name="40% - Accent1 12 3 2 2" xfId="25001"/>
    <cellStyle name="40% - Accent1 12 3 2 2 2" xfId="62339"/>
    <cellStyle name="40% - Accent1 12 3 2 3" xfId="49180"/>
    <cellStyle name="40% - Accent1 12 3 3" xfId="7119"/>
    <cellStyle name="40% - Accent1 12 3 3 2" xfId="20278"/>
    <cellStyle name="40% - Accent1 12 3 3 2 2" xfId="57616"/>
    <cellStyle name="40% - Accent1 12 3 3 3" xfId="44457"/>
    <cellStyle name="40% - Accent1 12 3 4" xfId="16735"/>
    <cellStyle name="40% - Accent1 12 3 4 2" xfId="54073"/>
    <cellStyle name="40% - Accent1 12 3 5" xfId="33128"/>
    <cellStyle name="40% - Accent1 12 3 6" xfId="40912"/>
    <cellStyle name="40% - Accent1 12 4" xfId="9482"/>
    <cellStyle name="40% - Accent1 12 4 2" xfId="22641"/>
    <cellStyle name="40% - Accent1 12 4 2 2" xfId="59979"/>
    <cellStyle name="40% - Accent1 12 4 3" xfId="35840"/>
    <cellStyle name="40% - Accent1 12 4 4" xfId="46820"/>
    <cellStyle name="40% - Accent1 12 5" xfId="4759"/>
    <cellStyle name="40% - Accent1 12 5 2" xfId="17918"/>
    <cellStyle name="40% - Accent1 12 5 2 2" xfId="55256"/>
    <cellStyle name="40% - Accent1 12 5 3" xfId="30416"/>
    <cellStyle name="40% - Accent1 12 5 4" xfId="42097"/>
    <cellStyle name="40% - Accent1 12 6" xfId="14206"/>
    <cellStyle name="40% - Accent1 12 6 2" xfId="51544"/>
    <cellStyle name="40% - Accent1 12 7" xfId="27534"/>
    <cellStyle name="40% - Accent1 12 8" xfId="38383"/>
    <cellStyle name="40% - Accent1 13" xfId="1214"/>
    <cellStyle name="40% - Accent1 13 2" xfId="2563"/>
    <cellStyle name="40% - Accent1 13 2 2" xfId="12011"/>
    <cellStyle name="40% - Accent1 13 2 2 2" xfId="25170"/>
    <cellStyle name="40% - Accent1 13 2 2 2 2" xfId="62508"/>
    <cellStyle name="40% - Accent1 13 2 2 3" xfId="33466"/>
    <cellStyle name="40% - Accent1 13 2 2 4" xfId="49349"/>
    <cellStyle name="40% - Accent1 13 2 3" xfId="7288"/>
    <cellStyle name="40% - Accent1 13 2 3 2" xfId="20447"/>
    <cellStyle name="40% - Accent1 13 2 3 2 2" xfId="57785"/>
    <cellStyle name="40% - Accent1 13 2 3 3" xfId="36178"/>
    <cellStyle name="40% - Accent1 13 2 3 4" xfId="44626"/>
    <cellStyle name="40% - Accent1 13 2 4" xfId="15724"/>
    <cellStyle name="40% - Accent1 13 2 4 2" xfId="30754"/>
    <cellStyle name="40% - Accent1 13 2 4 3" xfId="53062"/>
    <cellStyle name="40% - Accent1 13 2 5" xfId="27872"/>
    <cellStyle name="40% - Accent1 13 2 6" xfId="39901"/>
    <cellStyle name="40% - Accent1 13 3" xfId="9651"/>
    <cellStyle name="40% - Accent1 13 3 2" xfId="22810"/>
    <cellStyle name="40% - Accent1 13 3 2 2" xfId="60148"/>
    <cellStyle name="40% - Accent1 13 3 3" xfId="32117"/>
    <cellStyle name="40% - Accent1 13 3 4" xfId="46989"/>
    <cellStyle name="40% - Accent1 13 4" xfId="4928"/>
    <cellStyle name="40% - Accent1 13 4 2" xfId="18087"/>
    <cellStyle name="40% - Accent1 13 4 2 2" xfId="55425"/>
    <cellStyle name="40% - Accent1 13 4 3" xfId="34829"/>
    <cellStyle name="40% - Accent1 13 4 4" xfId="42266"/>
    <cellStyle name="40% - Accent1 13 5" xfId="14375"/>
    <cellStyle name="40% - Accent1 13 5 2" xfId="29405"/>
    <cellStyle name="40% - Accent1 13 5 3" xfId="51713"/>
    <cellStyle name="40% - Accent1 13 6" xfId="26523"/>
    <cellStyle name="40% - Accent1 13 7" xfId="38552"/>
    <cellStyle name="40% - Accent1 14" xfId="2394"/>
    <cellStyle name="40% - Accent1 14 2" xfId="10831"/>
    <cellStyle name="40% - Accent1 14 2 2" xfId="23990"/>
    <cellStyle name="40% - Accent1 14 2 2 2" xfId="61328"/>
    <cellStyle name="40% - Accent1 14 2 3" xfId="34648"/>
    <cellStyle name="40% - Accent1 14 2 4" xfId="48169"/>
    <cellStyle name="40% - Accent1 14 3" xfId="6108"/>
    <cellStyle name="40% - Accent1 14 3 2" xfId="19267"/>
    <cellStyle name="40% - Accent1 14 3 2 2" xfId="56605"/>
    <cellStyle name="40% - Accent1 14 3 3" xfId="37360"/>
    <cellStyle name="40% - Accent1 14 3 4" xfId="43446"/>
    <cellStyle name="40% - Accent1 14 4" xfId="15555"/>
    <cellStyle name="40% - Accent1 14 4 2" xfId="31936"/>
    <cellStyle name="40% - Accent1 14 4 3" xfId="52893"/>
    <cellStyle name="40% - Accent1 14 5" xfId="29054"/>
    <cellStyle name="40% - Accent1 14 6" xfId="39732"/>
    <cellStyle name="40% - Accent1 15" xfId="8471"/>
    <cellStyle name="40% - Accent1 15 2" xfId="21630"/>
    <cellStyle name="40% - Accent1 15 2 2" xfId="33297"/>
    <cellStyle name="40% - Accent1 15 2 3" xfId="58968"/>
    <cellStyle name="40% - Accent1 15 3" xfId="36009"/>
    <cellStyle name="40% - Accent1 15 4" xfId="30585"/>
    <cellStyle name="40% - Accent1 15 5" xfId="27703"/>
    <cellStyle name="40% - Accent1 15 6" xfId="45809"/>
    <cellStyle name="40% - Accent1 16" xfId="3748"/>
    <cellStyle name="40% - Accent1 16 2" xfId="16907"/>
    <cellStyle name="40% - Accent1 16 2 2" xfId="54245"/>
    <cellStyle name="40% - Accent1 16 3" xfId="29236"/>
    <cellStyle name="40% - Accent1 16 4" xfId="41086"/>
    <cellStyle name="40% - Accent1 17" xfId="13195"/>
    <cellStyle name="40% - Accent1 17 2" xfId="31948"/>
    <cellStyle name="40% - Accent1 17 3" xfId="50533"/>
    <cellStyle name="40% - Accent1 18" xfId="34660"/>
    <cellStyle name="40% - Accent1 19" xfId="29067"/>
    <cellStyle name="40% - Accent1 2" xfId="46"/>
    <cellStyle name="40% - Accent1 2 10" xfId="888"/>
    <cellStyle name="40% - Accent1 2 10 2" xfId="2070"/>
    <cellStyle name="40% - Accent1 2 10 2 2" xfId="8144"/>
    <cellStyle name="40% - Accent1 2 10 2 2 2" xfId="12867"/>
    <cellStyle name="40% - Accent1 2 10 2 2 2 2" xfId="26026"/>
    <cellStyle name="40% - Accent1 2 10 2 2 2 2 2" xfId="63364"/>
    <cellStyle name="40% - Accent1 2 10 2 2 2 3" xfId="50205"/>
    <cellStyle name="40% - Accent1 2 10 2 2 3" xfId="21303"/>
    <cellStyle name="40% - Accent1 2 10 2 2 3 2" xfId="58641"/>
    <cellStyle name="40% - Accent1 2 10 2 2 4" xfId="34322"/>
    <cellStyle name="40% - Accent1 2 10 2 2 5" xfId="45482"/>
    <cellStyle name="40% - Accent1 2 10 2 3" xfId="10507"/>
    <cellStyle name="40% - Accent1 2 10 2 3 2" xfId="23666"/>
    <cellStyle name="40% - Accent1 2 10 2 3 2 2" xfId="61004"/>
    <cellStyle name="40% - Accent1 2 10 2 3 3" xfId="37034"/>
    <cellStyle name="40% - Accent1 2 10 2 3 4" xfId="47845"/>
    <cellStyle name="40% - Accent1 2 10 2 4" xfId="5784"/>
    <cellStyle name="40% - Accent1 2 10 2 4 2" xfId="18943"/>
    <cellStyle name="40% - Accent1 2 10 2 4 2 2" xfId="56281"/>
    <cellStyle name="40% - Accent1 2 10 2 4 3" xfId="31610"/>
    <cellStyle name="40% - Accent1 2 10 2 4 4" xfId="43122"/>
    <cellStyle name="40% - Accent1 2 10 2 5" xfId="15231"/>
    <cellStyle name="40% - Accent1 2 10 2 5 2" xfId="52569"/>
    <cellStyle name="40% - Accent1 2 10 2 6" xfId="28728"/>
    <cellStyle name="40% - Accent1 2 10 2 7" xfId="39408"/>
    <cellStyle name="40% - Accent1 2 10 3" xfId="3419"/>
    <cellStyle name="40% - Accent1 2 10 3 2" xfId="11687"/>
    <cellStyle name="40% - Accent1 2 10 3 2 2" xfId="24846"/>
    <cellStyle name="40% - Accent1 2 10 3 2 2 2" xfId="62184"/>
    <cellStyle name="40% - Accent1 2 10 3 2 3" xfId="49025"/>
    <cellStyle name="40% - Accent1 2 10 3 3" xfId="6964"/>
    <cellStyle name="40% - Accent1 2 10 3 3 2" xfId="20123"/>
    <cellStyle name="40% - Accent1 2 10 3 3 2 2" xfId="57461"/>
    <cellStyle name="40% - Accent1 2 10 3 3 3" xfId="44302"/>
    <cellStyle name="40% - Accent1 2 10 3 4" xfId="16580"/>
    <cellStyle name="40% - Accent1 2 10 3 4 2" xfId="53918"/>
    <cellStyle name="40% - Accent1 2 10 3 5" xfId="32973"/>
    <cellStyle name="40% - Accent1 2 10 3 6" xfId="40757"/>
    <cellStyle name="40% - Accent1 2 10 4" xfId="9327"/>
    <cellStyle name="40% - Accent1 2 10 4 2" xfId="22486"/>
    <cellStyle name="40% - Accent1 2 10 4 2 2" xfId="59824"/>
    <cellStyle name="40% - Accent1 2 10 4 3" xfId="35685"/>
    <cellStyle name="40% - Accent1 2 10 4 4" xfId="46665"/>
    <cellStyle name="40% - Accent1 2 10 5" xfId="4604"/>
    <cellStyle name="40% - Accent1 2 10 5 2" xfId="17763"/>
    <cellStyle name="40% - Accent1 2 10 5 2 2" xfId="55101"/>
    <cellStyle name="40% - Accent1 2 10 5 3" xfId="30261"/>
    <cellStyle name="40% - Accent1 2 10 5 4" xfId="41942"/>
    <cellStyle name="40% - Accent1 2 10 6" xfId="14051"/>
    <cellStyle name="40% - Accent1 2 10 6 2" xfId="51389"/>
    <cellStyle name="40% - Accent1 2 10 7" xfId="27379"/>
    <cellStyle name="40% - Accent1 2 10 8" xfId="38228"/>
    <cellStyle name="40% - Accent1 2 11" xfId="1059"/>
    <cellStyle name="40% - Accent1 2 11 2" xfId="2239"/>
    <cellStyle name="40% - Accent1 2 11 2 2" xfId="8313"/>
    <cellStyle name="40% - Accent1 2 11 2 2 2" xfId="13036"/>
    <cellStyle name="40% - Accent1 2 11 2 2 2 2" xfId="26195"/>
    <cellStyle name="40% - Accent1 2 11 2 2 2 2 2" xfId="63533"/>
    <cellStyle name="40% - Accent1 2 11 2 2 2 3" xfId="50374"/>
    <cellStyle name="40% - Accent1 2 11 2 2 3" xfId="21472"/>
    <cellStyle name="40% - Accent1 2 11 2 2 3 2" xfId="58810"/>
    <cellStyle name="40% - Accent1 2 11 2 2 4" xfId="34491"/>
    <cellStyle name="40% - Accent1 2 11 2 2 5" xfId="45651"/>
    <cellStyle name="40% - Accent1 2 11 2 3" xfId="10676"/>
    <cellStyle name="40% - Accent1 2 11 2 3 2" xfId="23835"/>
    <cellStyle name="40% - Accent1 2 11 2 3 2 2" xfId="61173"/>
    <cellStyle name="40% - Accent1 2 11 2 3 3" xfId="37203"/>
    <cellStyle name="40% - Accent1 2 11 2 3 4" xfId="48014"/>
    <cellStyle name="40% - Accent1 2 11 2 4" xfId="5953"/>
    <cellStyle name="40% - Accent1 2 11 2 4 2" xfId="19112"/>
    <cellStyle name="40% - Accent1 2 11 2 4 2 2" xfId="56450"/>
    <cellStyle name="40% - Accent1 2 11 2 4 3" xfId="31779"/>
    <cellStyle name="40% - Accent1 2 11 2 4 4" xfId="43291"/>
    <cellStyle name="40% - Accent1 2 11 2 5" xfId="15400"/>
    <cellStyle name="40% - Accent1 2 11 2 5 2" xfId="52738"/>
    <cellStyle name="40% - Accent1 2 11 2 6" xfId="28897"/>
    <cellStyle name="40% - Accent1 2 11 2 7" xfId="39577"/>
    <cellStyle name="40% - Accent1 2 11 3" xfId="3588"/>
    <cellStyle name="40% - Accent1 2 11 3 2" xfId="11856"/>
    <cellStyle name="40% - Accent1 2 11 3 2 2" xfId="25015"/>
    <cellStyle name="40% - Accent1 2 11 3 2 2 2" xfId="62353"/>
    <cellStyle name="40% - Accent1 2 11 3 2 3" xfId="49194"/>
    <cellStyle name="40% - Accent1 2 11 3 3" xfId="7133"/>
    <cellStyle name="40% - Accent1 2 11 3 3 2" xfId="20292"/>
    <cellStyle name="40% - Accent1 2 11 3 3 2 2" xfId="57630"/>
    <cellStyle name="40% - Accent1 2 11 3 3 3" xfId="44471"/>
    <cellStyle name="40% - Accent1 2 11 3 4" xfId="16749"/>
    <cellStyle name="40% - Accent1 2 11 3 4 2" xfId="54087"/>
    <cellStyle name="40% - Accent1 2 11 3 5" xfId="33142"/>
    <cellStyle name="40% - Accent1 2 11 3 6" xfId="40926"/>
    <cellStyle name="40% - Accent1 2 11 4" xfId="9496"/>
    <cellStyle name="40% - Accent1 2 11 4 2" xfId="22655"/>
    <cellStyle name="40% - Accent1 2 11 4 2 2" xfId="59993"/>
    <cellStyle name="40% - Accent1 2 11 4 3" xfId="35854"/>
    <cellStyle name="40% - Accent1 2 11 4 4" xfId="46834"/>
    <cellStyle name="40% - Accent1 2 11 5" xfId="4773"/>
    <cellStyle name="40% - Accent1 2 11 5 2" xfId="17932"/>
    <cellStyle name="40% - Accent1 2 11 5 2 2" xfId="55270"/>
    <cellStyle name="40% - Accent1 2 11 5 3" xfId="30430"/>
    <cellStyle name="40% - Accent1 2 11 5 4" xfId="42111"/>
    <cellStyle name="40% - Accent1 2 11 6" xfId="14220"/>
    <cellStyle name="40% - Accent1 2 11 6 2" xfId="51558"/>
    <cellStyle name="40% - Accent1 2 11 7" xfId="27548"/>
    <cellStyle name="40% - Accent1 2 11 8" xfId="38397"/>
    <cellStyle name="40% - Accent1 2 12" xfId="1228"/>
    <cellStyle name="40% - Accent1 2 12 2" xfId="2577"/>
    <cellStyle name="40% - Accent1 2 12 2 2" xfId="12025"/>
    <cellStyle name="40% - Accent1 2 12 2 2 2" xfId="25184"/>
    <cellStyle name="40% - Accent1 2 12 2 2 2 2" xfId="62522"/>
    <cellStyle name="40% - Accent1 2 12 2 2 3" xfId="33480"/>
    <cellStyle name="40% - Accent1 2 12 2 2 4" xfId="49363"/>
    <cellStyle name="40% - Accent1 2 12 2 3" xfId="7302"/>
    <cellStyle name="40% - Accent1 2 12 2 3 2" xfId="20461"/>
    <cellStyle name="40% - Accent1 2 12 2 3 2 2" xfId="57799"/>
    <cellStyle name="40% - Accent1 2 12 2 3 3" xfId="36192"/>
    <cellStyle name="40% - Accent1 2 12 2 3 4" xfId="44640"/>
    <cellStyle name="40% - Accent1 2 12 2 4" xfId="15738"/>
    <cellStyle name="40% - Accent1 2 12 2 4 2" xfId="30768"/>
    <cellStyle name="40% - Accent1 2 12 2 4 3" xfId="53076"/>
    <cellStyle name="40% - Accent1 2 12 2 5" xfId="27886"/>
    <cellStyle name="40% - Accent1 2 12 2 6" xfId="39915"/>
    <cellStyle name="40% - Accent1 2 12 3" xfId="9665"/>
    <cellStyle name="40% - Accent1 2 12 3 2" xfId="22824"/>
    <cellStyle name="40% - Accent1 2 12 3 2 2" xfId="60162"/>
    <cellStyle name="40% - Accent1 2 12 3 3" xfId="32131"/>
    <cellStyle name="40% - Accent1 2 12 3 4" xfId="47003"/>
    <cellStyle name="40% - Accent1 2 12 4" xfId="4942"/>
    <cellStyle name="40% - Accent1 2 12 4 2" xfId="18101"/>
    <cellStyle name="40% - Accent1 2 12 4 2 2" xfId="55439"/>
    <cellStyle name="40% - Accent1 2 12 4 3" xfId="34843"/>
    <cellStyle name="40% - Accent1 2 12 4 4" xfId="42280"/>
    <cellStyle name="40% - Accent1 2 12 5" xfId="14389"/>
    <cellStyle name="40% - Accent1 2 12 5 2" xfId="29419"/>
    <cellStyle name="40% - Accent1 2 12 5 3" xfId="51727"/>
    <cellStyle name="40% - Accent1 2 12 6" xfId="26537"/>
    <cellStyle name="40% - Accent1 2 12 7" xfId="38566"/>
    <cellStyle name="40% - Accent1 2 13" xfId="2408"/>
    <cellStyle name="40% - Accent1 2 13 2" xfId="10845"/>
    <cellStyle name="40% - Accent1 2 13 2 2" xfId="24004"/>
    <cellStyle name="40% - Accent1 2 13 2 2 2" xfId="61342"/>
    <cellStyle name="40% - Accent1 2 13 2 3" xfId="33311"/>
    <cellStyle name="40% - Accent1 2 13 2 4" xfId="48183"/>
    <cellStyle name="40% - Accent1 2 13 3" xfId="6122"/>
    <cellStyle name="40% - Accent1 2 13 3 2" xfId="19281"/>
    <cellStyle name="40% - Accent1 2 13 3 2 2" xfId="56619"/>
    <cellStyle name="40% - Accent1 2 13 3 3" xfId="36023"/>
    <cellStyle name="40% - Accent1 2 13 3 4" xfId="43460"/>
    <cellStyle name="40% - Accent1 2 13 4" xfId="15569"/>
    <cellStyle name="40% - Accent1 2 13 4 2" xfId="30599"/>
    <cellStyle name="40% - Accent1 2 13 4 3" xfId="52907"/>
    <cellStyle name="40% - Accent1 2 13 5" xfId="27717"/>
    <cellStyle name="40% - Accent1 2 13 6" xfId="39746"/>
    <cellStyle name="40% - Accent1 2 14" xfId="8485"/>
    <cellStyle name="40% - Accent1 2 14 2" xfId="21644"/>
    <cellStyle name="40% - Accent1 2 14 2 2" xfId="58982"/>
    <cellStyle name="40% - Accent1 2 14 3" xfId="29250"/>
    <cellStyle name="40% - Accent1 2 14 4" xfId="45823"/>
    <cellStyle name="40% - Accent1 2 15" xfId="3762"/>
    <cellStyle name="40% - Accent1 2 15 2" xfId="16921"/>
    <cellStyle name="40% - Accent1 2 15 2 2" xfId="54259"/>
    <cellStyle name="40% - Accent1 2 15 3" xfId="31962"/>
    <cellStyle name="40% - Accent1 2 15 4" xfId="41100"/>
    <cellStyle name="40% - Accent1 2 16" xfId="13209"/>
    <cellStyle name="40% - Accent1 2 16 2" xfId="34674"/>
    <cellStyle name="40% - Accent1 2 16 3" xfId="50547"/>
    <cellStyle name="40% - Accent1 2 17" xfId="29081"/>
    <cellStyle name="40% - Accent1 2 18" xfId="26368"/>
    <cellStyle name="40% - Accent1 2 19" xfId="37386"/>
    <cellStyle name="40% - Accent1 2 2" xfId="102"/>
    <cellStyle name="40% - Accent1 2 2 10" xfId="8541"/>
    <cellStyle name="40% - Accent1 2 2 10 2" xfId="21700"/>
    <cellStyle name="40% - Accent1 2 2 10 2 2" xfId="59038"/>
    <cellStyle name="40% - Accent1 2 2 10 3" xfId="29278"/>
    <cellStyle name="40% - Accent1 2 2 10 4" xfId="45879"/>
    <cellStyle name="40% - Accent1 2 2 11" xfId="3818"/>
    <cellStyle name="40% - Accent1 2 2 11 2" xfId="16977"/>
    <cellStyle name="40% - Accent1 2 2 11 2 2" xfId="54315"/>
    <cellStyle name="40% - Accent1 2 2 11 3" xfId="31990"/>
    <cellStyle name="40% - Accent1 2 2 11 4" xfId="41156"/>
    <cellStyle name="40% - Accent1 2 2 12" xfId="13265"/>
    <cellStyle name="40% - Accent1 2 2 12 2" xfId="34702"/>
    <cellStyle name="40% - Accent1 2 2 12 3" xfId="50603"/>
    <cellStyle name="40% - Accent1 2 2 13" xfId="29109"/>
    <cellStyle name="40% - Accent1 2 2 14" xfId="26396"/>
    <cellStyle name="40% - Accent1 2 2 15" xfId="37442"/>
    <cellStyle name="40% - Accent1 2 2 2" xfId="214"/>
    <cellStyle name="40% - Accent1 2 2 2 10" xfId="3930"/>
    <cellStyle name="40% - Accent1 2 2 2 10 2" xfId="17089"/>
    <cellStyle name="40% - Accent1 2 2 2 10 2 2" xfId="54427"/>
    <cellStyle name="40% - Accent1 2 2 2 10 3" xfId="32075"/>
    <cellStyle name="40% - Accent1 2 2 2 10 4" xfId="41268"/>
    <cellStyle name="40% - Accent1 2 2 2 11" xfId="13377"/>
    <cellStyle name="40% - Accent1 2 2 2 11 2" xfId="34787"/>
    <cellStyle name="40% - Accent1 2 2 2 11 3" xfId="50715"/>
    <cellStyle name="40% - Accent1 2 2 2 12" xfId="29194"/>
    <cellStyle name="40% - Accent1 2 2 2 13" xfId="26481"/>
    <cellStyle name="40% - Accent1 2 2 2 14" xfId="37554"/>
    <cellStyle name="40% - Accent1 2 2 2 2" xfId="635"/>
    <cellStyle name="40% - Accent1 2 2 2 2 2" xfId="1817"/>
    <cellStyle name="40% - Accent1 2 2 2 2 2 2" xfId="7891"/>
    <cellStyle name="40% - Accent1 2 2 2 2 2 2 2" xfId="12614"/>
    <cellStyle name="40% - Accent1 2 2 2 2 2 2 2 2" xfId="25773"/>
    <cellStyle name="40% - Accent1 2 2 2 2 2 2 2 2 2" xfId="63111"/>
    <cellStyle name="40% - Accent1 2 2 2 2 2 2 2 3" xfId="49952"/>
    <cellStyle name="40% - Accent1 2 2 2 2 2 2 3" xfId="21050"/>
    <cellStyle name="40% - Accent1 2 2 2 2 2 2 3 2" xfId="58388"/>
    <cellStyle name="40% - Accent1 2 2 2 2 2 2 4" xfId="34069"/>
    <cellStyle name="40% - Accent1 2 2 2 2 2 2 5" xfId="45229"/>
    <cellStyle name="40% - Accent1 2 2 2 2 2 3" xfId="10254"/>
    <cellStyle name="40% - Accent1 2 2 2 2 2 3 2" xfId="23413"/>
    <cellStyle name="40% - Accent1 2 2 2 2 2 3 2 2" xfId="60751"/>
    <cellStyle name="40% - Accent1 2 2 2 2 2 3 3" xfId="36781"/>
    <cellStyle name="40% - Accent1 2 2 2 2 2 3 4" xfId="47592"/>
    <cellStyle name="40% - Accent1 2 2 2 2 2 4" xfId="5531"/>
    <cellStyle name="40% - Accent1 2 2 2 2 2 4 2" xfId="18690"/>
    <cellStyle name="40% - Accent1 2 2 2 2 2 4 2 2" xfId="56028"/>
    <cellStyle name="40% - Accent1 2 2 2 2 2 4 3" xfId="31357"/>
    <cellStyle name="40% - Accent1 2 2 2 2 2 4 4" xfId="42869"/>
    <cellStyle name="40% - Accent1 2 2 2 2 2 5" xfId="14978"/>
    <cellStyle name="40% - Accent1 2 2 2 2 2 5 2" xfId="52316"/>
    <cellStyle name="40% - Accent1 2 2 2 2 2 6" xfId="28475"/>
    <cellStyle name="40% - Accent1 2 2 2 2 2 7" xfId="39155"/>
    <cellStyle name="40% - Accent1 2 2 2 2 3" xfId="3166"/>
    <cellStyle name="40% - Accent1 2 2 2 2 3 2" xfId="11434"/>
    <cellStyle name="40% - Accent1 2 2 2 2 3 2 2" xfId="24593"/>
    <cellStyle name="40% - Accent1 2 2 2 2 3 2 2 2" xfId="61931"/>
    <cellStyle name="40% - Accent1 2 2 2 2 3 2 3" xfId="48772"/>
    <cellStyle name="40% - Accent1 2 2 2 2 3 3" xfId="6711"/>
    <cellStyle name="40% - Accent1 2 2 2 2 3 3 2" xfId="19870"/>
    <cellStyle name="40% - Accent1 2 2 2 2 3 3 2 2" xfId="57208"/>
    <cellStyle name="40% - Accent1 2 2 2 2 3 3 3" xfId="44049"/>
    <cellStyle name="40% - Accent1 2 2 2 2 3 4" xfId="16327"/>
    <cellStyle name="40% - Accent1 2 2 2 2 3 4 2" xfId="53665"/>
    <cellStyle name="40% - Accent1 2 2 2 2 3 5" xfId="32720"/>
    <cellStyle name="40% - Accent1 2 2 2 2 3 6" xfId="40504"/>
    <cellStyle name="40% - Accent1 2 2 2 2 4" xfId="9074"/>
    <cellStyle name="40% - Accent1 2 2 2 2 4 2" xfId="22233"/>
    <cellStyle name="40% - Accent1 2 2 2 2 4 2 2" xfId="59571"/>
    <cellStyle name="40% - Accent1 2 2 2 2 4 3" xfId="35432"/>
    <cellStyle name="40% - Accent1 2 2 2 2 4 4" xfId="46412"/>
    <cellStyle name="40% - Accent1 2 2 2 2 5" xfId="4351"/>
    <cellStyle name="40% - Accent1 2 2 2 2 5 2" xfId="17510"/>
    <cellStyle name="40% - Accent1 2 2 2 2 5 2 2" xfId="54848"/>
    <cellStyle name="40% - Accent1 2 2 2 2 5 3" xfId="30008"/>
    <cellStyle name="40% - Accent1 2 2 2 2 5 4" xfId="41689"/>
    <cellStyle name="40% - Accent1 2 2 2 2 6" xfId="13798"/>
    <cellStyle name="40% - Accent1 2 2 2 2 6 2" xfId="51136"/>
    <cellStyle name="40% - Accent1 2 2 2 2 7" xfId="27126"/>
    <cellStyle name="40% - Accent1 2 2 2 2 8" xfId="37975"/>
    <cellStyle name="40% - Accent1 2 2 2 3" xfId="411"/>
    <cellStyle name="40% - Accent1 2 2 2 3 2" xfId="1593"/>
    <cellStyle name="40% - Accent1 2 2 2 3 2 2" xfId="7667"/>
    <cellStyle name="40% - Accent1 2 2 2 3 2 2 2" xfId="12390"/>
    <cellStyle name="40% - Accent1 2 2 2 3 2 2 2 2" xfId="25549"/>
    <cellStyle name="40% - Accent1 2 2 2 3 2 2 2 2 2" xfId="62887"/>
    <cellStyle name="40% - Accent1 2 2 2 3 2 2 2 3" xfId="49728"/>
    <cellStyle name="40% - Accent1 2 2 2 3 2 2 3" xfId="20826"/>
    <cellStyle name="40% - Accent1 2 2 2 3 2 2 3 2" xfId="58164"/>
    <cellStyle name="40% - Accent1 2 2 2 3 2 2 4" xfId="33845"/>
    <cellStyle name="40% - Accent1 2 2 2 3 2 2 5" xfId="45005"/>
    <cellStyle name="40% - Accent1 2 2 2 3 2 3" xfId="10030"/>
    <cellStyle name="40% - Accent1 2 2 2 3 2 3 2" xfId="23189"/>
    <cellStyle name="40% - Accent1 2 2 2 3 2 3 2 2" xfId="60527"/>
    <cellStyle name="40% - Accent1 2 2 2 3 2 3 3" xfId="36557"/>
    <cellStyle name="40% - Accent1 2 2 2 3 2 3 4" xfId="47368"/>
    <cellStyle name="40% - Accent1 2 2 2 3 2 4" xfId="5307"/>
    <cellStyle name="40% - Accent1 2 2 2 3 2 4 2" xfId="18466"/>
    <cellStyle name="40% - Accent1 2 2 2 3 2 4 2 2" xfId="55804"/>
    <cellStyle name="40% - Accent1 2 2 2 3 2 4 3" xfId="31133"/>
    <cellStyle name="40% - Accent1 2 2 2 3 2 4 4" xfId="42645"/>
    <cellStyle name="40% - Accent1 2 2 2 3 2 5" xfId="14754"/>
    <cellStyle name="40% - Accent1 2 2 2 3 2 5 2" xfId="52092"/>
    <cellStyle name="40% - Accent1 2 2 2 3 2 6" xfId="28251"/>
    <cellStyle name="40% - Accent1 2 2 2 3 2 7" xfId="38931"/>
    <cellStyle name="40% - Accent1 2 2 2 3 3" xfId="2942"/>
    <cellStyle name="40% - Accent1 2 2 2 3 3 2" xfId="11210"/>
    <cellStyle name="40% - Accent1 2 2 2 3 3 2 2" xfId="24369"/>
    <cellStyle name="40% - Accent1 2 2 2 3 3 2 2 2" xfId="61707"/>
    <cellStyle name="40% - Accent1 2 2 2 3 3 2 3" xfId="48548"/>
    <cellStyle name="40% - Accent1 2 2 2 3 3 3" xfId="6487"/>
    <cellStyle name="40% - Accent1 2 2 2 3 3 3 2" xfId="19646"/>
    <cellStyle name="40% - Accent1 2 2 2 3 3 3 2 2" xfId="56984"/>
    <cellStyle name="40% - Accent1 2 2 2 3 3 3 3" xfId="43825"/>
    <cellStyle name="40% - Accent1 2 2 2 3 3 4" xfId="16103"/>
    <cellStyle name="40% - Accent1 2 2 2 3 3 4 2" xfId="53441"/>
    <cellStyle name="40% - Accent1 2 2 2 3 3 5" xfId="32496"/>
    <cellStyle name="40% - Accent1 2 2 2 3 3 6" xfId="40280"/>
    <cellStyle name="40% - Accent1 2 2 2 3 4" xfId="8850"/>
    <cellStyle name="40% - Accent1 2 2 2 3 4 2" xfId="22009"/>
    <cellStyle name="40% - Accent1 2 2 2 3 4 2 2" xfId="59347"/>
    <cellStyle name="40% - Accent1 2 2 2 3 4 3" xfId="35208"/>
    <cellStyle name="40% - Accent1 2 2 2 3 4 4" xfId="46188"/>
    <cellStyle name="40% - Accent1 2 2 2 3 5" xfId="4127"/>
    <cellStyle name="40% - Accent1 2 2 2 3 5 2" xfId="17286"/>
    <cellStyle name="40% - Accent1 2 2 2 3 5 2 2" xfId="54624"/>
    <cellStyle name="40% - Accent1 2 2 2 3 5 3" xfId="29784"/>
    <cellStyle name="40% - Accent1 2 2 2 3 5 4" xfId="41465"/>
    <cellStyle name="40% - Accent1 2 2 2 3 6" xfId="13574"/>
    <cellStyle name="40% - Accent1 2 2 2 3 6 2" xfId="50912"/>
    <cellStyle name="40% - Accent1 2 2 2 3 7" xfId="26902"/>
    <cellStyle name="40% - Accent1 2 2 2 3 8" xfId="37751"/>
    <cellStyle name="40% - Accent1 2 2 2 4" xfId="832"/>
    <cellStyle name="40% - Accent1 2 2 2 4 2" xfId="2014"/>
    <cellStyle name="40% - Accent1 2 2 2 4 2 2" xfId="8088"/>
    <cellStyle name="40% - Accent1 2 2 2 4 2 2 2" xfId="12811"/>
    <cellStyle name="40% - Accent1 2 2 2 4 2 2 2 2" xfId="25970"/>
    <cellStyle name="40% - Accent1 2 2 2 4 2 2 2 2 2" xfId="63308"/>
    <cellStyle name="40% - Accent1 2 2 2 4 2 2 2 3" xfId="50149"/>
    <cellStyle name="40% - Accent1 2 2 2 4 2 2 3" xfId="21247"/>
    <cellStyle name="40% - Accent1 2 2 2 4 2 2 3 2" xfId="58585"/>
    <cellStyle name="40% - Accent1 2 2 2 4 2 2 4" xfId="34266"/>
    <cellStyle name="40% - Accent1 2 2 2 4 2 2 5" xfId="45426"/>
    <cellStyle name="40% - Accent1 2 2 2 4 2 3" xfId="10451"/>
    <cellStyle name="40% - Accent1 2 2 2 4 2 3 2" xfId="23610"/>
    <cellStyle name="40% - Accent1 2 2 2 4 2 3 2 2" xfId="60948"/>
    <cellStyle name="40% - Accent1 2 2 2 4 2 3 3" xfId="36978"/>
    <cellStyle name="40% - Accent1 2 2 2 4 2 3 4" xfId="47789"/>
    <cellStyle name="40% - Accent1 2 2 2 4 2 4" xfId="5728"/>
    <cellStyle name="40% - Accent1 2 2 2 4 2 4 2" xfId="18887"/>
    <cellStyle name="40% - Accent1 2 2 2 4 2 4 2 2" xfId="56225"/>
    <cellStyle name="40% - Accent1 2 2 2 4 2 4 3" xfId="31554"/>
    <cellStyle name="40% - Accent1 2 2 2 4 2 4 4" xfId="43066"/>
    <cellStyle name="40% - Accent1 2 2 2 4 2 5" xfId="15175"/>
    <cellStyle name="40% - Accent1 2 2 2 4 2 5 2" xfId="52513"/>
    <cellStyle name="40% - Accent1 2 2 2 4 2 6" xfId="28672"/>
    <cellStyle name="40% - Accent1 2 2 2 4 2 7" xfId="39352"/>
    <cellStyle name="40% - Accent1 2 2 2 4 3" xfId="3363"/>
    <cellStyle name="40% - Accent1 2 2 2 4 3 2" xfId="11631"/>
    <cellStyle name="40% - Accent1 2 2 2 4 3 2 2" xfId="24790"/>
    <cellStyle name="40% - Accent1 2 2 2 4 3 2 2 2" xfId="62128"/>
    <cellStyle name="40% - Accent1 2 2 2 4 3 2 3" xfId="48969"/>
    <cellStyle name="40% - Accent1 2 2 2 4 3 3" xfId="6908"/>
    <cellStyle name="40% - Accent1 2 2 2 4 3 3 2" xfId="20067"/>
    <cellStyle name="40% - Accent1 2 2 2 4 3 3 2 2" xfId="57405"/>
    <cellStyle name="40% - Accent1 2 2 2 4 3 3 3" xfId="44246"/>
    <cellStyle name="40% - Accent1 2 2 2 4 3 4" xfId="16524"/>
    <cellStyle name="40% - Accent1 2 2 2 4 3 4 2" xfId="53862"/>
    <cellStyle name="40% - Accent1 2 2 2 4 3 5" xfId="32917"/>
    <cellStyle name="40% - Accent1 2 2 2 4 3 6" xfId="40701"/>
    <cellStyle name="40% - Accent1 2 2 2 4 4" xfId="9271"/>
    <cellStyle name="40% - Accent1 2 2 2 4 4 2" xfId="22430"/>
    <cellStyle name="40% - Accent1 2 2 2 4 4 2 2" xfId="59768"/>
    <cellStyle name="40% - Accent1 2 2 2 4 4 3" xfId="35629"/>
    <cellStyle name="40% - Accent1 2 2 2 4 4 4" xfId="46609"/>
    <cellStyle name="40% - Accent1 2 2 2 4 5" xfId="4548"/>
    <cellStyle name="40% - Accent1 2 2 2 4 5 2" xfId="17707"/>
    <cellStyle name="40% - Accent1 2 2 2 4 5 2 2" xfId="55045"/>
    <cellStyle name="40% - Accent1 2 2 2 4 5 3" xfId="30205"/>
    <cellStyle name="40% - Accent1 2 2 2 4 5 4" xfId="41886"/>
    <cellStyle name="40% - Accent1 2 2 2 4 6" xfId="13995"/>
    <cellStyle name="40% - Accent1 2 2 2 4 6 2" xfId="51333"/>
    <cellStyle name="40% - Accent1 2 2 2 4 7" xfId="27323"/>
    <cellStyle name="40% - Accent1 2 2 2 4 8" xfId="38172"/>
    <cellStyle name="40% - Accent1 2 2 2 5" xfId="1001"/>
    <cellStyle name="40% - Accent1 2 2 2 5 2" xfId="2183"/>
    <cellStyle name="40% - Accent1 2 2 2 5 2 2" xfId="8257"/>
    <cellStyle name="40% - Accent1 2 2 2 5 2 2 2" xfId="12980"/>
    <cellStyle name="40% - Accent1 2 2 2 5 2 2 2 2" xfId="26139"/>
    <cellStyle name="40% - Accent1 2 2 2 5 2 2 2 2 2" xfId="63477"/>
    <cellStyle name="40% - Accent1 2 2 2 5 2 2 2 3" xfId="50318"/>
    <cellStyle name="40% - Accent1 2 2 2 5 2 2 3" xfId="21416"/>
    <cellStyle name="40% - Accent1 2 2 2 5 2 2 3 2" xfId="58754"/>
    <cellStyle name="40% - Accent1 2 2 2 5 2 2 4" xfId="34435"/>
    <cellStyle name="40% - Accent1 2 2 2 5 2 2 5" xfId="45595"/>
    <cellStyle name="40% - Accent1 2 2 2 5 2 3" xfId="10620"/>
    <cellStyle name="40% - Accent1 2 2 2 5 2 3 2" xfId="23779"/>
    <cellStyle name="40% - Accent1 2 2 2 5 2 3 2 2" xfId="61117"/>
    <cellStyle name="40% - Accent1 2 2 2 5 2 3 3" xfId="37147"/>
    <cellStyle name="40% - Accent1 2 2 2 5 2 3 4" xfId="47958"/>
    <cellStyle name="40% - Accent1 2 2 2 5 2 4" xfId="5897"/>
    <cellStyle name="40% - Accent1 2 2 2 5 2 4 2" xfId="19056"/>
    <cellStyle name="40% - Accent1 2 2 2 5 2 4 2 2" xfId="56394"/>
    <cellStyle name="40% - Accent1 2 2 2 5 2 4 3" xfId="31723"/>
    <cellStyle name="40% - Accent1 2 2 2 5 2 4 4" xfId="43235"/>
    <cellStyle name="40% - Accent1 2 2 2 5 2 5" xfId="15344"/>
    <cellStyle name="40% - Accent1 2 2 2 5 2 5 2" xfId="52682"/>
    <cellStyle name="40% - Accent1 2 2 2 5 2 6" xfId="28841"/>
    <cellStyle name="40% - Accent1 2 2 2 5 2 7" xfId="39521"/>
    <cellStyle name="40% - Accent1 2 2 2 5 3" xfId="3532"/>
    <cellStyle name="40% - Accent1 2 2 2 5 3 2" xfId="11800"/>
    <cellStyle name="40% - Accent1 2 2 2 5 3 2 2" xfId="24959"/>
    <cellStyle name="40% - Accent1 2 2 2 5 3 2 2 2" xfId="62297"/>
    <cellStyle name="40% - Accent1 2 2 2 5 3 2 3" xfId="49138"/>
    <cellStyle name="40% - Accent1 2 2 2 5 3 3" xfId="7077"/>
    <cellStyle name="40% - Accent1 2 2 2 5 3 3 2" xfId="20236"/>
    <cellStyle name="40% - Accent1 2 2 2 5 3 3 2 2" xfId="57574"/>
    <cellStyle name="40% - Accent1 2 2 2 5 3 3 3" xfId="44415"/>
    <cellStyle name="40% - Accent1 2 2 2 5 3 4" xfId="16693"/>
    <cellStyle name="40% - Accent1 2 2 2 5 3 4 2" xfId="54031"/>
    <cellStyle name="40% - Accent1 2 2 2 5 3 5" xfId="33086"/>
    <cellStyle name="40% - Accent1 2 2 2 5 3 6" xfId="40870"/>
    <cellStyle name="40% - Accent1 2 2 2 5 4" xfId="9440"/>
    <cellStyle name="40% - Accent1 2 2 2 5 4 2" xfId="22599"/>
    <cellStyle name="40% - Accent1 2 2 2 5 4 2 2" xfId="59937"/>
    <cellStyle name="40% - Accent1 2 2 2 5 4 3" xfId="35798"/>
    <cellStyle name="40% - Accent1 2 2 2 5 4 4" xfId="46778"/>
    <cellStyle name="40% - Accent1 2 2 2 5 5" xfId="4717"/>
    <cellStyle name="40% - Accent1 2 2 2 5 5 2" xfId="17876"/>
    <cellStyle name="40% - Accent1 2 2 2 5 5 2 2" xfId="55214"/>
    <cellStyle name="40% - Accent1 2 2 2 5 5 3" xfId="30374"/>
    <cellStyle name="40% - Accent1 2 2 2 5 5 4" xfId="42055"/>
    <cellStyle name="40% - Accent1 2 2 2 5 6" xfId="14164"/>
    <cellStyle name="40% - Accent1 2 2 2 5 6 2" xfId="51502"/>
    <cellStyle name="40% - Accent1 2 2 2 5 7" xfId="27492"/>
    <cellStyle name="40% - Accent1 2 2 2 5 8" xfId="38341"/>
    <cellStyle name="40% - Accent1 2 2 2 6" xfId="1172"/>
    <cellStyle name="40% - Accent1 2 2 2 6 2" xfId="2352"/>
    <cellStyle name="40% - Accent1 2 2 2 6 2 2" xfId="8426"/>
    <cellStyle name="40% - Accent1 2 2 2 6 2 2 2" xfId="13149"/>
    <cellStyle name="40% - Accent1 2 2 2 6 2 2 2 2" xfId="26308"/>
    <cellStyle name="40% - Accent1 2 2 2 6 2 2 2 2 2" xfId="63646"/>
    <cellStyle name="40% - Accent1 2 2 2 6 2 2 2 3" xfId="50487"/>
    <cellStyle name="40% - Accent1 2 2 2 6 2 2 3" xfId="21585"/>
    <cellStyle name="40% - Accent1 2 2 2 6 2 2 3 2" xfId="58923"/>
    <cellStyle name="40% - Accent1 2 2 2 6 2 2 4" xfId="34604"/>
    <cellStyle name="40% - Accent1 2 2 2 6 2 2 5" xfId="45764"/>
    <cellStyle name="40% - Accent1 2 2 2 6 2 3" xfId="10789"/>
    <cellStyle name="40% - Accent1 2 2 2 6 2 3 2" xfId="23948"/>
    <cellStyle name="40% - Accent1 2 2 2 6 2 3 2 2" xfId="61286"/>
    <cellStyle name="40% - Accent1 2 2 2 6 2 3 3" xfId="37316"/>
    <cellStyle name="40% - Accent1 2 2 2 6 2 3 4" xfId="48127"/>
    <cellStyle name="40% - Accent1 2 2 2 6 2 4" xfId="6066"/>
    <cellStyle name="40% - Accent1 2 2 2 6 2 4 2" xfId="19225"/>
    <cellStyle name="40% - Accent1 2 2 2 6 2 4 2 2" xfId="56563"/>
    <cellStyle name="40% - Accent1 2 2 2 6 2 4 3" xfId="31892"/>
    <cellStyle name="40% - Accent1 2 2 2 6 2 4 4" xfId="43404"/>
    <cellStyle name="40% - Accent1 2 2 2 6 2 5" xfId="15513"/>
    <cellStyle name="40% - Accent1 2 2 2 6 2 5 2" xfId="52851"/>
    <cellStyle name="40% - Accent1 2 2 2 6 2 6" xfId="29010"/>
    <cellStyle name="40% - Accent1 2 2 2 6 2 7" xfId="39690"/>
    <cellStyle name="40% - Accent1 2 2 2 6 3" xfId="3701"/>
    <cellStyle name="40% - Accent1 2 2 2 6 3 2" xfId="11969"/>
    <cellStyle name="40% - Accent1 2 2 2 6 3 2 2" xfId="25128"/>
    <cellStyle name="40% - Accent1 2 2 2 6 3 2 2 2" xfId="62466"/>
    <cellStyle name="40% - Accent1 2 2 2 6 3 2 3" xfId="49307"/>
    <cellStyle name="40% - Accent1 2 2 2 6 3 3" xfId="7246"/>
    <cellStyle name="40% - Accent1 2 2 2 6 3 3 2" xfId="20405"/>
    <cellStyle name="40% - Accent1 2 2 2 6 3 3 2 2" xfId="57743"/>
    <cellStyle name="40% - Accent1 2 2 2 6 3 3 3" xfId="44584"/>
    <cellStyle name="40% - Accent1 2 2 2 6 3 4" xfId="16862"/>
    <cellStyle name="40% - Accent1 2 2 2 6 3 4 2" xfId="54200"/>
    <cellStyle name="40% - Accent1 2 2 2 6 3 5" xfId="33255"/>
    <cellStyle name="40% - Accent1 2 2 2 6 3 6" xfId="41039"/>
    <cellStyle name="40% - Accent1 2 2 2 6 4" xfId="9609"/>
    <cellStyle name="40% - Accent1 2 2 2 6 4 2" xfId="22768"/>
    <cellStyle name="40% - Accent1 2 2 2 6 4 2 2" xfId="60106"/>
    <cellStyle name="40% - Accent1 2 2 2 6 4 3" xfId="35967"/>
    <cellStyle name="40% - Accent1 2 2 2 6 4 4" xfId="46947"/>
    <cellStyle name="40% - Accent1 2 2 2 6 5" xfId="4886"/>
    <cellStyle name="40% - Accent1 2 2 2 6 5 2" xfId="18045"/>
    <cellStyle name="40% - Accent1 2 2 2 6 5 2 2" xfId="55383"/>
    <cellStyle name="40% - Accent1 2 2 2 6 5 3" xfId="30543"/>
    <cellStyle name="40% - Accent1 2 2 2 6 5 4" xfId="42224"/>
    <cellStyle name="40% - Accent1 2 2 2 6 6" xfId="14333"/>
    <cellStyle name="40% - Accent1 2 2 2 6 6 2" xfId="51671"/>
    <cellStyle name="40% - Accent1 2 2 2 6 7" xfId="27661"/>
    <cellStyle name="40% - Accent1 2 2 2 6 8" xfId="38510"/>
    <cellStyle name="40% - Accent1 2 2 2 7" xfId="1396"/>
    <cellStyle name="40% - Accent1 2 2 2 7 2" xfId="2745"/>
    <cellStyle name="40% - Accent1 2 2 2 7 2 2" xfId="12193"/>
    <cellStyle name="40% - Accent1 2 2 2 7 2 2 2" xfId="25352"/>
    <cellStyle name="40% - Accent1 2 2 2 7 2 2 2 2" xfId="62690"/>
    <cellStyle name="40% - Accent1 2 2 2 7 2 2 3" xfId="33648"/>
    <cellStyle name="40% - Accent1 2 2 2 7 2 2 4" xfId="49531"/>
    <cellStyle name="40% - Accent1 2 2 2 7 2 3" xfId="7470"/>
    <cellStyle name="40% - Accent1 2 2 2 7 2 3 2" xfId="20629"/>
    <cellStyle name="40% - Accent1 2 2 2 7 2 3 2 2" xfId="57967"/>
    <cellStyle name="40% - Accent1 2 2 2 7 2 3 3" xfId="36360"/>
    <cellStyle name="40% - Accent1 2 2 2 7 2 3 4" xfId="44808"/>
    <cellStyle name="40% - Accent1 2 2 2 7 2 4" xfId="15906"/>
    <cellStyle name="40% - Accent1 2 2 2 7 2 4 2" xfId="30936"/>
    <cellStyle name="40% - Accent1 2 2 2 7 2 4 3" xfId="53244"/>
    <cellStyle name="40% - Accent1 2 2 2 7 2 5" xfId="28054"/>
    <cellStyle name="40% - Accent1 2 2 2 7 2 6" xfId="40083"/>
    <cellStyle name="40% - Accent1 2 2 2 7 3" xfId="9833"/>
    <cellStyle name="40% - Accent1 2 2 2 7 3 2" xfId="22992"/>
    <cellStyle name="40% - Accent1 2 2 2 7 3 2 2" xfId="60330"/>
    <cellStyle name="40% - Accent1 2 2 2 7 3 3" xfId="32299"/>
    <cellStyle name="40% - Accent1 2 2 2 7 3 4" xfId="47171"/>
    <cellStyle name="40% - Accent1 2 2 2 7 4" xfId="5110"/>
    <cellStyle name="40% - Accent1 2 2 2 7 4 2" xfId="18269"/>
    <cellStyle name="40% - Accent1 2 2 2 7 4 2 2" xfId="55607"/>
    <cellStyle name="40% - Accent1 2 2 2 7 4 3" xfId="35011"/>
    <cellStyle name="40% - Accent1 2 2 2 7 4 4" xfId="42448"/>
    <cellStyle name="40% - Accent1 2 2 2 7 5" xfId="14557"/>
    <cellStyle name="40% - Accent1 2 2 2 7 5 2" xfId="29587"/>
    <cellStyle name="40% - Accent1 2 2 2 7 5 3" xfId="51895"/>
    <cellStyle name="40% - Accent1 2 2 2 7 6" xfId="26705"/>
    <cellStyle name="40% - Accent1 2 2 2 7 7" xfId="38734"/>
    <cellStyle name="40% - Accent1 2 2 2 8" xfId="2521"/>
    <cellStyle name="40% - Accent1 2 2 2 8 2" xfId="11013"/>
    <cellStyle name="40% - Accent1 2 2 2 8 2 2" xfId="24172"/>
    <cellStyle name="40% - Accent1 2 2 2 8 2 2 2" xfId="61510"/>
    <cellStyle name="40% - Accent1 2 2 2 8 2 3" xfId="33424"/>
    <cellStyle name="40% - Accent1 2 2 2 8 2 4" xfId="48351"/>
    <cellStyle name="40% - Accent1 2 2 2 8 3" xfId="6290"/>
    <cellStyle name="40% - Accent1 2 2 2 8 3 2" xfId="19449"/>
    <cellStyle name="40% - Accent1 2 2 2 8 3 2 2" xfId="56787"/>
    <cellStyle name="40% - Accent1 2 2 2 8 3 3" xfId="36136"/>
    <cellStyle name="40% - Accent1 2 2 2 8 3 4" xfId="43628"/>
    <cellStyle name="40% - Accent1 2 2 2 8 4" xfId="15682"/>
    <cellStyle name="40% - Accent1 2 2 2 8 4 2" xfId="30712"/>
    <cellStyle name="40% - Accent1 2 2 2 8 4 3" xfId="53020"/>
    <cellStyle name="40% - Accent1 2 2 2 8 5" xfId="27830"/>
    <cellStyle name="40% - Accent1 2 2 2 8 6" xfId="39859"/>
    <cellStyle name="40% - Accent1 2 2 2 9" xfId="8653"/>
    <cellStyle name="40% - Accent1 2 2 2 9 2" xfId="21812"/>
    <cellStyle name="40% - Accent1 2 2 2 9 2 2" xfId="59150"/>
    <cellStyle name="40% - Accent1 2 2 2 9 3" xfId="29363"/>
    <cellStyle name="40% - Accent1 2 2 2 9 4" xfId="45991"/>
    <cellStyle name="40% - Accent1 2 2 3" xfId="523"/>
    <cellStyle name="40% - Accent1 2 2 3 2" xfId="1705"/>
    <cellStyle name="40% - Accent1 2 2 3 2 2" xfId="7779"/>
    <cellStyle name="40% - Accent1 2 2 3 2 2 2" xfId="12502"/>
    <cellStyle name="40% - Accent1 2 2 3 2 2 2 2" xfId="25661"/>
    <cellStyle name="40% - Accent1 2 2 3 2 2 2 2 2" xfId="62999"/>
    <cellStyle name="40% - Accent1 2 2 3 2 2 2 3" xfId="49840"/>
    <cellStyle name="40% - Accent1 2 2 3 2 2 3" xfId="20938"/>
    <cellStyle name="40% - Accent1 2 2 3 2 2 3 2" xfId="58276"/>
    <cellStyle name="40% - Accent1 2 2 3 2 2 4" xfId="33957"/>
    <cellStyle name="40% - Accent1 2 2 3 2 2 5" xfId="45117"/>
    <cellStyle name="40% - Accent1 2 2 3 2 3" xfId="10142"/>
    <cellStyle name="40% - Accent1 2 2 3 2 3 2" xfId="23301"/>
    <cellStyle name="40% - Accent1 2 2 3 2 3 2 2" xfId="60639"/>
    <cellStyle name="40% - Accent1 2 2 3 2 3 3" xfId="36669"/>
    <cellStyle name="40% - Accent1 2 2 3 2 3 4" xfId="47480"/>
    <cellStyle name="40% - Accent1 2 2 3 2 4" xfId="5419"/>
    <cellStyle name="40% - Accent1 2 2 3 2 4 2" xfId="18578"/>
    <cellStyle name="40% - Accent1 2 2 3 2 4 2 2" xfId="55916"/>
    <cellStyle name="40% - Accent1 2 2 3 2 4 3" xfId="31245"/>
    <cellStyle name="40% - Accent1 2 2 3 2 4 4" xfId="42757"/>
    <cellStyle name="40% - Accent1 2 2 3 2 5" xfId="14866"/>
    <cellStyle name="40% - Accent1 2 2 3 2 5 2" xfId="52204"/>
    <cellStyle name="40% - Accent1 2 2 3 2 6" xfId="28363"/>
    <cellStyle name="40% - Accent1 2 2 3 2 7" xfId="39043"/>
    <cellStyle name="40% - Accent1 2 2 3 3" xfId="3054"/>
    <cellStyle name="40% - Accent1 2 2 3 3 2" xfId="11322"/>
    <cellStyle name="40% - Accent1 2 2 3 3 2 2" xfId="24481"/>
    <cellStyle name="40% - Accent1 2 2 3 3 2 2 2" xfId="61819"/>
    <cellStyle name="40% - Accent1 2 2 3 3 2 3" xfId="48660"/>
    <cellStyle name="40% - Accent1 2 2 3 3 3" xfId="6599"/>
    <cellStyle name="40% - Accent1 2 2 3 3 3 2" xfId="19758"/>
    <cellStyle name="40% - Accent1 2 2 3 3 3 2 2" xfId="57096"/>
    <cellStyle name="40% - Accent1 2 2 3 3 3 3" xfId="43937"/>
    <cellStyle name="40% - Accent1 2 2 3 3 4" xfId="16215"/>
    <cellStyle name="40% - Accent1 2 2 3 3 4 2" xfId="53553"/>
    <cellStyle name="40% - Accent1 2 2 3 3 5" xfId="32608"/>
    <cellStyle name="40% - Accent1 2 2 3 3 6" xfId="40392"/>
    <cellStyle name="40% - Accent1 2 2 3 4" xfId="8962"/>
    <cellStyle name="40% - Accent1 2 2 3 4 2" xfId="22121"/>
    <cellStyle name="40% - Accent1 2 2 3 4 2 2" xfId="59459"/>
    <cellStyle name="40% - Accent1 2 2 3 4 3" xfId="35320"/>
    <cellStyle name="40% - Accent1 2 2 3 4 4" xfId="46300"/>
    <cellStyle name="40% - Accent1 2 2 3 5" xfId="4239"/>
    <cellStyle name="40% - Accent1 2 2 3 5 2" xfId="17398"/>
    <cellStyle name="40% - Accent1 2 2 3 5 2 2" xfId="54736"/>
    <cellStyle name="40% - Accent1 2 2 3 5 3" xfId="29896"/>
    <cellStyle name="40% - Accent1 2 2 3 5 4" xfId="41577"/>
    <cellStyle name="40% - Accent1 2 2 3 6" xfId="13686"/>
    <cellStyle name="40% - Accent1 2 2 3 6 2" xfId="51024"/>
    <cellStyle name="40% - Accent1 2 2 3 7" xfId="27014"/>
    <cellStyle name="40% - Accent1 2 2 3 8" xfId="37863"/>
    <cellStyle name="40% - Accent1 2 2 4" xfId="326"/>
    <cellStyle name="40% - Accent1 2 2 4 2" xfId="1508"/>
    <cellStyle name="40% - Accent1 2 2 4 2 2" xfId="7582"/>
    <cellStyle name="40% - Accent1 2 2 4 2 2 2" xfId="12305"/>
    <cellStyle name="40% - Accent1 2 2 4 2 2 2 2" xfId="25464"/>
    <cellStyle name="40% - Accent1 2 2 4 2 2 2 2 2" xfId="62802"/>
    <cellStyle name="40% - Accent1 2 2 4 2 2 2 3" xfId="49643"/>
    <cellStyle name="40% - Accent1 2 2 4 2 2 3" xfId="20741"/>
    <cellStyle name="40% - Accent1 2 2 4 2 2 3 2" xfId="58079"/>
    <cellStyle name="40% - Accent1 2 2 4 2 2 4" xfId="33760"/>
    <cellStyle name="40% - Accent1 2 2 4 2 2 5" xfId="44920"/>
    <cellStyle name="40% - Accent1 2 2 4 2 3" xfId="9945"/>
    <cellStyle name="40% - Accent1 2 2 4 2 3 2" xfId="23104"/>
    <cellStyle name="40% - Accent1 2 2 4 2 3 2 2" xfId="60442"/>
    <cellStyle name="40% - Accent1 2 2 4 2 3 3" xfId="36472"/>
    <cellStyle name="40% - Accent1 2 2 4 2 3 4" xfId="47283"/>
    <cellStyle name="40% - Accent1 2 2 4 2 4" xfId="5222"/>
    <cellStyle name="40% - Accent1 2 2 4 2 4 2" xfId="18381"/>
    <cellStyle name="40% - Accent1 2 2 4 2 4 2 2" xfId="55719"/>
    <cellStyle name="40% - Accent1 2 2 4 2 4 3" xfId="31048"/>
    <cellStyle name="40% - Accent1 2 2 4 2 4 4" xfId="42560"/>
    <cellStyle name="40% - Accent1 2 2 4 2 5" xfId="14669"/>
    <cellStyle name="40% - Accent1 2 2 4 2 5 2" xfId="52007"/>
    <cellStyle name="40% - Accent1 2 2 4 2 6" xfId="28166"/>
    <cellStyle name="40% - Accent1 2 2 4 2 7" xfId="38846"/>
    <cellStyle name="40% - Accent1 2 2 4 3" xfId="2857"/>
    <cellStyle name="40% - Accent1 2 2 4 3 2" xfId="11125"/>
    <cellStyle name="40% - Accent1 2 2 4 3 2 2" xfId="24284"/>
    <cellStyle name="40% - Accent1 2 2 4 3 2 2 2" xfId="61622"/>
    <cellStyle name="40% - Accent1 2 2 4 3 2 3" xfId="48463"/>
    <cellStyle name="40% - Accent1 2 2 4 3 3" xfId="6402"/>
    <cellStyle name="40% - Accent1 2 2 4 3 3 2" xfId="19561"/>
    <cellStyle name="40% - Accent1 2 2 4 3 3 2 2" xfId="56899"/>
    <cellStyle name="40% - Accent1 2 2 4 3 3 3" xfId="43740"/>
    <cellStyle name="40% - Accent1 2 2 4 3 4" xfId="16018"/>
    <cellStyle name="40% - Accent1 2 2 4 3 4 2" xfId="53356"/>
    <cellStyle name="40% - Accent1 2 2 4 3 5" xfId="32411"/>
    <cellStyle name="40% - Accent1 2 2 4 3 6" xfId="40195"/>
    <cellStyle name="40% - Accent1 2 2 4 4" xfId="8765"/>
    <cellStyle name="40% - Accent1 2 2 4 4 2" xfId="21924"/>
    <cellStyle name="40% - Accent1 2 2 4 4 2 2" xfId="59262"/>
    <cellStyle name="40% - Accent1 2 2 4 4 3" xfId="35123"/>
    <cellStyle name="40% - Accent1 2 2 4 4 4" xfId="46103"/>
    <cellStyle name="40% - Accent1 2 2 4 5" xfId="4042"/>
    <cellStyle name="40% - Accent1 2 2 4 5 2" xfId="17201"/>
    <cellStyle name="40% - Accent1 2 2 4 5 2 2" xfId="54539"/>
    <cellStyle name="40% - Accent1 2 2 4 5 3" xfId="29699"/>
    <cellStyle name="40% - Accent1 2 2 4 5 4" xfId="41380"/>
    <cellStyle name="40% - Accent1 2 2 4 6" xfId="13489"/>
    <cellStyle name="40% - Accent1 2 2 4 6 2" xfId="50827"/>
    <cellStyle name="40% - Accent1 2 2 4 7" xfId="26817"/>
    <cellStyle name="40% - Accent1 2 2 4 8" xfId="37666"/>
    <cellStyle name="40% - Accent1 2 2 5" xfId="747"/>
    <cellStyle name="40% - Accent1 2 2 5 2" xfId="1929"/>
    <cellStyle name="40% - Accent1 2 2 5 2 2" xfId="8003"/>
    <cellStyle name="40% - Accent1 2 2 5 2 2 2" xfId="12726"/>
    <cellStyle name="40% - Accent1 2 2 5 2 2 2 2" xfId="25885"/>
    <cellStyle name="40% - Accent1 2 2 5 2 2 2 2 2" xfId="63223"/>
    <cellStyle name="40% - Accent1 2 2 5 2 2 2 3" xfId="50064"/>
    <cellStyle name="40% - Accent1 2 2 5 2 2 3" xfId="21162"/>
    <cellStyle name="40% - Accent1 2 2 5 2 2 3 2" xfId="58500"/>
    <cellStyle name="40% - Accent1 2 2 5 2 2 4" xfId="34181"/>
    <cellStyle name="40% - Accent1 2 2 5 2 2 5" xfId="45341"/>
    <cellStyle name="40% - Accent1 2 2 5 2 3" xfId="10366"/>
    <cellStyle name="40% - Accent1 2 2 5 2 3 2" xfId="23525"/>
    <cellStyle name="40% - Accent1 2 2 5 2 3 2 2" xfId="60863"/>
    <cellStyle name="40% - Accent1 2 2 5 2 3 3" xfId="36893"/>
    <cellStyle name="40% - Accent1 2 2 5 2 3 4" xfId="47704"/>
    <cellStyle name="40% - Accent1 2 2 5 2 4" xfId="5643"/>
    <cellStyle name="40% - Accent1 2 2 5 2 4 2" xfId="18802"/>
    <cellStyle name="40% - Accent1 2 2 5 2 4 2 2" xfId="56140"/>
    <cellStyle name="40% - Accent1 2 2 5 2 4 3" xfId="31469"/>
    <cellStyle name="40% - Accent1 2 2 5 2 4 4" xfId="42981"/>
    <cellStyle name="40% - Accent1 2 2 5 2 5" xfId="15090"/>
    <cellStyle name="40% - Accent1 2 2 5 2 5 2" xfId="52428"/>
    <cellStyle name="40% - Accent1 2 2 5 2 6" xfId="28587"/>
    <cellStyle name="40% - Accent1 2 2 5 2 7" xfId="39267"/>
    <cellStyle name="40% - Accent1 2 2 5 3" xfId="3278"/>
    <cellStyle name="40% - Accent1 2 2 5 3 2" xfId="11546"/>
    <cellStyle name="40% - Accent1 2 2 5 3 2 2" xfId="24705"/>
    <cellStyle name="40% - Accent1 2 2 5 3 2 2 2" xfId="62043"/>
    <cellStyle name="40% - Accent1 2 2 5 3 2 3" xfId="48884"/>
    <cellStyle name="40% - Accent1 2 2 5 3 3" xfId="6823"/>
    <cellStyle name="40% - Accent1 2 2 5 3 3 2" xfId="19982"/>
    <cellStyle name="40% - Accent1 2 2 5 3 3 2 2" xfId="57320"/>
    <cellStyle name="40% - Accent1 2 2 5 3 3 3" xfId="44161"/>
    <cellStyle name="40% - Accent1 2 2 5 3 4" xfId="16439"/>
    <cellStyle name="40% - Accent1 2 2 5 3 4 2" xfId="53777"/>
    <cellStyle name="40% - Accent1 2 2 5 3 5" xfId="32832"/>
    <cellStyle name="40% - Accent1 2 2 5 3 6" xfId="40616"/>
    <cellStyle name="40% - Accent1 2 2 5 4" xfId="9186"/>
    <cellStyle name="40% - Accent1 2 2 5 4 2" xfId="22345"/>
    <cellStyle name="40% - Accent1 2 2 5 4 2 2" xfId="59683"/>
    <cellStyle name="40% - Accent1 2 2 5 4 3" xfId="35544"/>
    <cellStyle name="40% - Accent1 2 2 5 4 4" xfId="46524"/>
    <cellStyle name="40% - Accent1 2 2 5 5" xfId="4463"/>
    <cellStyle name="40% - Accent1 2 2 5 5 2" xfId="17622"/>
    <cellStyle name="40% - Accent1 2 2 5 5 2 2" xfId="54960"/>
    <cellStyle name="40% - Accent1 2 2 5 5 3" xfId="30120"/>
    <cellStyle name="40% - Accent1 2 2 5 5 4" xfId="41801"/>
    <cellStyle name="40% - Accent1 2 2 5 6" xfId="13910"/>
    <cellStyle name="40% - Accent1 2 2 5 6 2" xfId="51248"/>
    <cellStyle name="40% - Accent1 2 2 5 7" xfId="27238"/>
    <cellStyle name="40% - Accent1 2 2 5 8" xfId="38087"/>
    <cellStyle name="40% - Accent1 2 2 6" xfId="916"/>
    <cellStyle name="40% - Accent1 2 2 6 2" xfId="2098"/>
    <cellStyle name="40% - Accent1 2 2 6 2 2" xfId="8172"/>
    <cellStyle name="40% - Accent1 2 2 6 2 2 2" xfId="12895"/>
    <cellStyle name="40% - Accent1 2 2 6 2 2 2 2" xfId="26054"/>
    <cellStyle name="40% - Accent1 2 2 6 2 2 2 2 2" xfId="63392"/>
    <cellStyle name="40% - Accent1 2 2 6 2 2 2 3" xfId="50233"/>
    <cellStyle name="40% - Accent1 2 2 6 2 2 3" xfId="21331"/>
    <cellStyle name="40% - Accent1 2 2 6 2 2 3 2" xfId="58669"/>
    <cellStyle name="40% - Accent1 2 2 6 2 2 4" xfId="34350"/>
    <cellStyle name="40% - Accent1 2 2 6 2 2 5" xfId="45510"/>
    <cellStyle name="40% - Accent1 2 2 6 2 3" xfId="10535"/>
    <cellStyle name="40% - Accent1 2 2 6 2 3 2" xfId="23694"/>
    <cellStyle name="40% - Accent1 2 2 6 2 3 2 2" xfId="61032"/>
    <cellStyle name="40% - Accent1 2 2 6 2 3 3" xfId="37062"/>
    <cellStyle name="40% - Accent1 2 2 6 2 3 4" xfId="47873"/>
    <cellStyle name="40% - Accent1 2 2 6 2 4" xfId="5812"/>
    <cellStyle name="40% - Accent1 2 2 6 2 4 2" xfId="18971"/>
    <cellStyle name="40% - Accent1 2 2 6 2 4 2 2" xfId="56309"/>
    <cellStyle name="40% - Accent1 2 2 6 2 4 3" xfId="31638"/>
    <cellStyle name="40% - Accent1 2 2 6 2 4 4" xfId="43150"/>
    <cellStyle name="40% - Accent1 2 2 6 2 5" xfId="15259"/>
    <cellStyle name="40% - Accent1 2 2 6 2 5 2" xfId="52597"/>
    <cellStyle name="40% - Accent1 2 2 6 2 6" xfId="28756"/>
    <cellStyle name="40% - Accent1 2 2 6 2 7" xfId="39436"/>
    <cellStyle name="40% - Accent1 2 2 6 3" xfId="3447"/>
    <cellStyle name="40% - Accent1 2 2 6 3 2" xfId="11715"/>
    <cellStyle name="40% - Accent1 2 2 6 3 2 2" xfId="24874"/>
    <cellStyle name="40% - Accent1 2 2 6 3 2 2 2" xfId="62212"/>
    <cellStyle name="40% - Accent1 2 2 6 3 2 3" xfId="49053"/>
    <cellStyle name="40% - Accent1 2 2 6 3 3" xfId="6992"/>
    <cellStyle name="40% - Accent1 2 2 6 3 3 2" xfId="20151"/>
    <cellStyle name="40% - Accent1 2 2 6 3 3 2 2" xfId="57489"/>
    <cellStyle name="40% - Accent1 2 2 6 3 3 3" xfId="44330"/>
    <cellStyle name="40% - Accent1 2 2 6 3 4" xfId="16608"/>
    <cellStyle name="40% - Accent1 2 2 6 3 4 2" xfId="53946"/>
    <cellStyle name="40% - Accent1 2 2 6 3 5" xfId="33001"/>
    <cellStyle name="40% - Accent1 2 2 6 3 6" xfId="40785"/>
    <cellStyle name="40% - Accent1 2 2 6 4" xfId="9355"/>
    <cellStyle name="40% - Accent1 2 2 6 4 2" xfId="22514"/>
    <cellStyle name="40% - Accent1 2 2 6 4 2 2" xfId="59852"/>
    <cellStyle name="40% - Accent1 2 2 6 4 3" xfId="35713"/>
    <cellStyle name="40% - Accent1 2 2 6 4 4" xfId="46693"/>
    <cellStyle name="40% - Accent1 2 2 6 5" xfId="4632"/>
    <cellStyle name="40% - Accent1 2 2 6 5 2" xfId="17791"/>
    <cellStyle name="40% - Accent1 2 2 6 5 2 2" xfId="55129"/>
    <cellStyle name="40% - Accent1 2 2 6 5 3" xfId="30289"/>
    <cellStyle name="40% - Accent1 2 2 6 5 4" xfId="41970"/>
    <cellStyle name="40% - Accent1 2 2 6 6" xfId="14079"/>
    <cellStyle name="40% - Accent1 2 2 6 6 2" xfId="51417"/>
    <cellStyle name="40% - Accent1 2 2 6 7" xfId="27407"/>
    <cellStyle name="40% - Accent1 2 2 6 8" xfId="38256"/>
    <cellStyle name="40% - Accent1 2 2 7" xfId="1087"/>
    <cellStyle name="40% - Accent1 2 2 7 2" xfId="2267"/>
    <cellStyle name="40% - Accent1 2 2 7 2 2" xfId="8341"/>
    <cellStyle name="40% - Accent1 2 2 7 2 2 2" xfId="13064"/>
    <cellStyle name="40% - Accent1 2 2 7 2 2 2 2" xfId="26223"/>
    <cellStyle name="40% - Accent1 2 2 7 2 2 2 2 2" xfId="63561"/>
    <cellStyle name="40% - Accent1 2 2 7 2 2 2 3" xfId="50402"/>
    <cellStyle name="40% - Accent1 2 2 7 2 2 3" xfId="21500"/>
    <cellStyle name="40% - Accent1 2 2 7 2 2 3 2" xfId="58838"/>
    <cellStyle name="40% - Accent1 2 2 7 2 2 4" xfId="34519"/>
    <cellStyle name="40% - Accent1 2 2 7 2 2 5" xfId="45679"/>
    <cellStyle name="40% - Accent1 2 2 7 2 3" xfId="10704"/>
    <cellStyle name="40% - Accent1 2 2 7 2 3 2" xfId="23863"/>
    <cellStyle name="40% - Accent1 2 2 7 2 3 2 2" xfId="61201"/>
    <cellStyle name="40% - Accent1 2 2 7 2 3 3" xfId="37231"/>
    <cellStyle name="40% - Accent1 2 2 7 2 3 4" xfId="48042"/>
    <cellStyle name="40% - Accent1 2 2 7 2 4" xfId="5981"/>
    <cellStyle name="40% - Accent1 2 2 7 2 4 2" xfId="19140"/>
    <cellStyle name="40% - Accent1 2 2 7 2 4 2 2" xfId="56478"/>
    <cellStyle name="40% - Accent1 2 2 7 2 4 3" xfId="31807"/>
    <cellStyle name="40% - Accent1 2 2 7 2 4 4" xfId="43319"/>
    <cellStyle name="40% - Accent1 2 2 7 2 5" xfId="15428"/>
    <cellStyle name="40% - Accent1 2 2 7 2 5 2" xfId="52766"/>
    <cellStyle name="40% - Accent1 2 2 7 2 6" xfId="28925"/>
    <cellStyle name="40% - Accent1 2 2 7 2 7" xfId="39605"/>
    <cellStyle name="40% - Accent1 2 2 7 3" xfId="3616"/>
    <cellStyle name="40% - Accent1 2 2 7 3 2" xfId="11884"/>
    <cellStyle name="40% - Accent1 2 2 7 3 2 2" xfId="25043"/>
    <cellStyle name="40% - Accent1 2 2 7 3 2 2 2" xfId="62381"/>
    <cellStyle name="40% - Accent1 2 2 7 3 2 3" xfId="49222"/>
    <cellStyle name="40% - Accent1 2 2 7 3 3" xfId="7161"/>
    <cellStyle name="40% - Accent1 2 2 7 3 3 2" xfId="20320"/>
    <cellStyle name="40% - Accent1 2 2 7 3 3 2 2" xfId="57658"/>
    <cellStyle name="40% - Accent1 2 2 7 3 3 3" xfId="44499"/>
    <cellStyle name="40% - Accent1 2 2 7 3 4" xfId="16777"/>
    <cellStyle name="40% - Accent1 2 2 7 3 4 2" xfId="54115"/>
    <cellStyle name="40% - Accent1 2 2 7 3 5" xfId="33170"/>
    <cellStyle name="40% - Accent1 2 2 7 3 6" xfId="40954"/>
    <cellStyle name="40% - Accent1 2 2 7 4" xfId="9524"/>
    <cellStyle name="40% - Accent1 2 2 7 4 2" xfId="22683"/>
    <cellStyle name="40% - Accent1 2 2 7 4 2 2" xfId="60021"/>
    <cellStyle name="40% - Accent1 2 2 7 4 3" xfId="35882"/>
    <cellStyle name="40% - Accent1 2 2 7 4 4" xfId="46862"/>
    <cellStyle name="40% - Accent1 2 2 7 5" xfId="4801"/>
    <cellStyle name="40% - Accent1 2 2 7 5 2" xfId="17960"/>
    <cellStyle name="40% - Accent1 2 2 7 5 2 2" xfId="55298"/>
    <cellStyle name="40% - Accent1 2 2 7 5 3" xfId="30458"/>
    <cellStyle name="40% - Accent1 2 2 7 5 4" xfId="42139"/>
    <cellStyle name="40% - Accent1 2 2 7 6" xfId="14248"/>
    <cellStyle name="40% - Accent1 2 2 7 6 2" xfId="51586"/>
    <cellStyle name="40% - Accent1 2 2 7 7" xfId="27576"/>
    <cellStyle name="40% - Accent1 2 2 7 8" xfId="38425"/>
    <cellStyle name="40% - Accent1 2 2 8" xfId="1284"/>
    <cellStyle name="40% - Accent1 2 2 8 2" xfId="2633"/>
    <cellStyle name="40% - Accent1 2 2 8 2 2" xfId="12081"/>
    <cellStyle name="40% - Accent1 2 2 8 2 2 2" xfId="25240"/>
    <cellStyle name="40% - Accent1 2 2 8 2 2 2 2" xfId="62578"/>
    <cellStyle name="40% - Accent1 2 2 8 2 2 3" xfId="33536"/>
    <cellStyle name="40% - Accent1 2 2 8 2 2 4" xfId="49419"/>
    <cellStyle name="40% - Accent1 2 2 8 2 3" xfId="7358"/>
    <cellStyle name="40% - Accent1 2 2 8 2 3 2" xfId="20517"/>
    <cellStyle name="40% - Accent1 2 2 8 2 3 2 2" xfId="57855"/>
    <cellStyle name="40% - Accent1 2 2 8 2 3 3" xfId="36248"/>
    <cellStyle name="40% - Accent1 2 2 8 2 3 4" xfId="44696"/>
    <cellStyle name="40% - Accent1 2 2 8 2 4" xfId="15794"/>
    <cellStyle name="40% - Accent1 2 2 8 2 4 2" xfId="30824"/>
    <cellStyle name="40% - Accent1 2 2 8 2 4 3" xfId="53132"/>
    <cellStyle name="40% - Accent1 2 2 8 2 5" xfId="27942"/>
    <cellStyle name="40% - Accent1 2 2 8 2 6" xfId="39971"/>
    <cellStyle name="40% - Accent1 2 2 8 3" xfId="9721"/>
    <cellStyle name="40% - Accent1 2 2 8 3 2" xfId="22880"/>
    <cellStyle name="40% - Accent1 2 2 8 3 2 2" xfId="60218"/>
    <cellStyle name="40% - Accent1 2 2 8 3 3" xfId="32187"/>
    <cellStyle name="40% - Accent1 2 2 8 3 4" xfId="47059"/>
    <cellStyle name="40% - Accent1 2 2 8 4" xfId="4998"/>
    <cellStyle name="40% - Accent1 2 2 8 4 2" xfId="18157"/>
    <cellStyle name="40% - Accent1 2 2 8 4 2 2" xfId="55495"/>
    <cellStyle name="40% - Accent1 2 2 8 4 3" xfId="34899"/>
    <cellStyle name="40% - Accent1 2 2 8 4 4" xfId="42336"/>
    <cellStyle name="40% - Accent1 2 2 8 5" xfId="14445"/>
    <cellStyle name="40% - Accent1 2 2 8 5 2" xfId="29475"/>
    <cellStyle name="40% - Accent1 2 2 8 5 3" xfId="51783"/>
    <cellStyle name="40% - Accent1 2 2 8 6" xfId="26593"/>
    <cellStyle name="40% - Accent1 2 2 8 7" xfId="38622"/>
    <cellStyle name="40% - Accent1 2 2 9" xfId="2436"/>
    <cellStyle name="40% - Accent1 2 2 9 2" xfId="10901"/>
    <cellStyle name="40% - Accent1 2 2 9 2 2" xfId="24060"/>
    <cellStyle name="40% - Accent1 2 2 9 2 2 2" xfId="61398"/>
    <cellStyle name="40% - Accent1 2 2 9 2 3" xfId="33339"/>
    <cellStyle name="40% - Accent1 2 2 9 2 4" xfId="48239"/>
    <cellStyle name="40% - Accent1 2 2 9 3" xfId="6178"/>
    <cellStyle name="40% - Accent1 2 2 9 3 2" xfId="19337"/>
    <cellStyle name="40% - Accent1 2 2 9 3 2 2" xfId="56675"/>
    <cellStyle name="40% - Accent1 2 2 9 3 3" xfId="36051"/>
    <cellStyle name="40% - Accent1 2 2 9 3 4" xfId="43516"/>
    <cellStyle name="40% - Accent1 2 2 9 4" xfId="15597"/>
    <cellStyle name="40% - Accent1 2 2 9 4 2" xfId="30627"/>
    <cellStyle name="40% - Accent1 2 2 9 4 3" xfId="52935"/>
    <cellStyle name="40% - Accent1 2 2 9 5" xfId="27745"/>
    <cellStyle name="40% - Accent1 2 2 9 6" xfId="39774"/>
    <cellStyle name="40% - Accent1 2 3" xfId="130"/>
    <cellStyle name="40% - Accent1 2 3 10" xfId="8569"/>
    <cellStyle name="40% - Accent1 2 3 10 2" xfId="21728"/>
    <cellStyle name="40% - Accent1 2 3 10 2 2" xfId="59066"/>
    <cellStyle name="40% - Accent1 2 3 10 3" xfId="29306"/>
    <cellStyle name="40% - Accent1 2 3 10 4" xfId="45907"/>
    <cellStyle name="40% - Accent1 2 3 11" xfId="3846"/>
    <cellStyle name="40% - Accent1 2 3 11 2" xfId="17005"/>
    <cellStyle name="40% - Accent1 2 3 11 2 2" xfId="54343"/>
    <cellStyle name="40% - Accent1 2 3 11 3" xfId="32018"/>
    <cellStyle name="40% - Accent1 2 3 11 4" xfId="41184"/>
    <cellStyle name="40% - Accent1 2 3 12" xfId="13293"/>
    <cellStyle name="40% - Accent1 2 3 12 2" xfId="34730"/>
    <cellStyle name="40% - Accent1 2 3 12 3" xfId="50631"/>
    <cellStyle name="40% - Accent1 2 3 13" xfId="29137"/>
    <cellStyle name="40% - Accent1 2 3 14" xfId="26424"/>
    <cellStyle name="40% - Accent1 2 3 15" xfId="37470"/>
    <cellStyle name="40% - Accent1 2 3 2" xfId="242"/>
    <cellStyle name="40% - Accent1 2 3 2 10" xfId="3958"/>
    <cellStyle name="40% - Accent1 2 3 2 10 2" xfId="17117"/>
    <cellStyle name="40% - Accent1 2 3 2 10 2 2" xfId="54455"/>
    <cellStyle name="40% - Accent1 2 3 2 10 3" xfId="32103"/>
    <cellStyle name="40% - Accent1 2 3 2 10 4" xfId="41296"/>
    <cellStyle name="40% - Accent1 2 3 2 11" xfId="13405"/>
    <cellStyle name="40% - Accent1 2 3 2 11 2" xfId="34815"/>
    <cellStyle name="40% - Accent1 2 3 2 11 3" xfId="50743"/>
    <cellStyle name="40% - Accent1 2 3 2 12" xfId="29222"/>
    <cellStyle name="40% - Accent1 2 3 2 13" xfId="26509"/>
    <cellStyle name="40% - Accent1 2 3 2 14" xfId="37582"/>
    <cellStyle name="40% - Accent1 2 3 2 2" xfId="663"/>
    <cellStyle name="40% - Accent1 2 3 2 2 2" xfId="1845"/>
    <cellStyle name="40% - Accent1 2 3 2 2 2 2" xfId="7919"/>
    <cellStyle name="40% - Accent1 2 3 2 2 2 2 2" xfId="12642"/>
    <cellStyle name="40% - Accent1 2 3 2 2 2 2 2 2" xfId="25801"/>
    <cellStyle name="40% - Accent1 2 3 2 2 2 2 2 2 2" xfId="63139"/>
    <cellStyle name="40% - Accent1 2 3 2 2 2 2 2 3" xfId="49980"/>
    <cellStyle name="40% - Accent1 2 3 2 2 2 2 3" xfId="21078"/>
    <cellStyle name="40% - Accent1 2 3 2 2 2 2 3 2" xfId="58416"/>
    <cellStyle name="40% - Accent1 2 3 2 2 2 2 4" xfId="34097"/>
    <cellStyle name="40% - Accent1 2 3 2 2 2 2 5" xfId="45257"/>
    <cellStyle name="40% - Accent1 2 3 2 2 2 3" xfId="10282"/>
    <cellStyle name="40% - Accent1 2 3 2 2 2 3 2" xfId="23441"/>
    <cellStyle name="40% - Accent1 2 3 2 2 2 3 2 2" xfId="60779"/>
    <cellStyle name="40% - Accent1 2 3 2 2 2 3 3" xfId="36809"/>
    <cellStyle name="40% - Accent1 2 3 2 2 2 3 4" xfId="47620"/>
    <cellStyle name="40% - Accent1 2 3 2 2 2 4" xfId="5559"/>
    <cellStyle name="40% - Accent1 2 3 2 2 2 4 2" xfId="18718"/>
    <cellStyle name="40% - Accent1 2 3 2 2 2 4 2 2" xfId="56056"/>
    <cellStyle name="40% - Accent1 2 3 2 2 2 4 3" xfId="31385"/>
    <cellStyle name="40% - Accent1 2 3 2 2 2 4 4" xfId="42897"/>
    <cellStyle name="40% - Accent1 2 3 2 2 2 5" xfId="15006"/>
    <cellStyle name="40% - Accent1 2 3 2 2 2 5 2" xfId="52344"/>
    <cellStyle name="40% - Accent1 2 3 2 2 2 6" xfId="28503"/>
    <cellStyle name="40% - Accent1 2 3 2 2 2 7" xfId="39183"/>
    <cellStyle name="40% - Accent1 2 3 2 2 3" xfId="3194"/>
    <cellStyle name="40% - Accent1 2 3 2 2 3 2" xfId="11462"/>
    <cellStyle name="40% - Accent1 2 3 2 2 3 2 2" xfId="24621"/>
    <cellStyle name="40% - Accent1 2 3 2 2 3 2 2 2" xfId="61959"/>
    <cellStyle name="40% - Accent1 2 3 2 2 3 2 3" xfId="48800"/>
    <cellStyle name="40% - Accent1 2 3 2 2 3 3" xfId="6739"/>
    <cellStyle name="40% - Accent1 2 3 2 2 3 3 2" xfId="19898"/>
    <cellStyle name="40% - Accent1 2 3 2 2 3 3 2 2" xfId="57236"/>
    <cellStyle name="40% - Accent1 2 3 2 2 3 3 3" xfId="44077"/>
    <cellStyle name="40% - Accent1 2 3 2 2 3 4" xfId="16355"/>
    <cellStyle name="40% - Accent1 2 3 2 2 3 4 2" xfId="53693"/>
    <cellStyle name="40% - Accent1 2 3 2 2 3 5" xfId="32748"/>
    <cellStyle name="40% - Accent1 2 3 2 2 3 6" xfId="40532"/>
    <cellStyle name="40% - Accent1 2 3 2 2 4" xfId="9102"/>
    <cellStyle name="40% - Accent1 2 3 2 2 4 2" xfId="22261"/>
    <cellStyle name="40% - Accent1 2 3 2 2 4 2 2" xfId="59599"/>
    <cellStyle name="40% - Accent1 2 3 2 2 4 3" xfId="35460"/>
    <cellStyle name="40% - Accent1 2 3 2 2 4 4" xfId="46440"/>
    <cellStyle name="40% - Accent1 2 3 2 2 5" xfId="4379"/>
    <cellStyle name="40% - Accent1 2 3 2 2 5 2" xfId="17538"/>
    <cellStyle name="40% - Accent1 2 3 2 2 5 2 2" xfId="54876"/>
    <cellStyle name="40% - Accent1 2 3 2 2 5 3" xfId="30036"/>
    <cellStyle name="40% - Accent1 2 3 2 2 5 4" xfId="41717"/>
    <cellStyle name="40% - Accent1 2 3 2 2 6" xfId="13826"/>
    <cellStyle name="40% - Accent1 2 3 2 2 6 2" xfId="51164"/>
    <cellStyle name="40% - Accent1 2 3 2 2 7" xfId="27154"/>
    <cellStyle name="40% - Accent1 2 3 2 2 8" xfId="38003"/>
    <cellStyle name="40% - Accent1 2 3 2 3" xfId="439"/>
    <cellStyle name="40% - Accent1 2 3 2 3 2" xfId="1621"/>
    <cellStyle name="40% - Accent1 2 3 2 3 2 2" xfId="7695"/>
    <cellStyle name="40% - Accent1 2 3 2 3 2 2 2" xfId="12418"/>
    <cellStyle name="40% - Accent1 2 3 2 3 2 2 2 2" xfId="25577"/>
    <cellStyle name="40% - Accent1 2 3 2 3 2 2 2 2 2" xfId="62915"/>
    <cellStyle name="40% - Accent1 2 3 2 3 2 2 2 3" xfId="49756"/>
    <cellStyle name="40% - Accent1 2 3 2 3 2 2 3" xfId="20854"/>
    <cellStyle name="40% - Accent1 2 3 2 3 2 2 3 2" xfId="58192"/>
    <cellStyle name="40% - Accent1 2 3 2 3 2 2 4" xfId="33873"/>
    <cellStyle name="40% - Accent1 2 3 2 3 2 2 5" xfId="45033"/>
    <cellStyle name="40% - Accent1 2 3 2 3 2 3" xfId="10058"/>
    <cellStyle name="40% - Accent1 2 3 2 3 2 3 2" xfId="23217"/>
    <cellStyle name="40% - Accent1 2 3 2 3 2 3 2 2" xfId="60555"/>
    <cellStyle name="40% - Accent1 2 3 2 3 2 3 3" xfId="36585"/>
    <cellStyle name="40% - Accent1 2 3 2 3 2 3 4" xfId="47396"/>
    <cellStyle name="40% - Accent1 2 3 2 3 2 4" xfId="5335"/>
    <cellStyle name="40% - Accent1 2 3 2 3 2 4 2" xfId="18494"/>
    <cellStyle name="40% - Accent1 2 3 2 3 2 4 2 2" xfId="55832"/>
    <cellStyle name="40% - Accent1 2 3 2 3 2 4 3" xfId="31161"/>
    <cellStyle name="40% - Accent1 2 3 2 3 2 4 4" xfId="42673"/>
    <cellStyle name="40% - Accent1 2 3 2 3 2 5" xfId="14782"/>
    <cellStyle name="40% - Accent1 2 3 2 3 2 5 2" xfId="52120"/>
    <cellStyle name="40% - Accent1 2 3 2 3 2 6" xfId="28279"/>
    <cellStyle name="40% - Accent1 2 3 2 3 2 7" xfId="38959"/>
    <cellStyle name="40% - Accent1 2 3 2 3 3" xfId="2970"/>
    <cellStyle name="40% - Accent1 2 3 2 3 3 2" xfId="11238"/>
    <cellStyle name="40% - Accent1 2 3 2 3 3 2 2" xfId="24397"/>
    <cellStyle name="40% - Accent1 2 3 2 3 3 2 2 2" xfId="61735"/>
    <cellStyle name="40% - Accent1 2 3 2 3 3 2 3" xfId="48576"/>
    <cellStyle name="40% - Accent1 2 3 2 3 3 3" xfId="6515"/>
    <cellStyle name="40% - Accent1 2 3 2 3 3 3 2" xfId="19674"/>
    <cellStyle name="40% - Accent1 2 3 2 3 3 3 2 2" xfId="57012"/>
    <cellStyle name="40% - Accent1 2 3 2 3 3 3 3" xfId="43853"/>
    <cellStyle name="40% - Accent1 2 3 2 3 3 4" xfId="16131"/>
    <cellStyle name="40% - Accent1 2 3 2 3 3 4 2" xfId="53469"/>
    <cellStyle name="40% - Accent1 2 3 2 3 3 5" xfId="32524"/>
    <cellStyle name="40% - Accent1 2 3 2 3 3 6" xfId="40308"/>
    <cellStyle name="40% - Accent1 2 3 2 3 4" xfId="8878"/>
    <cellStyle name="40% - Accent1 2 3 2 3 4 2" xfId="22037"/>
    <cellStyle name="40% - Accent1 2 3 2 3 4 2 2" xfId="59375"/>
    <cellStyle name="40% - Accent1 2 3 2 3 4 3" xfId="35236"/>
    <cellStyle name="40% - Accent1 2 3 2 3 4 4" xfId="46216"/>
    <cellStyle name="40% - Accent1 2 3 2 3 5" xfId="4155"/>
    <cellStyle name="40% - Accent1 2 3 2 3 5 2" xfId="17314"/>
    <cellStyle name="40% - Accent1 2 3 2 3 5 2 2" xfId="54652"/>
    <cellStyle name="40% - Accent1 2 3 2 3 5 3" xfId="29812"/>
    <cellStyle name="40% - Accent1 2 3 2 3 5 4" xfId="41493"/>
    <cellStyle name="40% - Accent1 2 3 2 3 6" xfId="13602"/>
    <cellStyle name="40% - Accent1 2 3 2 3 6 2" xfId="50940"/>
    <cellStyle name="40% - Accent1 2 3 2 3 7" xfId="26930"/>
    <cellStyle name="40% - Accent1 2 3 2 3 8" xfId="37779"/>
    <cellStyle name="40% - Accent1 2 3 2 4" xfId="860"/>
    <cellStyle name="40% - Accent1 2 3 2 4 2" xfId="2042"/>
    <cellStyle name="40% - Accent1 2 3 2 4 2 2" xfId="8116"/>
    <cellStyle name="40% - Accent1 2 3 2 4 2 2 2" xfId="12839"/>
    <cellStyle name="40% - Accent1 2 3 2 4 2 2 2 2" xfId="25998"/>
    <cellStyle name="40% - Accent1 2 3 2 4 2 2 2 2 2" xfId="63336"/>
    <cellStyle name="40% - Accent1 2 3 2 4 2 2 2 3" xfId="50177"/>
    <cellStyle name="40% - Accent1 2 3 2 4 2 2 3" xfId="21275"/>
    <cellStyle name="40% - Accent1 2 3 2 4 2 2 3 2" xfId="58613"/>
    <cellStyle name="40% - Accent1 2 3 2 4 2 2 4" xfId="34294"/>
    <cellStyle name="40% - Accent1 2 3 2 4 2 2 5" xfId="45454"/>
    <cellStyle name="40% - Accent1 2 3 2 4 2 3" xfId="10479"/>
    <cellStyle name="40% - Accent1 2 3 2 4 2 3 2" xfId="23638"/>
    <cellStyle name="40% - Accent1 2 3 2 4 2 3 2 2" xfId="60976"/>
    <cellStyle name="40% - Accent1 2 3 2 4 2 3 3" xfId="37006"/>
    <cellStyle name="40% - Accent1 2 3 2 4 2 3 4" xfId="47817"/>
    <cellStyle name="40% - Accent1 2 3 2 4 2 4" xfId="5756"/>
    <cellStyle name="40% - Accent1 2 3 2 4 2 4 2" xfId="18915"/>
    <cellStyle name="40% - Accent1 2 3 2 4 2 4 2 2" xfId="56253"/>
    <cellStyle name="40% - Accent1 2 3 2 4 2 4 3" xfId="31582"/>
    <cellStyle name="40% - Accent1 2 3 2 4 2 4 4" xfId="43094"/>
    <cellStyle name="40% - Accent1 2 3 2 4 2 5" xfId="15203"/>
    <cellStyle name="40% - Accent1 2 3 2 4 2 5 2" xfId="52541"/>
    <cellStyle name="40% - Accent1 2 3 2 4 2 6" xfId="28700"/>
    <cellStyle name="40% - Accent1 2 3 2 4 2 7" xfId="39380"/>
    <cellStyle name="40% - Accent1 2 3 2 4 3" xfId="3391"/>
    <cellStyle name="40% - Accent1 2 3 2 4 3 2" xfId="11659"/>
    <cellStyle name="40% - Accent1 2 3 2 4 3 2 2" xfId="24818"/>
    <cellStyle name="40% - Accent1 2 3 2 4 3 2 2 2" xfId="62156"/>
    <cellStyle name="40% - Accent1 2 3 2 4 3 2 3" xfId="48997"/>
    <cellStyle name="40% - Accent1 2 3 2 4 3 3" xfId="6936"/>
    <cellStyle name="40% - Accent1 2 3 2 4 3 3 2" xfId="20095"/>
    <cellStyle name="40% - Accent1 2 3 2 4 3 3 2 2" xfId="57433"/>
    <cellStyle name="40% - Accent1 2 3 2 4 3 3 3" xfId="44274"/>
    <cellStyle name="40% - Accent1 2 3 2 4 3 4" xfId="16552"/>
    <cellStyle name="40% - Accent1 2 3 2 4 3 4 2" xfId="53890"/>
    <cellStyle name="40% - Accent1 2 3 2 4 3 5" xfId="32945"/>
    <cellStyle name="40% - Accent1 2 3 2 4 3 6" xfId="40729"/>
    <cellStyle name="40% - Accent1 2 3 2 4 4" xfId="9299"/>
    <cellStyle name="40% - Accent1 2 3 2 4 4 2" xfId="22458"/>
    <cellStyle name="40% - Accent1 2 3 2 4 4 2 2" xfId="59796"/>
    <cellStyle name="40% - Accent1 2 3 2 4 4 3" xfId="35657"/>
    <cellStyle name="40% - Accent1 2 3 2 4 4 4" xfId="46637"/>
    <cellStyle name="40% - Accent1 2 3 2 4 5" xfId="4576"/>
    <cellStyle name="40% - Accent1 2 3 2 4 5 2" xfId="17735"/>
    <cellStyle name="40% - Accent1 2 3 2 4 5 2 2" xfId="55073"/>
    <cellStyle name="40% - Accent1 2 3 2 4 5 3" xfId="30233"/>
    <cellStyle name="40% - Accent1 2 3 2 4 5 4" xfId="41914"/>
    <cellStyle name="40% - Accent1 2 3 2 4 6" xfId="14023"/>
    <cellStyle name="40% - Accent1 2 3 2 4 6 2" xfId="51361"/>
    <cellStyle name="40% - Accent1 2 3 2 4 7" xfId="27351"/>
    <cellStyle name="40% - Accent1 2 3 2 4 8" xfId="38200"/>
    <cellStyle name="40% - Accent1 2 3 2 5" xfId="1029"/>
    <cellStyle name="40% - Accent1 2 3 2 5 2" xfId="2211"/>
    <cellStyle name="40% - Accent1 2 3 2 5 2 2" xfId="8285"/>
    <cellStyle name="40% - Accent1 2 3 2 5 2 2 2" xfId="13008"/>
    <cellStyle name="40% - Accent1 2 3 2 5 2 2 2 2" xfId="26167"/>
    <cellStyle name="40% - Accent1 2 3 2 5 2 2 2 2 2" xfId="63505"/>
    <cellStyle name="40% - Accent1 2 3 2 5 2 2 2 3" xfId="50346"/>
    <cellStyle name="40% - Accent1 2 3 2 5 2 2 3" xfId="21444"/>
    <cellStyle name="40% - Accent1 2 3 2 5 2 2 3 2" xfId="58782"/>
    <cellStyle name="40% - Accent1 2 3 2 5 2 2 4" xfId="34463"/>
    <cellStyle name="40% - Accent1 2 3 2 5 2 2 5" xfId="45623"/>
    <cellStyle name="40% - Accent1 2 3 2 5 2 3" xfId="10648"/>
    <cellStyle name="40% - Accent1 2 3 2 5 2 3 2" xfId="23807"/>
    <cellStyle name="40% - Accent1 2 3 2 5 2 3 2 2" xfId="61145"/>
    <cellStyle name="40% - Accent1 2 3 2 5 2 3 3" xfId="37175"/>
    <cellStyle name="40% - Accent1 2 3 2 5 2 3 4" xfId="47986"/>
    <cellStyle name="40% - Accent1 2 3 2 5 2 4" xfId="5925"/>
    <cellStyle name="40% - Accent1 2 3 2 5 2 4 2" xfId="19084"/>
    <cellStyle name="40% - Accent1 2 3 2 5 2 4 2 2" xfId="56422"/>
    <cellStyle name="40% - Accent1 2 3 2 5 2 4 3" xfId="31751"/>
    <cellStyle name="40% - Accent1 2 3 2 5 2 4 4" xfId="43263"/>
    <cellStyle name="40% - Accent1 2 3 2 5 2 5" xfId="15372"/>
    <cellStyle name="40% - Accent1 2 3 2 5 2 5 2" xfId="52710"/>
    <cellStyle name="40% - Accent1 2 3 2 5 2 6" xfId="28869"/>
    <cellStyle name="40% - Accent1 2 3 2 5 2 7" xfId="39549"/>
    <cellStyle name="40% - Accent1 2 3 2 5 3" xfId="3560"/>
    <cellStyle name="40% - Accent1 2 3 2 5 3 2" xfId="11828"/>
    <cellStyle name="40% - Accent1 2 3 2 5 3 2 2" xfId="24987"/>
    <cellStyle name="40% - Accent1 2 3 2 5 3 2 2 2" xfId="62325"/>
    <cellStyle name="40% - Accent1 2 3 2 5 3 2 3" xfId="49166"/>
    <cellStyle name="40% - Accent1 2 3 2 5 3 3" xfId="7105"/>
    <cellStyle name="40% - Accent1 2 3 2 5 3 3 2" xfId="20264"/>
    <cellStyle name="40% - Accent1 2 3 2 5 3 3 2 2" xfId="57602"/>
    <cellStyle name="40% - Accent1 2 3 2 5 3 3 3" xfId="44443"/>
    <cellStyle name="40% - Accent1 2 3 2 5 3 4" xfId="16721"/>
    <cellStyle name="40% - Accent1 2 3 2 5 3 4 2" xfId="54059"/>
    <cellStyle name="40% - Accent1 2 3 2 5 3 5" xfId="33114"/>
    <cellStyle name="40% - Accent1 2 3 2 5 3 6" xfId="40898"/>
    <cellStyle name="40% - Accent1 2 3 2 5 4" xfId="9468"/>
    <cellStyle name="40% - Accent1 2 3 2 5 4 2" xfId="22627"/>
    <cellStyle name="40% - Accent1 2 3 2 5 4 2 2" xfId="59965"/>
    <cellStyle name="40% - Accent1 2 3 2 5 4 3" xfId="35826"/>
    <cellStyle name="40% - Accent1 2 3 2 5 4 4" xfId="46806"/>
    <cellStyle name="40% - Accent1 2 3 2 5 5" xfId="4745"/>
    <cellStyle name="40% - Accent1 2 3 2 5 5 2" xfId="17904"/>
    <cellStyle name="40% - Accent1 2 3 2 5 5 2 2" xfId="55242"/>
    <cellStyle name="40% - Accent1 2 3 2 5 5 3" xfId="30402"/>
    <cellStyle name="40% - Accent1 2 3 2 5 5 4" xfId="42083"/>
    <cellStyle name="40% - Accent1 2 3 2 5 6" xfId="14192"/>
    <cellStyle name="40% - Accent1 2 3 2 5 6 2" xfId="51530"/>
    <cellStyle name="40% - Accent1 2 3 2 5 7" xfId="27520"/>
    <cellStyle name="40% - Accent1 2 3 2 5 8" xfId="38369"/>
    <cellStyle name="40% - Accent1 2 3 2 6" xfId="1200"/>
    <cellStyle name="40% - Accent1 2 3 2 6 2" xfId="2380"/>
    <cellStyle name="40% - Accent1 2 3 2 6 2 2" xfId="8454"/>
    <cellStyle name="40% - Accent1 2 3 2 6 2 2 2" xfId="13177"/>
    <cellStyle name="40% - Accent1 2 3 2 6 2 2 2 2" xfId="26336"/>
    <cellStyle name="40% - Accent1 2 3 2 6 2 2 2 2 2" xfId="63674"/>
    <cellStyle name="40% - Accent1 2 3 2 6 2 2 2 3" xfId="50515"/>
    <cellStyle name="40% - Accent1 2 3 2 6 2 2 3" xfId="21613"/>
    <cellStyle name="40% - Accent1 2 3 2 6 2 2 3 2" xfId="58951"/>
    <cellStyle name="40% - Accent1 2 3 2 6 2 2 4" xfId="34632"/>
    <cellStyle name="40% - Accent1 2 3 2 6 2 2 5" xfId="45792"/>
    <cellStyle name="40% - Accent1 2 3 2 6 2 3" xfId="10817"/>
    <cellStyle name="40% - Accent1 2 3 2 6 2 3 2" xfId="23976"/>
    <cellStyle name="40% - Accent1 2 3 2 6 2 3 2 2" xfId="61314"/>
    <cellStyle name="40% - Accent1 2 3 2 6 2 3 3" xfId="37344"/>
    <cellStyle name="40% - Accent1 2 3 2 6 2 3 4" xfId="48155"/>
    <cellStyle name="40% - Accent1 2 3 2 6 2 4" xfId="6094"/>
    <cellStyle name="40% - Accent1 2 3 2 6 2 4 2" xfId="19253"/>
    <cellStyle name="40% - Accent1 2 3 2 6 2 4 2 2" xfId="56591"/>
    <cellStyle name="40% - Accent1 2 3 2 6 2 4 3" xfId="31920"/>
    <cellStyle name="40% - Accent1 2 3 2 6 2 4 4" xfId="43432"/>
    <cellStyle name="40% - Accent1 2 3 2 6 2 5" xfId="15541"/>
    <cellStyle name="40% - Accent1 2 3 2 6 2 5 2" xfId="52879"/>
    <cellStyle name="40% - Accent1 2 3 2 6 2 6" xfId="29038"/>
    <cellStyle name="40% - Accent1 2 3 2 6 2 7" xfId="39718"/>
    <cellStyle name="40% - Accent1 2 3 2 6 3" xfId="3729"/>
    <cellStyle name="40% - Accent1 2 3 2 6 3 2" xfId="11997"/>
    <cellStyle name="40% - Accent1 2 3 2 6 3 2 2" xfId="25156"/>
    <cellStyle name="40% - Accent1 2 3 2 6 3 2 2 2" xfId="62494"/>
    <cellStyle name="40% - Accent1 2 3 2 6 3 2 3" xfId="49335"/>
    <cellStyle name="40% - Accent1 2 3 2 6 3 3" xfId="7274"/>
    <cellStyle name="40% - Accent1 2 3 2 6 3 3 2" xfId="20433"/>
    <cellStyle name="40% - Accent1 2 3 2 6 3 3 2 2" xfId="57771"/>
    <cellStyle name="40% - Accent1 2 3 2 6 3 3 3" xfId="44612"/>
    <cellStyle name="40% - Accent1 2 3 2 6 3 4" xfId="16890"/>
    <cellStyle name="40% - Accent1 2 3 2 6 3 4 2" xfId="54228"/>
    <cellStyle name="40% - Accent1 2 3 2 6 3 5" xfId="33283"/>
    <cellStyle name="40% - Accent1 2 3 2 6 3 6" xfId="41067"/>
    <cellStyle name="40% - Accent1 2 3 2 6 4" xfId="9637"/>
    <cellStyle name="40% - Accent1 2 3 2 6 4 2" xfId="22796"/>
    <cellStyle name="40% - Accent1 2 3 2 6 4 2 2" xfId="60134"/>
    <cellStyle name="40% - Accent1 2 3 2 6 4 3" xfId="35995"/>
    <cellStyle name="40% - Accent1 2 3 2 6 4 4" xfId="46975"/>
    <cellStyle name="40% - Accent1 2 3 2 6 5" xfId="4914"/>
    <cellStyle name="40% - Accent1 2 3 2 6 5 2" xfId="18073"/>
    <cellStyle name="40% - Accent1 2 3 2 6 5 2 2" xfId="55411"/>
    <cellStyle name="40% - Accent1 2 3 2 6 5 3" xfId="30571"/>
    <cellStyle name="40% - Accent1 2 3 2 6 5 4" xfId="42252"/>
    <cellStyle name="40% - Accent1 2 3 2 6 6" xfId="14361"/>
    <cellStyle name="40% - Accent1 2 3 2 6 6 2" xfId="51699"/>
    <cellStyle name="40% - Accent1 2 3 2 6 7" xfId="27689"/>
    <cellStyle name="40% - Accent1 2 3 2 6 8" xfId="38538"/>
    <cellStyle name="40% - Accent1 2 3 2 7" xfId="1424"/>
    <cellStyle name="40% - Accent1 2 3 2 7 2" xfId="2773"/>
    <cellStyle name="40% - Accent1 2 3 2 7 2 2" xfId="12221"/>
    <cellStyle name="40% - Accent1 2 3 2 7 2 2 2" xfId="25380"/>
    <cellStyle name="40% - Accent1 2 3 2 7 2 2 2 2" xfId="62718"/>
    <cellStyle name="40% - Accent1 2 3 2 7 2 2 3" xfId="33676"/>
    <cellStyle name="40% - Accent1 2 3 2 7 2 2 4" xfId="49559"/>
    <cellStyle name="40% - Accent1 2 3 2 7 2 3" xfId="7498"/>
    <cellStyle name="40% - Accent1 2 3 2 7 2 3 2" xfId="20657"/>
    <cellStyle name="40% - Accent1 2 3 2 7 2 3 2 2" xfId="57995"/>
    <cellStyle name="40% - Accent1 2 3 2 7 2 3 3" xfId="36388"/>
    <cellStyle name="40% - Accent1 2 3 2 7 2 3 4" xfId="44836"/>
    <cellStyle name="40% - Accent1 2 3 2 7 2 4" xfId="15934"/>
    <cellStyle name="40% - Accent1 2 3 2 7 2 4 2" xfId="30964"/>
    <cellStyle name="40% - Accent1 2 3 2 7 2 4 3" xfId="53272"/>
    <cellStyle name="40% - Accent1 2 3 2 7 2 5" xfId="28082"/>
    <cellStyle name="40% - Accent1 2 3 2 7 2 6" xfId="40111"/>
    <cellStyle name="40% - Accent1 2 3 2 7 3" xfId="9861"/>
    <cellStyle name="40% - Accent1 2 3 2 7 3 2" xfId="23020"/>
    <cellStyle name="40% - Accent1 2 3 2 7 3 2 2" xfId="60358"/>
    <cellStyle name="40% - Accent1 2 3 2 7 3 3" xfId="32327"/>
    <cellStyle name="40% - Accent1 2 3 2 7 3 4" xfId="47199"/>
    <cellStyle name="40% - Accent1 2 3 2 7 4" xfId="5138"/>
    <cellStyle name="40% - Accent1 2 3 2 7 4 2" xfId="18297"/>
    <cellStyle name="40% - Accent1 2 3 2 7 4 2 2" xfId="55635"/>
    <cellStyle name="40% - Accent1 2 3 2 7 4 3" xfId="35039"/>
    <cellStyle name="40% - Accent1 2 3 2 7 4 4" xfId="42476"/>
    <cellStyle name="40% - Accent1 2 3 2 7 5" xfId="14585"/>
    <cellStyle name="40% - Accent1 2 3 2 7 5 2" xfId="29615"/>
    <cellStyle name="40% - Accent1 2 3 2 7 5 3" xfId="51923"/>
    <cellStyle name="40% - Accent1 2 3 2 7 6" xfId="26733"/>
    <cellStyle name="40% - Accent1 2 3 2 7 7" xfId="38762"/>
    <cellStyle name="40% - Accent1 2 3 2 8" xfId="2549"/>
    <cellStyle name="40% - Accent1 2 3 2 8 2" xfId="11041"/>
    <cellStyle name="40% - Accent1 2 3 2 8 2 2" xfId="24200"/>
    <cellStyle name="40% - Accent1 2 3 2 8 2 2 2" xfId="61538"/>
    <cellStyle name="40% - Accent1 2 3 2 8 2 3" xfId="33452"/>
    <cellStyle name="40% - Accent1 2 3 2 8 2 4" xfId="48379"/>
    <cellStyle name="40% - Accent1 2 3 2 8 3" xfId="6318"/>
    <cellStyle name="40% - Accent1 2 3 2 8 3 2" xfId="19477"/>
    <cellStyle name="40% - Accent1 2 3 2 8 3 2 2" xfId="56815"/>
    <cellStyle name="40% - Accent1 2 3 2 8 3 3" xfId="36164"/>
    <cellStyle name="40% - Accent1 2 3 2 8 3 4" xfId="43656"/>
    <cellStyle name="40% - Accent1 2 3 2 8 4" xfId="15710"/>
    <cellStyle name="40% - Accent1 2 3 2 8 4 2" xfId="30740"/>
    <cellStyle name="40% - Accent1 2 3 2 8 4 3" xfId="53048"/>
    <cellStyle name="40% - Accent1 2 3 2 8 5" xfId="27858"/>
    <cellStyle name="40% - Accent1 2 3 2 8 6" xfId="39887"/>
    <cellStyle name="40% - Accent1 2 3 2 9" xfId="8681"/>
    <cellStyle name="40% - Accent1 2 3 2 9 2" xfId="21840"/>
    <cellStyle name="40% - Accent1 2 3 2 9 2 2" xfId="59178"/>
    <cellStyle name="40% - Accent1 2 3 2 9 3" xfId="29391"/>
    <cellStyle name="40% - Accent1 2 3 2 9 4" xfId="46019"/>
    <cellStyle name="40% - Accent1 2 3 3" xfId="551"/>
    <cellStyle name="40% - Accent1 2 3 3 2" xfId="1733"/>
    <cellStyle name="40% - Accent1 2 3 3 2 2" xfId="7807"/>
    <cellStyle name="40% - Accent1 2 3 3 2 2 2" xfId="12530"/>
    <cellStyle name="40% - Accent1 2 3 3 2 2 2 2" xfId="25689"/>
    <cellStyle name="40% - Accent1 2 3 3 2 2 2 2 2" xfId="63027"/>
    <cellStyle name="40% - Accent1 2 3 3 2 2 2 3" xfId="49868"/>
    <cellStyle name="40% - Accent1 2 3 3 2 2 3" xfId="20966"/>
    <cellStyle name="40% - Accent1 2 3 3 2 2 3 2" xfId="58304"/>
    <cellStyle name="40% - Accent1 2 3 3 2 2 4" xfId="33985"/>
    <cellStyle name="40% - Accent1 2 3 3 2 2 5" xfId="45145"/>
    <cellStyle name="40% - Accent1 2 3 3 2 3" xfId="10170"/>
    <cellStyle name="40% - Accent1 2 3 3 2 3 2" xfId="23329"/>
    <cellStyle name="40% - Accent1 2 3 3 2 3 2 2" xfId="60667"/>
    <cellStyle name="40% - Accent1 2 3 3 2 3 3" xfId="36697"/>
    <cellStyle name="40% - Accent1 2 3 3 2 3 4" xfId="47508"/>
    <cellStyle name="40% - Accent1 2 3 3 2 4" xfId="5447"/>
    <cellStyle name="40% - Accent1 2 3 3 2 4 2" xfId="18606"/>
    <cellStyle name="40% - Accent1 2 3 3 2 4 2 2" xfId="55944"/>
    <cellStyle name="40% - Accent1 2 3 3 2 4 3" xfId="31273"/>
    <cellStyle name="40% - Accent1 2 3 3 2 4 4" xfId="42785"/>
    <cellStyle name="40% - Accent1 2 3 3 2 5" xfId="14894"/>
    <cellStyle name="40% - Accent1 2 3 3 2 5 2" xfId="52232"/>
    <cellStyle name="40% - Accent1 2 3 3 2 6" xfId="28391"/>
    <cellStyle name="40% - Accent1 2 3 3 2 7" xfId="39071"/>
    <cellStyle name="40% - Accent1 2 3 3 3" xfId="3082"/>
    <cellStyle name="40% - Accent1 2 3 3 3 2" xfId="11350"/>
    <cellStyle name="40% - Accent1 2 3 3 3 2 2" xfId="24509"/>
    <cellStyle name="40% - Accent1 2 3 3 3 2 2 2" xfId="61847"/>
    <cellStyle name="40% - Accent1 2 3 3 3 2 3" xfId="48688"/>
    <cellStyle name="40% - Accent1 2 3 3 3 3" xfId="6627"/>
    <cellStyle name="40% - Accent1 2 3 3 3 3 2" xfId="19786"/>
    <cellStyle name="40% - Accent1 2 3 3 3 3 2 2" xfId="57124"/>
    <cellStyle name="40% - Accent1 2 3 3 3 3 3" xfId="43965"/>
    <cellStyle name="40% - Accent1 2 3 3 3 4" xfId="16243"/>
    <cellStyle name="40% - Accent1 2 3 3 3 4 2" xfId="53581"/>
    <cellStyle name="40% - Accent1 2 3 3 3 5" xfId="32636"/>
    <cellStyle name="40% - Accent1 2 3 3 3 6" xfId="40420"/>
    <cellStyle name="40% - Accent1 2 3 3 4" xfId="8990"/>
    <cellStyle name="40% - Accent1 2 3 3 4 2" xfId="22149"/>
    <cellStyle name="40% - Accent1 2 3 3 4 2 2" xfId="59487"/>
    <cellStyle name="40% - Accent1 2 3 3 4 3" xfId="35348"/>
    <cellStyle name="40% - Accent1 2 3 3 4 4" xfId="46328"/>
    <cellStyle name="40% - Accent1 2 3 3 5" xfId="4267"/>
    <cellStyle name="40% - Accent1 2 3 3 5 2" xfId="17426"/>
    <cellStyle name="40% - Accent1 2 3 3 5 2 2" xfId="54764"/>
    <cellStyle name="40% - Accent1 2 3 3 5 3" xfId="29924"/>
    <cellStyle name="40% - Accent1 2 3 3 5 4" xfId="41605"/>
    <cellStyle name="40% - Accent1 2 3 3 6" xfId="13714"/>
    <cellStyle name="40% - Accent1 2 3 3 6 2" xfId="51052"/>
    <cellStyle name="40% - Accent1 2 3 3 7" xfId="27042"/>
    <cellStyle name="40% - Accent1 2 3 3 8" xfId="37891"/>
    <cellStyle name="40% - Accent1 2 3 4" xfId="354"/>
    <cellStyle name="40% - Accent1 2 3 4 2" xfId="1536"/>
    <cellStyle name="40% - Accent1 2 3 4 2 2" xfId="7610"/>
    <cellStyle name="40% - Accent1 2 3 4 2 2 2" xfId="12333"/>
    <cellStyle name="40% - Accent1 2 3 4 2 2 2 2" xfId="25492"/>
    <cellStyle name="40% - Accent1 2 3 4 2 2 2 2 2" xfId="62830"/>
    <cellStyle name="40% - Accent1 2 3 4 2 2 2 3" xfId="49671"/>
    <cellStyle name="40% - Accent1 2 3 4 2 2 3" xfId="20769"/>
    <cellStyle name="40% - Accent1 2 3 4 2 2 3 2" xfId="58107"/>
    <cellStyle name="40% - Accent1 2 3 4 2 2 4" xfId="33788"/>
    <cellStyle name="40% - Accent1 2 3 4 2 2 5" xfId="44948"/>
    <cellStyle name="40% - Accent1 2 3 4 2 3" xfId="9973"/>
    <cellStyle name="40% - Accent1 2 3 4 2 3 2" xfId="23132"/>
    <cellStyle name="40% - Accent1 2 3 4 2 3 2 2" xfId="60470"/>
    <cellStyle name="40% - Accent1 2 3 4 2 3 3" xfId="36500"/>
    <cellStyle name="40% - Accent1 2 3 4 2 3 4" xfId="47311"/>
    <cellStyle name="40% - Accent1 2 3 4 2 4" xfId="5250"/>
    <cellStyle name="40% - Accent1 2 3 4 2 4 2" xfId="18409"/>
    <cellStyle name="40% - Accent1 2 3 4 2 4 2 2" xfId="55747"/>
    <cellStyle name="40% - Accent1 2 3 4 2 4 3" xfId="31076"/>
    <cellStyle name="40% - Accent1 2 3 4 2 4 4" xfId="42588"/>
    <cellStyle name="40% - Accent1 2 3 4 2 5" xfId="14697"/>
    <cellStyle name="40% - Accent1 2 3 4 2 5 2" xfId="52035"/>
    <cellStyle name="40% - Accent1 2 3 4 2 6" xfId="28194"/>
    <cellStyle name="40% - Accent1 2 3 4 2 7" xfId="38874"/>
    <cellStyle name="40% - Accent1 2 3 4 3" xfId="2885"/>
    <cellStyle name="40% - Accent1 2 3 4 3 2" xfId="11153"/>
    <cellStyle name="40% - Accent1 2 3 4 3 2 2" xfId="24312"/>
    <cellStyle name="40% - Accent1 2 3 4 3 2 2 2" xfId="61650"/>
    <cellStyle name="40% - Accent1 2 3 4 3 2 3" xfId="48491"/>
    <cellStyle name="40% - Accent1 2 3 4 3 3" xfId="6430"/>
    <cellStyle name="40% - Accent1 2 3 4 3 3 2" xfId="19589"/>
    <cellStyle name="40% - Accent1 2 3 4 3 3 2 2" xfId="56927"/>
    <cellStyle name="40% - Accent1 2 3 4 3 3 3" xfId="43768"/>
    <cellStyle name="40% - Accent1 2 3 4 3 4" xfId="16046"/>
    <cellStyle name="40% - Accent1 2 3 4 3 4 2" xfId="53384"/>
    <cellStyle name="40% - Accent1 2 3 4 3 5" xfId="32439"/>
    <cellStyle name="40% - Accent1 2 3 4 3 6" xfId="40223"/>
    <cellStyle name="40% - Accent1 2 3 4 4" xfId="8793"/>
    <cellStyle name="40% - Accent1 2 3 4 4 2" xfId="21952"/>
    <cellStyle name="40% - Accent1 2 3 4 4 2 2" xfId="59290"/>
    <cellStyle name="40% - Accent1 2 3 4 4 3" xfId="35151"/>
    <cellStyle name="40% - Accent1 2 3 4 4 4" xfId="46131"/>
    <cellStyle name="40% - Accent1 2 3 4 5" xfId="4070"/>
    <cellStyle name="40% - Accent1 2 3 4 5 2" xfId="17229"/>
    <cellStyle name="40% - Accent1 2 3 4 5 2 2" xfId="54567"/>
    <cellStyle name="40% - Accent1 2 3 4 5 3" xfId="29727"/>
    <cellStyle name="40% - Accent1 2 3 4 5 4" xfId="41408"/>
    <cellStyle name="40% - Accent1 2 3 4 6" xfId="13517"/>
    <cellStyle name="40% - Accent1 2 3 4 6 2" xfId="50855"/>
    <cellStyle name="40% - Accent1 2 3 4 7" xfId="26845"/>
    <cellStyle name="40% - Accent1 2 3 4 8" xfId="37694"/>
    <cellStyle name="40% - Accent1 2 3 5" xfId="775"/>
    <cellStyle name="40% - Accent1 2 3 5 2" xfId="1957"/>
    <cellStyle name="40% - Accent1 2 3 5 2 2" xfId="8031"/>
    <cellStyle name="40% - Accent1 2 3 5 2 2 2" xfId="12754"/>
    <cellStyle name="40% - Accent1 2 3 5 2 2 2 2" xfId="25913"/>
    <cellStyle name="40% - Accent1 2 3 5 2 2 2 2 2" xfId="63251"/>
    <cellStyle name="40% - Accent1 2 3 5 2 2 2 3" xfId="50092"/>
    <cellStyle name="40% - Accent1 2 3 5 2 2 3" xfId="21190"/>
    <cellStyle name="40% - Accent1 2 3 5 2 2 3 2" xfId="58528"/>
    <cellStyle name="40% - Accent1 2 3 5 2 2 4" xfId="34209"/>
    <cellStyle name="40% - Accent1 2 3 5 2 2 5" xfId="45369"/>
    <cellStyle name="40% - Accent1 2 3 5 2 3" xfId="10394"/>
    <cellStyle name="40% - Accent1 2 3 5 2 3 2" xfId="23553"/>
    <cellStyle name="40% - Accent1 2 3 5 2 3 2 2" xfId="60891"/>
    <cellStyle name="40% - Accent1 2 3 5 2 3 3" xfId="36921"/>
    <cellStyle name="40% - Accent1 2 3 5 2 3 4" xfId="47732"/>
    <cellStyle name="40% - Accent1 2 3 5 2 4" xfId="5671"/>
    <cellStyle name="40% - Accent1 2 3 5 2 4 2" xfId="18830"/>
    <cellStyle name="40% - Accent1 2 3 5 2 4 2 2" xfId="56168"/>
    <cellStyle name="40% - Accent1 2 3 5 2 4 3" xfId="31497"/>
    <cellStyle name="40% - Accent1 2 3 5 2 4 4" xfId="43009"/>
    <cellStyle name="40% - Accent1 2 3 5 2 5" xfId="15118"/>
    <cellStyle name="40% - Accent1 2 3 5 2 5 2" xfId="52456"/>
    <cellStyle name="40% - Accent1 2 3 5 2 6" xfId="28615"/>
    <cellStyle name="40% - Accent1 2 3 5 2 7" xfId="39295"/>
    <cellStyle name="40% - Accent1 2 3 5 3" xfId="3306"/>
    <cellStyle name="40% - Accent1 2 3 5 3 2" xfId="11574"/>
    <cellStyle name="40% - Accent1 2 3 5 3 2 2" xfId="24733"/>
    <cellStyle name="40% - Accent1 2 3 5 3 2 2 2" xfId="62071"/>
    <cellStyle name="40% - Accent1 2 3 5 3 2 3" xfId="48912"/>
    <cellStyle name="40% - Accent1 2 3 5 3 3" xfId="6851"/>
    <cellStyle name="40% - Accent1 2 3 5 3 3 2" xfId="20010"/>
    <cellStyle name="40% - Accent1 2 3 5 3 3 2 2" xfId="57348"/>
    <cellStyle name="40% - Accent1 2 3 5 3 3 3" xfId="44189"/>
    <cellStyle name="40% - Accent1 2 3 5 3 4" xfId="16467"/>
    <cellStyle name="40% - Accent1 2 3 5 3 4 2" xfId="53805"/>
    <cellStyle name="40% - Accent1 2 3 5 3 5" xfId="32860"/>
    <cellStyle name="40% - Accent1 2 3 5 3 6" xfId="40644"/>
    <cellStyle name="40% - Accent1 2 3 5 4" xfId="9214"/>
    <cellStyle name="40% - Accent1 2 3 5 4 2" xfId="22373"/>
    <cellStyle name="40% - Accent1 2 3 5 4 2 2" xfId="59711"/>
    <cellStyle name="40% - Accent1 2 3 5 4 3" xfId="35572"/>
    <cellStyle name="40% - Accent1 2 3 5 4 4" xfId="46552"/>
    <cellStyle name="40% - Accent1 2 3 5 5" xfId="4491"/>
    <cellStyle name="40% - Accent1 2 3 5 5 2" xfId="17650"/>
    <cellStyle name="40% - Accent1 2 3 5 5 2 2" xfId="54988"/>
    <cellStyle name="40% - Accent1 2 3 5 5 3" xfId="30148"/>
    <cellStyle name="40% - Accent1 2 3 5 5 4" xfId="41829"/>
    <cellStyle name="40% - Accent1 2 3 5 6" xfId="13938"/>
    <cellStyle name="40% - Accent1 2 3 5 6 2" xfId="51276"/>
    <cellStyle name="40% - Accent1 2 3 5 7" xfId="27266"/>
    <cellStyle name="40% - Accent1 2 3 5 8" xfId="38115"/>
    <cellStyle name="40% - Accent1 2 3 6" xfId="944"/>
    <cellStyle name="40% - Accent1 2 3 6 2" xfId="2126"/>
    <cellStyle name="40% - Accent1 2 3 6 2 2" xfId="8200"/>
    <cellStyle name="40% - Accent1 2 3 6 2 2 2" xfId="12923"/>
    <cellStyle name="40% - Accent1 2 3 6 2 2 2 2" xfId="26082"/>
    <cellStyle name="40% - Accent1 2 3 6 2 2 2 2 2" xfId="63420"/>
    <cellStyle name="40% - Accent1 2 3 6 2 2 2 3" xfId="50261"/>
    <cellStyle name="40% - Accent1 2 3 6 2 2 3" xfId="21359"/>
    <cellStyle name="40% - Accent1 2 3 6 2 2 3 2" xfId="58697"/>
    <cellStyle name="40% - Accent1 2 3 6 2 2 4" xfId="34378"/>
    <cellStyle name="40% - Accent1 2 3 6 2 2 5" xfId="45538"/>
    <cellStyle name="40% - Accent1 2 3 6 2 3" xfId="10563"/>
    <cellStyle name="40% - Accent1 2 3 6 2 3 2" xfId="23722"/>
    <cellStyle name="40% - Accent1 2 3 6 2 3 2 2" xfId="61060"/>
    <cellStyle name="40% - Accent1 2 3 6 2 3 3" xfId="37090"/>
    <cellStyle name="40% - Accent1 2 3 6 2 3 4" xfId="47901"/>
    <cellStyle name="40% - Accent1 2 3 6 2 4" xfId="5840"/>
    <cellStyle name="40% - Accent1 2 3 6 2 4 2" xfId="18999"/>
    <cellStyle name="40% - Accent1 2 3 6 2 4 2 2" xfId="56337"/>
    <cellStyle name="40% - Accent1 2 3 6 2 4 3" xfId="31666"/>
    <cellStyle name="40% - Accent1 2 3 6 2 4 4" xfId="43178"/>
    <cellStyle name="40% - Accent1 2 3 6 2 5" xfId="15287"/>
    <cellStyle name="40% - Accent1 2 3 6 2 5 2" xfId="52625"/>
    <cellStyle name="40% - Accent1 2 3 6 2 6" xfId="28784"/>
    <cellStyle name="40% - Accent1 2 3 6 2 7" xfId="39464"/>
    <cellStyle name="40% - Accent1 2 3 6 3" xfId="3475"/>
    <cellStyle name="40% - Accent1 2 3 6 3 2" xfId="11743"/>
    <cellStyle name="40% - Accent1 2 3 6 3 2 2" xfId="24902"/>
    <cellStyle name="40% - Accent1 2 3 6 3 2 2 2" xfId="62240"/>
    <cellStyle name="40% - Accent1 2 3 6 3 2 3" xfId="49081"/>
    <cellStyle name="40% - Accent1 2 3 6 3 3" xfId="7020"/>
    <cellStyle name="40% - Accent1 2 3 6 3 3 2" xfId="20179"/>
    <cellStyle name="40% - Accent1 2 3 6 3 3 2 2" xfId="57517"/>
    <cellStyle name="40% - Accent1 2 3 6 3 3 3" xfId="44358"/>
    <cellStyle name="40% - Accent1 2 3 6 3 4" xfId="16636"/>
    <cellStyle name="40% - Accent1 2 3 6 3 4 2" xfId="53974"/>
    <cellStyle name="40% - Accent1 2 3 6 3 5" xfId="33029"/>
    <cellStyle name="40% - Accent1 2 3 6 3 6" xfId="40813"/>
    <cellStyle name="40% - Accent1 2 3 6 4" xfId="9383"/>
    <cellStyle name="40% - Accent1 2 3 6 4 2" xfId="22542"/>
    <cellStyle name="40% - Accent1 2 3 6 4 2 2" xfId="59880"/>
    <cellStyle name="40% - Accent1 2 3 6 4 3" xfId="35741"/>
    <cellStyle name="40% - Accent1 2 3 6 4 4" xfId="46721"/>
    <cellStyle name="40% - Accent1 2 3 6 5" xfId="4660"/>
    <cellStyle name="40% - Accent1 2 3 6 5 2" xfId="17819"/>
    <cellStyle name="40% - Accent1 2 3 6 5 2 2" xfId="55157"/>
    <cellStyle name="40% - Accent1 2 3 6 5 3" xfId="30317"/>
    <cellStyle name="40% - Accent1 2 3 6 5 4" xfId="41998"/>
    <cellStyle name="40% - Accent1 2 3 6 6" xfId="14107"/>
    <cellStyle name="40% - Accent1 2 3 6 6 2" xfId="51445"/>
    <cellStyle name="40% - Accent1 2 3 6 7" xfId="27435"/>
    <cellStyle name="40% - Accent1 2 3 6 8" xfId="38284"/>
    <cellStyle name="40% - Accent1 2 3 7" xfId="1115"/>
    <cellStyle name="40% - Accent1 2 3 7 2" xfId="2295"/>
    <cellStyle name="40% - Accent1 2 3 7 2 2" xfId="8369"/>
    <cellStyle name="40% - Accent1 2 3 7 2 2 2" xfId="13092"/>
    <cellStyle name="40% - Accent1 2 3 7 2 2 2 2" xfId="26251"/>
    <cellStyle name="40% - Accent1 2 3 7 2 2 2 2 2" xfId="63589"/>
    <cellStyle name="40% - Accent1 2 3 7 2 2 2 3" xfId="50430"/>
    <cellStyle name="40% - Accent1 2 3 7 2 2 3" xfId="21528"/>
    <cellStyle name="40% - Accent1 2 3 7 2 2 3 2" xfId="58866"/>
    <cellStyle name="40% - Accent1 2 3 7 2 2 4" xfId="34547"/>
    <cellStyle name="40% - Accent1 2 3 7 2 2 5" xfId="45707"/>
    <cellStyle name="40% - Accent1 2 3 7 2 3" xfId="10732"/>
    <cellStyle name="40% - Accent1 2 3 7 2 3 2" xfId="23891"/>
    <cellStyle name="40% - Accent1 2 3 7 2 3 2 2" xfId="61229"/>
    <cellStyle name="40% - Accent1 2 3 7 2 3 3" xfId="37259"/>
    <cellStyle name="40% - Accent1 2 3 7 2 3 4" xfId="48070"/>
    <cellStyle name="40% - Accent1 2 3 7 2 4" xfId="6009"/>
    <cellStyle name="40% - Accent1 2 3 7 2 4 2" xfId="19168"/>
    <cellStyle name="40% - Accent1 2 3 7 2 4 2 2" xfId="56506"/>
    <cellStyle name="40% - Accent1 2 3 7 2 4 3" xfId="31835"/>
    <cellStyle name="40% - Accent1 2 3 7 2 4 4" xfId="43347"/>
    <cellStyle name="40% - Accent1 2 3 7 2 5" xfId="15456"/>
    <cellStyle name="40% - Accent1 2 3 7 2 5 2" xfId="52794"/>
    <cellStyle name="40% - Accent1 2 3 7 2 6" xfId="28953"/>
    <cellStyle name="40% - Accent1 2 3 7 2 7" xfId="39633"/>
    <cellStyle name="40% - Accent1 2 3 7 3" xfId="3644"/>
    <cellStyle name="40% - Accent1 2 3 7 3 2" xfId="11912"/>
    <cellStyle name="40% - Accent1 2 3 7 3 2 2" xfId="25071"/>
    <cellStyle name="40% - Accent1 2 3 7 3 2 2 2" xfId="62409"/>
    <cellStyle name="40% - Accent1 2 3 7 3 2 3" xfId="49250"/>
    <cellStyle name="40% - Accent1 2 3 7 3 3" xfId="7189"/>
    <cellStyle name="40% - Accent1 2 3 7 3 3 2" xfId="20348"/>
    <cellStyle name="40% - Accent1 2 3 7 3 3 2 2" xfId="57686"/>
    <cellStyle name="40% - Accent1 2 3 7 3 3 3" xfId="44527"/>
    <cellStyle name="40% - Accent1 2 3 7 3 4" xfId="16805"/>
    <cellStyle name="40% - Accent1 2 3 7 3 4 2" xfId="54143"/>
    <cellStyle name="40% - Accent1 2 3 7 3 5" xfId="33198"/>
    <cellStyle name="40% - Accent1 2 3 7 3 6" xfId="40982"/>
    <cellStyle name="40% - Accent1 2 3 7 4" xfId="9552"/>
    <cellStyle name="40% - Accent1 2 3 7 4 2" xfId="22711"/>
    <cellStyle name="40% - Accent1 2 3 7 4 2 2" xfId="60049"/>
    <cellStyle name="40% - Accent1 2 3 7 4 3" xfId="35910"/>
    <cellStyle name="40% - Accent1 2 3 7 4 4" xfId="46890"/>
    <cellStyle name="40% - Accent1 2 3 7 5" xfId="4829"/>
    <cellStyle name="40% - Accent1 2 3 7 5 2" xfId="17988"/>
    <cellStyle name="40% - Accent1 2 3 7 5 2 2" xfId="55326"/>
    <cellStyle name="40% - Accent1 2 3 7 5 3" xfId="30486"/>
    <cellStyle name="40% - Accent1 2 3 7 5 4" xfId="42167"/>
    <cellStyle name="40% - Accent1 2 3 7 6" xfId="14276"/>
    <cellStyle name="40% - Accent1 2 3 7 6 2" xfId="51614"/>
    <cellStyle name="40% - Accent1 2 3 7 7" xfId="27604"/>
    <cellStyle name="40% - Accent1 2 3 7 8" xfId="38453"/>
    <cellStyle name="40% - Accent1 2 3 8" xfId="1312"/>
    <cellStyle name="40% - Accent1 2 3 8 2" xfId="2661"/>
    <cellStyle name="40% - Accent1 2 3 8 2 2" xfId="12109"/>
    <cellStyle name="40% - Accent1 2 3 8 2 2 2" xfId="25268"/>
    <cellStyle name="40% - Accent1 2 3 8 2 2 2 2" xfId="62606"/>
    <cellStyle name="40% - Accent1 2 3 8 2 2 3" xfId="33564"/>
    <cellStyle name="40% - Accent1 2 3 8 2 2 4" xfId="49447"/>
    <cellStyle name="40% - Accent1 2 3 8 2 3" xfId="7386"/>
    <cellStyle name="40% - Accent1 2 3 8 2 3 2" xfId="20545"/>
    <cellStyle name="40% - Accent1 2 3 8 2 3 2 2" xfId="57883"/>
    <cellStyle name="40% - Accent1 2 3 8 2 3 3" xfId="36276"/>
    <cellStyle name="40% - Accent1 2 3 8 2 3 4" xfId="44724"/>
    <cellStyle name="40% - Accent1 2 3 8 2 4" xfId="15822"/>
    <cellStyle name="40% - Accent1 2 3 8 2 4 2" xfId="30852"/>
    <cellStyle name="40% - Accent1 2 3 8 2 4 3" xfId="53160"/>
    <cellStyle name="40% - Accent1 2 3 8 2 5" xfId="27970"/>
    <cellStyle name="40% - Accent1 2 3 8 2 6" xfId="39999"/>
    <cellStyle name="40% - Accent1 2 3 8 3" xfId="9749"/>
    <cellStyle name="40% - Accent1 2 3 8 3 2" xfId="22908"/>
    <cellStyle name="40% - Accent1 2 3 8 3 2 2" xfId="60246"/>
    <cellStyle name="40% - Accent1 2 3 8 3 3" xfId="32215"/>
    <cellStyle name="40% - Accent1 2 3 8 3 4" xfId="47087"/>
    <cellStyle name="40% - Accent1 2 3 8 4" xfId="5026"/>
    <cellStyle name="40% - Accent1 2 3 8 4 2" xfId="18185"/>
    <cellStyle name="40% - Accent1 2 3 8 4 2 2" xfId="55523"/>
    <cellStyle name="40% - Accent1 2 3 8 4 3" xfId="34927"/>
    <cellStyle name="40% - Accent1 2 3 8 4 4" xfId="42364"/>
    <cellStyle name="40% - Accent1 2 3 8 5" xfId="14473"/>
    <cellStyle name="40% - Accent1 2 3 8 5 2" xfId="29503"/>
    <cellStyle name="40% - Accent1 2 3 8 5 3" xfId="51811"/>
    <cellStyle name="40% - Accent1 2 3 8 6" xfId="26621"/>
    <cellStyle name="40% - Accent1 2 3 8 7" xfId="38650"/>
    <cellStyle name="40% - Accent1 2 3 9" xfId="2464"/>
    <cellStyle name="40% - Accent1 2 3 9 2" xfId="10929"/>
    <cellStyle name="40% - Accent1 2 3 9 2 2" xfId="24088"/>
    <cellStyle name="40% - Accent1 2 3 9 2 2 2" xfId="61426"/>
    <cellStyle name="40% - Accent1 2 3 9 2 3" xfId="33367"/>
    <cellStyle name="40% - Accent1 2 3 9 2 4" xfId="48267"/>
    <cellStyle name="40% - Accent1 2 3 9 3" xfId="6206"/>
    <cellStyle name="40% - Accent1 2 3 9 3 2" xfId="19365"/>
    <cellStyle name="40% - Accent1 2 3 9 3 2 2" xfId="56703"/>
    <cellStyle name="40% - Accent1 2 3 9 3 3" xfId="36079"/>
    <cellStyle name="40% - Accent1 2 3 9 3 4" xfId="43544"/>
    <cellStyle name="40% - Accent1 2 3 9 4" xfId="15625"/>
    <cellStyle name="40% - Accent1 2 3 9 4 2" xfId="30655"/>
    <cellStyle name="40% - Accent1 2 3 9 4 3" xfId="52963"/>
    <cellStyle name="40% - Accent1 2 3 9 5" xfId="27773"/>
    <cellStyle name="40% - Accent1 2 3 9 6" xfId="39802"/>
    <cellStyle name="40% - Accent1 2 4" xfId="74"/>
    <cellStyle name="40% - Accent1 2 4 10" xfId="8513"/>
    <cellStyle name="40% - Accent1 2 4 10 2" xfId="21672"/>
    <cellStyle name="40% - Accent1 2 4 10 2 2" xfId="59010"/>
    <cellStyle name="40% - Accent1 2 4 10 3" xfId="29335"/>
    <cellStyle name="40% - Accent1 2 4 10 4" xfId="45851"/>
    <cellStyle name="40% - Accent1 2 4 11" xfId="3790"/>
    <cellStyle name="40% - Accent1 2 4 11 2" xfId="16949"/>
    <cellStyle name="40% - Accent1 2 4 11 2 2" xfId="54287"/>
    <cellStyle name="40% - Accent1 2 4 11 3" xfId="32047"/>
    <cellStyle name="40% - Accent1 2 4 11 4" xfId="41128"/>
    <cellStyle name="40% - Accent1 2 4 12" xfId="13237"/>
    <cellStyle name="40% - Accent1 2 4 12 2" xfId="34759"/>
    <cellStyle name="40% - Accent1 2 4 12 3" xfId="50575"/>
    <cellStyle name="40% - Accent1 2 4 13" xfId="29166"/>
    <cellStyle name="40% - Accent1 2 4 14" xfId="26453"/>
    <cellStyle name="40% - Accent1 2 4 15" xfId="37414"/>
    <cellStyle name="40% - Accent1 2 4 2" xfId="186"/>
    <cellStyle name="40% - Accent1 2 4 2 2" xfId="607"/>
    <cellStyle name="40% - Accent1 2 4 2 2 2" xfId="1789"/>
    <cellStyle name="40% - Accent1 2 4 2 2 2 2" xfId="7863"/>
    <cellStyle name="40% - Accent1 2 4 2 2 2 2 2" xfId="12586"/>
    <cellStyle name="40% - Accent1 2 4 2 2 2 2 2 2" xfId="25745"/>
    <cellStyle name="40% - Accent1 2 4 2 2 2 2 2 2 2" xfId="63083"/>
    <cellStyle name="40% - Accent1 2 4 2 2 2 2 2 3" xfId="49924"/>
    <cellStyle name="40% - Accent1 2 4 2 2 2 2 3" xfId="21022"/>
    <cellStyle name="40% - Accent1 2 4 2 2 2 2 3 2" xfId="58360"/>
    <cellStyle name="40% - Accent1 2 4 2 2 2 2 4" xfId="34041"/>
    <cellStyle name="40% - Accent1 2 4 2 2 2 2 5" xfId="45201"/>
    <cellStyle name="40% - Accent1 2 4 2 2 2 3" xfId="10226"/>
    <cellStyle name="40% - Accent1 2 4 2 2 2 3 2" xfId="23385"/>
    <cellStyle name="40% - Accent1 2 4 2 2 2 3 2 2" xfId="60723"/>
    <cellStyle name="40% - Accent1 2 4 2 2 2 3 3" xfId="36753"/>
    <cellStyle name="40% - Accent1 2 4 2 2 2 3 4" xfId="47564"/>
    <cellStyle name="40% - Accent1 2 4 2 2 2 4" xfId="5503"/>
    <cellStyle name="40% - Accent1 2 4 2 2 2 4 2" xfId="18662"/>
    <cellStyle name="40% - Accent1 2 4 2 2 2 4 2 2" xfId="56000"/>
    <cellStyle name="40% - Accent1 2 4 2 2 2 4 3" xfId="31329"/>
    <cellStyle name="40% - Accent1 2 4 2 2 2 4 4" xfId="42841"/>
    <cellStyle name="40% - Accent1 2 4 2 2 2 5" xfId="14950"/>
    <cellStyle name="40% - Accent1 2 4 2 2 2 5 2" xfId="52288"/>
    <cellStyle name="40% - Accent1 2 4 2 2 2 6" xfId="28447"/>
    <cellStyle name="40% - Accent1 2 4 2 2 2 7" xfId="39127"/>
    <cellStyle name="40% - Accent1 2 4 2 2 3" xfId="3138"/>
    <cellStyle name="40% - Accent1 2 4 2 2 3 2" xfId="11406"/>
    <cellStyle name="40% - Accent1 2 4 2 2 3 2 2" xfId="24565"/>
    <cellStyle name="40% - Accent1 2 4 2 2 3 2 2 2" xfId="61903"/>
    <cellStyle name="40% - Accent1 2 4 2 2 3 2 3" xfId="48744"/>
    <cellStyle name="40% - Accent1 2 4 2 2 3 3" xfId="6683"/>
    <cellStyle name="40% - Accent1 2 4 2 2 3 3 2" xfId="19842"/>
    <cellStyle name="40% - Accent1 2 4 2 2 3 3 2 2" xfId="57180"/>
    <cellStyle name="40% - Accent1 2 4 2 2 3 3 3" xfId="44021"/>
    <cellStyle name="40% - Accent1 2 4 2 2 3 4" xfId="16299"/>
    <cellStyle name="40% - Accent1 2 4 2 2 3 4 2" xfId="53637"/>
    <cellStyle name="40% - Accent1 2 4 2 2 3 5" xfId="32692"/>
    <cellStyle name="40% - Accent1 2 4 2 2 3 6" xfId="40476"/>
    <cellStyle name="40% - Accent1 2 4 2 2 4" xfId="9046"/>
    <cellStyle name="40% - Accent1 2 4 2 2 4 2" xfId="22205"/>
    <cellStyle name="40% - Accent1 2 4 2 2 4 2 2" xfId="59543"/>
    <cellStyle name="40% - Accent1 2 4 2 2 4 3" xfId="35404"/>
    <cellStyle name="40% - Accent1 2 4 2 2 4 4" xfId="46384"/>
    <cellStyle name="40% - Accent1 2 4 2 2 5" xfId="4323"/>
    <cellStyle name="40% - Accent1 2 4 2 2 5 2" xfId="17482"/>
    <cellStyle name="40% - Accent1 2 4 2 2 5 2 2" xfId="54820"/>
    <cellStyle name="40% - Accent1 2 4 2 2 5 3" xfId="29980"/>
    <cellStyle name="40% - Accent1 2 4 2 2 5 4" xfId="41661"/>
    <cellStyle name="40% - Accent1 2 4 2 2 6" xfId="13770"/>
    <cellStyle name="40% - Accent1 2 4 2 2 6 2" xfId="51108"/>
    <cellStyle name="40% - Accent1 2 4 2 2 7" xfId="27098"/>
    <cellStyle name="40% - Accent1 2 4 2 2 8" xfId="37947"/>
    <cellStyle name="40% - Accent1 2 4 2 3" xfId="1368"/>
    <cellStyle name="40% - Accent1 2 4 2 3 2" xfId="7442"/>
    <cellStyle name="40% - Accent1 2 4 2 3 2 2" xfId="12165"/>
    <cellStyle name="40% - Accent1 2 4 2 3 2 2 2" xfId="25324"/>
    <cellStyle name="40% - Accent1 2 4 2 3 2 2 2 2" xfId="62662"/>
    <cellStyle name="40% - Accent1 2 4 2 3 2 2 3" xfId="49503"/>
    <cellStyle name="40% - Accent1 2 4 2 3 2 3" xfId="20601"/>
    <cellStyle name="40% - Accent1 2 4 2 3 2 3 2" xfId="57939"/>
    <cellStyle name="40% - Accent1 2 4 2 3 2 4" xfId="33620"/>
    <cellStyle name="40% - Accent1 2 4 2 3 2 5" xfId="44780"/>
    <cellStyle name="40% - Accent1 2 4 2 3 3" xfId="9805"/>
    <cellStyle name="40% - Accent1 2 4 2 3 3 2" xfId="22964"/>
    <cellStyle name="40% - Accent1 2 4 2 3 3 2 2" xfId="60302"/>
    <cellStyle name="40% - Accent1 2 4 2 3 3 3" xfId="36332"/>
    <cellStyle name="40% - Accent1 2 4 2 3 3 4" xfId="47143"/>
    <cellStyle name="40% - Accent1 2 4 2 3 4" xfId="5082"/>
    <cellStyle name="40% - Accent1 2 4 2 3 4 2" xfId="18241"/>
    <cellStyle name="40% - Accent1 2 4 2 3 4 2 2" xfId="55579"/>
    <cellStyle name="40% - Accent1 2 4 2 3 4 3" xfId="30908"/>
    <cellStyle name="40% - Accent1 2 4 2 3 4 4" xfId="42420"/>
    <cellStyle name="40% - Accent1 2 4 2 3 5" xfId="14529"/>
    <cellStyle name="40% - Accent1 2 4 2 3 5 2" xfId="51867"/>
    <cellStyle name="40% - Accent1 2 4 2 3 6" xfId="28026"/>
    <cellStyle name="40% - Accent1 2 4 2 3 7" xfId="38706"/>
    <cellStyle name="40% - Accent1 2 4 2 4" xfId="2717"/>
    <cellStyle name="40% - Accent1 2 4 2 4 2" xfId="10985"/>
    <cellStyle name="40% - Accent1 2 4 2 4 2 2" xfId="24144"/>
    <cellStyle name="40% - Accent1 2 4 2 4 2 2 2" xfId="61482"/>
    <cellStyle name="40% - Accent1 2 4 2 4 2 3" xfId="48323"/>
    <cellStyle name="40% - Accent1 2 4 2 4 3" xfId="6262"/>
    <cellStyle name="40% - Accent1 2 4 2 4 3 2" xfId="19421"/>
    <cellStyle name="40% - Accent1 2 4 2 4 3 2 2" xfId="56759"/>
    <cellStyle name="40% - Accent1 2 4 2 4 3 3" xfId="43600"/>
    <cellStyle name="40% - Accent1 2 4 2 4 4" xfId="15878"/>
    <cellStyle name="40% - Accent1 2 4 2 4 4 2" xfId="53216"/>
    <cellStyle name="40% - Accent1 2 4 2 4 5" xfId="32271"/>
    <cellStyle name="40% - Accent1 2 4 2 4 6" xfId="40055"/>
    <cellStyle name="40% - Accent1 2 4 2 5" xfId="8625"/>
    <cellStyle name="40% - Accent1 2 4 2 5 2" xfId="21784"/>
    <cellStyle name="40% - Accent1 2 4 2 5 2 2" xfId="59122"/>
    <cellStyle name="40% - Accent1 2 4 2 5 3" xfId="34983"/>
    <cellStyle name="40% - Accent1 2 4 2 5 4" xfId="45963"/>
    <cellStyle name="40% - Accent1 2 4 2 6" xfId="3902"/>
    <cellStyle name="40% - Accent1 2 4 2 6 2" xfId="17061"/>
    <cellStyle name="40% - Accent1 2 4 2 6 2 2" xfId="54399"/>
    <cellStyle name="40% - Accent1 2 4 2 6 3" xfId="29559"/>
    <cellStyle name="40% - Accent1 2 4 2 6 4" xfId="41240"/>
    <cellStyle name="40% - Accent1 2 4 2 7" xfId="13349"/>
    <cellStyle name="40% - Accent1 2 4 2 7 2" xfId="50687"/>
    <cellStyle name="40% - Accent1 2 4 2 8" xfId="26677"/>
    <cellStyle name="40% - Accent1 2 4 2 9" xfId="37526"/>
    <cellStyle name="40% - Accent1 2 4 3" xfId="495"/>
    <cellStyle name="40% - Accent1 2 4 3 2" xfId="1677"/>
    <cellStyle name="40% - Accent1 2 4 3 2 2" xfId="7751"/>
    <cellStyle name="40% - Accent1 2 4 3 2 2 2" xfId="12474"/>
    <cellStyle name="40% - Accent1 2 4 3 2 2 2 2" xfId="25633"/>
    <cellStyle name="40% - Accent1 2 4 3 2 2 2 2 2" xfId="62971"/>
    <cellStyle name="40% - Accent1 2 4 3 2 2 2 3" xfId="49812"/>
    <cellStyle name="40% - Accent1 2 4 3 2 2 3" xfId="20910"/>
    <cellStyle name="40% - Accent1 2 4 3 2 2 3 2" xfId="58248"/>
    <cellStyle name="40% - Accent1 2 4 3 2 2 4" xfId="33929"/>
    <cellStyle name="40% - Accent1 2 4 3 2 2 5" xfId="45089"/>
    <cellStyle name="40% - Accent1 2 4 3 2 3" xfId="10114"/>
    <cellStyle name="40% - Accent1 2 4 3 2 3 2" xfId="23273"/>
    <cellStyle name="40% - Accent1 2 4 3 2 3 2 2" xfId="60611"/>
    <cellStyle name="40% - Accent1 2 4 3 2 3 3" xfId="36641"/>
    <cellStyle name="40% - Accent1 2 4 3 2 3 4" xfId="47452"/>
    <cellStyle name="40% - Accent1 2 4 3 2 4" xfId="5391"/>
    <cellStyle name="40% - Accent1 2 4 3 2 4 2" xfId="18550"/>
    <cellStyle name="40% - Accent1 2 4 3 2 4 2 2" xfId="55888"/>
    <cellStyle name="40% - Accent1 2 4 3 2 4 3" xfId="31217"/>
    <cellStyle name="40% - Accent1 2 4 3 2 4 4" xfId="42729"/>
    <cellStyle name="40% - Accent1 2 4 3 2 5" xfId="14838"/>
    <cellStyle name="40% - Accent1 2 4 3 2 5 2" xfId="52176"/>
    <cellStyle name="40% - Accent1 2 4 3 2 6" xfId="28335"/>
    <cellStyle name="40% - Accent1 2 4 3 2 7" xfId="39015"/>
    <cellStyle name="40% - Accent1 2 4 3 3" xfId="3026"/>
    <cellStyle name="40% - Accent1 2 4 3 3 2" xfId="11294"/>
    <cellStyle name="40% - Accent1 2 4 3 3 2 2" xfId="24453"/>
    <cellStyle name="40% - Accent1 2 4 3 3 2 2 2" xfId="61791"/>
    <cellStyle name="40% - Accent1 2 4 3 3 2 3" xfId="48632"/>
    <cellStyle name="40% - Accent1 2 4 3 3 3" xfId="6571"/>
    <cellStyle name="40% - Accent1 2 4 3 3 3 2" xfId="19730"/>
    <cellStyle name="40% - Accent1 2 4 3 3 3 2 2" xfId="57068"/>
    <cellStyle name="40% - Accent1 2 4 3 3 3 3" xfId="43909"/>
    <cellStyle name="40% - Accent1 2 4 3 3 4" xfId="16187"/>
    <cellStyle name="40% - Accent1 2 4 3 3 4 2" xfId="53525"/>
    <cellStyle name="40% - Accent1 2 4 3 3 5" xfId="32580"/>
    <cellStyle name="40% - Accent1 2 4 3 3 6" xfId="40364"/>
    <cellStyle name="40% - Accent1 2 4 3 4" xfId="8934"/>
    <cellStyle name="40% - Accent1 2 4 3 4 2" xfId="22093"/>
    <cellStyle name="40% - Accent1 2 4 3 4 2 2" xfId="59431"/>
    <cellStyle name="40% - Accent1 2 4 3 4 3" xfId="35292"/>
    <cellStyle name="40% - Accent1 2 4 3 4 4" xfId="46272"/>
    <cellStyle name="40% - Accent1 2 4 3 5" xfId="4211"/>
    <cellStyle name="40% - Accent1 2 4 3 5 2" xfId="17370"/>
    <cellStyle name="40% - Accent1 2 4 3 5 2 2" xfId="54708"/>
    <cellStyle name="40% - Accent1 2 4 3 5 3" xfId="29868"/>
    <cellStyle name="40% - Accent1 2 4 3 5 4" xfId="41549"/>
    <cellStyle name="40% - Accent1 2 4 3 6" xfId="13658"/>
    <cellStyle name="40% - Accent1 2 4 3 6 2" xfId="50996"/>
    <cellStyle name="40% - Accent1 2 4 3 7" xfId="26986"/>
    <cellStyle name="40% - Accent1 2 4 3 8" xfId="37835"/>
    <cellStyle name="40% - Accent1 2 4 4" xfId="383"/>
    <cellStyle name="40% - Accent1 2 4 4 2" xfId="1565"/>
    <cellStyle name="40% - Accent1 2 4 4 2 2" xfId="7639"/>
    <cellStyle name="40% - Accent1 2 4 4 2 2 2" xfId="12362"/>
    <cellStyle name="40% - Accent1 2 4 4 2 2 2 2" xfId="25521"/>
    <cellStyle name="40% - Accent1 2 4 4 2 2 2 2 2" xfId="62859"/>
    <cellStyle name="40% - Accent1 2 4 4 2 2 2 3" xfId="49700"/>
    <cellStyle name="40% - Accent1 2 4 4 2 2 3" xfId="20798"/>
    <cellStyle name="40% - Accent1 2 4 4 2 2 3 2" xfId="58136"/>
    <cellStyle name="40% - Accent1 2 4 4 2 2 4" xfId="33817"/>
    <cellStyle name="40% - Accent1 2 4 4 2 2 5" xfId="44977"/>
    <cellStyle name="40% - Accent1 2 4 4 2 3" xfId="10002"/>
    <cellStyle name="40% - Accent1 2 4 4 2 3 2" xfId="23161"/>
    <cellStyle name="40% - Accent1 2 4 4 2 3 2 2" xfId="60499"/>
    <cellStyle name="40% - Accent1 2 4 4 2 3 3" xfId="36529"/>
    <cellStyle name="40% - Accent1 2 4 4 2 3 4" xfId="47340"/>
    <cellStyle name="40% - Accent1 2 4 4 2 4" xfId="5279"/>
    <cellStyle name="40% - Accent1 2 4 4 2 4 2" xfId="18438"/>
    <cellStyle name="40% - Accent1 2 4 4 2 4 2 2" xfId="55776"/>
    <cellStyle name="40% - Accent1 2 4 4 2 4 3" xfId="31105"/>
    <cellStyle name="40% - Accent1 2 4 4 2 4 4" xfId="42617"/>
    <cellStyle name="40% - Accent1 2 4 4 2 5" xfId="14726"/>
    <cellStyle name="40% - Accent1 2 4 4 2 5 2" xfId="52064"/>
    <cellStyle name="40% - Accent1 2 4 4 2 6" xfId="28223"/>
    <cellStyle name="40% - Accent1 2 4 4 2 7" xfId="38903"/>
    <cellStyle name="40% - Accent1 2 4 4 3" xfId="2914"/>
    <cellStyle name="40% - Accent1 2 4 4 3 2" xfId="11182"/>
    <cellStyle name="40% - Accent1 2 4 4 3 2 2" xfId="24341"/>
    <cellStyle name="40% - Accent1 2 4 4 3 2 2 2" xfId="61679"/>
    <cellStyle name="40% - Accent1 2 4 4 3 2 3" xfId="48520"/>
    <cellStyle name="40% - Accent1 2 4 4 3 3" xfId="6459"/>
    <cellStyle name="40% - Accent1 2 4 4 3 3 2" xfId="19618"/>
    <cellStyle name="40% - Accent1 2 4 4 3 3 2 2" xfId="56956"/>
    <cellStyle name="40% - Accent1 2 4 4 3 3 3" xfId="43797"/>
    <cellStyle name="40% - Accent1 2 4 4 3 4" xfId="16075"/>
    <cellStyle name="40% - Accent1 2 4 4 3 4 2" xfId="53413"/>
    <cellStyle name="40% - Accent1 2 4 4 3 5" xfId="32468"/>
    <cellStyle name="40% - Accent1 2 4 4 3 6" xfId="40252"/>
    <cellStyle name="40% - Accent1 2 4 4 4" xfId="8822"/>
    <cellStyle name="40% - Accent1 2 4 4 4 2" xfId="21981"/>
    <cellStyle name="40% - Accent1 2 4 4 4 2 2" xfId="59319"/>
    <cellStyle name="40% - Accent1 2 4 4 4 3" xfId="35180"/>
    <cellStyle name="40% - Accent1 2 4 4 4 4" xfId="46160"/>
    <cellStyle name="40% - Accent1 2 4 4 5" xfId="4099"/>
    <cellStyle name="40% - Accent1 2 4 4 5 2" xfId="17258"/>
    <cellStyle name="40% - Accent1 2 4 4 5 2 2" xfId="54596"/>
    <cellStyle name="40% - Accent1 2 4 4 5 3" xfId="29756"/>
    <cellStyle name="40% - Accent1 2 4 4 5 4" xfId="41437"/>
    <cellStyle name="40% - Accent1 2 4 4 6" xfId="13546"/>
    <cellStyle name="40% - Accent1 2 4 4 6 2" xfId="50884"/>
    <cellStyle name="40% - Accent1 2 4 4 7" xfId="26874"/>
    <cellStyle name="40% - Accent1 2 4 4 8" xfId="37723"/>
    <cellStyle name="40% - Accent1 2 4 5" xfId="804"/>
    <cellStyle name="40% - Accent1 2 4 5 2" xfId="1986"/>
    <cellStyle name="40% - Accent1 2 4 5 2 2" xfId="8060"/>
    <cellStyle name="40% - Accent1 2 4 5 2 2 2" xfId="12783"/>
    <cellStyle name="40% - Accent1 2 4 5 2 2 2 2" xfId="25942"/>
    <cellStyle name="40% - Accent1 2 4 5 2 2 2 2 2" xfId="63280"/>
    <cellStyle name="40% - Accent1 2 4 5 2 2 2 3" xfId="50121"/>
    <cellStyle name="40% - Accent1 2 4 5 2 2 3" xfId="21219"/>
    <cellStyle name="40% - Accent1 2 4 5 2 2 3 2" xfId="58557"/>
    <cellStyle name="40% - Accent1 2 4 5 2 2 4" xfId="34238"/>
    <cellStyle name="40% - Accent1 2 4 5 2 2 5" xfId="45398"/>
    <cellStyle name="40% - Accent1 2 4 5 2 3" xfId="10423"/>
    <cellStyle name="40% - Accent1 2 4 5 2 3 2" xfId="23582"/>
    <cellStyle name="40% - Accent1 2 4 5 2 3 2 2" xfId="60920"/>
    <cellStyle name="40% - Accent1 2 4 5 2 3 3" xfId="36950"/>
    <cellStyle name="40% - Accent1 2 4 5 2 3 4" xfId="47761"/>
    <cellStyle name="40% - Accent1 2 4 5 2 4" xfId="5700"/>
    <cellStyle name="40% - Accent1 2 4 5 2 4 2" xfId="18859"/>
    <cellStyle name="40% - Accent1 2 4 5 2 4 2 2" xfId="56197"/>
    <cellStyle name="40% - Accent1 2 4 5 2 4 3" xfId="31526"/>
    <cellStyle name="40% - Accent1 2 4 5 2 4 4" xfId="43038"/>
    <cellStyle name="40% - Accent1 2 4 5 2 5" xfId="15147"/>
    <cellStyle name="40% - Accent1 2 4 5 2 5 2" xfId="52485"/>
    <cellStyle name="40% - Accent1 2 4 5 2 6" xfId="28644"/>
    <cellStyle name="40% - Accent1 2 4 5 2 7" xfId="39324"/>
    <cellStyle name="40% - Accent1 2 4 5 3" xfId="3335"/>
    <cellStyle name="40% - Accent1 2 4 5 3 2" xfId="11603"/>
    <cellStyle name="40% - Accent1 2 4 5 3 2 2" xfId="24762"/>
    <cellStyle name="40% - Accent1 2 4 5 3 2 2 2" xfId="62100"/>
    <cellStyle name="40% - Accent1 2 4 5 3 2 3" xfId="48941"/>
    <cellStyle name="40% - Accent1 2 4 5 3 3" xfId="6880"/>
    <cellStyle name="40% - Accent1 2 4 5 3 3 2" xfId="20039"/>
    <cellStyle name="40% - Accent1 2 4 5 3 3 2 2" xfId="57377"/>
    <cellStyle name="40% - Accent1 2 4 5 3 3 3" xfId="44218"/>
    <cellStyle name="40% - Accent1 2 4 5 3 4" xfId="16496"/>
    <cellStyle name="40% - Accent1 2 4 5 3 4 2" xfId="53834"/>
    <cellStyle name="40% - Accent1 2 4 5 3 5" xfId="32889"/>
    <cellStyle name="40% - Accent1 2 4 5 3 6" xfId="40673"/>
    <cellStyle name="40% - Accent1 2 4 5 4" xfId="9243"/>
    <cellStyle name="40% - Accent1 2 4 5 4 2" xfId="22402"/>
    <cellStyle name="40% - Accent1 2 4 5 4 2 2" xfId="59740"/>
    <cellStyle name="40% - Accent1 2 4 5 4 3" xfId="35601"/>
    <cellStyle name="40% - Accent1 2 4 5 4 4" xfId="46581"/>
    <cellStyle name="40% - Accent1 2 4 5 5" xfId="4520"/>
    <cellStyle name="40% - Accent1 2 4 5 5 2" xfId="17679"/>
    <cellStyle name="40% - Accent1 2 4 5 5 2 2" xfId="55017"/>
    <cellStyle name="40% - Accent1 2 4 5 5 3" xfId="30177"/>
    <cellStyle name="40% - Accent1 2 4 5 5 4" xfId="41858"/>
    <cellStyle name="40% - Accent1 2 4 5 6" xfId="13967"/>
    <cellStyle name="40% - Accent1 2 4 5 6 2" xfId="51305"/>
    <cellStyle name="40% - Accent1 2 4 5 7" xfId="27295"/>
    <cellStyle name="40% - Accent1 2 4 5 8" xfId="38144"/>
    <cellStyle name="40% - Accent1 2 4 6" xfId="973"/>
    <cellStyle name="40% - Accent1 2 4 6 2" xfId="2155"/>
    <cellStyle name="40% - Accent1 2 4 6 2 2" xfId="8229"/>
    <cellStyle name="40% - Accent1 2 4 6 2 2 2" xfId="12952"/>
    <cellStyle name="40% - Accent1 2 4 6 2 2 2 2" xfId="26111"/>
    <cellStyle name="40% - Accent1 2 4 6 2 2 2 2 2" xfId="63449"/>
    <cellStyle name="40% - Accent1 2 4 6 2 2 2 3" xfId="50290"/>
    <cellStyle name="40% - Accent1 2 4 6 2 2 3" xfId="21388"/>
    <cellStyle name="40% - Accent1 2 4 6 2 2 3 2" xfId="58726"/>
    <cellStyle name="40% - Accent1 2 4 6 2 2 4" xfId="34407"/>
    <cellStyle name="40% - Accent1 2 4 6 2 2 5" xfId="45567"/>
    <cellStyle name="40% - Accent1 2 4 6 2 3" xfId="10592"/>
    <cellStyle name="40% - Accent1 2 4 6 2 3 2" xfId="23751"/>
    <cellStyle name="40% - Accent1 2 4 6 2 3 2 2" xfId="61089"/>
    <cellStyle name="40% - Accent1 2 4 6 2 3 3" xfId="37119"/>
    <cellStyle name="40% - Accent1 2 4 6 2 3 4" xfId="47930"/>
    <cellStyle name="40% - Accent1 2 4 6 2 4" xfId="5869"/>
    <cellStyle name="40% - Accent1 2 4 6 2 4 2" xfId="19028"/>
    <cellStyle name="40% - Accent1 2 4 6 2 4 2 2" xfId="56366"/>
    <cellStyle name="40% - Accent1 2 4 6 2 4 3" xfId="31695"/>
    <cellStyle name="40% - Accent1 2 4 6 2 4 4" xfId="43207"/>
    <cellStyle name="40% - Accent1 2 4 6 2 5" xfId="15316"/>
    <cellStyle name="40% - Accent1 2 4 6 2 5 2" xfId="52654"/>
    <cellStyle name="40% - Accent1 2 4 6 2 6" xfId="28813"/>
    <cellStyle name="40% - Accent1 2 4 6 2 7" xfId="39493"/>
    <cellStyle name="40% - Accent1 2 4 6 3" xfId="3504"/>
    <cellStyle name="40% - Accent1 2 4 6 3 2" xfId="11772"/>
    <cellStyle name="40% - Accent1 2 4 6 3 2 2" xfId="24931"/>
    <cellStyle name="40% - Accent1 2 4 6 3 2 2 2" xfId="62269"/>
    <cellStyle name="40% - Accent1 2 4 6 3 2 3" xfId="49110"/>
    <cellStyle name="40% - Accent1 2 4 6 3 3" xfId="7049"/>
    <cellStyle name="40% - Accent1 2 4 6 3 3 2" xfId="20208"/>
    <cellStyle name="40% - Accent1 2 4 6 3 3 2 2" xfId="57546"/>
    <cellStyle name="40% - Accent1 2 4 6 3 3 3" xfId="44387"/>
    <cellStyle name="40% - Accent1 2 4 6 3 4" xfId="16665"/>
    <cellStyle name="40% - Accent1 2 4 6 3 4 2" xfId="54003"/>
    <cellStyle name="40% - Accent1 2 4 6 3 5" xfId="33058"/>
    <cellStyle name="40% - Accent1 2 4 6 3 6" xfId="40842"/>
    <cellStyle name="40% - Accent1 2 4 6 4" xfId="9412"/>
    <cellStyle name="40% - Accent1 2 4 6 4 2" xfId="22571"/>
    <cellStyle name="40% - Accent1 2 4 6 4 2 2" xfId="59909"/>
    <cellStyle name="40% - Accent1 2 4 6 4 3" xfId="35770"/>
    <cellStyle name="40% - Accent1 2 4 6 4 4" xfId="46750"/>
    <cellStyle name="40% - Accent1 2 4 6 5" xfId="4689"/>
    <cellStyle name="40% - Accent1 2 4 6 5 2" xfId="17848"/>
    <cellStyle name="40% - Accent1 2 4 6 5 2 2" xfId="55186"/>
    <cellStyle name="40% - Accent1 2 4 6 5 3" xfId="30346"/>
    <cellStyle name="40% - Accent1 2 4 6 5 4" xfId="42027"/>
    <cellStyle name="40% - Accent1 2 4 6 6" xfId="14136"/>
    <cellStyle name="40% - Accent1 2 4 6 6 2" xfId="51474"/>
    <cellStyle name="40% - Accent1 2 4 6 7" xfId="27464"/>
    <cellStyle name="40% - Accent1 2 4 6 8" xfId="38313"/>
    <cellStyle name="40% - Accent1 2 4 7" xfId="1144"/>
    <cellStyle name="40% - Accent1 2 4 7 2" xfId="2324"/>
    <cellStyle name="40% - Accent1 2 4 7 2 2" xfId="8398"/>
    <cellStyle name="40% - Accent1 2 4 7 2 2 2" xfId="13121"/>
    <cellStyle name="40% - Accent1 2 4 7 2 2 2 2" xfId="26280"/>
    <cellStyle name="40% - Accent1 2 4 7 2 2 2 2 2" xfId="63618"/>
    <cellStyle name="40% - Accent1 2 4 7 2 2 2 3" xfId="50459"/>
    <cellStyle name="40% - Accent1 2 4 7 2 2 3" xfId="21557"/>
    <cellStyle name="40% - Accent1 2 4 7 2 2 3 2" xfId="58895"/>
    <cellStyle name="40% - Accent1 2 4 7 2 2 4" xfId="34576"/>
    <cellStyle name="40% - Accent1 2 4 7 2 2 5" xfId="45736"/>
    <cellStyle name="40% - Accent1 2 4 7 2 3" xfId="10761"/>
    <cellStyle name="40% - Accent1 2 4 7 2 3 2" xfId="23920"/>
    <cellStyle name="40% - Accent1 2 4 7 2 3 2 2" xfId="61258"/>
    <cellStyle name="40% - Accent1 2 4 7 2 3 3" xfId="37288"/>
    <cellStyle name="40% - Accent1 2 4 7 2 3 4" xfId="48099"/>
    <cellStyle name="40% - Accent1 2 4 7 2 4" xfId="6038"/>
    <cellStyle name="40% - Accent1 2 4 7 2 4 2" xfId="19197"/>
    <cellStyle name="40% - Accent1 2 4 7 2 4 2 2" xfId="56535"/>
    <cellStyle name="40% - Accent1 2 4 7 2 4 3" xfId="31864"/>
    <cellStyle name="40% - Accent1 2 4 7 2 4 4" xfId="43376"/>
    <cellStyle name="40% - Accent1 2 4 7 2 5" xfId="15485"/>
    <cellStyle name="40% - Accent1 2 4 7 2 5 2" xfId="52823"/>
    <cellStyle name="40% - Accent1 2 4 7 2 6" xfId="28982"/>
    <cellStyle name="40% - Accent1 2 4 7 2 7" xfId="39662"/>
    <cellStyle name="40% - Accent1 2 4 7 3" xfId="3673"/>
    <cellStyle name="40% - Accent1 2 4 7 3 2" xfId="11941"/>
    <cellStyle name="40% - Accent1 2 4 7 3 2 2" xfId="25100"/>
    <cellStyle name="40% - Accent1 2 4 7 3 2 2 2" xfId="62438"/>
    <cellStyle name="40% - Accent1 2 4 7 3 2 3" xfId="49279"/>
    <cellStyle name="40% - Accent1 2 4 7 3 3" xfId="7218"/>
    <cellStyle name="40% - Accent1 2 4 7 3 3 2" xfId="20377"/>
    <cellStyle name="40% - Accent1 2 4 7 3 3 2 2" xfId="57715"/>
    <cellStyle name="40% - Accent1 2 4 7 3 3 3" xfId="44556"/>
    <cellStyle name="40% - Accent1 2 4 7 3 4" xfId="16834"/>
    <cellStyle name="40% - Accent1 2 4 7 3 4 2" xfId="54172"/>
    <cellStyle name="40% - Accent1 2 4 7 3 5" xfId="33227"/>
    <cellStyle name="40% - Accent1 2 4 7 3 6" xfId="41011"/>
    <cellStyle name="40% - Accent1 2 4 7 4" xfId="9581"/>
    <cellStyle name="40% - Accent1 2 4 7 4 2" xfId="22740"/>
    <cellStyle name="40% - Accent1 2 4 7 4 2 2" xfId="60078"/>
    <cellStyle name="40% - Accent1 2 4 7 4 3" xfId="35939"/>
    <cellStyle name="40% - Accent1 2 4 7 4 4" xfId="46919"/>
    <cellStyle name="40% - Accent1 2 4 7 5" xfId="4858"/>
    <cellStyle name="40% - Accent1 2 4 7 5 2" xfId="18017"/>
    <cellStyle name="40% - Accent1 2 4 7 5 2 2" xfId="55355"/>
    <cellStyle name="40% - Accent1 2 4 7 5 3" xfId="30515"/>
    <cellStyle name="40% - Accent1 2 4 7 5 4" xfId="42196"/>
    <cellStyle name="40% - Accent1 2 4 7 6" xfId="14305"/>
    <cellStyle name="40% - Accent1 2 4 7 6 2" xfId="51643"/>
    <cellStyle name="40% - Accent1 2 4 7 7" xfId="27633"/>
    <cellStyle name="40% - Accent1 2 4 7 8" xfId="38482"/>
    <cellStyle name="40% - Accent1 2 4 8" xfId="1256"/>
    <cellStyle name="40% - Accent1 2 4 8 2" xfId="2605"/>
    <cellStyle name="40% - Accent1 2 4 8 2 2" xfId="12053"/>
    <cellStyle name="40% - Accent1 2 4 8 2 2 2" xfId="25212"/>
    <cellStyle name="40% - Accent1 2 4 8 2 2 2 2" xfId="62550"/>
    <cellStyle name="40% - Accent1 2 4 8 2 2 3" xfId="33508"/>
    <cellStyle name="40% - Accent1 2 4 8 2 2 4" xfId="49391"/>
    <cellStyle name="40% - Accent1 2 4 8 2 3" xfId="7330"/>
    <cellStyle name="40% - Accent1 2 4 8 2 3 2" xfId="20489"/>
    <cellStyle name="40% - Accent1 2 4 8 2 3 2 2" xfId="57827"/>
    <cellStyle name="40% - Accent1 2 4 8 2 3 3" xfId="36220"/>
    <cellStyle name="40% - Accent1 2 4 8 2 3 4" xfId="44668"/>
    <cellStyle name="40% - Accent1 2 4 8 2 4" xfId="15766"/>
    <cellStyle name="40% - Accent1 2 4 8 2 4 2" xfId="30796"/>
    <cellStyle name="40% - Accent1 2 4 8 2 4 3" xfId="53104"/>
    <cellStyle name="40% - Accent1 2 4 8 2 5" xfId="27914"/>
    <cellStyle name="40% - Accent1 2 4 8 2 6" xfId="39943"/>
    <cellStyle name="40% - Accent1 2 4 8 3" xfId="9693"/>
    <cellStyle name="40% - Accent1 2 4 8 3 2" xfId="22852"/>
    <cellStyle name="40% - Accent1 2 4 8 3 2 2" xfId="60190"/>
    <cellStyle name="40% - Accent1 2 4 8 3 3" xfId="32159"/>
    <cellStyle name="40% - Accent1 2 4 8 3 4" xfId="47031"/>
    <cellStyle name="40% - Accent1 2 4 8 4" xfId="4970"/>
    <cellStyle name="40% - Accent1 2 4 8 4 2" xfId="18129"/>
    <cellStyle name="40% - Accent1 2 4 8 4 2 2" xfId="55467"/>
    <cellStyle name="40% - Accent1 2 4 8 4 3" xfId="34871"/>
    <cellStyle name="40% - Accent1 2 4 8 4 4" xfId="42308"/>
    <cellStyle name="40% - Accent1 2 4 8 5" xfId="14417"/>
    <cellStyle name="40% - Accent1 2 4 8 5 2" xfId="29447"/>
    <cellStyle name="40% - Accent1 2 4 8 5 3" xfId="51755"/>
    <cellStyle name="40% - Accent1 2 4 8 6" xfId="26565"/>
    <cellStyle name="40% - Accent1 2 4 8 7" xfId="38594"/>
    <cellStyle name="40% - Accent1 2 4 9" xfId="2493"/>
    <cellStyle name="40% - Accent1 2 4 9 2" xfId="10873"/>
    <cellStyle name="40% - Accent1 2 4 9 2 2" xfId="24032"/>
    <cellStyle name="40% - Accent1 2 4 9 2 2 2" xfId="61370"/>
    <cellStyle name="40% - Accent1 2 4 9 2 3" xfId="33396"/>
    <cellStyle name="40% - Accent1 2 4 9 2 4" xfId="48211"/>
    <cellStyle name="40% - Accent1 2 4 9 3" xfId="6150"/>
    <cellStyle name="40% - Accent1 2 4 9 3 2" xfId="19309"/>
    <cellStyle name="40% - Accent1 2 4 9 3 2 2" xfId="56647"/>
    <cellStyle name="40% - Accent1 2 4 9 3 3" xfId="36108"/>
    <cellStyle name="40% - Accent1 2 4 9 3 4" xfId="43488"/>
    <cellStyle name="40% - Accent1 2 4 9 4" xfId="15654"/>
    <cellStyle name="40% - Accent1 2 4 9 4 2" xfId="30684"/>
    <cellStyle name="40% - Accent1 2 4 9 4 3" xfId="52992"/>
    <cellStyle name="40% - Accent1 2 4 9 5" xfId="27802"/>
    <cellStyle name="40% - Accent1 2 4 9 6" xfId="39831"/>
    <cellStyle name="40% - Accent1 2 5" xfId="270"/>
    <cellStyle name="40% - Accent1 2 5 2" xfId="691"/>
    <cellStyle name="40% - Accent1 2 5 2 2" xfId="1873"/>
    <cellStyle name="40% - Accent1 2 5 2 2 2" xfId="7947"/>
    <cellStyle name="40% - Accent1 2 5 2 2 2 2" xfId="12670"/>
    <cellStyle name="40% - Accent1 2 5 2 2 2 2 2" xfId="25829"/>
    <cellStyle name="40% - Accent1 2 5 2 2 2 2 2 2" xfId="63167"/>
    <cellStyle name="40% - Accent1 2 5 2 2 2 2 3" xfId="50008"/>
    <cellStyle name="40% - Accent1 2 5 2 2 2 3" xfId="21106"/>
    <cellStyle name="40% - Accent1 2 5 2 2 2 3 2" xfId="58444"/>
    <cellStyle name="40% - Accent1 2 5 2 2 2 4" xfId="34125"/>
    <cellStyle name="40% - Accent1 2 5 2 2 2 5" xfId="45285"/>
    <cellStyle name="40% - Accent1 2 5 2 2 3" xfId="10310"/>
    <cellStyle name="40% - Accent1 2 5 2 2 3 2" xfId="23469"/>
    <cellStyle name="40% - Accent1 2 5 2 2 3 2 2" xfId="60807"/>
    <cellStyle name="40% - Accent1 2 5 2 2 3 3" xfId="36837"/>
    <cellStyle name="40% - Accent1 2 5 2 2 3 4" xfId="47648"/>
    <cellStyle name="40% - Accent1 2 5 2 2 4" xfId="5587"/>
    <cellStyle name="40% - Accent1 2 5 2 2 4 2" xfId="18746"/>
    <cellStyle name="40% - Accent1 2 5 2 2 4 2 2" xfId="56084"/>
    <cellStyle name="40% - Accent1 2 5 2 2 4 3" xfId="31413"/>
    <cellStyle name="40% - Accent1 2 5 2 2 4 4" xfId="42925"/>
    <cellStyle name="40% - Accent1 2 5 2 2 5" xfId="15034"/>
    <cellStyle name="40% - Accent1 2 5 2 2 5 2" xfId="52372"/>
    <cellStyle name="40% - Accent1 2 5 2 2 6" xfId="28531"/>
    <cellStyle name="40% - Accent1 2 5 2 2 7" xfId="39211"/>
    <cellStyle name="40% - Accent1 2 5 2 3" xfId="3222"/>
    <cellStyle name="40% - Accent1 2 5 2 3 2" xfId="11490"/>
    <cellStyle name="40% - Accent1 2 5 2 3 2 2" xfId="24649"/>
    <cellStyle name="40% - Accent1 2 5 2 3 2 2 2" xfId="61987"/>
    <cellStyle name="40% - Accent1 2 5 2 3 2 3" xfId="48828"/>
    <cellStyle name="40% - Accent1 2 5 2 3 3" xfId="6767"/>
    <cellStyle name="40% - Accent1 2 5 2 3 3 2" xfId="19926"/>
    <cellStyle name="40% - Accent1 2 5 2 3 3 2 2" xfId="57264"/>
    <cellStyle name="40% - Accent1 2 5 2 3 3 3" xfId="44105"/>
    <cellStyle name="40% - Accent1 2 5 2 3 4" xfId="16383"/>
    <cellStyle name="40% - Accent1 2 5 2 3 4 2" xfId="53721"/>
    <cellStyle name="40% - Accent1 2 5 2 3 5" xfId="32776"/>
    <cellStyle name="40% - Accent1 2 5 2 3 6" xfId="40560"/>
    <cellStyle name="40% - Accent1 2 5 2 4" xfId="9130"/>
    <cellStyle name="40% - Accent1 2 5 2 4 2" xfId="22289"/>
    <cellStyle name="40% - Accent1 2 5 2 4 2 2" xfId="59627"/>
    <cellStyle name="40% - Accent1 2 5 2 4 3" xfId="35488"/>
    <cellStyle name="40% - Accent1 2 5 2 4 4" xfId="46468"/>
    <cellStyle name="40% - Accent1 2 5 2 5" xfId="4407"/>
    <cellStyle name="40% - Accent1 2 5 2 5 2" xfId="17566"/>
    <cellStyle name="40% - Accent1 2 5 2 5 2 2" xfId="54904"/>
    <cellStyle name="40% - Accent1 2 5 2 5 3" xfId="30064"/>
    <cellStyle name="40% - Accent1 2 5 2 5 4" xfId="41745"/>
    <cellStyle name="40% - Accent1 2 5 2 6" xfId="13854"/>
    <cellStyle name="40% - Accent1 2 5 2 6 2" xfId="51192"/>
    <cellStyle name="40% - Accent1 2 5 2 7" xfId="27182"/>
    <cellStyle name="40% - Accent1 2 5 2 8" xfId="38031"/>
    <cellStyle name="40% - Accent1 2 5 3" xfId="1452"/>
    <cellStyle name="40% - Accent1 2 5 3 2" xfId="7526"/>
    <cellStyle name="40% - Accent1 2 5 3 2 2" xfId="12249"/>
    <cellStyle name="40% - Accent1 2 5 3 2 2 2" xfId="25408"/>
    <cellStyle name="40% - Accent1 2 5 3 2 2 2 2" xfId="62746"/>
    <cellStyle name="40% - Accent1 2 5 3 2 2 3" xfId="49587"/>
    <cellStyle name="40% - Accent1 2 5 3 2 3" xfId="20685"/>
    <cellStyle name="40% - Accent1 2 5 3 2 3 2" xfId="58023"/>
    <cellStyle name="40% - Accent1 2 5 3 2 4" xfId="33704"/>
    <cellStyle name="40% - Accent1 2 5 3 2 5" xfId="44864"/>
    <cellStyle name="40% - Accent1 2 5 3 3" xfId="9889"/>
    <cellStyle name="40% - Accent1 2 5 3 3 2" xfId="23048"/>
    <cellStyle name="40% - Accent1 2 5 3 3 2 2" xfId="60386"/>
    <cellStyle name="40% - Accent1 2 5 3 3 3" xfId="36416"/>
    <cellStyle name="40% - Accent1 2 5 3 3 4" xfId="47227"/>
    <cellStyle name="40% - Accent1 2 5 3 4" xfId="5166"/>
    <cellStyle name="40% - Accent1 2 5 3 4 2" xfId="18325"/>
    <cellStyle name="40% - Accent1 2 5 3 4 2 2" xfId="55663"/>
    <cellStyle name="40% - Accent1 2 5 3 4 3" xfId="30992"/>
    <cellStyle name="40% - Accent1 2 5 3 4 4" xfId="42504"/>
    <cellStyle name="40% - Accent1 2 5 3 5" xfId="14613"/>
    <cellStyle name="40% - Accent1 2 5 3 5 2" xfId="51951"/>
    <cellStyle name="40% - Accent1 2 5 3 6" xfId="28110"/>
    <cellStyle name="40% - Accent1 2 5 3 7" xfId="38790"/>
    <cellStyle name="40% - Accent1 2 5 4" xfId="2801"/>
    <cellStyle name="40% - Accent1 2 5 4 2" xfId="11069"/>
    <cellStyle name="40% - Accent1 2 5 4 2 2" xfId="24228"/>
    <cellStyle name="40% - Accent1 2 5 4 2 2 2" xfId="61566"/>
    <cellStyle name="40% - Accent1 2 5 4 2 3" xfId="48407"/>
    <cellStyle name="40% - Accent1 2 5 4 3" xfId="6346"/>
    <cellStyle name="40% - Accent1 2 5 4 3 2" xfId="19505"/>
    <cellStyle name="40% - Accent1 2 5 4 3 2 2" xfId="56843"/>
    <cellStyle name="40% - Accent1 2 5 4 3 3" xfId="43684"/>
    <cellStyle name="40% - Accent1 2 5 4 4" xfId="15962"/>
    <cellStyle name="40% - Accent1 2 5 4 4 2" xfId="53300"/>
    <cellStyle name="40% - Accent1 2 5 4 5" xfId="32355"/>
    <cellStyle name="40% - Accent1 2 5 4 6" xfId="40139"/>
    <cellStyle name="40% - Accent1 2 5 5" xfId="8709"/>
    <cellStyle name="40% - Accent1 2 5 5 2" xfId="21868"/>
    <cellStyle name="40% - Accent1 2 5 5 2 2" xfId="59206"/>
    <cellStyle name="40% - Accent1 2 5 5 3" xfId="35067"/>
    <cellStyle name="40% - Accent1 2 5 5 4" xfId="46047"/>
    <cellStyle name="40% - Accent1 2 5 6" xfId="3986"/>
    <cellStyle name="40% - Accent1 2 5 6 2" xfId="17145"/>
    <cellStyle name="40% - Accent1 2 5 6 2 2" xfId="54483"/>
    <cellStyle name="40% - Accent1 2 5 6 3" xfId="29643"/>
    <cellStyle name="40% - Accent1 2 5 6 4" xfId="41324"/>
    <cellStyle name="40% - Accent1 2 5 7" xfId="13433"/>
    <cellStyle name="40% - Accent1 2 5 7 2" xfId="50771"/>
    <cellStyle name="40% - Accent1 2 5 8" xfId="26761"/>
    <cellStyle name="40% - Accent1 2 5 9" xfId="37610"/>
    <cellStyle name="40% - Accent1 2 6" xfId="158"/>
    <cellStyle name="40% - Accent1 2 6 2" xfId="579"/>
    <cellStyle name="40% - Accent1 2 6 2 2" xfId="1761"/>
    <cellStyle name="40% - Accent1 2 6 2 2 2" xfId="7835"/>
    <cellStyle name="40% - Accent1 2 6 2 2 2 2" xfId="12558"/>
    <cellStyle name="40% - Accent1 2 6 2 2 2 2 2" xfId="25717"/>
    <cellStyle name="40% - Accent1 2 6 2 2 2 2 2 2" xfId="63055"/>
    <cellStyle name="40% - Accent1 2 6 2 2 2 2 3" xfId="49896"/>
    <cellStyle name="40% - Accent1 2 6 2 2 2 3" xfId="20994"/>
    <cellStyle name="40% - Accent1 2 6 2 2 2 3 2" xfId="58332"/>
    <cellStyle name="40% - Accent1 2 6 2 2 2 4" xfId="34013"/>
    <cellStyle name="40% - Accent1 2 6 2 2 2 5" xfId="45173"/>
    <cellStyle name="40% - Accent1 2 6 2 2 3" xfId="10198"/>
    <cellStyle name="40% - Accent1 2 6 2 2 3 2" xfId="23357"/>
    <cellStyle name="40% - Accent1 2 6 2 2 3 2 2" xfId="60695"/>
    <cellStyle name="40% - Accent1 2 6 2 2 3 3" xfId="36725"/>
    <cellStyle name="40% - Accent1 2 6 2 2 3 4" xfId="47536"/>
    <cellStyle name="40% - Accent1 2 6 2 2 4" xfId="5475"/>
    <cellStyle name="40% - Accent1 2 6 2 2 4 2" xfId="18634"/>
    <cellStyle name="40% - Accent1 2 6 2 2 4 2 2" xfId="55972"/>
    <cellStyle name="40% - Accent1 2 6 2 2 4 3" xfId="31301"/>
    <cellStyle name="40% - Accent1 2 6 2 2 4 4" xfId="42813"/>
    <cellStyle name="40% - Accent1 2 6 2 2 5" xfId="14922"/>
    <cellStyle name="40% - Accent1 2 6 2 2 5 2" xfId="52260"/>
    <cellStyle name="40% - Accent1 2 6 2 2 6" xfId="28419"/>
    <cellStyle name="40% - Accent1 2 6 2 2 7" xfId="39099"/>
    <cellStyle name="40% - Accent1 2 6 2 3" xfId="3110"/>
    <cellStyle name="40% - Accent1 2 6 2 3 2" xfId="11378"/>
    <cellStyle name="40% - Accent1 2 6 2 3 2 2" xfId="24537"/>
    <cellStyle name="40% - Accent1 2 6 2 3 2 2 2" xfId="61875"/>
    <cellStyle name="40% - Accent1 2 6 2 3 2 3" xfId="48716"/>
    <cellStyle name="40% - Accent1 2 6 2 3 3" xfId="6655"/>
    <cellStyle name="40% - Accent1 2 6 2 3 3 2" xfId="19814"/>
    <cellStyle name="40% - Accent1 2 6 2 3 3 2 2" xfId="57152"/>
    <cellStyle name="40% - Accent1 2 6 2 3 3 3" xfId="43993"/>
    <cellStyle name="40% - Accent1 2 6 2 3 4" xfId="16271"/>
    <cellStyle name="40% - Accent1 2 6 2 3 4 2" xfId="53609"/>
    <cellStyle name="40% - Accent1 2 6 2 3 5" xfId="32664"/>
    <cellStyle name="40% - Accent1 2 6 2 3 6" xfId="40448"/>
    <cellStyle name="40% - Accent1 2 6 2 4" xfId="9018"/>
    <cellStyle name="40% - Accent1 2 6 2 4 2" xfId="22177"/>
    <cellStyle name="40% - Accent1 2 6 2 4 2 2" xfId="59515"/>
    <cellStyle name="40% - Accent1 2 6 2 4 3" xfId="35376"/>
    <cellStyle name="40% - Accent1 2 6 2 4 4" xfId="46356"/>
    <cellStyle name="40% - Accent1 2 6 2 5" xfId="4295"/>
    <cellStyle name="40% - Accent1 2 6 2 5 2" xfId="17454"/>
    <cellStyle name="40% - Accent1 2 6 2 5 2 2" xfId="54792"/>
    <cellStyle name="40% - Accent1 2 6 2 5 3" xfId="29952"/>
    <cellStyle name="40% - Accent1 2 6 2 5 4" xfId="41633"/>
    <cellStyle name="40% - Accent1 2 6 2 6" xfId="13742"/>
    <cellStyle name="40% - Accent1 2 6 2 6 2" xfId="51080"/>
    <cellStyle name="40% - Accent1 2 6 2 7" xfId="27070"/>
    <cellStyle name="40% - Accent1 2 6 2 8" xfId="37919"/>
    <cellStyle name="40% - Accent1 2 6 3" xfId="1340"/>
    <cellStyle name="40% - Accent1 2 6 3 2" xfId="7414"/>
    <cellStyle name="40% - Accent1 2 6 3 2 2" xfId="12137"/>
    <cellStyle name="40% - Accent1 2 6 3 2 2 2" xfId="25296"/>
    <cellStyle name="40% - Accent1 2 6 3 2 2 2 2" xfId="62634"/>
    <cellStyle name="40% - Accent1 2 6 3 2 2 3" xfId="49475"/>
    <cellStyle name="40% - Accent1 2 6 3 2 3" xfId="20573"/>
    <cellStyle name="40% - Accent1 2 6 3 2 3 2" xfId="57911"/>
    <cellStyle name="40% - Accent1 2 6 3 2 4" xfId="33592"/>
    <cellStyle name="40% - Accent1 2 6 3 2 5" xfId="44752"/>
    <cellStyle name="40% - Accent1 2 6 3 3" xfId="9777"/>
    <cellStyle name="40% - Accent1 2 6 3 3 2" xfId="22936"/>
    <cellStyle name="40% - Accent1 2 6 3 3 2 2" xfId="60274"/>
    <cellStyle name="40% - Accent1 2 6 3 3 3" xfId="36304"/>
    <cellStyle name="40% - Accent1 2 6 3 3 4" xfId="47115"/>
    <cellStyle name="40% - Accent1 2 6 3 4" xfId="5054"/>
    <cellStyle name="40% - Accent1 2 6 3 4 2" xfId="18213"/>
    <cellStyle name="40% - Accent1 2 6 3 4 2 2" xfId="55551"/>
    <cellStyle name="40% - Accent1 2 6 3 4 3" xfId="30880"/>
    <cellStyle name="40% - Accent1 2 6 3 4 4" xfId="42392"/>
    <cellStyle name="40% - Accent1 2 6 3 5" xfId="14501"/>
    <cellStyle name="40% - Accent1 2 6 3 5 2" xfId="51839"/>
    <cellStyle name="40% - Accent1 2 6 3 6" xfId="27998"/>
    <cellStyle name="40% - Accent1 2 6 3 7" xfId="38678"/>
    <cellStyle name="40% - Accent1 2 6 4" xfId="2689"/>
    <cellStyle name="40% - Accent1 2 6 4 2" xfId="10957"/>
    <cellStyle name="40% - Accent1 2 6 4 2 2" xfId="24116"/>
    <cellStyle name="40% - Accent1 2 6 4 2 2 2" xfId="61454"/>
    <cellStyle name="40% - Accent1 2 6 4 2 3" xfId="48295"/>
    <cellStyle name="40% - Accent1 2 6 4 3" xfId="6234"/>
    <cellStyle name="40% - Accent1 2 6 4 3 2" xfId="19393"/>
    <cellStyle name="40% - Accent1 2 6 4 3 2 2" xfId="56731"/>
    <cellStyle name="40% - Accent1 2 6 4 3 3" xfId="43572"/>
    <cellStyle name="40% - Accent1 2 6 4 4" xfId="15850"/>
    <cellStyle name="40% - Accent1 2 6 4 4 2" xfId="53188"/>
    <cellStyle name="40% - Accent1 2 6 4 5" xfId="32243"/>
    <cellStyle name="40% - Accent1 2 6 4 6" xfId="40027"/>
    <cellStyle name="40% - Accent1 2 6 5" xfId="8597"/>
    <cellStyle name="40% - Accent1 2 6 5 2" xfId="21756"/>
    <cellStyle name="40% - Accent1 2 6 5 2 2" xfId="59094"/>
    <cellStyle name="40% - Accent1 2 6 5 3" xfId="34955"/>
    <cellStyle name="40% - Accent1 2 6 5 4" xfId="45935"/>
    <cellStyle name="40% - Accent1 2 6 6" xfId="3874"/>
    <cellStyle name="40% - Accent1 2 6 6 2" xfId="17033"/>
    <cellStyle name="40% - Accent1 2 6 6 2 2" xfId="54371"/>
    <cellStyle name="40% - Accent1 2 6 6 3" xfId="29531"/>
    <cellStyle name="40% - Accent1 2 6 6 4" xfId="41212"/>
    <cellStyle name="40% - Accent1 2 6 7" xfId="13321"/>
    <cellStyle name="40% - Accent1 2 6 7 2" xfId="50659"/>
    <cellStyle name="40% - Accent1 2 6 8" xfId="26649"/>
    <cellStyle name="40% - Accent1 2 6 9" xfId="37498"/>
    <cellStyle name="40% - Accent1 2 7" xfId="467"/>
    <cellStyle name="40% - Accent1 2 7 2" xfId="1649"/>
    <cellStyle name="40% - Accent1 2 7 2 2" xfId="7723"/>
    <cellStyle name="40% - Accent1 2 7 2 2 2" xfId="12446"/>
    <cellStyle name="40% - Accent1 2 7 2 2 2 2" xfId="25605"/>
    <cellStyle name="40% - Accent1 2 7 2 2 2 2 2" xfId="62943"/>
    <cellStyle name="40% - Accent1 2 7 2 2 2 3" xfId="49784"/>
    <cellStyle name="40% - Accent1 2 7 2 2 3" xfId="20882"/>
    <cellStyle name="40% - Accent1 2 7 2 2 3 2" xfId="58220"/>
    <cellStyle name="40% - Accent1 2 7 2 2 4" xfId="33901"/>
    <cellStyle name="40% - Accent1 2 7 2 2 5" xfId="45061"/>
    <cellStyle name="40% - Accent1 2 7 2 3" xfId="10086"/>
    <cellStyle name="40% - Accent1 2 7 2 3 2" xfId="23245"/>
    <cellStyle name="40% - Accent1 2 7 2 3 2 2" xfId="60583"/>
    <cellStyle name="40% - Accent1 2 7 2 3 3" xfId="36613"/>
    <cellStyle name="40% - Accent1 2 7 2 3 4" xfId="47424"/>
    <cellStyle name="40% - Accent1 2 7 2 4" xfId="5363"/>
    <cellStyle name="40% - Accent1 2 7 2 4 2" xfId="18522"/>
    <cellStyle name="40% - Accent1 2 7 2 4 2 2" xfId="55860"/>
    <cellStyle name="40% - Accent1 2 7 2 4 3" xfId="31189"/>
    <cellStyle name="40% - Accent1 2 7 2 4 4" xfId="42701"/>
    <cellStyle name="40% - Accent1 2 7 2 5" xfId="14810"/>
    <cellStyle name="40% - Accent1 2 7 2 5 2" xfId="52148"/>
    <cellStyle name="40% - Accent1 2 7 2 6" xfId="28307"/>
    <cellStyle name="40% - Accent1 2 7 2 7" xfId="38987"/>
    <cellStyle name="40% - Accent1 2 7 3" xfId="2998"/>
    <cellStyle name="40% - Accent1 2 7 3 2" xfId="11266"/>
    <cellStyle name="40% - Accent1 2 7 3 2 2" xfId="24425"/>
    <cellStyle name="40% - Accent1 2 7 3 2 2 2" xfId="61763"/>
    <cellStyle name="40% - Accent1 2 7 3 2 3" xfId="48604"/>
    <cellStyle name="40% - Accent1 2 7 3 3" xfId="6543"/>
    <cellStyle name="40% - Accent1 2 7 3 3 2" xfId="19702"/>
    <cellStyle name="40% - Accent1 2 7 3 3 2 2" xfId="57040"/>
    <cellStyle name="40% - Accent1 2 7 3 3 3" xfId="43881"/>
    <cellStyle name="40% - Accent1 2 7 3 4" xfId="16159"/>
    <cellStyle name="40% - Accent1 2 7 3 4 2" xfId="53497"/>
    <cellStyle name="40% - Accent1 2 7 3 5" xfId="32552"/>
    <cellStyle name="40% - Accent1 2 7 3 6" xfId="40336"/>
    <cellStyle name="40% - Accent1 2 7 4" xfId="8906"/>
    <cellStyle name="40% - Accent1 2 7 4 2" xfId="22065"/>
    <cellStyle name="40% - Accent1 2 7 4 2 2" xfId="59403"/>
    <cellStyle name="40% - Accent1 2 7 4 3" xfId="35264"/>
    <cellStyle name="40% - Accent1 2 7 4 4" xfId="46244"/>
    <cellStyle name="40% - Accent1 2 7 5" xfId="4183"/>
    <cellStyle name="40% - Accent1 2 7 5 2" xfId="17342"/>
    <cellStyle name="40% - Accent1 2 7 5 2 2" xfId="54680"/>
    <cellStyle name="40% - Accent1 2 7 5 3" xfId="29840"/>
    <cellStyle name="40% - Accent1 2 7 5 4" xfId="41521"/>
    <cellStyle name="40% - Accent1 2 7 6" xfId="13630"/>
    <cellStyle name="40% - Accent1 2 7 6 2" xfId="50968"/>
    <cellStyle name="40% - Accent1 2 7 7" xfId="26958"/>
    <cellStyle name="40% - Accent1 2 7 8" xfId="37807"/>
    <cellStyle name="40% - Accent1 2 8" xfId="298"/>
    <cellStyle name="40% - Accent1 2 8 2" xfId="1480"/>
    <cellStyle name="40% - Accent1 2 8 2 2" xfId="7554"/>
    <cellStyle name="40% - Accent1 2 8 2 2 2" xfId="12277"/>
    <cellStyle name="40% - Accent1 2 8 2 2 2 2" xfId="25436"/>
    <cellStyle name="40% - Accent1 2 8 2 2 2 2 2" xfId="62774"/>
    <cellStyle name="40% - Accent1 2 8 2 2 2 3" xfId="49615"/>
    <cellStyle name="40% - Accent1 2 8 2 2 3" xfId="20713"/>
    <cellStyle name="40% - Accent1 2 8 2 2 3 2" xfId="58051"/>
    <cellStyle name="40% - Accent1 2 8 2 2 4" xfId="33732"/>
    <cellStyle name="40% - Accent1 2 8 2 2 5" xfId="44892"/>
    <cellStyle name="40% - Accent1 2 8 2 3" xfId="9917"/>
    <cellStyle name="40% - Accent1 2 8 2 3 2" xfId="23076"/>
    <cellStyle name="40% - Accent1 2 8 2 3 2 2" xfId="60414"/>
    <cellStyle name="40% - Accent1 2 8 2 3 3" xfId="36444"/>
    <cellStyle name="40% - Accent1 2 8 2 3 4" xfId="47255"/>
    <cellStyle name="40% - Accent1 2 8 2 4" xfId="5194"/>
    <cellStyle name="40% - Accent1 2 8 2 4 2" xfId="18353"/>
    <cellStyle name="40% - Accent1 2 8 2 4 2 2" xfId="55691"/>
    <cellStyle name="40% - Accent1 2 8 2 4 3" xfId="31020"/>
    <cellStyle name="40% - Accent1 2 8 2 4 4" xfId="42532"/>
    <cellStyle name="40% - Accent1 2 8 2 5" xfId="14641"/>
    <cellStyle name="40% - Accent1 2 8 2 5 2" xfId="51979"/>
    <cellStyle name="40% - Accent1 2 8 2 6" xfId="28138"/>
    <cellStyle name="40% - Accent1 2 8 2 7" xfId="38818"/>
    <cellStyle name="40% - Accent1 2 8 3" xfId="2829"/>
    <cellStyle name="40% - Accent1 2 8 3 2" xfId="11097"/>
    <cellStyle name="40% - Accent1 2 8 3 2 2" xfId="24256"/>
    <cellStyle name="40% - Accent1 2 8 3 2 2 2" xfId="61594"/>
    <cellStyle name="40% - Accent1 2 8 3 2 3" xfId="48435"/>
    <cellStyle name="40% - Accent1 2 8 3 3" xfId="6374"/>
    <cellStyle name="40% - Accent1 2 8 3 3 2" xfId="19533"/>
    <cellStyle name="40% - Accent1 2 8 3 3 2 2" xfId="56871"/>
    <cellStyle name="40% - Accent1 2 8 3 3 3" xfId="43712"/>
    <cellStyle name="40% - Accent1 2 8 3 4" xfId="15990"/>
    <cellStyle name="40% - Accent1 2 8 3 4 2" xfId="53328"/>
    <cellStyle name="40% - Accent1 2 8 3 5" xfId="32383"/>
    <cellStyle name="40% - Accent1 2 8 3 6" xfId="40167"/>
    <cellStyle name="40% - Accent1 2 8 4" xfId="8737"/>
    <cellStyle name="40% - Accent1 2 8 4 2" xfId="21896"/>
    <cellStyle name="40% - Accent1 2 8 4 2 2" xfId="59234"/>
    <cellStyle name="40% - Accent1 2 8 4 3" xfId="35095"/>
    <cellStyle name="40% - Accent1 2 8 4 4" xfId="46075"/>
    <cellStyle name="40% - Accent1 2 8 5" xfId="4014"/>
    <cellStyle name="40% - Accent1 2 8 5 2" xfId="17173"/>
    <cellStyle name="40% - Accent1 2 8 5 2 2" xfId="54511"/>
    <cellStyle name="40% - Accent1 2 8 5 3" xfId="29671"/>
    <cellStyle name="40% - Accent1 2 8 5 4" xfId="41352"/>
    <cellStyle name="40% - Accent1 2 8 6" xfId="13461"/>
    <cellStyle name="40% - Accent1 2 8 6 2" xfId="50799"/>
    <cellStyle name="40% - Accent1 2 8 7" xfId="26789"/>
    <cellStyle name="40% - Accent1 2 8 8" xfId="37638"/>
    <cellStyle name="40% - Accent1 2 9" xfId="719"/>
    <cellStyle name="40% - Accent1 2 9 2" xfId="1901"/>
    <cellStyle name="40% - Accent1 2 9 2 2" xfId="7975"/>
    <cellStyle name="40% - Accent1 2 9 2 2 2" xfId="12698"/>
    <cellStyle name="40% - Accent1 2 9 2 2 2 2" xfId="25857"/>
    <cellStyle name="40% - Accent1 2 9 2 2 2 2 2" xfId="63195"/>
    <cellStyle name="40% - Accent1 2 9 2 2 2 3" xfId="50036"/>
    <cellStyle name="40% - Accent1 2 9 2 2 3" xfId="21134"/>
    <cellStyle name="40% - Accent1 2 9 2 2 3 2" xfId="58472"/>
    <cellStyle name="40% - Accent1 2 9 2 2 4" xfId="34153"/>
    <cellStyle name="40% - Accent1 2 9 2 2 5" xfId="45313"/>
    <cellStyle name="40% - Accent1 2 9 2 3" xfId="10338"/>
    <cellStyle name="40% - Accent1 2 9 2 3 2" xfId="23497"/>
    <cellStyle name="40% - Accent1 2 9 2 3 2 2" xfId="60835"/>
    <cellStyle name="40% - Accent1 2 9 2 3 3" xfId="36865"/>
    <cellStyle name="40% - Accent1 2 9 2 3 4" xfId="47676"/>
    <cellStyle name="40% - Accent1 2 9 2 4" xfId="5615"/>
    <cellStyle name="40% - Accent1 2 9 2 4 2" xfId="18774"/>
    <cellStyle name="40% - Accent1 2 9 2 4 2 2" xfId="56112"/>
    <cellStyle name="40% - Accent1 2 9 2 4 3" xfId="31441"/>
    <cellStyle name="40% - Accent1 2 9 2 4 4" xfId="42953"/>
    <cellStyle name="40% - Accent1 2 9 2 5" xfId="15062"/>
    <cellStyle name="40% - Accent1 2 9 2 5 2" xfId="52400"/>
    <cellStyle name="40% - Accent1 2 9 2 6" xfId="28559"/>
    <cellStyle name="40% - Accent1 2 9 2 7" xfId="39239"/>
    <cellStyle name="40% - Accent1 2 9 3" xfId="3250"/>
    <cellStyle name="40% - Accent1 2 9 3 2" xfId="11518"/>
    <cellStyle name="40% - Accent1 2 9 3 2 2" xfId="24677"/>
    <cellStyle name="40% - Accent1 2 9 3 2 2 2" xfId="62015"/>
    <cellStyle name="40% - Accent1 2 9 3 2 3" xfId="48856"/>
    <cellStyle name="40% - Accent1 2 9 3 3" xfId="6795"/>
    <cellStyle name="40% - Accent1 2 9 3 3 2" xfId="19954"/>
    <cellStyle name="40% - Accent1 2 9 3 3 2 2" xfId="57292"/>
    <cellStyle name="40% - Accent1 2 9 3 3 3" xfId="44133"/>
    <cellStyle name="40% - Accent1 2 9 3 4" xfId="16411"/>
    <cellStyle name="40% - Accent1 2 9 3 4 2" xfId="53749"/>
    <cellStyle name="40% - Accent1 2 9 3 5" xfId="32804"/>
    <cellStyle name="40% - Accent1 2 9 3 6" xfId="40588"/>
    <cellStyle name="40% - Accent1 2 9 4" xfId="9158"/>
    <cellStyle name="40% - Accent1 2 9 4 2" xfId="22317"/>
    <cellStyle name="40% - Accent1 2 9 4 2 2" xfId="59655"/>
    <cellStyle name="40% - Accent1 2 9 4 3" xfId="35516"/>
    <cellStyle name="40% - Accent1 2 9 4 4" xfId="46496"/>
    <cellStyle name="40% - Accent1 2 9 5" xfId="4435"/>
    <cellStyle name="40% - Accent1 2 9 5 2" xfId="17594"/>
    <cellStyle name="40% - Accent1 2 9 5 2 2" xfId="54932"/>
    <cellStyle name="40% - Accent1 2 9 5 3" xfId="30092"/>
    <cellStyle name="40% - Accent1 2 9 5 4" xfId="41773"/>
    <cellStyle name="40% - Accent1 2 9 6" xfId="13882"/>
    <cellStyle name="40% - Accent1 2 9 6 2" xfId="51220"/>
    <cellStyle name="40% - Accent1 2 9 7" xfId="27210"/>
    <cellStyle name="40% - Accent1 2 9 8" xfId="38059"/>
    <cellStyle name="40% - Accent1 20" xfId="26354"/>
    <cellStyle name="40% - Accent1 21" xfId="37372"/>
    <cellStyle name="40% - Accent1 3" xfId="88"/>
    <cellStyle name="40% - Accent1 3 10" xfId="8527"/>
    <cellStyle name="40% - Accent1 3 10 2" xfId="21686"/>
    <cellStyle name="40% - Accent1 3 10 2 2" xfId="59024"/>
    <cellStyle name="40% - Accent1 3 10 3" xfId="29264"/>
    <cellStyle name="40% - Accent1 3 10 4" xfId="45865"/>
    <cellStyle name="40% - Accent1 3 11" xfId="3804"/>
    <cellStyle name="40% - Accent1 3 11 2" xfId="16963"/>
    <cellStyle name="40% - Accent1 3 11 2 2" xfId="54301"/>
    <cellStyle name="40% - Accent1 3 11 3" xfId="31976"/>
    <cellStyle name="40% - Accent1 3 11 4" xfId="41142"/>
    <cellStyle name="40% - Accent1 3 12" xfId="13251"/>
    <cellStyle name="40% - Accent1 3 12 2" xfId="34688"/>
    <cellStyle name="40% - Accent1 3 12 3" xfId="50589"/>
    <cellStyle name="40% - Accent1 3 13" xfId="29095"/>
    <cellStyle name="40% - Accent1 3 14" xfId="26382"/>
    <cellStyle name="40% - Accent1 3 15" xfId="37428"/>
    <cellStyle name="40% - Accent1 3 2" xfId="200"/>
    <cellStyle name="40% - Accent1 3 2 10" xfId="3916"/>
    <cellStyle name="40% - Accent1 3 2 10 2" xfId="17075"/>
    <cellStyle name="40% - Accent1 3 2 10 2 2" xfId="54413"/>
    <cellStyle name="40% - Accent1 3 2 10 3" xfId="32061"/>
    <cellStyle name="40% - Accent1 3 2 10 4" xfId="41254"/>
    <cellStyle name="40% - Accent1 3 2 11" xfId="13363"/>
    <cellStyle name="40% - Accent1 3 2 11 2" xfId="34773"/>
    <cellStyle name="40% - Accent1 3 2 11 3" xfId="50701"/>
    <cellStyle name="40% - Accent1 3 2 12" xfId="29180"/>
    <cellStyle name="40% - Accent1 3 2 13" xfId="26467"/>
    <cellStyle name="40% - Accent1 3 2 14" xfId="37540"/>
    <cellStyle name="40% - Accent1 3 2 2" xfId="621"/>
    <cellStyle name="40% - Accent1 3 2 2 2" xfId="1803"/>
    <cellStyle name="40% - Accent1 3 2 2 2 2" xfId="7877"/>
    <cellStyle name="40% - Accent1 3 2 2 2 2 2" xfId="12600"/>
    <cellStyle name="40% - Accent1 3 2 2 2 2 2 2" xfId="25759"/>
    <cellStyle name="40% - Accent1 3 2 2 2 2 2 2 2" xfId="63097"/>
    <cellStyle name="40% - Accent1 3 2 2 2 2 2 3" xfId="49938"/>
    <cellStyle name="40% - Accent1 3 2 2 2 2 3" xfId="21036"/>
    <cellStyle name="40% - Accent1 3 2 2 2 2 3 2" xfId="58374"/>
    <cellStyle name="40% - Accent1 3 2 2 2 2 4" xfId="34055"/>
    <cellStyle name="40% - Accent1 3 2 2 2 2 5" xfId="45215"/>
    <cellStyle name="40% - Accent1 3 2 2 2 3" xfId="10240"/>
    <cellStyle name="40% - Accent1 3 2 2 2 3 2" xfId="23399"/>
    <cellStyle name="40% - Accent1 3 2 2 2 3 2 2" xfId="60737"/>
    <cellStyle name="40% - Accent1 3 2 2 2 3 3" xfId="36767"/>
    <cellStyle name="40% - Accent1 3 2 2 2 3 4" xfId="47578"/>
    <cellStyle name="40% - Accent1 3 2 2 2 4" xfId="5517"/>
    <cellStyle name="40% - Accent1 3 2 2 2 4 2" xfId="18676"/>
    <cellStyle name="40% - Accent1 3 2 2 2 4 2 2" xfId="56014"/>
    <cellStyle name="40% - Accent1 3 2 2 2 4 3" xfId="31343"/>
    <cellStyle name="40% - Accent1 3 2 2 2 4 4" xfId="42855"/>
    <cellStyle name="40% - Accent1 3 2 2 2 5" xfId="14964"/>
    <cellStyle name="40% - Accent1 3 2 2 2 5 2" xfId="52302"/>
    <cellStyle name="40% - Accent1 3 2 2 2 6" xfId="28461"/>
    <cellStyle name="40% - Accent1 3 2 2 2 7" xfId="39141"/>
    <cellStyle name="40% - Accent1 3 2 2 3" xfId="3152"/>
    <cellStyle name="40% - Accent1 3 2 2 3 2" xfId="11420"/>
    <cellStyle name="40% - Accent1 3 2 2 3 2 2" xfId="24579"/>
    <cellStyle name="40% - Accent1 3 2 2 3 2 2 2" xfId="61917"/>
    <cellStyle name="40% - Accent1 3 2 2 3 2 3" xfId="48758"/>
    <cellStyle name="40% - Accent1 3 2 2 3 3" xfId="6697"/>
    <cellStyle name="40% - Accent1 3 2 2 3 3 2" xfId="19856"/>
    <cellStyle name="40% - Accent1 3 2 2 3 3 2 2" xfId="57194"/>
    <cellStyle name="40% - Accent1 3 2 2 3 3 3" xfId="44035"/>
    <cellStyle name="40% - Accent1 3 2 2 3 4" xfId="16313"/>
    <cellStyle name="40% - Accent1 3 2 2 3 4 2" xfId="53651"/>
    <cellStyle name="40% - Accent1 3 2 2 3 5" xfId="32706"/>
    <cellStyle name="40% - Accent1 3 2 2 3 6" xfId="40490"/>
    <cellStyle name="40% - Accent1 3 2 2 4" xfId="9060"/>
    <cellStyle name="40% - Accent1 3 2 2 4 2" xfId="22219"/>
    <cellStyle name="40% - Accent1 3 2 2 4 2 2" xfId="59557"/>
    <cellStyle name="40% - Accent1 3 2 2 4 3" xfId="35418"/>
    <cellStyle name="40% - Accent1 3 2 2 4 4" xfId="46398"/>
    <cellStyle name="40% - Accent1 3 2 2 5" xfId="4337"/>
    <cellStyle name="40% - Accent1 3 2 2 5 2" xfId="17496"/>
    <cellStyle name="40% - Accent1 3 2 2 5 2 2" xfId="54834"/>
    <cellStyle name="40% - Accent1 3 2 2 5 3" xfId="29994"/>
    <cellStyle name="40% - Accent1 3 2 2 5 4" xfId="41675"/>
    <cellStyle name="40% - Accent1 3 2 2 6" xfId="13784"/>
    <cellStyle name="40% - Accent1 3 2 2 6 2" xfId="51122"/>
    <cellStyle name="40% - Accent1 3 2 2 7" xfId="27112"/>
    <cellStyle name="40% - Accent1 3 2 2 8" xfId="37961"/>
    <cellStyle name="40% - Accent1 3 2 3" xfId="397"/>
    <cellStyle name="40% - Accent1 3 2 3 2" xfId="1579"/>
    <cellStyle name="40% - Accent1 3 2 3 2 2" xfId="7653"/>
    <cellStyle name="40% - Accent1 3 2 3 2 2 2" xfId="12376"/>
    <cellStyle name="40% - Accent1 3 2 3 2 2 2 2" xfId="25535"/>
    <cellStyle name="40% - Accent1 3 2 3 2 2 2 2 2" xfId="62873"/>
    <cellStyle name="40% - Accent1 3 2 3 2 2 2 3" xfId="49714"/>
    <cellStyle name="40% - Accent1 3 2 3 2 2 3" xfId="20812"/>
    <cellStyle name="40% - Accent1 3 2 3 2 2 3 2" xfId="58150"/>
    <cellStyle name="40% - Accent1 3 2 3 2 2 4" xfId="33831"/>
    <cellStyle name="40% - Accent1 3 2 3 2 2 5" xfId="44991"/>
    <cellStyle name="40% - Accent1 3 2 3 2 3" xfId="10016"/>
    <cellStyle name="40% - Accent1 3 2 3 2 3 2" xfId="23175"/>
    <cellStyle name="40% - Accent1 3 2 3 2 3 2 2" xfId="60513"/>
    <cellStyle name="40% - Accent1 3 2 3 2 3 3" xfId="36543"/>
    <cellStyle name="40% - Accent1 3 2 3 2 3 4" xfId="47354"/>
    <cellStyle name="40% - Accent1 3 2 3 2 4" xfId="5293"/>
    <cellStyle name="40% - Accent1 3 2 3 2 4 2" xfId="18452"/>
    <cellStyle name="40% - Accent1 3 2 3 2 4 2 2" xfId="55790"/>
    <cellStyle name="40% - Accent1 3 2 3 2 4 3" xfId="31119"/>
    <cellStyle name="40% - Accent1 3 2 3 2 4 4" xfId="42631"/>
    <cellStyle name="40% - Accent1 3 2 3 2 5" xfId="14740"/>
    <cellStyle name="40% - Accent1 3 2 3 2 5 2" xfId="52078"/>
    <cellStyle name="40% - Accent1 3 2 3 2 6" xfId="28237"/>
    <cellStyle name="40% - Accent1 3 2 3 2 7" xfId="38917"/>
    <cellStyle name="40% - Accent1 3 2 3 3" xfId="2928"/>
    <cellStyle name="40% - Accent1 3 2 3 3 2" xfId="11196"/>
    <cellStyle name="40% - Accent1 3 2 3 3 2 2" xfId="24355"/>
    <cellStyle name="40% - Accent1 3 2 3 3 2 2 2" xfId="61693"/>
    <cellStyle name="40% - Accent1 3 2 3 3 2 3" xfId="48534"/>
    <cellStyle name="40% - Accent1 3 2 3 3 3" xfId="6473"/>
    <cellStyle name="40% - Accent1 3 2 3 3 3 2" xfId="19632"/>
    <cellStyle name="40% - Accent1 3 2 3 3 3 2 2" xfId="56970"/>
    <cellStyle name="40% - Accent1 3 2 3 3 3 3" xfId="43811"/>
    <cellStyle name="40% - Accent1 3 2 3 3 4" xfId="16089"/>
    <cellStyle name="40% - Accent1 3 2 3 3 4 2" xfId="53427"/>
    <cellStyle name="40% - Accent1 3 2 3 3 5" xfId="32482"/>
    <cellStyle name="40% - Accent1 3 2 3 3 6" xfId="40266"/>
    <cellStyle name="40% - Accent1 3 2 3 4" xfId="8836"/>
    <cellStyle name="40% - Accent1 3 2 3 4 2" xfId="21995"/>
    <cellStyle name="40% - Accent1 3 2 3 4 2 2" xfId="59333"/>
    <cellStyle name="40% - Accent1 3 2 3 4 3" xfId="35194"/>
    <cellStyle name="40% - Accent1 3 2 3 4 4" xfId="46174"/>
    <cellStyle name="40% - Accent1 3 2 3 5" xfId="4113"/>
    <cellStyle name="40% - Accent1 3 2 3 5 2" xfId="17272"/>
    <cellStyle name="40% - Accent1 3 2 3 5 2 2" xfId="54610"/>
    <cellStyle name="40% - Accent1 3 2 3 5 3" xfId="29770"/>
    <cellStyle name="40% - Accent1 3 2 3 5 4" xfId="41451"/>
    <cellStyle name="40% - Accent1 3 2 3 6" xfId="13560"/>
    <cellStyle name="40% - Accent1 3 2 3 6 2" xfId="50898"/>
    <cellStyle name="40% - Accent1 3 2 3 7" xfId="26888"/>
    <cellStyle name="40% - Accent1 3 2 3 8" xfId="37737"/>
    <cellStyle name="40% - Accent1 3 2 4" xfId="818"/>
    <cellStyle name="40% - Accent1 3 2 4 2" xfId="2000"/>
    <cellStyle name="40% - Accent1 3 2 4 2 2" xfId="8074"/>
    <cellStyle name="40% - Accent1 3 2 4 2 2 2" xfId="12797"/>
    <cellStyle name="40% - Accent1 3 2 4 2 2 2 2" xfId="25956"/>
    <cellStyle name="40% - Accent1 3 2 4 2 2 2 2 2" xfId="63294"/>
    <cellStyle name="40% - Accent1 3 2 4 2 2 2 3" xfId="50135"/>
    <cellStyle name="40% - Accent1 3 2 4 2 2 3" xfId="21233"/>
    <cellStyle name="40% - Accent1 3 2 4 2 2 3 2" xfId="58571"/>
    <cellStyle name="40% - Accent1 3 2 4 2 2 4" xfId="34252"/>
    <cellStyle name="40% - Accent1 3 2 4 2 2 5" xfId="45412"/>
    <cellStyle name="40% - Accent1 3 2 4 2 3" xfId="10437"/>
    <cellStyle name="40% - Accent1 3 2 4 2 3 2" xfId="23596"/>
    <cellStyle name="40% - Accent1 3 2 4 2 3 2 2" xfId="60934"/>
    <cellStyle name="40% - Accent1 3 2 4 2 3 3" xfId="36964"/>
    <cellStyle name="40% - Accent1 3 2 4 2 3 4" xfId="47775"/>
    <cellStyle name="40% - Accent1 3 2 4 2 4" xfId="5714"/>
    <cellStyle name="40% - Accent1 3 2 4 2 4 2" xfId="18873"/>
    <cellStyle name="40% - Accent1 3 2 4 2 4 2 2" xfId="56211"/>
    <cellStyle name="40% - Accent1 3 2 4 2 4 3" xfId="31540"/>
    <cellStyle name="40% - Accent1 3 2 4 2 4 4" xfId="43052"/>
    <cellStyle name="40% - Accent1 3 2 4 2 5" xfId="15161"/>
    <cellStyle name="40% - Accent1 3 2 4 2 5 2" xfId="52499"/>
    <cellStyle name="40% - Accent1 3 2 4 2 6" xfId="28658"/>
    <cellStyle name="40% - Accent1 3 2 4 2 7" xfId="39338"/>
    <cellStyle name="40% - Accent1 3 2 4 3" xfId="3349"/>
    <cellStyle name="40% - Accent1 3 2 4 3 2" xfId="11617"/>
    <cellStyle name="40% - Accent1 3 2 4 3 2 2" xfId="24776"/>
    <cellStyle name="40% - Accent1 3 2 4 3 2 2 2" xfId="62114"/>
    <cellStyle name="40% - Accent1 3 2 4 3 2 3" xfId="48955"/>
    <cellStyle name="40% - Accent1 3 2 4 3 3" xfId="6894"/>
    <cellStyle name="40% - Accent1 3 2 4 3 3 2" xfId="20053"/>
    <cellStyle name="40% - Accent1 3 2 4 3 3 2 2" xfId="57391"/>
    <cellStyle name="40% - Accent1 3 2 4 3 3 3" xfId="44232"/>
    <cellStyle name="40% - Accent1 3 2 4 3 4" xfId="16510"/>
    <cellStyle name="40% - Accent1 3 2 4 3 4 2" xfId="53848"/>
    <cellStyle name="40% - Accent1 3 2 4 3 5" xfId="32903"/>
    <cellStyle name="40% - Accent1 3 2 4 3 6" xfId="40687"/>
    <cellStyle name="40% - Accent1 3 2 4 4" xfId="9257"/>
    <cellStyle name="40% - Accent1 3 2 4 4 2" xfId="22416"/>
    <cellStyle name="40% - Accent1 3 2 4 4 2 2" xfId="59754"/>
    <cellStyle name="40% - Accent1 3 2 4 4 3" xfId="35615"/>
    <cellStyle name="40% - Accent1 3 2 4 4 4" xfId="46595"/>
    <cellStyle name="40% - Accent1 3 2 4 5" xfId="4534"/>
    <cellStyle name="40% - Accent1 3 2 4 5 2" xfId="17693"/>
    <cellStyle name="40% - Accent1 3 2 4 5 2 2" xfId="55031"/>
    <cellStyle name="40% - Accent1 3 2 4 5 3" xfId="30191"/>
    <cellStyle name="40% - Accent1 3 2 4 5 4" xfId="41872"/>
    <cellStyle name="40% - Accent1 3 2 4 6" xfId="13981"/>
    <cellStyle name="40% - Accent1 3 2 4 6 2" xfId="51319"/>
    <cellStyle name="40% - Accent1 3 2 4 7" xfId="27309"/>
    <cellStyle name="40% - Accent1 3 2 4 8" xfId="38158"/>
    <cellStyle name="40% - Accent1 3 2 5" xfId="987"/>
    <cellStyle name="40% - Accent1 3 2 5 2" xfId="2169"/>
    <cellStyle name="40% - Accent1 3 2 5 2 2" xfId="8243"/>
    <cellStyle name="40% - Accent1 3 2 5 2 2 2" xfId="12966"/>
    <cellStyle name="40% - Accent1 3 2 5 2 2 2 2" xfId="26125"/>
    <cellStyle name="40% - Accent1 3 2 5 2 2 2 2 2" xfId="63463"/>
    <cellStyle name="40% - Accent1 3 2 5 2 2 2 3" xfId="50304"/>
    <cellStyle name="40% - Accent1 3 2 5 2 2 3" xfId="21402"/>
    <cellStyle name="40% - Accent1 3 2 5 2 2 3 2" xfId="58740"/>
    <cellStyle name="40% - Accent1 3 2 5 2 2 4" xfId="34421"/>
    <cellStyle name="40% - Accent1 3 2 5 2 2 5" xfId="45581"/>
    <cellStyle name="40% - Accent1 3 2 5 2 3" xfId="10606"/>
    <cellStyle name="40% - Accent1 3 2 5 2 3 2" xfId="23765"/>
    <cellStyle name="40% - Accent1 3 2 5 2 3 2 2" xfId="61103"/>
    <cellStyle name="40% - Accent1 3 2 5 2 3 3" xfId="37133"/>
    <cellStyle name="40% - Accent1 3 2 5 2 3 4" xfId="47944"/>
    <cellStyle name="40% - Accent1 3 2 5 2 4" xfId="5883"/>
    <cellStyle name="40% - Accent1 3 2 5 2 4 2" xfId="19042"/>
    <cellStyle name="40% - Accent1 3 2 5 2 4 2 2" xfId="56380"/>
    <cellStyle name="40% - Accent1 3 2 5 2 4 3" xfId="31709"/>
    <cellStyle name="40% - Accent1 3 2 5 2 4 4" xfId="43221"/>
    <cellStyle name="40% - Accent1 3 2 5 2 5" xfId="15330"/>
    <cellStyle name="40% - Accent1 3 2 5 2 5 2" xfId="52668"/>
    <cellStyle name="40% - Accent1 3 2 5 2 6" xfId="28827"/>
    <cellStyle name="40% - Accent1 3 2 5 2 7" xfId="39507"/>
    <cellStyle name="40% - Accent1 3 2 5 3" xfId="3518"/>
    <cellStyle name="40% - Accent1 3 2 5 3 2" xfId="11786"/>
    <cellStyle name="40% - Accent1 3 2 5 3 2 2" xfId="24945"/>
    <cellStyle name="40% - Accent1 3 2 5 3 2 2 2" xfId="62283"/>
    <cellStyle name="40% - Accent1 3 2 5 3 2 3" xfId="49124"/>
    <cellStyle name="40% - Accent1 3 2 5 3 3" xfId="7063"/>
    <cellStyle name="40% - Accent1 3 2 5 3 3 2" xfId="20222"/>
    <cellStyle name="40% - Accent1 3 2 5 3 3 2 2" xfId="57560"/>
    <cellStyle name="40% - Accent1 3 2 5 3 3 3" xfId="44401"/>
    <cellStyle name="40% - Accent1 3 2 5 3 4" xfId="16679"/>
    <cellStyle name="40% - Accent1 3 2 5 3 4 2" xfId="54017"/>
    <cellStyle name="40% - Accent1 3 2 5 3 5" xfId="33072"/>
    <cellStyle name="40% - Accent1 3 2 5 3 6" xfId="40856"/>
    <cellStyle name="40% - Accent1 3 2 5 4" xfId="9426"/>
    <cellStyle name="40% - Accent1 3 2 5 4 2" xfId="22585"/>
    <cellStyle name="40% - Accent1 3 2 5 4 2 2" xfId="59923"/>
    <cellStyle name="40% - Accent1 3 2 5 4 3" xfId="35784"/>
    <cellStyle name="40% - Accent1 3 2 5 4 4" xfId="46764"/>
    <cellStyle name="40% - Accent1 3 2 5 5" xfId="4703"/>
    <cellStyle name="40% - Accent1 3 2 5 5 2" xfId="17862"/>
    <cellStyle name="40% - Accent1 3 2 5 5 2 2" xfId="55200"/>
    <cellStyle name="40% - Accent1 3 2 5 5 3" xfId="30360"/>
    <cellStyle name="40% - Accent1 3 2 5 5 4" xfId="42041"/>
    <cellStyle name="40% - Accent1 3 2 5 6" xfId="14150"/>
    <cellStyle name="40% - Accent1 3 2 5 6 2" xfId="51488"/>
    <cellStyle name="40% - Accent1 3 2 5 7" xfId="27478"/>
    <cellStyle name="40% - Accent1 3 2 5 8" xfId="38327"/>
    <cellStyle name="40% - Accent1 3 2 6" xfId="1158"/>
    <cellStyle name="40% - Accent1 3 2 6 2" xfId="2338"/>
    <cellStyle name="40% - Accent1 3 2 6 2 2" xfId="8412"/>
    <cellStyle name="40% - Accent1 3 2 6 2 2 2" xfId="13135"/>
    <cellStyle name="40% - Accent1 3 2 6 2 2 2 2" xfId="26294"/>
    <cellStyle name="40% - Accent1 3 2 6 2 2 2 2 2" xfId="63632"/>
    <cellStyle name="40% - Accent1 3 2 6 2 2 2 3" xfId="50473"/>
    <cellStyle name="40% - Accent1 3 2 6 2 2 3" xfId="21571"/>
    <cellStyle name="40% - Accent1 3 2 6 2 2 3 2" xfId="58909"/>
    <cellStyle name="40% - Accent1 3 2 6 2 2 4" xfId="34590"/>
    <cellStyle name="40% - Accent1 3 2 6 2 2 5" xfId="45750"/>
    <cellStyle name="40% - Accent1 3 2 6 2 3" xfId="10775"/>
    <cellStyle name="40% - Accent1 3 2 6 2 3 2" xfId="23934"/>
    <cellStyle name="40% - Accent1 3 2 6 2 3 2 2" xfId="61272"/>
    <cellStyle name="40% - Accent1 3 2 6 2 3 3" xfId="37302"/>
    <cellStyle name="40% - Accent1 3 2 6 2 3 4" xfId="48113"/>
    <cellStyle name="40% - Accent1 3 2 6 2 4" xfId="6052"/>
    <cellStyle name="40% - Accent1 3 2 6 2 4 2" xfId="19211"/>
    <cellStyle name="40% - Accent1 3 2 6 2 4 2 2" xfId="56549"/>
    <cellStyle name="40% - Accent1 3 2 6 2 4 3" xfId="31878"/>
    <cellStyle name="40% - Accent1 3 2 6 2 4 4" xfId="43390"/>
    <cellStyle name="40% - Accent1 3 2 6 2 5" xfId="15499"/>
    <cellStyle name="40% - Accent1 3 2 6 2 5 2" xfId="52837"/>
    <cellStyle name="40% - Accent1 3 2 6 2 6" xfId="28996"/>
    <cellStyle name="40% - Accent1 3 2 6 2 7" xfId="39676"/>
    <cellStyle name="40% - Accent1 3 2 6 3" xfId="3687"/>
    <cellStyle name="40% - Accent1 3 2 6 3 2" xfId="11955"/>
    <cellStyle name="40% - Accent1 3 2 6 3 2 2" xfId="25114"/>
    <cellStyle name="40% - Accent1 3 2 6 3 2 2 2" xfId="62452"/>
    <cellStyle name="40% - Accent1 3 2 6 3 2 3" xfId="49293"/>
    <cellStyle name="40% - Accent1 3 2 6 3 3" xfId="7232"/>
    <cellStyle name="40% - Accent1 3 2 6 3 3 2" xfId="20391"/>
    <cellStyle name="40% - Accent1 3 2 6 3 3 2 2" xfId="57729"/>
    <cellStyle name="40% - Accent1 3 2 6 3 3 3" xfId="44570"/>
    <cellStyle name="40% - Accent1 3 2 6 3 4" xfId="16848"/>
    <cellStyle name="40% - Accent1 3 2 6 3 4 2" xfId="54186"/>
    <cellStyle name="40% - Accent1 3 2 6 3 5" xfId="33241"/>
    <cellStyle name="40% - Accent1 3 2 6 3 6" xfId="41025"/>
    <cellStyle name="40% - Accent1 3 2 6 4" xfId="9595"/>
    <cellStyle name="40% - Accent1 3 2 6 4 2" xfId="22754"/>
    <cellStyle name="40% - Accent1 3 2 6 4 2 2" xfId="60092"/>
    <cellStyle name="40% - Accent1 3 2 6 4 3" xfId="35953"/>
    <cellStyle name="40% - Accent1 3 2 6 4 4" xfId="46933"/>
    <cellStyle name="40% - Accent1 3 2 6 5" xfId="4872"/>
    <cellStyle name="40% - Accent1 3 2 6 5 2" xfId="18031"/>
    <cellStyle name="40% - Accent1 3 2 6 5 2 2" xfId="55369"/>
    <cellStyle name="40% - Accent1 3 2 6 5 3" xfId="30529"/>
    <cellStyle name="40% - Accent1 3 2 6 5 4" xfId="42210"/>
    <cellStyle name="40% - Accent1 3 2 6 6" xfId="14319"/>
    <cellStyle name="40% - Accent1 3 2 6 6 2" xfId="51657"/>
    <cellStyle name="40% - Accent1 3 2 6 7" xfId="27647"/>
    <cellStyle name="40% - Accent1 3 2 6 8" xfId="38496"/>
    <cellStyle name="40% - Accent1 3 2 7" xfId="1382"/>
    <cellStyle name="40% - Accent1 3 2 7 2" xfId="2731"/>
    <cellStyle name="40% - Accent1 3 2 7 2 2" xfId="12179"/>
    <cellStyle name="40% - Accent1 3 2 7 2 2 2" xfId="25338"/>
    <cellStyle name="40% - Accent1 3 2 7 2 2 2 2" xfId="62676"/>
    <cellStyle name="40% - Accent1 3 2 7 2 2 3" xfId="33634"/>
    <cellStyle name="40% - Accent1 3 2 7 2 2 4" xfId="49517"/>
    <cellStyle name="40% - Accent1 3 2 7 2 3" xfId="7456"/>
    <cellStyle name="40% - Accent1 3 2 7 2 3 2" xfId="20615"/>
    <cellStyle name="40% - Accent1 3 2 7 2 3 2 2" xfId="57953"/>
    <cellStyle name="40% - Accent1 3 2 7 2 3 3" xfId="36346"/>
    <cellStyle name="40% - Accent1 3 2 7 2 3 4" xfId="44794"/>
    <cellStyle name="40% - Accent1 3 2 7 2 4" xfId="15892"/>
    <cellStyle name="40% - Accent1 3 2 7 2 4 2" xfId="30922"/>
    <cellStyle name="40% - Accent1 3 2 7 2 4 3" xfId="53230"/>
    <cellStyle name="40% - Accent1 3 2 7 2 5" xfId="28040"/>
    <cellStyle name="40% - Accent1 3 2 7 2 6" xfId="40069"/>
    <cellStyle name="40% - Accent1 3 2 7 3" xfId="9819"/>
    <cellStyle name="40% - Accent1 3 2 7 3 2" xfId="22978"/>
    <cellStyle name="40% - Accent1 3 2 7 3 2 2" xfId="60316"/>
    <cellStyle name="40% - Accent1 3 2 7 3 3" xfId="32285"/>
    <cellStyle name="40% - Accent1 3 2 7 3 4" xfId="47157"/>
    <cellStyle name="40% - Accent1 3 2 7 4" xfId="5096"/>
    <cellStyle name="40% - Accent1 3 2 7 4 2" xfId="18255"/>
    <cellStyle name="40% - Accent1 3 2 7 4 2 2" xfId="55593"/>
    <cellStyle name="40% - Accent1 3 2 7 4 3" xfId="34997"/>
    <cellStyle name="40% - Accent1 3 2 7 4 4" xfId="42434"/>
    <cellStyle name="40% - Accent1 3 2 7 5" xfId="14543"/>
    <cellStyle name="40% - Accent1 3 2 7 5 2" xfId="29573"/>
    <cellStyle name="40% - Accent1 3 2 7 5 3" xfId="51881"/>
    <cellStyle name="40% - Accent1 3 2 7 6" xfId="26691"/>
    <cellStyle name="40% - Accent1 3 2 7 7" xfId="38720"/>
    <cellStyle name="40% - Accent1 3 2 8" xfId="2507"/>
    <cellStyle name="40% - Accent1 3 2 8 2" xfId="10999"/>
    <cellStyle name="40% - Accent1 3 2 8 2 2" xfId="24158"/>
    <cellStyle name="40% - Accent1 3 2 8 2 2 2" xfId="61496"/>
    <cellStyle name="40% - Accent1 3 2 8 2 3" xfId="33410"/>
    <cellStyle name="40% - Accent1 3 2 8 2 4" xfId="48337"/>
    <cellStyle name="40% - Accent1 3 2 8 3" xfId="6276"/>
    <cellStyle name="40% - Accent1 3 2 8 3 2" xfId="19435"/>
    <cellStyle name="40% - Accent1 3 2 8 3 2 2" xfId="56773"/>
    <cellStyle name="40% - Accent1 3 2 8 3 3" xfId="36122"/>
    <cellStyle name="40% - Accent1 3 2 8 3 4" xfId="43614"/>
    <cellStyle name="40% - Accent1 3 2 8 4" xfId="15668"/>
    <cellStyle name="40% - Accent1 3 2 8 4 2" xfId="30698"/>
    <cellStyle name="40% - Accent1 3 2 8 4 3" xfId="53006"/>
    <cellStyle name="40% - Accent1 3 2 8 5" xfId="27816"/>
    <cellStyle name="40% - Accent1 3 2 8 6" xfId="39845"/>
    <cellStyle name="40% - Accent1 3 2 9" xfId="8639"/>
    <cellStyle name="40% - Accent1 3 2 9 2" xfId="21798"/>
    <cellStyle name="40% - Accent1 3 2 9 2 2" xfId="59136"/>
    <cellStyle name="40% - Accent1 3 2 9 3" xfId="29349"/>
    <cellStyle name="40% - Accent1 3 2 9 4" xfId="45977"/>
    <cellStyle name="40% - Accent1 3 3" xfId="509"/>
    <cellStyle name="40% - Accent1 3 3 2" xfId="1691"/>
    <cellStyle name="40% - Accent1 3 3 2 2" xfId="7765"/>
    <cellStyle name="40% - Accent1 3 3 2 2 2" xfId="12488"/>
    <cellStyle name="40% - Accent1 3 3 2 2 2 2" xfId="25647"/>
    <cellStyle name="40% - Accent1 3 3 2 2 2 2 2" xfId="62985"/>
    <cellStyle name="40% - Accent1 3 3 2 2 2 3" xfId="49826"/>
    <cellStyle name="40% - Accent1 3 3 2 2 3" xfId="20924"/>
    <cellStyle name="40% - Accent1 3 3 2 2 3 2" xfId="58262"/>
    <cellStyle name="40% - Accent1 3 3 2 2 4" xfId="33943"/>
    <cellStyle name="40% - Accent1 3 3 2 2 5" xfId="45103"/>
    <cellStyle name="40% - Accent1 3 3 2 3" xfId="10128"/>
    <cellStyle name="40% - Accent1 3 3 2 3 2" xfId="23287"/>
    <cellStyle name="40% - Accent1 3 3 2 3 2 2" xfId="60625"/>
    <cellStyle name="40% - Accent1 3 3 2 3 3" xfId="36655"/>
    <cellStyle name="40% - Accent1 3 3 2 3 4" xfId="47466"/>
    <cellStyle name="40% - Accent1 3 3 2 4" xfId="5405"/>
    <cellStyle name="40% - Accent1 3 3 2 4 2" xfId="18564"/>
    <cellStyle name="40% - Accent1 3 3 2 4 2 2" xfId="55902"/>
    <cellStyle name="40% - Accent1 3 3 2 4 3" xfId="31231"/>
    <cellStyle name="40% - Accent1 3 3 2 4 4" xfId="42743"/>
    <cellStyle name="40% - Accent1 3 3 2 5" xfId="14852"/>
    <cellStyle name="40% - Accent1 3 3 2 5 2" xfId="52190"/>
    <cellStyle name="40% - Accent1 3 3 2 6" xfId="28349"/>
    <cellStyle name="40% - Accent1 3 3 2 7" xfId="39029"/>
    <cellStyle name="40% - Accent1 3 3 3" xfId="3040"/>
    <cellStyle name="40% - Accent1 3 3 3 2" xfId="11308"/>
    <cellStyle name="40% - Accent1 3 3 3 2 2" xfId="24467"/>
    <cellStyle name="40% - Accent1 3 3 3 2 2 2" xfId="61805"/>
    <cellStyle name="40% - Accent1 3 3 3 2 3" xfId="48646"/>
    <cellStyle name="40% - Accent1 3 3 3 3" xfId="6585"/>
    <cellStyle name="40% - Accent1 3 3 3 3 2" xfId="19744"/>
    <cellStyle name="40% - Accent1 3 3 3 3 2 2" xfId="57082"/>
    <cellStyle name="40% - Accent1 3 3 3 3 3" xfId="43923"/>
    <cellStyle name="40% - Accent1 3 3 3 4" xfId="16201"/>
    <cellStyle name="40% - Accent1 3 3 3 4 2" xfId="53539"/>
    <cellStyle name="40% - Accent1 3 3 3 5" xfId="32594"/>
    <cellStyle name="40% - Accent1 3 3 3 6" xfId="40378"/>
    <cellStyle name="40% - Accent1 3 3 4" xfId="8948"/>
    <cellStyle name="40% - Accent1 3 3 4 2" xfId="22107"/>
    <cellStyle name="40% - Accent1 3 3 4 2 2" xfId="59445"/>
    <cellStyle name="40% - Accent1 3 3 4 3" xfId="35306"/>
    <cellStyle name="40% - Accent1 3 3 4 4" xfId="46286"/>
    <cellStyle name="40% - Accent1 3 3 5" xfId="4225"/>
    <cellStyle name="40% - Accent1 3 3 5 2" xfId="17384"/>
    <cellStyle name="40% - Accent1 3 3 5 2 2" xfId="54722"/>
    <cellStyle name="40% - Accent1 3 3 5 3" xfId="29882"/>
    <cellStyle name="40% - Accent1 3 3 5 4" xfId="41563"/>
    <cellStyle name="40% - Accent1 3 3 6" xfId="13672"/>
    <cellStyle name="40% - Accent1 3 3 6 2" xfId="51010"/>
    <cellStyle name="40% - Accent1 3 3 7" xfId="27000"/>
    <cellStyle name="40% - Accent1 3 3 8" xfId="37849"/>
    <cellStyle name="40% - Accent1 3 4" xfId="312"/>
    <cellStyle name="40% - Accent1 3 4 2" xfId="1494"/>
    <cellStyle name="40% - Accent1 3 4 2 2" xfId="7568"/>
    <cellStyle name="40% - Accent1 3 4 2 2 2" xfId="12291"/>
    <cellStyle name="40% - Accent1 3 4 2 2 2 2" xfId="25450"/>
    <cellStyle name="40% - Accent1 3 4 2 2 2 2 2" xfId="62788"/>
    <cellStyle name="40% - Accent1 3 4 2 2 2 3" xfId="49629"/>
    <cellStyle name="40% - Accent1 3 4 2 2 3" xfId="20727"/>
    <cellStyle name="40% - Accent1 3 4 2 2 3 2" xfId="58065"/>
    <cellStyle name="40% - Accent1 3 4 2 2 4" xfId="33746"/>
    <cellStyle name="40% - Accent1 3 4 2 2 5" xfId="44906"/>
    <cellStyle name="40% - Accent1 3 4 2 3" xfId="9931"/>
    <cellStyle name="40% - Accent1 3 4 2 3 2" xfId="23090"/>
    <cellStyle name="40% - Accent1 3 4 2 3 2 2" xfId="60428"/>
    <cellStyle name="40% - Accent1 3 4 2 3 3" xfId="36458"/>
    <cellStyle name="40% - Accent1 3 4 2 3 4" xfId="47269"/>
    <cellStyle name="40% - Accent1 3 4 2 4" xfId="5208"/>
    <cellStyle name="40% - Accent1 3 4 2 4 2" xfId="18367"/>
    <cellStyle name="40% - Accent1 3 4 2 4 2 2" xfId="55705"/>
    <cellStyle name="40% - Accent1 3 4 2 4 3" xfId="31034"/>
    <cellStyle name="40% - Accent1 3 4 2 4 4" xfId="42546"/>
    <cellStyle name="40% - Accent1 3 4 2 5" xfId="14655"/>
    <cellStyle name="40% - Accent1 3 4 2 5 2" xfId="51993"/>
    <cellStyle name="40% - Accent1 3 4 2 6" xfId="28152"/>
    <cellStyle name="40% - Accent1 3 4 2 7" xfId="38832"/>
    <cellStyle name="40% - Accent1 3 4 3" xfId="2843"/>
    <cellStyle name="40% - Accent1 3 4 3 2" xfId="11111"/>
    <cellStyle name="40% - Accent1 3 4 3 2 2" xfId="24270"/>
    <cellStyle name="40% - Accent1 3 4 3 2 2 2" xfId="61608"/>
    <cellStyle name="40% - Accent1 3 4 3 2 3" xfId="48449"/>
    <cellStyle name="40% - Accent1 3 4 3 3" xfId="6388"/>
    <cellStyle name="40% - Accent1 3 4 3 3 2" xfId="19547"/>
    <cellStyle name="40% - Accent1 3 4 3 3 2 2" xfId="56885"/>
    <cellStyle name="40% - Accent1 3 4 3 3 3" xfId="43726"/>
    <cellStyle name="40% - Accent1 3 4 3 4" xfId="16004"/>
    <cellStyle name="40% - Accent1 3 4 3 4 2" xfId="53342"/>
    <cellStyle name="40% - Accent1 3 4 3 5" xfId="32397"/>
    <cellStyle name="40% - Accent1 3 4 3 6" xfId="40181"/>
    <cellStyle name="40% - Accent1 3 4 4" xfId="8751"/>
    <cellStyle name="40% - Accent1 3 4 4 2" xfId="21910"/>
    <cellStyle name="40% - Accent1 3 4 4 2 2" xfId="59248"/>
    <cellStyle name="40% - Accent1 3 4 4 3" xfId="35109"/>
    <cellStyle name="40% - Accent1 3 4 4 4" xfId="46089"/>
    <cellStyle name="40% - Accent1 3 4 5" xfId="4028"/>
    <cellStyle name="40% - Accent1 3 4 5 2" xfId="17187"/>
    <cellStyle name="40% - Accent1 3 4 5 2 2" xfId="54525"/>
    <cellStyle name="40% - Accent1 3 4 5 3" xfId="29685"/>
    <cellStyle name="40% - Accent1 3 4 5 4" xfId="41366"/>
    <cellStyle name="40% - Accent1 3 4 6" xfId="13475"/>
    <cellStyle name="40% - Accent1 3 4 6 2" xfId="50813"/>
    <cellStyle name="40% - Accent1 3 4 7" xfId="26803"/>
    <cellStyle name="40% - Accent1 3 4 8" xfId="37652"/>
    <cellStyle name="40% - Accent1 3 5" xfId="733"/>
    <cellStyle name="40% - Accent1 3 5 2" xfId="1915"/>
    <cellStyle name="40% - Accent1 3 5 2 2" xfId="7989"/>
    <cellStyle name="40% - Accent1 3 5 2 2 2" xfId="12712"/>
    <cellStyle name="40% - Accent1 3 5 2 2 2 2" xfId="25871"/>
    <cellStyle name="40% - Accent1 3 5 2 2 2 2 2" xfId="63209"/>
    <cellStyle name="40% - Accent1 3 5 2 2 2 3" xfId="50050"/>
    <cellStyle name="40% - Accent1 3 5 2 2 3" xfId="21148"/>
    <cellStyle name="40% - Accent1 3 5 2 2 3 2" xfId="58486"/>
    <cellStyle name="40% - Accent1 3 5 2 2 4" xfId="34167"/>
    <cellStyle name="40% - Accent1 3 5 2 2 5" xfId="45327"/>
    <cellStyle name="40% - Accent1 3 5 2 3" xfId="10352"/>
    <cellStyle name="40% - Accent1 3 5 2 3 2" xfId="23511"/>
    <cellStyle name="40% - Accent1 3 5 2 3 2 2" xfId="60849"/>
    <cellStyle name="40% - Accent1 3 5 2 3 3" xfId="36879"/>
    <cellStyle name="40% - Accent1 3 5 2 3 4" xfId="47690"/>
    <cellStyle name="40% - Accent1 3 5 2 4" xfId="5629"/>
    <cellStyle name="40% - Accent1 3 5 2 4 2" xfId="18788"/>
    <cellStyle name="40% - Accent1 3 5 2 4 2 2" xfId="56126"/>
    <cellStyle name="40% - Accent1 3 5 2 4 3" xfId="31455"/>
    <cellStyle name="40% - Accent1 3 5 2 4 4" xfId="42967"/>
    <cellStyle name="40% - Accent1 3 5 2 5" xfId="15076"/>
    <cellStyle name="40% - Accent1 3 5 2 5 2" xfId="52414"/>
    <cellStyle name="40% - Accent1 3 5 2 6" xfId="28573"/>
    <cellStyle name="40% - Accent1 3 5 2 7" xfId="39253"/>
    <cellStyle name="40% - Accent1 3 5 3" xfId="3264"/>
    <cellStyle name="40% - Accent1 3 5 3 2" xfId="11532"/>
    <cellStyle name="40% - Accent1 3 5 3 2 2" xfId="24691"/>
    <cellStyle name="40% - Accent1 3 5 3 2 2 2" xfId="62029"/>
    <cellStyle name="40% - Accent1 3 5 3 2 3" xfId="48870"/>
    <cellStyle name="40% - Accent1 3 5 3 3" xfId="6809"/>
    <cellStyle name="40% - Accent1 3 5 3 3 2" xfId="19968"/>
    <cellStyle name="40% - Accent1 3 5 3 3 2 2" xfId="57306"/>
    <cellStyle name="40% - Accent1 3 5 3 3 3" xfId="44147"/>
    <cellStyle name="40% - Accent1 3 5 3 4" xfId="16425"/>
    <cellStyle name="40% - Accent1 3 5 3 4 2" xfId="53763"/>
    <cellStyle name="40% - Accent1 3 5 3 5" xfId="32818"/>
    <cellStyle name="40% - Accent1 3 5 3 6" xfId="40602"/>
    <cellStyle name="40% - Accent1 3 5 4" xfId="9172"/>
    <cellStyle name="40% - Accent1 3 5 4 2" xfId="22331"/>
    <cellStyle name="40% - Accent1 3 5 4 2 2" xfId="59669"/>
    <cellStyle name="40% - Accent1 3 5 4 3" xfId="35530"/>
    <cellStyle name="40% - Accent1 3 5 4 4" xfId="46510"/>
    <cellStyle name="40% - Accent1 3 5 5" xfId="4449"/>
    <cellStyle name="40% - Accent1 3 5 5 2" xfId="17608"/>
    <cellStyle name="40% - Accent1 3 5 5 2 2" xfId="54946"/>
    <cellStyle name="40% - Accent1 3 5 5 3" xfId="30106"/>
    <cellStyle name="40% - Accent1 3 5 5 4" xfId="41787"/>
    <cellStyle name="40% - Accent1 3 5 6" xfId="13896"/>
    <cellStyle name="40% - Accent1 3 5 6 2" xfId="51234"/>
    <cellStyle name="40% - Accent1 3 5 7" xfId="27224"/>
    <cellStyle name="40% - Accent1 3 5 8" xfId="38073"/>
    <cellStyle name="40% - Accent1 3 6" xfId="902"/>
    <cellStyle name="40% - Accent1 3 6 2" xfId="2084"/>
    <cellStyle name="40% - Accent1 3 6 2 2" xfId="8158"/>
    <cellStyle name="40% - Accent1 3 6 2 2 2" xfId="12881"/>
    <cellStyle name="40% - Accent1 3 6 2 2 2 2" xfId="26040"/>
    <cellStyle name="40% - Accent1 3 6 2 2 2 2 2" xfId="63378"/>
    <cellStyle name="40% - Accent1 3 6 2 2 2 3" xfId="50219"/>
    <cellStyle name="40% - Accent1 3 6 2 2 3" xfId="21317"/>
    <cellStyle name="40% - Accent1 3 6 2 2 3 2" xfId="58655"/>
    <cellStyle name="40% - Accent1 3 6 2 2 4" xfId="34336"/>
    <cellStyle name="40% - Accent1 3 6 2 2 5" xfId="45496"/>
    <cellStyle name="40% - Accent1 3 6 2 3" xfId="10521"/>
    <cellStyle name="40% - Accent1 3 6 2 3 2" xfId="23680"/>
    <cellStyle name="40% - Accent1 3 6 2 3 2 2" xfId="61018"/>
    <cellStyle name="40% - Accent1 3 6 2 3 3" xfId="37048"/>
    <cellStyle name="40% - Accent1 3 6 2 3 4" xfId="47859"/>
    <cellStyle name="40% - Accent1 3 6 2 4" xfId="5798"/>
    <cellStyle name="40% - Accent1 3 6 2 4 2" xfId="18957"/>
    <cellStyle name="40% - Accent1 3 6 2 4 2 2" xfId="56295"/>
    <cellStyle name="40% - Accent1 3 6 2 4 3" xfId="31624"/>
    <cellStyle name="40% - Accent1 3 6 2 4 4" xfId="43136"/>
    <cellStyle name="40% - Accent1 3 6 2 5" xfId="15245"/>
    <cellStyle name="40% - Accent1 3 6 2 5 2" xfId="52583"/>
    <cellStyle name="40% - Accent1 3 6 2 6" xfId="28742"/>
    <cellStyle name="40% - Accent1 3 6 2 7" xfId="39422"/>
    <cellStyle name="40% - Accent1 3 6 3" xfId="3433"/>
    <cellStyle name="40% - Accent1 3 6 3 2" xfId="11701"/>
    <cellStyle name="40% - Accent1 3 6 3 2 2" xfId="24860"/>
    <cellStyle name="40% - Accent1 3 6 3 2 2 2" xfId="62198"/>
    <cellStyle name="40% - Accent1 3 6 3 2 3" xfId="49039"/>
    <cellStyle name="40% - Accent1 3 6 3 3" xfId="6978"/>
    <cellStyle name="40% - Accent1 3 6 3 3 2" xfId="20137"/>
    <cellStyle name="40% - Accent1 3 6 3 3 2 2" xfId="57475"/>
    <cellStyle name="40% - Accent1 3 6 3 3 3" xfId="44316"/>
    <cellStyle name="40% - Accent1 3 6 3 4" xfId="16594"/>
    <cellStyle name="40% - Accent1 3 6 3 4 2" xfId="53932"/>
    <cellStyle name="40% - Accent1 3 6 3 5" xfId="32987"/>
    <cellStyle name="40% - Accent1 3 6 3 6" xfId="40771"/>
    <cellStyle name="40% - Accent1 3 6 4" xfId="9341"/>
    <cellStyle name="40% - Accent1 3 6 4 2" xfId="22500"/>
    <cellStyle name="40% - Accent1 3 6 4 2 2" xfId="59838"/>
    <cellStyle name="40% - Accent1 3 6 4 3" xfId="35699"/>
    <cellStyle name="40% - Accent1 3 6 4 4" xfId="46679"/>
    <cellStyle name="40% - Accent1 3 6 5" xfId="4618"/>
    <cellStyle name="40% - Accent1 3 6 5 2" xfId="17777"/>
    <cellStyle name="40% - Accent1 3 6 5 2 2" xfId="55115"/>
    <cellStyle name="40% - Accent1 3 6 5 3" xfId="30275"/>
    <cellStyle name="40% - Accent1 3 6 5 4" xfId="41956"/>
    <cellStyle name="40% - Accent1 3 6 6" xfId="14065"/>
    <cellStyle name="40% - Accent1 3 6 6 2" xfId="51403"/>
    <cellStyle name="40% - Accent1 3 6 7" xfId="27393"/>
    <cellStyle name="40% - Accent1 3 6 8" xfId="38242"/>
    <cellStyle name="40% - Accent1 3 7" xfId="1073"/>
    <cellStyle name="40% - Accent1 3 7 2" xfId="2253"/>
    <cellStyle name="40% - Accent1 3 7 2 2" xfId="8327"/>
    <cellStyle name="40% - Accent1 3 7 2 2 2" xfId="13050"/>
    <cellStyle name="40% - Accent1 3 7 2 2 2 2" xfId="26209"/>
    <cellStyle name="40% - Accent1 3 7 2 2 2 2 2" xfId="63547"/>
    <cellStyle name="40% - Accent1 3 7 2 2 2 3" xfId="50388"/>
    <cellStyle name="40% - Accent1 3 7 2 2 3" xfId="21486"/>
    <cellStyle name="40% - Accent1 3 7 2 2 3 2" xfId="58824"/>
    <cellStyle name="40% - Accent1 3 7 2 2 4" xfId="34505"/>
    <cellStyle name="40% - Accent1 3 7 2 2 5" xfId="45665"/>
    <cellStyle name="40% - Accent1 3 7 2 3" xfId="10690"/>
    <cellStyle name="40% - Accent1 3 7 2 3 2" xfId="23849"/>
    <cellStyle name="40% - Accent1 3 7 2 3 2 2" xfId="61187"/>
    <cellStyle name="40% - Accent1 3 7 2 3 3" xfId="37217"/>
    <cellStyle name="40% - Accent1 3 7 2 3 4" xfId="48028"/>
    <cellStyle name="40% - Accent1 3 7 2 4" xfId="5967"/>
    <cellStyle name="40% - Accent1 3 7 2 4 2" xfId="19126"/>
    <cellStyle name="40% - Accent1 3 7 2 4 2 2" xfId="56464"/>
    <cellStyle name="40% - Accent1 3 7 2 4 3" xfId="31793"/>
    <cellStyle name="40% - Accent1 3 7 2 4 4" xfId="43305"/>
    <cellStyle name="40% - Accent1 3 7 2 5" xfId="15414"/>
    <cellStyle name="40% - Accent1 3 7 2 5 2" xfId="52752"/>
    <cellStyle name="40% - Accent1 3 7 2 6" xfId="28911"/>
    <cellStyle name="40% - Accent1 3 7 2 7" xfId="39591"/>
    <cellStyle name="40% - Accent1 3 7 3" xfId="3602"/>
    <cellStyle name="40% - Accent1 3 7 3 2" xfId="11870"/>
    <cellStyle name="40% - Accent1 3 7 3 2 2" xfId="25029"/>
    <cellStyle name="40% - Accent1 3 7 3 2 2 2" xfId="62367"/>
    <cellStyle name="40% - Accent1 3 7 3 2 3" xfId="49208"/>
    <cellStyle name="40% - Accent1 3 7 3 3" xfId="7147"/>
    <cellStyle name="40% - Accent1 3 7 3 3 2" xfId="20306"/>
    <cellStyle name="40% - Accent1 3 7 3 3 2 2" xfId="57644"/>
    <cellStyle name="40% - Accent1 3 7 3 3 3" xfId="44485"/>
    <cellStyle name="40% - Accent1 3 7 3 4" xfId="16763"/>
    <cellStyle name="40% - Accent1 3 7 3 4 2" xfId="54101"/>
    <cellStyle name="40% - Accent1 3 7 3 5" xfId="33156"/>
    <cellStyle name="40% - Accent1 3 7 3 6" xfId="40940"/>
    <cellStyle name="40% - Accent1 3 7 4" xfId="9510"/>
    <cellStyle name="40% - Accent1 3 7 4 2" xfId="22669"/>
    <cellStyle name="40% - Accent1 3 7 4 2 2" xfId="60007"/>
    <cellStyle name="40% - Accent1 3 7 4 3" xfId="35868"/>
    <cellStyle name="40% - Accent1 3 7 4 4" xfId="46848"/>
    <cellStyle name="40% - Accent1 3 7 5" xfId="4787"/>
    <cellStyle name="40% - Accent1 3 7 5 2" xfId="17946"/>
    <cellStyle name="40% - Accent1 3 7 5 2 2" xfId="55284"/>
    <cellStyle name="40% - Accent1 3 7 5 3" xfId="30444"/>
    <cellStyle name="40% - Accent1 3 7 5 4" xfId="42125"/>
    <cellStyle name="40% - Accent1 3 7 6" xfId="14234"/>
    <cellStyle name="40% - Accent1 3 7 6 2" xfId="51572"/>
    <cellStyle name="40% - Accent1 3 7 7" xfId="27562"/>
    <cellStyle name="40% - Accent1 3 7 8" xfId="38411"/>
    <cellStyle name="40% - Accent1 3 8" xfId="1270"/>
    <cellStyle name="40% - Accent1 3 8 2" xfId="2619"/>
    <cellStyle name="40% - Accent1 3 8 2 2" xfId="12067"/>
    <cellStyle name="40% - Accent1 3 8 2 2 2" xfId="25226"/>
    <cellStyle name="40% - Accent1 3 8 2 2 2 2" xfId="62564"/>
    <cellStyle name="40% - Accent1 3 8 2 2 3" xfId="33522"/>
    <cellStyle name="40% - Accent1 3 8 2 2 4" xfId="49405"/>
    <cellStyle name="40% - Accent1 3 8 2 3" xfId="7344"/>
    <cellStyle name="40% - Accent1 3 8 2 3 2" xfId="20503"/>
    <cellStyle name="40% - Accent1 3 8 2 3 2 2" xfId="57841"/>
    <cellStyle name="40% - Accent1 3 8 2 3 3" xfId="36234"/>
    <cellStyle name="40% - Accent1 3 8 2 3 4" xfId="44682"/>
    <cellStyle name="40% - Accent1 3 8 2 4" xfId="15780"/>
    <cellStyle name="40% - Accent1 3 8 2 4 2" xfId="30810"/>
    <cellStyle name="40% - Accent1 3 8 2 4 3" xfId="53118"/>
    <cellStyle name="40% - Accent1 3 8 2 5" xfId="27928"/>
    <cellStyle name="40% - Accent1 3 8 2 6" xfId="39957"/>
    <cellStyle name="40% - Accent1 3 8 3" xfId="9707"/>
    <cellStyle name="40% - Accent1 3 8 3 2" xfId="22866"/>
    <cellStyle name="40% - Accent1 3 8 3 2 2" xfId="60204"/>
    <cellStyle name="40% - Accent1 3 8 3 3" xfId="32173"/>
    <cellStyle name="40% - Accent1 3 8 3 4" xfId="47045"/>
    <cellStyle name="40% - Accent1 3 8 4" xfId="4984"/>
    <cellStyle name="40% - Accent1 3 8 4 2" xfId="18143"/>
    <cellStyle name="40% - Accent1 3 8 4 2 2" xfId="55481"/>
    <cellStyle name="40% - Accent1 3 8 4 3" xfId="34885"/>
    <cellStyle name="40% - Accent1 3 8 4 4" xfId="42322"/>
    <cellStyle name="40% - Accent1 3 8 5" xfId="14431"/>
    <cellStyle name="40% - Accent1 3 8 5 2" xfId="29461"/>
    <cellStyle name="40% - Accent1 3 8 5 3" xfId="51769"/>
    <cellStyle name="40% - Accent1 3 8 6" xfId="26579"/>
    <cellStyle name="40% - Accent1 3 8 7" xfId="38608"/>
    <cellStyle name="40% - Accent1 3 9" xfId="2422"/>
    <cellStyle name="40% - Accent1 3 9 2" xfId="10887"/>
    <cellStyle name="40% - Accent1 3 9 2 2" xfId="24046"/>
    <cellStyle name="40% - Accent1 3 9 2 2 2" xfId="61384"/>
    <cellStyle name="40% - Accent1 3 9 2 3" xfId="33325"/>
    <cellStyle name="40% - Accent1 3 9 2 4" xfId="48225"/>
    <cellStyle name="40% - Accent1 3 9 3" xfId="6164"/>
    <cellStyle name="40% - Accent1 3 9 3 2" xfId="19323"/>
    <cellStyle name="40% - Accent1 3 9 3 2 2" xfId="56661"/>
    <cellStyle name="40% - Accent1 3 9 3 3" xfId="36037"/>
    <cellStyle name="40% - Accent1 3 9 3 4" xfId="43502"/>
    <cellStyle name="40% - Accent1 3 9 4" xfId="15583"/>
    <cellStyle name="40% - Accent1 3 9 4 2" xfId="30613"/>
    <cellStyle name="40% - Accent1 3 9 4 3" xfId="52921"/>
    <cellStyle name="40% - Accent1 3 9 5" xfId="27731"/>
    <cellStyle name="40% - Accent1 3 9 6" xfId="39760"/>
    <cellStyle name="40% - Accent1 4" xfId="116"/>
    <cellStyle name="40% - Accent1 4 10" xfId="8555"/>
    <cellStyle name="40% - Accent1 4 10 2" xfId="21714"/>
    <cellStyle name="40% - Accent1 4 10 2 2" xfId="59052"/>
    <cellStyle name="40% - Accent1 4 10 3" xfId="29292"/>
    <cellStyle name="40% - Accent1 4 10 4" xfId="45893"/>
    <cellStyle name="40% - Accent1 4 11" xfId="3832"/>
    <cellStyle name="40% - Accent1 4 11 2" xfId="16991"/>
    <cellStyle name="40% - Accent1 4 11 2 2" xfId="54329"/>
    <cellStyle name="40% - Accent1 4 11 3" xfId="32004"/>
    <cellStyle name="40% - Accent1 4 11 4" xfId="41170"/>
    <cellStyle name="40% - Accent1 4 12" xfId="13279"/>
    <cellStyle name="40% - Accent1 4 12 2" xfId="34716"/>
    <cellStyle name="40% - Accent1 4 12 3" xfId="50617"/>
    <cellStyle name="40% - Accent1 4 13" xfId="29123"/>
    <cellStyle name="40% - Accent1 4 14" xfId="26410"/>
    <cellStyle name="40% - Accent1 4 15" xfId="37456"/>
    <cellStyle name="40% - Accent1 4 2" xfId="228"/>
    <cellStyle name="40% - Accent1 4 2 10" xfId="3944"/>
    <cellStyle name="40% - Accent1 4 2 10 2" xfId="17103"/>
    <cellStyle name="40% - Accent1 4 2 10 2 2" xfId="54441"/>
    <cellStyle name="40% - Accent1 4 2 10 3" xfId="32089"/>
    <cellStyle name="40% - Accent1 4 2 10 4" xfId="41282"/>
    <cellStyle name="40% - Accent1 4 2 11" xfId="13391"/>
    <cellStyle name="40% - Accent1 4 2 11 2" xfId="34801"/>
    <cellStyle name="40% - Accent1 4 2 11 3" xfId="50729"/>
    <cellStyle name="40% - Accent1 4 2 12" xfId="29208"/>
    <cellStyle name="40% - Accent1 4 2 13" xfId="26495"/>
    <cellStyle name="40% - Accent1 4 2 14" xfId="37568"/>
    <cellStyle name="40% - Accent1 4 2 2" xfId="649"/>
    <cellStyle name="40% - Accent1 4 2 2 2" xfId="1831"/>
    <cellStyle name="40% - Accent1 4 2 2 2 2" xfId="7905"/>
    <cellStyle name="40% - Accent1 4 2 2 2 2 2" xfId="12628"/>
    <cellStyle name="40% - Accent1 4 2 2 2 2 2 2" xfId="25787"/>
    <cellStyle name="40% - Accent1 4 2 2 2 2 2 2 2" xfId="63125"/>
    <cellStyle name="40% - Accent1 4 2 2 2 2 2 3" xfId="49966"/>
    <cellStyle name="40% - Accent1 4 2 2 2 2 3" xfId="21064"/>
    <cellStyle name="40% - Accent1 4 2 2 2 2 3 2" xfId="58402"/>
    <cellStyle name="40% - Accent1 4 2 2 2 2 4" xfId="34083"/>
    <cellStyle name="40% - Accent1 4 2 2 2 2 5" xfId="45243"/>
    <cellStyle name="40% - Accent1 4 2 2 2 3" xfId="10268"/>
    <cellStyle name="40% - Accent1 4 2 2 2 3 2" xfId="23427"/>
    <cellStyle name="40% - Accent1 4 2 2 2 3 2 2" xfId="60765"/>
    <cellStyle name="40% - Accent1 4 2 2 2 3 3" xfId="36795"/>
    <cellStyle name="40% - Accent1 4 2 2 2 3 4" xfId="47606"/>
    <cellStyle name="40% - Accent1 4 2 2 2 4" xfId="5545"/>
    <cellStyle name="40% - Accent1 4 2 2 2 4 2" xfId="18704"/>
    <cellStyle name="40% - Accent1 4 2 2 2 4 2 2" xfId="56042"/>
    <cellStyle name="40% - Accent1 4 2 2 2 4 3" xfId="31371"/>
    <cellStyle name="40% - Accent1 4 2 2 2 4 4" xfId="42883"/>
    <cellStyle name="40% - Accent1 4 2 2 2 5" xfId="14992"/>
    <cellStyle name="40% - Accent1 4 2 2 2 5 2" xfId="52330"/>
    <cellStyle name="40% - Accent1 4 2 2 2 6" xfId="28489"/>
    <cellStyle name="40% - Accent1 4 2 2 2 7" xfId="39169"/>
    <cellStyle name="40% - Accent1 4 2 2 3" xfId="3180"/>
    <cellStyle name="40% - Accent1 4 2 2 3 2" xfId="11448"/>
    <cellStyle name="40% - Accent1 4 2 2 3 2 2" xfId="24607"/>
    <cellStyle name="40% - Accent1 4 2 2 3 2 2 2" xfId="61945"/>
    <cellStyle name="40% - Accent1 4 2 2 3 2 3" xfId="48786"/>
    <cellStyle name="40% - Accent1 4 2 2 3 3" xfId="6725"/>
    <cellStyle name="40% - Accent1 4 2 2 3 3 2" xfId="19884"/>
    <cellStyle name="40% - Accent1 4 2 2 3 3 2 2" xfId="57222"/>
    <cellStyle name="40% - Accent1 4 2 2 3 3 3" xfId="44063"/>
    <cellStyle name="40% - Accent1 4 2 2 3 4" xfId="16341"/>
    <cellStyle name="40% - Accent1 4 2 2 3 4 2" xfId="53679"/>
    <cellStyle name="40% - Accent1 4 2 2 3 5" xfId="32734"/>
    <cellStyle name="40% - Accent1 4 2 2 3 6" xfId="40518"/>
    <cellStyle name="40% - Accent1 4 2 2 4" xfId="9088"/>
    <cellStyle name="40% - Accent1 4 2 2 4 2" xfId="22247"/>
    <cellStyle name="40% - Accent1 4 2 2 4 2 2" xfId="59585"/>
    <cellStyle name="40% - Accent1 4 2 2 4 3" xfId="35446"/>
    <cellStyle name="40% - Accent1 4 2 2 4 4" xfId="46426"/>
    <cellStyle name="40% - Accent1 4 2 2 5" xfId="4365"/>
    <cellStyle name="40% - Accent1 4 2 2 5 2" xfId="17524"/>
    <cellStyle name="40% - Accent1 4 2 2 5 2 2" xfId="54862"/>
    <cellStyle name="40% - Accent1 4 2 2 5 3" xfId="30022"/>
    <cellStyle name="40% - Accent1 4 2 2 5 4" xfId="41703"/>
    <cellStyle name="40% - Accent1 4 2 2 6" xfId="13812"/>
    <cellStyle name="40% - Accent1 4 2 2 6 2" xfId="51150"/>
    <cellStyle name="40% - Accent1 4 2 2 7" xfId="27140"/>
    <cellStyle name="40% - Accent1 4 2 2 8" xfId="37989"/>
    <cellStyle name="40% - Accent1 4 2 3" xfId="425"/>
    <cellStyle name="40% - Accent1 4 2 3 2" xfId="1607"/>
    <cellStyle name="40% - Accent1 4 2 3 2 2" xfId="7681"/>
    <cellStyle name="40% - Accent1 4 2 3 2 2 2" xfId="12404"/>
    <cellStyle name="40% - Accent1 4 2 3 2 2 2 2" xfId="25563"/>
    <cellStyle name="40% - Accent1 4 2 3 2 2 2 2 2" xfId="62901"/>
    <cellStyle name="40% - Accent1 4 2 3 2 2 2 3" xfId="49742"/>
    <cellStyle name="40% - Accent1 4 2 3 2 2 3" xfId="20840"/>
    <cellStyle name="40% - Accent1 4 2 3 2 2 3 2" xfId="58178"/>
    <cellStyle name="40% - Accent1 4 2 3 2 2 4" xfId="33859"/>
    <cellStyle name="40% - Accent1 4 2 3 2 2 5" xfId="45019"/>
    <cellStyle name="40% - Accent1 4 2 3 2 3" xfId="10044"/>
    <cellStyle name="40% - Accent1 4 2 3 2 3 2" xfId="23203"/>
    <cellStyle name="40% - Accent1 4 2 3 2 3 2 2" xfId="60541"/>
    <cellStyle name="40% - Accent1 4 2 3 2 3 3" xfId="36571"/>
    <cellStyle name="40% - Accent1 4 2 3 2 3 4" xfId="47382"/>
    <cellStyle name="40% - Accent1 4 2 3 2 4" xfId="5321"/>
    <cellStyle name="40% - Accent1 4 2 3 2 4 2" xfId="18480"/>
    <cellStyle name="40% - Accent1 4 2 3 2 4 2 2" xfId="55818"/>
    <cellStyle name="40% - Accent1 4 2 3 2 4 3" xfId="31147"/>
    <cellStyle name="40% - Accent1 4 2 3 2 4 4" xfId="42659"/>
    <cellStyle name="40% - Accent1 4 2 3 2 5" xfId="14768"/>
    <cellStyle name="40% - Accent1 4 2 3 2 5 2" xfId="52106"/>
    <cellStyle name="40% - Accent1 4 2 3 2 6" xfId="28265"/>
    <cellStyle name="40% - Accent1 4 2 3 2 7" xfId="38945"/>
    <cellStyle name="40% - Accent1 4 2 3 3" xfId="2956"/>
    <cellStyle name="40% - Accent1 4 2 3 3 2" xfId="11224"/>
    <cellStyle name="40% - Accent1 4 2 3 3 2 2" xfId="24383"/>
    <cellStyle name="40% - Accent1 4 2 3 3 2 2 2" xfId="61721"/>
    <cellStyle name="40% - Accent1 4 2 3 3 2 3" xfId="48562"/>
    <cellStyle name="40% - Accent1 4 2 3 3 3" xfId="6501"/>
    <cellStyle name="40% - Accent1 4 2 3 3 3 2" xfId="19660"/>
    <cellStyle name="40% - Accent1 4 2 3 3 3 2 2" xfId="56998"/>
    <cellStyle name="40% - Accent1 4 2 3 3 3 3" xfId="43839"/>
    <cellStyle name="40% - Accent1 4 2 3 3 4" xfId="16117"/>
    <cellStyle name="40% - Accent1 4 2 3 3 4 2" xfId="53455"/>
    <cellStyle name="40% - Accent1 4 2 3 3 5" xfId="32510"/>
    <cellStyle name="40% - Accent1 4 2 3 3 6" xfId="40294"/>
    <cellStyle name="40% - Accent1 4 2 3 4" xfId="8864"/>
    <cellStyle name="40% - Accent1 4 2 3 4 2" xfId="22023"/>
    <cellStyle name="40% - Accent1 4 2 3 4 2 2" xfId="59361"/>
    <cellStyle name="40% - Accent1 4 2 3 4 3" xfId="35222"/>
    <cellStyle name="40% - Accent1 4 2 3 4 4" xfId="46202"/>
    <cellStyle name="40% - Accent1 4 2 3 5" xfId="4141"/>
    <cellStyle name="40% - Accent1 4 2 3 5 2" xfId="17300"/>
    <cellStyle name="40% - Accent1 4 2 3 5 2 2" xfId="54638"/>
    <cellStyle name="40% - Accent1 4 2 3 5 3" xfId="29798"/>
    <cellStyle name="40% - Accent1 4 2 3 5 4" xfId="41479"/>
    <cellStyle name="40% - Accent1 4 2 3 6" xfId="13588"/>
    <cellStyle name="40% - Accent1 4 2 3 6 2" xfId="50926"/>
    <cellStyle name="40% - Accent1 4 2 3 7" xfId="26916"/>
    <cellStyle name="40% - Accent1 4 2 3 8" xfId="37765"/>
    <cellStyle name="40% - Accent1 4 2 4" xfId="846"/>
    <cellStyle name="40% - Accent1 4 2 4 2" xfId="2028"/>
    <cellStyle name="40% - Accent1 4 2 4 2 2" xfId="8102"/>
    <cellStyle name="40% - Accent1 4 2 4 2 2 2" xfId="12825"/>
    <cellStyle name="40% - Accent1 4 2 4 2 2 2 2" xfId="25984"/>
    <cellStyle name="40% - Accent1 4 2 4 2 2 2 2 2" xfId="63322"/>
    <cellStyle name="40% - Accent1 4 2 4 2 2 2 3" xfId="50163"/>
    <cellStyle name="40% - Accent1 4 2 4 2 2 3" xfId="21261"/>
    <cellStyle name="40% - Accent1 4 2 4 2 2 3 2" xfId="58599"/>
    <cellStyle name="40% - Accent1 4 2 4 2 2 4" xfId="34280"/>
    <cellStyle name="40% - Accent1 4 2 4 2 2 5" xfId="45440"/>
    <cellStyle name="40% - Accent1 4 2 4 2 3" xfId="10465"/>
    <cellStyle name="40% - Accent1 4 2 4 2 3 2" xfId="23624"/>
    <cellStyle name="40% - Accent1 4 2 4 2 3 2 2" xfId="60962"/>
    <cellStyle name="40% - Accent1 4 2 4 2 3 3" xfId="36992"/>
    <cellStyle name="40% - Accent1 4 2 4 2 3 4" xfId="47803"/>
    <cellStyle name="40% - Accent1 4 2 4 2 4" xfId="5742"/>
    <cellStyle name="40% - Accent1 4 2 4 2 4 2" xfId="18901"/>
    <cellStyle name="40% - Accent1 4 2 4 2 4 2 2" xfId="56239"/>
    <cellStyle name="40% - Accent1 4 2 4 2 4 3" xfId="31568"/>
    <cellStyle name="40% - Accent1 4 2 4 2 4 4" xfId="43080"/>
    <cellStyle name="40% - Accent1 4 2 4 2 5" xfId="15189"/>
    <cellStyle name="40% - Accent1 4 2 4 2 5 2" xfId="52527"/>
    <cellStyle name="40% - Accent1 4 2 4 2 6" xfId="28686"/>
    <cellStyle name="40% - Accent1 4 2 4 2 7" xfId="39366"/>
    <cellStyle name="40% - Accent1 4 2 4 3" xfId="3377"/>
    <cellStyle name="40% - Accent1 4 2 4 3 2" xfId="11645"/>
    <cellStyle name="40% - Accent1 4 2 4 3 2 2" xfId="24804"/>
    <cellStyle name="40% - Accent1 4 2 4 3 2 2 2" xfId="62142"/>
    <cellStyle name="40% - Accent1 4 2 4 3 2 3" xfId="48983"/>
    <cellStyle name="40% - Accent1 4 2 4 3 3" xfId="6922"/>
    <cellStyle name="40% - Accent1 4 2 4 3 3 2" xfId="20081"/>
    <cellStyle name="40% - Accent1 4 2 4 3 3 2 2" xfId="57419"/>
    <cellStyle name="40% - Accent1 4 2 4 3 3 3" xfId="44260"/>
    <cellStyle name="40% - Accent1 4 2 4 3 4" xfId="16538"/>
    <cellStyle name="40% - Accent1 4 2 4 3 4 2" xfId="53876"/>
    <cellStyle name="40% - Accent1 4 2 4 3 5" xfId="32931"/>
    <cellStyle name="40% - Accent1 4 2 4 3 6" xfId="40715"/>
    <cellStyle name="40% - Accent1 4 2 4 4" xfId="9285"/>
    <cellStyle name="40% - Accent1 4 2 4 4 2" xfId="22444"/>
    <cellStyle name="40% - Accent1 4 2 4 4 2 2" xfId="59782"/>
    <cellStyle name="40% - Accent1 4 2 4 4 3" xfId="35643"/>
    <cellStyle name="40% - Accent1 4 2 4 4 4" xfId="46623"/>
    <cellStyle name="40% - Accent1 4 2 4 5" xfId="4562"/>
    <cellStyle name="40% - Accent1 4 2 4 5 2" xfId="17721"/>
    <cellStyle name="40% - Accent1 4 2 4 5 2 2" xfId="55059"/>
    <cellStyle name="40% - Accent1 4 2 4 5 3" xfId="30219"/>
    <cellStyle name="40% - Accent1 4 2 4 5 4" xfId="41900"/>
    <cellStyle name="40% - Accent1 4 2 4 6" xfId="14009"/>
    <cellStyle name="40% - Accent1 4 2 4 6 2" xfId="51347"/>
    <cellStyle name="40% - Accent1 4 2 4 7" xfId="27337"/>
    <cellStyle name="40% - Accent1 4 2 4 8" xfId="38186"/>
    <cellStyle name="40% - Accent1 4 2 5" xfId="1015"/>
    <cellStyle name="40% - Accent1 4 2 5 2" xfId="2197"/>
    <cellStyle name="40% - Accent1 4 2 5 2 2" xfId="8271"/>
    <cellStyle name="40% - Accent1 4 2 5 2 2 2" xfId="12994"/>
    <cellStyle name="40% - Accent1 4 2 5 2 2 2 2" xfId="26153"/>
    <cellStyle name="40% - Accent1 4 2 5 2 2 2 2 2" xfId="63491"/>
    <cellStyle name="40% - Accent1 4 2 5 2 2 2 3" xfId="50332"/>
    <cellStyle name="40% - Accent1 4 2 5 2 2 3" xfId="21430"/>
    <cellStyle name="40% - Accent1 4 2 5 2 2 3 2" xfId="58768"/>
    <cellStyle name="40% - Accent1 4 2 5 2 2 4" xfId="34449"/>
    <cellStyle name="40% - Accent1 4 2 5 2 2 5" xfId="45609"/>
    <cellStyle name="40% - Accent1 4 2 5 2 3" xfId="10634"/>
    <cellStyle name="40% - Accent1 4 2 5 2 3 2" xfId="23793"/>
    <cellStyle name="40% - Accent1 4 2 5 2 3 2 2" xfId="61131"/>
    <cellStyle name="40% - Accent1 4 2 5 2 3 3" xfId="37161"/>
    <cellStyle name="40% - Accent1 4 2 5 2 3 4" xfId="47972"/>
    <cellStyle name="40% - Accent1 4 2 5 2 4" xfId="5911"/>
    <cellStyle name="40% - Accent1 4 2 5 2 4 2" xfId="19070"/>
    <cellStyle name="40% - Accent1 4 2 5 2 4 2 2" xfId="56408"/>
    <cellStyle name="40% - Accent1 4 2 5 2 4 3" xfId="31737"/>
    <cellStyle name="40% - Accent1 4 2 5 2 4 4" xfId="43249"/>
    <cellStyle name="40% - Accent1 4 2 5 2 5" xfId="15358"/>
    <cellStyle name="40% - Accent1 4 2 5 2 5 2" xfId="52696"/>
    <cellStyle name="40% - Accent1 4 2 5 2 6" xfId="28855"/>
    <cellStyle name="40% - Accent1 4 2 5 2 7" xfId="39535"/>
    <cellStyle name="40% - Accent1 4 2 5 3" xfId="3546"/>
    <cellStyle name="40% - Accent1 4 2 5 3 2" xfId="11814"/>
    <cellStyle name="40% - Accent1 4 2 5 3 2 2" xfId="24973"/>
    <cellStyle name="40% - Accent1 4 2 5 3 2 2 2" xfId="62311"/>
    <cellStyle name="40% - Accent1 4 2 5 3 2 3" xfId="49152"/>
    <cellStyle name="40% - Accent1 4 2 5 3 3" xfId="7091"/>
    <cellStyle name="40% - Accent1 4 2 5 3 3 2" xfId="20250"/>
    <cellStyle name="40% - Accent1 4 2 5 3 3 2 2" xfId="57588"/>
    <cellStyle name="40% - Accent1 4 2 5 3 3 3" xfId="44429"/>
    <cellStyle name="40% - Accent1 4 2 5 3 4" xfId="16707"/>
    <cellStyle name="40% - Accent1 4 2 5 3 4 2" xfId="54045"/>
    <cellStyle name="40% - Accent1 4 2 5 3 5" xfId="33100"/>
    <cellStyle name="40% - Accent1 4 2 5 3 6" xfId="40884"/>
    <cellStyle name="40% - Accent1 4 2 5 4" xfId="9454"/>
    <cellStyle name="40% - Accent1 4 2 5 4 2" xfId="22613"/>
    <cellStyle name="40% - Accent1 4 2 5 4 2 2" xfId="59951"/>
    <cellStyle name="40% - Accent1 4 2 5 4 3" xfId="35812"/>
    <cellStyle name="40% - Accent1 4 2 5 4 4" xfId="46792"/>
    <cellStyle name="40% - Accent1 4 2 5 5" xfId="4731"/>
    <cellStyle name="40% - Accent1 4 2 5 5 2" xfId="17890"/>
    <cellStyle name="40% - Accent1 4 2 5 5 2 2" xfId="55228"/>
    <cellStyle name="40% - Accent1 4 2 5 5 3" xfId="30388"/>
    <cellStyle name="40% - Accent1 4 2 5 5 4" xfId="42069"/>
    <cellStyle name="40% - Accent1 4 2 5 6" xfId="14178"/>
    <cellStyle name="40% - Accent1 4 2 5 6 2" xfId="51516"/>
    <cellStyle name="40% - Accent1 4 2 5 7" xfId="27506"/>
    <cellStyle name="40% - Accent1 4 2 5 8" xfId="38355"/>
    <cellStyle name="40% - Accent1 4 2 6" xfId="1186"/>
    <cellStyle name="40% - Accent1 4 2 6 2" xfId="2366"/>
    <cellStyle name="40% - Accent1 4 2 6 2 2" xfId="8440"/>
    <cellStyle name="40% - Accent1 4 2 6 2 2 2" xfId="13163"/>
    <cellStyle name="40% - Accent1 4 2 6 2 2 2 2" xfId="26322"/>
    <cellStyle name="40% - Accent1 4 2 6 2 2 2 2 2" xfId="63660"/>
    <cellStyle name="40% - Accent1 4 2 6 2 2 2 3" xfId="50501"/>
    <cellStyle name="40% - Accent1 4 2 6 2 2 3" xfId="21599"/>
    <cellStyle name="40% - Accent1 4 2 6 2 2 3 2" xfId="58937"/>
    <cellStyle name="40% - Accent1 4 2 6 2 2 4" xfId="34618"/>
    <cellStyle name="40% - Accent1 4 2 6 2 2 5" xfId="45778"/>
    <cellStyle name="40% - Accent1 4 2 6 2 3" xfId="10803"/>
    <cellStyle name="40% - Accent1 4 2 6 2 3 2" xfId="23962"/>
    <cellStyle name="40% - Accent1 4 2 6 2 3 2 2" xfId="61300"/>
    <cellStyle name="40% - Accent1 4 2 6 2 3 3" xfId="37330"/>
    <cellStyle name="40% - Accent1 4 2 6 2 3 4" xfId="48141"/>
    <cellStyle name="40% - Accent1 4 2 6 2 4" xfId="6080"/>
    <cellStyle name="40% - Accent1 4 2 6 2 4 2" xfId="19239"/>
    <cellStyle name="40% - Accent1 4 2 6 2 4 2 2" xfId="56577"/>
    <cellStyle name="40% - Accent1 4 2 6 2 4 3" xfId="31906"/>
    <cellStyle name="40% - Accent1 4 2 6 2 4 4" xfId="43418"/>
    <cellStyle name="40% - Accent1 4 2 6 2 5" xfId="15527"/>
    <cellStyle name="40% - Accent1 4 2 6 2 5 2" xfId="52865"/>
    <cellStyle name="40% - Accent1 4 2 6 2 6" xfId="29024"/>
    <cellStyle name="40% - Accent1 4 2 6 2 7" xfId="39704"/>
    <cellStyle name="40% - Accent1 4 2 6 3" xfId="3715"/>
    <cellStyle name="40% - Accent1 4 2 6 3 2" xfId="11983"/>
    <cellStyle name="40% - Accent1 4 2 6 3 2 2" xfId="25142"/>
    <cellStyle name="40% - Accent1 4 2 6 3 2 2 2" xfId="62480"/>
    <cellStyle name="40% - Accent1 4 2 6 3 2 3" xfId="49321"/>
    <cellStyle name="40% - Accent1 4 2 6 3 3" xfId="7260"/>
    <cellStyle name="40% - Accent1 4 2 6 3 3 2" xfId="20419"/>
    <cellStyle name="40% - Accent1 4 2 6 3 3 2 2" xfId="57757"/>
    <cellStyle name="40% - Accent1 4 2 6 3 3 3" xfId="44598"/>
    <cellStyle name="40% - Accent1 4 2 6 3 4" xfId="16876"/>
    <cellStyle name="40% - Accent1 4 2 6 3 4 2" xfId="54214"/>
    <cellStyle name="40% - Accent1 4 2 6 3 5" xfId="33269"/>
    <cellStyle name="40% - Accent1 4 2 6 3 6" xfId="41053"/>
    <cellStyle name="40% - Accent1 4 2 6 4" xfId="9623"/>
    <cellStyle name="40% - Accent1 4 2 6 4 2" xfId="22782"/>
    <cellStyle name="40% - Accent1 4 2 6 4 2 2" xfId="60120"/>
    <cellStyle name="40% - Accent1 4 2 6 4 3" xfId="35981"/>
    <cellStyle name="40% - Accent1 4 2 6 4 4" xfId="46961"/>
    <cellStyle name="40% - Accent1 4 2 6 5" xfId="4900"/>
    <cellStyle name="40% - Accent1 4 2 6 5 2" xfId="18059"/>
    <cellStyle name="40% - Accent1 4 2 6 5 2 2" xfId="55397"/>
    <cellStyle name="40% - Accent1 4 2 6 5 3" xfId="30557"/>
    <cellStyle name="40% - Accent1 4 2 6 5 4" xfId="42238"/>
    <cellStyle name="40% - Accent1 4 2 6 6" xfId="14347"/>
    <cellStyle name="40% - Accent1 4 2 6 6 2" xfId="51685"/>
    <cellStyle name="40% - Accent1 4 2 6 7" xfId="27675"/>
    <cellStyle name="40% - Accent1 4 2 6 8" xfId="38524"/>
    <cellStyle name="40% - Accent1 4 2 7" xfId="1410"/>
    <cellStyle name="40% - Accent1 4 2 7 2" xfId="2759"/>
    <cellStyle name="40% - Accent1 4 2 7 2 2" xfId="12207"/>
    <cellStyle name="40% - Accent1 4 2 7 2 2 2" xfId="25366"/>
    <cellStyle name="40% - Accent1 4 2 7 2 2 2 2" xfId="62704"/>
    <cellStyle name="40% - Accent1 4 2 7 2 2 3" xfId="33662"/>
    <cellStyle name="40% - Accent1 4 2 7 2 2 4" xfId="49545"/>
    <cellStyle name="40% - Accent1 4 2 7 2 3" xfId="7484"/>
    <cellStyle name="40% - Accent1 4 2 7 2 3 2" xfId="20643"/>
    <cellStyle name="40% - Accent1 4 2 7 2 3 2 2" xfId="57981"/>
    <cellStyle name="40% - Accent1 4 2 7 2 3 3" xfId="36374"/>
    <cellStyle name="40% - Accent1 4 2 7 2 3 4" xfId="44822"/>
    <cellStyle name="40% - Accent1 4 2 7 2 4" xfId="15920"/>
    <cellStyle name="40% - Accent1 4 2 7 2 4 2" xfId="30950"/>
    <cellStyle name="40% - Accent1 4 2 7 2 4 3" xfId="53258"/>
    <cellStyle name="40% - Accent1 4 2 7 2 5" xfId="28068"/>
    <cellStyle name="40% - Accent1 4 2 7 2 6" xfId="40097"/>
    <cellStyle name="40% - Accent1 4 2 7 3" xfId="9847"/>
    <cellStyle name="40% - Accent1 4 2 7 3 2" xfId="23006"/>
    <cellStyle name="40% - Accent1 4 2 7 3 2 2" xfId="60344"/>
    <cellStyle name="40% - Accent1 4 2 7 3 3" xfId="32313"/>
    <cellStyle name="40% - Accent1 4 2 7 3 4" xfId="47185"/>
    <cellStyle name="40% - Accent1 4 2 7 4" xfId="5124"/>
    <cellStyle name="40% - Accent1 4 2 7 4 2" xfId="18283"/>
    <cellStyle name="40% - Accent1 4 2 7 4 2 2" xfId="55621"/>
    <cellStyle name="40% - Accent1 4 2 7 4 3" xfId="35025"/>
    <cellStyle name="40% - Accent1 4 2 7 4 4" xfId="42462"/>
    <cellStyle name="40% - Accent1 4 2 7 5" xfId="14571"/>
    <cellStyle name="40% - Accent1 4 2 7 5 2" xfId="29601"/>
    <cellStyle name="40% - Accent1 4 2 7 5 3" xfId="51909"/>
    <cellStyle name="40% - Accent1 4 2 7 6" xfId="26719"/>
    <cellStyle name="40% - Accent1 4 2 7 7" xfId="38748"/>
    <cellStyle name="40% - Accent1 4 2 8" xfId="2535"/>
    <cellStyle name="40% - Accent1 4 2 8 2" xfId="11027"/>
    <cellStyle name="40% - Accent1 4 2 8 2 2" xfId="24186"/>
    <cellStyle name="40% - Accent1 4 2 8 2 2 2" xfId="61524"/>
    <cellStyle name="40% - Accent1 4 2 8 2 3" xfId="33438"/>
    <cellStyle name="40% - Accent1 4 2 8 2 4" xfId="48365"/>
    <cellStyle name="40% - Accent1 4 2 8 3" xfId="6304"/>
    <cellStyle name="40% - Accent1 4 2 8 3 2" xfId="19463"/>
    <cellStyle name="40% - Accent1 4 2 8 3 2 2" xfId="56801"/>
    <cellStyle name="40% - Accent1 4 2 8 3 3" xfId="36150"/>
    <cellStyle name="40% - Accent1 4 2 8 3 4" xfId="43642"/>
    <cellStyle name="40% - Accent1 4 2 8 4" xfId="15696"/>
    <cellStyle name="40% - Accent1 4 2 8 4 2" xfId="30726"/>
    <cellStyle name="40% - Accent1 4 2 8 4 3" xfId="53034"/>
    <cellStyle name="40% - Accent1 4 2 8 5" xfId="27844"/>
    <cellStyle name="40% - Accent1 4 2 8 6" xfId="39873"/>
    <cellStyle name="40% - Accent1 4 2 9" xfId="8667"/>
    <cellStyle name="40% - Accent1 4 2 9 2" xfId="21826"/>
    <cellStyle name="40% - Accent1 4 2 9 2 2" xfId="59164"/>
    <cellStyle name="40% - Accent1 4 2 9 3" xfId="29377"/>
    <cellStyle name="40% - Accent1 4 2 9 4" xfId="46005"/>
    <cellStyle name="40% - Accent1 4 3" xfId="537"/>
    <cellStyle name="40% - Accent1 4 3 2" xfId="1719"/>
    <cellStyle name="40% - Accent1 4 3 2 2" xfId="7793"/>
    <cellStyle name="40% - Accent1 4 3 2 2 2" xfId="12516"/>
    <cellStyle name="40% - Accent1 4 3 2 2 2 2" xfId="25675"/>
    <cellStyle name="40% - Accent1 4 3 2 2 2 2 2" xfId="63013"/>
    <cellStyle name="40% - Accent1 4 3 2 2 2 3" xfId="49854"/>
    <cellStyle name="40% - Accent1 4 3 2 2 3" xfId="20952"/>
    <cellStyle name="40% - Accent1 4 3 2 2 3 2" xfId="58290"/>
    <cellStyle name="40% - Accent1 4 3 2 2 4" xfId="33971"/>
    <cellStyle name="40% - Accent1 4 3 2 2 5" xfId="45131"/>
    <cellStyle name="40% - Accent1 4 3 2 3" xfId="10156"/>
    <cellStyle name="40% - Accent1 4 3 2 3 2" xfId="23315"/>
    <cellStyle name="40% - Accent1 4 3 2 3 2 2" xfId="60653"/>
    <cellStyle name="40% - Accent1 4 3 2 3 3" xfId="36683"/>
    <cellStyle name="40% - Accent1 4 3 2 3 4" xfId="47494"/>
    <cellStyle name="40% - Accent1 4 3 2 4" xfId="5433"/>
    <cellStyle name="40% - Accent1 4 3 2 4 2" xfId="18592"/>
    <cellStyle name="40% - Accent1 4 3 2 4 2 2" xfId="55930"/>
    <cellStyle name="40% - Accent1 4 3 2 4 3" xfId="31259"/>
    <cellStyle name="40% - Accent1 4 3 2 4 4" xfId="42771"/>
    <cellStyle name="40% - Accent1 4 3 2 5" xfId="14880"/>
    <cellStyle name="40% - Accent1 4 3 2 5 2" xfId="52218"/>
    <cellStyle name="40% - Accent1 4 3 2 6" xfId="28377"/>
    <cellStyle name="40% - Accent1 4 3 2 7" xfId="39057"/>
    <cellStyle name="40% - Accent1 4 3 3" xfId="3068"/>
    <cellStyle name="40% - Accent1 4 3 3 2" xfId="11336"/>
    <cellStyle name="40% - Accent1 4 3 3 2 2" xfId="24495"/>
    <cellStyle name="40% - Accent1 4 3 3 2 2 2" xfId="61833"/>
    <cellStyle name="40% - Accent1 4 3 3 2 3" xfId="48674"/>
    <cellStyle name="40% - Accent1 4 3 3 3" xfId="6613"/>
    <cellStyle name="40% - Accent1 4 3 3 3 2" xfId="19772"/>
    <cellStyle name="40% - Accent1 4 3 3 3 2 2" xfId="57110"/>
    <cellStyle name="40% - Accent1 4 3 3 3 3" xfId="43951"/>
    <cellStyle name="40% - Accent1 4 3 3 4" xfId="16229"/>
    <cellStyle name="40% - Accent1 4 3 3 4 2" xfId="53567"/>
    <cellStyle name="40% - Accent1 4 3 3 5" xfId="32622"/>
    <cellStyle name="40% - Accent1 4 3 3 6" xfId="40406"/>
    <cellStyle name="40% - Accent1 4 3 4" xfId="8976"/>
    <cellStyle name="40% - Accent1 4 3 4 2" xfId="22135"/>
    <cellStyle name="40% - Accent1 4 3 4 2 2" xfId="59473"/>
    <cellStyle name="40% - Accent1 4 3 4 3" xfId="35334"/>
    <cellStyle name="40% - Accent1 4 3 4 4" xfId="46314"/>
    <cellStyle name="40% - Accent1 4 3 5" xfId="4253"/>
    <cellStyle name="40% - Accent1 4 3 5 2" xfId="17412"/>
    <cellStyle name="40% - Accent1 4 3 5 2 2" xfId="54750"/>
    <cellStyle name="40% - Accent1 4 3 5 3" xfId="29910"/>
    <cellStyle name="40% - Accent1 4 3 5 4" xfId="41591"/>
    <cellStyle name="40% - Accent1 4 3 6" xfId="13700"/>
    <cellStyle name="40% - Accent1 4 3 6 2" xfId="51038"/>
    <cellStyle name="40% - Accent1 4 3 7" xfId="27028"/>
    <cellStyle name="40% - Accent1 4 3 8" xfId="37877"/>
    <cellStyle name="40% - Accent1 4 4" xfId="340"/>
    <cellStyle name="40% - Accent1 4 4 2" xfId="1522"/>
    <cellStyle name="40% - Accent1 4 4 2 2" xfId="7596"/>
    <cellStyle name="40% - Accent1 4 4 2 2 2" xfId="12319"/>
    <cellStyle name="40% - Accent1 4 4 2 2 2 2" xfId="25478"/>
    <cellStyle name="40% - Accent1 4 4 2 2 2 2 2" xfId="62816"/>
    <cellStyle name="40% - Accent1 4 4 2 2 2 3" xfId="49657"/>
    <cellStyle name="40% - Accent1 4 4 2 2 3" xfId="20755"/>
    <cellStyle name="40% - Accent1 4 4 2 2 3 2" xfId="58093"/>
    <cellStyle name="40% - Accent1 4 4 2 2 4" xfId="33774"/>
    <cellStyle name="40% - Accent1 4 4 2 2 5" xfId="44934"/>
    <cellStyle name="40% - Accent1 4 4 2 3" xfId="9959"/>
    <cellStyle name="40% - Accent1 4 4 2 3 2" xfId="23118"/>
    <cellStyle name="40% - Accent1 4 4 2 3 2 2" xfId="60456"/>
    <cellStyle name="40% - Accent1 4 4 2 3 3" xfId="36486"/>
    <cellStyle name="40% - Accent1 4 4 2 3 4" xfId="47297"/>
    <cellStyle name="40% - Accent1 4 4 2 4" xfId="5236"/>
    <cellStyle name="40% - Accent1 4 4 2 4 2" xfId="18395"/>
    <cellStyle name="40% - Accent1 4 4 2 4 2 2" xfId="55733"/>
    <cellStyle name="40% - Accent1 4 4 2 4 3" xfId="31062"/>
    <cellStyle name="40% - Accent1 4 4 2 4 4" xfId="42574"/>
    <cellStyle name="40% - Accent1 4 4 2 5" xfId="14683"/>
    <cellStyle name="40% - Accent1 4 4 2 5 2" xfId="52021"/>
    <cellStyle name="40% - Accent1 4 4 2 6" xfId="28180"/>
    <cellStyle name="40% - Accent1 4 4 2 7" xfId="38860"/>
    <cellStyle name="40% - Accent1 4 4 3" xfId="2871"/>
    <cellStyle name="40% - Accent1 4 4 3 2" xfId="11139"/>
    <cellStyle name="40% - Accent1 4 4 3 2 2" xfId="24298"/>
    <cellStyle name="40% - Accent1 4 4 3 2 2 2" xfId="61636"/>
    <cellStyle name="40% - Accent1 4 4 3 2 3" xfId="48477"/>
    <cellStyle name="40% - Accent1 4 4 3 3" xfId="6416"/>
    <cellStyle name="40% - Accent1 4 4 3 3 2" xfId="19575"/>
    <cellStyle name="40% - Accent1 4 4 3 3 2 2" xfId="56913"/>
    <cellStyle name="40% - Accent1 4 4 3 3 3" xfId="43754"/>
    <cellStyle name="40% - Accent1 4 4 3 4" xfId="16032"/>
    <cellStyle name="40% - Accent1 4 4 3 4 2" xfId="53370"/>
    <cellStyle name="40% - Accent1 4 4 3 5" xfId="32425"/>
    <cellStyle name="40% - Accent1 4 4 3 6" xfId="40209"/>
    <cellStyle name="40% - Accent1 4 4 4" xfId="8779"/>
    <cellStyle name="40% - Accent1 4 4 4 2" xfId="21938"/>
    <cellStyle name="40% - Accent1 4 4 4 2 2" xfId="59276"/>
    <cellStyle name="40% - Accent1 4 4 4 3" xfId="35137"/>
    <cellStyle name="40% - Accent1 4 4 4 4" xfId="46117"/>
    <cellStyle name="40% - Accent1 4 4 5" xfId="4056"/>
    <cellStyle name="40% - Accent1 4 4 5 2" xfId="17215"/>
    <cellStyle name="40% - Accent1 4 4 5 2 2" xfId="54553"/>
    <cellStyle name="40% - Accent1 4 4 5 3" xfId="29713"/>
    <cellStyle name="40% - Accent1 4 4 5 4" xfId="41394"/>
    <cellStyle name="40% - Accent1 4 4 6" xfId="13503"/>
    <cellStyle name="40% - Accent1 4 4 6 2" xfId="50841"/>
    <cellStyle name="40% - Accent1 4 4 7" xfId="26831"/>
    <cellStyle name="40% - Accent1 4 4 8" xfId="37680"/>
    <cellStyle name="40% - Accent1 4 5" xfId="761"/>
    <cellStyle name="40% - Accent1 4 5 2" xfId="1943"/>
    <cellStyle name="40% - Accent1 4 5 2 2" xfId="8017"/>
    <cellStyle name="40% - Accent1 4 5 2 2 2" xfId="12740"/>
    <cellStyle name="40% - Accent1 4 5 2 2 2 2" xfId="25899"/>
    <cellStyle name="40% - Accent1 4 5 2 2 2 2 2" xfId="63237"/>
    <cellStyle name="40% - Accent1 4 5 2 2 2 3" xfId="50078"/>
    <cellStyle name="40% - Accent1 4 5 2 2 3" xfId="21176"/>
    <cellStyle name="40% - Accent1 4 5 2 2 3 2" xfId="58514"/>
    <cellStyle name="40% - Accent1 4 5 2 2 4" xfId="34195"/>
    <cellStyle name="40% - Accent1 4 5 2 2 5" xfId="45355"/>
    <cellStyle name="40% - Accent1 4 5 2 3" xfId="10380"/>
    <cellStyle name="40% - Accent1 4 5 2 3 2" xfId="23539"/>
    <cellStyle name="40% - Accent1 4 5 2 3 2 2" xfId="60877"/>
    <cellStyle name="40% - Accent1 4 5 2 3 3" xfId="36907"/>
    <cellStyle name="40% - Accent1 4 5 2 3 4" xfId="47718"/>
    <cellStyle name="40% - Accent1 4 5 2 4" xfId="5657"/>
    <cellStyle name="40% - Accent1 4 5 2 4 2" xfId="18816"/>
    <cellStyle name="40% - Accent1 4 5 2 4 2 2" xfId="56154"/>
    <cellStyle name="40% - Accent1 4 5 2 4 3" xfId="31483"/>
    <cellStyle name="40% - Accent1 4 5 2 4 4" xfId="42995"/>
    <cellStyle name="40% - Accent1 4 5 2 5" xfId="15104"/>
    <cellStyle name="40% - Accent1 4 5 2 5 2" xfId="52442"/>
    <cellStyle name="40% - Accent1 4 5 2 6" xfId="28601"/>
    <cellStyle name="40% - Accent1 4 5 2 7" xfId="39281"/>
    <cellStyle name="40% - Accent1 4 5 3" xfId="3292"/>
    <cellStyle name="40% - Accent1 4 5 3 2" xfId="11560"/>
    <cellStyle name="40% - Accent1 4 5 3 2 2" xfId="24719"/>
    <cellStyle name="40% - Accent1 4 5 3 2 2 2" xfId="62057"/>
    <cellStyle name="40% - Accent1 4 5 3 2 3" xfId="48898"/>
    <cellStyle name="40% - Accent1 4 5 3 3" xfId="6837"/>
    <cellStyle name="40% - Accent1 4 5 3 3 2" xfId="19996"/>
    <cellStyle name="40% - Accent1 4 5 3 3 2 2" xfId="57334"/>
    <cellStyle name="40% - Accent1 4 5 3 3 3" xfId="44175"/>
    <cellStyle name="40% - Accent1 4 5 3 4" xfId="16453"/>
    <cellStyle name="40% - Accent1 4 5 3 4 2" xfId="53791"/>
    <cellStyle name="40% - Accent1 4 5 3 5" xfId="32846"/>
    <cellStyle name="40% - Accent1 4 5 3 6" xfId="40630"/>
    <cellStyle name="40% - Accent1 4 5 4" xfId="9200"/>
    <cellStyle name="40% - Accent1 4 5 4 2" xfId="22359"/>
    <cellStyle name="40% - Accent1 4 5 4 2 2" xfId="59697"/>
    <cellStyle name="40% - Accent1 4 5 4 3" xfId="35558"/>
    <cellStyle name="40% - Accent1 4 5 4 4" xfId="46538"/>
    <cellStyle name="40% - Accent1 4 5 5" xfId="4477"/>
    <cellStyle name="40% - Accent1 4 5 5 2" xfId="17636"/>
    <cellStyle name="40% - Accent1 4 5 5 2 2" xfId="54974"/>
    <cellStyle name="40% - Accent1 4 5 5 3" xfId="30134"/>
    <cellStyle name="40% - Accent1 4 5 5 4" xfId="41815"/>
    <cellStyle name="40% - Accent1 4 5 6" xfId="13924"/>
    <cellStyle name="40% - Accent1 4 5 6 2" xfId="51262"/>
    <cellStyle name="40% - Accent1 4 5 7" xfId="27252"/>
    <cellStyle name="40% - Accent1 4 5 8" xfId="38101"/>
    <cellStyle name="40% - Accent1 4 6" xfId="930"/>
    <cellStyle name="40% - Accent1 4 6 2" xfId="2112"/>
    <cellStyle name="40% - Accent1 4 6 2 2" xfId="8186"/>
    <cellStyle name="40% - Accent1 4 6 2 2 2" xfId="12909"/>
    <cellStyle name="40% - Accent1 4 6 2 2 2 2" xfId="26068"/>
    <cellStyle name="40% - Accent1 4 6 2 2 2 2 2" xfId="63406"/>
    <cellStyle name="40% - Accent1 4 6 2 2 2 3" xfId="50247"/>
    <cellStyle name="40% - Accent1 4 6 2 2 3" xfId="21345"/>
    <cellStyle name="40% - Accent1 4 6 2 2 3 2" xfId="58683"/>
    <cellStyle name="40% - Accent1 4 6 2 2 4" xfId="34364"/>
    <cellStyle name="40% - Accent1 4 6 2 2 5" xfId="45524"/>
    <cellStyle name="40% - Accent1 4 6 2 3" xfId="10549"/>
    <cellStyle name="40% - Accent1 4 6 2 3 2" xfId="23708"/>
    <cellStyle name="40% - Accent1 4 6 2 3 2 2" xfId="61046"/>
    <cellStyle name="40% - Accent1 4 6 2 3 3" xfId="37076"/>
    <cellStyle name="40% - Accent1 4 6 2 3 4" xfId="47887"/>
    <cellStyle name="40% - Accent1 4 6 2 4" xfId="5826"/>
    <cellStyle name="40% - Accent1 4 6 2 4 2" xfId="18985"/>
    <cellStyle name="40% - Accent1 4 6 2 4 2 2" xfId="56323"/>
    <cellStyle name="40% - Accent1 4 6 2 4 3" xfId="31652"/>
    <cellStyle name="40% - Accent1 4 6 2 4 4" xfId="43164"/>
    <cellStyle name="40% - Accent1 4 6 2 5" xfId="15273"/>
    <cellStyle name="40% - Accent1 4 6 2 5 2" xfId="52611"/>
    <cellStyle name="40% - Accent1 4 6 2 6" xfId="28770"/>
    <cellStyle name="40% - Accent1 4 6 2 7" xfId="39450"/>
    <cellStyle name="40% - Accent1 4 6 3" xfId="3461"/>
    <cellStyle name="40% - Accent1 4 6 3 2" xfId="11729"/>
    <cellStyle name="40% - Accent1 4 6 3 2 2" xfId="24888"/>
    <cellStyle name="40% - Accent1 4 6 3 2 2 2" xfId="62226"/>
    <cellStyle name="40% - Accent1 4 6 3 2 3" xfId="49067"/>
    <cellStyle name="40% - Accent1 4 6 3 3" xfId="7006"/>
    <cellStyle name="40% - Accent1 4 6 3 3 2" xfId="20165"/>
    <cellStyle name="40% - Accent1 4 6 3 3 2 2" xfId="57503"/>
    <cellStyle name="40% - Accent1 4 6 3 3 3" xfId="44344"/>
    <cellStyle name="40% - Accent1 4 6 3 4" xfId="16622"/>
    <cellStyle name="40% - Accent1 4 6 3 4 2" xfId="53960"/>
    <cellStyle name="40% - Accent1 4 6 3 5" xfId="33015"/>
    <cellStyle name="40% - Accent1 4 6 3 6" xfId="40799"/>
    <cellStyle name="40% - Accent1 4 6 4" xfId="9369"/>
    <cellStyle name="40% - Accent1 4 6 4 2" xfId="22528"/>
    <cellStyle name="40% - Accent1 4 6 4 2 2" xfId="59866"/>
    <cellStyle name="40% - Accent1 4 6 4 3" xfId="35727"/>
    <cellStyle name="40% - Accent1 4 6 4 4" xfId="46707"/>
    <cellStyle name="40% - Accent1 4 6 5" xfId="4646"/>
    <cellStyle name="40% - Accent1 4 6 5 2" xfId="17805"/>
    <cellStyle name="40% - Accent1 4 6 5 2 2" xfId="55143"/>
    <cellStyle name="40% - Accent1 4 6 5 3" xfId="30303"/>
    <cellStyle name="40% - Accent1 4 6 5 4" xfId="41984"/>
    <cellStyle name="40% - Accent1 4 6 6" xfId="14093"/>
    <cellStyle name="40% - Accent1 4 6 6 2" xfId="51431"/>
    <cellStyle name="40% - Accent1 4 6 7" xfId="27421"/>
    <cellStyle name="40% - Accent1 4 6 8" xfId="38270"/>
    <cellStyle name="40% - Accent1 4 7" xfId="1101"/>
    <cellStyle name="40% - Accent1 4 7 2" xfId="2281"/>
    <cellStyle name="40% - Accent1 4 7 2 2" xfId="8355"/>
    <cellStyle name="40% - Accent1 4 7 2 2 2" xfId="13078"/>
    <cellStyle name="40% - Accent1 4 7 2 2 2 2" xfId="26237"/>
    <cellStyle name="40% - Accent1 4 7 2 2 2 2 2" xfId="63575"/>
    <cellStyle name="40% - Accent1 4 7 2 2 2 3" xfId="50416"/>
    <cellStyle name="40% - Accent1 4 7 2 2 3" xfId="21514"/>
    <cellStyle name="40% - Accent1 4 7 2 2 3 2" xfId="58852"/>
    <cellStyle name="40% - Accent1 4 7 2 2 4" xfId="34533"/>
    <cellStyle name="40% - Accent1 4 7 2 2 5" xfId="45693"/>
    <cellStyle name="40% - Accent1 4 7 2 3" xfId="10718"/>
    <cellStyle name="40% - Accent1 4 7 2 3 2" xfId="23877"/>
    <cellStyle name="40% - Accent1 4 7 2 3 2 2" xfId="61215"/>
    <cellStyle name="40% - Accent1 4 7 2 3 3" xfId="37245"/>
    <cellStyle name="40% - Accent1 4 7 2 3 4" xfId="48056"/>
    <cellStyle name="40% - Accent1 4 7 2 4" xfId="5995"/>
    <cellStyle name="40% - Accent1 4 7 2 4 2" xfId="19154"/>
    <cellStyle name="40% - Accent1 4 7 2 4 2 2" xfId="56492"/>
    <cellStyle name="40% - Accent1 4 7 2 4 3" xfId="31821"/>
    <cellStyle name="40% - Accent1 4 7 2 4 4" xfId="43333"/>
    <cellStyle name="40% - Accent1 4 7 2 5" xfId="15442"/>
    <cellStyle name="40% - Accent1 4 7 2 5 2" xfId="52780"/>
    <cellStyle name="40% - Accent1 4 7 2 6" xfId="28939"/>
    <cellStyle name="40% - Accent1 4 7 2 7" xfId="39619"/>
    <cellStyle name="40% - Accent1 4 7 3" xfId="3630"/>
    <cellStyle name="40% - Accent1 4 7 3 2" xfId="11898"/>
    <cellStyle name="40% - Accent1 4 7 3 2 2" xfId="25057"/>
    <cellStyle name="40% - Accent1 4 7 3 2 2 2" xfId="62395"/>
    <cellStyle name="40% - Accent1 4 7 3 2 3" xfId="49236"/>
    <cellStyle name="40% - Accent1 4 7 3 3" xfId="7175"/>
    <cellStyle name="40% - Accent1 4 7 3 3 2" xfId="20334"/>
    <cellStyle name="40% - Accent1 4 7 3 3 2 2" xfId="57672"/>
    <cellStyle name="40% - Accent1 4 7 3 3 3" xfId="44513"/>
    <cellStyle name="40% - Accent1 4 7 3 4" xfId="16791"/>
    <cellStyle name="40% - Accent1 4 7 3 4 2" xfId="54129"/>
    <cellStyle name="40% - Accent1 4 7 3 5" xfId="33184"/>
    <cellStyle name="40% - Accent1 4 7 3 6" xfId="40968"/>
    <cellStyle name="40% - Accent1 4 7 4" xfId="9538"/>
    <cellStyle name="40% - Accent1 4 7 4 2" xfId="22697"/>
    <cellStyle name="40% - Accent1 4 7 4 2 2" xfId="60035"/>
    <cellStyle name="40% - Accent1 4 7 4 3" xfId="35896"/>
    <cellStyle name="40% - Accent1 4 7 4 4" xfId="46876"/>
    <cellStyle name="40% - Accent1 4 7 5" xfId="4815"/>
    <cellStyle name="40% - Accent1 4 7 5 2" xfId="17974"/>
    <cellStyle name="40% - Accent1 4 7 5 2 2" xfId="55312"/>
    <cellStyle name="40% - Accent1 4 7 5 3" xfId="30472"/>
    <cellStyle name="40% - Accent1 4 7 5 4" xfId="42153"/>
    <cellStyle name="40% - Accent1 4 7 6" xfId="14262"/>
    <cellStyle name="40% - Accent1 4 7 6 2" xfId="51600"/>
    <cellStyle name="40% - Accent1 4 7 7" xfId="27590"/>
    <cellStyle name="40% - Accent1 4 7 8" xfId="38439"/>
    <cellStyle name="40% - Accent1 4 8" xfId="1298"/>
    <cellStyle name="40% - Accent1 4 8 2" xfId="2647"/>
    <cellStyle name="40% - Accent1 4 8 2 2" xfId="12095"/>
    <cellStyle name="40% - Accent1 4 8 2 2 2" xfId="25254"/>
    <cellStyle name="40% - Accent1 4 8 2 2 2 2" xfId="62592"/>
    <cellStyle name="40% - Accent1 4 8 2 2 3" xfId="33550"/>
    <cellStyle name="40% - Accent1 4 8 2 2 4" xfId="49433"/>
    <cellStyle name="40% - Accent1 4 8 2 3" xfId="7372"/>
    <cellStyle name="40% - Accent1 4 8 2 3 2" xfId="20531"/>
    <cellStyle name="40% - Accent1 4 8 2 3 2 2" xfId="57869"/>
    <cellStyle name="40% - Accent1 4 8 2 3 3" xfId="36262"/>
    <cellStyle name="40% - Accent1 4 8 2 3 4" xfId="44710"/>
    <cellStyle name="40% - Accent1 4 8 2 4" xfId="15808"/>
    <cellStyle name="40% - Accent1 4 8 2 4 2" xfId="30838"/>
    <cellStyle name="40% - Accent1 4 8 2 4 3" xfId="53146"/>
    <cellStyle name="40% - Accent1 4 8 2 5" xfId="27956"/>
    <cellStyle name="40% - Accent1 4 8 2 6" xfId="39985"/>
    <cellStyle name="40% - Accent1 4 8 3" xfId="9735"/>
    <cellStyle name="40% - Accent1 4 8 3 2" xfId="22894"/>
    <cellStyle name="40% - Accent1 4 8 3 2 2" xfId="60232"/>
    <cellStyle name="40% - Accent1 4 8 3 3" xfId="32201"/>
    <cellStyle name="40% - Accent1 4 8 3 4" xfId="47073"/>
    <cellStyle name="40% - Accent1 4 8 4" xfId="5012"/>
    <cellStyle name="40% - Accent1 4 8 4 2" xfId="18171"/>
    <cellStyle name="40% - Accent1 4 8 4 2 2" xfId="55509"/>
    <cellStyle name="40% - Accent1 4 8 4 3" xfId="34913"/>
    <cellStyle name="40% - Accent1 4 8 4 4" xfId="42350"/>
    <cellStyle name="40% - Accent1 4 8 5" xfId="14459"/>
    <cellStyle name="40% - Accent1 4 8 5 2" xfId="29489"/>
    <cellStyle name="40% - Accent1 4 8 5 3" xfId="51797"/>
    <cellStyle name="40% - Accent1 4 8 6" xfId="26607"/>
    <cellStyle name="40% - Accent1 4 8 7" xfId="38636"/>
    <cellStyle name="40% - Accent1 4 9" xfId="2450"/>
    <cellStyle name="40% - Accent1 4 9 2" xfId="10915"/>
    <cellStyle name="40% - Accent1 4 9 2 2" xfId="24074"/>
    <cellStyle name="40% - Accent1 4 9 2 2 2" xfId="61412"/>
    <cellStyle name="40% - Accent1 4 9 2 3" xfId="33353"/>
    <cellStyle name="40% - Accent1 4 9 2 4" xfId="48253"/>
    <cellStyle name="40% - Accent1 4 9 3" xfId="6192"/>
    <cellStyle name="40% - Accent1 4 9 3 2" xfId="19351"/>
    <cellStyle name="40% - Accent1 4 9 3 2 2" xfId="56689"/>
    <cellStyle name="40% - Accent1 4 9 3 3" xfId="36065"/>
    <cellStyle name="40% - Accent1 4 9 3 4" xfId="43530"/>
    <cellStyle name="40% - Accent1 4 9 4" xfId="15611"/>
    <cellStyle name="40% - Accent1 4 9 4 2" xfId="30641"/>
    <cellStyle name="40% - Accent1 4 9 4 3" xfId="52949"/>
    <cellStyle name="40% - Accent1 4 9 5" xfId="27759"/>
    <cellStyle name="40% - Accent1 4 9 6" xfId="39788"/>
    <cellStyle name="40% - Accent1 5" xfId="60"/>
    <cellStyle name="40% - Accent1 5 10" xfId="8499"/>
    <cellStyle name="40% - Accent1 5 10 2" xfId="21658"/>
    <cellStyle name="40% - Accent1 5 10 2 2" xfId="58996"/>
    <cellStyle name="40% - Accent1 5 10 3" xfId="29321"/>
    <cellStyle name="40% - Accent1 5 10 4" xfId="45837"/>
    <cellStyle name="40% - Accent1 5 11" xfId="3776"/>
    <cellStyle name="40% - Accent1 5 11 2" xfId="16935"/>
    <cellStyle name="40% - Accent1 5 11 2 2" xfId="54273"/>
    <cellStyle name="40% - Accent1 5 11 3" xfId="32033"/>
    <cellStyle name="40% - Accent1 5 11 4" xfId="41114"/>
    <cellStyle name="40% - Accent1 5 12" xfId="13223"/>
    <cellStyle name="40% - Accent1 5 12 2" xfId="34745"/>
    <cellStyle name="40% - Accent1 5 12 3" xfId="50561"/>
    <cellStyle name="40% - Accent1 5 13" xfId="29152"/>
    <cellStyle name="40% - Accent1 5 14" xfId="26439"/>
    <cellStyle name="40% - Accent1 5 15" xfId="37400"/>
    <cellStyle name="40% - Accent1 5 2" xfId="172"/>
    <cellStyle name="40% - Accent1 5 2 2" xfId="593"/>
    <cellStyle name="40% - Accent1 5 2 2 2" xfId="1775"/>
    <cellStyle name="40% - Accent1 5 2 2 2 2" xfId="7849"/>
    <cellStyle name="40% - Accent1 5 2 2 2 2 2" xfId="12572"/>
    <cellStyle name="40% - Accent1 5 2 2 2 2 2 2" xfId="25731"/>
    <cellStyle name="40% - Accent1 5 2 2 2 2 2 2 2" xfId="63069"/>
    <cellStyle name="40% - Accent1 5 2 2 2 2 2 3" xfId="49910"/>
    <cellStyle name="40% - Accent1 5 2 2 2 2 3" xfId="21008"/>
    <cellStyle name="40% - Accent1 5 2 2 2 2 3 2" xfId="58346"/>
    <cellStyle name="40% - Accent1 5 2 2 2 2 4" xfId="34027"/>
    <cellStyle name="40% - Accent1 5 2 2 2 2 5" xfId="45187"/>
    <cellStyle name="40% - Accent1 5 2 2 2 3" xfId="10212"/>
    <cellStyle name="40% - Accent1 5 2 2 2 3 2" xfId="23371"/>
    <cellStyle name="40% - Accent1 5 2 2 2 3 2 2" xfId="60709"/>
    <cellStyle name="40% - Accent1 5 2 2 2 3 3" xfId="36739"/>
    <cellStyle name="40% - Accent1 5 2 2 2 3 4" xfId="47550"/>
    <cellStyle name="40% - Accent1 5 2 2 2 4" xfId="5489"/>
    <cellStyle name="40% - Accent1 5 2 2 2 4 2" xfId="18648"/>
    <cellStyle name="40% - Accent1 5 2 2 2 4 2 2" xfId="55986"/>
    <cellStyle name="40% - Accent1 5 2 2 2 4 3" xfId="31315"/>
    <cellStyle name="40% - Accent1 5 2 2 2 4 4" xfId="42827"/>
    <cellStyle name="40% - Accent1 5 2 2 2 5" xfId="14936"/>
    <cellStyle name="40% - Accent1 5 2 2 2 5 2" xfId="52274"/>
    <cellStyle name="40% - Accent1 5 2 2 2 6" xfId="28433"/>
    <cellStyle name="40% - Accent1 5 2 2 2 7" xfId="39113"/>
    <cellStyle name="40% - Accent1 5 2 2 3" xfId="3124"/>
    <cellStyle name="40% - Accent1 5 2 2 3 2" xfId="11392"/>
    <cellStyle name="40% - Accent1 5 2 2 3 2 2" xfId="24551"/>
    <cellStyle name="40% - Accent1 5 2 2 3 2 2 2" xfId="61889"/>
    <cellStyle name="40% - Accent1 5 2 2 3 2 3" xfId="48730"/>
    <cellStyle name="40% - Accent1 5 2 2 3 3" xfId="6669"/>
    <cellStyle name="40% - Accent1 5 2 2 3 3 2" xfId="19828"/>
    <cellStyle name="40% - Accent1 5 2 2 3 3 2 2" xfId="57166"/>
    <cellStyle name="40% - Accent1 5 2 2 3 3 3" xfId="44007"/>
    <cellStyle name="40% - Accent1 5 2 2 3 4" xfId="16285"/>
    <cellStyle name="40% - Accent1 5 2 2 3 4 2" xfId="53623"/>
    <cellStyle name="40% - Accent1 5 2 2 3 5" xfId="32678"/>
    <cellStyle name="40% - Accent1 5 2 2 3 6" xfId="40462"/>
    <cellStyle name="40% - Accent1 5 2 2 4" xfId="9032"/>
    <cellStyle name="40% - Accent1 5 2 2 4 2" xfId="22191"/>
    <cellStyle name="40% - Accent1 5 2 2 4 2 2" xfId="59529"/>
    <cellStyle name="40% - Accent1 5 2 2 4 3" xfId="35390"/>
    <cellStyle name="40% - Accent1 5 2 2 4 4" xfId="46370"/>
    <cellStyle name="40% - Accent1 5 2 2 5" xfId="4309"/>
    <cellStyle name="40% - Accent1 5 2 2 5 2" xfId="17468"/>
    <cellStyle name="40% - Accent1 5 2 2 5 2 2" xfId="54806"/>
    <cellStyle name="40% - Accent1 5 2 2 5 3" xfId="29966"/>
    <cellStyle name="40% - Accent1 5 2 2 5 4" xfId="41647"/>
    <cellStyle name="40% - Accent1 5 2 2 6" xfId="13756"/>
    <cellStyle name="40% - Accent1 5 2 2 6 2" xfId="51094"/>
    <cellStyle name="40% - Accent1 5 2 2 7" xfId="27084"/>
    <cellStyle name="40% - Accent1 5 2 2 8" xfId="37933"/>
    <cellStyle name="40% - Accent1 5 2 3" xfId="1354"/>
    <cellStyle name="40% - Accent1 5 2 3 2" xfId="7428"/>
    <cellStyle name="40% - Accent1 5 2 3 2 2" xfId="12151"/>
    <cellStyle name="40% - Accent1 5 2 3 2 2 2" xfId="25310"/>
    <cellStyle name="40% - Accent1 5 2 3 2 2 2 2" xfId="62648"/>
    <cellStyle name="40% - Accent1 5 2 3 2 2 3" xfId="49489"/>
    <cellStyle name="40% - Accent1 5 2 3 2 3" xfId="20587"/>
    <cellStyle name="40% - Accent1 5 2 3 2 3 2" xfId="57925"/>
    <cellStyle name="40% - Accent1 5 2 3 2 4" xfId="33606"/>
    <cellStyle name="40% - Accent1 5 2 3 2 5" xfId="44766"/>
    <cellStyle name="40% - Accent1 5 2 3 3" xfId="9791"/>
    <cellStyle name="40% - Accent1 5 2 3 3 2" xfId="22950"/>
    <cellStyle name="40% - Accent1 5 2 3 3 2 2" xfId="60288"/>
    <cellStyle name="40% - Accent1 5 2 3 3 3" xfId="36318"/>
    <cellStyle name="40% - Accent1 5 2 3 3 4" xfId="47129"/>
    <cellStyle name="40% - Accent1 5 2 3 4" xfId="5068"/>
    <cellStyle name="40% - Accent1 5 2 3 4 2" xfId="18227"/>
    <cellStyle name="40% - Accent1 5 2 3 4 2 2" xfId="55565"/>
    <cellStyle name="40% - Accent1 5 2 3 4 3" xfId="30894"/>
    <cellStyle name="40% - Accent1 5 2 3 4 4" xfId="42406"/>
    <cellStyle name="40% - Accent1 5 2 3 5" xfId="14515"/>
    <cellStyle name="40% - Accent1 5 2 3 5 2" xfId="51853"/>
    <cellStyle name="40% - Accent1 5 2 3 6" xfId="28012"/>
    <cellStyle name="40% - Accent1 5 2 3 7" xfId="38692"/>
    <cellStyle name="40% - Accent1 5 2 4" xfId="2703"/>
    <cellStyle name="40% - Accent1 5 2 4 2" xfId="10971"/>
    <cellStyle name="40% - Accent1 5 2 4 2 2" xfId="24130"/>
    <cellStyle name="40% - Accent1 5 2 4 2 2 2" xfId="61468"/>
    <cellStyle name="40% - Accent1 5 2 4 2 3" xfId="48309"/>
    <cellStyle name="40% - Accent1 5 2 4 3" xfId="6248"/>
    <cellStyle name="40% - Accent1 5 2 4 3 2" xfId="19407"/>
    <cellStyle name="40% - Accent1 5 2 4 3 2 2" xfId="56745"/>
    <cellStyle name="40% - Accent1 5 2 4 3 3" xfId="43586"/>
    <cellStyle name="40% - Accent1 5 2 4 4" xfId="15864"/>
    <cellStyle name="40% - Accent1 5 2 4 4 2" xfId="53202"/>
    <cellStyle name="40% - Accent1 5 2 4 5" xfId="32257"/>
    <cellStyle name="40% - Accent1 5 2 4 6" xfId="40041"/>
    <cellStyle name="40% - Accent1 5 2 5" xfId="8611"/>
    <cellStyle name="40% - Accent1 5 2 5 2" xfId="21770"/>
    <cellStyle name="40% - Accent1 5 2 5 2 2" xfId="59108"/>
    <cellStyle name="40% - Accent1 5 2 5 3" xfId="34969"/>
    <cellStyle name="40% - Accent1 5 2 5 4" xfId="45949"/>
    <cellStyle name="40% - Accent1 5 2 6" xfId="3888"/>
    <cellStyle name="40% - Accent1 5 2 6 2" xfId="17047"/>
    <cellStyle name="40% - Accent1 5 2 6 2 2" xfId="54385"/>
    <cellStyle name="40% - Accent1 5 2 6 3" xfId="29545"/>
    <cellStyle name="40% - Accent1 5 2 6 4" xfId="41226"/>
    <cellStyle name="40% - Accent1 5 2 7" xfId="13335"/>
    <cellStyle name="40% - Accent1 5 2 7 2" xfId="50673"/>
    <cellStyle name="40% - Accent1 5 2 8" xfId="26663"/>
    <cellStyle name="40% - Accent1 5 2 9" xfId="37512"/>
    <cellStyle name="40% - Accent1 5 3" xfId="481"/>
    <cellStyle name="40% - Accent1 5 3 2" xfId="1663"/>
    <cellStyle name="40% - Accent1 5 3 2 2" xfId="7737"/>
    <cellStyle name="40% - Accent1 5 3 2 2 2" xfId="12460"/>
    <cellStyle name="40% - Accent1 5 3 2 2 2 2" xfId="25619"/>
    <cellStyle name="40% - Accent1 5 3 2 2 2 2 2" xfId="62957"/>
    <cellStyle name="40% - Accent1 5 3 2 2 2 3" xfId="49798"/>
    <cellStyle name="40% - Accent1 5 3 2 2 3" xfId="20896"/>
    <cellStyle name="40% - Accent1 5 3 2 2 3 2" xfId="58234"/>
    <cellStyle name="40% - Accent1 5 3 2 2 4" xfId="33915"/>
    <cellStyle name="40% - Accent1 5 3 2 2 5" xfId="45075"/>
    <cellStyle name="40% - Accent1 5 3 2 3" xfId="10100"/>
    <cellStyle name="40% - Accent1 5 3 2 3 2" xfId="23259"/>
    <cellStyle name="40% - Accent1 5 3 2 3 2 2" xfId="60597"/>
    <cellStyle name="40% - Accent1 5 3 2 3 3" xfId="36627"/>
    <cellStyle name="40% - Accent1 5 3 2 3 4" xfId="47438"/>
    <cellStyle name="40% - Accent1 5 3 2 4" xfId="5377"/>
    <cellStyle name="40% - Accent1 5 3 2 4 2" xfId="18536"/>
    <cellStyle name="40% - Accent1 5 3 2 4 2 2" xfId="55874"/>
    <cellStyle name="40% - Accent1 5 3 2 4 3" xfId="31203"/>
    <cellStyle name="40% - Accent1 5 3 2 4 4" xfId="42715"/>
    <cellStyle name="40% - Accent1 5 3 2 5" xfId="14824"/>
    <cellStyle name="40% - Accent1 5 3 2 5 2" xfId="52162"/>
    <cellStyle name="40% - Accent1 5 3 2 6" xfId="28321"/>
    <cellStyle name="40% - Accent1 5 3 2 7" xfId="39001"/>
    <cellStyle name="40% - Accent1 5 3 3" xfId="3012"/>
    <cellStyle name="40% - Accent1 5 3 3 2" xfId="11280"/>
    <cellStyle name="40% - Accent1 5 3 3 2 2" xfId="24439"/>
    <cellStyle name="40% - Accent1 5 3 3 2 2 2" xfId="61777"/>
    <cellStyle name="40% - Accent1 5 3 3 2 3" xfId="48618"/>
    <cellStyle name="40% - Accent1 5 3 3 3" xfId="6557"/>
    <cellStyle name="40% - Accent1 5 3 3 3 2" xfId="19716"/>
    <cellStyle name="40% - Accent1 5 3 3 3 2 2" xfId="57054"/>
    <cellStyle name="40% - Accent1 5 3 3 3 3" xfId="43895"/>
    <cellStyle name="40% - Accent1 5 3 3 4" xfId="16173"/>
    <cellStyle name="40% - Accent1 5 3 3 4 2" xfId="53511"/>
    <cellStyle name="40% - Accent1 5 3 3 5" xfId="32566"/>
    <cellStyle name="40% - Accent1 5 3 3 6" xfId="40350"/>
    <cellStyle name="40% - Accent1 5 3 4" xfId="8920"/>
    <cellStyle name="40% - Accent1 5 3 4 2" xfId="22079"/>
    <cellStyle name="40% - Accent1 5 3 4 2 2" xfId="59417"/>
    <cellStyle name="40% - Accent1 5 3 4 3" xfId="35278"/>
    <cellStyle name="40% - Accent1 5 3 4 4" xfId="46258"/>
    <cellStyle name="40% - Accent1 5 3 5" xfId="4197"/>
    <cellStyle name="40% - Accent1 5 3 5 2" xfId="17356"/>
    <cellStyle name="40% - Accent1 5 3 5 2 2" xfId="54694"/>
    <cellStyle name="40% - Accent1 5 3 5 3" xfId="29854"/>
    <cellStyle name="40% - Accent1 5 3 5 4" xfId="41535"/>
    <cellStyle name="40% - Accent1 5 3 6" xfId="13644"/>
    <cellStyle name="40% - Accent1 5 3 6 2" xfId="50982"/>
    <cellStyle name="40% - Accent1 5 3 7" xfId="26972"/>
    <cellStyle name="40% - Accent1 5 3 8" xfId="37821"/>
    <cellStyle name="40% - Accent1 5 4" xfId="369"/>
    <cellStyle name="40% - Accent1 5 4 2" xfId="1551"/>
    <cellStyle name="40% - Accent1 5 4 2 2" xfId="7625"/>
    <cellStyle name="40% - Accent1 5 4 2 2 2" xfId="12348"/>
    <cellStyle name="40% - Accent1 5 4 2 2 2 2" xfId="25507"/>
    <cellStyle name="40% - Accent1 5 4 2 2 2 2 2" xfId="62845"/>
    <cellStyle name="40% - Accent1 5 4 2 2 2 3" xfId="49686"/>
    <cellStyle name="40% - Accent1 5 4 2 2 3" xfId="20784"/>
    <cellStyle name="40% - Accent1 5 4 2 2 3 2" xfId="58122"/>
    <cellStyle name="40% - Accent1 5 4 2 2 4" xfId="33803"/>
    <cellStyle name="40% - Accent1 5 4 2 2 5" xfId="44963"/>
    <cellStyle name="40% - Accent1 5 4 2 3" xfId="9988"/>
    <cellStyle name="40% - Accent1 5 4 2 3 2" xfId="23147"/>
    <cellStyle name="40% - Accent1 5 4 2 3 2 2" xfId="60485"/>
    <cellStyle name="40% - Accent1 5 4 2 3 3" xfId="36515"/>
    <cellStyle name="40% - Accent1 5 4 2 3 4" xfId="47326"/>
    <cellStyle name="40% - Accent1 5 4 2 4" xfId="5265"/>
    <cellStyle name="40% - Accent1 5 4 2 4 2" xfId="18424"/>
    <cellStyle name="40% - Accent1 5 4 2 4 2 2" xfId="55762"/>
    <cellStyle name="40% - Accent1 5 4 2 4 3" xfId="31091"/>
    <cellStyle name="40% - Accent1 5 4 2 4 4" xfId="42603"/>
    <cellStyle name="40% - Accent1 5 4 2 5" xfId="14712"/>
    <cellStyle name="40% - Accent1 5 4 2 5 2" xfId="52050"/>
    <cellStyle name="40% - Accent1 5 4 2 6" xfId="28209"/>
    <cellStyle name="40% - Accent1 5 4 2 7" xfId="38889"/>
    <cellStyle name="40% - Accent1 5 4 3" xfId="2900"/>
    <cellStyle name="40% - Accent1 5 4 3 2" xfId="11168"/>
    <cellStyle name="40% - Accent1 5 4 3 2 2" xfId="24327"/>
    <cellStyle name="40% - Accent1 5 4 3 2 2 2" xfId="61665"/>
    <cellStyle name="40% - Accent1 5 4 3 2 3" xfId="48506"/>
    <cellStyle name="40% - Accent1 5 4 3 3" xfId="6445"/>
    <cellStyle name="40% - Accent1 5 4 3 3 2" xfId="19604"/>
    <cellStyle name="40% - Accent1 5 4 3 3 2 2" xfId="56942"/>
    <cellStyle name="40% - Accent1 5 4 3 3 3" xfId="43783"/>
    <cellStyle name="40% - Accent1 5 4 3 4" xfId="16061"/>
    <cellStyle name="40% - Accent1 5 4 3 4 2" xfId="53399"/>
    <cellStyle name="40% - Accent1 5 4 3 5" xfId="32454"/>
    <cellStyle name="40% - Accent1 5 4 3 6" xfId="40238"/>
    <cellStyle name="40% - Accent1 5 4 4" xfId="8808"/>
    <cellStyle name="40% - Accent1 5 4 4 2" xfId="21967"/>
    <cellStyle name="40% - Accent1 5 4 4 2 2" xfId="59305"/>
    <cellStyle name="40% - Accent1 5 4 4 3" xfId="35166"/>
    <cellStyle name="40% - Accent1 5 4 4 4" xfId="46146"/>
    <cellStyle name="40% - Accent1 5 4 5" xfId="4085"/>
    <cellStyle name="40% - Accent1 5 4 5 2" xfId="17244"/>
    <cellStyle name="40% - Accent1 5 4 5 2 2" xfId="54582"/>
    <cellStyle name="40% - Accent1 5 4 5 3" xfId="29742"/>
    <cellStyle name="40% - Accent1 5 4 5 4" xfId="41423"/>
    <cellStyle name="40% - Accent1 5 4 6" xfId="13532"/>
    <cellStyle name="40% - Accent1 5 4 6 2" xfId="50870"/>
    <cellStyle name="40% - Accent1 5 4 7" xfId="26860"/>
    <cellStyle name="40% - Accent1 5 4 8" xfId="37709"/>
    <cellStyle name="40% - Accent1 5 5" xfId="790"/>
    <cellStyle name="40% - Accent1 5 5 2" xfId="1972"/>
    <cellStyle name="40% - Accent1 5 5 2 2" xfId="8046"/>
    <cellStyle name="40% - Accent1 5 5 2 2 2" xfId="12769"/>
    <cellStyle name="40% - Accent1 5 5 2 2 2 2" xfId="25928"/>
    <cellStyle name="40% - Accent1 5 5 2 2 2 2 2" xfId="63266"/>
    <cellStyle name="40% - Accent1 5 5 2 2 2 3" xfId="50107"/>
    <cellStyle name="40% - Accent1 5 5 2 2 3" xfId="21205"/>
    <cellStyle name="40% - Accent1 5 5 2 2 3 2" xfId="58543"/>
    <cellStyle name="40% - Accent1 5 5 2 2 4" xfId="34224"/>
    <cellStyle name="40% - Accent1 5 5 2 2 5" xfId="45384"/>
    <cellStyle name="40% - Accent1 5 5 2 3" xfId="10409"/>
    <cellStyle name="40% - Accent1 5 5 2 3 2" xfId="23568"/>
    <cellStyle name="40% - Accent1 5 5 2 3 2 2" xfId="60906"/>
    <cellStyle name="40% - Accent1 5 5 2 3 3" xfId="36936"/>
    <cellStyle name="40% - Accent1 5 5 2 3 4" xfId="47747"/>
    <cellStyle name="40% - Accent1 5 5 2 4" xfId="5686"/>
    <cellStyle name="40% - Accent1 5 5 2 4 2" xfId="18845"/>
    <cellStyle name="40% - Accent1 5 5 2 4 2 2" xfId="56183"/>
    <cellStyle name="40% - Accent1 5 5 2 4 3" xfId="31512"/>
    <cellStyle name="40% - Accent1 5 5 2 4 4" xfId="43024"/>
    <cellStyle name="40% - Accent1 5 5 2 5" xfId="15133"/>
    <cellStyle name="40% - Accent1 5 5 2 5 2" xfId="52471"/>
    <cellStyle name="40% - Accent1 5 5 2 6" xfId="28630"/>
    <cellStyle name="40% - Accent1 5 5 2 7" xfId="39310"/>
    <cellStyle name="40% - Accent1 5 5 3" xfId="3321"/>
    <cellStyle name="40% - Accent1 5 5 3 2" xfId="11589"/>
    <cellStyle name="40% - Accent1 5 5 3 2 2" xfId="24748"/>
    <cellStyle name="40% - Accent1 5 5 3 2 2 2" xfId="62086"/>
    <cellStyle name="40% - Accent1 5 5 3 2 3" xfId="48927"/>
    <cellStyle name="40% - Accent1 5 5 3 3" xfId="6866"/>
    <cellStyle name="40% - Accent1 5 5 3 3 2" xfId="20025"/>
    <cellStyle name="40% - Accent1 5 5 3 3 2 2" xfId="57363"/>
    <cellStyle name="40% - Accent1 5 5 3 3 3" xfId="44204"/>
    <cellStyle name="40% - Accent1 5 5 3 4" xfId="16482"/>
    <cellStyle name="40% - Accent1 5 5 3 4 2" xfId="53820"/>
    <cellStyle name="40% - Accent1 5 5 3 5" xfId="32875"/>
    <cellStyle name="40% - Accent1 5 5 3 6" xfId="40659"/>
    <cellStyle name="40% - Accent1 5 5 4" xfId="9229"/>
    <cellStyle name="40% - Accent1 5 5 4 2" xfId="22388"/>
    <cellStyle name="40% - Accent1 5 5 4 2 2" xfId="59726"/>
    <cellStyle name="40% - Accent1 5 5 4 3" xfId="35587"/>
    <cellStyle name="40% - Accent1 5 5 4 4" xfId="46567"/>
    <cellStyle name="40% - Accent1 5 5 5" xfId="4506"/>
    <cellStyle name="40% - Accent1 5 5 5 2" xfId="17665"/>
    <cellStyle name="40% - Accent1 5 5 5 2 2" xfId="55003"/>
    <cellStyle name="40% - Accent1 5 5 5 3" xfId="30163"/>
    <cellStyle name="40% - Accent1 5 5 5 4" xfId="41844"/>
    <cellStyle name="40% - Accent1 5 5 6" xfId="13953"/>
    <cellStyle name="40% - Accent1 5 5 6 2" xfId="51291"/>
    <cellStyle name="40% - Accent1 5 5 7" xfId="27281"/>
    <cellStyle name="40% - Accent1 5 5 8" xfId="38130"/>
    <cellStyle name="40% - Accent1 5 6" xfId="959"/>
    <cellStyle name="40% - Accent1 5 6 2" xfId="2141"/>
    <cellStyle name="40% - Accent1 5 6 2 2" xfId="8215"/>
    <cellStyle name="40% - Accent1 5 6 2 2 2" xfId="12938"/>
    <cellStyle name="40% - Accent1 5 6 2 2 2 2" xfId="26097"/>
    <cellStyle name="40% - Accent1 5 6 2 2 2 2 2" xfId="63435"/>
    <cellStyle name="40% - Accent1 5 6 2 2 2 3" xfId="50276"/>
    <cellStyle name="40% - Accent1 5 6 2 2 3" xfId="21374"/>
    <cellStyle name="40% - Accent1 5 6 2 2 3 2" xfId="58712"/>
    <cellStyle name="40% - Accent1 5 6 2 2 4" xfId="34393"/>
    <cellStyle name="40% - Accent1 5 6 2 2 5" xfId="45553"/>
    <cellStyle name="40% - Accent1 5 6 2 3" xfId="10578"/>
    <cellStyle name="40% - Accent1 5 6 2 3 2" xfId="23737"/>
    <cellStyle name="40% - Accent1 5 6 2 3 2 2" xfId="61075"/>
    <cellStyle name="40% - Accent1 5 6 2 3 3" xfId="37105"/>
    <cellStyle name="40% - Accent1 5 6 2 3 4" xfId="47916"/>
    <cellStyle name="40% - Accent1 5 6 2 4" xfId="5855"/>
    <cellStyle name="40% - Accent1 5 6 2 4 2" xfId="19014"/>
    <cellStyle name="40% - Accent1 5 6 2 4 2 2" xfId="56352"/>
    <cellStyle name="40% - Accent1 5 6 2 4 3" xfId="31681"/>
    <cellStyle name="40% - Accent1 5 6 2 4 4" xfId="43193"/>
    <cellStyle name="40% - Accent1 5 6 2 5" xfId="15302"/>
    <cellStyle name="40% - Accent1 5 6 2 5 2" xfId="52640"/>
    <cellStyle name="40% - Accent1 5 6 2 6" xfId="28799"/>
    <cellStyle name="40% - Accent1 5 6 2 7" xfId="39479"/>
    <cellStyle name="40% - Accent1 5 6 3" xfId="3490"/>
    <cellStyle name="40% - Accent1 5 6 3 2" xfId="11758"/>
    <cellStyle name="40% - Accent1 5 6 3 2 2" xfId="24917"/>
    <cellStyle name="40% - Accent1 5 6 3 2 2 2" xfId="62255"/>
    <cellStyle name="40% - Accent1 5 6 3 2 3" xfId="49096"/>
    <cellStyle name="40% - Accent1 5 6 3 3" xfId="7035"/>
    <cellStyle name="40% - Accent1 5 6 3 3 2" xfId="20194"/>
    <cellStyle name="40% - Accent1 5 6 3 3 2 2" xfId="57532"/>
    <cellStyle name="40% - Accent1 5 6 3 3 3" xfId="44373"/>
    <cellStyle name="40% - Accent1 5 6 3 4" xfId="16651"/>
    <cellStyle name="40% - Accent1 5 6 3 4 2" xfId="53989"/>
    <cellStyle name="40% - Accent1 5 6 3 5" xfId="33044"/>
    <cellStyle name="40% - Accent1 5 6 3 6" xfId="40828"/>
    <cellStyle name="40% - Accent1 5 6 4" xfId="9398"/>
    <cellStyle name="40% - Accent1 5 6 4 2" xfId="22557"/>
    <cellStyle name="40% - Accent1 5 6 4 2 2" xfId="59895"/>
    <cellStyle name="40% - Accent1 5 6 4 3" xfId="35756"/>
    <cellStyle name="40% - Accent1 5 6 4 4" xfId="46736"/>
    <cellStyle name="40% - Accent1 5 6 5" xfId="4675"/>
    <cellStyle name="40% - Accent1 5 6 5 2" xfId="17834"/>
    <cellStyle name="40% - Accent1 5 6 5 2 2" xfId="55172"/>
    <cellStyle name="40% - Accent1 5 6 5 3" xfId="30332"/>
    <cellStyle name="40% - Accent1 5 6 5 4" xfId="42013"/>
    <cellStyle name="40% - Accent1 5 6 6" xfId="14122"/>
    <cellStyle name="40% - Accent1 5 6 6 2" xfId="51460"/>
    <cellStyle name="40% - Accent1 5 6 7" xfId="27450"/>
    <cellStyle name="40% - Accent1 5 6 8" xfId="38299"/>
    <cellStyle name="40% - Accent1 5 7" xfId="1130"/>
    <cellStyle name="40% - Accent1 5 7 2" xfId="2310"/>
    <cellStyle name="40% - Accent1 5 7 2 2" xfId="8384"/>
    <cellStyle name="40% - Accent1 5 7 2 2 2" xfId="13107"/>
    <cellStyle name="40% - Accent1 5 7 2 2 2 2" xfId="26266"/>
    <cellStyle name="40% - Accent1 5 7 2 2 2 2 2" xfId="63604"/>
    <cellStyle name="40% - Accent1 5 7 2 2 2 3" xfId="50445"/>
    <cellStyle name="40% - Accent1 5 7 2 2 3" xfId="21543"/>
    <cellStyle name="40% - Accent1 5 7 2 2 3 2" xfId="58881"/>
    <cellStyle name="40% - Accent1 5 7 2 2 4" xfId="34562"/>
    <cellStyle name="40% - Accent1 5 7 2 2 5" xfId="45722"/>
    <cellStyle name="40% - Accent1 5 7 2 3" xfId="10747"/>
    <cellStyle name="40% - Accent1 5 7 2 3 2" xfId="23906"/>
    <cellStyle name="40% - Accent1 5 7 2 3 2 2" xfId="61244"/>
    <cellStyle name="40% - Accent1 5 7 2 3 3" xfId="37274"/>
    <cellStyle name="40% - Accent1 5 7 2 3 4" xfId="48085"/>
    <cellStyle name="40% - Accent1 5 7 2 4" xfId="6024"/>
    <cellStyle name="40% - Accent1 5 7 2 4 2" xfId="19183"/>
    <cellStyle name="40% - Accent1 5 7 2 4 2 2" xfId="56521"/>
    <cellStyle name="40% - Accent1 5 7 2 4 3" xfId="31850"/>
    <cellStyle name="40% - Accent1 5 7 2 4 4" xfId="43362"/>
    <cellStyle name="40% - Accent1 5 7 2 5" xfId="15471"/>
    <cellStyle name="40% - Accent1 5 7 2 5 2" xfId="52809"/>
    <cellStyle name="40% - Accent1 5 7 2 6" xfId="28968"/>
    <cellStyle name="40% - Accent1 5 7 2 7" xfId="39648"/>
    <cellStyle name="40% - Accent1 5 7 3" xfId="3659"/>
    <cellStyle name="40% - Accent1 5 7 3 2" xfId="11927"/>
    <cellStyle name="40% - Accent1 5 7 3 2 2" xfId="25086"/>
    <cellStyle name="40% - Accent1 5 7 3 2 2 2" xfId="62424"/>
    <cellStyle name="40% - Accent1 5 7 3 2 3" xfId="49265"/>
    <cellStyle name="40% - Accent1 5 7 3 3" xfId="7204"/>
    <cellStyle name="40% - Accent1 5 7 3 3 2" xfId="20363"/>
    <cellStyle name="40% - Accent1 5 7 3 3 2 2" xfId="57701"/>
    <cellStyle name="40% - Accent1 5 7 3 3 3" xfId="44542"/>
    <cellStyle name="40% - Accent1 5 7 3 4" xfId="16820"/>
    <cellStyle name="40% - Accent1 5 7 3 4 2" xfId="54158"/>
    <cellStyle name="40% - Accent1 5 7 3 5" xfId="33213"/>
    <cellStyle name="40% - Accent1 5 7 3 6" xfId="40997"/>
    <cellStyle name="40% - Accent1 5 7 4" xfId="9567"/>
    <cellStyle name="40% - Accent1 5 7 4 2" xfId="22726"/>
    <cellStyle name="40% - Accent1 5 7 4 2 2" xfId="60064"/>
    <cellStyle name="40% - Accent1 5 7 4 3" xfId="35925"/>
    <cellStyle name="40% - Accent1 5 7 4 4" xfId="46905"/>
    <cellStyle name="40% - Accent1 5 7 5" xfId="4844"/>
    <cellStyle name="40% - Accent1 5 7 5 2" xfId="18003"/>
    <cellStyle name="40% - Accent1 5 7 5 2 2" xfId="55341"/>
    <cellStyle name="40% - Accent1 5 7 5 3" xfId="30501"/>
    <cellStyle name="40% - Accent1 5 7 5 4" xfId="42182"/>
    <cellStyle name="40% - Accent1 5 7 6" xfId="14291"/>
    <cellStyle name="40% - Accent1 5 7 6 2" xfId="51629"/>
    <cellStyle name="40% - Accent1 5 7 7" xfId="27619"/>
    <cellStyle name="40% - Accent1 5 7 8" xfId="38468"/>
    <cellStyle name="40% - Accent1 5 8" xfId="1242"/>
    <cellStyle name="40% - Accent1 5 8 2" xfId="2591"/>
    <cellStyle name="40% - Accent1 5 8 2 2" xfId="12039"/>
    <cellStyle name="40% - Accent1 5 8 2 2 2" xfId="25198"/>
    <cellStyle name="40% - Accent1 5 8 2 2 2 2" xfId="62536"/>
    <cellStyle name="40% - Accent1 5 8 2 2 3" xfId="33494"/>
    <cellStyle name="40% - Accent1 5 8 2 2 4" xfId="49377"/>
    <cellStyle name="40% - Accent1 5 8 2 3" xfId="7316"/>
    <cellStyle name="40% - Accent1 5 8 2 3 2" xfId="20475"/>
    <cellStyle name="40% - Accent1 5 8 2 3 2 2" xfId="57813"/>
    <cellStyle name="40% - Accent1 5 8 2 3 3" xfId="36206"/>
    <cellStyle name="40% - Accent1 5 8 2 3 4" xfId="44654"/>
    <cellStyle name="40% - Accent1 5 8 2 4" xfId="15752"/>
    <cellStyle name="40% - Accent1 5 8 2 4 2" xfId="30782"/>
    <cellStyle name="40% - Accent1 5 8 2 4 3" xfId="53090"/>
    <cellStyle name="40% - Accent1 5 8 2 5" xfId="27900"/>
    <cellStyle name="40% - Accent1 5 8 2 6" xfId="39929"/>
    <cellStyle name="40% - Accent1 5 8 3" xfId="9679"/>
    <cellStyle name="40% - Accent1 5 8 3 2" xfId="22838"/>
    <cellStyle name="40% - Accent1 5 8 3 2 2" xfId="60176"/>
    <cellStyle name="40% - Accent1 5 8 3 3" xfId="32145"/>
    <cellStyle name="40% - Accent1 5 8 3 4" xfId="47017"/>
    <cellStyle name="40% - Accent1 5 8 4" xfId="4956"/>
    <cellStyle name="40% - Accent1 5 8 4 2" xfId="18115"/>
    <cellStyle name="40% - Accent1 5 8 4 2 2" xfId="55453"/>
    <cellStyle name="40% - Accent1 5 8 4 3" xfId="34857"/>
    <cellStyle name="40% - Accent1 5 8 4 4" xfId="42294"/>
    <cellStyle name="40% - Accent1 5 8 5" xfId="14403"/>
    <cellStyle name="40% - Accent1 5 8 5 2" xfId="29433"/>
    <cellStyle name="40% - Accent1 5 8 5 3" xfId="51741"/>
    <cellStyle name="40% - Accent1 5 8 6" xfId="26551"/>
    <cellStyle name="40% - Accent1 5 8 7" xfId="38580"/>
    <cellStyle name="40% - Accent1 5 9" xfId="2479"/>
    <cellStyle name="40% - Accent1 5 9 2" xfId="10859"/>
    <cellStyle name="40% - Accent1 5 9 2 2" xfId="24018"/>
    <cellStyle name="40% - Accent1 5 9 2 2 2" xfId="61356"/>
    <cellStyle name="40% - Accent1 5 9 2 3" xfId="33382"/>
    <cellStyle name="40% - Accent1 5 9 2 4" xfId="48197"/>
    <cellStyle name="40% - Accent1 5 9 3" xfId="6136"/>
    <cellStyle name="40% - Accent1 5 9 3 2" xfId="19295"/>
    <cellStyle name="40% - Accent1 5 9 3 2 2" xfId="56633"/>
    <cellStyle name="40% - Accent1 5 9 3 3" xfId="36094"/>
    <cellStyle name="40% - Accent1 5 9 3 4" xfId="43474"/>
    <cellStyle name="40% - Accent1 5 9 4" xfId="15640"/>
    <cellStyle name="40% - Accent1 5 9 4 2" xfId="30670"/>
    <cellStyle name="40% - Accent1 5 9 4 3" xfId="52978"/>
    <cellStyle name="40% - Accent1 5 9 5" xfId="27788"/>
    <cellStyle name="40% - Accent1 5 9 6" xfId="39817"/>
    <cellStyle name="40% - Accent1 6" xfId="256"/>
    <cellStyle name="40% - Accent1 6 2" xfId="677"/>
    <cellStyle name="40% - Accent1 6 2 2" xfId="1859"/>
    <cellStyle name="40% - Accent1 6 2 2 2" xfId="7933"/>
    <cellStyle name="40% - Accent1 6 2 2 2 2" xfId="12656"/>
    <cellStyle name="40% - Accent1 6 2 2 2 2 2" xfId="25815"/>
    <cellStyle name="40% - Accent1 6 2 2 2 2 2 2" xfId="63153"/>
    <cellStyle name="40% - Accent1 6 2 2 2 2 3" xfId="49994"/>
    <cellStyle name="40% - Accent1 6 2 2 2 3" xfId="21092"/>
    <cellStyle name="40% - Accent1 6 2 2 2 3 2" xfId="58430"/>
    <cellStyle name="40% - Accent1 6 2 2 2 4" xfId="34111"/>
    <cellStyle name="40% - Accent1 6 2 2 2 5" xfId="45271"/>
    <cellStyle name="40% - Accent1 6 2 2 3" xfId="10296"/>
    <cellStyle name="40% - Accent1 6 2 2 3 2" xfId="23455"/>
    <cellStyle name="40% - Accent1 6 2 2 3 2 2" xfId="60793"/>
    <cellStyle name="40% - Accent1 6 2 2 3 3" xfId="36823"/>
    <cellStyle name="40% - Accent1 6 2 2 3 4" xfId="47634"/>
    <cellStyle name="40% - Accent1 6 2 2 4" xfId="5573"/>
    <cellStyle name="40% - Accent1 6 2 2 4 2" xfId="18732"/>
    <cellStyle name="40% - Accent1 6 2 2 4 2 2" xfId="56070"/>
    <cellStyle name="40% - Accent1 6 2 2 4 3" xfId="31399"/>
    <cellStyle name="40% - Accent1 6 2 2 4 4" xfId="42911"/>
    <cellStyle name="40% - Accent1 6 2 2 5" xfId="15020"/>
    <cellStyle name="40% - Accent1 6 2 2 5 2" xfId="52358"/>
    <cellStyle name="40% - Accent1 6 2 2 6" xfId="28517"/>
    <cellStyle name="40% - Accent1 6 2 2 7" xfId="39197"/>
    <cellStyle name="40% - Accent1 6 2 3" xfId="3208"/>
    <cellStyle name="40% - Accent1 6 2 3 2" xfId="11476"/>
    <cellStyle name="40% - Accent1 6 2 3 2 2" xfId="24635"/>
    <cellStyle name="40% - Accent1 6 2 3 2 2 2" xfId="61973"/>
    <cellStyle name="40% - Accent1 6 2 3 2 3" xfId="48814"/>
    <cellStyle name="40% - Accent1 6 2 3 3" xfId="6753"/>
    <cellStyle name="40% - Accent1 6 2 3 3 2" xfId="19912"/>
    <cellStyle name="40% - Accent1 6 2 3 3 2 2" xfId="57250"/>
    <cellStyle name="40% - Accent1 6 2 3 3 3" xfId="44091"/>
    <cellStyle name="40% - Accent1 6 2 3 4" xfId="16369"/>
    <cellStyle name="40% - Accent1 6 2 3 4 2" xfId="53707"/>
    <cellStyle name="40% - Accent1 6 2 3 5" xfId="32762"/>
    <cellStyle name="40% - Accent1 6 2 3 6" xfId="40546"/>
    <cellStyle name="40% - Accent1 6 2 4" xfId="9116"/>
    <cellStyle name="40% - Accent1 6 2 4 2" xfId="22275"/>
    <cellStyle name="40% - Accent1 6 2 4 2 2" xfId="59613"/>
    <cellStyle name="40% - Accent1 6 2 4 3" xfId="35474"/>
    <cellStyle name="40% - Accent1 6 2 4 4" xfId="46454"/>
    <cellStyle name="40% - Accent1 6 2 5" xfId="4393"/>
    <cellStyle name="40% - Accent1 6 2 5 2" xfId="17552"/>
    <cellStyle name="40% - Accent1 6 2 5 2 2" xfId="54890"/>
    <cellStyle name="40% - Accent1 6 2 5 3" xfId="30050"/>
    <cellStyle name="40% - Accent1 6 2 5 4" xfId="41731"/>
    <cellStyle name="40% - Accent1 6 2 6" xfId="13840"/>
    <cellStyle name="40% - Accent1 6 2 6 2" xfId="51178"/>
    <cellStyle name="40% - Accent1 6 2 7" xfId="27168"/>
    <cellStyle name="40% - Accent1 6 2 8" xfId="38017"/>
    <cellStyle name="40% - Accent1 6 3" xfId="1438"/>
    <cellStyle name="40% - Accent1 6 3 2" xfId="7512"/>
    <cellStyle name="40% - Accent1 6 3 2 2" xfId="12235"/>
    <cellStyle name="40% - Accent1 6 3 2 2 2" xfId="25394"/>
    <cellStyle name="40% - Accent1 6 3 2 2 2 2" xfId="62732"/>
    <cellStyle name="40% - Accent1 6 3 2 2 3" xfId="49573"/>
    <cellStyle name="40% - Accent1 6 3 2 3" xfId="20671"/>
    <cellStyle name="40% - Accent1 6 3 2 3 2" xfId="58009"/>
    <cellStyle name="40% - Accent1 6 3 2 4" xfId="33690"/>
    <cellStyle name="40% - Accent1 6 3 2 5" xfId="44850"/>
    <cellStyle name="40% - Accent1 6 3 3" xfId="9875"/>
    <cellStyle name="40% - Accent1 6 3 3 2" xfId="23034"/>
    <cellStyle name="40% - Accent1 6 3 3 2 2" xfId="60372"/>
    <cellStyle name="40% - Accent1 6 3 3 3" xfId="36402"/>
    <cellStyle name="40% - Accent1 6 3 3 4" xfId="47213"/>
    <cellStyle name="40% - Accent1 6 3 4" xfId="5152"/>
    <cellStyle name="40% - Accent1 6 3 4 2" xfId="18311"/>
    <cellStyle name="40% - Accent1 6 3 4 2 2" xfId="55649"/>
    <cellStyle name="40% - Accent1 6 3 4 3" xfId="30978"/>
    <cellStyle name="40% - Accent1 6 3 4 4" xfId="42490"/>
    <cellStyle name="40% - Accent1 6 3 5" xfId="14599"/>
    <cellStyle name="40% - Accent1 6 3 5 2" xfId="51937"/>
    <cellStyle name="40% - Accent1 6 3 6" xfId="28096"/>
    <cellStyle name="40% - Accent1 6 3 7" xfId="38776"/>
    <cellStyle name="40% - Accent1 6 4" xfId="2787"/>
    <cellStyle name="40% - Accent1 6 4 2" xfId="11055"/>
    <cellStyle name="40% - Accent1 6 4 2 2" xfId="24214"/>
    <cellStyle name="40% - Accent1 6 4 2 2 2" xfId="61552"/>
    <cellStyle name="40% - Accent1 6 4 2 3" xfId="48393"/>
    <cellStyle name="40% - Accent1 6 4 3" xfId="6332"/>
    <cellStyle name="40% - Accent1 6 4 3 2" xfId="19491"/>
    <cellStyle name="40% - Accent1 6 4 3 2 2" xfId="56829"/>
    <cellStyle name="40% - Accent1 6 4 3 3" xfId="43670"/>
    <cellStyle name="40% - Accent1 6 4 4" xfId="15948"/>
    <cellStyle name="40% - Accent1 6 4 4 2" xfId="53286"/>
    <cellStyle name="40% - Accent1 6 4 5" xfId="32341"/>
    <cellStyle name="40% - Accent1 6 4 6" xfId="40125"/>
    <cellStyle name="40% - Accent1 6 5" xfId="8695"/>
    <cellStyle name="40% - Accent1 6 5 2" xfId="21854"/>
    <cellStyle name="40% - Accent1 6 5 2 2" xfId="59192"/>
    <cellStyle name="40% - Accent1 6 5 3" xfId="35053"/>
    <cellStyle name="40% - Accent1 6 5 4" xfId="46033"/>
    <cellStyle name="40% - Accent1 6 6" xfId="3972"/>
    <cellStyle name="40% - Accent1 6 6 2" xfId="17131"/>
    <cellStyle name="40% - Accent1 6 6 2 2" xfId="54469"/>
    <cellStyle name="40% - Accent1 6 6 3" xfId="29629"/>
    <cellStyle name="40% - Accent1 6 6 4" xfId="41310"/>
    <cellStyle name="40% - Accent1 6 7" xfId="13419"/>
    <cellStyle name="40% - Accent1 6 7 2" xfId="50757"/>
    <cellStyle name="40% - Accent1 6 8" xfId="26747"/>
    <cellStyle name="40% - Accent1 6 9" xfId="37596"/>
    <cellStyle name="40% - Accent1 7" xfId="144"/>
    <cellStyle name="40% - Accent1 7 2" xfId="565"/>
    <cellStyle name="40% - Accent1 7 2 2" xfId="1747"/>
    <cellStyle name="40% - Accent1 7 2 2 2" xfId="7821"/>
    <cellStyle name="40% - Accent1 7 2 2 2 2" xfId="12544"/>
    <cellStyle name="40% - Accent1 7 2 2 2 2 2" xfId="25703"/>
    <cellStyle name="40% - Accent1 7 2 2 2 2 2 2" xfId="63041"/>
    <cellStyle name="40% - Accent1 7 2 2 2 2 3" xfId="49882"/>
    <cellStyle name="40% - Accent1 7 2 2 2 3" xfId="20980"/>
    <cellStyle name="40% - Accent1 7 2 2 2 3 2" xfId="58318"/>
    <cellStyle name="40% - Accent1 7 2 2 2 4" xfId="33999"/>
    <cellStyle name="40% - Accent1 7 2 2 2 5" xfId="45159"/>
    <cellStyle name="40% - Accent1 7 2 2 3" xfId="10184"/>
    <cellStyle name="40% - Accent1 7 2 2 3 2" xfId="23343"/>
    <cellStyle name="40% - Accent1 7 2 2 3 2 2" xfId="60681"/>
    <cellStyle name="40% - Accent1 7 2 2 3 3" xfId="36711"/>
    <cellStyle name="40% - Accent1 7 2 2 3 4" xfId="47522"/>
    <cellStyle name="40% - Accent1 7 2 2 4" xfId="5461"/>
    <cellStyle name="40% - Accent1 7 2 2 4 2" xfId="18620"/>
    <cellStyle name="40% - Accent1 7 2 2 4 2 2" xfId="55958"/>
    <cellStyle name="40% - Accent1 7 2 2 4 3" xfId="31287"/>
    <cellStyle name="40% - Accent1 7 2 2 4 4" xfId="42799"/>
    <cellStyle name="40% - Accent1 7 2 2 5" xfId="14908"/>
    <cellStyle name="40% - Accent1 7 2 2 5 2" xfId="52246"/>
    <cellStyle name="40% - Accent1 7 2 2 6" xfId="28405"/>
    <cellStyle name="40% - Accent1 7 2 2 7" xfId="39085"/>
    <cellStyle name="40% - Accent1 7 2 3" xfId="3096"/>
    <cellStyle name="40% - Accent1 7 2 3 2" xfId="11364"/>
    <cellStyle name="40% - Accent1 7 2 3 2 2" xfId="24523"/>
    <cellStyle name="40% - Accent1 7 2 3 2 2 2" xfId="61861"/>
    <cellStyle name="40% - Accent1 7 2 3 2 3" xfId="48702"/>
    <cellStyle name="40% - Accent1 7 2 3 3" xfId="6641"/>
    <cellStyle name="40% - Accent1 7 2 3 3 2" xfId="19800"/>
    <cellStyle name="40% - Accent1 7 2 3 3 2 2" xfId="57138"/>
    <cellStyle name="40% - Accent1 7 2 3 3 3" xfId="43979"/>
    <cellStyle name="40% - Accent1 7 2 3 4" xfId="16257"/>
    <cellStyle name="40% - Accent1 7 2 3 4 2" xfId="53595"/>
    <cellStyle name="40% - Accent1 7 2 3 5" xfId="32650"/>
    <cellStyle name="40% - Accent1 7 2 3 6" xfId="40434"/>
    <cellStyle name="40% - Accent1 7 2 4" xfId="9004"/>
    <cellStyle name="40% - Accent1 7 2 4 2" xfId="22163"/>
    <cellStyle name="40% - Accent1 7 2 4 2 2" xfId="59501"/>
    <cellStyle name="40% - Accent1 7 2 4 3" xfId="35362"/>
    <cellStyle name="40% - Accent1 7 2 4 4" xfId="46342"/>
    <cellStyle name="40% - Accent1 7 2 5" xfId="4281"/>
    <cellStyle name="40% - Accent1 7 2 5 2" xfId="17440"/>
    <cellStyle name="40% - Accent1 7 2 5 2 2" xfId="54778"/>
    <cellStyle name="40% - Accent1 7 2 5 3" xfId="29938"/>
    <cellStyle name="40% - Accent1 7 2 5 4" xfId="41619"/>
    <cellStyle name="40% - Accent1 7 2 6" xfId="13728"/>
    <cellStyle name="40% - Accent1 7 2 6 2" xfId="51066"/>
    <cellStyle name="40% - Accent1 7 2 7" xfId="27056"/>
    <cellStyle name="40% - Accent1 7 2 8" xfId="37905"/>
    <cellStyle name="40% - Accent1 7 3" xfId="1326"/>
    <cellStyle name="40% - Accent1 7 3 2" xfId="7400"/>
    <cellStyle name="40% - Accent1 7 3 2 2" xfId="12123"/>
    <cellStyle name="40% - Accent1 7 3 2 2 2" xfId="25282"/>
    <cellStyle name="40% - Accent1 7 3 2 2 2 2" xfId="62620"/>
    <cellStyle name="40% - Accent1 7 3 2 2 3" xfId="49461"/>
    <cellStyle name="40% - Accent1 7 3 2 3" xfId="20559"/>
    <cellStyle name="40% - Accent1 7 3 2 3 2" xfId="57897"/>
    <cellStyle name="40% - Accent1 7 3 2 4" xfId="33578"/>
    <cellStyle name="40% - Accent1 7 3 2 5" xfId="44738"/>
    <cellStyle name="40% - Accent1 7 3 3" xfId="9763"/>
    <cellStyle name="40% - Accent1 7 3 3 2" xfId="22922"/>
    <cellStyle name="40% - Accent1 7 3 3 2 2" xfId="60260"/>
    <cellStyle name="40% - Accent1 7 3 3 3" xfId="36290"/>
    <cellStyle name="40% - Accent1 7 3 3 4" xfId="47101"/>
    <cellStyle name="40% - Accent1 7 3 4" xfId="5040"/>
    <cellStyle name="40% - Accent1 7 3 4 2" xfId="18199"/>
    <cellStyle name="40% - Accent1 7 3 4 2 2" xfId="55537"/>
    <cellStyle name="40% - Accent1 7 3 4 3" xfId="30866"/>
    <cellStyle name="40% - Accent1 7 3 4 4" xfId="42378"/>
    <cellStyle name="40% - Accent1 7 3 5" xfId="14487"/>
    <cellStyle name="40% - Accent1 7 3 5 2" xfId="51825"/>
    <cellStyle name="40% - Accent1 7 3 6" xfId="27984"/>
    <cellStyle name="40% - Accent1 7 3 7" xfId="38664"/>
    <cellStyle name="40% - Accent1 7 4" xfId="2675"/>
    <cellStyle name="40% - Accent1 7 4 2" xfId="10943"/>
    <cellStyle name="40% - Accent1 7 4 2 2" xfId="24102"/>
    <cellStyle name="40% - Accent1 7 4 2 2 2" xfId="61440"/>
    <cellStyle name="40% - Accent1 7 4 2 3" xfId="48281"/>
    <cellStyle name="40% - Accent1 7 4 3" xfId="6220"/>
    <cellStyle name="40% - Accent1 7 4 3 2" xfId="19379"/>
    <cellStyle name="40% - Accent1 7 4 3 2 2" xfId="56717"/>
    <cellStyle name="40% - Accent1 7 4 3 3" xfId="43558"/>
    <cellStyle name="40% - Accent1 7 4 4" xfId="15836"/>
    <cellStyle name="40% - Accent1 7 4 4 2" xfId="53174"/>
    <cellStyle name="40% - Accent1 7 4 5" xfId="32229"/>
    <cellStyle name="40% - Accent1 7 4 6" xfId="40013"/>
    <cellStyle name="40% - Accent1 7 5" xfId="8583"/>
    <cellStyle name="40% - Accent1 7 5 2" xfId="21742"/>
    <cellStyle name="40% - Accent1 7 5 2 2" xfId="59080"/>
    <cellStyle name="40% - Accent1 7 5 3" xfId="34941"/>
    <cellStyle name="40% - Accent1 7 5 4" xfId="45921"/>
    <cellStyle name="40% - Accent1 7 6" xfId="3860"/>
    <cellStyle name="40% - Accent1 7 6 2" xfId="17019"/>
    <cellStyle name="40% - Accent1 7 6 2 2" xfId="54357"/>
    <cellStyle name="40% - Accent1 7 6 3" xfId="29517"/>
    <cellStyle name="40% - Accent1 7 6 4" xfId="41198"/>
    <cellStyle name="40% - Accent1 7 7" xfId="13307"/>
    <cellStyle name="40% - Accent1 7 7 2" xfId="50645"/>
    <cellStyle name="40% - Accent1 7 8" xfId="26635"/>
    <cellStyle name="40% - Accent1 7 9" xfId="37484"/>
    <cellStyle name="40% - Accent1 8" xfId="453"/>
    <cellStyle name="40% - Accent1 8 2" xfId="1635"/>
    <cellStyle name="40% - Accent1 8 2 2" xfId="7709"/>
    <cellStyle name="40% - Accent1 8 2 2 2" xfId="12432"/>
    <cellStyle name="40% - Accent1 8 2 2 2 2" xfId="25591"/>
    <cellStyle name="40% - Accent1 8 2 2 2 2 2" xfId="62929"/>
    <cellStyle name="40% - Accent1 8 2 2 2 3" xfId="49770"/>
    <cellStyle name="40% - Accent1 8 2 2 3" xfId="20868"/>
    <cellStyle name="40% - Accent1 8 2 2 3 2" xfId="58206"/>
    <cellStyle name="40% - Accent1 8 2 2 4" xfId="33887"/>
    <cellStyle name="40% - Accent1 8 2 2 5" xfId="45047"/>
    <cellStyle name="40% - Accent1 8 2 3" xfId="10072"/>
    <cellStyle name="40% - Accent1 8 2 3 2" xfId="23231"/>
    <cellStyle name="40% - Accent1 8 2 3 2 2" xfId="60569"/>
    <cellStyle name="40% - Accent1 8 2 3 3" xfId="36599"/>
    <cellStyle name="40% - Accent1 8 2 3 4" xfId="47410"/>
    <cellStyle name="40% - Accent1 8 2 4" xfId="5349"/>
    <cellStyle name="40% - Accent1 8 2 4 2" xfId="18508"/>
    <cellStyle name="40% - Accent1 8 2 4 2 2" xfId="55846"/>
    <cellStyle name="40% - Accent1 8 2 4 3" xfId="31175"/>
    <cellStyle name="40% - Accent1 8 2 4 4" xfId="42687"/>
    <cellStyle name="40% - Accent1 8 2 5" xfId="14796"/>
    <cellStyle name="40% - Accent1 8 2 5 2" xfId="52134"/>
    <cellStyle name="40% - Accent1 8 2 6" xfId="28293"/>
    <cellStyle name="40% - Accent1 8 2 7" xfId="38973"/>
    <cellStyle name="40% - Accent1 8 3" xfId="2984"/>
    <cellStyle name="40% - Accent1 8 3 2" xfId="11252"/>
    <cellStyle name="40% - Accent1 8 3 2 2" xfId="24411"/>
    <cellStyle name="40% - Accent1 8 3 2 2 2" xfId="61749"/>
    <cellStyle name="40% - Accent1 8 3 2 3" xfId="48590"/>
    <cellStyle name="40% - Accent1 8 3 3" xfId="6529"/>
    <cellStyle name="40% - Accent1 8 3 3 2" xfId="19688"/>
    <cellStyle name="40% - Accent1 8 3 3 2 2" xfId="57026"/>
    <cellStyle name="40% - Accent1 8 3 3 3" xfId="43867"/>
    <cellStyle name="40% - Accent1 8 3 4" xfId="16145"/>
    <cellStyle name="40% - Accent1 8 3 4 2" xfId="53483"/>
    <cellStyle name="40% - Accent1 8 3 5" xfId="32538"/>
    <cellStyle name="40% - Accent1 8 3 6" xfId="40322"/>
    <cellStyle name="40% - Accent1 8 4" xfId="8892"/>
    <cellStyle name="40% - Accent1 8 4 2" xfId="22051"/>
    <cellStyle name="40% - Accent1 8 4 2 2" xfId="59389"/>
    <cellStyle name="40% - Accent1 8 4 3" xfId="35250"/>
    <cellStyle name="40% - Accent1 8 4 4" xfId="46230"/>
    <cellStyle name="40% - Accent1 8 5" xfId="4169"/>
    <cellStyle name="40% - Accent1 8 5 2" xfId="17328"/>
    <cellStyle name="40% - Accent1 8 5 2 2" xfId="54666"/>
    <cellStyle name="40% - Accent1 8 5 3" xfId="29826"/>
    <cellStyle name="40% - Accent1 8 5 4" xfId="41507"/>
    <cellStyle name="40% - Accent1 8 6" xfId="13616"/>
    <cellStyle name="40% - Accent1 8 6 2" xfId="50954"/>
    <cellStyle name="40% - Accent1 8 7" xfId="26944"/>
    <cellStyle name="40% - Accent1 8 8" xfId="37793"/>
    <cellStyle name="40% - Accent1 9" xfId="284"/>
    <cellStyle name="40% - Accent1 9 2" xfId="1466"/>
    <cellStyle name="40% - Accent1 9 2 2" xfId="7540"/>
    <cellStyle name="40% - Accent1 9 2 2 2" xfId="12263"/>
    <cellStyle name="40% - Accent1 9 2 2 2 2" xfId="25422"/>
    <cellStyle name="40% - Accent1 9 2 2 2 2 2" xfId="62760"/>
    <cellStyle name="40% - Accent1 9 2 2 2 3" xfId="49601"/>
    <cellStyle name="40% - Accent1 9 2 2 3" xfId="20699"/>
    <cellStyle name="40% - Accent1 9 2 2 3 2" xfId="58037"/>
    <cellStyle name="40% - Accent1 9 2 2 4" xfId="33718"/>
    <cellStyle name="40% - Accent1 9 2 2 5" xfId="44878"/>
    <cellStyle name="40% - Accent1 9 2 3" xfId="9903"/>
    <cellStyle name="40% - Accent1 9 2 3 2" xfId="23062"/>
    <cellStyle name="40% - Accent1 9 2 3 2 2" xfId="60400"/>
    <cellStyle name="40% - Accent1 9 2 3 3" xfId="36430"/>
    <cellStyle name="40% - Accent1 9 2 3 4" xfId="47241"/>
    <cellStyle name="40% - Accent1 9 2 4" xfId="5180"/>
    <cellStyle name="40% - Accent1 9 2 4 2" xfId="18339"/>
    <cellStyle name="40% - Accent1 9 2 4 2 2" xfId="55677"/>
    <cellStyle name="40% - Accent1 9 2 4 3" xfId="31006"/>
    <cellStyle name="40% - Accent1 9 2 4 4" xfId="42518"/>
    <cellStyle name="40% - Accent1 9 2 5" xfId="14627"/>
    <cellStyle name="40% - Accent1 9 2 5 2" xfId="51965"/>
    <cellStyle name="40% - Accent1 9 2 6" xfId="28124"/>
    <cellStyle name="40% - Accent1 9 2 7" xfId="38804"/>
    <cellStyle name="40% - Accent1 9 3" xfId="2815"/>
    <cellStyle name="40% - Accent1 9 3 2" xfId="11083"/>
    <cellStyle name="40% - Accent1 9 3 2 2" xfId="24242"/>
    <cellStyle name="40% - Accent1 9 3 2 2 2" xfId="61580"/>
    <cellStyle name="40% - Accent1 9 3 2 3" xfId="48421"/>
    <cellStyle name="40% - Accent1 9 3 3" xfId="6360"/>
    <cellStyle name="40% - Accent1 9 3 3 2" xfId="19519"/>
    <cellStyle name="40% - Accent1 9 3 3 2 2" xfId="56857"/>
    <cellStyle name="40% - Accent1 9 3 3 3" xfId="43698"/>
    <cellStyle name="40% - Accent1 9 3 4" xfId="15976"/>
    <cellStyle name="40% - Accent1 9 3 4 2" xfId="53314"/>
    <cellStyle name="40% - Accent1 9 3 5" xfId="32369"/>
    <cellStyle name="40% - Accent1 9 3 6" xfId="40153"/>
    <cellStyle name="40% - Accent1 9 4" xfId="8723"/>
    <cellStyle name="40% - Accent1 9 4 2" xfId="21882"/>
    <cellStyle name="40% - Accent1 9 4 2 2" xfId="59220"/>
    <cellStyle name="40% - Accent1 9 4 3" xfId="35081"/>
    <cellStyle name="40% - Accent1 9 4 4" xfId="46061"/>
    <cellStyle name="40% - Accent1 9 5" xfId="4000"/>
    <cellStyle name="40% - Accent1 9 5 2" xfId="17159"/>
    <cellStyle name="40% - Accent1 9 5 2 2" xfId="54497"/>
    <cellStyle name="40% - Accent1 9 5 3" xfId="29657"/>
    <cellStyle name="40% - Accent1 9 5 4" xfId="41338"/>
    <cellStyle name="40% - Accent1 9 6" xfId="13447"/>
    <cellStyle name="40% - Accent1 9 6 2" xfId="50785"/>
    <cellStyle name="40% - Accent1 9 7" xfId="26775"/>
    <cellStyle name="40% - Accent1 9 8" xfId="37624"/>
    <cellStyle name="40% - Accent2" xfId="24" builtinId="35" customBuiltin="1"/>
    <cellStyle name="40% - Accent2 10" xfId="707"/>
    <cellStyle name="40% - Accent2 10 2" xfId="1889"/>
    <cellStyle name="40% - Accent2 10 2 2" xfId="7963"/>
    <cellStyle name="40% - Accent2 10 2 2 2" xfId="12686"/>
    <cellStyle name="40% - Accent2 10 2 2 2 2" xfId="25845"/>
    <cellStyle name="40% - Accent2 10 2 2 2 2 2" xfId="63183"/>
    <cellStyle name="40% - Accent2 10 2 2 2 3" xfId="50024"/>
    <cellStyle name="40% - Accent2 10 2 2 3" xfId="21122"/>
    <cellStyle name="40% - Accent2 10 2 2 3 2" xfId="58460"/>
    <cellStyle name="40% - Accent2 10 2 2 4" xfId="34141"/>
    <cellStyle name="40% - Accent2 10 2 2 5" xfId="45301"/>
    <cellStyle name="40% - Accent2 10 2 3" xfId="10326"/>
    <cellStyle name="40% - Accent2 10 2 3 2" xfId="23485"/>
    <cellStyle name="40% - Accent2 10 2 3 2 2" xfId="60823"/>
    <cellStyle name="40% - Accent2 10 2 3 3" xfId="36853"/>
    <cellStyle name="40% - Accent2 10 2 3 4" xfId="47664"/>
    <cellStyle name="40% - Accent2 10 2 4" xfId="5603"/>
    <cellStyle name="40% - Accent2 10 2 4 2" xfId="18762"/>
    <cellStyle name="40% - Accent2 10 2 4 2 2" xfId="56100"/>
    <cellStyle name="40% - Accent2 10 2 4 3" xfId="31429"/>
    <cellStyle name="40% - Accent2 10 2 4 4" xfId="42941"/>
    <cellStyle name="40% - Accent2 10 2 5" xfId="15050"/>
    <cellStyle name="40% - Accent2 10 2 5 2" xfId="52388"/>
    <cellStyle name="40% - Accent2 10 2 6" xfId="28547"/>
    <cellStyle name="40% - Accent2 10 2 7" xfId="39227"/>
    <cellStyle name="40% - Accent2 10 3" xfId="3238"/>
    <cellStyle name="40% - Accent2 10 3 2" xfId="11506"/>
    <cellStyle name="40% - Accent2 10 3 2 2" xfId="24665"/>
    <cellStyle name="40% - Accent2 10 3 2 2 2" xfId="62003"/>
    <cellStyle name="40% - Accent2 10 3 2 3" xfId="48844"/>
    <cellStyle name="40% - Accent2 10 3 3" xfId="6783"/>
    <cellStyle name="40% - Accent2 10 3 3 2" xfId="19942"/>
    <cellStyle name="40% - Accent2 10 3 3 2 2" xfId="57280"/>
    <cellStyle name="40% - Accent2 10 3 3 3" xfId="44121"/>
    <cellStyle name="40% - Accent2 10 3 4" xfId="16399"/>
    <cellStyle name="40% - Accent2 10 3 4 2" xfId="53737"/>
    <cellStyle name="40% - Accent2 10 3 5" xfId="32792"/>
    <cellStyle name="40% - Accent2 10 3 6" xfId="40576"/>
    <cellStyle name="40% - Accent2 10 4" xfId="9146"/>
    <cellStyle name="40% - Accent2 10 4 2" xfId="22305"/>
    <cellStyle name="40% - Accent2 10 4 2 2" xfId="59643"/>
    <cellStyle name="40% - Accent2 10 4 3" xfId="35504"/>
    <cellStyle name="40% - Accent2 10 4 4" xfId="46484"/>
    <cellStyle name="40% - Accent2 10 5" xfId="4423"/>
    <cellStyle name="40% - Accent2 10 5 2" xfId="17582"/>
    <cellStyle name="40% - Accent2 10 5 2 2" xfId="54920"/>
    <cellStyle name="40% - Accent2 10 5 3" xfId="30080"/>
    <cellStyle name="40% - Accent2 10 5 4" xfId="41761"/>
    <cellStyle name="40% - Accent2 10 6" xfId="13870"/>
    <cellStyle name="40% - Accent2 10 6 2" xfId="51208"/>
    <cellStyle name="40% - Accent2 10 7" xfId="27198"/>
    <cellStyle name="40% - Accent2 10 8" xfId="38047"/>
    <cellStyle name="40% - Accent2 11" xfId="876"/>
    <cellStyle name="40% - Accent2 11 2" xfId="2058"/>
    <cellStyle name="40% - Accent2 11 2 2" xfId="8132"/>
    <cellStyle name="40% - Accent2 11 2 2 2" xfId="12855"/>
    <cellStyle name="40% - Accent2 11 2 2 2 2" xfId="26014"/>
    <cellStyle name="40% - Accent2 11 2 2 2 2 2" xfId="63352"/>
    <cellStyle name="40% - Accent2 11 2 2 2 3" xfId="50193"/>
    <cellStyle name="40% - Accent2 11 2 2 3" xfId="21291"/>
    <cellStyle name="40% - Accent2 11 2 2 3 2" xfId="58629"/>
    <cellStyle name="40% - Accent2 11 2 2 4" xfId="34310"/>
    <cellStyle name="40% - Accent2 11 2 2 5" xfId="45470"/>
    <cellStyle name="40% - Accent2 11 2 3" xfId="10495"/>
    <cellStyle name="40% - Accent2 11 2 3 2" xfId="23654"/>
    <cellStyle name="40% - Accent2 11 2 3 2 2" xfId="60992"/>
    <cellStyle name="40% - Accent2 11 2 3 3" xfId="37022"/>
    <cellStyle name="40% - Accent2 11 2 3 4" xfId="47833"/>
    <cellStyle name="40% - Accent2 11 2 4" xfId="5772"/>
    <cellStyle name="40% - Accent2 11 2 4 2" xfId="18931"/>
    <cellStyle name="40% - Accent2 11 2 4 2 2" xfId="56269"/>
    <cellStyle name="40% - Accent2 11 2 4 3" xfId="31598"/>
    <cellStyle name="40% - Accent2 11 2 4 4" xfId="43110"/>
    <cellStyle name="40% - Accent2 11 2 5" xfId="15219"/>
    <cellStyle name="40% - Accent2 11 2 5 2" xfId="52557"/>
    <cellStyle name="40% - Accent2 11 2 6" xfId="28716"/>
    <cellStyle name="40% - Accent2 11 2 7" xfId="39396"/>
    <cellStyle name="40% - Accent2 11 3" xfId="3407"/>
    <cellStyle name="40% - Accent2 11 3 2" xfId="11675"/>
    <cellStyle name="40% - Accent2 11 3 2 2" xfId="24834"/>
    <cellStyle name="40% - Accent2 11 3 2 2 2" xfId="62172"/>
    <cellStyle name="40% - Accent2 11 3 2 3" xfId="49013"/>
    <cellStyle name="40% - Accent2 11 3 3" xfId="6952"/>
    <cellStyle name="40% - Accent2 11 3 3 2" xfId="20111"/>
    <cellStyle name="40% - Accent2 11 3 3 2 2" xfId="57449"/>
    <cellStyle name="40% - Accent2 11 3 3 3" xfId="44290"/>
    <cellStyle name="40% - Accent2 11 3 4" xfId="16568"/>
    <cellStyle name="40% - Accent2 11 3 4 2" xfId="53906"/>
    <cellStyle name="40% - Accent2 11 3 5" xfId="32961"/>
    <cellStyle name="40% - Accent2 11 3 6" xfId="40745"/>
    <cellStyle name="40% - Accent2 11 4" xfId="9315"/>
    <cellStyle name="40% - Accent2 11 4 2" xfId="22474"/>
    <cellStyle name="40% - Accent2 11 4 2 2" xfId="59812"/>
    <cellStyle name="40% - Accent2 11 4 3" xfId="35673"/>
    <cellStyle name="40% - Accent2 11 4 4" xfId="46653"/>
    <cellStyle name="40% - Accent2 11 5" xfId="4592"/>
    <cellStyle name="40% - Accent2 11 5 2" xfId="17751"/>
    <cellStyle name="40% - Accent2 11 5 2 2" xfId="55089"/>
    <cellStyle name="40% - Accent2 11 5 3" xfId="30249"/>
    <cellStyle name="40% - Accent2 11 5 4" xfId="41930"/>
    <cellStyle name="40% - Accent2 11 6" xfId="14039"/>
    <cellStyle name="40% - Accent2 11 6 2" xfId="51377"/>
    <cellStyle name="40% - Accent2 11 7" xfId="27367"/>
    <cellStyle name="40% - Accent2 11 8" xfId="38216"/>
    <cellStyle name="40% - Accent2 12" xfId="1047"/>
    <cellStyle name="40% - Accent2 12 2" xfId="2227"/>
    <cellStyle name="40% - Accent2 12 2 2" xfId="8301"/>
    <cellStyle name="40% - Accent2 12 2 2 2" xfId="13024"/>
    <cellStyle name="40% - Accent2 12 2 2 2 2" xfId="26183"/>
    <cellStyle name="40% - Accent2 12 2 2 2 2 2" xfId="63521"/>
    <cellStyle name="40% - Accent2 12 2 2 2 3" xfId="50362"/>
    <cellStyle name="40% - Accent2 12 2 2 3" xfId="21460"/>
    <cellStyle name="40% - Accent2 12 2 2 3 2" xfId="58798"/>
    <cellStyle name="40% - Accent2 12 2 2 4" xfId="34479"/>
    <cellStyle name="40% - Accent2 12 2 2 5" xfId="45639"/>
    <cellStyle name="40% - Accent2 12 2 3" xfId="10664"/>
    <cellStyle name="40% - Accent2 12 2 3 2" xfId="23823"/>
    <cellStyle name="40% - Accent2 12 2 3 2 2" xfId="61161"/>
    <cellStyle name="40% - Accent2 12 2 3 3" xfId="37191"/>
    <cellStyle name="40% - Accent2 12 2 3 4" xfId="48002"/>
    <cellStyle name="40% - Accent2 12 2 4" xfId="5941"/>
    <cellStyle name="40% - Accent2 12 2 4 2" xfId="19100"/>
    <cellStyle name="40% - Accent2 12 2 4 2 2" xfId="56438"/>
    <cellStyle name="40% - Accent2 12 2 4 3" xfId="31767"/>
    <cellStyle name="40% - Accent2 12 2 4 4" xfId="43279"/>
    <cellStyle name="40% - Accent2 12 2 5" xfId="15388"/>
    <cellStyle name="40% - Accent2 12 2 5 2" xfId="52726"/>
    <cellStyle name="40% - Accent2 12 2 6" xfId="28885"/>
    <cellStyle name="40% - Accent2 12 2 7" xfId="39565"/>
    <cellStyle name="40% - Accent2 12 3" xfId="3576"/>
    <cellStyle name="40% - Accent2 12 3 2" xfId="11844"/>
    <cellStyle name="40% - Accent2 12 3 2 2" xfId="25003"/>
    <cellStyle name="40% - Accent2 12 3 2 2 2" xfId="62341"/>
    <cellStyle name="40% - Accent2 12 3 2 3" xfId="49182"/>
    <cellStyle name="40% - Accent2 12 3 3" xfId="7121"/>
    <cellStyle name="40% - Accent2 12 3 3 2" xfId="20280"/>
    <cellStyle name="40% - Accent2 12 3 3 2 2" xfId="57618"/>
    <cellStyle name="40% - Accent2 12 3 3 3" xfId="44459"/>
    <cellStyle name="40% - Accent2 12 3 4" xfId="16737"/>
    <cellStyle name="40% - Accent2 12 3 4 2" xfId="54075"/>
    <cellStyle name="40% - Accent2 12 3 5" xfId="33130"/>
    <cellStyle name="40% - Accent2 12 3 6" xfId="40914"/>
    <cellStyle name="40% - Accent2 12 4" xfId="9484"/>
    <cellStyle name="40% - Accent2 12 4 2" xfId="22643"/>
    <cellStyle name="40% - Accent2 12 4 2 2" xfId="59981"/>
    <cellStyle name="40% - Accent2 12 4 3" xfId="35842"/>
    <cellStyle name="40% - Accent2 12 4 4" xfId="46822"/>
    <cellStyle name="40% - Accent2 12 5" xfId="4761"/>
    <cellStyle name="40% - Accent2 12 5 2" xfId="17920"/>
    <cellStyle name="40% - Accent2 12 5 2 2" xfId="55258"/>
    <cellStyle name="40% - Accent2 12 5 3" xfId="30418"/>
    <cellStyle name="40% - Accent2 12 5 4" xfId="42099"/>
    <cellStyle name="40% - Accent2 12 6" xfId="14208"/>
    <cellStyle name="40% - Accent2 12 6 2" xfId="51546"/>
    <cellStyle name="40% - Accent2 12 7" xfId="27536"/>
    <cellStyle name="40% - Accent2 12 8" xfId="38385"/>
    <cellStyle name="40% - Accent2 13" xfId="1216"/>
    <cellStyle name="40% - Accent2 13 2" xfId="2565"/>
    <cellStyle name="40% - Accent2 13 2 2" xfId="12013"/>
    <cellStyle name="40% - Accent2 13 2 2 2" xfId="25172"/>
    <cellStyle name="40% - Accent2 13 2 2 2 2" xfId="62510"/>
    <cellStyle name="40% - Accent2 13 2 2 3" xfId="33468"/>
    <cellStyle name="40% - Accent2 13 2 2 4" xfId="49351"/>
    <cellStyle name="40% - Accent2 13 2 3" xfId="7290"/>
    <cellStyle name="40% - Accent2 13 2 3 2" xfId="20449"/>
    <cellStyle name="40% - Accent2 13 2 3 2 2" xfId="57787"/>
    <cellStyle name="40% - Accent2 13 2 3 3" xfId="36180"/>
    <cellStyle name="40% - Accent2 13 2 3 4" xfId="44628"/>
    <cellStyle name="40% - Accent2 13 2 4" xfId="15726"/>
    <cellStyle name="40% - Accent2 13 2 4 2" xfId="30756"/>
    <cellStyle name="40% - Accent2 13 2 4 3" xfId="53064"/>
    <cellStyle name="40% - Accent2 13 2 5" xfId="27874"/>
    <cellStyle name="40% - Accent2 13 2 6" xfId="39903"/>
    <cellStyle name="40% - Accent2 13 3" xfId="9653"/>
    <cellStyle name="40% - Accent2 13 3 2" xfId="22812"/>
    <cellStyle name="40% - Accent2 13 3 2 2" xfId="60150"/>
    <cellStyle name="40% - Accent2 13 3 3" xfId="32119"/>
    <cellStyle name="40% - Accent2 13 3 4" xfId="46991"/>
    <cellStyle name="40% - Accent2 13 4" xfId="4930"/>
    <cellStyle name="40% - Accent2 13 4 2" xfId="18089"/>
    <cellStyle name="40% - Accent2 13 4 2 2" xfId="55427"/>
    <cellStyle name="40% - Accent2 13 4 3" xfId="34831"/>
    <cellStyle name="40% - Accent2 13 4 4" xfId="42268"/>
    <cellStyle name="40% - Accent2 13 5" xfId="14377"/>
    <cellStyle name="40% - Accent2 13 5 2" xfId="29407"/>
    <cellStyle name="40% - Accent2 13 5 3" xfId="51715"/>
    <cellStyle name="40% - Accent2 13 6" xfId="26525"/>
    <cellStyle name="40% - Accent2 13 7" xfId="38554"/>
    <cellStyle name="40% - Accent2 14" xfId="2396"/>
    <cellStyle name="40% - Accent2 14 2" xfId="10833"/>
    <cellStyle name="40% - Accent2 14 2 2" xfId="23992"/>
    <cellStyle name="40% - Accent2 14 2 2 2" xfId="61330"/>
    <cellStyle name="40% - Accent2 14 2 3" xfId="34650"/>
    <cellStyle name="40% - Accent2 14 2 4" xfId="48171"/>
    <cellStyle name="40% - Accent2 14 3" xfId="6110"/>
    <cellStyle name="40% - Accent2 14 3 2" xfId="19269"/>
    <cellStyle name="40% - Accent2 14 3 2 2" xfId="56607"/>
    <cellStyle name="40% - Accent2 14 3 3" xfId="37362"/>
    <cellStyle name="40% - Accent2 14 3 4" xfId="43448"/>
    <cellStyle name="40% - Accent2 14 4" xfId="15557"/>
    <cellStyle name="40% - Accent2 14 4 2" xfId="31938"/>
    <cellStyle name="40% - Accent2 14 4 3" xfId="52895"/>
    <cellStyle name="40% - Accent2 14 5" xfId="29056"/>
    <cellStyle name="40% - Accent2 14 6" xfId="39734"/>
    <cellStyle name="40% - Accent2 15" xfId="8473"/>
    <cellStyle name="40% - Accent2 15 2" xfId="21632"/>
    <cellStyle name="40% - Accent2 15 2 2" xfId="33299"/>
    <cellStyle name="40% - Accent2 15 2 3" xfId="58970"/>
    <cellStyle name="40% - Accent2 15 3" xfId="36011"/>
    <cellStyle name="40% - Accent2 15 4" xfId="30587"/>
    <cellStyle name="40% - Accent2 15 5" xfId="27705"/>
    <cellStyle name="40% - Accent2 15 6" xfId="45811"/>
    <cellStyle name="40% - Accent2 16" xfId="3750"/>
    <cellStyle name="40% - Accent2 16 2" xfId="16909"/>
    <cellStyle name="40% - Accent2 16 2 2" xfId="54247"/>
    <cellStyle name="40% - Accent2 16 3" xfId="29238"/>
    <cellStyle name="40% - Accent2 16 4" xfId="41088"/>
    <cellStyle name="40% - Accent2 17" xfId="13197"/>
    <cellStyle name="40% - Accent2 17 2" xfId="31950"/>
    <cellStyle name="40% - Accent2 17 3" xfId="50535"/>
    <cellStyle name="40% - Accent2 18" xfId="34662"/>
    <cellStyle name="40% - Accent2 19" xfId="29069"/>
    <cellStyle name="40% - Accent2 2" xfId="48"/>
    <cellStyle name="40% - Accent2 2 10" xfId="890"/>
    <cellStyle name="40% - Accent2 2 10 2" xfId="2072"/>
    <cellStyle name="40% - Accent2 2 10 2 2" xfId="8146"/>
    <cellStyle name="40% - Accent2 2 10 2 2 2" xfId="12869"/>
    <cellStyle name="40% - Accent2 2 10 2 2 2 2" xfId="26028"/>
    <cellStyle name="40% - Accent2 2 10 2 2 2 2 2" xfId="63366"/>
    <cellStyle name="40% - Accent2 2 10 2 2 2 3" xfId="50207"/>
    <cellStyle name="40% - Accent2 2 10 2 2 3" xfId="21305"/>
    <cellStyle name="40% - Accent2 2 10 2 2 3 2" xfId="58643"/>
    <cellStyle name="40% - Accent2 2 10 2 2 4" xfId="34324"/>
    <cellStyle name="40% - Accent2 2 10 2 2 5" xfId="45484"/>
    <cellStyle name="40% - Accent2 2 10 2 3" xfId="10509"/>
    <cellStyle name="40% - Accent2 2 10 2 3 2" xfId="23668"/>
    <cellStyle name="40% - Accent2 2 10 2 3 2 2" xfId="61006"/>
    <cellStyle name="40% - Accent2 2 10 2 3 3" xfId="37036"/>
    <cellStyle name="40% - Accent2 2 10 2 3 4" xfId="47847"/>
    <cellStyle name="40% - Accent2 2 10 2 4" xfId="5786"/>
    <cellStyle name="40% - Accent2 2 10 2 4 2" xfId="18945"/>
    <cellStyle name="40% - Accent2 2 10 2 4 2 2" xfId="56283"/>
    <cellStyle name="40% - Accent2 2 10 2 4 3" xfId="31612"/>
    <cellStyle name="40% - Accent2 2 10 2 4 4" xfId="43124"/>
    <cellStyle name="40% - Accent2 2 10 2 5" xfId="15233"/>
    <cellStyle name="40% - Accent2 2 10 2 5 2" xfId="52571"/>
    <cellStyle name="40% - Accent2 2 10 2 6" xfId="28730"/>
    <cellStyle name="40% - Accent2 2 10 2 7" xfId="39410"/>
    <cellStyle name="40% - Accent2 2 10 3" xfId="3421"/>
    <cellStyle name="40% - Accent2 2 10 3 2" xfId="11689"/>
    <cellStyle name="40% - Accent2 2 10 3 2 2" xfId="24848"/>
    <cellStyle name="40% - Accent2 2 10 3 2 2 2" xfId="62186"/>
    <cellStyle name="40% - Accent2 2 10 3 2 3" xfId="49027"/>
    <cellStyle name="40% - Accent2 2 10 3 3" xfId="6966"/>
    <cellStyle name="40% - Accent2 2 10 3 3 2" xfId="20125"/>
    <cellStyle name="40% - Accent2 2 10 3 3 2 2" xfId="57463"/>
    <cellStyle name="40% - Accent2 2 10 3 3 3" xfId="44304"/>
    <cellStyle name="40% - Accent2 2 10 3 4" xfId="16582"/>
    <cellStyle name="40% - Accent2 2 10 3 4 2" xfId="53920"/>
    <cellStyle name="40% - Accent2 2 10 3 5" xfId="32975"/>
    <cellStyle name="40% - Accent2 2 10 3 6" xfId="40759"/>
    <cellStyle name="40% - Accent2 2 10 4" xfId="9329"/>
    <cellStyle name="40% - Accent2 2 10 4 2" xfId="22488"/>
    <cellStyle name="40% - Accent2 2 10 4 2 2" xfId="59826"/>
    <cellStyle name="40% - Accent2 2 10 4 3" xfId="35687"/>
    <cellStyle name="40% - Accent2 2 10 4 4" xfId="46667"/>
    <cellStyle name="40% - Accent2 2 10 5" xfId="4606"/>
    <cellStyle name="40% - Accent2 2 10 5 2" xfId="17765"/>
    <cellStyle name="40% - Accent2 2 10 5 2 2" xfId="55103"/>
    <cellStyle name="40% - Accent2 2 10 5 3" xfId="30263"/>
    <cellStyle name="40% - Accent2 2 10 5 4" xfId="41944"/>
    <cellStyle name="40% - Accent2 2 10 6" xfId="14053"/>
    <cellStyle name="40% - Accent2 2 10 6 2" xfId="51391"/>
    <cellStyle name="40% - Accent2 2 10 7" xfId="27381"/>
    <cellStyle name="40% - Accent2 2 10 8" xfId="38230"/>
    <cellStyle name="40% - Accent2 2 11" xfId="1061"/>
    <cellStyle name="40% - Accent2 2 11 2" xfId="2241"/>
    <cellStyle name="40% - Accent2 2 11 2 2" xfId="8315"/>
    <cellStyle name="40% - Accent2 2 11 2 2 2" xfId="13038"/>
    <cellStyle name="40% - Accent2 2 11 2 2 2 2" xfId="26197"/>
    <cellStyle name="40% - Accent2 2 11 2 2 2 2 2" xfId="63535"/>
    <cellStyle name="40% - Accent2 2 11 2 2 2 3" xfId="50376"/>
    <cellStyle name="40% - Accent2 2 11 2 2 3" xfId="21474"/>
    <cellStyle name="40% - Accent2 2 11 2 2 3 2" xfId="58812"/>
    <cellStyle name="40% - Accent2 2 11 2 2 4" xfId="34493"/>
    <cellStyle name="40% - Accent2 2 11 2 2 5" xfId="45653"/>
    <cellStyle name="40% - Accent2 2 11 2 3" xfId="10678"/>
    <cellStyle name="40% - Accent2 2 11 2 3 2" xfId="23837"/>
    <cellStyle name="40% - Accent2 2 11 2 3 2 2" xfId="61175"/>
    <cellStyle name="40% - Accent2 2 11 2 3 3" xfId="37205"/>
    <cellStyle name="40% - Accent2 2 11 2 3 4" xfId="48016"/>
    <cellStyle name="40% - Accent2 2 11 2 4" xfId="5955"/>
    <cellStyle name="40% - Accent2 2 11 2 4 2" xfId="19114"/>
    <cellStyle name="40% - Accent2 2 11 2 4 2 2" xfId="56452"/>
    <cellStyle name="40% - Accent2 2 11 2 4 3" xfId="31781"/>
    <cellStyle name="40% - Accent2 2 11 2 4 4" xfId="43293"/>
    <cellStyle name="40% - Accent2 2 11 2 5" xfId="15402"/>
    <cellStyle name="40% - Accent2 2 11 2 5 2" xfId="52740"/>
    <cellStyle name="40% - Accent2 2 11 2 6" xfId="28899"/>
    <cellStyle name="40% - Accent2 2 11 2 7" xfId="39579"/>
    <cellStyle name="40% - Accent2 2 11 3" xfId="3590"/>
    <cellStyle name="40% - Accent2 2 11 3 2" xfId="11858"/>
    <cellStyle name="40% - Accent2 2 11 3 2 2" xfId="25017"/>
    <cellStyle name="40% - Accent2 2 11 3 2 2 2" xfId="62355"/>
    <cellStyle name="40% - Accent2 2 11 3 2 3" xfId="49196"/>
    <cellStyle name="40% - Accent2 2 11 3 3" xfId="7135"/>
    <cellStyle name="40% - Accent2 2 11 3 3 2" xfId="20294"/>
    <cellStyle name="40% - Accent2 2 11 3 3 2 2" xfId="57632"/>
    <cellStyle name="40% - Accent2 2 11 3 3 3" xfId="44473"/>
    <cellStyle name="40% - Accent2 2 11 3 4" xfId="16751"/>
    <cellStyle name="40% - Accent2 2 11 3 4 2" xfId="54089"/>
    <cellStyle name="40% - Accent2 2 11 3 5" xfId="33144"/>
    <cellStyle name="40% - Accent2 2 11 3 6" xfId="40928"/>
    <cellStyle name="40% - Accent2 2 11 4" xfId="9498"/>
    <cellStyle name="40% - Accent2 2 11 4 2" xfId="22657"/>
    <cellStyle name="40% - Accent2 2 11 4 2 2" xfId="59995"/>
    <cellStyle name="40% - Accent2 2 11 4 3" xfId="35856"/>
    <cellStyle name="40% - Accent2 2 11 4 4" xfId="46836"/>
    <cellStyle name="40% - Accent2 2 11 5" xfId="4775"/>
    <cellStyle name="40% - Accent2 2 11 5 2" xfId="17934"/>
    <cellStyle name="40% - Accent2 2 11 5 2 2" xfId="55272"/>
    <cellStyle name="40% - Accent2 2 11 5 3" xfId="30432"/>
    <cellStyle name="40% - Accent2 2 11 5 4" xfId="42113"/>
    <cellStyle name="40% - Accent2 2 11 6" xfId="14222"/>
    <cellStyle name="40% - Accent2 2 11 6 2" xfId="51560"/>
    <cellStyle name="40% - Accent2 2 11 7" xfId="27550"/>
    <cellStyle name="40% - Accent2 2 11 8" xfId="38399"/>
    <cellStyle name="40% - Accent2 2 12" xfId="1230"/>
    <cellStyle name="40% - Accent2 2 12 2" xfId="2579"/>
    <cellStyle name="40% - Accent2 2 12 2 2" xfId="12027"/>
    <cellStyle name="40% - Accent2 2 12 2 2 2" xfId="25186"/>
    <cellStyle name="40% - Accent2 2 12 2 2 2 2" xfId="62524"/>
    <cellStyle name="40% - Accent2 2 12 2 2 3" xfId="33482"/>
    <cellStyle name="40% - Accent2 2 12 2 2 4" xfId="49365"/>
    <cellStyle name="40% - Accent2 2 12 2 3" xfId="7304"/>
    <cellStyle name="40% - Accent2 2 12 2 3 2" xfId="20463"/>
    <cellStyle name="40% - Accent2 2 12 2 3 2 2" xfId="57801"/>
    <cellStyle name="40% - Accent2 2 12 2 3 3" xfId="36194"/>
    <cellStyle name="40% - Accent2 2 12 2 3 4" xfId="44642"/>
    <cellStyle name="40% - Accent2 2 12 2 4" xfId="15740"/>
    <cellStyle name="40% - Accent2 2 12 2 4 2" xfId="30770"/>
    <cellStyle name="40% - Accent2 2 12 2 4 3" xfId="53078"/>
    <cellStyle name="40% - Accent2 2 12 2 5" xfId="27888"/>
    <cellStyle name="40% - Accent2 2 12 2 6" xfId="39917"/>
    <cellStyle name="40% - Accent2 2 12 3" xfId="9667"/>
    <cellStyle name="40% - Accent2 2 12 3 2" xfId="22826"/>
    <cellStyle name="40% - Accent2 2 12 3 2 2" xfId="60164"/>
    <cellStyle name="40% - Accent2 2 12 3 3" xfId="32133"/>
    <cellStyle name="40% - Accent2 2 12 3 4" xfId="47005"/>
    <cellStyle name="40% - Accent2 2 12 4" xfId="4944"/>
    <cellStyle name="40% - Accent2 2 12 4 2" xfId="18103"/>
    <cellStyle name="40% - Accent2 2 12 4 2 2" xfId="55441"/>
    <cellStyle name="40% - Accent2 2 12 4 3" xfId="34845"/>
    <cellStyle name="40% - Accent2 2 12 4 4" xfId="42282"/>
    <cellStyle name="40% - Accent2 2 12 5" xfId="14391"/>
    <cellStyle name="40% - Accent2 2 12 5 2" xfId="29421"/>
    <cellStyle name="40% - Accent2 2 12 5 3" xfId="51729"/>
    <cellStyle name="40% - Accent2 2 12 6" xfId="26539"/>
    <cellStyle name="40% - Accent2 2 12 7" xfId="38568"/>
    <cellStyle name="40% - Accent2 2 13" xfId="2410"/>
    <cellStyle name="40% - Accent2 2 13 2" xfId="10847"/>
    <cellStyle name="40% - Accent2 2 13 2 2" xfId="24006"/>
    <cellStyle name="40% - Accent2 2 13 2 2 2" xfId="61344"/>
    <cellStyle name="40% - Accent2 2 13 2 3" xfId="33313"/>
    <cellStyle name="40% - Accent2 2 13 2 4" xfId="48185"/>
    <cellStyle name="40% - Accent2 2 13 3" xfId="6124"/>
    <cellStyle name="40% - Accent2 2 13 3 2" xfId="19283"/>
    <cellStyle name="40% - Accent2 2 13 3 2 2" xfId="56621"/>
    <cellStyle name="40% - Accent2 2 13 3 3" xfId="36025"/>
    <cellStyle name="40% - Accent2 2 13 3 4" xfId="43462"/>
    <cellStyle name="40% - Accent2 2 13 4" xfId="15571"/>
    <cellStyle name="40% - Accent2 2 13 4 2" xfId="30601"/>
    <cellStyle name="40% - Accent2 2 13 4 3" xfId="52909"/>
    <cellStyle name="40% - Accent2 2 13 5" xfId="27719"/>
    <cellStyle name="40% - Accent2 2 13 6" xfId="39748"/>
    <cellStyle name="40% - Accent2 2 14" xfId="8487"/>
    <cellStyle name="40% - Accent2 2 14 2" xfId="21646"/>
    <cellStyle name="40% - Accent2 2 14 2 2" xfId="58984"/>
    <cellStyle name="40% - Accent2 2 14 3" xfId="29252"/>
    <cellStyle name="40% - Accent2 2 14 4" xfId="45825"/>
    <cellStyle name="40% - Accent2 2 15" xfId="3764"/>
    <cellStyle name="40% - Accent2 2 15 2" xfId="16923"/>
    <cellStyle name="40% - Accent2 2 15 2 2" xfId="54261"/>
    <cellStyle name="40% - Accent2 2 15 3" xfId="31964"/>
    <cellStyle name="40% - Accent2 2 15 4" xfId="41102"/>
    <cellStyle name="40% - Accent2 2 16" xfId="13211"/>
    <cellStyle name="40% - Accent2 2 16 2" xfId="34676"/>
    <cellStyle name="40% - Accent2 2 16 3" xfId="50549"/>
    <cellStyle name="40% - Accent2 2 17" xfId="29083"/>
    <cellStyle name="40% - Accent2 2 18" xfId="26370"/>
    <cellStyle name="40% - Accent2 2 19" xfId="37388"/>
    <cellStyle name="40% - Accent2 2 2" xfId="104"/>
    <cellStyle name="40% - Accent2 2 2 10" xfId="8543"/>
    <cellStyle name="40% - Accent2 2 2 10 2" xfId="21702"/>
    <cellStyle name="40% - Accent2 2 2 10 2 2" xfId="59040"/>
    <cellStyle name="40% - Accent2 2 2 10 3" xfId="29280"/>
    <cellStyle name="40% - Accent2 2 2 10 4" xfId="45881"/>
    <cellStyle name="40% - Accent2 2 2 11" xfId="3820"/>
    <cellStyle name="40% - Accent2 2 2 11 2" xfId="16979"/>
    <cellStyle name="40% - Accent2 2 2 11 2 2" xfId="54317"/>
    <cellStyle name="40% - Accent2 2 2 11 3" xfId="31992"/>
    <cellStyle name="40% - Accent2 2 2 11 4" xfId="41158"/>
    <cellStyle name="40% - Accent2 2 2 12" xfId="13267"/>
    <cellStyle name="40% - Accent2 2 2 12 2" xfId="34704"/>
    <cellStyle name="40% - Accent2 2 2 12 3" xfId="50605"/>
    <cellStyle name="40% - Accent2 2 2 13" xfId="29111"/>
    <cellStyle name="40% - Accent2 2 2 14" xfId="26398"/>
    <cellStyle name="40% - Accent2 2 2 15" xfId="37444"/>
    <cellStyle name="40% - Accent2 2 2 2" xfId="216"/>
    <cellStyle name="40% - Accent2 2 2 2 10" xfId="3932"/>
    <cellStyle name="40% - Accent2 2 2 2 10 2" xfId="17091"/>
    <cellStyle name="40% - Accent2 2 2 2 10 2 2" xfId="54429"/>
    <cellStyle name="40% - Accent2 2 2 2 10 3" xfId="32077"/>
    <cellStyle name="40% - Accent2 2 2 2 10 4" xfId="41270"/>
    <cellStyle name="40% - Accent2 2 2 2 11" xfId="13379"/>
    <cellStyle name="40% - Accent2 2 2 2 11 2" xfId="34789"/>
    <cellStyle name="40% - Accent2 2 2 2 11 3" xfId="50717"/>
    <cellStyle name="40% - Accent2 2 2 2 12" xfId="29196"/>
    <cellStyle name="40% - Accent2 2 2 2 13" xfId="26483"/>
    <cellStyle name="40% - Accent2 2 2 2 14" xfId="37556"/>
    <cellStyle name="40% - Accent2 2 2 2 2" xfId="637"/>
    <cellStyle name="40% - Accent2 2 2 2 2 2" xfId="1819"/>
    <cellStyle name="40% - Accent2 2 2 2 2 2 2" xfId="7893"/>
    <cellStyle name="40% - Accent2 2 2 2 2 2 2 2" xfId="12616"/>
    <cellStyle name="40% - Accent2 2 2 2 2 2 2 2 2" xfId="25775"/>
    <cellStyle name="40% - Accent2 2 2 2 2 2 2 2 2 2" xfId="63113"/>
    <cellStyle name="40% - Accent2 2 2 2 2 2 2 2 3" xfId="49954"/>
    <cellStyle name="40% - Accent2 2 2 2 2 2 2 3" xfId="21052"/>
    <cellStyle name="40% - Accent2 2 2 2 2 2 2 3 2" xfId="58390"/>
    <cellStyle name="40% - Accent2 2 2 2 2 2 2 4" xfId="34071"/>
    <cellStyle name="40% - Accent2 2 2 2 2 2 2 5" xfId="45231"/>
    <cellStyle name="40% - Accent2 2 2 2 2 2 3" xfId="10256"/>
    <cellStyle name="40% - Accent2 2 2 2 2 2 3 2" xfId="23415"/>
    <cellStyle name="40% - Accent2 2 2 2 2 2 3 2 2" xfId="60753"/>
    <cellStyle name="40% - Accent2 2 2 2 2 2 3 3" xfId="36783"/>
    <cellStyle name="40% - Accent2 2 2 2 2 2 3 4" xfId="47594"/>
    <cellStyle name="40% - Accent2 2 2 2 2 2 4" xfId="5533"/>
    <cellStyle name="40% - Accent2 2 2 2 2 2 4 2" xfId="18692"/>
    <cellStyle name="40% - Accent2 2 2 2 2 2 4 2 2" xfId="56030"/>
    <cellStyle name="40% - Accent2 2 2 2 2 2 4 3" xfId="31359"/>
    <cellStyle name="40% - Accent2 2 2 2 2 2 4 4" xfId="42871"/>
    <cellStyle name="40% - Accent2 2 2 2 2 2 5" xfId="14980"/>
    <cellStyle name="40% - Accent2 2 2 2 2 2 5 2" xfId="52318"/>
    <cellStyle name="40% - Accent2 2 2 2 2 2 6" xfId="28477"/>
    <cellStyle name="40% - Accent2 2 2 2 2 2 7" xfId="39157"/>
    <cellStyle name="40% - Accent2 2 2 2 2 3" xfId="3168"/>
    <cellStyle name="40% - Accent2 2 2 2 2 3 2" xfId="11436"/>
    <cellStyle name="40% - Accent2 2 2 2 2 3 2 2" xfId="24595"/>
    <cellStyle name="40% - Accent2 2 2 2 2 3 2 2 2" xfId="61933"/>
    <cellStyle name="40% - Accent2 2 2 2 2 3 2 3" xfId="48774"/>
    <cellStyle name="40% - Accent2 2 2 2 2 3 3" xfId="6713"/>
    <cellStyle name="40% - Accent2 2 2 2 2 3 3 2" xfId="19872"/>
    <cellStyle name="40% - Accent2 2 2 2 2 3 3 2 2" xfId="57210"/>
    <cellStyle name="40% - Accent2 2 2 2 2 3 3 3" xfId="44051"/>
    <cellStyle name="40% - Accent2 2 2 2 2 3 4" xfId="16329"/>
    <cellStyle name="40% - Accent2 2 2 2 2 3 4 2" xfId="53667"/>
    <cellStyle name="40% - Accent2 2 2 2 2 3 5" xfId="32722"/>
    <cellStyle name="40% - Accent2 2 2 2 2 3 6" xfId="40506"/>
    <cellStyle name="40% - Accent2 2 2 2 2 4" xfId="9076"/>
    <cellStyle name="40% - Accent2 2 2 2 2 4 2" xfId="22235"/>
    <cellStyle name="40% - Accent2 2 2 2 2 4 2 2" xfId="59573"/>
    <cellStyle name="40% - Accent2 2 2 2 2 4 3" xfId="35434"/>
    <cellStyle name="40% - Accent2 2 2 2 2 4 4" xfId="46414"/>
    <cellStyle name="40% - Accent2 2 2 2 2 5" xfId="4353"/>
    <cellStyle name="40% - Accent2 2 2 2 2 5 2" xfId="17512"/>
    <cellStyle name="40% - Accent2 2 2 2 2 5 2 2" xfId="54850"/>
    <cellStyle name="40% - Accent2 2 2 2 2 5 3" xfId="30010"/>
    <cellStyle name="40% - Accent2 2 2 2 2 5 4" xfId="41691"/>
    <cellStyle name="40% - Accent2 2 2 2 2 6" xfId="13800"/>
    <cellStyle name="40% - Accent2 2 2 2 2 6 2" xfId="51138"/>
    <cellStyle name="40% - Accent2 2 2 2 2 7" xfId="27128"/>
    <cellStyle name="40% - Accent2 2 2 2 2 8" xfId="37977"/>
    <cellStyle name="40% - Accent2 2 2 2 3" xfId="413"/>
    <cellStyle name="40% - Accent2 2 2 2 3 2" xfId="1595"/>
    <cellStyle name="40% - Accent2 2 2 2 3 2 2" xfId="7669"/>
    <cellStyle name="40% - Accent2 2 2 2 3 2 2 2" xfId="12392"/>
    <cellStyle name="40% - Accent2 2 2 2 3 2 2 2 2" xfId="25551"/>
    <cellStyle name="40% - Accent2 2 2 2 3 2 2 2 2 2" xfId="62889"/>
    <cellStyle name="40% - Accent2 2 2 2 3 2 2 2 3" xfId="49730"/>
    <cellStyle name="40% - Accent2 2 2 2 3 2 2 3" xfId="20828"/>
    <cellStyle name="40% - Accent2 2 2 2 3 2 2 3 2" xfId="58166"/>
    <cellStyle name="40% - Accent2 2 2 2 3 2 2 4" xfId="33847"/>
    <cellStyle name="40% - Accent2 2 2 2 3 2 2 5" xfId="45007"/>
    <cellStyle name="40% - Accent2 2 2 2 3 2 3" xfId="10032"/>
    <cellStyle name="40% - Accent2 2 2 2 3 2 3 2" xfId="23191"/>
    <cellStyle name="40% - Accent2 2 2 2 3 2 3 2 2" xfId="60529"/>
    <cellStyle name="40% - Accent2 2 2 2 3 2 3 3" xfId="36559"/>
    <cellStyle name="40% - Accent2 2 2 2 3 2 3 4" xfId="47370"/>
    <cellStyle name="40% - Accent2 2 2 2 3 2 4" xfId="5309"/>
    <cellStyle name="40% - Accent2 2 2 2 3 2 4 2" xfId="18468"/>
    <cellStyle name="40% - Accent2 2 2 2 3 2 4 2 2" xfId="55806"/>
    <cellStyle name="40% - Accent2 2 2 2 3 2 4 3" xfId="31135"/>
    <cellStyle name="40% - Accent2 2 2 2 3 2 4 4" xfId="42647"/>
    <cellStyle name="40% - Accent2 2 2 2 3 2 5" xfId="14756"/>
    <cellStyle name="40% - Accent2 2 2 2 3 2 5 2" xfId="52094"/>
    <cellStyle name="40% - Accent2 2 2 2 3 2 6" xfId="28253"/>
    <cellStyle name="40% - Accent2 2 2 2 3 2 7" xfId="38933"/>
    <cellStyle name="40% - Accent2 2 2 2 3 3" xfId="2944"/>
    <cellStyle name="40% - Accent2 2 2 2 3 3 2" xfId="11212"/>
    <cellStyle name="40% - Accent2 2 2 2 3 3 2 2" xfId="24371"/>
    <cellStyle name="40% - Accent2 2 2 2 3 3 2 2 2" xfId="61709"/>
    <cellStyle name="40% - Accent2 2 2 2 3 3 2 3" xfId="48550"/>
    <cellStyle name="40% - Accent2 2 2 2 3 3 3" xfId="6489"/>
    <cellStyle name="40% - Accent2 2 2 2 3 3 3 2" xfId="19648"/>
    <cellStyle name="40% - Accent2 2 2 2 3 3 3 2 2" xfId="56986"/>
    <cellStyle name="40% - Accent2 2 2 2 3 3 3 3" xfId="43827"/>
    <cellStyle name="40% - Accent2 2 2 2 3 3 4" xfId="16105"/>
    <cellStyle name="40% - Accent2 2 2 2 3 3 4 2" xfId="53443"/>
    <cellStyle name="40% - Accent2 2 2 2 3 3 5" xfId="32498"/>
    <cellStyle name="40% - Accent2 2 2 2 3 3 6" xfId="40282"/>
    <cellStyle name="40% - Accent2 2 2 2 3 4" xfId="8852"/>
    <cellStyle name="40% - Accent2 2 2 2 3 4 2" xfId="22011"/>
    <cellStyle name="40% - Accent2 2 2 2 3 4 2 2" xfId="59349"/>
    <cellStyle name="40% - Accent2 2 2 2 3 4 3" xfId="35210"/>
    <cellStyle name="40% - Accent2 2 2 2 3 4 4" xfId="46190"/>
    <cellStyle name="40% - Accent2 2 2 2 3 5" xfId="4129"/>
    <cellStyle name="40% - Accent2 2 2 2 3 5 2" xfId="17288"/>
    <cellStyle name="40% - Accent2 2 2 2 3 5 2 2" xfId="54626"/>
    <cellStyle name="40% - Accent2 2 2 2 3 5 3" xfId="29786"/>
    <cellStyle name="40% - Accent2 2 2 2 3 5 4" xfId="41467"/>
    <cellStyle name="40% - Accent2 2 2 2 3 6" xfId="13576"/>
    <cellStyle name="40% - Accent2 2 2 2 3 6 2" xfId="50914"/>
    <cellStyle name="40% - Accent2 2 2 2 3 7" xfId="26904"/>
    <cellStyle name="40% - Accent2 2 2 2 3 8" xfId="37753"/>
    <cellStyle name="40% - Accent2 2 2 2 4" xfId="834"/>
    <cellStyle name="40% - Accent2 2 2 2 4 2" xfId="2016"/>
    <cellStyle name="40% - Accent2 2 2 2 4 2 2" xfId="8090"/>
    <cellStyle name="40% - Accent2 2 2 2 4 2 2 2" xfId="12813"/>
    <cellStyle name="40% - Accent2 2 2 2 4 2 2 2 2" xfId="25972"/>
    <cellStyle name="40% - Accent2 2 2 2 4 2 2 2 2 2" xfId="63310"/>
    <cellStyle name="40% - Accent2 2 2 2 4 2 2 2 3" xfId="50151"/>
    <cellStyle name="40% - Accent2 2 2 2 4 2 2 3" xfId="21249"/>
    <cellStyle name="40% - Accent2 2 2 2 4 2 2 3 2" xfId="58587"/>
    <cellStyle name="40% - Accent2 2 2 2 4 2 2 4" xfId="34268"/>
    <cellStyle name="40% - Accent2 2 2 2 4 2 2 5" xfId="45428"/>
    <cellStyle name="40% - Accent2 2 2 2 4 2 3" xfId="10453"/>
    <cellStyle name="40% - Accent2 2 2 2 4 2 3 2" xfId="23612"/>
    <cellStyle name="40% - Accent2 2 2 2 4 2 3 2 2" xfId="60950"/>
    <cellStyle name="40% - Accent2 2 2 2 4 2 3 3" xfId="36980"/>
    <cellStyle name="40% - Accent2 2 2 2 4 2 3 4" xfId="47791"/>
    <cellStyle name="40% - Accent2 2 2 2 4 2 4" xfId="5730"/>
    <cellStyle name="40% - Accent2 2 2 2 4 2 4 2" xfId="18889"/>
    <cellStyle name="40% - Accent2 2 2 2 4 2 4 2 2" xfId="56227"/>
    <cellStyle name="40% - Accent2 2 2 2 4 2 4 3" xfId="31556"/>
    <cellStyle name="40% - Accent2 2 2 2 4 2 4 4" xfId="43068"/>
    <cellStyle name="40% - Accent2 2 2 2 4 2 5" xfId="15177"/>
    <cellStyle name="40% - Accent2 2 2 2 4 2 5 2" xfId="52515"/>
    <cellStyle name="40% - Accent2 2 2 2 4 2 6" xfId="28674"/>
    <cellStyle name="40% - Accent2 2 2 2 4 2 7" xfId="39354"/>
    <cellStyle name="40% - Accent2 2 2 2 4 3" xfId="3365"/>
    <cellStyle name="40% - Accent2 2 2 2 4 3 2" xfId="11633"/>
    <cellStyle name="40% - Accent2 2 2 2 4 3 2 2" xfId="24792"/>
    <cellStyle name="40% - Accent2 2 2 2 4 3 2 2 2" xfId="62130"/>
    <cellStyle name="40% - Accent2 2 2 2 4 3 2 3" xfId="48971"/>
    <cellStyle name="40% - Accent2 2 2 2 4 3 3" xfId="6910"/>
    <cellStyle name="40% - Accent2 2 2 2 4 3 3 2" xfId="20069"/>
    <cellStyle name="40% - Accent2 2 2 2 4 3 3 2 2" xfId="57407"/>
    <cellStyle name="40% - Accent2 2 2 2 4 3 3 3" xfId="44248"/>
    <cellStyle name="40% - Accent2 2 2 2 4 3 4" xfId="16526"/>
    <cellStyle name="40% - Accent2 2 2 2 4 3 4 2" xfId="53864"/>
    <cellStyle name="40% - Accent2 2 2 2 4 3 5" xfId="32919"/>
    <cellStyle name="40% - Accent2 2 2 2 4 3 6" xfId="40703"/>
    <cellStyle name="40% - Accent2 2 2 2 4 4" xfId="9273"/>
    <cellStyle name="40% - Accent2 2 2 2 4 4 2" xfId="22432"/>
    <cellStyle name="40% - Accent2 2 2 2 4 4 2 2" xfId="59770"/>
    <cellStyle name="40% - Accent2 2 2 2 4 4 3" xfId="35631"/>
    <cellStyle name="40% - Accent2 2 2 2 4 4 4" xfId="46611"/>
    <cellStyle name="40% - Accent2 2 2 2 4 5" xfId="4550"/>
    <cellStyle name="40% - Accent2 2 2 2 4 5 2" xfId="17709"/>
    <cellStyle name="40% - Accent2 2 2 2 4 5 2 2" xfId="55047"/>
    <cellStyle name="40% - Accent2 2 2 2 4 5 3" xfId="30207"/>
    <cellStyle name="40% - Accent2 2 2 2 4 5 4" xfId="41888"/>
    <cellStyle name="40% - Accent2 2 2 2 4 6" xfId="13997"/>
    <cellStyle name="40% - Accent2 2 2 2 4 6 2" xfId="51335"/>
    <cellStyle name="40% - Accent2 2 2 2 4 7" xfId="27325"/>
    <cellStyle name="40% - Accent2 2 2 2 4 8" xfId="38174"/>
    <cellStyle name="40% - Accent2 2 2 2 5" xfId="1003"/>
    <cellStyle name="40% - Accent2 2 2 2 5 2" xfId="2185"/>
    <cellStyle name="40% - Accent2 2 2 2 5 2 2" xfId="8259"/>
    <cellStyle name="40% - Accent2 2 2 2 5 2 2 2" xfId="12982"/>
    <cellStyle name="40% - Accent2 2 2 2 5 2 2 2 2" xfId="26141"/>
    <cellStyle name="40% - Accent2 2 2 2 5 2 2 2 2 2" xfId="63479"/>
    <cellStyle name="40% - Accent2 2 2 2 5 2 2 2 3" xfId="50320"/>
    <cellStyle name="40% - Accent2 2 2 2 5 2 2 3" xfId="21418"/>
    <cellStyle name="40% - Accent2 2 2 2 5 2 2 3 2" xfId="58756"/>
    <cellStyle name="40% - Accent2 2 2 2 5 2 2 4" xfId="34437"/>
    <cellStyle name="40% - Accent2 2 2 2 5 2 2 5" xfId="45597"/>
    <cellStyle name="40% - Accent2 2 2 2 5 2 3" xfId="10622"/>
    <cellStyle name="40% - Accent2 2 2 2 5 2 3 2" xfId="23781"/>
    <cellStyle name="40% - Accent2 2 2 2 5 2 3 2 2" xfId="61119"/>
    <cellStyle name="40% - Accent2 2 2 2 5 2 3 3" xfId="37149"/>
    <cellStyle name="40% - Accent2 2 2 2 5 2 3 4" xfId="47960"/>
    <cellStyle name="40% - Accent2 2 2 2 5 2 4" xfId="5899"/>
    <cellStyle name="40% - Accent2 2 2 2 5 2 4 2" xfId="19058"/>
    <cellStyle name="40% - Accent2 2 2 2 5 2 4 2 2" xfId="56396"/>
    <cellStyle name="40% - Accent2 2 2 2 5 2 4 3" xfId="31725"/>
    <cellStyle name="40% - Accent2 2 2 2 5 2 4 4" xfId="43237"/>
    <cellStyle name="40% - Accent2 2 2 2 5 2 5" xfId="15346"/>
    <cellStyle name="40% - Accent2 2 2 2 5 2 5 2" xfId="52684"/>
    <cellStyle name="40% - Accent2 2 2 2 5 2 6" xfId="28843"/>
    <cellStyle name="40% - Accent2 2 2 2 5 2 7" xfId="39523"/>
    <cellStyle name="40% - Accent2 2 2 2 5 3" xfId="3534"/>
    <cellStyle name="40% - Accent2 2 2 2 5 3 2" xfId="11802"/>
    <cellStyle name="40% - Accent2 2 2 2 5 3 2 2" xfId="24961"/>
    <cellStyle name="40% - Accent2 2 2 2 5 3 2 2 2" xfId="62299"/>
    <cellStyle name="40% - Accent2 2 2 2 5 3 2 3" xfId="49140"/>
    <cellStyle name="40% - Accent2 2 2 2 5 3 3" xfId="7079"/>
    <cellStyle name="40% - Accent2 2 2 2 5 3 3 2" xfId="20238"/>
    <cellStyle name="40% - Accent2 2 2 2 5 3 3 2 2" xfId="57576"/>
    <cellStyle name="40% - Accent2 2 2 2 5 3 3 3" xfId="44417"/>
    <cellStyle name="40% - Accent2 2 2 2 5 3 4" xfId="16695"/>
    <cellStyle name="40% - Accent2 2 2 2 5 3 4 2" xfId="54033"/>
    <cellStyle name="40% - Accent2 2 2 2 5 3 5" xfId="33088"/>
    <cellStyle name="40% - Accent2 2 2 2 5 3 6" xfId="40872"/>
    <cellStyle name="40% - Accent2 2 2 2 5 4" xfId="9442"/>
    <cellStyle name="40% - Accent2 2 2 2 5 4 2" xfId="22601"/>
    <cellStyle name="40% - Accent2 2 2 2 5 4 2 2" xfId="59939"/>
    <cellStyle name="40% - Accent2 2 2 2 5 4 3" xfId="35800"/>
    <cellStyle name="40% - Accent2 2 2 2 5 4 4" xfId="46780"/>
    <cellStyle name="40% - Accent2 2 2 2 5 5" xfId="4719"/>
    <cellStyle name="40% - Accent2 2 2 2 5 5 2" xfId="17878"/>
    <cellStyle name="40% - Accent2 2 2 2 5 5 2 2" xfId="55216"/>
    <cellStyle name="40% - Accent2 2 2 2 5 5 3" xfId="30376"/>
    <cellStyle name="40% - Accent2 2 2 2 5 5 4" xfId="42057"/>
    <cellStyle name="40% - Accent2 2 2 2 5 6" xfId="14166"/>
    <cellStyle name="40% - Accent2 2 2 2 5 6 2" xfId="51504"/>
    <cellStyle name="40% - Accent2 2 2 2 5 7" xfId="27494"/>
    <cellStyle name="40% - Accent2 2 2 2 5 8" xfId="38343"/>
    <cellStyle name="40% - Accent2 2 2 2 6" xfId="1174"/>
    <cellStyle name="40% - Accent2 2 2 2 6 2" xfId="2354"/>
    <cellStyle name="40% - Accent2 2 2 2 6 2 2" xfId="8428"/>
    <cellStyle name="40% - Accent2 2 2 2 6 2 2 2" xfId="13151"/>
    <cellStyle name="40% - Accent2 2 2 2 6 2 2 2 2" xfId="26310"/>
    <cellStyle name="40% - Accent2 2 2 2 6 2 2 2 2 2" xfId="63648"/>
    <cellStyle name="40% - Accent2 2 2 2 6 2 2 2 3" xfId="50489"/>
    <cellStyle name="40% - Accent2 2 2 2 6 2 2 3" xfId="21587"/>
    <cellStyle name="40% - Accent2 2 2 2 6 2 2 3 2" xfId="58925"/>
    <cellStyle name="40% - Accent2 2 2 2 6 2 2 4" xfId="34606"/>
    <cellStyle name="40% - Accent2 2 2 2 6 2 2 5" xfId="45766"/>
    <cellStyle name="40% - Accent2 2 2 2 6 2 3" xfId="10791"/>
    <cellStyle name="40% - Accent2 2 2 2 6 2 3 2" xfId="23950"/>
    <cellStyle name="40% - Accent2 2 2 2 6 2 3 2 2" xfId="61288"/>
    <cellStyle name="40% - Accent2 2 2 2 6 2 3 3" xfId="37318"/>
    <cellStyle name="40% - Accent2 2 2 2 6 2 3 4" xfId="48129"/>
    <cellStyle name="40% - Accent2 2 2 2 6 2 4" xfId="6068"/>
    <cellStyle name="40% - Accent2 2 2 2 6 2 4 2" xfId="19227"/>
    <cellStyle name="40% - Accent2 2 2 2 6 2 4 2 2" xfId="56565"/>
    <cellStyle name="40% - Accent2 2 2 2 6 2 4 3" xfId="31894"/>
    <cellStyle name="40% - Accent2 2 2 2 6 2 4 4" xfId="43406"/>
    <cellStyle name="40% - Accent2 2 2 2 6 2 5" xfId="15515"/>
    <cellStyle name="40% - Accent2 2 2 2 6 2 5 2" xfId="52853"/>
    <cellStyle name="40% - Accent2 2 2 2 6 2 6" xfId="29012"/>
    <cellStyle name="40% - Accent2 2 2 2 6 2 7" xfId="39692"/>
    <cellStyle name="40% - Accent2 2 2 2 6 3" xfId="3703"/>
    <cellStyle name="40% - Accent2 2 2 2 6 3 2" xfId="11971"/>
    <cellStyle name="40% - Accent2 2 2 2 6 3 2 2" xfId="25130"/>
    <cellStyle name="40% - Accent2 2 2 2 6 3 2 2 2" xfId="62468"/>
    <cellStyle name="40% - Accent2 2 2 2 6 3 2 3" xfId="49309"/>
    <cellStyle name="40% - Accent2 2 2 2 6 3 3" xfId="7248"/>
    <cellStyle name="40% - Accent2 2 2 2 6 3 3 2" xfId="20407"/>
    <cellStyle name="40% - Accent2 2 2 2 6 3 3 2 2" xfId="57745"/>
    <cellStyle name="40% - Accent2 2 2 2 6 3 3 3" xfId="44586"/>
    <cellStyle name="40% - Accent2 2 2 2 6 3 4" xfId="16864"/>
    <cellStyle name="40% - Accent2 2 2 2 6 3 4 2" xfId="54202"/>
    <cellStyle name="40% - Accent2 2 2 2 6 3 5" xfId="33257"/>
    <cellStyle name="40% - Accent2 2 2 2 6 3 6" xfId="41041"/>
    <cellStyle name="40% - Accent2 2 2 2 6 4" xfId="9611"/>
    <cellStyle name="40% - Accent2 2 2 2 6 4 2" xfId="22770"/>
    <cellStyle name="40% - Accent2 2 2 2 6 4 2 2" xfId="60108"/>
    <cellStyle name="40% - Accent2 2 2 2 6 4 3" xfId="35969"/>
    <cellStyle name="40% - Accent2 2 2 2 6 4 4" xfId="46949"/>
    <cellStyle name="40% - Accent2 2 2 2 6 5" xfId="4888"/>
    <cellStyle name="40% - Accent2 2 2 2 6 5 2" xfId="18047"/>
    <cellStyle name="40% - Accent2 2 2 2 6 5 2 2" xfId="55385"/>
    <cellStyle name="40% - Accent2 2 2 2 6 5 3" xfId="30545"/>
    <cellStyle name="40% - Accent2 2 2 2 6 5 4" xfId="42226"/>
    <cellStyle name="40% - Accent2 2 2 2 6 6" xfId="14335"/>
    <cellStyle name="40% - Accent2 2 2 2 6 6 2" xfId="51673"/>
    <cellStyle name="40% - Accent2 2 2 2 6 7" xfId="27663"/>
    <cellStyle name="40% - Accent2 2 2 2 6 8" xfId="38512"/>
    <cellStyle name="40% - Accent2 2 2 2 7" xfId="1398"/>
    <cellStyle name="40% - Accent2 2 2 2 7 2" xfId="2747"/>
    <cellStyle name="40% - Accent2 2 2 2 7 2 2" xfId="12195"/>
    <cellStyle name="40% - Accent2 2 2 2 7 2 2 2" xfId="25354"/>
    <cellStyle name="40% - Accent2 2 2 2 7 2 2 2 2" xfId="62692"/>
    <cellStyle name="40% - Accent2 2 2 2 7 2 2 3" xfId="33650"/>
    <cellStyle name="40% - Accent2 2 2 2 7 2 2 4" xfId="49533"/>
    <cellStyle name="40% - Accent2 2 2 2 7 2 3" xfId="7472"/>
    <cellStyle name="40% - Accent2 2 2 2 7 2 3 2" xfId="20631"/>
    <cellStyle name="40% - Accent2 2 2 2 7 2 3 2 2" xfId="57969"/>
    <cellStyle name="40% - Accent2 2 2 2 7 2 3 3" xfId="36362"/>
    <cellStyle name="40% - Accent2 2 2 2 7 2 3 4" xfId="44810"/>
    <cellStyle name="40% - Accent2 2 2 2 7 2 4" xfId="15908"/>
    <cellStyle name="40% - Accent2 2 2 2 7 2 4 2" xfId="30938"/>
    <cellStyle name="40% - Accent2 2 2 2 7 2 4 3" xfId="53246"/>
    <cellStyle name="40% - Accent2 2 2 2 7 2 5" xfId="28056"/>
    <cellStyle name="40% - Accent2 2 2 2 7 2 6" xfId="40085"/>
    <cellStyle name="40% - Accent2 2 2 2 7 3" xfId="9835"/>
    <cellStyle name="40% - Accent2 2 2 2 7 3 2" xfId="22994"/>
    <cellStyle name="40% - Accent2 2 2 2 7 3 2 2" xfId="60332"/>
    <cellStyle name="40% - Accent2 2 2 2 7 3 3" xfId="32301"/>
    <cellStyle name="40% - Accent2 2 2 2 7 3 4" xfId="47173"/>
    <cellStyle name="40% - Accent2 2 2 2 7 4" xfId="5112"/>
    <cellStyle name="40% - Accent2 2 2 2 7 4 2" xfId="18271"/>
    <cellStyle name="40% - Accent2 2 2 2 7 4 2 2" xfId="55609"/>
    <cellStyle name="40% - Accent2 2 2 2 7 4 3" xfId="35013"/>
    <cellStyle name="40% - Accent2 2 2 2 7 4 4" xfId="42450"/>
    <cellStyle name="40% - Accent2 2 2 2 7 5" xfId="14559"/>
    <cellStyle name="40% - Accent2 2 2 2 7 5 2" xfId="29589"/>
    <cellStyle name="40% - Accent2 2 2 2 7 5 3" xfId="51897"/>
    <cellStyle name="40% - Accent2 2 2 2 7 6" xfId="26707"/>
    <cellStyle name="40% - Accent2 2 2 2 7 7" xfId="38736"/>
    <cellStyle name="40% - Accent2 2 2 2 8" xfId="2523"/>
    <cellStyle name="40% - Accent2 2 2 2 8 2" xfId="11015"/>
    <cellStyle name="40% - Accent2 2 2 2 8 2 2" xfId="24174"/>
    <cellStyle name="40% - Accent2 2 2 2 8 2 2 2" xfId="61512"/>
    <cellStyle name="40% - Accent2 2 2 2 8 2 3" xfId="33426"/>
    <cellStyle name="40% - Accent2 2 2 2 8 2 4" xfId="48353"/>
    <cellStyle name="40% - Accent2 2 2 2 8 3" xfId="6292"/>
    <cellStyle name="40% - Accent2 2 2 2 8 3 2" xfId="19451"/>
    <cellStyle name="40% - Accent2 2 2 2 8 3 2 2" xfId="56789"/>
    <cellStyle name="40% - Accent2 2 2 2 8 3 3" xfId="36138"/>
    <cellStyle name="40% - Accent2 2 2 2 8 3 4" xfId="43630"/>
    <cellStyle name="40% - Accent2 2 2 2 8 4" xfId="15684"/>
    <cellStyle name="40% - Accent2 2 2 2 8 4 2" xfId="30714"/>
    <cellStyle name="40% - Accent2 2 2 2 8 4 3" xfId="53022"/>
    <cellStyle name="40% - Accent2 2 2 2 8 5" xfId="27832"/>
    <cellStyle name="40% - Accent2 2 2 2 8 6" xfId="39861"/>
    <cellStyle name="40% - Accent2 2 2 2 9" xfId="8655"/>
    <cellStyle name="40% - Accent2 2 2 2 9 2" xfId="21814"/>
    <cellStyle name="40% - Accent2 2 2 2 9 2 2" xfId="59152"/>
    <cellStyle name="40% - Accent2 2 2 2 9 3" xfId="29365"/>
    <cellStyle name="40% - Accent2 2 2 2 9 4" xfId="45993"/>
    <cellStyle name="40% - Accent2 2 2 3" xfId="525"/>
    <cellStyle name="40% - Accent2 2 2 3 2" xfId="1707"/>
    <cellStyle name="40% - Accent2 2 2 3 2 2" xfId="7781"/>
    <cellStyle name="40% - Accent2 2 2 3 2 2 2" xfId="12504"/>
    <cellStyle name="40% - Accent2 2 2 3 2 2 2 2" xfId="25663"/>
    <cellStyle name="40% - Accent2 2 2 3 2 2 2 2 2" xfId="63001"/>
    <cellStyle name="40% - Accent2 2 2 3 2 2 2 3" xfId="49842"/>
    <cellStyle name="40% - Accent2 2 2 3 2 2 3" xfId="20940"/>
    <cellStyle name="40% - Accent2 2 2 3 2 2 3 2" xfId="58278"/>
    <cellStyle name="40% - Accent2 2 2 3 2 2 4" xfId="33959"/>
    <cellStyle name="40% - Accent2 2 2 3 2 2 5" xfId="45119"/>
    <cellStyle name="40% - Accent2 2 2 3 2 3" xfId="10144"/>
    <cellStyle name="40% - Accent2 2 2 3 2 3 2" xfId="23303"/>
    <cellStyle name="40% - Accent2 2 2 3 2 3 2 2" xfId="60641"/>
    <cellStyle name="40% - Accent2 2 2 3 2 3 3" xfId="36671"/>
    <cellStyle name="40% - Accent2 2 2 3 2 3 4" xfId="47482"/>
    <cellStyle name="40% - Accent2 2 2 3 2 4" xfId="5421"/>
    <cellStyle name="40% - Accent2 2 2 3 2 4 2" xfId="18580"/>
    <cellStyle name="40% - Accent2 2 2 3 2 4 2 2" xfId="55918"/>
    <cellStyle name="40% - Accent2 2 2 3 2 4 3" xfId="31247"/>
    <cellStyle name="40% - Accent2 2 2 3 2 4 4" xfId="42759"/>
    <cellStyle name="40% - Accent2 2 2 3 2 5" xfId="14868"/>
    <cellStyle name="40% - Accent2 2 2 3 2 5 2" xfId="52206"/>
    <cellStyle name="40% - Accent2 2 2 3 2 6" xfId="28365"/>
    <cellStyle name="40% - Accent2 2 2 3 2 7" xfId="39045"/>
    <cellStyle name="40% - Accent2 2 2 3 3" xfId="3056"/>
    <cellStyle name="40% - Accent2 2 2 3 3 2" xfId="11324"/>
    <cellStyle name="40% - Accent2 2 2 3 3 2 2" xfId="24483"/>
    <cellStyle name="40% - Accent2 2 2 3 3 2 2 2" xfId="61821"/>
    <cellStyle name="40% - Accent2 2 2 3 3 2 3" xfId="48662"/>
    <cellStyle name="40% - Accent2 2 2 3 3 3" xfId="6601"/>
    <cellStyle name="40% - Accent2 2 2 3 3 3 2" xfId="19760"/>
    <cellStyle name="40% - Accent2 2 2 3 3 3 2 2" xfId="57098"/>
    <cellStyle name="40% - Accent2 2 2 3 3 3 3" xfId="43939"/>
    <cellStyle name="40% - Accent2 2 2 3 3 4" xfId="16217"/>
    <cellStyle name="40% - Accent2 2 2 3 3 4 2" xfId="53555"/>
    <cellStyle name="40% - Accent2 2 2 3 3 5" xfId="32610"/>
    <cellStyle name="40% - Accent2 2 2 3 3 6" xfId="40394"/>
    <cellStyle name="40% - Accent2 2 2 3 4" xfId="8964"/>
    <cellStyle name="40% - Accent2 2 2 3 4 2" xfId="22123"/>
    <cellStyle name="40% - Accent2 2 2 3 4 2 2" xfId="59461"/>
    <cellStyle name="40% - Accent2 2 2 3 4 3" xfId="35322"/>
    <cellStyle name="40% - Accent2 2 2 3 4 4" xfId="46302"/>
    <cellStyle name="40% - Accent2 2 2 3 5" xfId="4241"/>
    <cellStyle name="40% - Accent2 2 2 3 5 2" xfId="17400"/>
    <cellStyle name="40% - Accent2 2 2 3 5 2 2" xfId="54738"/>
    <cellStyle name="40% - Accent2 2 2 3 5 3" xfId="29898"/>
    <cellStyle name="40% - Accent2 2 2 3 5 4" xfId="41579"/>
    <cellStyle name="40% - Accent2 2 2 3 6" xfId="13688"/>
    <cellStyle name="40% - Accent2 2 2 3 6 2" xfId="51026"/>
    <cellStyle name="40% - Accent2 2 2 3 7" xfId="27016"/>
    <cellStyle name="40% - Accent2 2 2 3 8" xfId="37865"/>
    <cellStyle name="40% - Accent2 2 2 4" xfId="328"/>
    <cellStyle name="40% - Accent2 2 2 4 2" xfId="1510"/>
    <cellStyle name="40% - Accent2 2 2 4 2 2" xfId="7584"/>
    <cellStyle name="40% - Accent2 2 2 4 2 2 2" xfId="12307"/>
    <cellStyle name="40% - Accent2 2 2 4 2 2 2 2" xfId="25466"/>
    <cellStyle name="40% - Accent2 2 2 4 2 2 2 2 2" xfId="62804"/>
    <cellStyle name="40% - Accent2 2 2 4 2 2 2 3" xfId="49645"/>
    <cellStyle name="40% - Accent2 2 2 4 2 2 3" xfId="20743"/>
    <cellStyle name="40% - Accent2 2 2 4 2 2 3 2" xfId="58081"/>
    <cellStyle name="40% - Accent2 2 2 4 2 2 4" xfId="33762"/>
    <cellStyle name="40% - Accent2 2 2 4 2 2 5" xfId="44922"/>
    <cellStyle name="40% - Accent2 2 2 4 2 3" xfId="9947"/>
    <cellStyle name="40% - Accent2 2 2 4 2 3 2" xfId="23106"/>
    <cellStyle name="40% - Accent2 2 2 4 2 3 2 2" xfId="60444"/>
    <cellStyle name="40% - Accent2 2 2 4 2 3 3" xfId="36474"/>
    <cellStyle name="40% - Accent2 2 2 4 2 3 4" xfId="47285"/>
    <cellStyle name="40% - Accent2 2 2 4 2 4" xfId="5224"/>
    <cellStyle name="40% - Accent2 2 2 4 2 4 2" xfId="18383"/>
    <cellStyle name="40% - Accent2 2 2 4 2 4 2 2" xfId="55721"/>
    <cellStyle name="40% - Accent2 2 2 4 2 4 3" xfId="31050"/>
    <cellStyle name="40% - Accent2 2 2 4 2 4 4" xfId="42562"/>
    <cellStyle name="40% - Accent2 2 2 4 2 5" xfId="14671"/>
    <cellStyle name="40% - Accent2 2 2 4 2 5 2" xfId="52009"/>
    <cellStyle name="40% - Accent2 2 2 4 2 6" xfId="28168"/>
    <cellStyle name="40% - Accent2 2 2 4 2 7" xfId="38848"/>
    <cellStyle name="40% - Accent2 2 2 4 3" xfId="2859"/>
    <cellStyle name="40% - Accent2 2 2 4 3 2" xfId="11127"/>
    <cellStyle name="40% - Accent2 2 2 4 3 2 2" xfId="24286"/>
    <cellStyle name="40% - Accent2 2 2 4 3 2 2 2" xfId="61624"/>
    <cellStyle name="40% - Accent2 2 2 4 3 2 3" xfId="48465"/>
    <cellStyle name="40% - Accent2 2 2 4 3 3" xfId="6404"/>
    <cellStyle name="40% - Accent2 2 2 4 3 3 2" xfId="19563"/>
    <cellStyle name="40% - Accent2 2 2 4 3 3 2 2" xfId="56901"/>
    <cellStyle name="40% - Accent2 2 2 4 3 3 3" xfId="43742"/>
    <cellStyle name="40% - Accent2 2 2 4 3 4" xfId="16020"/>
    <cellStyle name="40% - Accent2 2 2 4 3 4 2" xfId="53358"/>
    <cellStyle name="40% - Accent2 2 2 4 3 5" xfId="32413"/>
    <cellStyle name="40% - Accent2 2 2 4 3 6" xfId="40197"/>
    <cellStyle name="40% - Accent2 2 2 4 4" xfId="8767"/>
    <cellStyle name="40% - Accent2 2 2 4 4 2" xfId="21926"/>
    <cellStyle name="40% - Accent2 2 2 4 4 2 2" xfId="59264"/>
    <cellStyle name="40% - Accent2 2 2 4 4 3" xfId="35125"/>
    <cellStyle name="40% - Accent2 2 2 4 4 4" xfId="46105"/>
    <cellStyle name="40% - Accent2 2 2 4 5" xfId="4044"/>
    <cellStyle name="40% - Accent2 2 2 4 5 2" xfId="17203"/>
    <cellStyle name="40% - Accent2 2 2 4 5 2 2" xfId="54541"/>
    <cellStyle name="40% - Accent2 2 2 4 5 3" xfId="29701"/>
    <cellStyle name="40% - Accent2 2 2 4 5 4" xfId="41382"/>
    <cellStyle name="40% - Accent2 2 2 4 6" xfId="13491"/>
    <cellStyle name="40% - Accent2 2 2 4 6 2" xfId="50829"/>
    <cellStyle name="40% - Accent2 2 2 4 7" xfId="26819"/>
    <cellStyle name="40% - Accent2 2 2 4 8" xfId="37668"/>
    <cellStyle name="40% - Accent2 2 2 5" xfId="749"/>
    <cellStyle name="40% - Accent2 2 2 5 2" xfId="1931"/>
    <cellStyle name="40% - Accent2 2 2 5 2 2" xfId="8005"/>
    <cellStyle name="40% - Accent2 2 2 5 2 2 2" xfId="12728"/>
    <cellStyle name="40% - Accent2 2 2 5 2 2 2 2" xfId="25887"/>
    <cellStyle name="40% - Accent2 2 2 5 2 2 2 2 2" xfId="63225"/>
    <cellStyle name="40% - Accent2 2 2 5 2 2 2 3" xfId="50066"/>
    <cellStyle name="40% - Accent2 2 2 5 2 2 3" xfId="21164"/>
    <cellStyle name="40% - Accent2 2 2 5 2 2 3 2" xfId="58502"/>
    <cellStyle name="40% - Accent2 2 2 5 2 2 4" xfId="34183"/>
    <cellStyle name="40% - Accent2 2 2 5 2 2 5" xfId="45343"/>
    <cellStyle name="40% - Accent2 2 2 5 2 3" xfId="10368"/>
    <cellStyle name="40% - Accent2 2 2 5 2 3 2" xfId="23527"/>
    <cellStyle name="40% - Accent2 2 2 5 2 3 2 2" xfId="60865"/>
    <cellStyle name="40% - Accent2 2 2 5 2 3 3" xfId="36895"/>
    <cellStyle name="40% - Accent2 2 2 5 2 3 4" xfId="47706"/>
    <cellStyle name="40% - Accent2 2 2 5 2 4" xfId="5645"/>
    <cellStyle name="40% - Accent2 2 2 5 2 4 2" xfId="18804"/>
    <cellStyle name="40% - Accent2 2 2 5 2 4 2 2" xfId="56142"/>
    <cellStyle name="40% - Accent2 2 2 5 2 4 3" xfId="31471"/>
    <cellStyle name="40% - Accent2 2 2 5 2 4 4" xfId="42983"/>
    <cellStyle name="40% - Accent2 2 2 5 2 5" xfId="15092"/>
    <cellStyle name="40% - Accent2 2 2 5 2 5 2" xfId="52430"/>
    <cellStyle name="40% - Accent2 2 2 5 2 6" xfId="28589"/>
    <cellStyle name="40% - Accent2 2 2 5 2 7" xfId="39269"/>
    <cellStyle name="40% - Accent2 2 2 5 3" xfId="3280"/>
    <cellStyle name="40% - Accent2 2 2 5 3 2" xfId="11548"/>
    <cellStyle name="40% - Accent2 2 2 5 3 2 2" xfId="24707"/>
    <cellStyle name="40% - Accent2 2 2 5 3 2 2 2" xfId="62045"/>
    <cellStyle name="40% - Accent2 2 2 5 3 2 3" xfId="48886"/>
    <cellStyle name="40% - Accent2 2 2 5 3 3" xfId="6825"/>
    <cellStyle name="40% - Accent2 2 2 5 3 3 2" xfId="19984"/>
    <cellStyle name="40% - Accent2 2 2 5 3 3 2 2" xfId="57322"/>
    <cellStyle name="40% - Accent2 2 2 5 3 3 3" xfId="44163"/>
    <cellStyle name="40% - Accent2 2 2 5 3 4" xfId="16441"/>
    <cellStyle name="40% - Accent2 2 2 5 3 4 2" xfId="53779"/>
    <cellStyle name="40% - Accent2 2 2 5 3 5" xfId="32834"/>
    <cellStyle name="40% - Accent2 2 2 5 3 6" xfId="40618"/>
    <cellStyle name="40% - Accent2 2 2 5 4" xfId="9188"/>
    <cellStyle name="40% - Accent2 2 2 5 4 2" xfId="22347"/>
    <cellStyle name="40% - Accent2 2 2 5 4 2 2" xfId="59685"/>
    <cellStyle name="40% - Accent2 2 2 5 4 3" xfId="35546"/>
    <cellStyle name="40% - Accent2 2 2 5 4 4" xfId="46526"/>
    <cellStyle name="40% - Accent2 2 2 5 5" xfId="4465"/>
    <cellStyle name="40% - Accent2 2 2 5 5 2" xfId="17624"/>
    <cellStyle name="40% - Accent2 2 2 5 5 2 2" xfId="54962"/>
    <cellStyle name="40% - Accent2 2 2 5 5 3" xfId="30122"/>
    <cellStyle name="40% - Accent2 2 2 5 5 4" xfId="41803"/>
    <cellStyle name="40% - Accent2 2 2 5 6" xfId="13912"/>
    <cellStyle name="40% - Accent2 2 2 5 6 2" xfId="51250"/>
    <cellStyle name="40% - Accent2 2 2 5 7" xfId="27240"/>
    <cellStyle name="40% - Accent2 2 2 5 8" xfId="38089"/>
    <cellStyle name="40% - Accent2 2 2 6" xfId="918"/>
    <cellStyle name="40% - Accent2 2 2 6 2" xfId="2100"/>
    <cellStyle name="40% - Accent2 2 2 6 2 2" xfId="8174"/>
    <cellStyle name="40% - Accent2 2 2 6 2 2 2" xfId="12897"/>
    <cellStyle name="40% - Accent2 2 2 6 2 2 2 2" xfId="26056"/>
    <cellStyle name="40% - Accent2 2 2 6 2 2 2 2 2" xfId="63394"/>
    <cellStyle name="40% - Accent2 2 2 6 2 2 2 3" xfId="50235"/>
    <cellStyle name="40% - Accent2 2 2 6 2 2 3" xfId="21333"/>
    <cellStyle name="40% - Accent2 2 2 6 2 2 3 2" xfId="58671"/>
    <cellStyle name="40% - Accent2 2 2 6 2 2 4" xfId="34352"/>
    <cellStyle name="40% - Accent2 2 2 6 2 2 5" xfId="45512"/>
    <cellStyle name="40% - Accent2 2 2 6 2 3" xfId="10537"/>
    <cellStyle name="40% - Accent2 2 2 6 2 3 2" xfId="23696"/>
    <cellStyle name="40% - Accent2 2 2 6 2 3 2 2" xfId="61034"/>
    <cellStyle name="40% - Accent2 2 2 6 2 3 3" xfId="37064"/>
    <cellStyle name="40% - Accent2 2 2 6 2 3 4" xfId="47875"/>
    <cellStyle name="40% - Accent2 2 2 6 2 4" xfId="5814"/>
    <cellStyle name="40% - Accent2 2 2 6 2 4 2" xfId="18973"/>
    <cellStyle name="40% - Accent2 2 2 6 2 4 2 2" xfId="56311"/>
    <cellStyle name="40% - Accent2 2 2 6 2 4 3" xfId="31640"/>
    <cellStyle name="40% - Accent2 2 2 6 2 4 4" xfId="43152"/>
    <cellStyle name="40% - Accent2 2 2 6 2 5" xfId="15261"/>
    <cellStyle name="40% - Accent2 2 2 6 2 5 2" xfId="52599"/>
    <cellStyle name="40% - Accent2 2 2 6 2 6" xfId="28758"/>
    <cellStyle name="40% - Accent2 2 2 6 2 7" xfId="39438"/>
    <cellStyle name="40% - Accent2 2 2 6 3" xfId="3449"/>
    <cellStyle name="40% - Accent2 2 2 6 3 2" xfId="11717"/>
    <cellStyle name="40% - Accent2 2 2 6 3 2 2" xfId="24876"/>
    <cellStyle name="40% - Accent2 2 2 6 3 2 2 2" xfId="62214"/>
    <cellStyle name="40% - Accent2 2 2 6 3 2 3" xfId="49055"/>
    <cellStyle name="40% - Accent2 2 2 6 3 3" xfId="6994"/>
    <cellStyle name="40% - Accent2 2 2 6 3 3 2" xfId="20153"/>
    <cellStyle name="40% - Accent2 2 2 6 3 3 2 2" xfId="57491"/>
    <cellStyle name="40% - Accent2 2 2 6 3 3 3" xfId="44332"/>
    <cellStyle name="40% - Accent2 2 2 6 3 4" xfId="16610"/>
    <cellStyle name="40% - Accent2 2 2 6 3 4 2" xfId="53948"/>
    <cellStyle name="40% - Accent2 2 2 6 3 5" xfId="33003"/>
    <cellStyle name="40% - Accent2 2 2 6 3 6" xfId="40787"/>
    <cellStyle name="40% - Accent2 2 2 6 4" xfId="9357"/>
    <cellStyle name="40% - Accent2 2 2 6 4 2" xfId="22516"/>
    <cellStyle name="40% - Accent2 2 2 6 4 2 2" xfId="59854"/>
    <cellStyle name="40% - Accent2 2 2 6 4 3" xfId="35715"/>
    <cellStyle name="40% - Accent2 2 2 6 4 4" xfId="46695"/>
    <cellStyle name="40% - Accent2 2 2 6 5" xfId="4634"/>
    <cellStyle name="40% - Accent2 2 2 6 5 2" xfId="17793"/>
    <cellStyle name="40% - Accent2 2 2 6 5 2 2" xfId="55131"/>
    <cellStyle name="40% - Accent2 2 2 6 5 3" xfId="30291"/>
    <cellStyle name="40% - Accent2 2 2 6 5 4" xfId="41972"/>
    <cellStyle name="40% - Accent2 2 2 6 6" xfId="14081"/>
    <cellStyle name="40% - Accent2 2 2 6 6 2" xfId="51419"/>
    <cellStyle name="40% - Accent2 2 2 6 7" xfId="27409"/>
    <cellStyle name="40% - Accent2 2 2 6 8" xfId="38258"/>
    <cellStyle name="40% - Accent2 2 2 7" xfId="1089"/>
    <cellStyle name="40% - Accent2 2 2 7 2" xfId="2269"/>
    <cellStyle name="40% - Accent2 2 2 7 2 2" xfId="8343"/>
    <cellStyle name="40% - Accent2 2 2 7 2 2 2" xfId="13066"/>
    <cellStyle name="40% - Accent2 2 2 7 2 2 2 2" xfId="26225"/>
    <cellStyle name="40% - Accent2 2 2 7 2 2 2 2 2" xfId="63563"/>
    <cellStyle name="40% - Accent2 2 2 7 2 2 2 3" xfId="50404"/>
    <cellStyle name="40% - Accent2 2 2 7 2 2 3" xfId="21502"/>
    <cellStyle name="40% - Accent2 2 2 7 2 2 3 2" xfId="58840"/>
    <cellStyle name="40% - Accent2 2 2 7 2 2 4" xfId="34521"/>
    <cellStyle name="40% - Accent2 2 2 7 2 2 5" xfId="45681"/>
    <cellStyle name="40% - Accent2 2 2 7 2 3" xfId="10706"/>
    <cellStyle name="40% - Accent2 2 2 7 2 3 2" xfId="23865"/>
    <cellStyle name="40% - Accent2 2 2 7 2 3 2 2" xfId="61203"/>
    <cellStyle name="40% - Accent2 2 2 7 2 3 3" xfId="37233"/>
    <cellStyle name="40% - Accent2 2 2 7 2 3 4" xfId="48044"/>
    <cellStyle name="40% - Accent2 2 2 7 2 4" xfId="5983"/>
    <cellStyle name="40% - Accent2 2 2 7 2 4 2" xfId="19142"/>
    <cellStyle name="40% - Accent2 2 2 7 2 4 2 2" xfId="56480"/>
    <cellStyle name="40% - Accent2 2 2 7 2 4 3" xfId="31809"/>
    <cellStyle name="40% - Accent2 2 2 7 2 4 4" xfId="43321"/>
    <cellStyle name="40% - Accent2 2 2 7 2 5" xfId="15430"/>
    <cellStyle name="40% - Accent2 2 2 7 2 5 2" xfId="52768"/>
    <cellStyle name="40% - Accent2 2 2 7 2 6" xfId="28927"/>
    <cellStyle name="40% - Accent2 2 2 7 2 7" xfId="39607"/>
    <cellStyle name="40% - Accent2 2 2 7 3" xfId="3618"/>
    <cellStyle name="40% - Accent2 2 2 7 3 2" xfId="11886"/>
    <cellStyle name="40% - Accent2 2 2 7 3 2 2" xfId="25045"/>
    <cellStyle name="40% - Accent2 2 2 7 3 2 2 2" xfId="62383"/>
    <cellStyle name="40% - Accent2 2 2 7 3 2 3" xfId="49224"/>
    <cellStyle name="40% - Accent2 2 2 7 3 3" xfId="7163"/>
    <cellStyle name="40% - Accent2 2 2 7 3 3 2" xfId="20322"/>
    <cellStyle name="40% - Accent2 2 2 7 3 3 2 2" xfId="57660"/>
    <cellStyle name="40% - Accent2 2 2 7 3 3 3" xfId="44501"/>
    <cellStyle name="40% - Accent2 2 2 7 3 4" xfId="16779"/>
    <cellStyle name="40% - Accent2 2 2 7 3 4 2" xfId="54117"/>
    <cellStyle name="40% - Accent2 2 2 7 3 5" xfId="33172"/>
    <cellStyle name="40% - Accent2 2 2 7 3 6" xfId="40956"/>
    <cellStyle name="40% - Accent2 2 2 7 4" xfId="9526"/>
    <cellStyle name="40% - Accent2 2 2 7 4 2" xfId="22685"/>
    <cellStyle name="40% - Accent2 2 2 7 4 2 2" xfId="60023"/>
    <cellStyle name="40% - Accent2 2 2 7 4 3" xfId="35884"/>
    <cellStyle name="40% - Accent2 2 2 7 4 4" xfId="46864"/>
    <cellStyle name="40% - Accent2 2 2 7 5" xfId="4803"/>
    <cellStyle name="40% - Accent2 2 2 7 5 2" xfId="17962"/>
    <cellStyle name="40% - Accent2 2 2 7 5 2 2" xfId="55300"/>
    <cellStyle name="40% - Accent2 2 2 7 5 3" xfId="30460"/>
    <cellStyle name="40% - Accent2 2 2 7 5 4" xfId="42141"/>
    <cellStyle name="40% - Accent2 2 2 7 6" xfId="14250"/>
    <cellStyle name="40% - Accent2 2 2 7 6 2" xfId="51588"/>
    <cellStyle name="40% - Accent2 2 2 7 7" xfId="27578"/>
    <cellStyle name="40% - Accent2 2 2 7 8" xfId="38427"/>
    <cellStyle name="40% - Accent2 2 2 8" xfId="1286"/>
    <cellStyle name="40% - Accent2 2 2 8 2" xfId="2635"/>
    <cellStyle name="40% - Accent2 2 2 8 2 2" xfId="12083"/>
    <cellStyle name="40% - Accent2 2 2 8 2 2 2" xfId="25242"/>
    <cellStyle name="40% - Accent2 2 2 8 2 2 2 2" xfId="62580"/>
    <cellStyle name="40% - Accent2 2 2 8 2 2 3" xfId="33538"/>
    <cellStyle name="40% - Accent2 2 2 8 2 2 4" xfId="49421"/>
    <cellStyle name="40% - Accent2 2 2 8 2 3" xfId="7360"/>
    <cellStyle name="40% - Accent2 2 2 8 2 3 2" xfId="20519"/>
    <cellStyle name="40% - Accent2 2 2 8 2 3 2 2" xfId="57857"/>
    <cellStyle name="40% - Accent2 2 2 8 2 3 3" xfId="36250"/>
    <cellStyle name="40% - Accent2 2 2 8 2 3 4" xfId="44698"/>
    <cellStyle name="40% - Accent2 2 2 8 2 4" xfId="15796"/>
    <cellStyle name="40% - Accent2 2 2 8 2 4 2" xfId="30826"/>
    <cellStyle name="40% - Accent2 2 2 8 2 4 3" xfId="53134"/>
    <cellStyle name="40% - Accent2 2 2 8 2 5" xfId="27944"/>
    <cellStyle name="40% - Accent2 2 2 8 2 6" xfId="39973"/>
    <cellStyle name="40% - Accent2 2 2 8 3" xfId="9723"/>
    <cellStyle name="40% - Accent2 2 2 8 3 2" xfId="22882"/>
    <cellStyle name="40% - Accent2 2 2 8 3 2 2" xfId="60220"/>
    <cellStyle name="40% - Accent2 2 2 8 3 3" xfId="32189"/>
    <cellStyle name="40% - Accent2 2 2 8 3 4" xfId="47061"/>
    <cellStyle name="40% - Accent2 2 2 8 4" xfId="5000"/>
    <cellStyle name="40% - Accent2 2 2 8 4 2" xfId="18159"/>
    <cellStyle name="40% - Accent2 2 2 8 4 2 2" xfId="55497"/>
    <cellStyle name="40% - Accent2 2 2 8 4 3" xfId="34901"/>
    <cellStyle name="40% - Accent2 2 2 8 4 4" xfId="42338"/>
    <cellStyle name="40% - Accent2 2 2 8 5" xfId="14447"/>
    <cellStyle name="40% - Accent2 2 2 8 5 2" xfId="29477"/>
    <cellStyle name="40% - Accent2 2 2 8 5 3" xfId="51785"/>
    <cellStyle name="40% - Accent2 2 2 8 6" xfId="26595"/>
    <cellStyle name="40% - Accent2 2 2 8 7" xfId="38624"/>
    <cellStyle name="40% - Accent2 2 2 9" xfId="2438"/>
    <cellStyle name="40% - Accent2 2 2 9 2" xfId="10903"/>
    <cellStyle name="40% - Accent2 2 2 9 2 2" xfId="24062"/>
    <cellStyle name="40% - Accent2 2 2 9 2 2 2" xfId="61400"/>
    <cellStyle name="40% - Accent2 2 2 9 2 3" xfId="33341"/>
    <cellStyle name="40% - Accent2 2 2 9 2 4" xfId="48241"/>
    <cellStyle name="40% - Accent2 2 2 9 3" xfId="6180"/>
    <cellStyle name="40% - Accent2 2 2 9 3 2" xfId="19339"/>
    <cellStyle name="40% - Accent2 2 2 9 3 2 2" xfId="56677"/>
    <cellStyle name="40% - Accent2 2 2 9 3 3" xfId="36053"/>
    <cellStyle name="40% - Accent2 2 2 9 3 4" xfId="43518"/>
    <cellStyle name="40% - Accent2 2 2 9 4" xfId="15599"/>
    <cellStyle name="40% - Accent2 2 2 9 4 2" xfId="30629"/>
    <cellStyle name="40% - Accent2 2 2 9 4 3" xfId="52937"/>
    <cellStyle name="40% - Accent2 2 2 9 5" xfId="27747"/>
    <cellStyle name="40% - Accent2 2 2 9 6" xfId="39776"/>
    <cellStyle name="40% - Accent2 2 3" xfId="132"/>
    <cellStyle name="40% - Accent2 2 3 10" xfId="8571"/>
    <cellStyle name="40% - Accent2 2 3 10 2" xfId="21730"/>
    <cellStyle name="40% - Accent2 2 3 10 2 2" xfId="59068"/>
    <cellStyle name="40% - Accent2 2 3 10 3" xfId="29308"/>
    <cellStyle name="40% - Accent2 2 3 10 4" xfId="45909"/>
    <cellStyle name="40% - Accent2 2 3 11" xfId="3848"/>
    <cellStyle name="40% - Accent2 2 3 11 2" xfId="17007"/>
    <cellStyle name="40% - Accent2 2 3 11 2 2" xfId="54345"/>
    <cellStyle name="40% - Accent2 2 3 11 3" xfId="32020"/>
    <cellStyle name="40% - Accent2 2 3 11 4" xfId="41186"/>
    <cellStyle name="40% - Accent2 2 3 12" xfId="13295"/>
    <cellStyle name="40% - Accent2 2 3 12 2" xfId="34732"/>
    <cellStyle name="40% - Accent2 2 3 12 3" xfId="50633"/>
    <cellStyle name="40% - Accent2 2 3 13" xfId="29139"/>
    <cellStyle name="40% - Accent2 2 3 14" xfId="26426"/>
    <cellStyle name="40% - Accent2 2 3 15" xfId="37472"/>
    <cellStyle name="40% - Accent2 2 3 2" xfId="244"/>
    <cellStyle name="40% - Accent2 2 3 2 10" xfId="3960"/>
    <cellStyle name="40% - Accent2 2 3 2 10 2" xfId="17119"/>
    <cellStyle name="40% - Accent2 2 3 2 10 2 2" xfId="54457"/>
    <cellStyle name="40% - Accent2 2 3 2 10 3" xfId="32105"/>
    <cellStyle name="40% - Accent2 2 3 2 10 4" xfId="41298"/>
    <cellStyle name="40% - Accent2 2 3 2 11" xfId="13407"/>
    <cellStyle name="40% - Accent2 2 3 2 11 2" xfId="34817"/>
    <cellStyle name="40% - Accent2 2 3 2 11 3" xfId="50745"/>
    <cellStyle name="40% - Accent2 2 3 2 12" xfId="29224"/>
    <cellStyle name="40% - Accent2 2 3 2 13" xfId="26511"/>
    <cellStyle name="40% - Accent2 2 3 2 14" xfId="37584"/>
    <cellStyle name="40% - Accent2 2 3 2 2" xfId="665"/>
    <cellStyle name="40% - Accent2 2 3 2 2 2" xfId="1847"/>
    <cellStyle name="40% - Accent2 2 3 2 2 2 2" xfId="7921"/>
    <cellStyle name="40% - Accent2 2 3 2 2 2 2 2" xfId="12644"/>
    <cellStyle name="40% - Accent2 2 3 2 2 2 2 2 2" xfId="25803"/>
    <cellStyle name="40% - Accent2 2 3 2 2 2 2 2 2 2" xfId="63141"/>
    <cellStyle name="40% - Accent2 2 3 2 2 2 2 2 3" xfId="49982"/>
    <cellStyle name="40% - Accent2 2 3 2 2 2 2 3" xfId="21080"/>
    <cellStyle name="40% - Accent2 2 3 2 2 2 2 3 2" xfId="58418"/>
    <cellStyle name="40% - Accent2 2 3 2 2 2 2 4" xfId="34099"/>
    <cellStyle name="40% - Accent2 2 3 2 2 2 2 5" xfId="45259"/>
    <cellStyle name="40% - Accent2 2 3 2 2 2 3" xfId="10284"/>
    <cellStyle name="40% - Accent2 2 3 2 2 2 3 2" xfId="23443"/>
    <cellStyle name="40% - Accent2 2 3 2 2 2 3 2 2" xfId="60781"/>
    <cellStyle name="40% - Accent2 2 3 2 2 2 3 3" xfId="36811"/>
    <cellStyle name="40% - Accent2 2 3 2 2 2 3 4" xfId="47622"/>
    <cellStyle name="40% - Accent2 2 3 2 2 2 4" xfId="5561"/>
    <cellStyle name="40% - Accent2 2 3 2 2 2 4 2" xfId="18720"/>
    <cellStyle name="40% - Accent2 2 3 2 2 2 4 2 2" xfId="56058"/>
    <cellStyle name="40% - Accent2 2 3 2 2 2 4 3" xfId="31387"/>
    <cellStyle name="40% - Accent2 2 3 2 2 2 4 4" xfId="42899"/>
    <cellStyle name="40% - Accent2 2 3 2 2 2 5" xfId="15008"/>
    <cellStyle name="40% - Accent2 2 3 2 2 2 5 2" xfId="52346"/>
    <cellStyle name="40% - Accent2 2 3 2 2 2 6" xfId="28505"/>
    <cellStyle name="40% - Accent2 2 3 2 2 2 7" xfId="39185"/>
    <cellStyle name="40% - Accent2 2 3 2 2 3" xfId="3196"/>
    <cellStyle name="40% - Accent2 2 3 2 2 3 2" xfId="11464"/>
    <cellStyle name="40% - Accent2 2 3 2 2 3 2 2" xfId="24623"/>
    <cellStyle name="40% - Accent2 2 3 2 2 3 2 2 2" xfId="61961"/>
    <cellStyle name="40% - Accent2 2 3 2 2 3 2 3" xfId="48802"/>
    <cellStyle name="40% - Accent2 2 3 2 2 3 3" xfId="6741"/>
    <cellStyle name="40% - Accent2 2 3 2 2 3 3 2" xfId="19900"/>
    <cellStyle name="40% - Accent2 2 3 2 2 3 3 2 2" xfId="57238"/>
    <cellStyle name="40% - Accent2 2 3 2 2 3 3 3" xfId="44079"/>
    <cellStyle name="40% - Accent2 2 3 2 2 3 4" xfId="16357"/>
    <cellStyle name="40% - Accent2 2 3 2 2 3 4 2" xfId="53695"/>
    <cellStyle name="40% - Accent2 2 3 2 2 3 5" xfId="32750"/>
    <cellStyle name="40% - Accent2 2 3 2 2 3 6" xfId="40534"/>
    <cellStyle name="40% - Accent2 2 3 2 2 4" xfId="9104"/>
    <cellStyle name="40% - Accent2 2 3 2 2 4 2" xfId="22263"/>
    <cellStyle name="40% - Accent2 2 3 2 2 4 2 2" xfId="59601"/>
    <cellStyle name="40% - Accent2 2 3 2 2 4 3" xfId="35462"/>
    <cellStyle name="40% - Accent2 2 3 2 2 4 4" xfId="46442"/>
    <cellStyle name="40% - Accent2 2 3 2 2 5" xfId="4381"/>
    <cellStyle name="40% - Accent2 2 3 2 2 5 2" xfId="17540"/>
    <cellStyle name="40% - Accent2 2 3 2 2 5 2 2" xfId="54878"/>
    <cellStyle name="40% - Accent2 2 3 2 2 5 3" xfId="30038"/>
    <cellStyle name="40% - Accent2 2 3 2 2 5 4" xfId="41719"/>
    <cellStyle name="40% - Accent2 2 3 2 2 6" xfId="13828"/>
    <cellStyle name="40% - Accent2 2 3 2 2 6 2" xfId="51166"/>
    <cellStyle name="40% - Accent2 2 3 2 2 7" xfId="27156"/>
    <cellStyle name="40% - Accent2 2 3 2 2 8" xfId="38005"/>
    <cellStyle name="40% - Accent2 2 3 2 3" xfId="441"/>
    <cellStyle name="40% - Accent2 2 3 2 3 2" xfId="1623"/>
    <cellStyle name="40% - Accent2 2 3 2 3 2 2" xfId="7697"/>
    <cellStyle name="40% - Accent2 2 3 2 3 2 2 2" xfId="12420"/>
    <cellStyle name="40% - Accent2 2 3 2 3 2 2 2 2" xfId="25579"/>
    <cellStyle name="40% - Accent2 2 3 2 3 2 2 2 2 2" xfId="62917"/>
    <cellStyle name="40% - Accent2 2 3 2 3 2 2 2 3" xfId="49758"/>
    <cellStyle name="40% - Accent2 2 3 2 3 2 2 3" xfId="20856"/>
    <cellStyle name="40% - Accent2 2 3 2 3 2 2 3 2" xfId="58194"/>
    <cellStyle name="40% - Accent2 2 3 2 3 2 2 4" xfId="33875"/>
    <cellStyle name="40% - Accent2 2 3 2 3 2 2 5" xfId="45035"/>
    <cellStyle name="40% - Accent2 2 3 2 3 2 3" xfId="10060"/>
    <cellStyle name="40% - Accent2 2 3 2 3 2 3 2" xfId="23219"/>
    <cellStyle name="40% - Accent2 2 3 2 3 2 3 2 2" xfId="60557"/>
    <cellStyle name="40% - Accent2 2 3 2 3 2 3 3" xfId="36587"/>
    <cellStyle name="40% - Accent2 2 3 2 3 2 3 4" xfId="47398"/>
    <cellStyle name="40% - Accent2 2 3 2 3 2 4" xfId="5337"/>
    <cellStyle name="40% - Accent2 2 3 2 3 2 4 2" xfId="18496"/>
    <cellStyle name="40% - Accent2 2 3 2 3 2 4 2 2" xfId="55834"/>
    <cellStyle name="40% - Accent2 2 3 2 3 2 4 3" xfId="31163"/>
    <cellStyle name="40% - Accent2 2 3 2 3 2 4 4" xfId="42675"/>
    <cellStyle name="40% - Accent2 2 3 2 3 2 5" xfId="14784"/>
    <cellStyle name="40% - Accent2 2 3 2 3 2 5 2" xfId="52122"/>
    <cellStyle name="40% - Accent2 2 3 2 3 2 6" xfId="28281"/>
    <cellStyle name="40% - Accent2 2 3 2 3 2 7" xfId="38961"/>
    <cellStyle name="40% - Accent2 2 3 2 3 3" xfId="2972"/>
    <cellStyle name="40% - Accent2 2 3 2 3 3 2" xfId="11240"/>
    <cellStyle name="40% - Accent2 2 3 2 3 3 2 2" xfId="24399"/>
    <cellStyle name="40% - Accent2 2 3 2 3 3 2 2 2" xfId="61737"/>
    <cellStyle name="40% - Accent2 2 3 2 3 3 2 3" xfId="48578"/>
    <cellStyle name="40% - Accent2 2 3 2 3 3 3" xfId="6517"/>
    <cellStyle name="40% - Accent2 2 3 2 3 3 3 2" xfId="19676"/>
    <cellStyle name="40% - Accent2 2 3 2 3 3 3 2 2" xfId="57014"/>
    <cellStyle name="40% - Accent2 2 3 2 3 3 3 3" xfId="43855"/>
    <cellStyle name="40% - Accent2 2 3 2 3 3 4" xfId="16133"/>
    <cellStyle name="40% - Accent2 2 3 2 3 3 4 2" xfId="53471"/>
    <cellStyle name="40% - Accent2 2 3 2 3 3 5" xfId="32526"/>
    <cellStyle name="40% - Accent2 2 3 2 3 3 6" xfId="40310"/>
    <cellStyle name="40% - Accent2 2 3 2 3 4" xfId="8880"/>
    <cellStyle name="40% - Accent2 2 3 2 3 4 2" xfId="22039"/>
    <cellStyle name="40% - Accent2 2 3 2 3 4 2 2" xfId="59377"/>
    <cellStyle name="40% - Accent2 2 3 2 3 4 3" xfId="35238"/>
    <cellStyle name="40% - Accent2 2 3 2 3 4 4" xfId="46218"/>
    <cellStyle name="40% - Accent2 2 3 2 3 5" xfId="4157"/>
    <cellStyle name="40% - Accent2 2 3 2 3 5 2" xfId="17316"/>
    <cellStyle name="40% - Accent2 2 3 2 3 5 2 2" xfId="54654"/>
    <cellStyle name="40% - Accent2 2 3 2 3 5 3" xfId="29814"/>
    <cellStyle name="40% - Accent2 2 3 2 3 5 4" xfId="41495"/>
    <cellStyle name="40% - Accent2 2 3 2 3 6" xfId="13604"/>
    <cellStyle name="40% - Accent2 2 3 2 3 6 2" xfId="50942"/>
    <cellStyle name="40% - Accent2 2 3 2 3 7" xfId="26932"/>
    <cellStyle name="40% - Accent2 2 3 2 3 8" xfId="37781"/>
    <cellStyle name="40% - Accent2 2 3 2 4" xfId="862"/>
    <cellStyle name="40% - Accent2 2 3 2 4 2" xfId="2044"/>
    <cellStyle name="40% - Accent2 2 3 2 4 2 2" xfId="8118"/>
    <cellStyle name="40% - Accent2 2 3 2 4 2 2 2" xfId="12841"/>
    <cellStyle name="40% - Accent2 2 3 2 4 2 2 2 2" xfId="26000"/>
    <cellStyle name="40% - Accent2 2 3 2 4 2 2 2 2 2" xfId="63338"/>
    <cellStyle name="40% - Accent2 2 3 2 4 2 2 2 3" xfId="50179"/>
    <cellStyle name="40% - Accent2 2 3 2 4 2 2 3" xfId="21277"/>
    <cellStyle name="40% - Accent2 2 3 2 4 2 2 3 2" xfId="58615"/>
    <cellStyle name="40% - Accent2 2 3 2 4 2 2 4" xfId="34296"/>
    <cellStyle name="40% - Accent2 2 3 2 4 2 2 5" xfId="45456"/>
    <cellStyle name="40% - Accent2 2 3 2 4 2 3" xfId="10481"/>
    <cellStyle name="40% - Accent2 2 3 2 4 2 3 2" xfId="23640"/>
    <cellStyle name="40% - Accent2 2 3 2 4 2 3 2 2" xfId="60978"/>
    <cellStyle name="40% - Accent2 2 3 2 4 2 3 3" xfId="37008"/>
    <cellStyle name="40% - Accent2 2 3 2 4 2 3 4" xfId="47819"/>
    <cellStyle name="40% - Accent2 2 3 2 4 2 4" xfId="5758"/>
    <cellStyle name="40% - Accent2 2 3 2 4 2 4 2" xfId="18917"/>
    <cellStyle name="40% - Accent2 2 3 2 4 2 4 2 2" xfId="56255"/>
    <cellStyle name="40% - Accent2 2 3 2 4 2 4 3" xfId="31584"/>
    <cellStyle name="40% - Accent2 2 3 2 4 2 4 4" xfId="43096"/>
    <cellStyle name="40% - Accent2 2 3 2 4 2 5" xfId="15205"/>
    <cellStyle name="40% - Accent2 2 3 2 4 2 5 2" xfId="52543"/>
    <cellStyle name="40% - Accent2 2 3 2 4 2 6" xfId="28702"/>
    <cellStyle name="40% - Accent2 2 3 2 4 2 7" xfId="39382"/>
    <cellStyle name="40% - Accent2 2 3 2 4 3" xfId="3393"/>
    <cellStyle name="40% - Accent2 2 3 2 4 3 2" xfId="11661"/>
    <cellStyle name="40% - Accent2 2 3 2 4 3 2 2" xfId="24820"/>
    <cellStyle name="40% - Accent2 2 3 2 4 3 2 2 2" xfId="62158"/>
    <cellStyle name="40% - Accent2 2 3 2 4 3 2 3" xfId="48999"/>
    <cellStyle name="40% - Accent2 2 3 2 4 3 3" xfId="6938"/>
    <cellStyle name="40% - Accent2 2 3 2 4 3 3 2" xfId="20097"/>
    <cellStyle name="40% - Accent2 2 3 2 4 3 3 2 2" xfId="57435"/>
    <cellStyle name="40% - Accent2 2 3 2 4 3 3 3" xfId="44276"/>
    <cellStyle name="40% - Accent2 2 3 2 4 3 4" xfId="16554"/>
    <cellStyle name="40% - Accent2 2 3 2 4 3 4 2" xfId="53892"/>
    <cellStyle name="40% - Accent2 2 3 2 4 3 5" xfId="32947"/>
    <cellStyle name="40% - Accent2 2 3 2 4 3 6" xfId="40731"/>
    <cellStyle name="40% - Accent2 2 3 2 4 4" xfId="9301"/>
    <cellStyle name="40% - Accent2 2 3 2 4 4 2" xfId="22460"/>
    <cellStyle name="40% - Accent2 2 3 2 4 4 2 2" xfId="59798"/>
    <cellStyle name="40% - Accent2 2 3 2 4 4 3" xfId="35659"/>
    <cellStyle name="40% - Accent2 2 3 2 4 4 4" xfId="46639"/>
    <cellStyle name="40% - Accent2 2 3 2 4 5" xfId="4578"/>
    <cellStyle name="40% - Accent2 2 3 2 4 5 2" xfId="17737"/>
    <cellStyle name="40% - Accent2 2 3 2 4 5 2 2" xfId="55075"/>
    <cellStyle name="40% - Accent2 2 3 2 4 5 3" xfId="30235"/>
    <cellStyle name="40% - Accent2 2 3 2 4 5 4" xfId="41916"/>
    <cellStyle name="40% - Accent2 2 3 2 4 6" xfId="14025"/>
    <cellStyle name="40% - Accent2 2 3 2 4 6 2" xfId="51363"/>
    <cellStyle name="40% - Accent2 2 3 2 4 7" xfId="27353"/>
    <cellStyle name="40% - Accent2 2 3 2 4 8" xfId="38202"/>
    <cellStyle name="40% - Accent2 2 3 2 5" xfId="1031"/>
    <cellStyle name="40% - Accent2 2 3 2 5 2" xfId="2213"/>
    <cellStyle name="40% - Accent2 2 3 2 5 2 2" xfId="8287"/>
    <cellStyle name="40% - Accent2 2 3 2 5 2 2 2" xfId="13010"/>
    <cellStyle name="40% - Accent2 2 3 2 5 2 2 2 2" xfId="26169"/>
    <cellStyle name="40% - Accent2 2 3 2 5 2 2 2 2 2" xfId="63507"/>
    <cellStyle name="40% - Accent2 2 3 2 5 2 2 2 3" xfId="50348"/>
    <cellStyle name="40% - Accent2 2 3 2 5 2 2 3" xfId="21446"/>
    <cellStyle name="40% - Accent2 2 3 2 5 2 2 3 2" xfId="58784"/>
    <cellStyle name="40% - Accent2 2 3 2 5 2 2 4" xfId="34465"/>
    <cellStyle name="40% - Accent2 2 3 2 5 2 2 5" xfId="45625"/>
    <cellStyle name="40% - Accent2 2 3 2 5 2 3" xfId="10650"/>
    <cellStyle name="40% - Accent2 2 3 2 5 2 3 2" xfId="23809"/>
    <cellStyle name="40% - Accent2 2 3 2 5 2 3 2 2" xfId="61147"/>
    <cellStyle name="40% - Accent2 2 3 2 5 2 3 3" xfId="37177"/>
    <cellStyle name="40% - Accent2 2 3 2 5 2 3 4" xfId="47988"/>
    <cellStyle name="40% - Accent2 2 3 2 5 2 4" xfId="5927"/>
    <cellStyle name="40% - Accent2 2 3 2 5 2 4 2" xfId="19086"/>
    <cellStyle name="40% - Accent2 2 3 2 5 2 4 2 2" xfId="56424"/>
    <cellStyle name="40% - Accent2 2 3 2 5 2 4 3" xfId="31753"/>
    <cellStyle name="40% - Accent2 2 3 2 5 2 4 4" xfId="43265"/>
    <cellStyle name="40% - Accent2 2 3 2 5 2 5" xfId="15374"/>
    <cellStyle name="40% - Accent2 2 3 2 5 2 5 2" xfId="52712"/>
    <cellStyle name="40% - Accent2 2 3 2 5 2 6" xfId="28871"/>
    <cellStyle name="40% - Accent2 2 3 2 5 2 7" xfId="39551"/>
    <cellStyle name="40% - Accent2 2 3 2 5 3" xfId="3562"/>
    <cellStyle name="40% - Accent2 2 3 2 5 3 2" xfId="11830"/>
    <cellStyle name="40% - Accent2 2 3 2 5 3 2 2" xfId="24989"/>
    <cellStyle name="40% - Accent2 2 3 2 5 3 2 2 2" xfId="62327"/>
    <cellStyle name="40% - Accent2 2 3 2 5 3 2 3" xfId="49168"/>
    <cellStyle name="40% - Accent2 2 3 2 5 3 3" xfId="7107"/>
    <cellStyle name="40% - Accent2 2 3 2 5 3 3 2" xfId="20266"/>
    <cellStyle name="40% - Accent2 2 3 2 5 3 3 2 2" xfId="57604"/>
    <cellStyle name="40% - Accent2 2 3 2 5 3 3 3" xfId="44445"/>
    <cellStyle name="40% - Accent2 2 3 2 5 3 4" xfId="16723"/>
    <cellStyle name="40% - Accent2 2 3 2 5 3 4 2" xfId="54061"/>
    <cellStyle name="40% - Accent2 2 3 2 5 3 5" xfId="33116"/>
    <cellStyle name="40% - Accent2 2 3 2 5 3 6" xfId="40900"/>
    <cellStyle name="40% - Accent2 2 3 2 5 4" xfId="9470"/>
    <cellStyle name="40% - Accent2 2 3 2 5 4 2" xfId="22629"/>
    <cellStyle name="40% - Accent2 2 3 2 5 4 2 2" xfId="59967"/>
    <cellStyle name="40% - Accent2 2 3 2 5 4 3" xfId="35828"/>
    <cellStyle name="40% - Accent2 2 3 2 5 4 4" xfId="46808"/>
    <cellStyle name="40% - Accent2 2 3 2 5 5" xfId="4747"/>
    <cellStyle name="40% - Accent2 2 3 2 5 5 2" xfId="17906"/>
    <cellStyle name="40% - Accent2 2 3 2 5 5 2 2" xfId="55244"/>
    <cellStyle name="40% - Accent2 2 3 2 5 5 3" xfId="30404"/>
    <cellStyle name="40% - Accent2 2 3 2 5 5 4" xfId="42085"/>
    <cellStyle name="40% - Accent2 2 3 2 5 6" xfId="14194"/>
    <cellStyle name="40% - Accent2 2 3 2 5 6 2" xfId="51532"/>
    <cellStyle name="40% - Accent2 2 3 2 5 7" xfId="27522"/>
    <cellStyle name="40% - Accent2 2 3 2 5 8" xfId="38371"/>
    <cellStyle name="40% - Accent2 2 3 2 6" xfId="1202"/>
    <cellStyle name="40% - Accent2 2 3 2 6 2" xfId="2382"/>
    <cellStyle name="40% - Accent2 2 3 2 6 2 2" xfId="8456"/>
    <cellStyle name="40% - Accent2 2 3 2 6 2 2 2" xfId="13179"/>
    <cellStyle name="40% - Accent2 2 3 2 6 2 2 2 2" xfId="26338"/>
    <cellStyle name="40% - Accent2 2 3 2 6 2 2 2 2 2" xfId="63676"/>
    <cellStyle name="40% - Accent2 2 3 2 6 2 2 2 3" xfId="50517"/>
    <cellStyle name="40% - Accent2 2 3 2 6 2 2 3" xfId="21615"/>
    <cellStyle name="40% - Accent2 2 3 2 6 2 2 3 2" xfId="58953"/>
    <cellStyle name="40% - Accent2 2 3 2 6 2 2 4" xfId="34634"/>
    <cellStyle name="40% - Accent2 2 3 2 6 2 2 5" xfId="45794"/>
    <cellStyle name="40% - Accent2 2 3 2 6 2 3" xfId="10819"/>
    <cellStyle name="40% - Accent2 2 3 2 6 2 3 2" xfId="23978"/>
    <cellStyle name="40% - Accent2 2 3 2 6 2 3 2 2" xfId="61316"/>
    <cellStyle name="40% - Accent2 2 3 2 6 2 3 3" xfId="37346"/>
    <cellStyle name="40% - Accent2 2 3 2 6 2 3 4" xfId="48157"/>
    <cellStyle name="40% - Accent2 2 3 2 6 2 4" xfId="6096"/>
    <cellStyle name="40% - Accent2 2 3 2 6 2 4 2" xfId="19255"/>
    <cellStyle name="40% - Accent2 2 3 2 6 2 4 2 2" xfId="56593"/>
    <cellStyle name="40% - Accent2 2 3 2 6 2 4 3" xfId="31922"/>
    <cellStyle name="40% - Accent2 2 3 2 6 2 4 4" xfId="43434"/>
    <cellStyle name="40% - Accent2 2 3 2 6 2 5" xfId="15543"/>
    <cellStyle name="40% - Accent2 2 3 2 6 2 5 2" xfId="52881"/>
    <cellStyle name="40% - Accent2 2 3 2 6 2 6" xfId="29040"/>
    <cellStyle name="40% - Accent2 2 3 2 6 2 7" xfId="39720"/>
    <cellStyle name="40% - Accent2 2 3 2 6 3" xfId="3731"/>
    <cellStyle name="40% - Accent2 2 3 2 6 3 2" xfId="11999"/>
    <cellStyle name="40% - Accent2 2 3 2 6 3 2 2" xfId="25158"/>
    <cellStyle name="40% - Accent2 2 3 2 6 3 2 2 2" xfId="62496"/>
    <cellStyle name="40% - Accent2 2 3 2 6 3 2 3" xfId="49337"/>
    <cellStyle name="40% - Accent2 2 3 2 6 3 3" xfId="7276"/>
    <cellStyle name="40% - Accent2 2 3 2 6 3 3 2" xfId="20435"/>
    <cellStyle name="40% - Accent2 2 3 2 6 3 3 2 2" xfId="57773"/>
    <cellStyle name="40% - Accent2 2 3 2 6 3 3 3" xfId="44614"/>
    <cellStyle name="40% - Accent2 2 3 2 6 3 4" xfId="16892"/>
    <cellStyle name="40% - Accent2 2 3 2 6 3 4 2" xfId="54230"/>
    <cellStyle name="40% - Accent2 2 3 2 6 3 5" xfId="33285"/>
    <cellStyle name="40% - Accent2 2 3 2 6 3 6" xfId="41069"/>
    <cellStyle name="40% - Accent2 2 3 2 6 4" xfId="9639"/>
    <cellStyle name="40% - Accent2 2 3 2 6 4 2" xfId="22798"/>
    <cellStyle name="40% - Accent2 2 3 2 6 4 2 2" xfId="60136"/>
    <cellStyle name="40% - Accent2 2 3 2 6 4 3" xfId="35997"/>
    <cellStyle name="40% - Accent2 2 3 2 6 4 4" xfId="46977"/>
    <cellStyle name="40% - Accent2 2 3 2 6 5" xfId="4916"/>
    <cellStyle name="40% - Accent2 2 3 2 6 5 2" xfId="18075"/>
    <cellStyle name="40% - Accent2 2 3 2 6 5 2 2" xfId="55413"/>
    <cellStyle name="40% - Accent2 2 3 2 6 5 3" xfId="30573"/>
    <cellStyle name="40% - Accent2 2 3 2 6 5 4" xfId="42254"/>
    <cellStyle name="40% - Accent2 2 3 2 6 6" xfId="14363"/>
    <cellStyle name="40% - Accent2 2 3 2 6 6 2" xfId="51701"/>
    <cellStyle name="40% - Accent2 2 3 2 6 7" xfId="27691"/>
    <cellStyle name="40% - Accent2 2 3 2 6 8" xfId="38540"/>
    <cellStyle name="40% - Accent2 2 3 2 7" xfId="1426"/>
    <cellStyle name="40% - Accent2 2 3 2 7 2" xfId="2775"/>
    <cellStyle name="40% - Accent2 2 3 2 7 2 2" xfId="12223"/>
    <cellStyle name="40% - Accent2 2 3 2 7 2 2 2" xfId="25382"/>
    <cellStyle name="40% - Accent2 2 3 2 7 2 2 2 2" xfId="62720"/>
    <cellStyle name="40% - Accent2 2 3 2 7 2 2 3" xfId="33678"/>
    <cellStyle name="40% - Accent2 2 3 2 7 2 2 4" xfId="49561"/>
    <cellStyle name="40% - Accent2 2 3 2 7 2 3" xfId="7500"/>
    <cellStyle name="40% - Accent2 2 3 2 7 2 3 2" xfId="20659"/>
    <cellStyle name="40% - Accent2 2 3 2 7 2 3 2 2" xfId="57997"/>
    <cellStyle name="40% - Accent2 2 3 2 7 2 3 3" xfId="36390"/>
    <cellStyle name="40% - Accent2 2 3 2 7 2 3 4" xfId="44838"/>
    <cellStyle name="40% - Accent2 2 3 2 7 2 4" xfId="15936"/>
    <cellStyle name="40% - Accent2 2 3 2 7 2 4 2" xfId="30966"/>
    <cellStyle name="40% - Accent2 2 3 2 7 2 4 3" xfId="53274"/>
    <cellStyle name="40% - Accent2 2 3 2 7 2 5" xfId="28084"/>
    <cellStyle name="40% - Accent2 2 3 2 7 2 6" xfId="40113"/>
    <cellStyle name="40% - Accent2 2 3 2 7 3" xfId="9863"/>
    <cellStyle name="40% - Accent2 2 3 2 7 3 2" xfId="23022"/>
    <cellStyle name="40% - Accent2 2 3 2 7 3 2 2" xfId="60360"/>
    <cellStyle name="40% - Accent2 2 3 2 7 3 3" xfId="32329"/>
    <cellStyle name="40% - Accent2 2 3 2 7 3 4" xfId="47201"/>
    <cellStyle name="40% - Accent2 2 3 2 7 4" xfId="5140"/>
    <cellStyle name="40% - Accent2 2 3 2 7 4 2" xfId="18299"/>
    <cellStyle name="40% - Accent2 2 3 2 7 4 2 2" xfId="55637"/>
    <cellStyle name="40% - Accent2 2 3 2 7 4 3" xfId="35041"/>
    <cellStyle name="40% - Accent2 2 3 2 7 4 4" xfId="42478"/>
    <cellStyle name="40% - Accent2 2 3 2 7 5" xfId="14587"/>
    <cellStyle name="40% - Accent2 2 3 2 7 5 2" xfId="29617"/>
    <cellStyle name="40% - Accent2 2 3 2 7 5 3" xfId="51925"/>
    <cellStyle name="40% - Accent2 2 3 2 7 6" xfId="26735"/>
    <cellStyle name="40% - Accent2 2 3 2 7 7" xfId="38764"/>
    <cellStyle name="40% - Accent2 2 3 2 8" xfId="2551"/>
    <cellStyle name="40% - Accent2 2 3 2 8 2" xfId="11043"/>
    <cellStyle name="40% - Accent2 2 3 2 8 2 2" xfId="24202"/>
    <cellStyle name="40% - Accent2 2 3 2 8 2 2 2" xfId="61540"/>
    <cellStyle name="40% - Accent2 2 3 2 8 2 3" xfId="33454"/>
    <cellStyle name="40% - Accent2 2 3 2 8 2 4" xfId="48381"/>
    <cellStyle name="40% - Accent2 2 3 2 8 3" xfId="6320"/>
    <cellStyle name="40% - Accent2 2 3 2 8 3 2" xfId="19479"/>
    <cellStyle name="40% - Accent2 2 3 2 8 3 2 2" xfId="56817"/>
    <cellStyle name="40% - Accent2 2 3 2 8 3 3" xfId="36166"/>
    <cellStyle name="40% - Accent2 2 3 2 8 3 4" xfId="43658"/>
    <cellStyle name="40% - Accent2 2 3 2 8 4" xfId="15712"/>
    <cellStyle name="40% - Accent2 2 3 2 8 4 2" xfId="30742"/>
    <cellStyle name="40% - Accent2 2 3 2 8 4 3" xfId="53050"/>
    <cellStyle name="40% - Accent2 2 3 2 8 5" xfId="27860"/>
    <cellStyle name="40% - Accent2 2 3 2 8 6" xfId="39889"/>
    <cellStyle name="40% - Accent2 2 3 2 9" xfId="8683"/>
    <cellStyle name="40% - Accent2 2 3 2 9 2" xfId="21842"/>
    <cellStyle name="40% - Accent2 2 3 2 9 2 2" xfId="59180"/>
    <cellStyle name="40% - Accent2 2 3 2 9 3" xfId="29393"/>
    <cellStyle name="40% - Accent2 2 3 2 9 4" xfId="46021"/>
    <cellStyle name="40% - Accent2 2 3 3" xfId="553"/>
    <cellStyle name="40% - Accent2 2 3 3 2" xfId="1735"/>
    <cellStyle name="40% - Accent2 2 3 3 2 2" xfId="7809"/>
    <cellStyle name="40% - Accent2 2 3 3 2 2 2" xfId="12532"/>
    <cellStyle name="40% - Accent2 2 3 3 2 2 2 2" xfId="25691"/>
    <cellStyle name="40% - Accent2 2 3 3 2 2 2 2 2" xfId="63029"/>
    <cellStyle name="40% - Accent2 2 3 3 2 2 2 3" xfId="49870"/>
    <cellStyle name="40% - Accent2 2 3 3 2 2 3" xfId="20968"/>
    <cellStyle name="40% - Accent2 2 3 3 2 2 3 2" xfId="58306"/>
    <cellStyle name="40% - Accent2 2 3 3 2 2 4" xfId="33987"/>
    <cellStyle name="40% - Accent2 2 3 3 2 2 5" xfId="45147"/>
    <cellStyle name="40% - Accent2 2 3 3 2 3" xfId="10172"/>
    <cellStyle name="40% - Accent2 2 3 3 2 3 2" xfId="23331"/>
    <cellStyle name="40% - Accent2 2 3 3 2 3 2 2" xfId="60669"/>
    <cellStyle name="40% - Accent2 2 3 3 2 3 3" xfId="36699"/>
    <cellStyle name="40% - Accent2 2 3 3 2 3 4" xfId="47510"/>
    <cellStyle name="40% - Accent2 2 3 3 2 4" xfId="5449"/>
    <cellStyle name="40% - Accent2 2 3 3 2 4 2" xfId="18608"/>
    <cellStyle name="40% - Accent2 2 3 3 2 4 2 2" xfId="55946"/>
    <cellStyle name="40% - Accent2 2 3 3 2 4 3" xfId="31275"/>
    <cellStyle name="40% - Accent2 2 3 3 2 4 4" xfId="42787"/>
    <cellStyle name="40% - Accent2 2 3 3 2 5" xfId="14896"/>
    <cellStyle name="40% - Accent2 2 3 3 2 5 2" xfId="52234"/>
    <cellStyle name="40% - Accent2 2 3 3 2 6" xfId="28393"/>
    <cellStyle name="40% - Accent2 2 3 3 2 7" xfId="39073"/>
    <cellStyle name="40% - Accent2 2 3 3 3" xfId="3084"/>
    <cellStyle name="40% - Accent2 2 3 3 3 2" xfId="11352"/>
    <cellStyle name="40% - Accent2 2 3 3 3 2 2" xfId="24511"/>
    <cellStyle name="40% - Accent2 2 3 3 3 2 2 2" xfId="61849"/>
    <cellStyle name="40% - Accent2 2 3 3 3 2 3" xfId="48690"/>
    <cellStyle name="40% - Accent2 2 3 3 3 3" xfId="6629"/>
    <cellStyle name="40% - Accent2 2 3 3 3 3 2" xfId="19788"/>
    <cellStyle name="40% - Accent2 2 3 3 3 3 2 2" xfId="57126"/>
    <cellStyle name="40% - Accent2 2 3 3 3 3 3" xfId="43967"/>
    <cellStyle name="40% - Accent2 2 3 3 3 4" xfId="16245"/>
    <cellStyle name="40% - Accent2 2 3 3 3 4 2" xfId="53583"/>
    <cellStyle name="40% - Accent2 2 3 3 3 5" xfId="32638"/>
    <cellStyle name="40% - Accent2 2 3 3 3 6" xfId="40422"/>
    <cellStyle name="40% - Accent2 2 3 3 4" xfId="8992"/>
    <cellStyle name="40% - Accent2 2 3 3 4 2" xfId="22151"/>
    <cellStyle name="40% - Accent2 2 3 3 4 2 2" xfId="59489"/>
    <cellStyle name="40% - Accent2 2 3 3 4 3" xfId="35350"/>
    <cellStyle name="40% - Accent2 2 3 3 4 4" xfId="46330"/>
    <cellStyle name="40% - Accent2 2 3 3 5" xfId="4269"/>
    <cellStyle name="40% - Accent2 2 3 3 5 2" xfId="17428"/>
    <cellStyle name="40% - Accent2 2 3 3 5 2 2" xfId="54766"/>
    <cellStyle name="40% - Accent2 2 3 3 5 3" xfId="29926"/>
    <cellStyle name="40% - Accent2 2 3 3 5 4" xfId="41607"/>
    <cellStyle name="40% - Accent2 2 3 3 6" xfId="13716"/>
    <cellStyle name="40% - Accent2 2 3 3 6 2" xfId="51054"/>
    <cellStyle name="40% - Accent2 2 3 3 7" xfId="27044"/>
    <cellStyle name="40% - Accent2 2 3 3 8" xfId="37893"/>
    <cellStyle name="40% - Accent2 2 3 4" xfId="356"/>
    <cellStyle name="40% - Accent2 2 3 4 2" xfId="1538"/>
    <cellStyle name="40% - Accent2 2 3 4 2 2" xfId="7612"/>
    <cellStyle name="40% - Accent2 2 3 4 2 2 2" xfId="12335"/>
    <cellStyle name="40% - Accent2 2 3 4 2 2 2 2" xfId="25494"/>
    <cellStyle name="40% - Accent2 2 3 4 2 2 2 2 2" xfId="62832"/>
    <cellStyle name="40% - Accent2 2 3 4 2 2 2 3" xfId="49673"/>
    <cellStyle name="40% - Accent2 2 3 4 2 2 3" xfId="20771"/>
    <cellStyle name="40% - Accent2 2 3 4 2 2 3 2" xfId="58109"/>
    <cellStyle name="40% - Accent2 2 3 4 2 2 4" xfId="33790"/>
    <cellStyle name="40% - Accent2 2 3 4 2 2 5" xfId="44950"/>
    <cellStyle name="40% - Accent2 2 3 4 2 3" xfId="9975"/>
    <cellStyle name="40% - Accent2 2 3 4 2 3 2" xfId="23134"/>
    <cellStyle name="40% - Accent2 2 3 4 2 3 2 2" xfId="60472"/>
    <cellStyle name="40% - Accent2 2 3 4 2 3 3" xfId="36502"/>
    <cellStyle name="40% - Accent2 2 3 4 2 3 4" xfId="47313"/>
    <cellStyle name="40% - Accent2 2 3 4 2 4" xfId="5252"/>
    <cellStyle name="40% - Accent2 2 3 4 2 4 2" xfId="18411"/>
    <cellStyle name="40% - Accent2 2 3 4 2 4 2 2" xfId="55749"/>
    <cellStyle name="40% - Accent2 2 3 4 2 4 3" xfId="31078"/>
    <cellStyle name="40% - Accent2 2 3 4 2 4 4" xfId="42590"/>
    <cellStyle name="40% - Accent2 2 3 4 2 5" xfId="14699"/>
    <cellStyle name="40% - Accent2 2 3 4 2 5 2" xfId="52037"/>
    <cellStyle name="40% - Accent2 2 3 4 2 6" xfId="28196"/>
    <cellStyle name="40% - Accent2 2 3 4 2 7" xfId="38876"/>
    <cellStyle name="40% - Accent2 2 3 4 3" xfId="2887"/>
    <cellStyle name="40% - Accent2 2 3 4 3 2" xfId="11155"/>
    <cellStyle name="40% - Accent2 2 3 4 3 2 2" xfId="24314"/>
    <cellStyle name="40% - Accent2 2 3 4 3 2 2 2" xfId="61652"/>
    <cellStyle name="40% - Accent2 2 3 4 3 2 3" xfId="48493"/>
    <cellStyle name="40% - Accent2 2 3 4 3 3" xfId="6432"/>
    <cellStyle name="40% - Accent2 2 3 4 3 3 2" xfId="19591"/>
    <cellStyle name="40% - Accent2 2 3 4 3 3 2 2" xfId="56929"/>
    <cellStyle name="40% - Accent2 2 3 4 3 3 3" xfId="43770"/>
    <cellStyle name="40% - Accent2 2 3 4 3 4" xfId="16048"/>
    <cellStyle name="40% - Accent2 2 3 4 3 4 2" xfId="53386"/>
    <cellStyle name="40% - Accent2 2 3 4 3 5" xfId="32441"/>
    <cellStyle name="40% - Accent2 2 3 4 3 6" xfId="40225"/>
    <cellStyle name="40% - Accent2 2 3 4 4" xfId="8795"/>
    <cellStyle name="40% - Accent2 2 3 4 4 2" xfId="21954"/>
    <cellStyle name="40% - Accent2 2 3 4 4 2 2" xfId="59292"/>
    <cellStyle name="40% - Accent2 2 3 4 4 3" xfId="35153"/>
    <cellStyle name="40% - Accent2 2 3 4 4 4" xfId="46133"/>
    <cellStyle name="40% - Accent2 2 3 4 5" xfId="4072"/>
    <cellStyle name="40% - Accent2 2 3 4 5 2" xfId="17231"/>
    <cellStyle name="40% - Accent2 2 3 4 5 2 2" xfId="54569"/>
    <cellStyle name="40% - Accent2 2 3 4 5 3" xfId="29729"/>
    <cellStyle name="40% - Accent2 2 3 4 5 4" xfId="41410"/>
    <cellStyle name="40% - Accent2 2 3 4 6" xfId="13519"/>
    <cellStyle name="40% - Accent2 2 3 4 6 2" xfId="50857"/>
    <cellStyle name="40% - Accent2 2 3 4 7" xfId="26847"/>
    <cellStyle name="40% - Accent2 2 3 4 8" xfId="37696"/>
    <cellStyle name="40% - Accent2 2 3 5" xfId="777"/>
    <cellStyle name="40% - Accent2 2 3 5 2" xfId="1959"/>
    <cellStyle name="40% - Accent2 2 3 5 2 2" xfId="8033"/>
    <cellStyle name="40% - Accent2 2 3 5 2 2 2" xfId="12756"/>
    <cellStyle name="40% - Accent2 2 3 5 2 2 2 2" xfId="25915"/>
    <cellStyle name="40% - Accent2 2 3 5 2 2 2 2 2" xfId="63253"/>
    <cellStyle name="40% - Accent2 2 3 5 2 2 2 3" xfId="50094"/>
    <cellStyle name="40% - Accent2 2 3 5 2 2 3" xfId="21192"/>
    <cellStyle name="40% - Accent2 2 3 5 2 2 3 2" xfId="58530"/>
    <cellStyle name="40% - Accent2 2 3 5 2 2 4" xfId="34211"/>
    <cellStyle name="40% - Accent2 2 3 5 2 2 5" xfId="45371"/>
    <cellStyle name="40% - Accent2 2 3 5 2 3" xfId="10396"/>
    <cellStyle name="40% - Accent2 2 3 5 2 3 2" xfId="23555"/>
    <cellStyle name="40% - Accent2 2 3 5 2 3 2 2" xfId="60893"/>
    <cellStyle name="40% - Accent2 2 3 5 2 3 3" xfId="36923"/>
    <cellStyle name="40% - Accent2 2 3 5 2 3 4" xfId="47734"/>
    <cellStyle name="40% - Accent2 2 3 5 2 4" xfId="5673"/>
    <cellStyle name="40% - Accent2 2 3 5 2 4 2" xfId="18832"/>
    <cellStyle name="40% - Accent2 2 3 5 2 4 2 2" xfId="56170"/>
    <cellStyle name="40% - Accent2 2 3 5 2 4 3" xfId="31499"/>
    <cellStyle name="40% - Accent2 2 3 5 2 4 4" xfId="43011"/>
    <cellStyle name="40% - Accent2 2 3 5 2 5" xfId="15120"/>
    <cellStyle name="40% - Accent2 2 3 5 2 5 2" xfId="52458"/>
    <cellStyle name="40% - Accent2 2 3 5 2 6" xfId="28617"/>
    <cellStyle name="40% - Accent2 2 3 5 2 7" xfId="39297"/>
    <cellStyle name="40% - Accent2 2 3 5 3" xfId="3308"/>
    <cellStyle name="40% - Accent2 2 3 5 3 2" xfId="11576"/>
    <cellStyle name="40% - Accent2 2 3 5 3 2 2" xfId="24735"/>
    <cellStyle name="40% - Accent2 2 3 5 3 2 2 2" xfId="62073"/>
    <cellStyle name="40% - Accent2 2 3 5 3 2 3" xfId="48914"/>
    <cellStyle name="40% - Accent2 2 3 5 3 3" xfId="6853"/>
    <cellStyle name="40% - Accent2 2 3 5 3 3 2" xfId="20012"/>
    <cellStyle name="40% - Accent2 2 3 5 3 3 2 2" xfId="57350"/>
    <cellStyle name="40% - Accent2 2 3 5 3 3 3" xfId="44191"/>
    <cellStyle name="40% - Accent2 2 3 5 3 4" xfId="16469"/>
    <cellStyle name="40% - Accent2 2 3 5 3 4 2" xfId="53807"/>
    <cellStyle name="40% - Accent2 2 3 5 3 5" xfId="32862"/>
    <cellStyle name="40% - Accent2 2 3 5 3 6" xfId="40646"/>
    <cellStyle name="40% - Accent2 2 3 5 4" xfId="9216"/>
    <cellStyle name="40% - Accent2 2 3 5 4 2" xfId="22375"/>
    <cellStyle name="40% - Accent2 2 3 5 4 2 2" xfId="59713"/>
    <cellStyle name="40% - Accent2 2 3 5 4 3" xfId="35574"/>
    <cellStyle name="40% - Accent2 2 3 5 4 4" xfId="46554"/>
    <cellStyle name="40% - Accent2 2 3 5 5" xfId="4493"/>
    <cellStyle name="40% - Accent2 2 3 5 5 2" xfId="17652"/>
    <cellStyle name="40% - Accent2 2 3 5 5 2 2" xfId="54990"/>
    <cellStyle name="40% - Accent2 2 3 5 5 3" xfId="30150"/>
    <cellStyle name="40% - Accent2 2 3 5 5 4" xfId="41831"/>
    <cellStyle name="40% - Accent2 2 3 5 6" xfId="13940"/>
    <cellStyle name="40% - Accent2 2 3 5 6 2" xfId="51278"/>
    <cellStyle name="40% - Accent2 2 3 5 7" xfId="27268"/>
    <cellStyle name="40% - Accent2 2 3 5 8" xfId="38117"/>
    <cellStyle name="40% - Accent2 2 3 6" xfId="946"/>
    <cellStyle name="40% - Accent2 2 3 6 2" xfId="2128"/>
    <cellStyle name="40% - Accent2 2 3 6 2 2" xfId="8202"/>
    <cellStyle name="40% - Accent2 2 3 6 2 2 2" xfId="12925"/>
    <cellStyle name="40% - Accent2 2 3 6 2 2 2 2" xfId="26084"/>
    <cellStyle name="40% - Accent2 2 3 6 2 2 2 2 2" xfId="63422"/>
    <cellStyle name="40% - Accent2 2 3 6 2 2 2 3" xfId="50263"/>
    <cellStyle name="40% - Accent2 2 3 6 2 2 3" xfId="21361"/>
    <cellStyle name="40% - Accent2 2 3 6 2 2 3 2" xfId="58699"/>
    <cellStyle name="40% - Accent2 2 3 6 2 2 4" xfId="34380"/>
    <cellStyle name="40% - Accent2 2 3 6 2 2 5" xfId="45540"/>
    <cellStyle name="40% - Accent2 2 3 6 2 3" xfId="10565"/>
    <cellStyle name="40% - Accent2 2 3 6 2 3 2" xfId="23724"/>
    <cellStyle name="40% - Accent2 2 3 6 2 3 2 2" xfId="61062"/>
    <cellStyle name="40% - Accent2 2 3 6 2 3 3" xfId="37092"/>
    <cellStyle name="40% - Accent2 2 3 6 2 3 4" xfId="47903"/>
    <cellStyle name="40% - Accent2 2 3 6 2 4" xfId="5842"/>
    <cellStyle name="40% - Accent2 2 3 6 2 4 2" xfId="19001"/>
    <cellStyle name="40% - Accent2 2 3 6 2 4 2 2" xfId="56339"/>
    <cellStyle name="40% - Accent2 2 3 6 2 4 3" xfId="31668"/>
    <cellStyle name="40% - Accent2 2 3 6 2 4 4" xfId="43180"/>
    <cellStyle name="40% - Accent2 2 3 6 2 5" xfId="15289"/>
    <cellStyle name="40% - Accent2 2 3 6 2 5 2" xfId="52627"/>
    <cellStyle name="40% - Accent2 2 3 6 2 6" xfId="28786"/>
    <cellStyle name="40% - Accent2 2 3 6 2 7" xfId="39466"/>
    <cellStyle name="40% - Accent2 2 3 6 3" xfId="3477"/>
    <cellStyle name="40% - Accent2 2 3 6 3 2" xfId="11745"/>
    <cellStyle name="40% - Accent2 2 3 6 3 2 2" xfId="24904"/>
    <cellStyle name="40% - Accent2 2 3 6 3 2 2 2" xfId="62242"/>
    <cellStyle name="40% - Accent2 2 3 6 3 2 3" xfId="49083"/>
    <cellStyle name="40% - Accent2 2 3 6 3 3" xfId="7022"/>
    <cellStyle name="40% - Accent2 2 3 6 3 3 2" xfId="20181"/>
    <cellStyle name="40% - Accent2 2 3 6 3 3 2 2" xfId="57519"/>
    <cellStyle name="40% - Accent2 2 3 6 3 3 3" xfId="44360"/>
    <cellStyle name="40% - Accent2 2 3 6 3 4" xfId="16638"/>
    <cellStyle name="40% - Accent2 2 3 6 3 4 2" xfId="53976"/>
    <cellStyle name="40% - Accent2 2 3 6 3 5" xfId="33031"/>
    <cellStyle name="40% - Accent2 2 3 6 3 6" xfId="40815"/>
    <cellStyle name="40% - Accent2 2 3 6 4" xfId="9385"/>
    <cellStyle name="40% - Accent2 2 3 6 4 2" xfId="22544"/>
    <cellStyle name="40% - Accent2 2 3 6 4 2 2" xfId="59882"/>
    <cellStyle name="40% - Accent2 2 3 6 4 3" xfId="35743"/>
    <cellStyle name="40% - Accent2 2 3 6 4 4" xfId="46723"/>
    <cellStyle name="40% - Accent2 2 3 6 5" xfId="4662"/>
    <cellStyle name="40% - Accent2 2 3 6 5 2" xfId="17821"/>
    <cellStyle name="40% - Accent2 2 3 6 5 2 2" xfId="55159"/>
    <cellStyle name="40% - Accent2 2 3 6 5 3" xfId="30319"/>
    <cellStyle name="40% - Accent2 2 3 6 5 4" xfId="42000"/>
    <cellStyle name="40% - Accent2 2 3 6 6" xfId="14109"/>
    <cellStyle name="40% - Accent2 2 3 6 6 2" xfId="51447"/>
    <cellStyle name="40% - Accent2 2 3 6 7" xfId="27437"/>
    <cellStyle name="40% - Accent2 2 3 6 8" xfId="38286"/>
    <cellStyle name="40% - Accent2 2 3 7" xfId="1117"/>
    <cellStyle name="40% - Accent2 2 3 7 2" xfId="2297"/>
    <cellStyle name="40% - Accent2 2 3 7 2 2" xfId="8371"/>
    <cellStyle name="40% - Accent2 2 3 7 2 2 2" xfId="13094"/>
    <cellStyle name="40% - Accent2 2 3 7 2 2 2 2" xfId="26253"/>
    <cellStyle name="40% - Accent2 2 3 7 2 2 2 2 2" xfId="63591"/>
    <cellStyle name="40% - Accent2 2 3 7 2 2 2 3" xfId="50432"/>
    <cellStyle name="40% - Accent2 2 3 7 2 2 3" xfId="21530"/>
    <cellStyle name="40% - Accent2 2 3 7 2 2 3 2" xfId="58868"/>
    <cellStyle name="40% - Accent2 2 3 7 2 2 4" xfId="34549"/>
    <cellStyle name="40% - Accent2 2 3 7 2 2 5" xfId="45709"/>
    <cellStyle name="40% - Accent2 2 3 7 2 3" xfId="10734"/>
    <cellStyle name="40% - Accent2 2 3 7 2 3 2" xfId="23893"/>
    <cellStyle name="40% - Accent2 2 3 7 2 3 2 2" xfId="61231"/>
    <cellStyle name="40% - Accent2 2 3 7 2 3 3" xfId="37261"/>
    <cellStyle name="40% - Accent2 2 3 7 2 3 4" xfId="48072"/>
    <cellStyle name="40% - Accent2 2 3 7 2 4" xfId="6011"/>
    <cellStyle name="40% - Accent2 2 3 7 2 4 2" xfId="19170"/>
    <cellStyle name="40% - Accent2 2 3 7 2 4 2 2" xfId="56508"/>
    <cellStyle name="40% - Accent2 2 3 7 2 4 3" xfId="31837"/>
    <cellStyle name="40% - Accent2 2 3 7 2 4 4" xfId="43349"/>
    <cellStyle name="40% - Accent2 2 3 7 2 5" xfId="15458"/>
    <cellStyle name="40% - Accent2 2 3 7 2 5 2" xfId="52796"/>
    <cellStyle name="40% - Accent2 2 3 7 2 6" xfId="28955"/>
    <cellStyle name="40% - Accent2 2 3 7 2 7" xfId="39635"/>
    <cellStyle name="40% - Accent2 2 3 7 3" xfId="3646"/>
    <cellStyle name="40% - Accent2 2 3 7 3 2" xfId="11914"/>
    <cellStyle name="40% - Accent2 2 3 7 3 2 2" xfId="25073"/>
    <cellStyle name="40% - Accent2 2 3 7 3 2 2 2" xfId="62411"/>
    <cellStyle name="40% - Accent2 2 3 7 3 2 3" xfId="49252"/>
    <cellStyle name="40% - Accent2 2 3 7 3 3" xfId="7191"/>
    <cellStyle name="40% - Accent2 2 3 7 3 3 2" xfId="20350"/>
    <cellStyle name="40% - Accent2 2 3 7 3 3 2 2" xfId="57688"/>
    <cellStyle name="40% - Accent2 2 3 7 3 3 3" xfId="44529"/>
    <cellStyle name="40% - Accent2 2 3 7 3 4" xfId="16807"/>
    <cellStyle name="40% - Accent2 2 3 7 3 4 2" xfId="54145"/>
    <cellStyle name="40% - Accent2 2 3 7 3 5" xfId="33200"/>
    <cellStyle name="40% - Accent2 2 3 7 3 6" xfId="40984"/>
    <cellStyle name="40% - Accent2 2 3 7 4" xfId="9554"/>
    <cellStyle name="40% - Accent2 2 3 7 4 2" xfId="22713"/>
    <cellStyle name="40% - Accent2 2 3 7 4 2 2" xfId="60051"/>
    <cellStyle name="40% - Accent2 2 3 7 4 3" xfId="35912"/>
    <cellStyle name="40% - Accent2 2 3 7 4 4" xfId="46892"/>
    <cellStyle name="40% - Accent2 2 3 7 5" xfId="4831"/>
    <cellStyle name="40% - Accent2 2 3 7 5 2" xfId="17990"/>
    <cellStyle name="40% - Accent2 2 3 7 5 2 2" xfId="55328"/>
    <cellStyle name="40% - Accent2 2 3 7 5 3" xfId="30488"/>
    <cellStyle name="40% - Accent2 2 3 7 5 4" xfId="42169"/>
    <cellStyle name="40% - Accent2 2 3 7 6" xfId="14278"/>
    <cellStyle name="40% - Accent2 2 3 7 6 2" xfId="51616"/>
    <cellStyle name="40% - Accent2 2 3 7 7" xfId="27606"/>
    <cellStyle name="40% - Accent2 2 3 7 8" xfId="38455"/>
    <cellStyle name="40% - Accent2 2 3 8" xfId="1314"/>
    <cellStyle name="40% - Accent2 2 3 8 2" xfId="2663"/>
    <cellStyle name="40% - Accent2 2 3 8 2 2" xfId="12111"/>
    <cellStyle name="40% - Accent2 2 3 8 2 2 2" xfId="25270"/>
    <cellStyle name="40% - Accent2 2 3 8 2 2 2 2" xfId="62608"/>
    <cellStyle name="40% - Accent2 2 3 8 2 2 3" xfId="33566"/>
    <cellStyle name="40% - Accent2 2 3 8 2 2 4" xfId="49449"/>
    <cellStyle name="40% - Accent2 2 3 8 2 3" xfId="7388"/>
    <cellStyle name="40% - Accent2 2 3 8 2 3 2" xfId="20547"/>
    <cellStyle name="40% - Accent2 2 3 8 2 3 2 2" xfId="57885"/>
    <cellStyle name="40% - Accent2 2 3 8 2 3 3" xfId="36278"/>
    <cellStyle name="40% - Accent2 2 3 8 2 3 4" xfId="44726"/>
    <cellStyle name="40% - Accent2 2 3 8 2 4" xfId="15824"/>
    <cellStyle name="40% - Accent2 2 3 8 2 4 2" xfId="30854"/>
    <cellStyle name="40% - Accent2 2 3 8 2 4 3" xfId="53162"/>
    <cellStyle name="40% - Accent2 2 3 8 2 5" xfId="27972"/>
    <cellStyle name="40% - Accent2 2 3 8 2 6" xfId="40001"/>
    <cellStyle name="40% - Accent2 2 3 8 3" xfId="9751"/>
    <cellStyle name="40% - Accent2 2 3 8 3 2" xfId="22910"/>
    <cellStyle name="40% - Accent2 2 3 8 3 2 2" xfId="60248"/>
    <cellStyle name="40% - Accent2 2 3 8 3 3" xfId="32217"/>
    <cellStyle name="40% - Accent2 2 3 8 3 4" xfId="47089"/>
    <cellStyle name="40% - Accent2 2 3 8 4" xfId="5028"/>
    <cellStyle name="40% - Accent2 2 3 8 4 2" xfId="18187"/>
    <cellStyle name="40% - Accent2 2 3 8 4 2 2" xfId="55525"/>
    <cellStyle name="40% - Accent2 2 3 8 4 3" xfId="34929"/>
    <cellStyle name="40% - Accent2 2 3 8 4 4" xfId="42366"/>
    <cellStyle name="40% - Accent2 2 3 8 5" xfId="14475"/>
    <cellStyle name="40% - Accent2 2 3 8 5 2" xfId="29505"/>
    <cellStyle name="40% - Accent2 2 3 8 5 3" xfId="51813"/>
    <cellStyle name="40% - Accent2 2 3 8 6" xfId="26623"/>
    <cellStyle name="40% - Accent2 2 3 8 7" xfId="38652"/>
    <cellStyle name="40% - Accent2 2 3 9" xfId="2466"/>
    <cellStyle name="40% - Accent2 2 3 9 2" xfId="10931"/>
    <cellStyle name="40% - Accent2 2 3 9 2 2" xfId="24090"/>
    <cellStyle name="40% - Accent2 2 3 9 2 2 2" xfId="61428"/>
    <cellStyle name="40% - Accent2 2 3 9 2 3" xfId="33369"/>
    <cellStyle name="40% - Accent2 2 3 9 2 4" xfId="48269"/>
    <cellStyle name="40% - Accent2 2 3 9 3" xfId="6208"/>
    <cellStyle name="40% - Accent2 2 3 9 3 2" xfId="19367"/>
    <cellStyle name="40% - Accent2 2 3 9 3 2 2" xfId="56705"/>
    <cellStyle name="40% - Accent2 2 3 9 3 3" xfId="36081"/>
    <cellStyle name="40% - Accent2 2 3 9 3 4" xfId="43546"/>
    <cellStyle name="40% - Accent2 2 3 9 4" xfId="15627"/>
    <cellStyle name="40% - Accent2 2 3 9 4 2" xfId="30657"/>
    <cellStyle name="40% - Accent2 2 3 9 4 3" xfId="52965"/>
    <cellStyle name="40% - Accent2 2 3 9 5" xfId="27775"/>
    <cellStyle name="40% - Accent2 2 3 9 6" xfId="39804"/>
    <cellStyle name="40% - Accent2 2 4" xfId="76"/>
    <cellStyle name="40% - Accent2 2 4 10" xfId="8515"/>
    <cellStyle name="40% - Accent2 2 4 10 2" xfId="21674"/>
    <cellStyle name="40% - Accent2 2 4 10 2 2" xfId="59012"/>
    <cellStyle name="40% - Accent2 2 4 10 3" xfId="29337"/>
    <cellStyle name="40% - Accent2 2 4 10 4" xfId="45853"/>
    <cellStyle name="40% - Accent2 2 4 11" xfId="3792"/>
    <cellStyle name="40% - Accent2 2 4 11 2" xfId="16951"/>
    <cellStyle name="40% - Accent2 2 4 11 2 2" xfId="54289"/>
    <cellStyle name="40% - Accent2 2 4 11 3" xfId="32049"/>
    <cellStyle name="40% - Accent2 2 4 11 4" xfId="41130"/>
    <cellStyle name="40% - Accent2 2 4 12" xfId="13239"/>
    <cellStyle name="40% - Accent2 2 4 12 2" xfId="34761"/>
    <cellStyle name="40% - Accent2 2 4 12 3" xfId="50577"/>
    <cellStyle name="40% - Accent2 2 4 13" xfId="29168"/>
    <cellStyle name="40% - Accent2 2 4 14" xfId="26455"/>
    <cellStyle name="40% - Accent2 2 4 15" xfId="37416"/>
    <cellStyle name="40% - Accent2 2 4 2" xfId="188"/>
    <cellStyle name="40% - Accent2 2 4 2 2" xfId="609"/>
    <cellStyle name="40% - Accent2 2 4 2 2 2" xfId="1791"/>
    <cellStyle name="40% - Accent2 2 4 2 2 2 2" xfId="7865"/>
    <cellStyle name="40% - Accent2 2 4 2 2 2 2 2" xfId="12588"/>
    <cellStyle name="40% - Accent2 2 4 2 2 2 2 2 2" xfId="25747"/>
    <cellStyle name="40% - Accent2 2 4 2 2 2 2 2 2 2" xfId="63085"/>
    <cellStyle name="40% - Accent2 2 4 2 2 2 2 2 3" xfId="49926"/>
    <cellStyle name="40% - Accent2 2 4 2 2 2 2 3" xfId="21024"/>
    <cellStyle name="40% - Accent2 2 4 2 2 2 2 3 2" xfId="58362"/>
    <cellStyle name="40% - Accent2 2 4 2 2 2 2 4" xfId="34043"/>
    <cellStyle name="40% - Accent2 2 4 2 2 2 2 5" xfId="45203"/>
    <cellStyle name="40% - Accent2 2 4 2 2 2 3" xfId="10228"/>
    <cellStyle name="40% - Accent2 2 4 2 2 2 3 2" xfId="23387"/>
    <cellStyle name="40% - Accent2 2 4 2 2 2 3 2 2" xfId="60725"/>
    <cellStyle name="40% - Accent2 2 4 2 2 2 3 3" xfId="36755"/>
    <cellStyle name="40% - Accent2 2 4 2 2 2 3 4" xfId="47566"/>
    <cellStyle name="40% - Accent2 2 4 2 2 2 4" xfId="5505"/>
    <cellStyle name="40% - Accent2 2 4 2 2 2 4 2" xfId="18664"/>
    <cellStyle name="40% - Accent2 2 4 2 2 2 4 2 2" xfId="56002"/>
    <cellStyle name="40% - Accent2 2 4 2 2 2 4 3" xfId="31331"/>
    <cellStyle name="40% - Accent2 2 4 2 2 2 4 4" xfId="42843"/>
    <cellStyle name="40% - Accent2 2 4 2 2 2 5" xfId="14952"/>
    <cellStyle name="40% - Accent2 2 4 2 2 2 5 2" xfId="52290"/>
    <cellStyle name="40% - Accent2 2 4 2 2 2 6" xfId="28449"/>
    <cellStyle name="40% - Accent2 2 4 2 2 2 7" xfId="39129"/>
    <cellStyle name="40% - Accent2 2 4 2 2 3" xfId="3140"/>
    <cellStyle name="40% - Accent2 2 4 2 2 3 2" xfId="11408"/>
    <cellStyle name="40% - Accent2 2 4 2 2 3 2 2" xfId="24567"/>
    <cellStyle name="40% - Accent2 2 4 2 2 3 2 2 2" xfId="61905"/>
    <cellStyle name="40% - Accent2 2 4 2 2 3 2 3" xfId="48746"/>
    <cellStyle name="40% - Accent2 2 4 2 2 3 3" xfId="6685"/>
    <cellStyle name="40% - Accent2 2 4 2 2 3 3 2" xfId="19844"/>
    <cellStyle name="40% - Accent2 2 4 2 2 3 3 2 2" xfId="57182"/>
    <cellStyle name="40% - Accent2 2 4 2 2 3 3 3" xfId="44023"/>
    <cellStyle name="40% - Accent2 2 4 2 2 3 4" xfId="16301"/>
    <cellStyle name="40% - Accent2 2 4 2 2 3 4 2" xfId="53639"/>
    <cellStyle name="40% - Accent2 2 4 2 2 3 5" xfId="32694"/>
    <cellStyle name="40% - Accent2 2 4 2 2 3 6" xfId="40478"/>
    <cellStyle name="40% - Accent2 2 4 2 2 4" xfId="9048"/>
    <cellStyle name="40% - Accent2 2 4 2 2 4 2" xfId="22207"/>
    <cellStyle name="40% - Accent2 2 4 2 2 4 2 2" xfId="59545"/>
    <cellStyle name="40% - Accent2 2 4 2 2 4 3" xfId="35406"/>
    <cellStyle name="40% - Accent2 2 4 2 2 4 4" xfId="46386"/>
    <cellStyle name="40% - Accent2 2 4 2 2 5" xfId="4325"/>
    <cellStyle name="40% - Accent2 2 4 2 2 5 2" xfId="17484"/>
    <cellStyle name="40% - Accent2 2 4 2 2 5 2 2" xfId="54822"/>
    <cellStyle name="40% - Accent2 2 4 2 2 5 3" xfId="29982"/>
    <cellStyle name="40% - Accent2 2 4 2 2 5 4" xfId="41663"/>
    <cellStyle name="40% - Accent2 2 4 2 2 6" xfId="13772"/>
    <cellStyle name="40% - Accent2 2 4 2 2 6 2" xfId="51110"/>
    <cellStyle name="40% - Accent2 2 4 2 2 7" xfId="27100"/>
    <cellStyle name="40% - Accent2 2 4 2 2 8" xfId="37949"/>
    <cellStyle name="40% - Accent2 2 4 2 3" xfId="1370"/>
    <cellStyle name="40% - Accent2 2 4 2 3 2" xfId="7444"/>
    <cellStyle name="40% - Accent2 2 4 2 3 2 2" xfId="12167"/>
    <cellStyle name="40% - Accent2 2 4 2 3 2 2 2" xfId="25326"/>
    <cellStyle name="40% - Accent2 2 4 2 3 2 2 2 2" xfId="62664"/>
    <cellStyle name="40% - Accent2 2 4 2 3 2 2 3" xfId="49505"/>
    <cellStyle name="40% - Accent2 2 4 2 3 2 3" xfId="20603"/>
    <cellStyle name="40% - Accent2 2 4 2 3 2 3 2" xfId="57941"/>
    <cellStyle name="40% - Accent2 2 4 2 3 2 4" xfId="33622"/>
    <cellStyle name="40% - Accent2 2 4 2 3 2 5" xfId="44782"/>
    <cellStyle name="40% - Accent2 2 4 2 3 3" xfId="9807"/>
    <cellStyle name="40% - Accent2 2 4 2 3 3 2" xfId="22966"/>
    <cellStyle name="40% - Accent2 2 4 2 3 3 2 2" xfId="60304"/>
    <cellStyle name="40% - Accent2 2 4 2 3 3 3" xfId="36334"/>
    <cellStyle name="40% - Accent2 2 4 2 3 3 4" xfId="47145"/>
    <cellStyle name="40% - Accent2 2 4 2 3 4" xfId="5084"/>
    <cellStyle name="40% - Accent2 2 4 2 3 4 2" xfId="18243"/>
    <cellStyle name="40% - Accent2 2 4 2 3 4 2 2" xfId="55581"/>
    <cellStyle name="40% - Accent2 2 4 2 3 4 3" xfId="30910"/>
    <cellStyle name="40% - Accent2 2 4 2 3 4 4" xfId="42422"/>
    <cellStyle name="40% - Accent2 2 4 2 3 5" xfId="14531"/>
    <cellStyle name="40% - Accent2 2 4 2 3 5 2" xfId="51869"/>
    <cellStyle name="40% - Accent2 2 4 2 3 6" xfId="28028"/>
    <cellStyle name="40% - Accent2 2 4 2 3 7" xfId="38708"/>
    <cellStyle name="40% - Accent2 2 4 2 4" xfId="2719"/>
    <cellStyle name="40% - Accent2 2 4 2 4 2" xfId="10987"/>
    <cellStyle name="40% - Accent2 2 4 2 4 2 2" xfId="24146"/>
    <cellStyle name="40% - Accent2 2 4 2 4 2 2 2" xfId="61484"/>
    <cellStyle name="40% - Accent2 2 4 2 4 2 3" xfId="48325"/>
    <cellStyle name="40% - Accent2 2 4 2 4 3" xfId="6264"/>
    <cellStyle name="40% - Accent2 2 4 2 4 3 2" xfId="19423"/>
    <cellStyle name="40% - Accent2 2 4 2 4 3 2 2" xfId="56761"/>
    <cellStyle name="40% - Accent2 2 4 2 4 3 3" xfId="43602"/>
    <cellStyle name="40% - Accent2 2 4 2 4 4" xfId="15880"/>
    <cellStyle name="40% - Accent2 2 4 2 4 4 2" xfId="53218"/>
    <cellStyle name="40% - Accent2 2 4 2 4 5" xfId="32273"/>
    <cellStyle name="40% - Accent2 2 4 2 4 6" xfId="40057"/>
    <cellStyle name="40% - Accent2 2 4 2 5" xfId="8627"/>
    <cellStyle name="40% - Accent2 2 4 2 5 2" xfId="21786"/>
    <cellStyle name="40% - Accent2 2 4 2 5 2 2" xfId="59124"/>
    <cellStyle name="40% - Accent2 2 4 2 5 3" xfId="34985"/>
    <cellStyle name="40% - Accent2 2 4 2 5 4" xfId="45965"/>
    <cellStyle name="40% - Accent2 2 4 2 6" xfId="3904"/>
    <cellStyle name="40% - Accent2 2 4 2 6 2" xfId="17063"/>
    <cellStyle name="40% - Accent2 2 4 2 6 2 2" xfId="54401"/>
    <cellStyle name="40% - Accent2 2 4 2 6 3" xfId="29561"/>
    <cellStyle name="40% - Accent2 2 4 2 6 4" xfId="41242"/>
    <cellStyle name="40% - Accent2 2 4 2 7" xfId="13351"/>
    <cellStyle name="40% - Accent2 2 4 2 7 2" xfId="50689"/>
    <cellStyle name="40% - Accent2 2 4 2 8" xfId="26679"/>
    <cellStyle name="40% - Accent2 2 4 2 9" xfId="37528"/>
    <cellStyle name="40% - Accent2 2 4 3" xfId="497"/>
    <cellStyle name="40% - Accent2 2 4 3 2" xfId="1679"/>
    <cellStyle name="40% - Accent2 2 4 3 2 2" xfId="7753"/>
    <cellStyle name="40% - Accent2 2 4 3 2 2 2" xfId="12476"/>
    <cellStyle name="40% - Accent2 2 4 3 2 2 2 2" xfId="25635"/>
    <cellStyle name="40% - Accent2 2 4 3 2 2 2 2 2" xfId="62973"/>
    <cellStyle name="40% - Accent2 2 4 3 2 2 2 3" xfId="49814"/>
    <cellStyle name="40% - Accent2 2 4 3 2 2 3" xfId="20912"/>
    <cellStyle name="40% - Accent2 2 4 3 2 2 3 2" xfId="58250"/>
    <cellStyle name="40% - Accent2 2 4 3 2 2 4" xfId="33931"/>
    <cellStyle name="40% - Accent2 2 4 3 2 2 5" xfId="45091"/>
    <cellStyle name="40% - Accent2 2 4 3 2 3" xfId="10116"/>
    <cellStyle name="40% - Accent2 2 4 3 2 3 2" xfId="23275"/>
    <cellStyle name="40% - Accent2 2 4 3 2 3 2 2" xfId="60613"/>
    <cellStyle name="40% - Accent2 2 4 3 2 3 3" xfId="36643"/>
    <cellStyle name="40% - Accent2 2 4 3 2 3 4" xfId="47454"/>
    <cellStyle name="40% - Accent2 2 4 3 2 4" xfId="5393"/>
    <cellStyle name="40% - Accent2 2 4 3 2 4 2" xfId="18552"/>
    <cellStyle name="40% - Accent2 2 4 3 2 4 2 2" xfId="55890"/>
    <cellStyle name="40% - Accent2 2 4 3 2 4 3" xfId="31219"/>
    <cellStyle name="40% - Accent2 2 4 3 2 4 4" xfId="42731"/>
    <cellStyle name="40% - Accent2 2 4 3 2 5" xfId="14840"/>
    <cellStyle name="40% - Accent2 2 4 3 2 5 2" xfId="52178"/>
    <cellStyle name="40% - Accent2 2 4 3 2 6" xfId="28337"/>
    <cellStyle name="40% - Accent2 2 4 3 2 7" xfId="39017"/>
    <cellStyle name="40% - Accent2 2 4 3 3" xfId="3028"/>
    <cellStyle name="40% - Accent2 2 4 3 3 2" xfId="11296"/>
    <cellStyle name="40% - Accent2 2 4 3 3 2 2" xfId="24455"/>
    <cellStyle name="40% - Accent2 2 4 3 3 2 2 2" xfId="61793"/>
    <cellStyle name="40% - Accent2 2 4 3 3 2 3" xfId="48634"/>
    <cellStyle name="40% - Accent2 2 4 3 3 3" xfId="6573"/>
    <cellStyle name="40% - Accent2 2 4 3 3 3 2" xfId="19732"/>
    <cellStyle name="40% - Accent2 2 4 3 3 3 2 2" xfId="57070"/>
    <cellStyle name="40% - Accent2 2 4 3 3 3 3" xfId="43911"/>
    <cellStyle name="40% - Accent2 2 4 3 3 4" xfId="16189"/>
    <cellStyle name="40% - Accent2 2 4 3 3 4 2" xfId="53527"/>
    <cellStyle name="40% - Accent2 2 4 3 3 5" xfId="32582"/>
    <cellStyle name="40% - Accent2 2 4 3 3 6" xfId="40366"/>
    <cellStyle name="40% - Accent2 2 4 3 4" xfId="8936"/>
    <cellStyle name="40% - Accent2 2 4 3 4 2" xfId="22095"/>
    <cellStyle name="40% - Accent2 2 4 3 4 2 2" xfId="59433"/>
    <cellStyle name="40% - Accent2 2 4 3 4 3" xfId="35294"/>
    <cellStyle name="40% - Accent2 2 4 3 4 4" xfId="46274"/>
    <cellStyle name="40% - Accent2 2 4 3 5" xfId="4213"/>
    <cellStyle name="40% - Accent2 2 4 3 5 2" xfId="17372"/>
    <cellStyle name="40% - Accent2 2 4 3 5 2 2" xfId="54710"/>
    <cellStyle name="40% - Accent2 2 4 3 5 3" xfId="29870"/>
    <cellStyle name="40% - Accent2 2 4 3 5 4" xfId="41551"/>
    <cellStyle name="40% - Accent2 2 4 3 6" xfId="13660"/>
    <cellStyle name="40% - Accent2 2 4 3 6 2" xfId="50998"/>
    <cellStyle name="40% - Accent2 2 4 3 7" xfId="26988"/>
    <cellStyle name="40% - Accent2 2 4 3 8" xfId="37837"/>
    <cellStyle name="40% - Accent2 2 4 4" xfId="385"/>
    <cellStyle name="40% - Accent2 2 4 4 2" xfId="1567"/>
    <cellStyle name="40% - Accent2 2 4 4 2 2" xfId="7641"/>
    <cellStyle name="40% - Accent2 2 4 4 2 2 2" xfId="12364"/>
    <cellStyle name="40% - Accent2 2 4 4 2 2 2 2" xfId="25523"/>
    <cellStyle name="40% - Accent2 2 4 4 2 2 2 2 2" xfId="62861"/>
    <cellStyle name="40% - Accent2 2 4 4 2 2 2 3" xfId="49702"/>
    <cellStyle name="40% - Accent2 2 4 4 2 2 3" xfId="20800"/>
    <cellStyle name="40% - Accent2 2 4 4 2 2 3 2" xfId="58138"/>
    <cellStyle name="40% - Accent2 2 4 4 2 2 4" xfId="33819"/>
    <cellStyle name="40% - Accent2 2 4 4 2 2 5" xfId="44979"/>
    <cellStyle name="40% - Accent2 2 4 4 2 3" xfId="10004"/>
    <cellStyle name="40% - Accent2 2 4 4 2 3 2" xfId="23163"/>
    <cellStyle name="40% - Accent2 2 4 4 2 3 2 2" xfId="60501"/>
    <cellStyle name="40% - Accent2 2 4 4 2 3 3" xfId="36531"/>
    <cellStyle name="40% - Accent2 2 4 4 2 3 4" xfId="47342"/>
    <cellStyle name="40% - Accent2 2 4 4 2 4" xfId="5281"/>
    <cellStyle name="40% - Accent2 2 4 4 2 4 2" xfId="18440"/>
    <cellStyle name="40% - Accent2 2 4 4 2 4 2 2" xfId="55778"/>
    <cellStyle name="40% - Accent2 2 4 4 2 4 3" xfId="31107"/>
    <cellStyle name="40% - Accent2 2 4 4 2 4 4" xfId="42619"/>
    <cellStyle name="40% - Accent2 2 4 4 2 5" xfId="14728"/>
    <cellStyle name="40% - Accent2 2 4 4 2 5 2" xfId="52066"/>
    <cellStyle name="40% - Accent2 2 4 4 2 6" xfId="28225"/>
    <cellStyle name="40% - Accent2 2 4 4 2 7" xfId="38905"/>
    <cellStyle name="40% - Accent2 2 4 4 3" xfId="2916"/>
    <cellStyle name="40% - Accent2 2 4 4 3 2" xfId="11184"/>
    <cellStyle name="40% - Accent2 2 4 4 3 2 2" xfId="24343"/>
    <cellStyle name="40% - Accent2 2 4 4 3 2 2 2" xfId="61681"/>
    <cellStyle name="40% - Accent2 2 4 4 3 2 3" xfId="48522"/>
    <cellStyle name="40% - Accent2 2 4 4 3 3" xfId="6461"/>
    <cellStyle name="40% - Accent2 2 4 4 3 3 2" xfId="19620"/>
    <cellStyle name="40% - Accent2 2 4 4 3 3 2 2" xfId="56958"/>
    <cellStyle name="40% - Accent2 2 4 4 3 3 3" xfId="43799"/>
    <cellStyle name="40% - Accent2 2 4 4 3 4" xfId="16077"/>
    <cellStyle name="40% - Accent2 2 4 4 3 4 2" xfId="53415"/>
    <cellStyle name="40% - Accent2 2 4 4 3 5" xfId="32470"/>
    <cellStyle name="40% - Accent2 2 4 4 3 6" xfId="40254"/>
    <cellStyle name="40% - Accent2 2 4 4 4" xfId="8824"/>
    <cellStyle name="40% - Accent2 2 4 4 4 2" xfId="21983"/>
    <cellStyle name="40% - Accent2 2 4 4 4 2 2" xfId="59321"/>
    <cellStyle name="40% - Accent2 2 4 4 4 3" xfId="35182"/>
    <cellStyle name="40% - Accent2 2 4 4 4 4" xfId="46162"/>
    <cellStyle name="40% - Accent2 2 4 4 5" xfId="4101"/>
    <cellStyle name="40% - Accent2 2 4 4 5 2" xfId="17260"/>
    <cellStyle name="40% - Accent2 2 4 4 5 2 2" xfId="54598"/>
    <cellStyle name="40% - Accent2 2 4 4 5 3" xfId="29758"/>
    <cellStyle name="40% - Accent2 2 4 4 5 4" xfId="41439"/>
    <cellStyle name="40% - Accent2 2 4 4 6" xfId="13548"/>
    <cellStyle name="40% - Accent2 2 4 4 6 2" xfId="50886"/>
    <cellStyle name="40% - Accent2 2 4 4 7" xfId="26876"/>
    <cellStyle name="40% - Accent2 2 4 4 8" xfId="37725"/>
    <cellStyle name="40% - Accent2 2 4 5" xfId="806"/>
    <cellStyle name="40% - Accent2 2 4 5 2" xfId="1988"/>
    <cellStyle name="40% - Accent2 2 4 5 2 2" xfId="8062"/>
    <cellStyle name="40% - Accent2 2 4 5 2 2 2" xfId="12785"/>
    <cellStyle name="40% - Accent2 2 4 5 2 2 2 2" xfId="25944"/>
    <cellStyle name="40% - Accent2 2 4 5 2 2 2 2 2" xfId="63282"/>
    <cellStyle name="40% - Accent2 2 4 5 2 2 2 3" xfId="50123"/>
    <cellStyle name="40% - Accent2 2 4 5 2 2 3" xfId="21221"/>
    <cellStyle name="40% - Accent2 2 4 5 2 2 3 2" xfId="58559"/>
    <cellStyle name="40% - Accent2 2 4 5 2 2 4" xfId="34240"/>
    <cellStyle name="40% - Accent2 2 4 5 2 2 5" xfId="45400"/>
    <cellStyle name="40% - Accent2 2 4 5 2 3" xfId="10425"/>
    <cellStyle name="40% - Accent2 2 4 5 2 3 2" xfId="23584"/>
    <cellStyle name="40% - Accent2 2 4 5 2 3 2 2" xfId="60922"/>
    <cellStyle name="40% - Accent2 2 4 5 2 3 3" xfId="36952"/>
    <cellStyle name="40% - Accent2 2 4 5 2 3 4" xfId="47763"/>
    <cellStyle name="40% - Accent2 2 4 5 2 4" xfId="5702"/>
    <cellStyle name="40% - Accent2 2 4 5 2 4 2" xfId="18861"/>
    <cellStyle name="40% - Accent2 2 4 5 2 4 2 2" xfId="56199"/>
    <cellStyle name="40% - Accent2 2 4 5 2 4 3" xfId="31528"/>
    <cellStyle name="40% - Accent2 2 4 5 2 4 4" xfId="43040"/>
    <cellStyle name="40% - Accent2 2 4 5 2 5" xfId="15149"/>
    <cellStyle name="40% - Accent2 2 4 5 2 5 2" xfId="52487"/>
    <cellStyle name="40% - Accent2 2 4 5 2 6" xfId="28646"/>
    <cellStyle name="40% - Accent2 2 4 5 2 7" xfId="39326"/>
    <cellStyle name="40% - Accent2 2 4 5 3" xfId="3337"/>
    <cellStyle name="40% - Accent2 2 4 5 3 2" xfId="11605"/>
    <cellStyle name="40% - Accent2 2 4 5 3 2 2" xfId="24764"/>
    <cellStyle name="40% - Accent2 2 4 5 3 2 2 2" xfId="62102"/>
    <cellStyle name="40% - Accent2 2 4 5 3 2 3" xfId="48943"/>
    <cellStyle name="40% - Accent2 2 4 5 3 3" xfId="6882"/>
    <cellStyle name="40% - Accent2 2 4 5 3 3 2" xfId="20041"/>
    <cellStyle name="40% - Accent2 2 4 5 3 3 2 2" xfId="57379"/>
    <cellStyle name="40% - Accent2 2 4 5 3 3 3" xfId="44220"/>
    <cellStyle name="40% - Accent2 2 4 5 3 4" xfId="16498"/>
    <cellStyle name="40% - Accent2 2 4 5 3 4 2" xfId="53836"/>
    <cellStyle name="40% - Accent2 2 4 5 3 5" xfId="32891"/>
    <cellStyle name="40% - Accent2 2 4 5 3 6" xfId="40675"/>
    <cellStyle name="40% - Accent2 2 4 5 4" xfId="9245"/>
    <cellStyle name="40% - Accent2 2 4 5 4 2" xfId="22404"/>
    <cellStyle name="40% - Accent2 2 4 5 4 2 2" xfId="59742"/>
    <cellStyle name="40% - Accent2 2 4 5 4 3" xfId="35603"/>
    <cellStyle name="40% - Accent2 2 4 5 4 4" xfId="46583"/>
    <cellStyle name="40% - Accent2 2 4 5 5" xfId="4522"/>
    <cellStyle name="40% - Accent2 2 4 5 5 2" xfId="17681"/>
    <cellStyle name="40% - Accent2 2 4 5 5 2 2" xfId="55019"/>
    <cellStyle name="40% - Accent2 2 4 5 5 3" xfId="30179"/>
    <cellStyle name="40% - Accent2 2 4 5 5 4" xfId="41860"/>
    <cellStyle name="40% - Accent2 2 4 5 6" xfId="13969"/>
    <cellStyle name="40% - Accent2 2 4 5 6 2" xfId="51307"/>
    <cellStyle name="40% - Accent2 2 4 5 7" xfId="27297"/>
    <cellStyle name="40% - Accent2 2 4 5 8" xfId="38146"/>
    <cellStyle name="40% - Accent2 2 4 6" xfId="975"/>
    <cellStyle name="40% - Accent2 2 4 6 2" xfId="2157"/>
    <cellStyle name="40% - Accent2 2 4 6 2 2" xfId="8231"/>
    <cellStyle name="40% - Accent2 2 4 6 2 2 2" xfId="12954"/>
    <cellStyle name="40% - Accent2 2 4 6 2 2 2 2" xfId="26113"/>
    <cellStyle name="40% - Accent2 2 4 6 2 2 2 2 2" xfId="63451"/>
    <cellStyle name="40% - Accent2 2 4 6 2 2 2 3" xfId="50292"/>
    <cellStyle name="40% - Accent2 2 4 6 2 2 3" xfId="21390"/>
    <cellStyle name="40% - Accent2 2 4 6 2 2 3 2" xfId="58728"/>
    <cellStyle name="40% - Accent2 2 4 6 2 2 4" xfId="34409"/>
    <cellStyle name="40% - Accent2 2 4 6 2 2 5" xfId="45569"/>
    <cellStyle name="40% - Accent2 2 4 6 2 3" xfId="10594"/>
    <cellStyle name="40% - Accent2 2 4 6 2 3 2" xfId="23753"/>
    <cellStyle name="40% - Accent2 2 4 6 2 3 2 2" xfId="61091"/>
    <cellStyle name="40% - Accent2 2 4 6 2 3 3" xfId="37121"/>
    <cellStyle name="40% - Accent2 2 4 6 2 3 4" xfId="47932"/>
    <cellStyle name="40% - Accent2 2 4 6 2 4" xfId="5871"/>
    <cellStyle name="40% - Accent2 2 4 6 2 4 2" xfId="19030"/>
    <cellStyle name="40% - Accent2 2 4 6 2 4 2 2" xfId="56368"/>
    <cellStyle name="40% - Accent2 2 4 6 2 4 3" xfId="31697"/>
    <cellStyle name="40% - Accent2 2 4 6 2 4 4" xfId="43209"/>
    <cellStyle name="40% - Accent2 2 4 6 2 5" xfId="15318"/>
    <cellStyle name="40% - Accent2 2 4 6 2 5 2" xfId="52656"/>
    <cellStyle name="40% - Accent2 2 4 6 2 6" xfId="28815"/>
    <cellStyle name="40% - Accent2 2 4 6 2 7" xfId="39495"/>
    <cellStyle name="40% - Accent2 2 4 6 3" xfId="3506"/>
    <cellStyle name="40% - Accent2 2 4 6 3 2" xfId="11774"/>
    <cellStyle name="40% - Accent2 2 4 6 3 2 2" xfId="24933"/>
    <cellStyle name="40% - Accent2 2 4 6 3 2 2 2" xfId="62271"/>
    <cellStyle name="40% - Accent2 2 4 6 3 2 3" xfId="49112"/>
    <cellStyle name="40% - Accent2 2 4 6 3 3" xfId="7051"/>
    <cellStyle name="40% - Accent2 2 4 6 3 3 2" xfId="20210"/>
    <cellStyle name="40% - Accent2 2 4 6 3 3 2 2" xfId="57548"/>
    <cellStyle name="40% - Accent2 2 4 6 3 3 3" xfId="44389"/>
    <cellStyle name="40% - Accent2 2 4 6 3 4" xfId="16667"/>
    <cellStyle name="40% - Accent2 2 4 6 3 4 2" xfId="54005"/>
    <cellStyle name="40% - Accent2 2 4 6 3 5" xfId="33060"/>
    <cellStyle name="40% - Accent2 2 4 6 3 6" xfId="40844"/>
    <cellStyle name="40% - Accent2 2 4 6 4" xfId="9414"/>
    <cellStyle name="40% - Accent2 2 4 6 4 2" xfId="22573"/>
    <cellStyle name="40% - Accent2 2 4 6 4 2 2" xfId="59911"/>
    <cellStyle name="40% - Accent2 2 4 6 4 3" xfId="35772"/>
    <cellStyle name="40% - Accent2 2 4 6 4 4" xfId="46752"/>
    <cellStyle name="40% - Accent2 2 4 6 5" xfId="4691"/>
    <cellStyle name="40% - Accent2 2 4 6 5 2" xfId="17850"/>
    <cellStyle name="40% - Accent2 2 4 6 5 2 2" xfId="55188"/>
    <cellStyle name="40% - Accent2 2 4 6 5 3" xfId="30348"/>
    <cellStyle name="40% - Accent2 2 4 6 5 4" xfId="42029"/>
    <cellStyle name="40% - Accent2 2 4 6 6" xfId="14138"/>
    <cellStyle name="40% - Accent2 2 4 6 6 2" xfId="51476"/>
    <cellStyle name="40% - Accent2 2 4 6 7" xfId="27466"/>
    <cellStyle name="40% - Accent2 2 4 6 8" xfId="38315"/>
    <cellStyle name="40% - Accent2 2 4 7" xfId="1146"/>
    <cellStyle name="40% - Accent2 2 4 7 2" xfId="2326"/>
    <cellStyle name="40% - Accent2 2 4 7 2 2" xfId="8400"/>
    <cellStyle name="40% - Accent2 2 4 7 2 2 2" xfId="13123"/>
    <cellStyle name="40% - Accent2 2 4 7 2 2 2 2" xfId="26282"/>
    <cellStyle name="40% - Accent2 2 4 7 2 2 2 2 2" xfId="63620"/>
    <cellStyle name="40% - Accent2 2 4 7 2 2 2 3" xfId="50461"/>
    <cellStyle name="40% - Accent2 2 4 7 2 2 3" xfId="21559"/>
    <cellStyle name="40% - Accent2 2 4 7 2 2 3 2" xfId="58897"/>
    <cellStyle name="40% - Accent2 2 4 7 2 2 4" xfId="34578"/>
    <cellStyle name="40% - Accent2 2 4 7 2 2 5" xfId="45738"/>
    <cellStyle name="40% - Accent2 2 4 7 2 3" xfId="10763"/>
    <cellStyle name="40% - Accent2 2 4 7 2 3 2" xfId="23922"/>
    <cellStyle name="40% - Accent2 2 4 7 2 3 2 2" xfId="61260"/>
    <cellStyle name="40% - Accent2 2 4 7 2 3 3" xfId="37290"/>
    <cellStyle name="40% - Accent2 2 4 7 2 3 4" xfId="48101"/>
    <cellStyle name="40% - Accent2 2 4 7 2 4" xfId="6040"/>
    <cellStyle name="40% - Accent2 2 4 7 2 4 2" xfId="19199"/>
    <cellStyle name="40% - Accent2 2 4 7 2 4 2 2" xfId="56537"/>
    <cellStyle name="40% - Accent2 2 4 7 2 4 3" xfId="31866"/>
    <cellStyle name="40% - Accent2 2 4 7 2 4 4" xfId="43378"/>
    <cellStyle name="40% - Accent2 2 4 7 2 5" xfId="15487"/>
    <cellStyle name="40% - Accent2 2 4 7 2 5 2" xfId="52825"/>
    <cellStyle name="40% - Accent2 2 4 7 2 6" xfId="28984"/>
    <cellStyle name="40% - Accent2 2 4 7 2 7" xfId="39664"/>
    <cellStyle name="40% - Accent2 2 4 7 3" xfId="3675"/>
    <cellStyle name="40% - Accent2 2 4 7 3 2" xfId="11943"/>
    <cellStyle name="40% - Accent2 2 4 7 3 2 2" xfId="25102"/>
    <cellStyle name="40% - Accent2 2 4 7 3 2 2 2" xfId="62440"/>
    <cellStyle name="40% - Accent2 2 4 7 3 2 3" xfId="49281"/>
    <cellStyle name="40% - Accent2 2 4 7 3 3" xfId="7220"/>
    <cellStyle name="40% - Accent2 2 4 7 3 3 2" xfId="20379"/>
    <cellStyle name="40% - Accent2 2 4 7 3 3 2 2" xfId="57717"/>
    <cellStyle name="40% - Accent2 2 4 7 3 3 3" xfId="44558"/>
    <cellStyle name="40% - Accent2 2 4 7 3 4" xfId="16836"/>
    <cellStyle name="40% - Accent2 2 4 7 3 4 2" xfId="54174"/>
    <cellStyle name="40% - Accent2 2 4 7 3 5" xfId="33229"/>
    <cellStyle name="40% - Accent2 2 4 7 3 6" xfId="41013"/>
    <cellStyle name="40% - Accent2 2 4 7 4" xfId="9583"/>
    <cellStyle name="40% - Accent2 2 4 7 4 2" xfId="22742"/>
    <cellStyle name="40% - Accent2 2 4 7 4 2 2" xfId="60080"/>
    <cellStyle name="40% - Accent2 2 4 7 4 3" xfId="35941"/>
    <cellStyle name="40% - Accent2 2 4 7 4 4" xfId="46921"/>
    <cellStyle name="40% - Accent2 2 4 7 5" xfId="4860"/>
    <cellStyle name="40% - Accent2 2 4 7 5 2" xfId="18019"/>
    <cellStyle name="40% - Accent2 2 4 7 5 2 2" xfId="55357"/>
    <cellStyle name="40% - Accent2 2 4 7 5 3" xfId="30517"/>
    <cellStyle name="40% - Accent2 2 4 7 5 4" xfId="42198"/>
    <cellStyle name="40% - Accent2 2 4 7 6" xfId="14307"/>
    <cellStyle name="40% - Accent2 2 4 7 6 2" xfId="51645"/>
    <cellStyle name="40% - Accent2 2 4 7 7" xfId="27635"/>
    <cellStyle name="40% - Accent2 2 4 7 8" xfId="38484"/>
    <cellStyle name="40% - Accent2 2 4 8" xfId="1258"/>
    <cellStyle name="40% - Accent2 2 4 8 2" xfId="2607"/>
    <cellStyle name="40% - Accent2 2 4 8 2 2" xfId="12055"/>
    <cellStyle name="40% - Accent2 2 4 8 2 2 2" xfId="25214"/>
    <cellStyle name="40% - Accent2 2 4 8 2 2 2 2" xfId="62552"/>
    <cellStyle name="40% - Accent2 2 4 8 2 2 3" xfId="33510"/>
    <cellStyle name="40% - Accent2 2 4 8 2 2 4" xfId="49393"/>
    <cellStyle name="40% - Accent2 2 4 8 2 3" xfId="7332"/>
    <cellStyle name="40% - Accent2 2 4 8 2 3 2" xfId="20491"/>
    <cellStyle name="40% - Accent2 2 4 8 2 3 2 2" xfId="57829"/>
    <cellStyle name="40% - Accent2 2 4 8 2 3 3" xfId="36222"/>
    <cellStyle name="40% - Accent2 2 4 8 2 3 4" xfId="44670"/>
    <cellStyle name="40% - Accent2 2 4 8 2 4" xfId="15768"/>
    <cellStyle name="40% - Accent2 2 4 8 2 4 2" xfId="30798"/>
    <cellStyle name="40% - Accent2 2 4 8 2 4 3" xfId="53106"/>
    <cellStyle name="40% - Accent2 2 4 8 2 5" xfId="27916"/>
    <cellStyle name="40% - Accent2 2 4 8 2 6" xfId="39945"/>
    <cellStyle name="40% - Accent2 2 4 8 3" xfId="9695"/>
    <cellStyle name="40% - Accent2 2 4 8 3 2" xfId="22854"/>
    <cellStyle name="40% - Accent2 2 4 8 3 2 2" xfId="60192"/>
    <cellStyle name="40% - Accent2 2 4 8 3 3" xfId="32161"/>
    <cellStyle name="40% - Accent2 2 4 8 3 4" xfId="47033"/>
    <cellStyle name="40% - Accent2 2 4 8 4" xfId="4972"/>
    <cellStyle name="40% - Accent2 2 4 8 4 2" xfId="18131"/>
    <cellStyle name="40% - Accent2 2 4 8 4 2 2" xfId="55469"/>
    <cellStyle name="40% - Accent2 2 4 8 4 3" xfId="34873"/>
    <cellStyle name="40% - Accent2 2 4 8 4 4" xfId="42310"/>
    <cellStyle name="40% - Accent2 2 4 8 5" xfId="14419"/>
    <cellStyle name="40% - Accent2 2 4 8 5 2" xfId="29449"/>
    <cellStyle name="40% - Accent2 2 4 8 5 3" xfId="51757"/>
    <cellStyle name="40% - Accent2 2 4 8 6" xfId="26567"/>
    <cellStyle name="40% - Accent2 2 4 8 7" xfId="38596"/>
    <cellStyle name="40% - Accent2 2 4 9" xfId="2495"/>
    <cellStyle name="40% - Accent2 2 4 9 2" xfId="10875"/>
    <cellStyle name="40% - Accent2 2 4 9 2 2" xfId="24034"/>
    <cellStyle name="40% - Accent2 2 4 9 2 2 2" xfId="61372"/>
    <cellStyle name="40% - Accent2 2 4 9 2 3" xfId="33398"/>
    <cellStyle name="40% - Accent2 2 4 9 2 4" xfId="48213"/>
    <cellStyle name="40% - Accent2 2 4 9 3" xfId="6152"/>
    <cellStyle name="40% - Accent2 2 4 9 3 2" xfId="19311"/>
    <cellStyle name="40% - Accent2 2 4 9 3 2 2" xfId="56649"/>
    <cellStyle name="40% - Accent2 2 4 9 3 3" xfId="36110"/>
    <cellStyle name="40% - Accent2 2 4 9 3 4" xfId="43490"/>
    <cellStyle name="40% - Accent2 2 4 9 4" xfId="15656"/>
    <cellStyle name="40% - Accent2 2 4 9 4 2" xfId="30686"/>
    <cellStyle name="40% - Accent2 2 4 9 4 3" xfId="52994"/>
    <cellStyle name="40% - Accent2 2 4 9 5" xfId="27804"/>
    <cellStyle name="40% - Accent2 2 4 9 6" xfId="39833"/>
    <cellStyle name="40% - Accent2 2 5" xfId="272"/>
    <cellStyle name="40% - Accent2 2 5 2" xfId="693"/>
    <cellStyle name="40% - Accent2 2 5 2 2" xfId="1875"/>
    <cellStyle name="40% - Accent2 2 5 2 2 2" xfId="7949"/>
    <cellStyle name="40% - Accent2 2 5 2 2 2 2" xfId="12672"/>
    <cellStyle name="40% - Accent2 2 5 2 2 2 2 2" xfId="25831"/>
    <cellStyle name="40% - Accent2 2 5 2 2 2 2 2 2" xfId="63169"/>
    <cellStyle name="40% - Accent2 2 5 2 2 2 2 3" xfId="50010"/>
    <cellStyle name="40% - Accent2 2 5 2 2 2 3" xfId="21108"/>
    <cellStyle name="40% - Accent2 2 5 2 2 2 3 2" xfId="58446"/>
    <cellStyle name="40% - Accent2 2 5 2 2 2 4" xfId="34127"/>
    <cellStyle name="40% - Accent2 2 5 2 2 2 5" xfId="45287"/>
    <cellStyle name="40% - Accent2 2 5 2 2 3" xfId="10312"/>
    <cellStyle name="40% - Accent2 2 5 2 2 3 2" xfId="23471"/>
    <cellStyle name="40% - Accent2 2 5 2 2 3 2 2" xfId="60809"/>
    <cellStyle name="40% - Accent2 2 5 2 2 3 3" xfId="36839"/>
    <cellStyle name="40% - Accent2 2 5 2 2 3 4" xfId="47650"/>
    <cellStyle name="40% - Accent2 2 5 2 2 4" xfId="5589"/>
    <cellStyle name="40% - Accent2 2 5 2 2 4 2" xfId="18748"/>
    <cellStyle name="40% - Accent2 2 5 2 2 4 2 2" xfId="56086"/>
    <cellStyle name="40% - Accent2 2 5 2 2 4 3" xfId="31415"/>
    <cellStyle name="40% - Accent2 2 5 2 2 4 4" xfId="42927"/>
    <cellStyle name="40% - Accent2 2 5 2 2 5" xfId="15036"/>
    <cellStyle name="40% - Accent2 2 5 2 2 5 2" xfId="52374"/>
    <cellStyle name="40% - Accent2 2 5 2 2 6" xfId="28533"/>
    <cellStyle name="40% - Accent2 2 5 2 2 7" xfId="39213"/>
    <cellStyle name="40% - Accent2 2 5 2 3" xfId="3224"/>
    <cellStyle name="40% - Accent2 2 5 2 3 2" xfId="11492"/>
    <cellStyle name="40% - Accent2 2 5 2 3 2 2" xfId="24651"/>
    <cellStyle name="40% - Accent2 2 5 2 3 2 2 2" xfId="61989"/>
    <cellStyle name="40% - Accent2 2 5 2 3 2 3" xfId="48830"/>
    <cellStyle name="40% - Accent2 2 5 2 3 3" xfId="6769"/>
    <cellStyle name="40% - Accent2 2 5 2 3 3 2" xfId="19928"/>
    <cellStyle name="40% - Accent2 2 5 2 3 3 2 2" xfId="57266"/>
    <cellStyle name="40% - Accent2 2 5 2 3 3 3" xfId="44107"/>
    <cellStyle name="40% - Accent2 2 5 2 3 4" xfId="16385"/>
    <cellStyle name="40% - Accent2 2 5 2 3 4 2" xfId="53723"/>
    <cellStyle name="40% - Accent2 2 5 2 3 5" xfId="32778"/>
    <cellStyle name="40% - Accent2 2 5 2 3 6" xfId="40562"/>
    <cellStyle name="40% - Accent2 2 5 2 4" xfId="9132"/>
    <cellStyle name="40% - Accent2 2 5 2 4 2" xfId="22291"/>
    <cellStyle name="40% - Accent2 2 5 2 4 2 2" xfId="59629"/>
    <cellStyle name="40% - Accent2 2 5 2 4 3" xfId="35490"/>
    <cellStyle name="40% - Accent2 2 5 2 4 4" xfId="46470"/>
    <cellStyle name="40% - Accent2 2 5 2 5" xfId="4409"/>
    <cellStyle name="40% - Accent2 2 5 2 5 2" xfId="17568"/>
    <cellStyle name="40% - Accent2 2 5 2 5 2 2" xfId="54906"/>
    <cellStyle name="40% - Accent2 2 5 2 5 3" xfId="30066"/>
    <cellStyle name="40% - Accent2 2 5 2 5 4" xfId="41747"/>
    <cellStyle name="40% - Accent2 2 5 2 6" xfId="13856"/>
    <cellStyle name="40% - Accent2 2 5 2 6 2" xfId="51194"/>
    <cellStyle name="40% - Accent2 2 5 2 7" xfId="27184"/>
    <cellStyle name="40% - Accent2 2 5 2 8" xfId="38033"/>
    <cellStyle name="40% - Accent2 2 5 3" xfId="1454"/>
    <cellStyle name="40% - Accent2 2 5 3 2" xfId="7528"/>
    <cellStyle name="40% - Accent2 2 5 3 2 2" xfId="12251"/>
    <cellStyle name="40% - Accent2 2 5 3 2 2 2" xfId="25410"/>
    <cellStyle name="40% - Accent2 2 5 3 2 2 2 2" xfId="62748"/>
    <cellStyle name="40% - Accent2 2 5 3 2 2 3" xfId="49589"/>
    <cellStyle name="40% - Accent2 2 5 3 2 3" xfId="20687"/>
    <cellStyle name="40% - Accent2 2 5 3 2 3 2" xfId="58025"/>
    <cellStyle name="40% - Accent2 2 5 3 2 4" xfId="33706"/>
    <cellStyle name="40% - Accent2 2 5 3 2 5" xfId="44866"/>
    <cellStyle name="40% - Accent2 2 5 3 3" xfId="9891"/>
    <cellStyle name="40% - Accent2 2 5 3 3 2" xfId="23050"/>
    <cellStyle name="40% - Accent2 2 5 3 3 2 2" xfId="60388"/>
    <cellStyle name="40% - Accent2 2 5 3 3 3" xfId="36418"/>
    <cellStyle name="40% - Accent2 2 5 3 3 4" xfId="47229"/>
    <cellStyle name="40% - Accent2 2 5 3 4" xfId="5168"/>
    <cellStyle name="40% - Accent2 2 5 3 4 2" xfId="18327"/>
    <cellStyle name="40% - Accent2 2 5 3 4 2 2" xfId="55665"/>
    <cellStyle name="40% - Accent2 2 5 3 4 3" xfId="30994"/>
    <cellStyle name="40% - Accent2 2 5 3 4 4" xfId="42506"/>
    <cellStyle name="40% - Accent2 2 5 3 5" xfId="14615"/>
    <cellStyle name="40% - Accent2 2 5 3 5 2" xfId="51953"/>
    <cellStyle name="40% - Accent2 2 5 3 6" xfId="28112"/>
    <cellStyle name="40% - Accent2 2 5 3 7" xfId="38792"/>
    <cellStyle name="40% - Accent2 2 5 4" xfId="2803"/>
    <cellStyle name="40% - Accent2 2 5 4 2" xfId="11071"/>
    <cellStyle name="40% - Accent2 2 5 4 2 2" xfId="24230"/>
    <cellStyle name="40% - Accent2 2 5 4 2 2 2" xfId="61568"/>
    <cellStyle name="40% - Accent2 2 5 4 2 3" xfId="48409"/>
    <cellStyle name="40% - Accent2 2 5 4 3" xfId="6348"/>
    <cellStyle name="40% - Accent2 2 5 4 3 2" xfId="19507"/>
    <cellStyle name="40% - Accent2 2 5 4 3 2 2" xfId="56845"/>
    <cellStyle name="40% - Accent2 2 5 4 3 3" xfId="43686"/>
    <cellStyle name="40% - Accent2 2 5 4 4" xfId="15964"/>
    <cellStyle name="40% - Accent2 2 5 4 4 2" xfId="53302"/>
    <cellStyle name="40% - Accent2 2 5 4 5" xfId="32357"/>
    <cellStyle name="40% - Accent2 2 5 4 6" xfId="40141"/>
    <cellStyle name="40% - Accent2 2 5 5" xfId="8711"/>
    <cellStyle name="40% - Accent2 2 5 5 2" xfId="21870"/>
    <cellStyle name="40% - Accent2 2 5 5 2 2" xfId="59208"/>
    <cellStyle name="40% - Accent2 2 5 5 3" xfId="35069"/>
    <cellStyle name="40% - Accent2 2 5 5 4" xfId="46049"/>
    <cellStyle name="40% - Accent2 2 5 6" xfId="3988"/>
    <cellStyle name="40% - Accent2 2 5 6 2" xfId="17147"/>
    <cellStyle name="40% - Accent2 2 5 6 2 2" xfId="54485"/>
    <cellStyle name="40% - Accent2 2 5 6 3" xfId="29645"/>
    <cellStyle name="40% - Accent2 2 5 6 4" xfId="41326"/>
    <cellStyle name="40% - Accent2 2 5 7" xfId="13435"/>
    <cellStyle name="40% - Accent2 2 5 7 2" xfId="50773"/>
    <cellStyle name="40% - Accent2 2 5 8" xfId="26763"/>
    <cellStyle name="40% - Accent2 2 5 9" xfId="37612"/>
    <cellStyle name="40% - Accent2 2 6" xfId="160"/>
    <cellStyle name="40% - Accent2 2 6 2" xfId="581"/>
    <cellStyle name="40% - Accent2 2 6 2 2" xfId="1763"/>
    <cellStyle name="40% - Accent2 2 6 2 2 2" xfId="7837"/>
    <cellStyle name="40% - Accent2 2 6 2 2 2 2" xfId="12560"/>
    <cellStyle name="40% - Accent2 2 6 2 2 2 2 2" xfId="25719"/>
    <cellStyle name="40% - Accent2 2 6 2 2 2 2 2 2" xfId="63057"/>
    <cellStyle name="40% - Accent2 2 6 2 2 2 2 3" xfId="49898"/>
    <cellStyle name="40% - Accent2 2 6 2 2 2 3" xfId="20996"/>
    <cellStyle name="40% - Accent2 2 6 2 2 2 3 2" xfId="58334"/>
    <cellStyle name="40% - Accent2 2 6 2 2 2 4" xfId="34015"/>
    <cellStyle name="40% - Accent2 2 6 2 2 2 5" xfId="45175"/>
    <cellStyle name="40% - Accent2 2 6 2 2 3" xfId="10200"/>
    <cellStyle name="40% - Accent2 2 6 2 2 3 2" xfId="23359"/>
    <cellStyle name="40% - Accent2 2 6 2 2 3 2 2" xfId="60697"/>
    <cellStyle name="40% - Accent2 2 6 2 2 3 3" xfId="36727"/>
    <cellStyle name="40% - Accent2 2 6 2 2 3 4" xfId="47538"/>
    <cellStyle name="40% - Accent2 2 6 2 2 4" xfId="5477"/>
    <cellStyle name="40% - Accent2 2 6 2 2 4 2" xfId="18636"/>
    <cellStyle name="40% - Accent2 2 6 2 2 4 2 2" xfId="55974"/>
    <cellStyle name="40% - Accent2 2 6 2 2 4 3" xfId="31303"/>
    <cellStyle name="40% - Accent2 2 6 2 2 4 4" xfId="42815"/>
    <cellStyle name="40% - Accent2 2 6 2 2 5" xfId="14924"/>
    <cellStyle name="40% - Accent2 2 6 2 2 5 2" xfId="52262"/>
    <cellStyle name="40% - Accent2 2 6 2 2 6" xfId="28421"/>
    <cellStyle name="40% - Accent2 2 6 2 2 7" xfId="39101"/>
    <cellStyle name="40% - Accent2 2 6 2 3" xfId="3112"/>
    <cellStyle name="40% - Accent2 2 6 2 3 2" xfId="11380"/>
    <cellStyle name="40% - Accent2 2 6 2 3 2 2" xfId="24539"/>
    <cellStyle name="40% - Accent2 2 6 2 3 2 2 2" xfId="61877"/>
    <cellStyle name="40% - Accent2 2 6 2 3 2 3" xfId="48718"/>
    <cellStyle name="40% - Accent2 2 6 2 3 3" xfId="6657"/>
    <cellStyle name="40% - Accent2 2 6 2 3 3 2" xfId="19816"/>
    <cellStyle name="40% - Accent2 2 6 2 3 3 2 2" xfId="57154"/>
    <cellStyle name="40% - Accent2 2 6 2 3 3 3" xfId="43995"/>
    <cellStyle name="40% - Accent2 2 6 2 3 4" xfId="16273"/>
    <cellStyle name="40% - Accent2 2 6 2 3 4 2" xfId="53611"/>
    <cellStyle name="40% - Accent2 2 6 2 3 5" xfId="32666"/>
    <cellStyle name="40% - Accent2 2 6 2 3 6" xfId="40450"/>
    <cellStyle name="40% - Accent2 2 6 2 4" xfId="9020"/>
    <cellStyle name="40% - Accent2 2 6 2 4 2" xfId="22179"/>
    <cellStyle name="40% - Accent2 2 6 2 4 2 2" xfId="59517"/>
    <cellStyle name="40% - Accent2 2 6 2 4 3" xfId="35378"/>
    <cellStyle name="40% - Accent2 2 6 2 4 4" xfId="46358"/>
    <cellStyle name="40% - Accent2 2 6 2 5" xfId="4297"/>
    <cellStyle name="40% - Accent2 2 6 2 5 2" xfId="17456"/>
    <cellStyle name="40% - Accent2 2 6 2 5 2 2" xfId="54794"/>
    <cellStyle name="40% - Accent2 2 6 2 5 3" xfId="29954"/>
    <cellStyle name="40% - Accent2 2 6 2 5 4" xfId="41635"/>
    <cellStyle name="40% - Accent2 2 6 2 6" xfId="13744"/>
    <cellStyle name="40% - Accent2 2 6 2 6 2" xfId="51082"/>
    <cellStyle name="40% - Accent2 2 6 2 7" xfId="27072"/>
    <cellStyle name="40% - Accent2 2 6 2 8" xfId="37921"/>
    <cellStyle name="40% - Accent2 2 6 3" xfId="1342"/>
    <cellStyle name="40% - Accent2 2 6 3 2" xfId="7416"/>
    <cellStyle name="40% - Accent2 2 6 3 2 2" xfId="12139"/>
    <cellStyle name="40% - Accent2 2 6 3 2 2 2" xfId="25298"/>
    <cellStyle name="40% - Accent2 2 6 3 2 2 2 2" xfId="62636"/>
    <cellStyle name="40% - Accent2 2 6 3 2 2 3" xfId="49477"/>
    <cellStyle name="40% - Accent2 2 6 3 2 3" xfId="20575"/>
    <cellStyle name="40% - Accent2 2 6 3 2 3 2" xfId="57913"/>
    <cellStyle name="40% - Accent2 2 6 3 2 4" xfId="33594"/>
    <cellStyle name="40% - Accent2 2 6 3 2 5" xfId="44754"/>
    <cellStyle name="40% - Accent2 2 6 3 3" xfId="9779"/>
    <cellStyle name="40% - Accent2 2 6 3 3 2" xfId="22938"/>
    <cellStyle name="40% - Accent2 2 6 3 3 2 2" xfId="60276"/>
    <cellStyle name="40% - Accent2 2 6 3 3 3" xfId="36306"/>
    <cellStyle name="40% - Accent2 2 6 3 3 4" xfId="47117"/>
    <cellStyle name="40% - Accent2 2 6 3 4" xfId="5056"/>
    <cellStyle name="40% - Accent2 2 6 3 4 2" xfId="18215"/>
    <cellStyle name="40% - Accent2 2 6 3 4 2 2" xfId="55553"/>
    <cellStyle name="40% - Accent2 2 6 3 4 3" xfId="30882"/>
    <cellStyle name="40% - Accent2 2 6 3 4 4" xfId="42394"/>
    <cellStyle name="40% - Accent2 2 6 3 5" xfId="14503"/>
    <cellStyle name="40% - Accent2 2 6 3 5 2" xfId="51841"/>
    <cellStyle name="40% - Accent2 2 6 3 6" xfId="28000"/>
    <cellStyle name="40% - Accent2 2 6 3 7" xfId="38680"/>
    <cellStyle name="40% - Accent2 2 6 4" xfId="2691"/>
    <cellStyle name="40% - Accent2 2 6 4 2" xfId="10959"/>
    <cellStyle name="40% - Accent2 2 6 4 2 2" xfId="24118"/>
    <cellStyle name="40% - Accent2 2 6 4 2 2 2" xfId="61456"/>
    <cellStyle name="40% - Accent2 2 6 4 2 3" xfId="48297"/>
    <cellStyle name="40% - Accent2 2 6 4 3" xfId="6236"/>
    <cellStyle name="40% - Accent2 2 6 4 3 2" xfId="19395"/>
    <cellStyle name="40% - Accent2 2 6 4 3 2 2" xfId="56733"/>
    <cellStyle name="40% - Accent2 2 6 4 3 3" xfId="43574"/>
    <cellStyle name="40% - Accent2 2 6 4 4" xfId="15852"/>
    <cellStyle name="40% - Accent2 2 6 4 4 2" xfId="53190"/>
    <cellStyle name="40% - Accent2 2 6 4 5" xfId="32245"/>
    <cellStyle name="40% - Accent2 2 6 4 6" xfId="40029"/>
    <cellStyle name="40% - Accent2 2 6 5" xfId="8599"/>
    <cellStyle name="40% - Accent2 2 6 5 2" xfId="21758"/>
    <cellStyle name="40% - Accent2 2 6 5 2 2" xfId="59096"/>
    <cellStyle name="40% - Accent2 2 6 5 3" xfId="34957"/>
    <cellStyle name="40% - Accent2 2 6 5 4" xfId="45937"/>
    <cellStyle name="40% - Accent2 2 6 6" xfId="3876"/>
    <cellStyle name="40% - Accent2 2 6 6 2" xfId="17035"/>
    <cellStyle name="40% - Accent2 2 6 6 2 2" xfId="54373"/>
    <cellStyle name="40% - Accent2 2 6 6 3" xfId="29533"/>
    <cellStyle name="40% - Accent2 2 6 6 4" xfId="41214"/>
    <cellStyle name="40% - Accent2 2 6 7" xfId="13323"/>
    <cellStyle name="40% - Accent2 2 6 7 2" xfId="50661"/>
    <cellStyle name="40% - Accent2 2 6 8" xfId="26651"/>
    <cellStyle name="40% - Accent2 2 6 9" xfId="37500"/>
    <cellStyle name="40% - Accent2 2 7" xfId="469"/>
    <cellStyle name="40% - Accent2 2 7 2" xfId="1651"/>
    <cellStyle name="40% - Accent2 2 7 2 2" xfId="7725"/>
    <cellStyle name="40% - Accent2 2 7 2 2 2" xfId="12448"/>
    <cellStyle name="40% - Accent2 2 7 2 2 2 2" xfId="25607"/>
    <cellStyle name="40% - Accent2 2 7 2 2 2 2 2" xfId="62945"/>
    <cellStyle name="40% - Accent2 2 7 2 2 2 3" xfId="49786"/>
    <cellStyle name="40% - Accent2 2 7 2 2 3" xfId="20884"/>
    <cellStyle name="40% - Accent2 2 7 2 2 3 2" xfId="58222"/>
    <cellStyle name="40% - Accent2 2 7 2 2 4" xfId="33903"/>
    <cellStyle name="40% - Accent2 2 7 2 2 5" xfId="45063"/>
    <cellStyle name="40% - Accent2 2 7 2 3" xfId="10088"/>
    <cellStyle name="40% - Accent2 2 7 2 3 2" xfId="23247"/>
    <cellStyle name="40% - Accent2 2 7 2 3 2 2" xfId="60585"/>
    <cellStyle name="40% - Accent2 2 7 2 3 3" xfId="36615"/>
    <cellStyle name="40% - Accent2 2 7 2 3 4" xfId="47426"/>
    <cellStyle name="40% - Accent2 2 7 2 4" xfId="5365"/>
    <cellStyle name="40% - Accent2 2 7 2 4 2" xfId="18524"/>
    <cellStyle name="40% - Accent2 2 7 2 4 2 2" xfId="55862"/>
    <cellStyle name="40% - Accent2 2 7 2 4 3" xfId="31191"/>
    <cellStyle name="40% - Accent2 2 7 2 4 4" xfId="42703"/>
    <cellStyle name="40% - Accent2 2 7 2 5" xfId="14812"/>
    <cellStyle name="40% - Accent2 2 7 2 5 2" xfId="52150"/>
    <cellStyle name="40% - Accent2 2 7 2 6" xfId="28309"/>
    <cellStyle name="40% - Accent2 2 7 2 7" xfId="38989"/>
    <cellStyle name="40% - Accent2 2 7 3" xfId="3000"/>
    <cellStyle name="40% - Accent2 2 7 3 2" xfId="11268"/>
    <cellStyle name="40% - Accent2 2 7 3 2 2" xfId="24427"/>
    <cellStyle name="40% - Accent2 2 7 3 2 2 2" xfId="61765"/>
    <cellStyle name="40% - Accent2 2 7 3 2 3" xfId="48606"/>
    <cellStyle name="40% - Accent2 2 7 3 3" xfId="6545"/>
    <cellStyle name="40% - Accent2 2 7 3 3 2" xfId="19704"/>
    <cellStyle name="40% - Accent2 2 7 3 3 2 2" xfId="57042"/>
    <cellStyle name="40% - Accent2 2 7 3 3 3" xfId="43883"/>
    <cellStyle name="40% - Accent2 2 7 3 4" xfId="16161"/>
    <cellStyle name="40% - Accent2 2 7 3 4 2" xfId="53499"/>
    <cellStyle name="40% - Accent2 2 7 3 5" xfId="32554"/>
    <cellStyle name="40% - Accent2 2 7 3 6" xfId="40338"/>
    <cellStyle name="40% - Accent2 2 7 4" xfId="8908"/>
    <cellStyle name="40% - Accent2 2 7 4 2" xfId="22067"/>
    <cellStyle name="40% - Accent2 2 7 4 2 2" xfId="59405"/>
    <cellStyle name="40% - Accent2 2 7 4 3" xfId="35266"/>
    <cellStyle name="40% - Accent2 2 7 4 4" xfId="46246"/>
    <cellStyle name="40% - Accent2 2 7 5" xfId="4185"/>
    <cellStyle name="40% - Accent2 2 7 5 2" xfId="17344"/>
    <cellStyle name="40% - Accent2 2 7 5 2 2" xfId="54682"/>
    <cellStyle name="40% - Accent2 2 7 5 3" xfId="29842"/>
    <cellStyle name="40% - Accent2 2 7 5 4" xfId="41523"/>
    <cellStyle name="40% - Accent2 2 7 6" xfId="13632"/>
    <cellStyle name="40% - Accent2 2 7 6 2" xfId="50970"/>
    <cellStyle name="40% - Accent2 2 7 7" xfId="26960"/>
    <cellStyle name="40% - Accent2 2 7 8" xfId="37809"/>
    <cellStyle name="40% - Accent2 2 8" xfId="300"/>
    <cellStyle name="40% - Accent2 2 8 2" xfId="1482"/>
    <cellStyle name="40% - Accent2 2 8 2 2" xfId="7556"/>
    <cellStyle name="40% - Accent2 2 8 2 2 2" xfId="12279"/>
    <cellStyle name="40% - Accent2 2 8 2 2 2 2" xfId="25438"/>
    <cellStyle name="40% - Accent2 2 8 2 2 2 2 2" xfId="62776"/>
    <cellStyle name="40% - Accent2 2 8 2 2 2 3" xfId="49617"/>
    <cellStyle name="40% - Accent2 2 8 2 2 3" xfId="20715"/>
    <cellStyle name="40% - Accent2 2 8 2 2 3 2" xfId="58053"/>
    <cellStyle name="40% - Accent2 2 8 2 2 4" xfId="33734"/>
    <cellStyle name="40% - Accent2 2 8 2 2 5" xfId="44894"/>
    <cellStyle name="40% - Accent2 2 8 2 3" xfId="9919"/>
    <cellStyle name="40% - Accent2 2 8 2 3 2" xfId="23078"/>
    <cellStyle name="40% - Accent2 2 8 2 3 2 2" xfId="60416"/>
    <cellStyle name="40% - Accent2 2 8 2 3 3" xfId="36446"/>
    <cellStyle name="40% - Accent2 2 8 2 3 4" xfId="47257"/>
    <cellStyle name="40% - Accent2 2 8 2 4" xfId="5196"/>
    <cellStyle name="40% - Accent2 2 8 2 4 2" xfId="18355"/>
    <cellStyle name="40% - Accent2 2 8 2 4 2 2" xfId="55693"/>
    <cellStyle name="40% - Accent2 2 8 2 4 3" xfId="31022"/>
    <cellStyle name="40% - Accent2 2 8 2 4 4" xfId="42534"/>
    <cellStyle name="40% - Accent2 2 8 2 5" xfId="14643"/>
    <cellStyle name="40% - Accent2 2 8 2 5 2" xfId="51981"/>
    <cellStyle name="40% - Accent2 2 8 2 6" xfId="28140"/>
    <cellStyle name="40% - Accent2 2 8 2 7" xfId="38820"/>
    <cellStyle name="40% - Accent2 2 8 3" xfId="2831"/>
    <cellStyle name="40% - Accent2 2 8 3 2" xfId="11099"/>
    <cellStyle name="40% - Accent2 2 8 3 2 2" xfId="24258"/>
    <cellStyle name="40% - Accent2 2 8 3 2 2 2" xfId="61596"/>
    <cellStyle name="40% - Accent2 2 8 3 2 3" xfId="48437"/>
    <cellStyle name="40% - Accent2 2 8 3 3" xfId="6376"/>
    <cellStyle name="40% - Accent2 2 8 3 3 2" xfId="19535"/>
    <cellStyle name="40% - Accent2 2 8 3 3 2 2" xfId="56873"/>
    <cellStyle name="40% - Accent2 2 8 3 3 3" xfId="43714"/>
    <cellStyle name="40% - Accent2 2 8 3 4" xfId="15992"/>
    <cellStyle name="40% - Accent2 2 8 3 4 2" xfId="53330"/>
    <cellStyle name="40% - Accent2 2 8 3 5" xfId="32385"/>
    <cellStyle name="40% - Accent2 2 8 3 6" xfId="40169"/>
    <cellStyle name="40% - Accent2 2 8 4" xfId="8739"/>
    <cellStyle name="40% - Accent2 2 8 4 2" xfId="21898"/>
    <cellStyle name="40% - Accent2 2 8 4 2 2" xfId="59236"/>
    <cellStyle name="40% - Accent2 2 8 4 3" xfId="35097"/>
    <cellStyle name="40% - Accent2 2 8 4 4" xfId="46077"/>
    <cellStyle name="40% - Accent2 2 8 5" xfId="4016"/>
    <cellStyle name="40% - Accent2 2 8 5 2" xfId="17175"/>
    <cellStyle name="40% - Accent2 2 8 5 2 2" xfId="54513"/>
    <cellStyle name="40% - Accent2 2 8 5 3" xfId="29673"/>
    <cellStyle name="40% - Accent2 2 8 5 4" xfId="41354"/>
    <cellStyle name="40% - Accent2 2 8 6" xfId="13463"/>
    <cellStyle name="40% - Accent2 2 8 6 2" xfId="50801"/>
    <cellStyle name="40% - Accent2 2 8 7" xfId="26791"/>
    <cellStyle name="40% - Accent2 2 8 8" xfId="37640"/>
    <cellStyle name="40% - Accent2 2 9" xfId="721"/>
    <cellStyle name="40% - Accent2 2 9 2" xfId="1903"/>
    <cellStyle name="40% - Accent2 2 9 2 2" xfId="7977"/>
    <cellStyle name="40% - Accent2 2 9 2 2 2" xfId="12700"/>
    <cellStyle name="40% - Accent2 2 9 2 2 2 2" xfId="25859"/>
    <cellStyle name="40% - Accent2 2 9 2 2 2 2 2" xfId="63197"/>
    <cellStyle name="40% - Accent2 2 9 2 2 2 3" xfId="50038"/>
    <cellStyle name="40% - Accent2 2 9 2 2 3" xfId="21136"/>
    <cellStyle name="40% - Accent2 2 9 2 2 3 2" xfId="58474"/>
    <cellStyle name="40% - Accent2 2 9 2 2 4" xfId="34155"/>
    <cellStyle name="40% - Accent2 2 9 2 2 5" xfId="45315"/>
    <cellStyle name="40% - Accent2 2 9 2 3" xfId="10340"/>
    <cellStyle name="40% - Accent2 2 9 2 3 2" xfId="23499"/>
    <cellStyle name="40% - Accent2 2 9 2 3 2 2" xfId="60837"/>
    <cellStyle name="40% - Accent2 2 9 2 3 3" xfId="36867"/>
    <cellStyle name="40% - Accent2 2 9 2 3 4" xfId="47678"/>
    <cellStyle name="40% - Accent2 2 9 2 4" xfId="5617"/>
    <cellStyle name="40% - Accent2 2 9 2 4 2" xfId="18776"/>
    <cellStyle name="40% - Accent2 2 9 2 4 2 2" xfId="56114"/>
    <cellStyle name="40% - Accent2 2 9 2 4 3" xfId="31443"/>
    <cellStyle name="40% - Accent2 2 9 2 4 4" xfId="42955"/>
    <cellStyle name="40% - Accent2 2 9 2 5" xfId="15064"/>
    <cellStyle name="40% - Accent2 2 9 2 5 2" xfId="52402"/>
    <cellStyle name="40% - Accent2 2 9 2 6" xfId="28561"/>
    <cellStyle name="40% - Accent2 2 9 2 7" xfId="39241"/>
    <cellStyle name="40% - Accent2 2 9 3" xfId="3252"/>
    <cellStyle name="40% - Accent2 2 9 3 2" xfId="11520"/>
    <cellStyle name="40% - Accent2 2 9 3 2 2" xfId="24679"/>
    <cellStyle name="40% - Accent2 2 9 3 2 2 2" xfId="62017"/>
    <cellStyle name="40% - Accent2 2 9 3 2 3" xfId="48858"/>
    <cellStyle name="40% - Accent2 2 9 3 3" xfId="6797"/>
    <cellStyle name="40% - Accent2 2 9 3 3 2" xfId="19956"/>
    <cellStyle name="40% - Accent2 2 9 3 3 2 2" xfId="57294"/>
    <cellStyle name="40% - Accent2 2 9 3 3 3" xfId="44135"/>
    <cellStyle name="40% - Accent2 2 9 3 4" xfId="16413"/>
    <cellStyle name="40% - Accent2 2 9 3 4 2" xfId="53751"/>
    <cellStyle name="40% - Accent2 2 9 3 5" xfId="32806"/>
    <cellStyle name="40% - Accent2 2 9 3 6" xfId="40590"/>
    <cellStyle name="40% - Accent2 2 9 4" xfId="9160"/>
    <cellStyle name="40% - Accent2 2 9 4 2" xfId="22319"/>
    <cellStyle name="40% - Accent2 2 9 4 2 2" xfId="59657"/>
    <cellStyle name="40% - Accent2 2 9 4 3" xfId="35518"/>
    <cellStyle name="40% - Accent2 2 9 4 4" xfId="46498"/>
    <cellStyle name="40% - Accent2 2 9 5" xfId="4437"/>
    <cellStyle name="40% - Accent2 2 9 5 2" xfId="17596"/>
    <cellStyle name="40% - Accent2 2 9 5 2 2" xfId="54934"/>
    <cellStyle name="40% - Accent2 2 9 5 3" xfId="30094"/>
    <cellStyle name="40% - Accent2 2 9 5 4" xfId="41775"/>
    <cellStyle name="40% - Accent2 2 9 6" xfId="13884"/>
    <cellStyle name="40% - Accent2 2 9 6 2" xfId="51222"/>
    <cellStyle name="40% - Accent2 2 9 7" xfId="27212"/>
    <cellStyle name="40% - Accent2 2 9 8" xfId="38061"/>
    <cellStyle name="40% - Accent2 20" xfId="26356"/>
    <cellStyle name="40% - Accent2 21" xfId="37374"/>
    <cellStyle name="40% - Accent2 3" xfId="90"/>
    <cellStyle name="40% - Accent2 3 10" xfId="8529"/>
    <cellStyle name="40% - Accent2 3 10 2" xfId="21688"/>
    <cellStyle name="40% - Accent2 3 10 2 2" xfId="59026"/>
    <cellStyle name="40% - Accent2 3 10 3" xfId="29266"/>
    <cellStyle name="40% - Accent2 3 10 4" xfId="45867"/>
    <cellStyle name="40% - Accent2 3 11" xfId="3806"/>
    <cellStyle name="40% - Accent2 3 11 2" xfId="16965"/>
    <cellStyle name="40% - Accent2 3 11 2 2" xfId="54303"/>
    <cellStyle name="40% - Accent2 3 11 3" xfId="31978"/>
    <cellStyle name="40% - Accent2 3 11 4" xfId="41144"/>
    <cellStyle name="40% - Accent2 3 12" xfId="13253"/>
    <cellStyle name="40% - Accent2 3 12 2" xfId="34690"/>
    <cellStyle name="40% - Accent2 3 12 3" xfId="50591"/>
    <cellStyle name="40% - Accent2 3 13" xfId="29097"/>
    <cellStyle name="40% - Accent2 3 14" xfId="26384"/>
    <cellStyle name="40% - Accent2 3 15" xfId="37430"/>
    <cellStyle name="40% - Accent2 3 2" xfId="202"/>
    <cellStyle name="40% - Accent2 3 2 10" xfId="3918"/>
    <cellStyle name="40% - Accent2 3 2 10 2" xfId="17077"/>
    <cellStyle name="40% - Accent2 3 2 10 2 2" xfId="54415"/>
    <cellStyle name="40% - Accent2 3 2 10 3" xfId="32063"/>
    <cellStyle name="40% - Accent2 3 2 10 4" xfId="41256"/>
    <cellStyle name="40% - Accent2 3 2 11" xfId="13365"/>
    <cellStyle name="40% - Accent2 3 2 11 2" xfId="34775"/>
    <cellStyle name="40% - Accent2 3 2 11 3" xfId="50703"/>
    <cellStyle name="40% - Accent2 3 2 12" xfId="29182"/>
    <cellStyle name="40% - Accent2 3 2 13" xfId="26469"/>
    <cellStyle name="40% - Accent2 3 2 14" xfId="37542"/>
    <cellStyle name="40% - Accent2 3 2 2" xfId="623"/>
    <cellStyle name="40% - Accent2 3 2 2 2" xfId="1805"/>
    <cellStyle name="40% - Accent2 3 2 2 2 2" xfId="7879"/>
    <cellStyle name="40% - Accent2 3 2 2 2 2 2" xfId="12602"/>
    <cellStyle name="40% - Accent2 3 2 2 2 2 2 2" xfId="25761"/>
    <cellStyle name="40% - Accent2 3 2 2 2 2 2 2 2" xfId="63099"/>
    <cellStyle name="40% - Accent2 3 2 2 2 2 2 3" xfId="49940"/>
    <cellStyle name="40% - Accent2 3 2 2 2 2 3" xfId="21038"/>
    <cellStyle name="40% - Accent2 3 2 2 2 2 3 2" xfId="58376"/>
    <cellStyle name="40% - Accent2 3 2 2 2 2 4" xfId="34057"/>
    <cellStyle name="40% - Accent2 3 2 2 2 2 5" xfId="45217"/>
    <cellStyle name="40% - Accent2 3 2 2 2 3" xfId="10242"/>
    <cellStyle name="40% - Accent2 3 2 2 2 3 2" xfId="23401"/>
    <cellStyle name="40% - Accent2 3 2 2 2 3 2 2" xfId="60739"/>
    <cellStyle name="40% - Accent2 3 2 2 2 3 3" xfId="36769"/>
    <cellStyle name="40% - Accent2 3 2 2 2 3 4" xfId="47580"/>
    <cellStyle name="40% - Accent2 3 2 2 2 4" xfId="5519"/>
    <cellStyle name="40% - Accent2 3 2 2 2 4 2" xfId="18678"/>
    <cellStyle name="40% - Accent2 3 2 2 2 4 2 2" xfId="56016"/>
    <cellStyle name="40% - Accent2 3 2 2 2 4 3" xfId="31345"/>
    <cellStyle name="40% - Accent2 3 2 2 2 4 4" xfId="42857"/>
    <cellStyle name="40% - Accent2 3 2 2 2 5" xfId="14966"/>
    <cellStyle name="40% - Accent2 3 2 2 2 5 2" xfId="52304"/>
    <cellStyle name="40% - Accent2 3 2 2 2 6" xfId="28463"/>
    <cellStyle name="40% - Accent2 3 2 2 2 7" xfId="39143"/>
    <cellStyle name="40% - Accent2 3 2 2 3" xfId="3154"/>
    <cellStyle name="40% - Accent2 3 2 2 3 2" xfId="11422"/>
    <cellStyle name="40% - Accent2 3 2 2 3 2 2" xfId="24581"/>
    <cellStyle name="40% - Accent2 3 2 2 3 2 2 2" xfId="61919"/>
    <cellStyle name="40% - Accent2 3 2 2 3 2 3" xfId="48760"/>
    <cellStyle name="40% - Accent2 3 2 2 3 3" xfId="6699"/>
    <cellStyle name="40% - Accent2 3 2 2 3 3 2" xfId="19858"/>
    <cellStyle name="40% - Accent2 3 2 2 3 3 2 2" xfId="57196"/>
    <cellStyle name="40% - Accent2 3 2 2 3 3 3" xfId="44037"/>
    <cellStyle name="40% - Accent2 3 2 2 3 4" xfId="16315"/>
    <cellStyle name="40% - Accent2 3 2 2 3 4 2" xfId="53653"/>
    <cellStyle name="40% - Accent2 3 2 2 3 5" xfId="32708"/>
    <cellStyle name="40% - Accent2 3 2 2 3 6" xfId="40492"/>
    <cellStyle name="40% - Accent2 3 2 2 4" xfId="9062"/>
    <cellStyle name="40% - Accent2 3 2 2 4 2" xfId="22221"/>
    <cellStyle name="40% - Accent2 3 2 2 4 2 2" xfId="59559"/>
    <cellStyle name="40% - Accent2 3 2 2 4 3" xfId="35420"/>
    <cellStyle name="40% - Accent2 3 2 2 4 4" xfId="46400"/>
    <cellStyle name="40% - Accent2 3 2 2 5" xfId="4339"/>
    <cellStyle name="40% - Accent2 3 2 2 5 2" xfId="17498"/>
    <cellStyle name="40% - Accent2 3 2 2 5 2 2" xfId="54836"/>
    <cellStyle name="40% - Accent2 3 2 2 5 3" xfId="29996"/>
    <cellStyle name="40% - Accent2 3 2 2 5 4" xfId="41677"/>
    <cellStyle name="40% - Accent2 3 2 2 6" xfId="13786"/>
    <cellStyle name="40% - Accent2 3 2 2 6 2" xfId="51124"/>
    <cellStyle name="40% - Accent2 3 2 2 7" xfId="27114"/>
    <cellStyle name="40% - Accent2 3 2 2 8" xfId="37963"/>
    <cellStyle name="40% - Accent2 3 2 3" xfId="399"/>
    <cellStyle name="40% - Accent2 3 2 3 2" xfId="1581"/>
    <cellStyle name="40% - Accent2 3 2 3 2 2" xfId="7655"/>
    <cellStyle name="40% - Accent2 3 2 3 2 2 2" xfId="12378"/>
    <cellStyle name="40% - Accent2 3 2 3 2 2 2 2" xfId="25537"/>
    <cellStyle name="40% - Accent2 3 2 3 2 2 2 2 2" xfId="62875"/>
    <cellStyle name="40% - Accent2 3 2 3 2 2 2 3" xfId="49716"/>
    <cellStyle name="40% - Accent2 3 2 3 2 2 3" xfId="20814"/>
    <cellStyle name="40% - Accent2 3 2 3 2 2 3 2" xfId="58152"/>
    <cellStyle name="40% - Accent2 3 2 3 2 2 4" xfId="33833"/>
    <cellStyle name="40% - Accent2 3 2 3 2 2 5" xfId="44993"/>
    <cellStyle name="40% - Accent2 3 2 3 2 3" xfId="10018"/>
    <cellStyle name="40% - Accent2 3 2 3 2 3 2" xfId="23177"/>
    <cellStyle name="40% - Accent2 3 2 3 2 3 2 2" xfId="60515"/>
    <cellStyle name="40% - Accent2 3 2 3 2 3 3" xfId="36545"/>
    <cellStyle name="40% - Accent2 3 2 3 2 3 4" xfId="47356"/>
    <cellStyle name="40% - Accent2 3 2 3 2 4" xfId="5295"/>
    <cellStyle name="40% - Accent2 3 2 3 2 4 2" xfId="18454"/>
    <cellStyle name="40% - Accent2 3 2 3 2 4 2 2" xfId="55792"/>
    <cellStyle name="40% - Accent2 3 2 3 2 4 3" xfId="31121"/>
    <cellStyle name="40% - Accent2 3 2 3 2 4 4" xfId="42633"/>
    <cellStyle name="40% - Accent2 3 2 3 2 5" xfId="14742"/>
    <cellStyle name="40% - Accent2 3 2 3 2 5 2" xfId="52080"/>
    <cellStyle name="40% - Accent2 3 2 3 2 6" xfId="28239"/>
    <cellStyle name="40% - Accent2 3 2 3 2 7" xfId="38919"/>
    <cellStyle name="40% - Accent2 3 2 3 3" xfId="2930"/>
    <cellStyle name="40% - Accent2 3 2 3 3 2" xfId="11198"/>
    <cellStyle name="40% - Accent2 3 2 3 3 2 2" xfId="24357"/>
    <cellStyle name="40% - Accent2 3 2 3 3 2 2 2" xfId="61695"/>
    <cellStyle name="40% - Accent2 3 2 3 3 2 3" xfId="48536"/>
    <cellStyle name="40% - Accent2 3 2 3 3 3" xfId="6475"/>
    <cellStyle name="40% - Accent2 3 2 3 3 3 2" xfId="19634"/>
    <cellStyle name="40% - Accent2 3 2 3 3 3 2 2" xfId="56972"/>
    <cellStyle name="40% - Accent2 3 2 3 3 3 3" xfId="43813"/>
    <cellStyle name="40% - Accent2 3 2 3 3 4" xfId="16091"/>
    <cellStyle name="40% - Accent2 3 2 3 3 4 2" xfId="53429"/>
    <cellStyle name="40% - Accent2 3 2 3 3 5" xfId="32484"/>
    <cellStyle name="40% - Accent2 3 2 3 3 6" xfId="40268"/>
    <cellStyle name="40% - Accent2 3 2 3 4" xfId="8838"/>
    <cellStyle name="40% - Accent2 3 2 3 4 2" xfId="21997"/>
    <cellStyle name="40% - Accent2 3 2 3 4 2 2" xfId="59335"/>
    <cellStyle name="40% - Accent2 3 2 3 4 3" xfId="35196"/>
    <cellStyle name="40% - Accent2 3 2 3 4 4" xfId="46176"/>
    <cellStyle name="40% - Accent2 3 2 3 5" xfId="4115"/>
    <cellStyle name="40% - Accent2 3 2 3 5 2" xfId="17274"/>
    <cellStyle name="40% - Accent2 3 2 3 5 2 2" xfId="54612"/>
    <cellStyle name="40% - Accent2 3 2 3 5 3" xfId="29772"/>
    <cellStyle name="40% - Accent2 3 2 3 5 4" xfId="41453"/>
    <cellStyle name="40% - Accent2 3 2 3 6" xfId="13562"/>
    <cellStyle name="40% - Accent2 3 2 3 6 2" xfId="50900"/>
    <cellStyle name="40% - Accent2 3 2 3 7" xfId="26890"/>
    <cellStyle name="40% - Accent2 3 2 3 8" xfId="37739"/>
    <cellStyle name="40% - Accent2 3 2 4" xfId="820"/>
    <cellStyle name="40% - Accent2 3 2 4 2" xfId="2002"/>
    <cellStyle name="40% - Accent2 3 2 4 2 2" xfId="8076"/>
    <cellStyle name="40% - Accent2 3 2 4 2 2 2" xfId="12799"/>
    <cellStyle name="40% - Accent2 3 2 4 2 2 2 2" xfId="25958"/>
    <cellStyle name="40% - Accent2 3 2 4 2 2 2 2 2" xfId="63296"/>
    <cellStyle name="40% - Accent2 3 2 4 2 2 2 3" xfId="50137"/>
    <cellStyle name="40% - Accent2 3 2 4 2 2 3" xfId="21235"/>
    <cellStyle name="40% - Accent2 3 2 4 2 2 3 2" xfId="58573"/>
    <cellStyle name="40% - Accent2 3 2 4 2 2 4" xfId="34254"/>
    <cellStyle name="40% - Accent2 3 2 4 2 2 5" xfId="45414"/>
    <cellStyle name="40% - Accent2 3 2 4 2 3" xfId="10439"/>
    <cellStyle name="40% - Accent2 3 2 4 2 3 2" xfId="23598"/>
    <cellStyle name="40% - Accent2 3 2 4 2 3 2 2" xfId="60936"/>
    <cellStyle name="40% - Accent2 3 2 4 2 3 3" xfId="36966"/>
    <cellStyle name="40% - Accent2 3 2 4 2 3 4" xfId="47777"/>
    <cellStyle name="40% - Accent2 3 2 4 2 4" xfId="5716"/>
    <cellStyle name="40% - Accent2 3 2 4 2 4 2" xfId="18875"/>
    <cellStyle name="40% - Accent2 3 2 4 2 4 2 2" xfId="56213"/>
    <cellStyle name="40% - Accent2 3 2 4 2 4 3" xfId="31542"/>
    <cellStyle name="40% - Accent2 3 2 4 2 4 4" xfId="43054"/>
    <cellStyle name="40% - Accent2 3 2 4 2 5" xfId="15163"/>
    <cellStyle name="40% - Accent2 3 2 4 2 5 2" xfId="52501"/>
    <cellStyle name="40% - Accent2 3 2 4 2 6" xfId="28660"/>
    <cellStyle name="40% - Accent2 3 2 4 2 7" xfId="39340"/>
    <cellStyle name="40% - Accent2 3 2 4 3" xfId="3351"/>
    <cellStyle name="40% - Accent2 3 2 4 3 2" xfId="11619"/>
    <cellStyle name="40% - Accent2 3 2 4 3 2 2" xfId="24778"/>
    <cellStyle name="40% - Accent2 3 2 4 3 2 2 2" xfId="62116"/>
    <cellStyle name="40% - Accent2 3 2 4 3 2 3" xfId="48957"/>
    <cellStyle name="40% - Accent2 3 2 4 3 3" xfId="6896"/>
    <cellStyle name="40% - Accent2 3 2 4 3 3 2" xfId="20055"/>
    <cellStyle name="40% - Accent2 3 2 4 3 3 2 2" xfId="57393"/>
    <cellStyle name="40% - Accent2 3 2 4 3 3 3" xfId="44234"/>
    <cellStyle name="40% - Accent2 3 2 4 3 4" xfId="16512"/>
    <cellStyle name="40% - Accent2 3 2 4 3 4 2" xfId="53850"/>
    <cellStyle name="40% - Accent2 3 2 4 3 5" xfId="32905"/>
    <cellStyle name="40% - Accent2 3 2 4 3 6" xfId="40689"/>
    <cellStyle name="40% - Accent2 3 2 4 4" xfId="9259"/>
    <cellStyle name="40% - Accent2 3 2 4 4 2" xfId="22418"/>
    <cellStyle name="40% - Accent2 3 2 4 4 2 2" xfId="59756"/>
    <cellStyle name="40% - Accent2 3 2 4 4 3" xfId="35617"/>
    <cellStyle name="40% - Accent2 3 2 4 4 4" xfId="46597"/>
    <cellStyle name="40% - Accent2 3 2 4 5" xfId="4536"/>
    <cellStyle name="40% - Accent2 3 2 4 5 2" xfId="17695"/>
    <cellStyle name="40% - Accent2 3 2 4 5 2 2" xfId="55033"/>
    <cellStyle name="40% - Accent2 3 2 4 5 3" xfId="30193"/>
    <cellStyle name="40% - Accent2 3 2 4 5 4" xfId="41874"/>
    <cellStyle name="40% - Accent2 3 2 4 6" xfId="13983"/>
    <cellStyle name="40% - Accent2 3 2 4 6 2" xfId="51321"/>
    <cellStyle name="40% - Accent2 3 2 4 7" xfId="27311"/>
    <cellStyle name="40% - Accent2 3 2 4 8" xfId="38160"/>
    <cellStyle name="40% - Accent2 3 2 5" xfId="989"/>
    <cellStyle name="40% - Accent2 3 2 5 2" xfId="2171"/>
    <cellStyle name="40% - Accent2 3 2 5 2 2" xfId="8245"/>
    <cellStyle name="40% - Accent2 3 2 5 2 2 2" xfId="12968"/>
    <cellStyle name="40% - Accent2 3 2 5 2 2 2 2" xfId="26127"/>
    <cellStyle name="40% - Accent2 3 2 5 2 2 2 2 2" xfId="63465"/>
    <cellStyle name="40% - Accent2 3 2 5 2 2 2 3" xfId="50306"/>
    <cellStyle name="40% - Accent2 3 2 5 2 2 3" xfId="21404"/>
    <cellStyle name="40% - Accent2 3 2 5 2 2 3 2" xfId="58742"/>
    <cellStyle name="40% - Accent2 3 2 5 2 2 4" xfId="34423"/>
    <cellStyle name="40% - Accent2 3 2 5 2 2 5" xfId="45583"/>
    <cellStyle name="40% - Accent2 3 2 5 2 3" xfId="10608"/>
    <cellStyle name="40% - Accent2 3 2 5 2 3 2" xfId="23767"/>
    <cellStyle name="40% - Accent2 3 2 5 2 3 2 2" xfId="61105"/>
    <cellStyle name="40% - Accent2 3 2 5 2 3 3" xfId="37135"/>
    <cellStyle name="40% - Accent2 3 2 5 2 3 4" xfId="47946"/>
    <cellStyle name="40% - Accent2 3 2 5 2 4" xfId="5885"/>
    <cellStyle name="40% - Accent2 3 2 5 2 4 2" xfId="19044"/>
    <cellStyle name="40% - Accent2 3 2 5 2 4 2 2" xfId="56382"/>
    <cellStyle name="40% - Accent2 3 2 5 2 4 3" xfId="31711"/>
    <cellStyle name="40% - Accent2 3 2 5 2 4 4" xfId="43223"/>
    <cellStyle name="40% - Accent2 3 2 5 2 5" xfId="15332"/>
    <cellStyle name="40% - Accent2 3 2 5 2 5 2" xfId="52670"/>
    <cellStyle name="40% - Accent2 3 2 5 2 6" xfId="28829"/>
    <cellStyle name="40% - Accent2 3 2 5 2 7" xfId="39509"/>
    <cellStyle name="40% - Accent2 3 2 5 3" xfId="3520"/>
    <cellStyle name="40% - Accent2 3 2 5 3 2" xfId="11788"/>
    <cellStyle name="40% - Accent2 3 2 5 3 2 2" xfId="24947"/>
    <cellStyle name="40% - Accent2 3 2 5 3 2 2 2" xfId="62285"/>
    <cellStyle name="40% - Accent2 3 2 5 3 2 3" xfId="49126"/>
    <cellStyle name="40% - Accent2 3 2 5 3 3" xfId="7065"/>
    <cellStyle name="40% - Accent2 3 2 5 3 3 2" xfId="20224"/>
    <cellStyle name="40% - Accent2 3 2 5 3 3 2 2" xfId="57562"/>
    <cellStyle name="40% - Accent2 3 2 5 3 3 3" xfId="44403"/>
    <cellStyle name="40% - Accent2 3 2 5 3 4" xfId="16681"/>
    <cellStyle name="40% - Accent2 3 2 5 3 4 2" xfId="54019"/>
    <cellStyle name="40% - Accent2 3 2 5 3 5" xfId="33074"/>
    <cellStyle name="40% - Accent2 3 2 5 3 6" xfId="40858"/>
    <cellStyle name="40% - Accent2 3 2 5 4" xfId="9428"/>
    <cellStyle name="40% - Accent2 3 2 5 4 2" xfId="22587"/>
    <cellStyle name="40% - Accent2 3 2 5 4 2 2" xfId="59925"/>
    <cellStyle name="40% - Accent2 3 2 5 4 3" xfId="35786"/>
    <cellStyle name="40% - Accent2 3 2 5 4 4" xfId="46766"/>
    <cellStyle name="40% - Accent2 3 2 5 5" xfId="4705"/>
    <cellStyle name="40% - Accent2 3 2 5 5 2" xfId="17864"/>
    <cellStyle name="40% - Accent2 3 2 5 5 2 2" xfId="55202"/>
    <cellStyle name="40% - Accent2 3 2 5 5 3" xfId="30362"/>
    <cellStyle name="40% - Accent2 3 2 5 5 4" xfId="42043"/>
    <cellStyle name="40% - Accent2 3 2 5 6" xfId="14152"/>
    <cellStyle name="40% - Accent2 3 2 5 6 2" xfId="51490"/>
    <cellStyle name="40% - Accent2 3 2 5 7" xfId="27480"/>
    <cellStyle name="40% - Accent2 3 2 5 8" xfId="38329"/>
    <cellStyle name="40% - Accent2 3 2 6" xfId="1160"/>
    <cellStyle name="40% - Accent2 3 2 6 2" xfId="2340"/>
    <cellStyle name="40% - Accent2 3 2 6 2 2" xfId="8414"/>
    <cellStyle name="40% - Accent2 3 2 6 2 2 2" xfId="13137"/>
    <cellStyle name="40% - Accent2 3 2 6 2 2 2 2" xfId="26296"/>
    <cellStyle name="40% - Accent2 3 2 6 2 2 2 2 2" xfId="63634"/>
    <cellStyle name="40% - Accent2 3 2 6 2 2 2 3" xfId="50475"/>
    <cellStyle name="40% - Accent2 3 2 6 2 2 3" xfId="21573"/>
    <cellStyle name="40% - Accent2 3 2 6 2 2 3 2" xfId="58911"/>
    <cellStyle name="40% - Accent2 3 2 6 2 2 4" xfId="34592"/>
    <cellStyle name="40% - Accent2 3 2 6 2 2 5" xfId="45752"/>
    <cellStyle name="40% - Accent2 3 2 6 2 3" xfId="10777"/>
    <cellStyle name="40% - Accent2 3 2 6 2 3 2" xfId="23936"/>
    <cellStyle name="40% - Accent2 3 2 6 2 3 2 2" xfId="61274"/>
    <cellStyle name="40% - Accent2 3 2 6 2 3 3" xfId="37304"/>
    <cellStyle name="40% - Accent2 3 2 6 2 3 4" xfId="48115"/>
    <cellStyle name="40% - Accent2 3 2 6 2 4" xfId="6054"/>
    <cellStyle name="40% - Accent2 3 2 6 2 4 2" xfId="19213"/>
    <cellStyle name="40% - Accent2 3 2 6 2 4 2 2" xfId="56551"/>
    <cellStyle name="40% - Accent2 3 2 6 2 4 3" xfId="31880"/>
    <cellStyle name="40% - Accent2 3 2 6 2 4 4" xfId="43392"/>
    <cellStyle name="40% - Accent2 3 2 6 2 5" xfId="15501"/>
    <cellStyle name="40% - Accent2 3 2 6 2 5 2" xfId="52839"/>
    <cellStyle name="40% - Accent2 3 2 6 2 6" xfId="28998"/>
    <cellStyle name="40% - Accent2 3 2 6 2 7" xfId="39678"/>
    <cellStyle name="40% - Accent2 3 2 6 3" xfId="3689"/>
    <cellStyle name="40% - Accent2 3 2 6 3 2" xfId="11957"/>
    <cellStyle name="40% - Accent2 3 2 6 3 2 2" xfId="25116"/>
    <cellStyle name="40% - Accent2 3 2 6 3 2 2 2" xfId="62454"/>
    <cellStyle name="40% - Accent2 3 2 6 3 2 3" xfId="49295"/>
    <cellStyle name="40% - Accent2 3 2 6 3 3" xfId="7234"/>
    <cellStyle name="40% - Accent2 3 2 6 3 3 2" xfId="20393"/>
    <cellStyle name="40% - Accent2 3 2 6 3 3 2 2" xfId="57731"/>
    <cellStyle name="40% - Accent2 3 2 6 3 3 3" xfId="44572"/>
    <cellStyle name="40% - Accent2 3 2 6 3 4" xfId="16850"/>
    <cellStyle name="40% - Accent2 3 2 6 3 4 2" xfId="54188"/>
    <cellStyle name="40% - Accent2 3 2 6 3 5" xfId="33243"/>
    <cellStyle name="40% - Accent2 3 2 6 3 6" xfId="41027"/>
    <cellStyle name="40% - Accent2 3 2 6 4" xfId="9597"/>
    <cellStyle name="40% - Accent2 3 2 6 4 2" xfId="22756"/>
    <cellStyle name="40% - Accent2 3 2 6 4 2 2" xfId="60094"/>
    <cellStyle name="40% - Accent2 3 2 6 4 3" xfId="35955"/>
    <cellStyle name="40% - Accent2 3 2 6 4 4" xfId="46935"/>
    <cellStyle name="40% - Accent2 3 2 6 5" xfId="4874"/>
    <cellStyle name="40% - Accent2 3 2 6 5 2" xfId="18033"/>
    <cellStyle name="40% - Accent2 3 2 6 5 2 2" xfId="55371"/>
    <cellStyle name="40% - Accent2 3 2 6 5 3" xfId="30531"/>
    <cellStyle name="40% - Accent2 3 2 6 5 4" xfId="42212"/>
    <cellStyle name="40% - Accent2 3 2 6 6" xfId="14321"/>
    <cellStyle name="40% - Accent2 3 2 6 6 2" xfId="51659"/>
    <cellStyle name="40% - Accent2 3 2 6 7" xfId="27649"/>
    <cellStyle name="40% - Accent2 3 2 6 8" xfId="38498"/>
    <cellStyle name="40% - Accent2 3 2 7" xfId="1384"/>
    <cellStyle name="40% - Accent2 3 2 7 2" xfId="2733"/>
    <cellStyle name="40% - Accent2 3 2 7 2 2" xfId="12181"/>
    <cellStyle name="40% - Accent2 3 2 7 2 2 2" xfId="25340"/>
    <cellStyle name="40% - Accent2 3 2 7 2 2 2 2" xfId="62678"/>
    <cellStyle name="40% - Accent2 3 2 7 2 2 3" xfId="33636"/>
    <cellStyle name="40% - Accent2 3 2 7 2 2 4" xfId="49519"/>
    <cellStyle name="40% - Accent2 3 2 7 2 3" xfId="7458"/>
    <cellStyle name="40% - Accent2 3 2 7 2 3 2" xfId="20617"/>
    <cellStyle name="40% - Accent2 3 2 7 2 3 2 2" xfId="57955"/>
    <cellStyle name="40% - Accent2 3 2 7 2 3 3" xfId="36348"/>
    <cellStyle name="40% - Accent2 3 2 7 2 3 4" xfId="44796"/>
    <cellStyle name="40% - Accent2 3 2 7 2 4" xfId="15894"/>
    <cellStyle name="40% - Accent2 3 2 7 2 4 2" xfId="30924"/>
    <cellStyle name="40% - Accent2 3 2 7 2 4 3" xfId="53232"/>
    <cellStyle name="40% - Accent2 3 2 7 2 5" xfId="28042"/>
    <cellStyle name="40% - Accent2 3 2 7 2 6" xfId="40071"/>
    <cellStyle name="40% - Accent2 3 2 7 3" xfId="9821"/>
    <cellStyle name="40% - Accent2 3 2 7 3 2" xfId="22980"/>
    <cellStyle name="40% - Accent2 3 2 7 3 2 2" xfId="60318"/>
    <cellStyle name="40% - Accent2 3 2 7 3 3" xfId="32287"/>
    <cellStyle name="40% - Accent2 3 2 7 3 4" xfId="47159"/>
    <cellStyle name="40% - Accent2 3 2 7 4" xfId="5098"/>
    <cellStyle name="40% - Accent2 3 2 7 4 2" xfId="18257"/>
    <cellStyle name="40% - Accent2 3 2 7 4 2 2" xfId="55595"/>
    <cellStyle name="40% - Accent2 3 2 7 4 3" xfId="34999"/>
    <cellStyle name="40% - Accent2 3 2 7 4 4" xfId="42436"/>
    <cellStyle name="40% - Accent2 3 2 7 5" xfId="14545"/>
    <cellStyle name="40% - Accent2 3 2 7 5 2" xfId="29575"/>
    <cellStyle name="40% - Accent2 3 2 7 5 3" xfId="51883"/>
    <cellStyle name="40% - Accent2 3 2 7 6" xfId="26693"/>
    <cellStyle name="40% - Accent2 3 2 7 7" xfId="38722"/>
    <cellStyle name="40% - Accent2 3 2 8" xfId="2509"/>
    <cellStyle name="40% - Accent2 3 2 8 2" xfId="11001"/>
    <cellStyle name="40% - Accent2 3 2 8 2 2" xfId="24160"/>
    <cellStyle name="40% - Accent2 3 2 8 2 2 2" xfId="61498"/>
    <cellStyle name="40% - Accent2 3 2 8 2 3" xfId="33412"/>
    <cellStyle name="40% - Accent2 3 2 8 2 4" xfId="48339"/>
    <cellStyle name="40% - Accent2 3 2 8 3" xfId="6278"/>
    <cellStyle name="40% - Accent2 3 2 8 3 2" xfId="19437"/>
    <cellStyle name="40% - Accent2 3 2 8 3 2 2" xfId="56775"/>
    <cellStyle name="40% - Accent2 3 2 8 3 3" xfId="36124"/>
    <cellStyle name="40% - Accent2 3 2 8 3 4" xfId="43616"/>
    <cellStyle name="40% - Accent2 3 2 8 4" xfId="15670"/>
    <cellStyle name="40% - Accent2 3 2 8 4 2" xfId="30700"/>
    <cellStyle name="40% - Accent2 3 2 8 4 3" xfId="53008"/>
    <cellStyle name="40% - Accent2 3 2 8 5" xfId="27818"/>
    <cellStyle name="40% - Accent2 3 2 8 6" xfId="39847"/>
    <cellStyle name="40% - Accent2 3 2 9" xfId="8641"/>
    <cellStyle name="40% - Accent2 3 2 9 2" xfId="21800"/>
    <cellStyle name="40% - Accent2 3 2 9 2 2" xfId="59138"/>
    <cellStyle name="40% - Accent2 3 2 9 3" xfId="29351"/>
    <cellStyle name="40% - Accent2 3 2 9 4" xfId="45979"/>
    <cellStyle name="40% - Accent2 3 3" xfId="511"/>
    <cellStyle name="40% - Accent2 3 3 2" xfId="1693"/>
    <cellStyle name="40% - Accent2 3 3 2 2" xfId="7767"/>
    <cellStyle name="40% - Accent2 3 3 2 2 2" xfId="12490"/>
    <cellStyle name="40% - Accent2 3 3 2 2 2 2" xfId="25649"/>
    <cellStyle name="40% - Accent2 3 3 2 2 2 2 2" xfId="62987"/>
    <cellStyle name="40% - Accent2 3 3 2 2 2 3" xfId="49828"/>
    <cellStyle name="40% - Accent2 3 3 2 2 3" xfId="20926"/>
    <cellStyle name="40% - Accent2 3 3 2 2 3 2" xfId="58264"/>
    <cellStyle name="40% - Accent2 3 3 2 2 4" xfId="33945"/>
    <cellStyle name="40% - Accent2 3 3 2 2 5" xfId="45105"/>
    <cellStyle name="40% - Accent2 3 3 2 3" xfId="10130"/>
    <cellStyle name="40% - Accent2 3 3 2 3 2" xfId="23289"/>
    <cellStyle name="40% - Accent2 3 3 2 3 2 2" xfId="60627"/>
    <cellStyle name="40% - Accent2 3 3 2 3 3" xfId="36657"/>
    <cellStyle name="40% - Accent2 3 3 2 3 4" xfId="47468"/>
    <cellStyle name="40% - Accent2 3 3 2 4" xfId="5407"/>
    <cellStyle name="40% - Accent2 3 3 2 4 2" xfId="18566"/>
    <cellStyle name="40% - Accent2 3 3 2 4 2 2" xfId="55904"/>
    <cellStyle name="40% - Accent2 3 3 2 4 3" xfId="31233"/>
    <cellStyle name="40% - Accent2 3 3 2 4 4" xfId="42745"/>
    <cellStyle name="40% - Accent2 3 3 2 5" xfId="14854"/>
    <cellStyle name="40% - Accent2 3 3 2 5 2" xfId="52192"/>
    <cellStyle name="40% - Accent2 3 3 2 6" xfId="28351"/>
    <cellStyle name="40% - Accent2 3 3 2 7" xfId="39031"/>
    <cellStyle name="40% - Accent2 3 3 3" xfId="3042"/>
    <cellStyle name="40% - Accent2 3 3 3 2" xfId="11310"/>
    <cellStyle name="40% - Accent2 3 3 3 2 2" xfId="24469"/>
    <cellStyle name="40% - Accent2 3 3 3 2 2 2" xfId="61807"/>
    <cellStyle name="40% - Accent2 3 3 3 2 3" xfId="48648"/>
    <cellStyle name="40% - Accent2 3 3 3 3" xfId="6587"/>
    <cellStyle name="40% - Accent2 3 3 3 3 2" xfId="19746"/>
    <cellStyle name="40% - Accent2 3 3 3 3 2 2" xfId="57084"/>
    <cellStyle name="40% - Accent2 3 3 3 3 3" xfId="43925"/>
    <cellStyle name="40% - Accent2 3 3 3 4" xfId="16203"/>
    <cellStyle name="40% - Accent2 3 3 3 4 2" xfId="53541"/>
    <cellStyle name="40% - Accent2 3 3 3 5" xfId="32596"/>
    <cellStyle name="40% - Accent2 3 3 3 6" xfId="40380"/>
    <cellStyle name="40% - Accent2 3 3 4" xfId="8950"/>
    <cellStyle name="40% - Accent2 3 3 4 2" xfId="22109"/>
    <cellStyle name="40% - Accent2 3 3 4 2 2" xfId="59447"/>
    <cellStyle name="40% - Accent2 3 3 4 3" xfId="35308"/>
    <cellStyle name="40% - Accent2 3 3 4 4" xfId="46288"/>
    <cellStyle name="40% - Accent2 3 3 5" xfId="4227"/>
    <cellStyle name="40% - Accent2 3 3 5 2" xfId="17386"/>
    <cellStyle name="40% - Accent2 3 3 5 2 2" xfId="54724"/>
    <cellStyle name="40% - Accent2 3 3 5 3" xfId="29884"/>
    <cellStyle name="40% - Accent2 3 3 5 4" xfId="41565"/>
    <cellStyle name="40% - Accent2 3 3 6" xfId="13674"/>
    <cellStyle name="40% - Accent2 3 3 6 2" xfId="51012"/>
    <cellStyle name="40% - Accent2 3 3 7" xfId="27002"/>
    <cellStyle name="40% - Accent2 3 3 8" xfId="37851"/>
    <cellStyle name="40% - Accent2 3 4" xfId="314"/>
    <cellStyle name="40% - Accent2 3 4 2" xfId="1496"/>
    <cellStyle name="40% - Accent2 3 4 2 2" xfId="7570"/>
    <cellStyle name="40% - Accent2 3 4 2 2 2" xfId="12293"/>
    <cellStyle name="40% - Accent2 3 4 2 2 2 2" xfId="25452"/>
    <cellStyle name="40% - Accent2 3 4 2 2 2 2 2" xfId="62790"/>
    <cellStyle name="40% - Accent2 3 4 2 2 2 3" xfId="49631"/>
    <cellStyle name="40% - Accent2 3 4 2 2 3" xfId="20729"/>
    <cellStyle name="40% - Accent2 3 4 2 2 3 2" xfId="58067"/>
    <cellStyle name="40% - Accent2 3 4 2 2 4" xfId="33748"/>
    <cellStyle name="40% - Accent2 3 4 2 2 5" xfId="44908"/>
    <cellStyle name="40% - Accent2 3 4 2 3" xfId="9933"/>
    <cellStyle name="40% - Accent2 3 4 2 3 2" xfId="23092"/>
    <cellStyle name="40% - Accent2 3 4 2 3 2 2" xfId="60430"/>
    <cellStyle name="40% - Accent2 3 4 2 3 3" xfId="36460"/>
    <cellStyle name="40% - Accent2 3 4 2 3 4" xfId="47271"/>
    <cellStyle name="40% - Accent2 3 4 2 4" xfId="5210"/>
    <cellStyle name="40% - Accent2 3 4 2 4 2" xfId="18369"/>
    <cellStyle name="40% - Accent2 3 4 2 4 2 2" xfId="55707"/>
    <cellStyle name="40% - Accent2 3 4 2 4 3" xfId="31036"/>
    <cellStyle name="40% - Accent2 3 4 2 4 4" xfId="42548"/>
    <cellStyle name="40% - Accent2 3 4 2 5" xfId="14657"/>
    <cellStyle name="40% - Accent2 3 4 2 5 2" xfId="51995"/>
    <cellStyle name="40% - Accent2 3 4 2 6" xfId="28154"/>
    <cellStyle name="40% - Accent2 3 4 2 7" xfId="38834"/>
    <cellStyle name="40% - Accent2 3 4 3" xfId="2845"/>
    <cellStyle name="40% - Accent2 3 4 3 2" xfId="11113"/>
    <cellStyle name="40% - Accent2 3 4 3 2 2" xfId="24272"/>
    <cellStyle name="40% - Accent2 3 4 3 2 2 2" xfId="61610"/>
    <cellStyle name="40% - Accent2 3 4 3 2 3" xfId="48451"/>
    <cellStyle name="40% - Accent2 3 4 3 3" xfId="6390"/>
    <cellStyle name="40% - Accent2 3 4 3 3 2" xfId="19549"/>
    <cellStyle name="40% - Accent2 3 4 3 3 2 2" xfId="56887"/>
    <cellStyle name="40% - Accent2 3 4 3 3 3" xfId="43728"/>
    <cellStyle name="40% - Accent2 3 4 3 4" xfId="16006"/>
    <cellStyle name="40% - Accent2 3 4 3 4 2" xfId="53344"/>
    <cellStyle name="40% - Accent2 3 4 3 5" xfId="32399"/>
    <cellStyle name="40% - Accent2 3 4 3 6" xfId="40183"/>
    <cellStyle name="40% - Accent2 3 4 4" xfId="8753"/>
    <cellStyle name="40% - Accent2 3 4 4 2" xfId="21912"/>
    <cellStyle name="40% - Accent2 3 4 4 2 2" xfId="59250"/>
    <cellStyle name="40% - Accent2 3 4 4 3" xfId="35111"/>
    <cellStyle name="40% - Accent2 3 4 4 4" xfId="46091"/>
    <cellStyle name="40% - Accent2 3 4 5" xfId="4030"/>
    <cellStyle name="40% - Accent2 3 4 5 2" xfId="17189"/>
    <cellStyle name="40% - Accent2 3 4 5 2 2" xfId="54527"/>
    <cellStyle name="40% - Accent2 3 4 5 3" xfId="29687"/>
    <cellStyle name="40% - Accent2 3 4 5 4" xfId="41368"/>
    <cellStyle name="40% - Accent2 3 4 6" xfId="13477"/>
    <cellStyle name="40% - Accent2 3 4 6 2" xfId="50815"/>
    <cellStyle name="40% - Accent2 3 4 7" xfId="26805"/>
    <cellStyle name="40% - Accent2 3 4 8" xfId="37654"/>
    <cellStyle name="40% - Accent2 3 5" xfId="735"/>
    <cellStyle name="40% - Accent2 3 5 2" xfId="1917"/>
    <cellStyle name="40% - Accent2 3 5 2 2" xfId="7991"/>
    <cellStyle name="40% - Accent2 3 5 2 2 2" xfId="12714"/>
    <cellStyle name="40% - Accent2 3 5 2 2 2 2" xfId="25873"/>
    <cellStyle name="40% - Accent2 3 5 2 2 2 2 2" xfId="63211"/>
    <cellStyle name="40% - Accent2 3 5 2 2 2 3" xfId="50052"/>
    <cellStyle name="40% - Accent2 3 5 2 2 3" xfId="21150"/>
    <cellStyle name="40% - Accent2 3 5 2 2 3 2" xfId="58488"/>
    <cellStyle name="40% - Accent2 3 5 2 2 4" xfId="34169"/>
    <cellStyle name="40% - Accent2 3 5 2 2 5" xfId="45329"/>
    <cellStyle name="40% - Accent2 3 5 2 3" xfId="10354"/>
    <cellStyle name="40% - Accent2 3 5 2 3 2" xfId="23513"/>
    <cellStyle name="40% - Accent2 3 5 2 3 2 2" xfId="60851"/>
    <cellStyle name="40% - Accent2 3 5 2 3 3" xfId="36881"/>
    <cellStyle name="40% - Accent2 3 5 2 3 4" xfId="47692"/>
    <cellStyle name="40% - Accent2 3 5 2 4" xfId="5631"/>
    <cellStyle name="40% - Accent2 3 5 2 4 2" xfId="18790"/>
    <cellStyle name="40% - Accent2 3 5 2 4 2 2" xfId="56128"/>
    <cellStyle name="40% - Accent2 3 5 2 4 3" xfId="31457"/>
    <cellStyle name="40% - Accent2 3 5 2 4 4" xfId="42969"/>
    <cellStyle name="40% - Accent2 3 5 2 5" xfId="15078"/>
    <cellStyle name="40% - Accent2 3 5 2 5 2" xfId="52416"/>
    <cellStyle name="40% - Accent2 3 5 2 6" xfId="28575"/>
    <cellStyle name="40% - Accent2 3 5 2 7" xfId="39255"/>
    <cellStyle name="40% - Accent2 3 5 3" xfId="3266"/>
    <cellStyle name="40% - Accent2 3 5 3 2" xfId="11534"/>
    <cellStyle name="40% - Accent2 3 5 3 2 2" xfId="24693"/>
    <cellStyle name="40% - Accent2 3 5 3 2 2 2" xfId="62031"/>
    <cellStyle name="40% - Accent2 3 5 3 2 3" xfId="48872"/>
    <cellStyle name="40% - Accent2 3 5 3 3" xfId="6811"/>
    <cellStyle name="40% - Accent2 3 5 3 3 2" xfId="19970"/>
    <cellStyle name="40% - Accent2 3 5 3 3 2 2" xfId="57308"/>
    <cellStyle name="40% - Accent2 3 5 3 3 3" xfId="44149"/>
    <cellStyle name="40% - Accent2 3 5 3 4" xfId="16427"/>
    <cellStyle name="40% - Accent2 3 5 3 4 2" xfId="53765"/>
    <cellStyle name="40% - Accent2 3 5 3 5" xfId="32820"/>
    <cellStyle name="40% - Accent2 3 5 3 6" xfId="40604"/>
    <cellStyle name="40% - Accent2 3 5 4" xfId="9174"/>
    <cellStyle name="40% - Accent2 3 5 4 2" xfId="22333"/>
    <cellStyle name="40% - Accent2 3 5 4 2 2" xfId="59671"/>
    <cellStyle name="40% - Accent2 3 5 4 3" xfId="35532"/>
    <cellStyle name="40% - Accent2 3 5 4 4" xfId="46512"/>
    <cellStyle name="40% - Accent2 3 5 5" xfId="4451"/>
    <cellStyle name="40% - Accent2 3 5 5 2" xfId="17610"/>
    <cellStyle name="40% - Accent2 3 5 5 2 2" xfId="54948"/>
    <cellStyle name="40% - Accent2 3 5 5 3" xfId="30108"/>
    <cellStyle name="40% - Accent2 3 5 5 4" xfId="41789"/>
    <cellStyle name="40% - Accent2 3 5 6" xfId="13898"/>
    <cellStyle name="40% - Accent2 3 5 6 2" xfId="51236"/>
    <cellStyle name="40% - Accent2 3 5 7" xfId="27226"/>
    <cellStyle name="40% - Accent2 3 5 8" xfId="38075"/>
    <cellStyle name="40% - Accent2 3 6" xfId="904"/>
    <cellStyle name="40% - Accent2 3 6 2" xfId="2086"/>
    <cellStyle name="40% - Accent2 3 6 2 2" xfId="8160"/>
    <cellStyle name="40% - Accent2 3 6 2 2 2" xfId="12883"/>
    <cellStyle name="40% - Accent2 3 6 2 2 2 2" xfId="26042"/>
    <cellStyle name="40% - Accent2 3 6 2 2 2 2 2" xfId="63380"/>
    <cellStyle name="40% - Accent2 3 6 2 2 2 3" xfId="50221"/>
    <cellStyle name="40% - Accent2 3 6 2 2 3" xfId="21319"/>
    <cellStyle name="40% - Accent2 3 6 2 2 3 2" xfId="58657"/>
    <cellStyle name="40% - Accent2 3 6 2 2 4" xfId="34338"/>
    <cellStyle name="40% - Accent2 3 6 2 2 5" xfId="45498"/>
    <cellStyle name="40% - Accent2 3 6 2 3" xfId="10523"/>
    <cellStyle name="40% - Accent2 3 6 2 3 2" xfId="23682"/>
    <cellStyle name="40% - Accent2 3 6 2 3 2 2" xfId="61020"/>
    <cellStyle name="40% - Accent2 3 6 2 3 3" xfId="37050"/>
    <cellStyle name="40% - Accent2 3 6 2 3 4" xfId="47861"/>
    <cellStyle name="40% - Accent2 3 6 2 4" xfId="5800"/>
    <cellStyle name="40% - Accent2 3 6 2 4 2" xfId="18959"/>
    <cellStyle name="40% - Accent2 3 6 2 4 2 2" xfId="56297"/>
    <cellStyle name="40% - Accent2 3 6 2 4 3" xfId="31626"/>
    <cellStyle name="40% - Accent2 3 6 2 4 4" xfId="43138"/>
    <cellStyle name="40% - Accent2 3 6 2 5" xfId="15247"/>
    <cellStyle name="40% - Accent2 3 6 2 5 2" xfId="52585"/>
    <cellStyle name="40% - Accent2 3 6 2 6" xfId="28744"/>
    <cellStyle name="40% - Accent2 3 6 2 7" xfId="39424"/>
    <cellStyle name="40% - Accent2 3 6 3" xfId="3435"/>
    <cellStyle name="40% - Accent2 3 6 3 2" xfId="11703"/>
    <cellStyle name="40% - Accent2 3 6 3 2 2" xfId="24862"/>
    <cellStyle name="40% - Accent2 3 6 3 2 2 2" xfId="62200"/>
    <cellStyle name="40% - Accent2 3 6 3 2 3" xfId="49041"/>
    <cellStyle name="40% - Accent2 3 6 3 3" xfId="6980"/>
    <cellStyle name="40% - Accent2 3 6 3 3 2" xfId="20139"/>
    <cellStyle name="40% - Accent2 3 6 3 3 2 2" xfId="57477"/>
    <cellStyle name="40% - Accent2 3 6 3 3 3" xfId="44318"/>
    <cellStyle name="40% - Accent2 3 6 3 4" xfId="16596"/>
    <cellStyle name="40% - Accent2 3 6 3 4 2" xfId="53934"/>
    <cellStyle name="40% - Accent2 3 6 3 5" xfId="32989"/>
    <cellStyle name="40% - Accent2 3 6 3 6" xfId="40773"/>
    <cellStyle name="40% - Accent2 3 6 4" xfId="9343"/>
    <cellStyle name="40% - Accent2 3 6 4 2" xfId="22502"/>
    <cellStyle name="40% - Accent2 3 6 4 2 2" xfId="59840"/>
    <cellStyle name="40% - Accent2 3 6 4 3" xfId="35701"/>
    <cellStyle name="40% - Accent2 3 6 4 4" xfId="46681"/>
    <cellStyle name="40% - Accent2 3 6 5" xfId="4620"/>
    <cellStyle name="40% - Accent2 3 6 5 2" xfId="17779"/>
    <cellStyle name="40% - Accent2 3 6 5 2 2" xfId="55117"/>
    <cellStyle name="40% - Accent2 3 6 5 3" xfId="30277"/>
    <cellStyle name="40% - Accent2 3 6 5 4" xfId="41958"/>
    <cellStyle name="40% - Accent2 3 6 6" xfId="14067"/>
    <cellStyle name="40% - Accent2 3 6 6 2" xfId="51405"/>
    <cellStyle name="40% - Accent2 3 6 7" xfId="27395"/>
    <cellStyle name="40% - Accent2 3 6 8" xfId="38244"/>
    <cellStyle name="40% - Accent2 3 7" xfId="1075"/>
    <cellStyle name="40% - Accent2 3 7 2" xfId="2255"/>
    <cellStyle name="40% - Accent2 3 7 2 2" xfId="8329"/>
    <cellStyle name="40% - Accent2 3 7 2 2 2" xfId="13052"/>
    <cellStyle name="40% - Accent2 3 7 2 2 2 2" xfId="26211"/>
    <cellStyle name="40% - Accent2 3 7 2 2 2 2 2" xfId="63549"/>
    <cellStyle name="40% - Accent2 3 7 2 2 2 3" xfId="50390"/>
    <cellStyle name="40% - Accent2 3 7 2 2 3" xfId="21488"/>
    <cellStyle name="40% - Accent2 3 7 2 2 3 2" xfId="58826"/>
    <cellStyle name="40% - Accent2 3 7 2 2 4" xfId="34507"/>
    <cellStyle name="40% - Accent2 3 7 2 2 5" xfId="45667"/>
    <cellStyle name="40% - Accent2 3 7 2 3" xfId="10692"/>
    <cellStyle name="40% - Accent2 3 7 2 3 2" xfId="23851"/>
    <cellStyle name="40% - Accent2 3 7 2 3 2 2" xfId="61189"/>
    <cellStyle name="40% - Accent2 3 7 2 3 3" xfId="37219"/>
    <cellStyle name="40% - Accent2 3 7 2 3 4" xfId="48030"/>
    <cellStyle name="40% - Accent2 3 7 2 4" xfId="5969"/>
    <cellStyle name="40% - Accent2 3 7 2 4 2" xfId="19128"/>
    <cellStyle name="40% - Accent2 3 7 2 4 2 2" xfId="56466"/>
    <cellStyle name="40% - Accent2 3 7 2 4 3" xfId="31795"/>
    <cellStyle name="40% - Accent2 3 7 2 4 4" xfId="43307"/>
    <cellStyle name="40% - Accent2 3 7 2 5" xfId="15416"/>
    <cellStyle name="40% - Accent2 3 7 2 5 2" xfId="52754"/>
    <cellStyle name="40% - Accent2 3 7 2 6" xfId="28913"/>
    <cellStyle name="40% - Accent2 3 7 2 7" xfId="39593"/>
    <cellStyle name="40% - Accent2 3 7 3" xfId="3604"/>
    <cellStyle name="40% - Accent2 3 7 3 2" xfId="11872"/>
    <cellStyle name="40% - Accent2 3 7 3 2 2" xfId="25031"/>
    <cellStyle name="40% - Accent2 3 7 3 2 2 2" xfId="62369"/>
    <cellStyle name="40% - Accent2 3 7 3 2 3" xfId="49210"/>
    <cellStyle name="40% - Accent2 3 7 3 3" xfId="7149"/>
    <cellStyle name="40% - Accent2 3 7 3 3 2" xfId="20308"/>
    <cellStyle name="40% - Accent2 3 7 3 3 2 2" xfId="57646"/>
    <cellStyle name="40% - Accent2 3 7 3 3 3" xfId="44487"/>
    <cellStyle name="40% - Accent2 3 7 3 4" xfId="16765"/>
    <cellStyle name="40% - Accent2 3 7 3 4 2" xfId="54103"/>
    <cellStyle name="40% - Accent2 3 7 3 5" xfId="33158"/>
    <cellStyle name="40% - Accent2 3 7 3 6" xfId="40942"/>
    <cellStyle name="40% - Accent2 3 7 4" xfId="9512"/>
    <cellStyle name="40% - Accent2 3 7 4 2" xfId="22671"/>
    <cellStyle name="40% - Accent2 3 7 4 2 2" xfId="60009"/>
    <cellStyle name="40% - Accent2 3 7 4 3" xfId="35870"/>
    <cellStyle name="40% - Accent2 3 7 4 4" xfId="46850"/>
    <cellStyle name="40% - Accent2 3 7 5" xfId="4789"/>
    <cellStyle name="40% - Accent2 3 7 5 2" xfId="17948"/>
    <cellStyle name="40% - Accent2 3 7 5 2 2" xfId="55286"/>
    <cellStyle name="40% - Accent2 3 7 5 3" xfId="30446"/>
    <cellStyle name="40% - Accent2 3 7 5 4" xfId="42127"/>
    <cellStyle name="40% - Accent2 3 7 6" xfId="14236"/>
    <cellStyle name="40% - Accent2 3 7 6 2" xfId="51574"/>
    <cellStyle name="40% - Accent2 3 7 7" xfId="27564"/>
    <cellStyle name="40% - Accent2 3 7 8" xfId="38413"/>
    <cellStyle name="40% - Accent2 3 8" xfId="1272"/>
    <cellStyle name="40% - Accent2 3 8 2" xfId="2621"/>
    <cellStyle name="40% - Accent2 3 8 2 2" xfId="12069"/>
    <cellStyle name="40% - Accent2 3 8 2 2 2" xfId="25228"/>
    <cellStyle name="40% - Accent2 3 8 2 2 2 2" xfId="62566"/>
    <cellStyle name="40% - Accent2 3 8 2 2 3" xfId="33524"/>
    <cellStyle name="40% - Accent2 3 8 2 2 4" xfId="49407"/>
    <cellStyle name="40% - Accent2 3 8 2 3" xfId="7346"/>
    <cellStyle name="40% - Accent2 3 8 2 3 2" xfId="20505"/>
    <cellStyle name="40% - Accent2 3 8 2 3 2 2" xfId="57843"/>
    <cellStyle name="40% - Accent2 3 8 2 3 3" xfId="36236"/>
    <cellStyle name="40% - Accent2 3 8 2 3 4" xfId="44684"/>
    <cellStyle name="40% - Accent2 3 8 2 4" xfId="15782"/>
    <cellStyle name="40% - Accent2 3 8 2 4 2" xfId="30812"/>
    <cellStyle name="40% - Accent2 3 8 2 4 3" xfId="53120"/>
    <cellStyle name="40% - Accent2 3 8 2 5" xfId="27930"/>
    <cellStyle name="40% - Accent2 3 8 2 6" xfId="39959"/>
    <cellStyle name="40% - Accent2 3 8 3" xfId="9709"/>
    <cellStyle name="40% - Accent2 3 8 3 2" xfId="22868"/>
    <cellStyle name="40% - Accent2 3 8 3 2 2" xfId="60206"/>
    <cellStyle name="40% - Accent2 3 8 3 3" xfId="32175"/>
    <cellStyle name="40% - Accent2 3 8 3 4" xfId="47047"/>
    <cellStyle name="40% - Accent2 3 8 4" xfId="4986"/>
    <cellStyle name="40% - Accent2 3 8 4 2" xfId="18145"/>
    <cellStyle name="40% - Accent2 3 8 4 2 2" xfId="55483"/>
    <cellStyle name="40% - Accent2 3 8 4 3" xfId="34887"/>
    <cellStyle name="40% - Accent2 3 8 4 4" xfId="42324"/>
    <cellStyle name="40% - Accent2 3 8 5" xfId="14433"/>
    <cellStyle name="40% - Accent2 3 8 5 2" xfId="29463"/>
    <cellStyle name="40% - Accent2 3 8 5 3" xfId="51771"/>
    <cellStyle name="40% - Accent2 3 8 6" xfId="26581"/>
    <cellStyle name="40% - Accent2 3 8 7" xfId="38610"/>
    <cellStyle name="40% - Accent2 3 9" xfId="2424"/>
    <cellStyle name="40% - Accent2 3 9 2" xfId="10889"/>
    <cellStyle name="40% - Accent2 3 9 2 2" xfId="24048"/>
    <cellStyle name="40% - Accent2 3 9 2 2 2" xfId="61386"/>
    <cellStyle name="40% - Accent2 3 9 2 3" xfId="33327"/>
    <cellStyle name="40% - Accent2 3 9 2 4" xfId="48227"/>
    <cellStyle name="40% - Accent2 3 9 3" xfId="6166"/>
    <cellStyle name="40% - Accent2 3 9 3 2" xfId="19325"/>
    <cellStyle name="40% - Accent2 3 9 3 2 2" xfId="56663"/>
    <cellStyle name="40% - Accent2 3 9 3 3" xfId="36039"/>
    <cellStyle name="40% - Accent2 3 9 3 4" xfId="43504"/>
    <cellStyle name="40% - Accent2 3 9 4" xfId="15585"/>
    <cellStyle name="40% - Accent2 3 9 4 2" xfId="30615"/>
    <cellStyle name="40% - Accent2 3 9 4 3" xfId="52923"/>
    <cellStyle name="40% - Accent2 3 9 5" xfId="27733"/>
    <cellStyle name="40% - Accent2 3 9 6" xfId="39762"/>
    <cellStyle name="40% - Accent2 4" xfId="118"/>
    <cellStyle name="40% - Accent2 4 10" xfId="8557"/>
    <cellStyle name="40% - Accent2 4 10 2" xfId="21716"/>
    <cellStyle name="40% - Accent2 4 10 2 2" xfId="59054"/>
    <cellStyle name="40% - Accent2 4 10 3" xfId="29294"/>
    <cellStyle name="40% - Accent2 4 10 4" xfId="45895"/>
    <cellStyle name="40% - Accent2 4 11" xfId="3834"/>
    <cellStyle name="40% - Accent2 4 11 2" xfId="16993"/>
    <cellStyle name="40% - Accent2 4 11 2 2" xfId="54331"/>
    <cellStyle name="40% - Accent2 4 11 3" xfId="32006"/>
    <cellStyle name="40% - Accent2 4 11 4" xfId="41172"/>
    <cellStyle name="40% - Accent2 4 12" xfId="13281"/>
    <cellStyle name="40% - Accent2 4 12 2" xfId="34718"/>
    <cellStyle name="40% - Accent2 4 12 3" xfId="50619"/>
    <cellStyle name="40% - Accent2 4 13" xfId="29125"/>
    <cellStyle name="40% - Accent2 4 14" xfId="26412"/>
    <cellStyle name="40% - Accent2 4 15" xfId="37458"/>
    <cellStyle name="40% - Accent2 4 2" xfId="230"/>
    <cellStyle name="40% - Accent2 4 2 10" xfId="3946"/>
    <cellStyle name="40% - Accent2 4 2 10 2" xfId="17105"/>
    <cellStyle name="40% - Accent2 4 2 10 2 2" xfId="54443"/>
    <cellStyle name="40% - Accent2 4 2 10 3" xfId="32091"/>
    <cellStyle name="40% - Accent2 4 2 10 4" xfId="41284"/>
    <cellStyle name="40% - Accent2 4 2 11" xfId="13393"/>
    <cellStyle name="40% - Accent2 4 2 11 2" xfId="34803"/>
    <cellStyle name="40% - Accent2 4 2 11 3" xfId="50731"/>
    <cellStyle name="40% - Accent2 4 2 12" xfId="29210"/>
    <cellStyle name="40% - Accent2 4 2 13" xfId="26497"/>
    <cellStyle name="40% - Accent2 4 2 14" xfId="37570"/>
    <cellStyle name="40% - Accent2 4 2 2" xfId="651"/>
    <cellStyle name="40% - Accent2 4 2 2 2" xfId="1833"/>
    <cellStyle name="40% - Accent2 4 2 2 2 2" xfId="7907"/>
    <cellStyle name="40% - Accent2 4 2 2 2 2 2" xfId="12630"/>
    <cellStyle name="40% - Accent2 4 2 2 2 2 2 2" xfId="25789"/>
    <cellStyle name="40% - Accent2 4 2 2 2 2 2 2 2" xfId="63127"/>
    <cellStyle name="40% - Accent2 4 2 2 2 2 2 3" xfId="49968"/>
    <cellStyle name="40% - Accent2 4 2 2 2 2 3" xfId="21066"/>
    <cellStyle name="40% - Accent2 4 2 2 2 2 3 2" xfId="58404"/>
    <cellStyle name="40% - Accent2 4 2 2 2 2 4" xfId="34085"/>
    <cellStyle name="40% - Accent2 4 2 2 2 2 5" xfId="45245"/>
    <cellStyle name="40% - Accent2 4 2 2 2 3" xfId="10270"/>
    <cellStyle name="40% - Accent2 4 2 2 2 3 2" xfId="23429"/>
    <cellStyle name="40% - Accent2 4 2 2 2 3 2 2" xfId="60767"/>
    <cellStyle name="40% - Accent2 4 2 2 2 3 3" xfId="36797"/>
    <cellStyle name="40% - Accent2 4 2 2 2 3 4" xfId="47608"/>
    <cellStyle name="40% - Accent2 4 2 2 2 4" xfId="5547"/>
    <cellStyle name="40% - Accent2 4 2 2 2 4 2" xfId="18706"/>
    <cellStyle name="40% - Accent2 4 2 2 2 4 2 2" xfId="56044"/>
    <cellStyle name="40% - Accent2 4 2 2 2 4 3" xfId="31373"/>
    <cellStyle name="40% - Accent2 4 2 2 2 4 4" xfId="42885"/>
    <cellStyle name="40% - Accent2 4 2 2 2 5" xfId="14994"/>
    <cellStyle name="40% - Accent2 4 2 2 2 5 2" xfId="52332"/>
    <cellStyle name="40% - Accent2 4 2 2 2 6" xfId="28491"/>
    <cellStyle name="40% - Accent2 4 2 2 2 7" xfId="39171"/>
    <cellStyle name="40% - Accent2 4 2 2 3" xfId="3182"/>
    <cellStyle name="40% - Accent2 4 2 2 3 2" xfId="11450"/>
    <cellStyle name="40% - Accent2 4 2 2 3 2 2" xfId="24609"/>
    <cellStyle name="40% - Accent2 4 2 2 3 2 2 2" xfId="61947"/>
    <cellStyle name="40% - Accent2 4 2 2 3 2 3" xfId="48788"/>
    <cellStyle name="40% - Accent2 4 2 2 3 3" xfId="6727"/>
    <cellStyle name="40% - Accent2 4 2 2 3 3 2" xfId="19886"/>
    <cellStyle name="40% - Accent2 4 2 2 3 3 2 2" xfId="57224"/>
    <cellStyle name="40% - Accent2 4 2 2 3 3 3" xfId="44065"/>
    <cellStyle name="40% - Accent2 4 2 2 3 4" xfId="16343"/>
    <cellStyle name="40% - Accent2 4 2 2 3 4 2" xfId="53681"/>
    <cellStyle name="40% - Accent2 4 2 2 3 5" xfId="32736"/>
    <cellStyle name="40% - Accent2 4 2 2 3 6" xfId="40520"/>
    <cellStyle name="40% - Accent2 4 2 2 4" xfId="9090"/>
    <cellStyle name="40% - Accent2 4 2 2 4 2" xfId="22249"/>
    <cellStyle name="40% - Accent2 4 2 2 4 2 2" xfId="59587"/>
    <cellStyle name="40% - Accent2 4 2 2 4 3" xfId="35448"/>
    <cellStyle name="40% - Accent2 4 2 2 4 4" xfId="46428"/>
    <cellStyle name="40% - Accent2 4 2 2 5" xfId="4367"/>
    <cellStyle name="40% - Accent2 4 2 2 5 2" xfId="17526"/>
    <cellStyle name="40% - Accent2 4 2 2 5 2 2" xfId="54864"/>
    <cellStyle name="40% - Accent2 4 2 2 5 3" xfId="30024"/>
    <cellStyle name="40% - Accent2 4 2 2 5 4" xfId="41705"/>
    <cellStyle name="40% - Accent2 4 2 2 6" xfId="13814"/>
    <cellStyle name="40% - Accent2 4 2 2 6 2" xfId="51152"/>
    <cellStyle name="40% - Accent2 4 2 2 7" xfId="27142"/>
    <cellStyle name="40% - Accent2 4 2 2 8" xfId="37991"/>
    <cellStyle name="40% - Accent2 4 2 3" xfId="427"/>
    <cellStyle name="40% - Accent2 4 2 3 2" xfId="1609"/>
    <cellStyle name="40% - Accent2 4 2 3 2 2" xfId="7683"/>
    <cellStyle name="40% - Accent2 4 2 3 2 2 2" xfId="12406"/>
    <cellStyle name="40% - Accent2 4 2 3 2 2 2 2" xfId="25565"/>
    <cellStyle name="40% - Accent2 4 2 3 2 2 2 2 2" xfId="62903"/>
    <cellStyle name="40% - Accent2 4 2 3 2 2 2 3" xfId="49744"/>
    <cellStyle name="40% - Accent2 4 2 3 2 2 3" xfId="20842"/>
    <cellStyle name="40% - Accent2 4 2 3 2 2 3 2" xfId="58180"/>
    <cellStyle name="40% - Accent2 4 2 3 2 2 4" xfId="33861"/>
    <cellStyle name="40% - Accent2 4 2 3 2 2 5" xfId="45021"/>
    <cellStyle name="40% - Accent2 4 2 3 2 3" xfId="10046"/>
    <cellStyle name="40% - Accent2 4 2 3 2 3 2" xfId="23205"/>
    <cellStyle name="40% - Accent2 4 2 3 2 3 2 2" xfId="60543"/>
    <cellStyle name="40% - Accent2 4 2 3 2 3 3" xfId="36573"/>
    <cellStyle name="40% - Accent2 4 2 3 2 3 4" xfId="47384"/>
    <cellStyle name="40% - Accent2 4 2 3 2 4" xfId="5323"/>
    <cellStyle name="40% - Accent2 4 2 3 2 4 2" xfId="18482"/>
    <cellStyle name="40% - Accent2 4 2 3 2 4 2 2" xfId="55820"/>
    <cellStyle name="40% - Accent2 4 2 3 2 4 3" xfId="31149"/>
    <cellStyle name="40% - Accent2 4 2 3 2 4 4" xfId="42661"/>
    <cellStyle name="40% - Accent2 4 2 3 2 5" xfId="14770"/>
    <cellStyle name="40% - Accent2 4 2 3 2 5 2" xfId="52108"/>
    <cellStyle name="40% - Accent2 4 2 3 2 6" xfId="28267"/>
    <cellStyle name="40% - Accent2 4 2 3 2 7" xfId="38947"/>
    <cellStyle name="40% - Accent2 4 2 3 3" xfId="2958"/>
    <cellStyle name="40% - Accent2 4 2 3 3 2" xfId="11226"/>
    <cellStyle name="40% - Accent2 4 2 3 3 2 2" xfId="24385"/>
    <cellStyle name="40% - Accent2 4 2 3 3 2 2 2" xfId="61723"/>
    <cellStyle name="40% - Accent2 4 2 3 3 2 3" xfId="48564"/>
    <cellStyle name="40% - Accent2 4 2 3 3 3" xfId="6503"/>
    <cellStyle name="40% - Accent2 4 2 3 3 3 2" xfId="19662"/>
    <cellStyle name="40% - Accent2 4 2 3 3 3 2 2" xfId="57000"/>
    <cellStyle name="40% - Accent2 4 2 3 3 3 3" xfId="43841"/>
    <cellStyle name="40% - Accent2 4 2 3 3 4" xfId="16119"/>
    <cellStyle name="40% - Accent2 4 2 3 3 4 2" xfId="53457"/>
    <cellStyle name="40% - Accent2 4 2 3 3 5" xfId="32512"/>
    <cellStyle name="40% - Accent2 4 2 3 3 6" xfId="40296"/>
    <cellStyle name="40% - Accent2 4 2 3 4" xfId="8866"/>
    <cellStyle name="40% - Accent2 4 2 3 4 2" xfId="22025"/>
    <cellStyle name="40% - Accent2 4 2 3 4 2 2" xfId="59363"/>
    <cellStyle name="40% - Accent2 4 2 3 4 3" xfId="35224"/>
    <cellStyle name="40% - Accent2 4 2 3 4 4" xfId="46204"/>
    <cellStyle name="40% - Accent2 4 2 3 5" xfId="4143"/>
    <cellStyle name="40% - Accent2 4 2 3 5 2" xfId="17302"/>
    <cellStyle name="40% - Accent2 4 2 3 5 2 2" xfId="54640"/>
    <cellStyle name="40% - Accent2 4 2 3 5 3" xfId="29800"/>
    <cellStyle name="40% - Accent2 4 2 3 5 4" xfId="41481"/>
    <cellStyle name="40% - Accent2 4 2 3 6" xfId="13590"/>
    <cellStyle name="40% - Accent2 4 2 3 6 2" xfId="50928"/>
    <cellStyle name="40% - Accent2 4 2 3 7" xfId="26918"/>
    <cellStyle name="40% - Accent2 4 2 3 8" xfId="37767"/>
    <cellStyle name="40% - Accent2 4 2 4" xfId="848"/>
    <cellStyle name="40% - Accent2 4 2 4 2" xfId="2030"/>
    <cellStyle name="40% - Accent2 4 2 4 2 2" xfId="8104"/>
    <cellStyle name="40% - Accent2 4 2 4 2 2 2" xfId="12827"/>
    <cellStyle name="40% - Accent2 4 2 4 2 2 2 2" xfId="25986"/>
    <cellStyle name="40% - Accent2 4 2 4 2 2 2 2 2" xfId="63324"/>
    <cellStyle name="40% - Accent2 4 2 4 2 2 2 3" xfId="50165"/>
    <cellStyle name="40% - Accent2 4 2 4 2 2 3" xfId="21263"/>
    <cellStyle name="40% - Accent2 4 2 4 2 2 3 2" xfId="58601"/>
    <cellStyle name="40% - Accent2 4 2 4 2 2 4" xfId="34282"/>
    <cellStyle name="40% - Accent2 4 2 4 2 2 5" xfId="45442"/>
    <cellStyle name="40% - Accent2 4 2 4 2 3" xfId="10467"/>
    <cellStyle name="40% - Accent2 4 2 4 2 3 2" xfId="23626"/>
    <cellStyle name="40% - Accent2 4 2 4 2 3 2 2" xfId="60964"/>
    <cellStyle name="40% - Accent2 4 2 4 2 3 3" xfId="36994"/>
    <cellStyle name="40% - Accent2 4 2 4 2 3 4" xfId="47805"/>
    <cellStyle name="40% - Accent2 4 2 4 2 4" xfId="5744"/>
    <cellStyle name="40% - Accent2 4 2 4 2 4 2" xfId="18903"/>
    <cellStyle name="40% - Accent2 4 2 4 2 4 2 2" xfId="56241"/>
    <cellStyle name="40% - Accent2 4 2 4 2 4 3" xfId="31570"/>
    <cellStyle name="40% - Accent2 4 2 4 2 4 4" xfId="43082"/>
    <cellStyle name="40% - Accent2 4 2 4 2 5" xfId="15191"/>
    <cellStyle name="40% - Accent2 4 2 4 2 5 2" xfId="52529"/>
    <cellStyle name="40% - Accent2 4 2 4 2 6" xfId="28688"/>
    <cellStyle name="40% - Accent2 4 2 4 2 7" xfId="39368"/>
    <cellStyle name="40% - Accent2 4 2 4 3" xfId="3379"/>
    <cellStyle name="40% - Accent2 4 2 4 3 2" xfId="11647"/>
    <cellStyle name="40% - Accent2 4 2 4 3 2 2" xfId="24806"/>
    <cellStyle name="40% - Accent2 4 2 4 3 2 2 2" xfId="62144"/>
    <cellStyle name="40% - Accent2 4 2 4 3 2 3" xfId="48985"/>
    <cellStyle name="40% - Accent2 4 2 4 3 3" xfId="6924"/>
    <cellStyle name="40% - Accent2 4 2 4 3 3 2" xfId="20083"/>
    <cellStyle name="40% - Accent2 4 2 4 3 3 2 2" xfId="57421"/>
    <cellStyle name="40% - Accent2 4 2 4 3 3 3" xfId="44262"/>
    <cellStyle name="40% - Accent2 4 2 4 3 4" xfId="16540"/>
    <cellStyle name="40% - Accent2 4 2 4 3 4 2" xfId="53878"/>
    <cellStyle name="40% - Accent2 4 2 4 3 5" xfId="32933"/>
    <cellStyle name="40% - Accent2 4 2 4 3 6" xfId="40717"/>
    <cellStyle name="40% - Accent2 4 2 4 4" xfId="9287"/>
    <cellStyle name="40% - Accent2 4 2 4 4 2" xfId="22446"/>
    <cellStyle name="40% - Accent2 4 2 4 4 2 2" xfId="59784"/>
    <cellStyle name="40% - Accent2 4 2 4 4 3" xfId="35645"/>
    <cellStyle name="40% - Accent2 4 2 4 4 4" xfId="46625"/>
    <cellStyle name="40% - Accent2 4 2 4 5" xfId="4564"/>
    <cellStyle name="40% - Accent2 4 2 4 5 2" xfId="17723"/>
    <cellStyle name="40% - Accent2 4 2 4 5 2 2" xfId="55061"/>
    <cellStyle name="40% - Accent2 4 2 4 5 3" xfId="30221"/>
    <cellStyle name="40% - Accent2 4 2 4 5 4" xfId="41902"/>
    <cellStyle name="40% - Accent2 4 2 4 6" xfId="14011"/>
    <cellStyle name="40% - Accent2 4 2 4 6 2" xfId="51349"/>
    <cellStyle name="40% - Accent2 4 2 4 7" xfId="27339"/>
    <cellStyle name="40% - Accent2 4 2 4 8" xfId="38188"/>
    <cellStyle name="40% - Accent2 4 2 5" xfId="1017"/>
    <cellStyle name="40% - Accent2 4 2 5 2" xfId="2199"/>
    <cellStyle name="40% - Accent2 4 2 5 2 2" xfId="8273"/>
    <cellStyle name="40% - Accent2 4 2 5 2 2 2" xfId="12996"/>
    <cellStyle name="40% - Accent2 4 2 5 2 2 2 2" xfId="26155"/>
    <cellStyle name="40% - Accent2 4 2 5 2 2 2 2 2" xfId="63493"/>
    <cellStyle name="40% - Accent2 4 2 5 2 2 2 3" xfId="50334"/>
    <cellStyle name="40% - Accent2 4 2 5 2 2 3" xfId="21432"/>
    <cellStyle name="40% - Accent2 4 2 5 2 2 3 2" xfId="58770"/>
    <cellStyle name="40% - Accent2 4 2 5 2 2 4" xfId="34451"/>
    <cellStyle name="40% - Accent2 4 2 5 2 2 5" xfId="45611"/>
    <cellStyle name="40% - Accent2 4 2 5 2 3" xfId="10636"/>
    <cellStyle name="40% - Accent2 4 2 5 2 3 2" xfId="23795"/>
    <cellStyle name="40% - Accent2 4 2 5 2 3 2 2" xfId="61133"/>
    <cellStyle name="40% - Accent2 4 2 5 2 3 3" xfId="37163"/>
    <cellStyle name="40% - Accent2 4 2 5 2 3 4" xfId="47974"/>
    <cellStyle name="40% - Accent2 4 2 5 2 4" xfId="5913"/>
    <cellStyle name="40% - Accent2 4 2 5 2 4 2" xfId="19072"/>
    <cellStyle name="40% - Accent2 4 2 5 2 4 2 2" xfId="56410"/>
    <cellStyle name="40% - Accent2 4 2 5 2 4 3" xfId="31739"/>
    <cellStyle name="40% - Accent2 4 2 5 2 4 4" xfId="43251"/>
    <cellStyle name="40% - Accent2 4 2 5 2 5" xfId="15360"/>
    <cellStyle name="40% - Accent2 4 2 5 2 5 2" xfId="52698"/>
    <cellStyle name="40% - Accent2 4 2 5 2 6" xfId="28857"/>
    <cellStyle name="40% - Accent2 4 2 5 2 7" xfId="39537"/>
    <cellStyle name="40% - Accent2 4 2 5 3" xfId="3548"/>
    <cellStyle name="40% - Accent2 4 2 5 3 2" xfId="11816"/>
    <cellStyle name="40% - Accent2 4 2 5 3 2 2" xfId="24975"/>
    <cellStyle name="40% - Accent2 4 2 5 3 2 2 2" xfId="62313"/>
    <cellStyle name="40% - Accent2 4 2 5 3 2 3" xfId="49154"/>
    <cellStyle name="40% - Accent2 4 2 5 3 3" xfId="7093"/>
    <cellStyle name="40% - Accent2 4 2 5 3 3 2" xfId="20252"/>
    <cellStyle name="40% - Accent2 4 2 5 3 3 2 2" xfId="57590"/>
    <cellStyle name="40% - Accent2 4 2 5 3 3 3" xfId="44431"/>
    <cellStyle name="40% - Accent2 4 2 5 3 4" xfId="16709"/>
    <cellStyle name="40% - Accent2 4 2 5 3 4 2" xfId="54047"/>
    <cellStyle name="40% - Accent2 4 2 5 3 5" xfId="33102"/>
    <cellStyle name="40% - Accent2 4 2 5 3 6" xfId="40886"/>
    <cellStyle name="40% - Accent2 4 2 5 4" xfId="9456"/>
    <cellStyle name="40% - Accent2 4 2 5 4 2" xfId="22615"/>
    <cellStyle name="40% - Accent2 4 2 5 4 2 2" xfId="59953"/>
    <cellStyle name="40% - Accent2 4 2 5 4 3" xfId="35814"/>
    <cellStyle name="40% - Accent2 4 2 5 4 4" xfId="46794"/>
    <cellStyle name="40% - Accent2 4 2 5 5" xfId="4733"/>
    <cellStyle name="40% - Accent2 4 2 5 5 2" xfId="17892"/>
    <cellStyle name="40% - Accent2 4 2 5 5 2 2" xfId="55230"/>
    <cellStyle name="40% - Accent2 4 2 5 5 3" xfId="30390"/>
    <cellStyle name="40% - Accent2 4 2 5 5 4" xfId="42071"/>
    <cellStyle name="40% - Accent2 4 2 5 6" xfId="14180"/>
    <cellStyle name="40% - Accent2 4 2 5 6 2" xfId="51518"/>
    <cellStyle name="40% - Accent2 4 2 5 7" xfId="27508"/>
    <cellStyle name="40% - Accent2 4 2 5 8" xfId="38357"/>
    <cellStyle name="40% - Accent2 4 2 6" xfId="1188"/>
    <cellStyle name="40% - Accent2 4 2 6 2" xfId="2368"/>
    <cellStyle name="40% - Accent2 4 2 6 2 2" xfId="8442"/>
    <cellStyle name="40% - Accent2 4 2 6 2 2 2" xfId="13165"/>
    <cellStyle name="40% - Accent2 4 2 6 2 2 2 2" xfId="26324"/>
    <cellStyle name="40% - Accent2 4 2 6 2 2 2 2 2" xfId="63662"/>
    <cellStyle name="40% - Accent2 4 2 6 2 2 2 3" xfId="50503"/>
    <cellStyle name="40% - Accent2 4 2 6 2 2 3" xfId="21601"/>
    <cellStyle name="40% - Accent2 4 2 6 2 2 3 2" xfId="58939"/>
    <cellStyle name="40% - Accent2 4 2 6 2 2 4" xfId="34620"/>
    <cellStyle name="40% - Accent2 4 2 6 2 2 5" xfId="45780"/>
    <cellStyle name="40% - Accent2 4 2 6 2 3" xfId="10805"/>
    <cellStyle name="40% - Accent2 4 2 6 2 3 2" xfId="23964"/>
    <cellStyle name="40% - Accent2 4 2 6 2 3 2 2" xfId="61302"/>
    <cellStyle name="40% - Accent2 4 2 6 2 3 3" xfId="37332"/>
    <cellStyle name="40% - Accent2 4 2 6 2 3 4" xfId="48143"/>
    <cellStyle name="40% - Accent2 4 2 6 2 4" xfId="6082"/>
    <cellStyle name="40% - Accent2 4 2 6 2 4 2" xfId="19241"/>
    <cellStyle name="40% - Accent2 4 2 6 2 4 2 2" xfId="56579"/>
    <cellStyle name="40% - Accent2 4 2 6 2 4 3" xfId="31908"/>
    <cellStyle name="40% - Accent2 4 2 6 2 4 4" xfId="43420"/>
    <cellStyle name="40% - Accent2 4 2 6 2 5" xfId="15529"/>
    <cellStyle name="40% - Accent2 4 2 6 2 5 2" xfId="52867"/>
    <cellStyle name="40% - Accent2 4 2 6 2 6" xfId="29026"/>
    <cellStyle name="40% - Accent2 4 2 6 2 7" xfId="39706"/>
    <cellStyle name="40% - Accent2 4 2 6 3" xfId="3717"/>
    <cellStyle name="40% - Accent2 4 2 6 3 2" xfId="11985"/>
    <cellStyle name="40% - Accent2 4 2 6 3 2 2" xfId="25144"/>
    <cellStyle name="40% - Accent2 4 2 6 3 2 2 2" xfId="62482"/>
    <cellStyle name="40% - Accent2 4 2 6 3 2 3" xfId="49323"/>
    <cellStyle name="40% - Accent2 4 2 6 3 3" xfId="7262"/>
    <cellStyle name="40% - Accent2 4 2 6 3 3 2" xfId="20421"/>
    <cellStyle name="40% - Accent2 4 2 6 3 3 2 2" xfId="57759"/>
    <cellStyle name="40% - Accent2 4 2 6 3 3 3" xfId="44600"/>
    <cellStyle name="40% - Accent2 4 2 6 3 4" xfId="16878"/>
    <cellStyle name="40% - Accent2 4 2 6 3 4 2" xfId="54216"/>
    <cellStyle name="40% - Accent2 4 2 6 3 5" xfId="33271"/>
    <cellStyle name="40% - Accent2 4 2 6 3 6" xfId="41055"/>
    <cellStyle name="40% - Accent2 4 2 6 4" xfId="9625"/>
    <cellStyle name="40% - Accent2 4 2 6 4 2" xfId="22784"/>
    <cellStyle name="40% - Accent2 4 2 6 4 2 2" xfId="60122"/>
    <cellStyle name="40% - Accent2 4 2 6 4 3" xfId="35983"/>
    <cellStyle name="40% - Accent2 4 2 6 4 4" xfId="46963"/>
    <cellStyle name="40% - Accent2 4 2 6 5" xfId="4902"/>
    <cellStyle name="40% - Accent2 4 2 6 5 2" xfId="18061"/>
    <cellStyle name="40% - Accent2 4 2 6 5 2 2" xfId="55399"/>
    <cellStyle name="40% - Accent2 4 2 6 5 3" xfId="30559"/>
    <cellStyle name="40% - Accent2 4 2 6 5 4" xfId="42240"/>
    <cellStyle name="40% - Accent2 4 2 6 6" xfId="14349"/>
    <cellStyle name="40% - Accent2 4 2 6 6 2" xfId="51687"/>
    <cellStyle name="40% - Accent2 4 2 6 7" xfId="27677"/>
    <cellStyle name="40% - Accent2 4 2 6 8" xfId="38526"/>
    <cellStyle name="40% - Accent2 4 2 7" xfId="1412"/>
    <cellStyle name="40% - Accent2 4 2 7 2" xfId="2761"/>
    <cellStyle name="40% - Accent2 4 2 7 2 2" xfId="12209"/>
    <cellStyle name="40% - Accent2 4 2 7 2 2 2" xfId="25368"/>
    <cellStyle name="40% - Accent2 4 2 7 2 2 2 2" xfId="62706"/>
    <cellStyle name="40% - Accent2 4 2 7 2 2 3" xfId="33664"/>
    <cellStyle name="40% - Accent2 4 2 7 2 2 4" xfId="49547"/>
    <cellStyle name="40% - Accent2 4 2 7 2 3" xfId="7486"/>
    <cellStyle name="40% - Accent2 4 2 7 2 3 2" xfId="20645"/>
    <cellStyle name="40% - Accent2 4 2 7 2 3 2 2" xfId="57983"/>
    <cellStyle name="40% - Accent2 4 2 7 2 3 3" xfId="36376"/>
    <cellStyle name="40% - Accent2 4 2 7 2 3 4" xfId="44824"/>
    <cellStyle name="40% - Accent2 4 2 7 2 4" xfId="15922"/>
    <cellStyle name="40% - Accent2 4 2 7 2 4 2" xfId="30952"/>
    <cellStyle name="40% - Accent2 4 2 7 2 4 3" xfId="53260"/>
    <cellStyle name="40% - Accent2 4 2 7 2 5" xfId="28070"/>
    <cellStyle name="40% - Accent2 4 2 7 2 6" xfId="40099"/>
    <cellStyle name="40% - Accent2 4 2 7 3" xfId="9849"/>
    <cellStyle name="40% - Accent2 4 2 7 3 2" xfId="23008"/>
    <cellStyle name="40% - Accent2 4 2 7 3 2 2" xfId="60346"/>
    <cellStyle name="40% - Accent2 4 2 7 3 3" xfId="32315"/>
    <cellStyle name="40% - Accent2 4 2 7 3 4" xfId="47187"/>
    <cellStyle name="40% - Accent2 4 2 7 4" xfId="5126"/>
    <cellStyle name="40% - Accent2 4 2 7 4 2" xfId="18285"/>
    <cellStyle name="40% - Accent2 4 2 7 4 2 2" xfId="55623"/>
    <cellStyle name="40% - Accent2 4 2 7 4 3" xfId="35027"/>
    <cellStyle name="40% - Accent2 4 2 7 4 4" xfId="42464"/>
    <cellStyle name="40% - Accent2 4 2 7 5" xfId="14573"/>
    <cellStyle name="40% - Accent2 4 2 7 5 2" xfId="29603"/>
    <cellStyle name="40% - Accent2 4 2 7 5 3" xfId="51911"/>
    <cellStyle name="40% - Accent2 4 2 7 6" xfId="26721"/>
    <cellStyle name="40% - Accent2 4 2 7 7" xfId="38750"/>
    <cellStyle name="40% - Accent2 4 2 8" xfId="2537"/>
    <cellStyle name="40% - Accent2 4 2 8 2" xfId="11029"/>
    <cellStyle name="40% - Accent2 4 2 8 2 2" xfId="24188"/>
    <cellStyle name="40% - Accent2 4 2 8 2 2 2" xfId="61526"/>
    <cellStyle name="40% - Accent2 4 2 8 2 3" xfId="33440"/>
    <cellStyle name="40% - Accent2 4 2 8 2 4" xfId="48367"/>
    <cellStyle name="40% - Accent2 4 2 8 3" xfId="6306"/>
    <cellStyle name="40% - Accent2 4 2 8 3 2" xfId="19465"/>
    <cellStyle name="40% - Accent2 4 2 8 3 2 2" xfId="56803"/>
    <cellStyle name="40% - Accent2 4 2 8 3 3" xfId="36152"/>
    <cellStyle name="40% - Accent2 4 2 8 3 4" xfId="43644"/>
    <cellStyle name="40% - Accent2 4 2 8 4" xfId="15698"/>
    <cellStyle name="40% - Accent2 4 2 8 4 2" xfId="30728"/>
    <cellStyle name="40% - Accent2 4 2 8 4 3" xfId="53036"/>
    <cellStyle name="40% - Accent2 4 2 8 5" xfId="27846"/>
    <cellStyle name="40% - Accent2 4 2 8 6" xfId="39875"/>
    <cellStyle name="40% - Accent2 4 2 9" xfId="8669"/>
    <cellStyle name="40% - Accent2 4 2 9 2" xfId="21828"/>
    <cellStyle name="40% - Accent2 4 2 9 2 2" xfId="59166"/>
    <cellStyle name="40% - Accent2 4 2 9 3" xfId="29379"/>
    <cellStyle name="40% - Accent2 4 2 9 4" xfId="46007"/>
    <cellStyle name="40% - Accent2 4 3" xfId="539"/>
    <cellStyle name="40% - Accent2 4 3 2" xfId="1721"/>
    <cellStyle name="40% - Accent2 4 3 2 2" xfId="7795"/>
    <cellStyle name="40% - Accent2 4 3 2 2 2" xfId="12518"/>
    <cellStyle name="40% - Accent2 4 3 2 2 2 2" xfId="25677"/>
    <cellStyle name="40% - Accent2 4 3 2 2 2 2 2" xfId="63015"/>
    <cellStyle name="40% - Accent2 4 3 2 2 2 3" xfId="49856"/>
    <cellStyle name="40% - Accent2 4 3 2 2 3" xfId="20954"/>
    <cellStyle name="40% - Accent2 4 3 2 2 3 2" xfId="58292"/>
    <cellStyle name="40% - Accent2 4 3 2 2 4" xfId="33973"/>
    <cellStyle name="40% - Accent2 4 3 2 2 5" xfId="45133"/>
    <cellStyle name="40% - Accent2 4 3 2 3" xfId="10158"/>
    <cellStyle name="40% - Accent2 4 3 2 3 2" xfId="23317"/>
    <cellStyle name="40% - Accent2 4 3 2 3 2 2" xfId="60655"/>
    <cellStyle name="40% - Accent2 4 3 2 3 3" xfId="36685"/>
    <cellStyle name="40% - Accent2 4 3 2 3 4" xfId="47496"/>
    <cellStyle name="40% - Accent2 4 3 2 4" xfId="5435"/>
    <cellStyle name="40% - Accent2 4 3 2 4 2" xfId="18594"/>
    <cellStyle name="40% - Accent2 4 3 2 4 2 2" xfId="55932"/>
    <cellStyle name="40% - Accent2 4 3 2 4 3" xfId="31261"/>
    <cellStyle name="40% - Accent2 4 3 2 4 4" xfId="42773"/>
    <cellStyle name="40% - Accent2 4 3 2 5" xfId="14882"/>
    <cellStyle name="40% - Accent2 4 3 2 5 2" xfId="52220"/>
    <cellStyle name="40% - Accent2 4 3 2 6" xfId="28379"/>
    <cellStyle name="40% - Accent2 4 3 2 7" xfId="39059"/>
    <cellStyle name="40% - Accent2 4 3 3" xfId="3070"/>
    <cellStyle name="40% - Accent2 4 3 3 2" xfId="11338"/>
    <cellStyle name="40% - Accent2 4 3 3 2 2" xfId="24497"/>
    <cellStyle name="40% - Accent2 4 3 3 2 2 2" xfId="61835"/>
    <cellStyle name="40% - Accent2 4 3 3 2 3" xfId="48676"/>
    <cellStyle name="40% - Accent2 4 3 3 3" xfId="6615"/>
    <cellStyle name="40% - Accent2 4 3 3 3 2" xfId="19774"/>
    <cellStyle name="40% - Accent2 4 3 3 3 2 2" xfId="57112"/>
    <cellStyle name="40% - Accent2 4 3 3 3 3" xfId="43953"/>
    <cellStyle name="40% - Accent2 4 3 3 4" xfId="16231"/>
    <cellStyle name="40% - Accent2 4 3 3 4 2" xfId="53569"/>
    <cellStyle name="40% - Accent2 4 3 3 5" xfId="32624"/>
    <cellStyle name="40% - Accent2 4 3 3 6" xfId="40408"/>
    <cellStyle name="40% - Accent2 4 3 4" xfId="8978"/>
    <cellStyle name="40% - Accent2 4 3 4 2" xfId="22137"/>
    <cellStyle name="40% - Accent2 4 3 4 2 2" xfId="59475"/>
    <cellStyle name="40% - Accent2 4 3 4 3" xfId="35336"/>
    <cellStyle name="40% - Accent2 4 3 4 4" xfId="46316"/>
    <cellStyle name="40% - Accent2 4 3 5" xfId="4255"/>
    <cellStyle name="40% - Accent2 4 3 5 2" xfId="17414"/>
    <cellStyle name="40% - Accent2 4 3 5 2 2" xfId="54752"/>
    <cellStyle name="40% - Accent2 4 3 5 3" xfId="29912"/>
    <cellStyle name="40% - Accent2 4 3 5 4" xfId="41593"/>
    <cellStyle name="40% - Accent2 4 3 6" xfId="13702"/>
    <cellStyle name="40% - Accent2 4 3 6 2" xfId="51040"/>
    <cellStyle name="40% - Accent2 4 3 7" xfId="27030"/>
    <cellStyle name="40% - Accent2 4 3 8" xfId="37879"/>
    <cellStyle name="40% - Accent2 4 4" xfId="342"/>
    <cellStyle name="40% - Accent2 4 4 2" xfId="1524"/>
    <cellStyle name="40% - Accent2 4 4 2 2" xfId="7598"/>
    <cellStyle name="40% - Accent2 4 4 2 2 2" xfId="12321"/>
    <cellStyle name="40% - Accent2 4 4 2 2 2 2" xfId="25480"/>
    <cellStyle name="40% - Accent2 4 4 2 2 2 2 2" xfId="62818"/>
    <cellStyle name="40% - Accent2 4 4 2 2 2 3" xfId="49659"/>
    <cellStyle name="40% - Accent2 4 4 2 2 3" xfId="20757"/>
    <cellStyle name="40% - Accent2 4 4 2 2 3 2" xfId="58095"/>
    <cellStyle name="40% - Accent2 4 4 2 2 4" xfId="33776"/>
    <cellStyle name="40% - Accent2 4 4 2 2 5" xfId="44936"/>
    <cellStyle name="40% - Accent2 4 4 2 3" xfId="9961"/>
    <cellStyle name="40% - Accent2 4 4 2 3 2" xfId="23120"/>
    <cellStyle name="40% - Accent2 4 4 2 3 2 2" xfId="60458"/>
    <cellStyle name="40% - Accent2 4 4 2 3 3" xfId="36488"/>
    <cellStyle name="40% - Accent2 4 4 2 3 4" xfId="47299"/>
    <cellStyle name="40% - Accent2 4 4 2 4" xfId="5238"/>
    <cellStyle name="40% - Accent2 4 4 2 4 2" xfId="18397"/>
    <cellStyle name="40% - Accent2 4 4 2 4 2 2" xfId="55735"/>
    <cellStyle name="40% - Accent2 4 4 2 4 3" xfId="31064"/>
    <cellStyle name="40% - Accent2 4 4 2 4 4" xfId="42576"/>
    <cellStyle name="40% - Accent2 4 4 2 5" xfId="14685"/>
    <cellStyle name="40% - Accent2 4 4 2 5 2" xfId="52023"/>
    <cellStyle name="40% - Accent2 4 4 2 6" xfId="28182"/>
    <cellStyle name="40% - Accent2 4 4 2 7" xfId="38862"/>
    <cellStyle name="40% - Accent2 4 4 3" xfId="2873"/>
    <cellStyle name="40% - Accent2 4 4 3 2" xfId="11141"/>
    <cellStyle name="40% - Accent2 4 4 3 2 2" xfId="24300"/>
    <cellStyle name="40% - Accent2 4 4 3 2 2 2" xfId="61638"/>
    <cellStyle name="40% - Accent2 4 4 3 2 3" xfId="48479"/>
    <cellStyle name="40% - Accent2 4 4 3 3" xfId="6418"/>
    <cellStyle name="40% - Accent2 4 4 3 3 2" xfId="19577"/>
    <cellStyle name="40% - Accent2 4 4 3 3 2 2" xfId="56915"/>
    <cellStyle name="40% - Accent2 4 4 3 3 3" xfId="43756"/>
    <cellStyle name="40% - Accent2 4 4 3 4" xfId="16034"/>
    <cellStyle name="40% - Accent2 4 4 3 4 2" xfId="53372"/>
    <cellStyle name="40% - Accent2 4 4 3 5" xfId="32427"/>
    <cellStyle name="40% - Accent2 4 4 3 6" xfId="40211"/>
    <cellStyle name="40% - Accent2 4 4 4" xfId="8781"/>
    <cellStyle name="40% - Accent2 4 4 4 2" xfId="21940"/>
    <cellStyle name="40% - Accent2 4 4 4 2 2" xfId="59278"/>
    <cellStyle name="40% - Accent2 4 4 4 3" xfId="35139"/>
    <cellStyle name="40% - Accent2 4 4 4 4" xfId="46119"/>
    <cellStyle name="40% - Accent2 4 4 5" xfId="4058"/>
    <cellStyle name="40% - Accent2 4 4 5 2" xfId="17217"/>
    <cellStyle name="40% - Accent2 4 4 5 2 2" xfId="54555"/>
    <cellStyle name="40% - Accent2 4 4 5 3" xfId="29715"/>
    <cellStyle name="40% - Accent2 4 4 5 4" xfId="41396"/>
    <cellStyle name="40% - Accent2 4 4 6" xfId="13505"/>
    <cellStyle name="40% - Accent2 4 4 6 2" xfId="50843"/>
    <cellStyle name="40% - Accent2 4 4 7" xfId="26833"/>
    <cellStyle name="40% - Accent2 4 4 8" xfId="37682"/>
    <cellStyle name="40% - Accent2 4 5" xfId="763"/>
    <cellStyle name="40% - Accent2 4 5 2" xfId="1945"/>
    <cellStyle name="40% - Accent2 4 5 2 2" xfId="8019"/>
    <cellStyle name="40% - Accent2 4 5 2 2 2" xfId="12742"/>
    <cellStyle name="40% - Accent2 4 5 2 2 2 2" xfId="25901"/>
    <cellStyle name="40% - Accent2 4 5 2 2 2 2 2" xfId="63239"/>
    <cellStyle name="40% - Accent2 4 5 2 2 2 3" xfId="50080"/>
    <cellStyle name="40% - Accent2 4 5 2 2 3" xfId="21178"/>
    <cellStyle name="40% - Accent2 4 5 2 2 3 2" xfId="58516"/>
    <cellStyle name="40% - Accent2 4 5 2 2 4" xfId="34197"/>
    <cellStyle name="40% - Accent2 4 5 2 2 5" xfId="45357"/>
    <cellStyle name="40% - Accent2 4 5 2 3" xfId="10382"/>
    <cellStyle name="40% - Accent2 4 5 2 3 2" xfId="23541"/>
    <cellStyle name="40% - Accent2 4 5 2 3 2 2" xfId="60879"/>
    <cellStyle name="40% - Accent2 4 5 2 3 3" xfId="36909"/>
    <cellStyle name="40% - Accent2 4 5 2 3 4" xfId="47720"/>
    <cellStyle name="40% - Accent2 4 5 2 4" xfId="5659"/>
    <cellStyle name="40% - Accent2 4 5 2 4 2" xfId="18818"/>
    <cellStyle name="40% - Accent2 4 5 2 4 2 2" xfId="56156"/>
    <cellStyle name="40% - Accent2 4 5 2 4 3" xfId="31485"/>
    <cellStyle name="40% - Accent2 4 5 2 4 4" xfId="42997"/>
    <cellStyle name="40% - Accent2 4 5 2 5" xfId="15106"/>
    <cellStyle name="40% - Accent2 4 5 2 5 2" xfId="52444"/>
    <cellStyle name="40% - Accent2 4 5 2 6" xfId="28603"/>
    <cellStyle name="40% - Accent2 4 5 2 7" xfId="39283"/>
    <cellStyle name="40% - Accent2 4 5 3" xfId="3294"/>
    <cellStyle name="40% - Accent2 4 5 3 2" xfId="11562"/>
    <cellStyle name="40% - Accent2 4 5 3 2 2" xfId="24721"/>
    <cellStyle name="40% - Accent2 4 5 3 2 2 2" xfId="62059"/>
    <cellStyle name="40% - Accent2 4 5 3 2 3" xfId="48900"/>
    <cellStyle name="40% - Accent2 4 5 3 3" xfId="6839"/>
    <cellStyle name="40% - Accent2 4 5 3 3 2" xfId="19998"/>
    <cellStyle name="40% - Accent2 4 5 3 3 2 2" xfId="57336"/>
    <cellStyle name="40% - Accent2 4 5 3 3 3" xfId="44177"/>
    <cellStyle name="40% - Accent2 4 5 3 4" xfId="16455"/>
    <cellStyle name="40% - Accent2 4 5 3 4 2" xfId="53793"/>
    <cellStyle name="40% - Accent2 4 5 3 5" xfId="32848"/>
    <cellStyle name="40% - Accent2 4 5 3 6" xfId="40632"/>
    <cellStyle name="40% - Accent2 4 5 4" xfId="9202"/>
    <cellStyle name="40% - Accent2 4 5 4 2" xfId="22361"/>
    <cellStyle name="40% - Accent2 4 5 4 2 2" xfId="59699"/>
    <cellStyle name="40% - Accent2 4 5 4 3" xfId="35560"/>
    <cellStyle name="40% - Accent2 4 5 4 4" xfId="46540"/>
    <cellStyle name="40% - Accent2 4 5 5" xfId="4479"/>
    <cellStyle name="40% - Accent2 4 5 5 2" xfId="17638"/>
    <cellStyle name="40% - Accent2 4 5 5 2 2" xfId="54976"/>
    <cellStyle name="40% - Accent2 4 5 5 3" xfId="30136"/>
    <cellStyle name="40% - Accent2 4 5 5 4" xfId="41817"/>
    <cellStyle name="40% - Accent2 4 5 6" xfId="13926"/>
    <cellStyle name="40% - Accent2 4 5 6 2" xfId="51264"/>
    <cellStyle name="40% - Accent2 4 5 7" xfId="27254"/>
    <cellStyle name="40% - Accent2 4 5 8" xfId="38103"/>
    <cellStyle name="40% - Accent2 4 6" xfId="932"/>
    <cellStyle name="40% - Accent2 4 6 2" xfId="2114"/>
    <cellStyle name="40% - Accent2 4 6 2 2" xfId="8188"/>
    <cellStyle name="40% - Accent2 4 6 2 2 2" xfId="12911"/>
    <cellStyle name="40% - Accent2 4 6 2 2 2 2" xfId="26070"/>
    <cellStyle name="40% - Accent2 4 6 2 2 2 2 2" xfId="63408"/>
    <cellStyle name="40% - Accent2 4 6 2 2 2 3" xfId="50249"/>
    <cellStyle name="40% - Accent2 4 6 2 2 3" xfId="21347"/>
    <cellStyle name="40% - Accent2 4 6 2 2 3 2" xfId="58685"/>
    <cellStyle name="40% - Accent2 4 6 2 2 4" xfId="34366"/>
    <cellStyle name="40% - Accent2 4 6 2 2 5" xfId="45526"/>
    <cellStyle name="40% - Accent2 4 6 2 3" xfId="10551"/>
    <cellStyle name="40% - Accent2 4 6 2 3 2" xfId="23710"/>
    <cellStyle name="40% - Accent2 4 6 2 3 2 2" xfId="61048"/>
    <cellStyle name="40% - Accent2 4 6 2 3 3" xfId="37078"/>
    <cellStyle name="40% - Accent2 4 6 2 3 4" xfId="47889"/>
    <cellStyle name="40% - Accent2 4 6 2 4" xfId="5828"/>
    <cellStyle name="40% - Accent2 4 6 2 4 2" xfId="18987"/>
    <cellStyle name="40% - Accent2 4 6 2 4 2 2" xfId="56325"/>
    <cellStyle name="40% - Accent2 4 6 2 4 3" xfId="31654"/>
    <cellStyle name="40% - Accent2 4 6 2 4 4" xfId="43166"/>
    <cellStyle name="40% - Accent2 4 6 2 5" xfId="15275"/>
    <cellStyle name="40% - Accent2 4 6 2 5 2" xfId="52613"/>
    <cellStyle name="40% - Accent2 4 6 2 6" xfId="28772"/>
    <cellStyle name="40% - Accent2 4 6 2 7" xfId="39452"/>
    <cellStyle name="40% - Accent2 4 6 3" xfId="3463"/>
    <cellStyle name="40% - Accent2 4 6 3 2" xfId="11731"/>
    <cellStyle name="40% - Accent2 4 6 3 2 2" xfId="24890"/>
    <cellStyle name="40% - Accent2 4 6 3 2 2 2" xfId="62228"/>
    <cellStyle name="40% - Accent2 4 6 3 2 3" xfId="49069"/>
    <cellStyle name="40% - Accent2 4 6 3 3" xfId="7008"/>
    <cellStyle name="40% - Accent2 4 6 3 3 2" xfId="20167"/>
    <cellStyle name="40% - Accent2 4 6 3 3 2 2" xfId="57505"/>
    <cellStyle name="40% - Accent2 4 6 3 3 3" xfId="44346"/>
    <cellStyle name="40% - Accent2 4 6 3 4" xfId="16624"/>
    <cellStyle name="40% - Accent2 4 6 3 4 2" xfId="53962"/>
    <cellStyle name="40% - Accent2 4 6 3 5" xfId="33017"/>
    <cellStyle name="40% - Accent2 4 6 3 6" xfId="40801"/>
    <cellStyle name="40% - Accent2 4 6 4" xfId="9371"/>
    <cellStyle name="40% - Accent2 4 6 4 2" xfId="22530"/>
    <cellStyle name="40% - Accent2 4 6 4 2 2" xfId="59868"/>
    <cellStyle name="40% - Accent2 4 6 4 3" xfId="35729"/>
    <cellStyle name="40% - Accent2 4 6 4 4" xfId="46709"/>
    <cellStyle name="40% - Accent2 4 6 5" xfId="4648"/>
    <cellStyle name="40% - Accent2 4 6 5 2" xfId="17807"/>
    <cellStyle name="40% - Accent2 4 6 5 2 2" xfId="55145"/>
    <cellStyle name="40% - Accent2 4 6 5 3" xfId="30305"/>
    <cellStyle name="40% - Accent2 4 6 5 4" xfId="41986"/>
    <cellStyle name="40% - Accent2 4 6 6" xfId="14095"/>
    <cellStyle name="40% - Accent2 4 6 6 2" xfId="51433"/>
    <cellStyle name="40% - Accent2 4 6 7" xfId="27423"/>
    <cellStyle name="40% - Accent2 4 6 8" xfId="38272"/>
    <cellStyle name="40% - Accent2 4 7" xfId="1103"/>
    <cellStyle name="40% - Accent2 4 7 2" xfId="2283"/>
    <cellStyle name="40% - Accent2 4 7 2 2" xfId="8357"/>
    <cellStyle name="40% - Accent2 4 7 2 2 2" xfId="13080"/>
    <cellStyle name="40% - Accent2 4 7 2 2 2 2" xfId="26239"/>
    <cellStyle name="40% - Accent2 4 7 2 2 2 2 2" xfId="63577"/>
    <cellStyle name="40% - Accent2 4 7 2 2 2 3" xfId="50418"/>
    <cellStyle name="40% - Accent2 4 7 2 2 3" xfId="21516"/>
    <cellStyle name="40% - Accent2 4 7 2 2 3 2" xfId="58854"/>
    <cellStyle name="40% - Accent2 4 7 2 2 4" xfId="34535"/>
    <cellStyle name="40% - Accent2 4 7 2 2 5" xfId="45695"/>
    <cellStyle name="40% - Accent2 4 7 2 3" xfId="10720"/>
    <cellStyle name="40% - Accent2 4 7 2 3 2" xfId="23879"/>
    <cellStyle name="40% - Accent2 4 7 2 3 2 2" xfId="61217"/>
    <cellStyle name="40% - Accent2 4 7 2 3 3" xfId="37247"/>
    <cellStyle name="40% - Accent2 4 7 2 3 4" xfId="48058"/>
    <cellStyle name="40% - Accent2 4 7 2 4" xfId="5997"/>
    <cellStyle name="40% - Accent2 4 7 2 4 2" xfId="19156"/>
    <cellStyle name="40% - Accent2 4 7 2 4 2 2" xfId="56494"/>
    <cellStyle name="40% - Accent2 4 7 2 4 3" xfId="31823"/>
    <cellStyle name="40% - Accent2 4 7 2 4 4" xfId="43335"/>
    <cellStyle name="40% - Accent2 4 7 2 5" xfId="15444"/>
    <cellStyle name="40% - Accent2 4 7 2 5 2" xfId="52782"/>
    <cellStyle name="40% - Accent2 4 7 2 6" xfId="28941"/>
    <cellStyle name="40% - Accent2 4 7 2 7" xfId="39621"/>
    <cellStyle name="40% - Accent2 4 7 3" xfId="3632"/>
    <cellStyle name="40% - Accent2 4 7 3 2" xfId="11900"/>
    <cellStyle name="40% - Accent2 4 7 3 2 2" xfId="25059"/>
    <cellStyle name="40% - Accent2 4 7 3 2 2 2" xfId="62397"/>
    <cellStyle name="40% - Accent2 4 7 3 2 3" xfId="49238"/>
    <cellStyle name="40% - Accent2 4 7 3 3" xfId="7177"/>
    <cellStyle name="40% - Accent2 4 7 3 3 2" xfId="20336"/>
    <cellStyle name="40% - Accent2 4 7 3 3 2 2" xfId="57674"/>
    <cellStyle name="40% - Accent2 4 7 3 3 3" xfId="44515"/>
    <cellStyle name="40% - Accent2 4 7 3 4" xfId="16793"/>
    <cellStyle name="40% - Accent2 4 7 3 4 2" xfId="54131"/>
    <cellStyle name="40% - Accent2 4 7 3 5" xfId="33186"/>
    <cellStyle name="40% - Accent2 4 7 3 6" xfId="40970"/>
    <cellStyle name="40% - Accent2 4 7 4" xfId="9540"/>
    <cellStyle name="40% - Accent2 4 7 4 2" xfId="22699"/>
    <cellStyle name="40% - Accent2 4 7 4 2 2" xfId="60037"/>
    <cellStyle name="40% - Accent2 4 7 4 3" xfId="35898"/>
    <cellStyle name="40% - Accent2 4 7 4 4" xfId="46878"/>
    <cellStyle name="40% - Accent2 4 7 5" xfId="4817"/>
    <cellStyle name="40% - Accent2 4 7 5 2" xfId="17976"/>
    <cellStyle name="40% - Accent2 4 7 5 2 2" xfId="55314"/>
    <cellStyle name="40% - Accent2 4 7 5 3" xfId="30474"/>
    <cellStyle name="40% - Accent2 4 7 5 4" xfId="42155"/>
    <cellStyle name="40% - Accent2 4 7 6" xfId="14264"/>
    <cellStyle name="40% - Accent2 4 7 6 2" xfId="51602"/>
    <cellStyle name="40% - Accent2 4 7 7" xfId="27592"/>
    <cellStyle name="40% - Accent2 4 7 8" xfId="38441"/>
    <cellStyle name="40% - Accent2 4 8" xfId="1300"/>
    <cellStyle name="40% - Accent2 4 8 2" xfId="2649"/>
    <cellStyle name="40% - Accent2 4 8 2 2" xfId="12097"/>
    <cellStyle name="40% - Accent2 4 8 2 2 2" xfId="25256"/>
    <cellStyle name="40% - Accent2 4 8 2 2 2 2" xfId="62594"/>
    <cellStyle name="40% - Accent2 4 8 2 2 3" xfId="33552"/>
    <cellStyle name="40% - Accent2 4 8 2 2 4" xfId="49435"/>
    <cellStyle name="40% - Accent2 4 8 2 3" xfId="7374"/>
    <cellStyle name="40% - Accent2 4 8 2 3 2" xfId="20533"/>
    <cellStyle name="40% - Accent2 4 8 2 3 2 2" xfId="57871"/>
    <cellStyle name="40% - Accent2 4 8 2 3 3" xfId="36264"/>
    <cellStyle name="40% - Accent2 4 8 2 3 4" xfId="44712"/>
    <cellStyle name="40% - Accent2 4 8 2 4" xfId="15810"/>
    <cellStyle name="40% - Accent2 4 8 2 4 2" xfId="30840"/>
    <cellStyle name="40% - Accent2 4 8 2 4 3" xfId="53148"/>
    <cellStyle name="40% - Accent2 4 8 2 5" xfId="27958"/>
    <cellStyle name="40% - Accent2 4 8 2 6" xfId="39987"/>
    <cellStyle name="40% - Accent2 4 8 3" xfId="9737"/>
    <cellStyle name="40% - Accent2 4 8 3 2" xfId="22896"/>
    <cellStyle name="40% - Accent2 4 8 3 2 2" xfId="60234"/>
    <cellStyle name="40% - Accent2 4 8 3 3" xfId="32203"/>
    <cellStyle name="40% - Accent2 4 8 3 4" xfId="47075"/>
    <cellStyle name="40% - Accent2 4 8 4" xfId="5014"/>
    <cellStyle name="40% - Accent2 4 8 4 2" xfId="18173"/>
    <cellStyle name="40% - Accent2 4 8 4 2 2" xfId="55511"/>
    <cellStyle name="40% - Accent2 4 8 4 3" xfId="34915"/>
    <cellStyle name="40% - Accent2 4 8 4 4" xfId="42352"/>
    <cellStyle name="40% - Accent2 4 8 5" xfId="14461"/>
    <cellStyle name="40% - Accent2 4 8 5 2" xfId="29491"/>
    <cellStyle name="40% - Accent2 4 8 5 3" xfId="51799"/>
    <cellStyle name="40% - Accent2 4 8 6" xfId="26609"/>
    <cellStyle name="40% - Accent2 4 8 7" xfId="38638"/>
    <cellStyle name="40% - Accent2 4 9" xfId="2452"/>
    <cellStyle name="40% - Accent2 4 9 2" xfId="10917"/>
    <cellStyle name="40% - Accent2 4 9 2 2" xfId="24076"/>
    <cellStyle name="40% - Accent2 4 9 2 2 2" xfId="61414"/>
    <cellStyle name="40% - Accent2 4 9 2 3" xfId="33355"/>
    <cellStyle name="40% - Accent2 4 9 2 4" xfId="48255"/>
    <cellStyle name="40% - Accent2 4 9 3" xfId="6194"/>
    <cellStyle name="40% - Accent2 4 9 3 2" xfId="19353"/>
    <cellStyle name="40% - Accent2 4 9 3 2 2" xfId="56691"/>
    <cellStyle name="40% - Accent2 4 9 3 3" xfId="36067"/>
    <cellStyle name="40% - Accent2 4 9 3 4" xfId="43532"/>
    <cellStyle name="40% - Accent2 4 9 4" xfId="15613"/>
    <cellStyle name="40% - Accent2 4 9 4 2" xfId="30643"/>
    <cellStyle name="40% - Accent2 4 9 4 3" xfId="52951"/>
    <cellStyle name="40% - Accent2 4 9 5" xfId="27761"/>
    <cellStyle name="40% - Accent2 4 9 6" xfId="39790"/>
    <cellStyle name="40% - Accent2 5" xfId="62"/>
    <cellStyle name="40% - Accent2 5 10" xfId="8501"/>
    <cellStyle name="40% - Accent2 5 10 2" xfId="21660"/>
    <cellStyle name="40% - Accent2 5 10 2 2" xfId="58998"/>
    <cellStyle name="40% - Accent2 5 10 3" xfId="29323"/>
    <cellStyle name="40% - Accent2 5 10 4" xfId="45839"/>
    <cellStyle name="40% - Accent2 5 11" xfId="3778"/>
    <cellStyle name="40% - Accent2 5 11 2" xfId="16937"/>
    <cellStyle name="40% - Accent2 5 11 2 2" xfId="54275"/>
    <cellStyle name="40% - Accent2 5 11 3" xfId="32035"/>
    <cellStyle name="40% - Accent2 5 11 4" xfId="41116"/>
    <cellStyle name="40% - Accent2 5 12" xfId="13225"/>
    <cellStyle name="40% - Accent2 5 12 2" xfId="34747"/>
    <cellStyle name="40% - Accent2 5 12 3" xfId="50563"/>
    <cellStyle name="40% - Accent2 5 13" xfId="29154"/>
    <cellStyle name="40% - Accent2 5 14" xfId="26441"/>
    <cellStyle name="40% - Accent2 5 15" xfId="37402"/>
    <cellStyle name="40% - Accent2 5 2" xfId="174"/>
    <cellStyle name="40% - Accent2 5 2 2" xfId="595"/>
    <cellStyle name="40% - Accent2 5 2 2 2" xfId="1777"/>
    <cellStyle name="40% - Accent2 5 2 2 2 2" xfId="7851"/>
    <cellStyle name="40% - Accent2 5 2 2 2 2 2" xfId="12574"/>
    <cellStyle name="40% - Accent2 5 2 2 2 2 2 2" xfId="25733"/>
    <cellStyle name="40% - Accent2 5 2 2 2 2 2 2 2" xfId="63071"/>
    <cellStyle name="40% - Accent2 5 2 2 2 2 2 3" xfId="49912"/>
    <cellStyle name="40% - Accent2 5 2 2 2 2 3" xfId="21010"/>
    <cellStyle name="40% - Accent2 5 2 2 2 2 3 2" xfId="58348"/>
    <cellStyle name="40% - Accent2 5 2 2 2 2 4" xfId="34029"/>
    <cellStyle name="40% - Accent2 5 2 2 2 2 5" xfId="45189"/>
    <cellStyle name="40% - Accent2 5 2 2 2 3" xfId="10214"/>
    <cellStyle name="40% - Accent2 5 2 2 2 3 2" xfId="23373"/>
    <cellStyle name="40% - Accent2 5 2 2 2 3 2 2" xfId="60711"/>
    <cellStyle name="40% - Accent2 5 2 2 2 3 3" xfId="36741"/>
    <cellStyle name="40% - Accent2 5 2 2 2 3 4" xfId="47552"/>
    <cellStyle name="40% - Accent2 5 2 2 2 4" xfId="5491"/>
    <cellStyle name="40% - Accent2 5 2 2 2 4 2" xfId="18650"/>
    <cellStyle name="40% - Accent2 5 2 2 2 4 2 2" xfId="55988"/>
    <cellStyle name="40% - Accent2 5 2 2 2 4 3" xfId="31317"/>
    <cellStyle name="40% - Accent2 5 2 2 2 4 4" xfId="42829"/>
    <cellStyle name="40% - Accent2 5 2 2 2 5" xfId="14938"/>
    <cellStyle name="40% - Accent2 5 2 2 2 5 2" xfId="52276"/>
    <cellStyle name="40% - Accent2 5 2 2 2 6" xfId="28435"/>
    <cellStyle name="40% - Accent2 5 2 2 2 7" xfId="39115"/>
    <cellStyle name="40% - Accent2 5 2 2 3" xfId="3126"/>
    <cellStyle name="40% - Accent2 5 2 2 3 2" xfId="11394"/>
    <cellStyle name="40% - Accent2 5 2 2 3 2 2" xfId="24553"/>
    <cellStyle name="40% - Accent2 5 2 2 3 2 2 2" xfId="61891"/>
    <cellStyle name="40% - Accent2 5 2 2 3 2 3" xfId="48732"/>
    <cellStyle name="40% - Accent2 5 2 2 3 3" xfId="6671"/>
    <cellStyle name="40% - Accent2 5 2 2 3 3 2" xfId="19830"/>
    <cellStyle name="40% - Accent2 5 2 2 3 3 2 2" xfId="57168"/>
    <cellStyle name="40% - Accent2 5 2 2 3 3 3" xfId="44009"/>
    <cellStyle name="40% - Accent2 5 2 2 3 4" xfId="16287"/>
    <cellStyle name="40% - Accent2 5 2 2 3 4 2" xfId="53625"/>
    <cellStyle name="40% - Accent2 5 2 2 3 5" xfId="32680"/>
    <cellStyle name="40% - Accent2 5 2 2 3 6" xfId="40464"/>
    <cellStyle name="40% - Accent2 5 2 2 4" xfId="9034"/>
    <cellStyle name="40% - Accent2 5 2 2 4 2" xfId="22193"/>
    <cellStyle name="40% - Accent2 5 2 2 4 2 2" xfId="59531"/>
    <cellStyle name="40% - Accent2 5 2 2 4 3" xfId="35392"/>
    <cellStyle name="40% - Accent2 5 2 2 4 4" xfId="46372"/>
    <cellStyle name="40% - Accent2 5 2 2 5" xfId="4311"/>
    <cellStyle name="40% - Accent2 5 2 2 5 2" xfId="17470"/>
    <cellStyle name="40% - Accent2 5 2 2 5 2 2" xfId="54808"/>
    <cellStyle name="40% - Accent2 5 2 2 5 3" xfId="29968"/>
    <cellStyle name="40% - Accent2 5 2 2 5 4" xfId="41649"/>
    <cellStyle name="40% - Accent2 5 2 2 6" xfId="13758"/>
    <cellStyle name="40% - Accent2 5 2 2 6 2" xfId="51096"/>
    <cellStyle name="40% - Accent2 5 2 2 7" xfId="27086"/>
    <cellStyle name="40% - Accent2 5 2 2 8" xfId="37935"/>
    <cellStyle name="40% - Accent2 5 2 3" xfId="1356"/>
    <cellStyle name="40% - Accent2 5 2 3 2" xfId="7430"/>
    <cellStyle name="40% - Accent2 5 2 3 2 2" xfId="12153"/>
    <cellStyle name="40% - Accent2 5 2 3 2 2 2" xfId="25312"/>
    <cellStyle name="40% - Accent2 5 2 3 2 2 2 2" xfId="62650"/>
    <cellStyle name="40% - Accent2 5 2 3 2 2 3" xfId="49491"/>
    <cellStyle name="40% - Accent2 5 2 3 2 3" xfId="20589"/>
    <cellStyle name="40% - Accent2 5 2 3 2 3 2" xfId="57927"/>
    <cellStyle name="40% - Accent2 5 2 3 2 4" xfId="33608"/>
    <cellStyle name="40% - Accent2 5 2 3 2 5" xfId="44768"/>
    <cellStyle name="40% - Accent2 5 2 3 3" xfId="9793"/>
    <cellStyle name="40% - Accent2 5 2 3 3 2" xfId="22952"/>
    <cellStyle name="40% - Accent2 5 2 3 3 2 2" xfId="60290"/>
    <cellStyle name="40% - Accent2 5 2 3 3 3" xfId="36320"/>
    <cellStyle name="40% - Accent2 5 2 3 3 4" xfId="47131"/>
    <cellStyle name="40% - Accent2 5 2 3 4" xfId="5070"/>
    <cellStyle name="40% - Accent2 5 2 3 4 2" xfId="18229"/>
    <cellStyle name="40% - Accent2 5 2 3 4 2 2" xfId="55567"/>
    <cellStyle name="40% - Accent2 5 2 3 4 3" xfId="30896"/>
    <cellStyle name="40% - Accent2 5 2 3 4 4" xfId="42408"/>
    <cellStyle name="40% - Accent2 5 2 3 5" xfId="14517"/>
    <cellStyle name="40% - Accent2 5 2 3 5 2" xfId="51855"/>
    <cellStyle name="40% - Accent2 5 2 3 6" xfId="28014"/>
    <cellStyle name="40% - Accent2 5 2 3 7" xfId="38694"/>
    <cellStyle name="40% - Accent2 5 2 4" xfId="2705"/>
    <cellStyle name="40% - Accent2 5 2 4 2" xfId="10973"/>
    <cellStyle name="40% - Accent2 5 2 4 2 2" xfId="24132"/>
    <cellStyle name="40% - Accent2 5 2 4 2 2 2" xfId="61470"/>
    <cellStyle name="40% - Accent2 5 2 4 2 3" xfId="48311"/>
    <cellStyle name="40% - Accent2 5 2 4 3" xfId="6250"/>
    <cellStyle name="40% - Accent2 5 2 4 3 2" xfId="19409"/>
    <cellStyle name="40% - Accent2 5 2 4 3 2 2" xfId="56747"/>
    <cellStyle name="40% - Accent2 5 2 4 3 3" xfId="43588"/>
    <cellStyle name="40% - Accent2 5 2 4 4" xfId="15866"/>
    <cellStyle name="40% - Accent2 5 2 4 4 2" xfId="53204"/>
    <cellStyle name="40% - Accent2 5 2 4 5" xfId="32259"/>
    <cellStyle name="40% - Accent2 5 2 4 6" xfId="40043"/>
    <cellStyle name="40% - Accent2 5 2 5" xfId="8613"/>
    <cellStyle name="40% - Accent2 5 2 5 2" xfId="21772"/>
    <cellStyle name="40% - Accent2 5 2 5 2 2" xfId="59110"/>
    <cellStyle name="40% - Accent2 5 2 5 3" xfId="34971"/>
    <cellStyle name="40% - Accent2 5 2 5 4" xfId="45951"/>
    <cellStyle name="40% - Accent2 5 2 6" xfId="3890"/>
    <cellStyle name="40% - Accent2 5 2 6 2" xfId="17049"/>
    <cellStyle name="40% - Accent2 5 2 6 2 2" xfId="54387"/>
    <cellStyle name="40% - Accent2 5 2 6 3" xfId="29547"/>
    <cellStyle name="40% - Accent2 5 2 6 4" xfId="41228"/>
    <cellStyle name="40% - Accent2 5 2 7" xfId="13337"/>
    <cellStyle name="40% - Accent2 5 2 7 2" xfId="50675"/>
    <cellStyle name="40% - Accent2 5 2 8" xfId="26665"/>
    <cellStyle name="40% - Accent2 5 2 9" xfId="37514"/>
    <cellStyle name="40% - Accent2 5 3" xfId="483"/>
    <cellStyle name="40% - Accent2 5 3 2" xfId="1665"/>
    <cellStyle name="40% - Accent2 5 3 2 2" xfId="7739"/>
    <cellStyle name="40% - Accent2 5 3 2 2 2" xfId="12462"/>
    <cellStyle name="40% - Accent2 5 3 2 2 2 2" xfId="25621"/>
    <cellStyle name="40% - Accent2 5 3 2 2 2 2 2" xfId="62959"/>
    <cellStyle name="40% - Accent2 5 3 2 2 2 3" xfId="49800"/>
    <cellStyle name="40% - Accent2 5 3 2 2 3" xfId="20898"/>
    <cellStyle name="40% - Accent2 5 3 2 2 3 2" xfId="58236"/>
    <cellStyle name="40% - Accent2 5 3 2 2 4" xfId="33917"/>
    <cellStyle name="40% - Accent2 5 3 2 2 5" xfId="45077"/>
    <cellStyle name="40% - Accent2 5 3 2 3" xfId="10102"/>
    <cellStyle name="40% - Accent2 5 3 2 3 2" xfId="23261"/>
    <cellStyle name="40% - Accent2 5 3 2 3 2 2" xfId="60599"/>
    <cellStyle name="40% - Accent2 5 3 2 3 3" xfId="36629"/>
    <cellStyle name="40% - Accent2 5 3 2 3 4" xfId="47440"/>
    <cellStyle name="40% - Accent2 5 3 2 4" xfId="5379"/>
    <cellStyle name="40% - Accent2 5 3 2 4 2" xfId="18538"/>
    <cellStyle name="40% - Accent2 5 3 2 4 2 2" xfId="55876"/>
    <cellStyle name="40% - Accent2 5 3 2 4 3" xfId="31205"/>
    <cellStyle name="40% - Accent2 5 3 2 4 4" xfId="42717"/>
    <cellStyle name="40% - Accent2 5 3 2 5" xfId="14826"/>
    <cellStyle name="40% - Accent2 5 3 2 5 2" xfId="52164"/>
    <cellStyle name="40% - Accent2 5 3 2 6" xfId="28323"/>
    <cellStyle name="40% - Accent2 5 3 2 7" xfId="39003"/>
    <cellStyle name="40% - Accent2 5 3 3" xfId="3014"/>
    <cellStyle name="40% - Accent2 5 3 3 2" xfId="11282"/>
    <cellStyle name="40% - Accent2 5 3 3 2 2" xfId="24441"/>
    <cellStyle name="40% - Accent2 5 3 3 2 2 2" xfId="61779"/>
    <cellStyle name="40% - Accent2 5 3 3 2 3" xfId="48620"/>
    <cellStyle name="40% - Accent2 5 3 3 3" xfId="6559"/>
    <cellStyle name="40% - Accent2 5 3 3 3 2" xfId="19718"/>
    <cellStyle name="40% - Accent2 5 3 3 3 2 2" xfId="57056"/>
    <cellStyle name="40% - Accent2 5 3 3 3 3" xfId="43897"/>
    <cellStyle name="40% - Accent2 5 3 3 4" xfId="16175"/>
    <cellStyle name="40% - Accent2 5 3 3 4 2" xfId="53513"/>
    <cellStyle name="40% - Accent2 5 3 3 5" xfId="32568"/>
    <cellStyle name="40% - Accent2 5 3 3 6" xfId="40352"/>
    <cellStyle name="40% - Accent2 5 3 4" xfId="8922"/>
    <cellStyle name="40% - Accent2 5 3 4 2" xfId="22081"/>
    <cellStyle name="40% - Accent2 5 3 4 2 2" xfId="59419"/>
    <cellStyle name="40% - Accent2 5 3 4 3" xfId="35280"/>
    <cellStyle name="40% - Accent2 5 3 4 4" xfId="46260"/>
    <cellStyle name="40% - Accent2 5 3 5" xfId="4199"/>
    <cellStyle name="40% - Accent2 5 3 5 2" xfId="17358"/>
    <cellStyle name="40% - Accent2 5 3 5 2 2" xfId="54696"/>
    <cellStyle name="40% - Accent2 5 3 5 3" xfId="29856"/>
    <cellStyle name="40% - Accent2 5 3 5 4" xfId="41537"/>
    <cellStyle name="40% - Accent2 5 3 6" xfId="13646"/>
    <cellStyle name="40% - Accent2 5 3 6 2" xfId="50984"/>
    <cellStyle name="40% - Accent2 5 3 7" xfId="26974"/>
    <cellStyle name="40% - Accent2 5 3 8" xfId="37823"/>
    <cellStyle name="40% - Accent2 5 4" xfId="371"/>
    <cellStyle name="40% - Accent2 5 4 2" xfId="1553"/>
    <cellStyle name="40% - Accent2 5 4 2 2" xfId="7627"/>
    <cellStyle name="40% - Accent2 5 4 2 2 2" xfId="12350"/>
    <cellStyle name="40% - Accent2 5 4 2 2 2 2" xfId="25509"/>
    <cellStyle name="40% - Accent2 5 4 2 2 2 2 2" xfId="62847"/>
    <cellStyle name="40% - Accent2 5 4 2 2 2 3" xfId="49688"/>
    <cellStyle name="40% - Accent2 5 4 2 2 3" xfId="20786"/>
    <cellStyle name="40% - Accent2 5 4 2 2 3 2" xfId="58124"/>
    <cellStyle name="40% - Accent2 5 4 2 2 4" xfId="33805"/>
    <cellStyle name="40% - Accent2 5 4 2 2 5" xfId="44965"/>
    <cellStyle name="40% - Accent2 5 4 2 3" xfId="9990"/>
    <cellStyle name="40% - Accent2 5 4 2 3 2" xfId="23149"/>
    <cellStyle name="40% - Accent2 5 4 2 3 2 2" xfId="60487"/>
    <cellStyle name="40% - Accent2 5 4 2 3 3" xfId="36517"/>
    <cellStyle name="40% - Accent2 5 4 2 3 4" xfId="47328"/>
    <cellStyle name="40% - Accent2 5 4 2 4" xfId="5267"/>
    <cellStyle name="40% - Accent2 5 4 2 4 2" xfId="18426"/>
    <cellStyle name="40% - Accent2 5 4 2 4 2 2" xfId="55764"/>
    <cellStyle name="40% - Accent2 5 4 2 4 3" xfId="31093"/>
    <cellStyle name="40% - Accent2 5 4 2 4 4" xfId="42605"/>
    <cellStyle name="40% - Accent2 5 4 2 5" xfId="14714"/>
    <cellStyle name="40% - Accent2 5 4 2 5 2" xfId="52052"/>
    <cellStyle name="40% - Accent2 5 4 2 6" xfId="28211"/>
    <cellStyle name="40% - Accent2 5 4 2 7" xfId="38891"/>
    <cellStyle name="40% - Accent2 5 4 3" xfId="2902"/>
    <cellStyle name="40% - Accent2 5 4 3 2" xfId="11170"/>
    <cellStyle name="40% - Accent2 5 4 3 2 2" xfId="24329"/>
    <cellStyle name="40% - Accent2 5 4 3 2 2 2" xfId="61667"/>
    <cellStyle name="40% - Accent2 5 4 3 2 3" xfId="48508"/>
    <cellStyle name="40% - Accent2 5 4 3 3" xfId="6447"/>
    <cellStyle name="40% - Accent2 5 4 3 3 2" xfId="19606"/>
    <cellStyle name="40% - Accent2 5 4 3 3 2 2" xfId="56944"/>
    <cellStyle name="40% - Accent2 5 4 3 3 3" xfId="43785"/>
    <cellStyle name="40% - Accent2 5 4 3 4" xfId="16063"/>
    <cellStyle name="40% - Accent2 5 4 3 4 2" xfId="53401"/>
    <cellStyle name="40% - Accent2 5 4 3 5" xfId="32456"/>
    <cellStyle name="40% - Accent2 5 4 3 6" xfId="40240"/>
    <cellStyle name="40% - Accent2 5 4 4" xfId="8810"/>
    <cellStyle name="40% - Accent2 5 4 4 2" xfId="21969"/>
    <cellStyle name="40% - Accent2 5 4 4 2 2" xfId="59307"/>
    <cellStyle name="40% - Accent2 5 4 4 3" xfId="35168"/>
    <cellStyle name="40% - Accent2 5 4 4 4" xfId="46148"/>
    <cellStyle name="40% - Accent2 5 4 5" xfId="4087"/>
    <cellStyle name="40% - Accent2 5 4 5 2" xfId="17246"/>
    <cellStyle name="40% - Accent2 5 4 5 2 2" xfId="54584"/>
    <cellStyle name="40% - Accent2 5 4 5 3" xfId="29744"/>
    <cellStyle name="40% - Accent2 5 4 5 4" xfId="41425"/>
    <cellStyle name="40% - Accent2 5 4 6" xfId="13534"/>
    <cellStyle name="40% - Accent2 5 4 6 2" xfId="50872"/>
    <cellStyle name="40% - Accent2 5 4 7" xfId="26862"/>
    <cellStyle name="40% - Accent2 5 4 8" xfId="37711"/>
    <cellStyle name="40% - Accent2 5 5" xfId="792"/>
    <cellStyle name="40% - Accent2 5 5 2" xfId="1974"/>
    <cellStyle name="40% - Accent2 5 5 2 2" xfId="8048"/>
    <cellStyle name="40% - Accent2 5 5 2 2 2" xfId="12771"/>
    <cellStyle name="40% - Accent2 5 5 2 2 2 2" xfId="25930"/>
    <cellStyle name="40% - Accent2 5 5 2 2 2 2 2" xfId="63268"/>
    <cellStyle name="40% - Accent2 5 5 2 2 2 3" xfId="50109"/>
    <cellStyle name="40% - Accent2 5 5 2 2 3" xfId="21207"/>
    <cellStyle name="40% - Accent2 5 5 2 2 3 2" xfId="58545"/>
    <cellStyle name="40% - Accent2 5 5 2 2 4" xfId="34226"/>
    <cellStyle name="40% - Accent2 5 5 2 2 5" xfId="45386"/>
    <cellStyle name="40% - Accent2 5 5 2 3" xfId="10411"/>
    <cellStyle name="40% - Accent2 5 5 2 3 2" xfId="23570"/>
    <cellStyle name="40% - Accent2 5 5 2 3 2 2" xfId="60908"/>
    <cellStyle name="40% - Accent2 5 5 2 3 3" xfId="36938"/>
    <cellStyle name="40% - Accent2 5 5 2 3 4" xfId="47749"/>
    <cellStyle name="40% - Accent2 5 5 2 4" xfId="5688"/>
    <cellStyle name="40% - Accent2 5 5 2 4 2" xfId="18847"/>
    <cellStyle name="40% - Accent2 5 5 2 4 2 2" xfId="56185"/>
    <cellStyle name="40% - Accent2 5 5 2 4 3" xfId="31514"/>
    <cellStyle name="40% - Accent2 5 5 2 4 4" xfId="43026"/>
    <cellStyle name="40% - Accent2 5 5 2 5" xfId="15135"/>
    <cellStyle name="40% - Accent2 5 5 2 5 2" xfId="52473"/>
    <cellStyle name="40% - Accent2 5 5 2 6" xfId="28632"/>
    <cellStyle name="40% - Accent2 5 5 2 7" xfId="39312"/>
    <cellStyle name="40% - Accent2 5 5 3" xfId="3323"/>
    <cellStyle name="40% - Accent2 5 5 3 2" xfId="11591"/>
    <cellStyle name="40% - Accent2 5 5 3 2 2" xfId="24750"/>
    <cellStyle name="40% - Accent2 5 5 3 2 2 2" xfId="62088"/>
    <cellStyle name="40% - Accent2 5 5 3 2 3" xfId="48929"/>
    <cellStyle name="40% - Accent2 5 5 3 3" xfId="6868"/>
    <cellStyle name="40% - Accent2 5 5 3 3 2" xfId="20027"/>
    <cellStyle name="40% - Accent2 5 5 3 3 2 2" xfId="57365"/>
    <cellStyle name="40% - Accent2 5 5 3 3 3" xfId="44206"/>
    <cellStyle name="40% - Accent2 5 5 3 4" xfId="16484"/>
    <cellStyle name="40% - Accent2 5 5 3 4 2" xfId="53822"/>
    <cellStyle name="40% - Accent2 5 5 3 5" xfId="32877"/>
    <cellStyle name="40% - Accent2 5 5 3 6" xfId="40661"/>
    <cellStyle name="40% - Accent2 5 5 4" xfId="9231"/>
    <cellStyle name="40% - Accent2 5 5 4 2" xfId="22390"/>
    <cellStyle name="40% - Accent2 5 5 4 2 2" xfId="59728"/>
    <cellStyle name="40% - Accent2 5 5 4 3" xfId="35589"/>
    <cellStyle name="40% - Accent2 5 5 4 4" xfId="46569"/>
    <cellStyle name="40% - Accent2 5 5 5" xfId="4508"/>
    <cellStyle name="40% - Accent2 5 5 5 2" xfId="17667"/>
    <cellStyle name="40% - Accent2 5 5 5 2 2" xfId="55005"/>
    <cellStyle name="40% - Accent2 5 5 5 3" xfId="30165"/>
    <cellStyle name="40% - Accent2 5 5 5 4" xfId="41846"/>
    <cellStyle name="40% - Accent2 5 5 6" xfId="13955"/>
    <cellStyle name="40% - Accent2 5 5 6 2" xfId="51293"/>
    <cellStyle name="40% - Accent2 5 5 7" xfId="27283"/>
    <cellStyle name="40% - Accent2 5 5 8" xfId="38132"/>
    <cellStyle name="40% - Accent2 5 6" xfId="961"/>
    <cellStyle name="40% - Accent2 5 6 2" xfId="2143"/>
    <cellStyle name="40% - Accent2 5 6 2 2" xfId="8217"/>
    <cellStyle name="40% - Accent2 5 6 2 2 2" xfId="12940"/>
    <cellStyle name="40% - Accent2 5 6 2 2 2 2" xfId="26099"/>
    <cellStyle name="40% - Accent2 5 6 2 2 2 2 2" xfId="63437"/>
    <cellStyle name="40% - Accent2 5 6 2 2 2 3" xfId="50278"/>
    <cellStyle name="40% - Accent2 5 6 2 2 3" xfId="21376"/>
    <cellStyle name="40% - Accent2 5 6 2 2 3 2" xfId="58714"/>
    <cellStyle name="40% - Accent2 5 6 2 2 4" xfId="34395"/>
    <cellStyle name="40% - Accent2 5 6 2 2 5" xfId="45555"/>
    <cellStyle name="40% - Accent2 5 6 2 3" xfId="10580"/>
    <cellStyle name="40% - Accent2 5 6 2 3 2" xfId="23739"/>
    <cellStyle name="40% - Accent2 5 6 2 3 2 2" xfId="61077"/>
    <cellStyle name="40% - Accent2 5 6 2 3 3" xfId="37107"/>
    <cellStyle name="40% - Accent2 5 6 2 3 4" xfId="47918"/>
    <cellStyle name="40% - Accent2 5 6 2 4" xfId="5857"/>
    <cellStyle name="40% - Accent2 5 6 2 4 2" xfId="19016"/>
    <cellStyle name="40% - Accent2 5 6 2 4 2 2" xfId="56354"/>
    <cellStyle name="40% - Accent2 5 6 2 4 3" xfId="31683"/>
    <cellStyle name="40% - Accent2 5 6 2 4 4" xfId="43195"/>
    <cellStyle name="40% - Accent2 5 6 2 5" xfId="15304"/>
    <cellStyle name="40% - Accent2 5 6 2 5 2" xfId="52642"/>
    <cellStyle name="40% - Accent2 5 6 2 6" xfId="28801"/>
    <cellStyle name="40% - Accent2 5 6 2 7" xfId="39481"/>
    <cellStyle name="40% - Accent2 5 6 3" xfId="3492"/>
    <cellStyle name="40% - Accent2 5 6 3 2" xfId="11760"/>
    <cellStyle name="40% - Accent2 5 6 3 2 2" xfId="24919"/>
    <cellStyle name="40% - Accent2 5 6 3 2 2 2" xfId="62257"/>
    <cellStyle name="40% - Accent2 5 6 3 2 3" xfId="49098"/>
    <cellStyle name="40% - Accent2 5 6 3 3" xfId="7037"/>
    <cellStyle name="40% - Accent2 5 6 3 3 2" xfId="20196"/>
    <cellStyle name="40% - Accent2 5 6 3 3 2 2" xfId="57534"/>
    <cellStyle name="40% - Accent2 5 6 3 3 3" xfId="44375"/>
    <cellStyle name="40% - Accent2 5 6 3 4" xfId="16653"/>
    <cellStyle name="40% - Accent2 5 6 3 4 2" xfId="53991"/>
    <cellStyle name="40% - Accent2 5 6 3 5" xfId="33046"/>
    <cellStyle name="40% - Accent2 5 6 3 6" xfId="40830"/>
    <cellStyle name="40% - Accent2 5 6 4" xfId="9400"/>
    <cellStyle name="40% - Accent2 5 6 4 2" xfId="22559"/>
    <cellStyle name="40% - Accent2 5 6 4 2 2" xfId="59897"/>
    <cellStyle name="40% - Accent2 5 6 4 3" xfId="35758"/>
    <cellStyle name="40% - Accent2 5 6 4 4" xfId="46738"/>
    <cellStyle name="40% - Accent2 5 6 5" xfId="4677"/>
    <cellStyle name="40% - Accent2 5 6 5 2" xfId="17836"/>
    <cellStyle name="40% - Accent2 5 6 5 2 2" xfId="55174"/>
    <cellStyle name="40% - Accent2 5 6 5 3" xfId="30334"/>
    <cellStyle name="40% - Accent2 5 6 5 4" xfId="42015"/>
    <cellStyle name="40% - Accent2 5 6 6" xfId="14124"/>
    <cellStyle name="40% - Accent2 5 6 6 2" xfId="51462"/>
    <cellStyle name="40% - Accent2 5 6 7" xfId="27452"/>
    <cellStyle name="40% - Accent2 5 6 8" xfId="38301"/>
    <cellStyle name="40% - Accent2 5 7" xfId="1132"/>
    <cellStyle name="40% - Accent2 5 7 2" xfId="2312"/>
    <cellStyle name="40% - Accent2 5 7 2 2" xfId="8386"/>
    <cellStyle name="40% - Accent2 5 7 2 2 2" xfId="13109"/>
    <cellStyle name="40% - Accent2 5 7 2 2 2 2" xfId="26268"/>
    <cellStyle name="40% - Accent2 5 7 2 2 2 2 2" xfId="63606"/>
    <cellStyle name="40% - Accent2 5 7 2 2 2 3" xfId="50447"/>
    <cellStyle name="40% - Accent2 5 7 2 2 3" xfId="21545"/>
    <cellStyle name="40% - Accent2 5 7 2 2 3 2" xfId="58883"/>
    <cellStyle name="40% - Accent2 5 7 2 2 4" xfId="34564"/>
    <cellStyle name="40% - Accent2 5 7 2 2 5" xfId="45724"/>
    <cellStyle name="40% - Accent2 5 7 2 3" xfId="10749"/>
    <cellStyle name="40% - Accent2 5 7 2 3 2" xfId="23908"/>
    <cellStyle name="40% - Accent2 5 7 2 3 2 2" xfId="61246"/>
    <cellStyle name="40% - Accent2 5 7 2 3 3" xfId="37276"/>
    <cellStyle name="40% - Accent2 5 7 2 3 4" xfId="48087"/>
    <cellStyle name="40% - Accent2 5 7 2 4" xfId="6026"/>
    <cellStyle name="40% - Accent2 5 7 2 4 2" xfId="19185"/>
    <cellStyle name="40% - Accent2 5 7 2 4 2 2" xfId="56523"/>
    <cellStyle name="40% - Accent2 5 7 2 4 3" xfId="31852"/>
    <cellStyle name="40% - Accent2 5 7 2 4 4" xfId="43364"/>
    <cellStyle name="40% - Accent2 5 7 2 5" xfId="15473"/>
    <cellStyle name="40% - Accent2 5 7 2 5 2" xfId="52811"/>
    <cellStyle name="40% - Accent2 5 7 2 6" xfId="28970"/>
    <cellStyle name="40% - Accent2 5 7 2 7" xfId="39650"/>
    <cellStyle name="40% - Accent2 5 7 3" xfId="3661"/>
    <cellStyle name="40% - Accent2 5 7 3 2" xfId="11929"/>
    <cellStyle name="40% - Accent2 5 7 3 2 2" xfId="25088"/>
    <cellStyle name="40% - Accent2 5 7 3 2 2 2" xfId="62426"/>
    <cellStyle name="40% - Accent2 5 7 3 2 3" xfId="49267"/>
    <cellStyle name="40% - Accent2 5 7 3 3" xfId="7206"/>
    <cellStyle name="40% - Accent2 5 7 3 3 2" xfId="20365"/>
    <cellStyle name="40% - Accent2 5 7 3 3 2 2" xfId="57703"/>
    <cellStyle name="40% - Accent2 5 7 3 3 3" xfId="44544"/>
    <cellStyle name="40% - Accent2 5 7 3 4" xfId="16822"/>
    <cellStyle name="40% - Accent2 5 7 3 4 2" xfId="54160"/>
    <cellStyle name="40% - Accent2 5 7 3 5" xfId="33215"/>
    <cellStyle name="40% - Accent2 5 7 3 6" xfId="40999"/>
    <cellStyle name="40% - Accent2 5 7 4" xfId="9569"/>
    <cellStyle name="40% - Accent2 5 7 4 2" xfId="22728"/>
    <cellStyle name="40% - Accent2 5 7 4 2 2" xfId="60066"/>
    <cellStyle name="40% - Accent2 5 7 4 3" xfId="35927"/>
    <cellStyle name="40% - Accent2 5 7 4 4" xfId="46907"/>
    <cellStyle name="40% - Accent2 5 7 5" xfId="4846"/>
    <cellStyle name="40% - Accent2 5 7 5 2" xfId="18005"/>
    <cellStyle name="40% - Accent2 5 7 5 2 2" xfId="55343"/>
    <cellStyle name="40% - Accent2 5 7 5 3" xfId="30503"/>
    <cellStyle name="40% - Accent2 5 7 5 4" xfId="42184"/>
    <cellStyle name="40% - Accent2 5 7 6" xfId="14293"/>
    <cellStyle name="40% - Accent2 5 7 6 2" xfId="51631"/>
    <cellStyle name="40% - Accent2 5 7 7" xfId="27621"/>
    <cellStyle name="40% - Accent2 5 7 8" xfId="38470"/>
    <cellStyle name="40% - Accent2 5 8" xfId="1244"/>
    <cellStyle name="40% - Accent2 5 8 2" xfId="2593"/>
    <cellStyle name="40% - Accent2 5 8 2 2" xfId="12041"/>
    <cellStyle name="40% - Accent2 5 8 2 2 2" xfId="25200"/>
    <cellStyle name="40% - Accent2 5 8 2 2 2 2" xfId="62538"/>
    <cellStyle name="40% - Accent2 5 8 2 2 3" xfId="33496"/>
    <cellStyle name="40% - Accent2 5 8 2 2 4" xfId="49379"/>
    <cellStyle name="40% - Accent2 5 8 2 3" xfId="7318"/>
    <cellStyle name="40% - Accent2 5 8 2 3 2" xfId="20477"/>
    <cellStyle name="40% - Accent2 5 8 2 3 2 2" xfId="57815"/>
    <cellStyle name="40% - Accent2 5 8 2 3 3" xfId="36208"/>
    <cellStyle name="40% - Accent2 5 8 2 3 4" xfId="44656"/>
    <cellStyle name="40% - Accent2 5 8 2 4" xfId="15754"/>
    <cellStyle name="40% - Accent2 5 8 2 4 2" xfId="30784"/>
    <cellStyle name="40% - Accent2 5 8 2 4 3" xfId="53092"/>
    <cellStyle name="40% - Accent2 5 8 2 5" xfId="27902"/>
    <cellStyle name="40% - Accent2 5 8 2 6" xfId="39931"/>
    <cellStyle name="40% - Accent2 5 8 3" xfId="9681"/>
    <cellStyle name="40% - Accent2 5 8 3 2" xfId="22840"/>
    <cellStyle name="40% - Accent2 5 8 3 2 2" xfId="60178"/>
    <cellStyle name="40% - Accent2 5 8 3 3" xfId="32147"/>
    <cellStyle name="40% - Accent2 5 8 3 4" xfId="47019"/>
    <cellStyle name="40% - Accent2 5 8 4" xfId="4958"/>
    <cellStyle name="40% - Accent2 5 8 4 2" xfId="18117"/>
    <cellStyle name="40% - Accent2 5 8 4 2 2" xfId="55455"/>
    <cellStyle name="40% - Accent2 5 8 4 3" xfId="34859"/>
    <cellStyle name="40% - Accent2 5 8 4 4" xfId="42296"/>
    <cellStyle name="40% - Accent2 5 8 5" xfId="14405"/>
    <cellStyle name="40% - Accent2 5 8 5 2" xfId="29435"/>
    <cellStyle name="40% - Accent2 5 8 5 3" xfId="51743"/>
    <cellStyle name="40% - Accent2 5 8 6" xfId="26553"/>
    <cellStyle name="40% - Accent2 5 8 7" xfId="38582"/>
    <cellStyle name="40% - Accent2 5 9" xfId="2481"/>
    <cellStyle name="40% - Accent2 5 9 2" xfId="10861"/>
    <cellStyle name="40% - Accent2 5 9 2 2" xfId="24020"/>
    <cellStyle name="40% - Accent2 5 9 2 2 2" xfId="61358"/>
    <cellStyle name="40% - Accent2 5 9 2 3" xfId="33384"/>
    <cellStyle name="40% - Accent2 5 9 2 4" xfId="48199"/>
    <cellStyle name="40% - Accent2 5 9 3" xfId="6138"/>
    <cellStyle name="40% - Accent2 5 9 3 2" xfId="19297"/>
    <cellStyle name="40% - Accent2 5 9 3 2 2" xfId="56635"/>
    <cellStyle name="40% - Accent2 5 9 3 3" xfId="36096"/>
    <cellStyle name="40% - Accent2 5 9 3 4" xfId="43476"/>
    <cellStyle name="40% - Accent2 5 9 4" xfId="15642"/>
    <cellStyle name="40% - Accent2 5 9 4 2" xfId="30672"/>
    <cellStyle name="40% - Accent2 5 9 4 3" xfId="52980"/>
    <cellStyle name="40% - Accent2 5 9 5" xfId="27790"/>
    <cellStyle name="40% - Accent2 5 9 6" xfId="39819"/>
    <cellStyle name="40% - Accent2 6" xfId="258"/>
    <cellStyle name="40% - Accent2 6 2" xfId="679"/>
    <cellStyle name="40% - Accent2 6 2 2" xfId="1861"/>
    <cellStyle name="40% - Accent2 6 2 2 2" xfId="7935"/>
    <cellStyle name="40% - Accent2 6 2 2 2 2" xfId="12658"/>
    <cellStyle name="40% - Accent2 6 2 2 2 2 2" xfId="25817"/>
    <cellStyle name="40% - Accent2 6 2 2 2 2 2 2" xfId="63155"/>
    <cellStyle name="40% - Accent2 6 2 2 2 2 3" xfId="49996"/>
    <cellStyle name="40% - Accent2 6 2 2 2 3" xfId="21094"/>
    <cellStyle name="40% - Accent2 6 2 2 2 3 2" xfId="58432"/>
    <cellStyle name="40% - Accent2 6 2 2 2 4" xfId="34113"/>
    <cellStyle name="40% - Accent2 6 2 2 2 5" xfId="45273"/>
    <cellStyle name="40% - Accent2 6 2 2 3" xfId="10298"/>
    <cellStyle name="40% - Accent2 6 2 2 3 2" xfId="23457"/>
    <cellStyle name="40% - Accent2 6 2 2 3 2 2" xfId="60795"/>
    <cellStyle name="40% - Accent2 6 2 2 3 3" xfId="36825"/>
    <cellStyle name="40% - Accent2 6 2 2 3 4" xfId="47636"/>
    <cellStyle name="40% - Accent2 6 2 2 4" xfId="5575"/>
    <cellStyle name="40% - Accent2 6 2 2 4 2" xfId="18734"/>
    <cellStyle name="40% - Accent2 6 2 2 4 2 2" xfId="56072"/>
    <cellStyle name="40% - Accent2 6 2 2 4 3" xfId="31401"/>
    <cellStyle name="40% - Accent2 6 2 2 4 4" xfId="42913"/>
    <cellStyle name="40% - Accent2 6 2 2 5" xfId="15022"/>
    <cellStyle name="40% - Accent2 6 2 2 5 2" xfId="52360"/>
    <cellStyle name="40% - Accent2 6 2 2 6" xfId="28519"/>
    <cellStyle name="40% - Accent2 6 2 2 7" xfId="39199"/>
    <cellStyle name="40% - Accent2 6 2 3" xfId="3210"/>
    <cellStyle name="40% - Accent2 6 2 3 2" xfId="11478"/>
    <cellStyle name="40% - Accent2 6 2 3 2 2" xfId="24637"/>
    <cellStyle name="40% - Accent2 6 2 3 2 2 2" xfId="61975"/>
    <cellStyle name="40% - Accent2 6 2 3 2 3" xfId="48816"/>
    <cellStyle name="40% - Accent2 6 2 3 3" xfId="6755"/>
    <cellStyle name="40% - Accent2 6 2 3 3 2" xfId="19914"/>
    <cellStyle name="40% - Accent2 6 2 3 3 2 2" xfId="57252"/>
    <cellStyle name="40% - Accent2 6 2 3 3 3" xfId="44093"/>
    <cellStyle name="40% - Accent2 6 2 3 4" xfId="16371"/>
    <cellStyle name="40% - Accent2 6 2 3 4 2" xfId="53709"/>
    <cellStyle name="40% - Accent2 6 2 3 5" xfId="32764"/>
    <cellStyle name="40% - Accent2 6 2 3 6" xfId="40548"/>
    <cellStyle name="40% - Accent2 6 2 4" xfId="9118"/>
    <cellStyle name="40% - Accent2 6 2 4 2" xfId="22277"/>
    <cellStyle name="40% - Accent2 6 2 4 2 2" xfId="59615"/>
    <cellStyle name="40% - Accent2 6 2 4 3" xfId="35476"/>
    <cellStyle name="40% - Accent2 6 2 4 4" xfId="46456"/>
    <cellStyle name="40% - Accent2 6 2 5" xfId="4395"/>
    <cellStyle name="40% - Accent2 6 2 5 2" xfId="17554"/>
    <cellStyle name="40% - Accent2 6 2 5 2 2" xfId="54892"/>
    <cellStyle name="40% - Accent2 6 2 5 3" xfId="30052"/>
    <cellStyle name="40% - Accent2 6 2 5 4" xfId="41733"/>
    <cellStyle name="40% - Accent2 6 2 6" xfId="13842"/>
    <cellStyle name="40% - Accent2 6 2 6 2" xfId="51180"/>
    <cellStyle name="40% - Accent2 6 2 7" xfId="27170"/>
    <cellStyle name="40% - Accent2 6 2 8" xfId="38019"/>
    <cellStyle name="40% - Accent2 6 3" xfId="1440"/>
    <cellStyle name="40% - Accent2 6 3 2" xfId="7514"/>
    <cellStyle name="40% - Accent2 6 3 2 2" xfId="12237"/>
    <cellStyle name="40% - Accent2 6 3 2 2 2" xfId="25396"/>
    <cellStyle name="40% - Accent2 6 3 2 2 2 2" xfId="62734"/>
    <cellStyle name="40% - Accent2 6 3 2 2 3" xfId="49575"/>
    <cellStyle name="40% - Accent2 6 3 2 3" xfId="20673"/>
    <cellStyle name="40% - Accent2 6 3 2 3 2" xfId="58011"/>
    <cellStyle name="40% - Accent2 6 3 2 4" xfId="33692"/>
    <cellStyle name="40% - Accent2 6 3 2 5" xfId="44852"/>
    <cellStyle name="40% - Accent2 6 3 3" xfId="9877"/>
    <cellStyle name="40% - Accent2 6 3 3 2" xfId="23036"/>
    <cellStyle name="40% - Accent2 6 3 3 2 2" xfId="60374"/>
    <cellStyle name="40% - Accent2 6 3 3 3" xfId="36404"/>
    <cellStyle name="40% - Accent2 6 3 3 4" xfId="47215"/>
    <cellStyle name="40% - Accent2 6 3 4" xfId="5154"/>
    <cellStyle name="40% - Accent2 6 3 4 2" xfId="18313"/>
    <cellStyle name="40% - Accent2 6 3 4 2 2" xfId="55651"/>
    <cellStyle name="40% - Accent2 6 3 4 3" xfId="30980"/>
    <cellStyle name="40% - Accent2 6 3 4 4" xfId="42492"/>
    <cellStyle name="40% - Accent2 6 3 5" xfId="14601"/>
    <cellStyle name="40% - Accent2 6 3 5 2" xfId="51939"/>
    <cellStyle name="40% - Accent2 6 3 6" xfId="28098"/>
    <cellStyle name="40% - Accent2 6 3 7" xfId="38778"/>
    <cellStyle name="40% - Accent2 6 4" xfId="2789"/>
    <cellStyle name="40% - Accent2 6 4 2" xfId="11057"/>
    <cellStyle name="40% - Accent2 6 4 2 2" xfId="24216"/>
    <cellStyle name="40% - Accent2 6 4 2 2 2" xfId="61554"/>
    <cellStyle name="40% - Accent2 6 4 2 3" xfId="48395"/>
    <cellStyle name="40% - Accent2 6 4 3" xfId="6334"/>
    <cellStyle name="40% - Accent2 6 4 3 2" xfId="19493"/>
    <cellStyle name="40% - Accent2 6 4 3 2 2" xfId="56831"/>
    <cellStyle name="40% - Accent2 6 4 3 3" xfId="43672"/>
    <cellStyle name="40% - Accent2 6 4 4" xfId="15950"/>
    <cellStyle name="40% - Accent2 6 4 4 2" xfId="53288"/>
    <cellStyle name="40% - Accent2 6 4 5" xfId="32343"/>
    <cellStyle name="40% - Accent2 6 4 6" xfId="40127"/>
    <cellStyle name="40% - Accent2 6 5" xfId="8697"/>
    <cellStyle name="40% - Accent2 6 5 2" xfId="21856"/>
    <cellStyle name="40% - Accent2 6 5 2 2" xfId="59194"/>
    <cellStyle name="40% - Accent2 6 5 3" xfId="35055"/>
    <cellStyle name="40% - Accent2 6 5 4" xfId="46035"/>
    <cellStyle name="40% - Accent2 6 6" xfId="3974"/>
    <cellStyle name="40% - Accent2 6 6 2" xfId="17133"/>
    <cellStyle name="40% - Accent2 6 6 2 2" xfId="54471"/>
    <cellStyle name="40% - Accent2 6 6 3" xfId="29631"/>
    <cellStyle name="40% - Accent2 6 6 4" xfId="41312"/>
    <cellStyle name="40% - Accent2 6 7" xfId="13421"/>
    <cellStyle name="40% - Accent2 6 7 2" xfId="50759"/>
    <cellStyle name="40% - Accent2 6 8" xfId="26749"/>
    <cellStyle name="40% - Accent2 6 9" xfId="37598"/>
    <cellStyle name="40% - Accent2 7" xfId="146"/>
    <cellStyle name="40% - Accent2 7 2" xfId="567"/>
    <cellStyle name="40% - Accent2 7 2 2" xfId="1749"/>
    <cellStyle name="40% - Accent2 7 2 2 2" xfId="7823"/>
    <cellStyle name="40% - Accent2 7 2 2 2 2" xfId="12546"/>
    <cellStyle name="40% - Accent2 7 2 2 2 2 2" xfId="25705"/>
    <cellStyle name="40% - Accent2 7 2 2 2 2 2 2" xfId="63043"/>
    <cellStyle name="40% - Accent2 7 2 2 2 2 3" xfId="49884"/>
    <cellStyle name="40% - Accent2 7 2 2 2 3" xfId="20982"/>
    <cellStyle name="40% - Accent2 7 2 2 2 3 2" xfId="58320"/>
    <cellStyle name="40% - Accent2 7 2 2 2 4" xfId="34001"/>
    <cellStyle name="40% - Accent2 7 2 2 2 5" xfId="45161"/>
    <cellStyle name="40% - Accent2 7 2 2 3" xfId="10186"/>
    <cellStyle name="40% - Accent2 7 2 2 3 2" xfId="23345"/>
    <cellStyle name="40% - Accent2 7 2 2 3 2 2" xfId="60683"/>
    <cellStyle name="40% - Accent2 7 2 2 3 3" xfId="36713"/>
    <cellStyle name="40% - Accent2 7 2 2 3 4" xfId="47524"/>
    <cellStyle name="40% - Accent2 7 2 2 4" xfId="5463"/>
    <cellStyle name="40% - Accent2 7 2 2 4 2" xfId="18622"/>
    <cellStyle name="40% - Accent2 7 2 2 4 2 2" xfId="55960"/>
    <cellStyle name="40% - Accent2 7 2 2 4 3" xfId="31289"/>
    <cellStyle name="40% - Accent2 7 2 2 4 4" xfId="42801"/>
    <cellStyle name="40% - Accent2 7 2 2 5" xfId="14910"/>
    <cellStyle name="40% - Accent2 7 2 2 5 2" xfId="52248"/>
    <cellStyle name="40% - Accent2 7 2 2 6" xfId="28407"/>
    <cellStyle name="40% - Accent2 7 2 2 7" xfId="39087"/>
    <cellStyle name="40% - Accent2 7 2 3" xfId="3098"/>
    <cellStyle name="40% - Accent2 7 2 3 2" xfId="11366"/>
    <cellStyle name="40% - Accent2 7 2 3 2 2" xfId="24525"/>
    <cellStyle name="40% - Accent2 7 2 3 2 2 2" xfId="61863"/>
    <cellStyle name="40% - Accent2 7 2 3 2 3" xfId="48704"/>
    <cellStyle name="40% - Accent2 7 2 3 3" xfId="6643"/>
    <cellStyle name="40% - Accent2 7 2 3 3 2" xfId="19802"/>
    <cellStyle name="40% - Accent2 7 2 3 3 2 2" xfId="57140"/>
    <cellStyle name="40% - Accent2 7 2 3 3 3" xfId="43981"/>
    <cellStyle name="40% - Accent2 7 2 3 4" xfId="16259"/>
    <cellStyle name="40% - Accent2 7 2 3 4 2" xfId="53597"/>
    <cellStyle name="40% - Accent2 7 2 3 5" xfId="32652"/>
    <cellStyle name="40% - Accent2 7 2 3 6" xfId="40436"/>
    <cellStyle name="40% - Accent2 7 2 4" xfId="9006"/>
    <cellStyle name="40% - Accent2 7 2 4 2" xfId="22165"/>
    <cellStyle name="40% - Accent2 7 2 4 2 2" xfId="59503"/>
    <cellStyle name="40% - Accent2 7 2 4 3" xfId="35364"/>
    <cellStyle name="40% - Accent2 7 2 4 4" xfId="46344"/>
    <cellStyle name="40% - Accent2 7 2 5" xfId="4283"/>
    <cellStyle name="40% - Accent2 7 2 5 2" xfId="17442"/>
    <cellStyle name="40% - Accent2 7 2 5 2 2" xfId="54780"/>
    <cellStyle name="40% - Accent2 7 2 5 3" xfId="29940"/>
    <cellStyle name="40% - Accent2 7 2 5 4" xfId="41621"/>
    <cellStyle name="40% - Accent2 7 2 6" xfId="13730"/>
    <cellStyle name="40% - Accent2 7 2 6 2" xfId="51068"/>
    <cellStyle name="40% - Accent2 7 2 7" xfId="27058"/>
    <cellStyle name="40% - Accent2 7 2 8" xfId="37907"/>
    <cellStyle name="40% - Accent2 7 3" xfId="1328"/>
    <cellStyle name="40% - Accent2 7 3 2" xfId="7402"/>
    <cellStyle name="40% - Accent2 7 3 2 2" xfId="12125"/>
    <cellStyle name="40% - Accent2 7 3 2 2 2" xfId="25284"/>
    <cellStyle name="40% - Accent2 7 3 2 2 2 2" xfId="62622"/>
    <cellStyle name="40% - Accent2 7 3 2 2 3" xfId="49463"/>
    <cellStyle name="40% - Accent2 7 3 2 3" xfId="20561"/>
    <cellStyle name="40% - Accent2 7 3 2 3 2" xfId="57899"/>
    <cellStyle name="40% - Accent2 7 3 2 4" xfId="33580"/>
    <cellStyle name="40% - Accent2 7 3 2 5" xfId="44740"/>
    <cellStyle name="40% - Accent2 7 3 3" xfId="9765"/>
    <cellStyle name="40% - Accent2 7 3 3 2" xfId="22924"/>
    <cellStyle name="40% - Accent2 7 3 3 2 2" xfId="60262"/>
    <cellStyle name="40% - Accent2 7 3 3 3" xfId="36292"/>
    <cellStyle name="40% - Accent2 7 3 3 4" xfId="47103"/>
    <cellStyle name="40% - Accent2 7 3 4" xfId="5042"/>
    <cellStyle name="40% - Accent2 7 3 4 2" xfId="18201"/>
    <cellStyle name="40% - Accent2 7 3 4 2 2" xfId="55539"/>
    <cellStyle name="40% - Accent2 7 3 4 3" xfId="30868"/>
    <cellStyle name="40% - Accent2 7 3 4 4" xfId="42380"/>
    <cellStyle name="40% - Accent2 7 3 5" xfId="14489"/>
    <cellStyle name="40% - Accent2 7 3 5 2" xfId="51827"/>
    <cellStyle name="40% - Accent2 7 3 6" xfId="27986"/>
    <cellStyle name="40% - Accent2 7 3 7" xfId="38666"/>
    <cellStyle name="40% - Accent2 7 4" xfId="2677"/>
    <cellStyle name="40% - Accent2 7 4 2" xfId="10945"/>
    <cellStyle name="40% - Accent2 7 4 2 2" xfId="24104"/>
    <cellStyle name="40% - Accent2 7 4 2 2 2" xfId="61442"/>
    <cellStyle name="40% - Accent2 7 4 2 3" xfId="48283"/>
    <cellStyle name="40% - Accent2 7 4 3" xfId="6222"/>
    <cellStyle name="40% - Accent2 7 4 3 2" xfId="19381"/>
    <cellStyle name="40% - Accent2 7 4 3 2 2" xfId="56719"/>
    <cellStyle name="40% - Accent2 7 4 3 3" xfId="43560"/>
    <cellStyle name="40% - Accent2 7 4 4" xfId="15838"/>
    <cellStyle name="40% - Accent2 7 4 4 2" xfId="53176"/>
    <cellStyle name="40% - Accent2 7 4 5" xfId="32231"/>
    <cellStyle name="40% - Accent2 7 4 6" xfId="40015"/>
    <cellStyle name="40% - Accent2 7 5" xfId="8585"/>
    <cellStyle name="40% - Accent2 7 5 2" xfId="21744"/>
    <cellStyle name="40% - Accent2 7 5 2 2" xfId="59082"/>
    <cellStyle name="40% - Accent2 7 5 3" xfId="34943"/>
    <cellStyle name="40% - Accent2 7 5 4" xfId="45923"/>
    <cellStyle name="40% - Accent2 7 6" xfId="3862"/>
    <cellStyle name="40% - Accent2 7 6 2" xfId="17021"/>
    <cellStyle name="40% - Accent2 7 6 2 2" xfId="54359"/>
    <cellStyle name="40% - Accent2 7 6 3" xfId="29519"/>
    <cellStyle name="40% - Accent2 7 6 4" xfId="41200"/>
    <cellStyle name="40% - Accent2 7 7" xfId="13309"/>
    <cellStyle name="40% - Accent2 7 7 2" xfId="50647"/>
    <cellStyle name="40% - Accent2 7 8" xfId="26637"/>
    <cellStyle name="40% - Accent2 7 9" xfId="37486"/>
    <cellStyle name="40% - Accent2 8" xfId="455"/>
    <cellStyle name="40% - Accent2 8 2" xfId="1637"/>
    <cellStyle name="40% - Accent2 8 2 2" xfId="7711"/>
    <cellStyle name="40% - Accent2 8 2 2 2" xfId="12434"/>
    <cellStyle name="40% - Accent2 8 2 2 2 2" xfId="25593"/>
    <cellStyle name="40% - Accent2 8 2 2 2 2 2" xfId="62931"/>
    <cellStyle name="40% - Accent2 8 2 2 2 3" xfId="49772"/>
    <cellStyle name="40% - Accent2 8 2 2 3" xfId="20870"/>
    <cellStyle name="40% - Accent2 8 2 2 3 2" xfId="58208"/>
    <cellStyle name="40% - Accent2 8 2 2 4" xfId="33889"/>
    <cellStyle name="40% - Accent2 8 2 2 5" xfId="45049"/>
    <cellStyle name="40% - Accent2 8 2 3" xfId="10074"/>
    <cellStyle name="40% - Accent2 8 2 3 2" xfId="23233"/>
    <cellStyle name="40% - Accent2 8 2 3 2 2" xfId="60571"/>
    <cellStyle name="40% - Accent2 8 2 3 3" xfId="36601"/>
    <cellStyle name="40% - Accent2 8 2 3 4" xfId="47412"/>
    <cellStyle name="40% - Accent2 8 2 4" xfId="5351"/>
    <cellStyle name="40% - Accent2 8 2 4 2" xfId="18510"/>
    <cellStyle name="40% - Accent2 8 2 4 2 2" xfId="55848"/>
    <cellStyle name="40% - Accent2 8 2 4 3" xfId="31177"/>
    <cellStyle name="40% - Accent2 8 2 4 4" xfId="42689"/>
    <cellStyle name="40% - Accent2 8 2 5" xfId="14798"/>
    <cellStyle name="40% - Accent2 8 2 5 2" xfId="52136"/>
    <cellStyle name="40% - Accent2 8 2 6" xfId="28295"/>
    <cellStyle name="40% - Accent2 8 2 7" xfId="38975"/>
    <cellStyle name="40% - Accent2 8 3" xfId="2986"/>
    <cellStyle name="40% - Accent2 8 3 2" xfId="11254"/>
    <cellStyle name="40% - Accent2 8 3 2 2" xfId="24413"/>
    <cellStyle name="40% - Accent2 8 3 2 2 2" xfId="61751"/>
    <cellStyle name="40% - Accent2 8 3 2 3" xfId="48592"/>
    <cellStyle name="40% - Accent2 8 3 3" xfId="6531"/>
    <cellStyle name="40% - Accent2 8 3 3 2" xfId="19690"/>
    <cellStyle name="40% - Accent2 8 3 3 2 2" xfId="57028"/>
    <cellStyle name="40% - Accent2 8 3 3 3" xfId="43869"/>
    <cellStyle name="40% - Accent2 8 3 4" xfId="16147"/>
    <cellStyle name="40% - Accent2 8 3 4 2" xfId="53485"/>
    <cellStyle name="40% - Accent2 8 3 5" xfId="32540"/>
    <cellStyle name="40% - Accent2 8 3 6" xfId="40324"/>
    <cellStyle name="40% - Accent2 8 4" xfId="8894"/>
    <cellStyle name="40% - Accent2 8 4 2" xfId="22053"/>
    <cellStyle name="40% - Accent2 8 4 2 2" xfId="59391"/>
    <cellStyle name="40% - Accent2 8 4 3" xfId="35252"/>
    <cellStyle name="40% - Accent2 8 4 4" xfId="46232"/>
    <cellStyle name="40% - Accent2 8 5" xfId="4171"/>
    <cellStyle name="40% - Accent2 8 5 2" xfId="17330"/>
    <cellStyle name="40% - Accent2 8 5 2 2" xfId="54668"/>
    <cellStyle name="40% - Accent2 8 5 3" xfId="29828"/>
    <cellStyle name="40% - Accent2 8 5 4" xfId="41509"/>
    <cellStyle name="40% - Accent2 8 6" xfId="13618"/>
    <cellStyle name="40% - Accent2 8 6 2" xfId="50956"/>
    <cellStyle name="40% - Accent2 8 7" xfId="26946"/>
    <cellStyle name="40% - Accent2 8 8" xfId="37795"/>
    <cellStyle name="40% - Accent2 9" xfId="286"/>
    <cellStyle name="40% - Accent2 9 2" xfId="1468"/>
    <cellStyle name="40% - Accent2 9 2 2" xfId="7542"/>
    <cellStyle name="40% - Accent2 9 2 2 2" xfId="12265"/>
    <cellStyle name="40% - Accent2 9 2 2 2 2" xfId="25424"/>
    <cellStyle name="40% - Accent2 9 2 2 2 2 2" xfId="62762"/>
    <cellStyle name="40% - Accent2 9 2 2 2 3" xfId="49603"/>
    <cellStyle name="40% - Accent2 9 2 2 3" xfId="20701"/>
    <cellStyle name="40% - Accent2 9 2 2 3 2" xfId="58039"/>
    <cellStyle name="40% - Accent2 9 2 2 4" xfId="33720"/>
    <cellStyle name="40% - Accent2 9 2 2 5" xfId="44880"/>
    <cellStyle name="40% - Accent2 9 2 3" xfId="9905"/>
    <cellStyle name="40% - Accent2 9 2 3 2" xfId="23064"/>
    <cellStyle name="40% - Accent2 9 2 3 2 2" xfId="60402"/>
    <cellStyle name="40% - Accent2 9 2 3 3" xfId="36432"/>
    <cellStyle name="40% - Accent2 9 2 3 4" xfId="47243"/>
    <cellStyle name="40% - Accent2 9 2 4" xfId="5182"/>
    <cellStyle name="40% - Accent2 9 2 4 2" xfId="18341"/>
    <cellStyle name="40% - Accent2 9 2 4 2 2" xfId="55679"/>
    <cellStyle name="40% - Accent2 9 2 4 3" xfId="31008"/>
    <cellStyle name="40% - Accent2 9 2 4 4" xfId="42520"/>
    <cellStyle name="40% - Accent2 9 2 5" xfId="14629"/>
    <cellStyle name="40% - Accent2 9 2 5 2" xfId="51967"/>
    <cellStyle name="40% - Accent2 9 2 6" xfId="28126"/>
    <cellStyle name="40% - Accent2 9 2 7" xfId="38806"/>
    <cellStyle name="40% - Accent2 9 3" xfId="2817"/>
    <cellStyle name="40% - Accent2 9 3 2" xfId="11085"/>
    <cellStyle name="40% - Accent2 9 3 2 2" xfId="24244"/>
    <cellStyle name="40% - Accent2 9 3 2 2 2" xfId="61582"/>
    <cellStyle name="40% - Accent2 9 3 2 3" xfId="48423"/>
    <cellStyle name="40% - Accent2 9 3 3" xfId="6362"/>
    <cellStyle name="40% - Accent2 9 3 3 2" xfId="19521"/>
    <cellStyle name="40% - Accent2 9 3 3 2 2" xfId="56859"/>
    <cellStyle name="40% - Accent2 9 3 3 3" xfId="43700"/>
    <cellStyle name="40% - Accent2 9 3 4" xfId="15978"/>
    <cellStyle name="40% - Accent2 9 3 4 2" xfId="53316"/>
    <cellStyle name="40% - Accent2 9 3 5" xfId="32371"/>
    <cellStyle name="40% - Accent2 9 3 6" xfId="40155"/>
    <cellStyle name="40% - Accent2 9 4" xfId="8725"/>
    <cellStyle name="40% - Accent2 9 4 2" xfId="21884"/>
    <cellStyle name="40% - Accent2 9 4 2 2" xfId="59222"/>
    <cellStyle name="40% - Accent2 9 4 3" xfId="35083"/>
    <cellStyle name="40% - Accent2 9 4 4" xfId="46063"/>
    <cellStyle name="40% - Accent2 9 5" xfId="4002"/>
    <cellStyle name="40% - Accent2 9 5 2" xfId="17161"/>
    <cellStyle name="40% - Accent2 9 5 2 2" xfId="54499"/>
    <cellStyle name="40% - Accent2 9 5 3" xfId="29659"/>
    <cellStyle name="40% - Accent2 9 5 4" xfId="41340"/>
    <cellStyle name="40% - Accent2 9 6" xfId="13449"/>
    <cellStyle name="40% - Accent2 9 6 2" xfId="50787"/>
    <cellStyle name="40% - Accent2 9 7" xfId="26777"/>
    <cellStyle name="40% - Accent2 9 8" xfId="37626"/>
    <cellStyle name="40% - Accent3" xfId="28" builtinId="39" customBuiltin="1"/>
    <cellStyle name="40% - Accent3 10" xfId="709"/>
    <cellStyle name="40% - Accent3 10 2" xfId="1891"/>
    <cellStyle name="40% - Accent3 10 2 2" xfId="7965"/>
    <cellStyle name="40% - Accent3 10 2 2 2" xfId="12688"/>
    <cellStyle name="40% - Accent3 10 2 2 2 2" xfId="25847"/>
    <cellStyle name="40% - Accent3 10 2 2 2 2 2" xfId="63185"/>
    <cellStyle name="40% - Accent3 10 2 2 2 3" xfId="50026"/>
    <cellStyle name="40% - Accent3 10 2 2 3" xfId="21124"/>
    <cellStyle name="40% - Accent3 10 2 2 3 2" xfId="58462"/>
    <cellStyle name="40% - Accent3 10 2 2 4" xfId="34143"/>
    <cellStyle name="40% - Accent3 10 2 2 5" xfId="45303"/>
    <cellStyle name="40% - Accent3 10 2 3" xfId="10328"/>
    <cellStyle name="40% - Accent3 10 2 3 2" xfId="23487"/>
    <cellStyle name="40% - Accent3 10 2 3 2 2" xfId="60825"/>
    <cellStyle name="40% - Accent3 10 2 3 3" xfId="36855"/>
    <cellStyle name="40% - Accent3 10 2 3 4" xfId="47666"/>
    <cellStyle name="40% - Accent3 10 2 4" xfId="5605"/>
    <cellStyle name="40% - Accent3 10 2 4 2" xfId="18764"/>
    <cellStyle name="40% - Accent3 10 2 4 2 2" xfId="56102"/>
    <cellStyle name="40% - Accent3 10 2 4 3" xfId="31431"/>
    <cellStyle name="40% - Accent3 10 2 4 4" xfId="42943"/>
    <cellStyle name="40% - Accent3 10 2 5" xfId="15052"/>
    <cellStyle name="40% - Accent3 10 2 5 2" xfId="52390"/>
    <cellStyle name="40% - Accent3 10 2 6" xfId="28549"/>
    <cellStyle name="40% - Accent3 10 2 7" xfId="39229"/>
    <cellStyle name="40% - Accent3 10 3" xfId="3240"/>
    <cellStyle name="40% - Accent3 10 3 2" xfId="11508"/>
    <cellStyle name="40% - Accent3 10 3 2 2" xfId="24667"/>
    <cellStyle name="40% - Accent3 10 3 2 2 2" xfId="62005"/>
    <cellStyle name="40% - Accent3 10 3 2 3" xfId="48846"/>
    <cellStyle name="40% - Accent3 10 3 3" xfId="6785"/>
    <cellStyle name="40% - Accent3 10 3 3 2" xfId="19944"/>
    <cellStyle name="40% - Accent3 10 3 3 2 2" xfId="57282"/>
    <cellStyle name="40% - Accent3 10 3 3 3" xfId="44123"/>
    <cellStyle name="40% - Accent3 10 3 4" xfId="16401"/>
    <cellStyle name="40% - Accent3 10 3 4 2" xfId="53739"/>
    <cellStyle name="40% - Accent3 10 3 5" xfId="32794"/>
    <cellStyle name="40% - Accent3 10 3 6" xfId="40578"/>
    <cellStyle name="40% - Accent3 10 4" xfId="9148"/>
    <cellStyle name="40% - Accent3 10 4 2" xfId="22307"/>
    <cellStyle name="40% - Accent3 10 4 2 2" xfId="59645"/>
    <cellStyle name="40% - Accent3 10 4 3" xfId="35506"/>
    <cellStyle name="40% - Accent3 10 4 4" xfId="46486"/>
    <cellStyle name="40% - Accent3 10 5" xfId="4425"/>
    <cellStyle name="40% - Accent3 10 5 2" xfId="17584"/>
    <cellStyle name="40% - Accent3 10 5 2 2" xfId="54922"/>
    <cellStyle name="40% - Accent3 10 5 3" xfId="30082"/>
    <cellStyle name="40% - Accent3 10 5 4" xfId="41763"/>
    <cellStyle name="40% - Accent3 10 6" xfId="13872"/>
    <cellStyle name="40% - Accent3 10 6 2" xfId="51210"/>
    <cellStyle name="40% - Accent3 10 7" xfId="27200"/>
    <cellStyle name="40% - Accent3 10 8" xfId="38049"/>
    <cellStyle name="40% - Accent3 11" xfId="878"/>
    <cellStyle name="40% - Accent3 11 2" xfId="2060"/>
    <cellStyle name="40% - Accent3 11 2 2" xfId="8134"/>
    <cellStyle name="40% - Accent3 11 2 2 2" xfId="12857"/>
    <cellStyle name="40% - Accent3 11 2 2 2 2" xfId="26016"/>
    <cellStyle name="40% - Accent3 11 2 2 2 2 2" xfId="63354"/>
    <cellStyle name="40% - Accent3 11 2 2 2 3" xfId="50195"/>
    <cellStyle name="40% - Accent3 11 2 2 3" xfId="21293"/>
    <cellStyle name="40% - Accent3 11 2 2 3 2" xfId="58631"/>
    <cellStyle name="40% - Accent3 11 2 2 4" xfId="34312"/>
    <cellStyle name="40% - Accent3 11 2 2 5" xfId="45472"/>
    <cellStyle name="40% - Accent3 11 2 3" xfId="10497"/>
    <cellStyle name="40% - Accent3 11 2 3 2" xfId="23656"/>
    <cellStyle name="40% - Accent3 11 2 3 2 2" xfId="60994"/>
    <cellStyle name="40% - Accent3 11 2 3 3" xfId="37024"/>
    <cellStyle name="40% - Accent3 11 2 3 4" xfId="47835"/>
    <cellStyle name="40% - Accent3 11 2 4" xfId="5774"/>
    <cellStyle name="40% - Accent3 11 2 4 2" xfId="18933"/>
    <cellStyle name="40% - Accent3 11 2 4 2 2" xfId="56271"/>
    <cellStyle name="40% - Accent3 11 2 4 3" xfId="31600"/>
    <cellStyle name="40% - Accent3 11 2 4 4" xfId="43112"/>
    <cellStyle name="40% - Accent3 11 2 5" xfId="15221"/>
    <cellStyle name="40% - Accent3 11 2 5 2" xfId="52559"/>
    <cellStyle name="40% - Accent3 11 2 6" xfId="28718"/>
    <cellStyle name="40% - Accent3 11 2 7" xfId="39398"/>
    <cellStyle name="40% - Accent3 11 3" xfId="3409"/>
    <cellStyle name="40% - Accent3 11 3 2" xfId="11677"/>
    <cellStyle name="40% - Accent3 11 3 2 2" xfId="24836"/>
    <cellStyle name="40% - Accent3 11 3 2 2 2" xfId="62174"/>
    <cellStyle name="40% - Accent3 11 3 2 3" xfId="49015"/>
    <cellStyle name="40% - Accent3 11 3 3" xfId="6954"/>
    <cellStyle name="40% - Accent3 11 3 3 2" xfId="20113"/>
    <cellStyle name="40% - Accent3 11 3 3 2 2" xfId="57451"/>
    <cellStyle name="40% - Accent3 11 3 3 3" xfId="44292"/>
    <cellStyle name="40% - Accent3 11 3 4" xfId="16570"/>
    <cellStyle name="40% - Accent3 11 3 4 2" xfId="53908"/>
    <cellStyle name="40% - Accent3 11 3 5" xfId="32963"/>
    <cellStyle name="40% - Accent3 11 3 6" xfId="40747"/>
    <cellStyle name="40% - Accent3 11 4" xfId="9317"/>
    <cellStyle name="40% - Accent3 11 4 2" xfId="22476"/>
    <cellStyle name="40% - Accent3 11 4 2 2" xfId="59814"/>
    <cellStyle name="40% - Accent3 11 4 3" xfId="35675"/>
    <cellStyle name="40% - Accent3 11 4 4" xfId="46655"/>
    <cellStyle name="40% - Accent3 11 5" xfId="4594"/>
    <cellStyle name="40% - Accent3 11 5 2" xfId="17753"/>
    <cellStyle name="40% - Accent3 11 5 2 2" xfId="55091"/>
    <cellStyle name="40% - Accent3 11 5 3" xfId="30251"/>
    <cellStyle name="40% - Accent3 11 5 4" xfId="41932"/>
    <cellStyle name="40% - Accent3 11 6" xfId="14041"/>
    <cellStyle name="40% - Accent3 11 6 2" xfId="51379"/>
    <cellStyle name="40% - Accent3 11 7" xfId="27369"/>
    <cellStyle name="40% - Accent3 11 8" xfId="38218"/>
    <cellStyle name="40% - Accent3 12" xfId="1049"/>
    <cellStyle name="40% - Accent3 12 2" xfId="2229"/>
    <cellStyle name="40% - Accent3 12 2 2" xfId="8303"/>
    <cellStyle name="40% - Accent3 12 2 2 2" xfId="13026"/>
    <cellStyle name="40% - Accent3 12 2 2 2 2" xfId="26185"/>
    <cellStyle name="40% - Accent3 12 2 2 2 2 2" xfId="63523"/>
    <cellStyle name="40% - Accent3 12 2 2 2 3" xfId="50364"/>
    <cellStyle name="40% - Accent3 12 2 2 3" xfId="21462"/>
    <cellStyle name="40% - Accent3 12 2 2 3 2" xfId="58800"/>
    <cellStyle name="40% - Accent3 12 2 2 4" xfId="34481"/>
    <cellStyle name="40% - Accent3 12 2 2 5" xfId="45641"/>
    <cellStyle name="40% - Accent3 12 2 3" xfId="10666"/>
    <cellStyle name="40% - Accent3 12 2 3 2" xfId="23825"/>
    <cellStyle name="40% - Accent3 12 2 3 2 2" xfId="61163"/>
    <cellStyle name="40% - Accent3 12 2 3 3" xfId="37193"/>
    <cellStyle name="40% - Accent3 12 2 3 4" xfId="48004"/>
    <cellStyle name="40% - Accent3 12 2 4" xfId="5943"/>
    <cellStyle name="40% - Accent3 12 2 4 2" xfId="19102"/>
    <cellStyle name="40% - Accent3 12 2 4 2 2" xfId="56440"/>
    <cellStyle name="40% - Accent3 12 2 4 3" xfId="31769"/>
    <cellStyle name="40% - Accent3 12 2 4 4" xfId="43281"/>
    <cellStyle name="40% - Accent3 12 2 5" xfId="15390"/>
    <cellStyle name="40% - Accent3 12 2 5 2" xfId="52728"/>
    <cellStyle name="40% - Accent3 12 2 6" xfId="28887"/>
    <cellStyle name="40% - Accent3 12 2 7" xfId="39567"/>
    <cellStyle name="40% - Accent3 12 3" xfId="3578"/>
    <cellStyle name="40% - Accent3 12 3 2" xfId="11846"/>
    <cellStyle name="40% - Accent3 12 3 2 2" xfId="25005"/>
    <cellStyle name="40% - Accent3 12 3 2 2 2" xfId="62343"/>
    <cellStyle name="40% - Accent3 12 3 2 3" xfId="49184"/>
    <cellStyle name="40% - Accent3 12 3 3" xfId="7123"/>
    <cellStyle name="40% - Accent3 12 3 3 2" xfId="20282"/>
    <cellStyle name="40% - Accent3 12 3 3 2 2" xfId="57620"/>
    <cellStyle name="40% - Accent3 12 3 3 3" xfId="44461"/>
    <cellStyle name="40% - Accent3 12 3 4" xfId="16739"/>
    <cellStyle name="40% - Accent3 12 3 4 2" xfId="54077"/>
    <cellStyle name="40% - Accent3 12 3 5" xfId="33132"/>
    <cellStyle name="40% - Accent3 12 3 6" xfId="40916"/>
    <cellStyle name="40% - Accent3 12 4" xfId="9486"/>
    <cellStyle name="40% - Accent3 12 4 2" xfId="22645"/>
    <cellStyle name="40% - Accent3 12 4 2 2" xfId="59983"/>
    <cellStyle name="40% - Accent3 12 4 3" xfId="35844"/>
    <cellStyle name="40% - Accent3 12 4 4" xfId="46824"/>
    <cellStyle name="40% - Accent3 12 5" xfId="4763"/>
    <cellStyle name="40% - Accent3 12 5 2" xfId="17922"/>
    <cellStyle name="40% - Accent3 12 5 2 2" xfId="55260"/>
    <cellStyle name="40% - Accent3 12 5 3" xfId="30420"/>
    <cellStyle name="40% - Accent3 12 5 4" xfId="42101"/>
    <cellStyle name="40% - Accent3 12 6" xfId="14210"/>
    <cellStyle name="40% - Accent3 12 6 2" xfId="51548"/>
    <cellStyle name="40% - Accent3 12 7" xfId="27538"/>
    <cellStyle name="40% - Accent3 12 8" xfId="38387"/>
    <cellStyle name="40% - Accent3 13" xfId="1218"/>
    <cellStyle name="40% - Accent3 13 2" xfId="2567"/>
    <cellStyle name="40% - Accent3 13 2 2" xfId="12015"/>
    <cellStyle name="40% - Accent3 13 2 2 2" xfId="25174"/>
    <cellStyle name="40% - Accent3 13 2 2 2 2" xfId="62512"/>
    <cellStyle name="40% - Accent3 13 2 2 3" xfId="33470"/>
    <cellStyle name="40% - Accent3 13 2 2 4" xfId="49353"/>
    <cellStyle name="40% - Accent3 13 2 3" xfId="7292"/>
    <cellStyle name="40% - Accent3 13 2 3 2" xfId="20451"/>
    <cellStyle name="40% - Accent3 13 2 3 2 2" xfId="57789"/>
    <cellStyle name="40% - Accent3 13 2 3 3" xfId="36182"/>
    <cellStyle name="40% - Accent3 13 2 3 4" xfId="44630"/>
    <cellStyle name="40% - Accent3 13 2 4" xfId="15728"/>
    <cellStyle name="40% - Accent3 13 2 4 2" xfId="30758"/>
    <cellStyle name="40% - Accent3 13 2 4 3" xfId="53066"/>
    <cellStyle name="40% - Accent3 13 2 5" xfId="27876"/>
    <cellStyle name="40% - Accent3 13 2 6" xfId="39905"/>
    <cellStyle name="40% - Accent3 13 3" xfId="9655"/>
    <cellStyle name="40% - Accent3 13 3 2" xfId="22814"/>
    <cellStyle name="40% - Accent3 13 3 2 2" xfId="60152"/>
    <cellStyle name="40% - Accent3 13 3 3" xfId="32121"/>
    <cellStyle name="40% - Accent3 13 3 4" xfId="46993"/>
    <cellStyle name="40% - Accent3 13 4" xfId="4932"/>
    <cellStyle name="40% - Accent3 13 4 2" xfId="18091"/>
    <cellStyle name="40% - Accent3 13 4 2 2" xfId="55429"/>
    <cellStyle name="40% - Accent3 13 4 3" xfId="34833"/>
    <cellStyle name="40% - Accent3 13 4 4" xfId="42270"/>
    <cellStyle name="40% - Accent3 13 5" xfId="14379"/>
    <cellStyle name="40% - Accent3 13 5 2" xfId="29409"/>
    <cellStyle name="40% - Accent3 13 5 3" xfId="51717"/>
    <cellStyle name="40% - Accent3 13 6" xfId="26527"/>
    <cellStyle name="40% - Accent3 13 7" xfId="38556"/>
    <cellStyle name="40% - Accent3 14" xfId="2398"/>
    <cellStyle name="40% - Accent3 14 2" xfId="10835"/>
    <cellStyle name="40% - Accent3 14 2 2" xfId="23994"/>
    <cellStyle name="40% - Accent3 14 2 2 2" xfId="61332"/>
    <cellStyle name="40% - Accent3 14 2 3" xfId="34652"/>
    <cellStyle name="40% - Accent3 14 2 4" xfId="48173"/>
    <cellStyle name="40% - Accent3 14 3" xfId="6112"/>
    <cellStyle name="40% - Accent3 14 3 2" xfId="19271"/>
    <cellStyle name="40% - Accent3 14 3 2 2" xfId="56609"/>
    <cellStyle name="40% - Accent3 14 3 3" xfId="37364"/>
    <cellStyle name="40% - Accent3 14 3 4" xfId="43450"/>
    <cellStyle name="40% - Accent3 14 4" xfId="15559"/>
    <cellStyle name="40% - Accent3 14 4 2" xfId="31940"/>
    <cellStyle name="40% - Accent3 14 4 3" xfId="52897"/>
    <cellStyle name="40% - Accent3 14 5" xfId="29058"/>
    <cellStyle name="40% - Accent3 14 6" xfId="39736"/>
    <cellStyle name="40% - Accent3 15" xfId="8475"/>
    <cellStyle name="40% - Accent3 15 2" xfId="21634"/>
    <cellStyle name="40% - Accent3 15 2 2" xfId="33301"/>
    <cellStyle name="40% - Accent3 15 2 3" xfId="58972"/>
    <cellStyle name="40% - Accent3 15 3" xfId="36013"/>
    <cellStyle name="40% - Accent3 15 4" xfId="30589"/>
    <cellStyle name="40% - Accent3 15 5" xfId="27707"/>
    <cellStyle name="40% - Accent3 15 6" xfId="45813"/>
    <cellStyle name="40% - Accent3 16" xfId="3752"/>
    <cellStyle name="40% - Accent3 16 2" xfId="16911"/>
    <cellStyle name="40% - Accent3 16 2 2" xfId="54249"/>
    <cellStyle name="40% - Accent3 16 3" xfId="29240"/>
    <cellStyle name="40% - Accent3 16 4" xfId="41090"/>
    <cellStyle name="40% - Accent3 17" xfId="13199"/>
    <cellStyle name="40% - Accent3 17 2" xfId="31952"/>
    <cellStyle name="40% - Accent3 17 3" xfId="50537"/>
    <cellStyle name="40% - Accent3 18" xfId="34664"/>
    <cellStyle name="40% - Accent3 19" xfId="29071"/>
    <cellStyle name="40% - Accent3 2" xfId="50"/>
    <cellStyle name="40% - Accent3 2 10" xfId="892"/>
    <cellStyle name="40% - Accent3 2 10 2" xfId="2074"/>
    <cellStyle name="40% - Accent3 2 10 2 2" xfId="8148"/>
    <cellStyle name="40% - Accent3 2 10 2 2 2" xfId="12871"/>
    <cellStyle name="40% - Accent3 2 10 2 2 2 2" xfId="26030"/>
    <cellStyle name="40% - Accent3 2 10 2 2 2 2 2" xfId="63368"/>
    <cellStyle name="40% - Accent3 2 10 2 2 2 3" xfId="50209"/>
    <cellStyle name="40% - Accent3 2 10 2 2 3" xfId="21307"/>
    <cellStyle name="40% - Accent3 2 10 2 2 3 2" xfId="58645"/>
    <cellStyle name="40% - Accent3 2 10 2 2 4" xfId="34326"/>
    <cellStyle name="40% - Accent3 2 10 2 2 5" xfId="45486"/>
    <cellStyle name="40% - Accent3 2 10 2 3" xfId="10511"/>
    <cellStyle name="40% - Accent3 2 10 2 3 2" xfId="23670"/>
    <cellStyle name="40% - Accent3 2 10 2 3 2 2" xfId="61008"/>
    <cellStyle name="40% - Accent3 2 10 2 3 3" xfId="37038"/>
    <cellStyle name="40% - Accent3 2 10 2 3 4" xfId="47849"/>
    <cellStyle name="40% - Accent3 2 10 2 4" xfId="5788"/>
    <cellStyle name="40% - Accent3 2 10 2 4 2" xfId="18947"/>
    <cellStyle name="40% - Accent3 2 10 2 4 2 2" xfId="56285"/>
    <cellStyle name="40% - Accent3 2 10 2 4 3" xfId="31614"/>
    <cellStyle name="40% - Accent3 2 10 2 4 4" xfId="43126"/>
    <cellStyle name="40% - Accent3 2 10 2 5" xfId="15235"/>
    <cellStyle name="40% - Accent3 2 10 2 5 2" xfId="52573"/>
    <cellStyle name="40% - Accent3 2 10 2 6" xfId="28732"/>
    <cellStyle name="40% - Accent3 2 10 2 7" xfId="39412"/>
    <cellStyle name="40% - Accent3 2 10 3" xfId="3423"/>
    <cellStyle name="40% - Accent3 2 10 3 2" xfId="11691"/>
    <cellStyle name="40% - Accent3 2 10 3 2 2" xfId="24850"/>
    <cellStyle name="40% - Accent3 2 10 3 2 2 2" xfId="62188"/>
    <cellStyle name="40% - Accent3 2 10 3 2 3" xfId="49029"/>
    <cellStyle name="40% - Accent3 2 10 3 3" xfId="6968"/>
    <cellStyle name="40% - Accent3 2 10 3 3 2" xfId="20127"/>
    <cellStyle name="40% - Accent3 2 10 3 3 2 2" xfId="57465"/>
    <cellStyle name="40% - Accent3 2 10 3 3 3" xfId="44306"/>
    <cellStyle name="40% - Accent3 2 10 3 4" xfId="16584"/>
    <cellStyle name="40% - Accent3 2 10 3 4 2" xfId="53922"/>
    <cellStyle name="40% - Accent3 2 10 3 5" xfId="32977"/>
    <cellStyle name="40% - Accent3 2 10 3 6" xfId="40761"/>
    <cellStyle name="40% - Accent3 2 10 4" xfId="9331"/>
    <cellStyle name="40% - Accent3 2 10 4 2" xfId="22490"/>
    <cellStyle name="40% - Accent3 2 10 4 2 2" xfId="59828"/>
    <cellStyle name="40% - Accent3 2 10 4 3" xfId="35689"/>
    <cellStyle name="40% - Accent3 2 10 4 4" xfId="46669"/>
    <cellStyle name="40% - Accent3 2 10 5" xfId="4608"/>
    <cellStyle name="40% - Accent3 2 10 5 2" xfId="17767"/>
    <cellStyle name="40% - Accent3 2 10 5 2 2" xfId="55105"/>
    <cellStyle name="40% - Accent3 2 10 5 3" xfId="30265"/>
    <cellStyle name="40% - Accent3 2 10 5 4" xfId="41946"/>
    <cellStyle name="40% - Accent3 2 10 6" xfId="14055"/>
    <cellStyle name="40% - Accent3 2 10 6 2" xfId="51393"/>
    <cellStyle name="40% - Accent3 2 10 7" xfId="27383"/>
    <cellStyle name="40% - Accent3 2 10 8" xfId="38232"/>
    <cellStyle name="40% - Accent3 2 11" xfId="1063"/>
    <cellStyle name="40% - Accent3 2 11 2" xfId="2243"/>
    <cellStyle name="40% - Accent3 2 11 2 2" xfId="8317"/>
    <cellStyle name="40% - Accent3 2 11 2 2 2" xfId="13040"/>
    <cellStyle name="40% - Accent3 2 11 2 2 2 2" xfId="26199"/>
    <cellStyle name="40% - Accent3 2 11 2 2 2 2 2" xfId="63537"/>
    <cellStyle name="40% - Accent3 2 11 2 2 2 3" xfId="50378"/>
    <cellStyle name="40% - Accent3 2 11 2 2 3" xfId="21476"/>
    <cellStyle name="40% - Accent3 2 11 2 2 3 2" xfId="58814"/>
    <cellStyle name="40% - Accent3 2 11 2 2 4" xfId="34495"/>
    <cellStyle name="40% - Accent3 2 11 2 2 5" xfId="45655"/>
    <cellStyle name="40% - Accent3 2 11 2 3" xfId="10680"/>
    <cellStyle name="40% - Accent3 2 11 2 3 2" xfId="23839"/>
    <cellStyle name="40% - Accent3 2 11 2 3 2 2" xfId="61177"/>
    <cellStyle name="40% - Accent3 2 11 2 3 3" xfId="37207"/>
    <cellStyle name="40% - Accent3 2 11 2 3 4" xfId="48018"/>
    <cellStyle name="40% - Accent3 2 11 2 4" xfId="5957"/>
    <cellStyle name="40% - Accent3 2 11 2 4 2" xfId="19116"/>
    <cellStyle name="40% - Accent3 2 11 2 4 2 2" xfId="56454"/>
    <cellStyle name="40% - Accent3 2 11 2 4 3" xfId="31783"/>
    <cellStyle name="40% - Accent3 2 11 2 4 4" xfId="43295"/>
    <cellStyle name="40% - Accent3 2 11 2 5" xfId="15404"/>
    <cellStyle name="40% - Accent3 2 11 2 5 2" xfId="52742"/>
    <cellStyle name="40% - Accent3 2 11 2 6" xfId="28901"/>
    <cellStyle name="40% - Accent3 2 11 2 7" xfId="39581"/>
    <cellStyle name="40% - Accent3 2 11 3" xfId="3592"/>
    <cellStyle name="40% - Accent3 2 11 3 2" xfId="11860"/>
    <cellStyle name="40% - Accent3 2 11 3 2 2" xfId="25019"/>
    <cellStyle name="40% - Accent3 2 11 3 2 2 2" xfId="62357"/>
    <cellStyle name="40% - Accent3 2 11 3 2 3" xfId="49198"/>
    <cellStyle name="40% - Accent3 2 11 3 3" xfId="7137"/>
    <cellStyle name="40% - Accent3 2 11 3 3 2" xfId="20296"/>
    <cellStyle name="40% - Accent3 2 11 3 3 2 2" xfId="57634"/>
    <cellStyle name="40% - Accent3 2 11 3 3 3" xfId="44475"/>
    <cellStyle name="40% - Accent3 2 11 3 4" xfId="16753"/>
    <cellStyle name="40% - Accent3 2 11 3 4 2" xfId="54091"/>
    <cellStyle name="40% - Accent3 2 11 3 5" xfId="33146"/>
    <cellStyle name="40% - Accent3 2 11 3 6" xfId="40930"/>
    <cellStyle name="40% - Accent3 2 11 4" xfId="9500"/>
    <cellStyle name="40% - Accent3 2 11 4 2" xfId="22659"/>
    <cellStyle name="40% - Accent3 2 11 4 2 2" xfId="59997"/>
    <cellStyle name="40% - Accent3 2 11 4 3" xfId="35858"/>
    <cellStyle name="40% - Accent3 2 11 4 4" xfId="46838"/>
    <cellStyle name="40% - Accent3 2 11 5" xfId="4777"/>
    <cellStyle name="40% - Accent3 2 11 5 2" xfId="17936"/>
    <cellStyle name="40% - Accent3 2 11 5 2 2" xfId="55274"/>
    <cellStyle name="40% - Accent3 2 11 5 3" xfId="30434"/>
    <cellStyle name="40% - Accent3 2 11 5 4" xfId="42115"/>
    <cellStyle name="40% - Accent3 2 11 6" xfId="14224"/>
    <cellStyle name="40% - Accent3 2 11 6 2" xfId="51562"/>
    <cellStyle name="40% - Accent3 2 11 7" xfId="27552"/>
    <cellStyle name="40% - Accent3 2 11 8" xfId="38401"/>
    <cellStyle name="40% - Accent3 2 12" xfId="1232"/>
    <cellStyle name="40% - Accent3 2 12 2" xfId="2581"/>
    <cellStyle name="40% - Accent3 2 12 2 2" xfId="12029"/>
    <cellStyle name="40% - Accent3 2 12 2 2 2" xfId="25188"/>
    <cellStyle name="40% - Accent3 2 12 2 2 2 2" xfId="62526"/>
    <cellStyle name="40% - Accent3 2 12 2 2 3" xfId="33484"/>
    <cellStyle name="40% - Accent3 2 12 2 2 4" xfId="49367"/>
    <cellStyle name="40% - Accent3 2 12 2 3" xfId="7306"/>
    <cellStyle name="40% - Accent3 2 12 2 3 2" xfId="20465"/>
    <cellStyle name="40% - Accent3 2 12 2 3 2 2" xfId="57803"/>
    <cellStyle name="40% - Accent3 2 12 2 3 3" xfId="36196"/>
    <cellStyle name="40% - Accent3 2 12 2 3 4" xfId="44644"/>
    <cellStyle name="40% - Accent3 2 12 2 4" xfId="15742"/>
    <cellStyle name="40% - Accent3 2 12 2 4 2" xfId="30772"/>
    <cellStyle name="40% - Accent3 2 12 2 4 3" xfId="53080"/>
    <cellStyle name="40% - Accent3 2 12 2 5" xfId="27890"/>
    <cellStyle name="40% - Accent3 2 12 2 6" xfId="39919"/>
    <cellStyle name="40% - Accent3 2 12 3" xfId="9669"/>
    <cellStyle name="40% - Accent3 2 12 3 2" xfId="22828"/>
    <cellStyle name="40% - Accent3 2 12 3 2 2" xfId="60166"/>
    <cellStyle name="40% - Accent3 2 12 3 3" xfId="32135"/>
    <cellStyle name="40% - Accent3 2 12 3 4" xfId="47007"/>
    <cellStyle name="40% - Accent3 2 12 4" xfId="4946"/>
    <cellStyle name="40% - Accent3 2 12 4 2" xfId="18105"/>
    <cellStyle name="40% - Accent3 2 12 4 2 2" xfId="55443"/>
    <cellStyle name="40% - Accent3 2 12 4 3" xfId="34847"/>
    <cellStyle name="40% - Accent3 2 12 4 4" xfId="42284"/>
    <cellStyle name="40% - Accent3 2 12 5" xfId="14393"/>
    <cellStyle name="40% - Accent3 2 12 5 2" xfId="29423"/>
    <cellStyle name="40% - Accent3 2 12 5 3" xfId="51731"/>
    <cellStyle name="40% - Accent3 2 12 6" xfId="26541"/>
    <cellStyle name="40% - Accent3 2 12 7" xfId="38570"/>
    <cellStyle name="40% - Accent3 2 13" xfId="2412"/>
    <cellStyle name="40% - Accent3 2 13 2" xfId="10849"/>
    <cellStyle name="40% - Accent3 2 13 2 2" xfId="24008"/>
    <cellStyle name="40% - Accent3 2 13 2 2 2" xfId="61346"/>
    <cellStyle name="40% - Accent3 2 13 2 3" xfId="33315"/>
    <cellStyle name="40% - Accent3 2 13 2 4" xfId="48187"/>
    <cellStyle name="40% - Accent3 2 13 3" xfId="6126"/>
    <cellStyle name="40% - Accent3 2 13 3 2" xfId="19285"/>
    <cellStyle name="40% - Accent3 2 13 3 2 2" xfId="56623"/>
    <cellStyle name="40% - Accent3 2 13 3 3" xfId="36027"/>
    <cellStyle name="40% - Accent3 2 13 3 4" xfId="43464"/>
    <cellStyle name="40% - Accent3 2 13 4" xfId="15573"/>
    <cellStyle name="40% - Accent3 2 13 4 2" xfId="30603"/>
    <cellStyle name="40% - Accent3 2 13 4 3" xfId="52911"/>
    <cellStyle name="40% - Accent3 2 13 5" xfId="27721"/>
    <cellStyle name="40% - Accent3 2 13 6" xfId="39750"/>
    <cellStyle name="40% - Accent3 2 14" xfId="8489"/>
    <cellStyle name="40% - Accent3 2 14 2" xfId="21648"/>
    <cellStyle name="40% - Accent3 2 14 2 2" xfId="58986"/>
    <cellStyle name="40% - Accent3 2 14 3" xfId="29254"/>
    <cellStyle name="40% - Accent3 2 14 4" xfId="45827"/>
    <cellStyle name="40% - Accent3 2 15" xfId="3766"/>
    <cellStyle name="40% - Accent3 2 15 2" xfId="16925"/>
    <cellStyle name="40% - Accent3 2 15 2 2" xfId="54263"/>
    <cellStyle name="40% - Accent3 2 15 3" xfId="31966"/>
    <cellStyle name="40% - Accent3 2 15 4" xfId="41104"/>
    <cellStyle name="40% - Accent3 2 16" xfId="13213"/>
    <cellStyle name="40% - Accent3 2 16 2" xfId="34678"/>
    <cellStyle name="40% - Accent3 2 16 3" xfId="50551"/>
    <cellStyle name="40% - Accent3 2 17" xfId="29085"/>
    <cellStyle name="40% - Accent3 2 18" xfId="26372"/>
    <cellStyle name="40% - Accent3 2 19" xfId="37390"/>
    <cellStyle name="40% - Accent3 2 2" xfId="106"/>
    <cellStyle name="40% - Accent3 2 2 10" xfId="8545"/>
    <cellStyle name="40% - Accent3 2 2 10 2" xfId="21704"/>
    <cellStyle name="40% - Accent3 2 2 10 2 2" xfId="59042"/>
    <cellStyle name="40% - Accent3 2 2 10 3" xfId="29282"/>
    <cellStyle name="40% - Accent3 2 2 10 4" xfId="45883"/>
    <cellStyle name="40% - Accent3 2 2 11" xfId="3822"/>
    <cellStyle name="40% - Accent3 2 2 11 2" xfId="16981"/>
    <cellStyle name="40% - Accent3 2 2 11 2 2" xfId="54319"/>
    <cellStyle name="40% - Accent3 2 2 11 3" xfId="31994"/>
    <cellStyle name="40% - Accent3 2 2 11 4" xfId="41160"/>
    <cellStyle name="40% - Accent3 2 2 12" xfId="13269"/>
    <cellStyle name="40% - Accent3 2 2 12 2" xfId="34706"/>
    <cellStyle name="40% - Accent3 2 2 12 3" xfId="50607"/>
    <cellStyle name="40% - Accent3 2 2 13" xfId="29113"/>
    <cellStyle name="40% - Accent3 2 2 14" xfId="26400"/>
    <cellStyle name="40% - Accent3 2 2 15" xfId="37446"/>
    <cellStyle name="40% - Accent3 2 2 2" xfId="218"/>
    <cellStyle name="40% - Accent3 2 2 2 10" xfId="3934"/>
    <cellStyle name="40% - Accent3 2 2 2 10 2" xfId="17093"/>
    <cellStyle name="40% - Accent3 2 2 2 10 2 2" xfId="54431"/>
    <cellStyle name="40% - Accent3 2 2 2 10 3" xfId="32079"/>
    <cellStyle name="40% - Accent3 2 2 2 10 4" xfId="41272"/>
    <cellStyle name="40% - Accent3 2 2 2 11" xfId="13381"/>
    <cellStyle name="40% - Accent3 2 2 2 11 2" xfId="34791"/>
    <cellStyle name="40% - Accent3 2 2 2 11 3" xfId="50719"/>
    <cellStyle name="40% - Accent3 2 2 2 12" xfId="29198"/>
    <cellStyle name="40% - Accent3 2 2 2 13" xfId="26485"/>
    <cellStyle name="40% - Accent3 2 2 2 14" xfId="37558"/>
    <cellStyle name="40% - Accent3 2 2 2 2" xfId="639"/>
    <cellStyle name="40% - Accent3 2 2 2 2 2" xfId="1821"/>
    <cellStyle name="40% - Accent3 2 2 2 2 2 2" xfId="7895"/>
    <cellStyle name="40% - Accent3 2 2 2 2 2 2 2" xfId="12618"/>
    <cellStyle name="40% - Accent3 2 2 2 2 2 2 2 2" xfId="25777"/>
    <cellStyle name="40% - Accent3 2 2 2 2 2 2 2 2 2" xfId="63115"/>
    <cellStyle name="40% - Accent3 2 2 2 2 2 2 2 3" xfId="49956"/>
    <cellStyle name="40% - Accent3 2 2 2 2 2 2 3" xfId="21054"/>
    <cellStyle name="40% - Accent3 2 2 2 2 2 2 3 2" xfId="58392"/>
    <cellStyle name="40% - Accent3 2 2 2 2 2 2 4" xfId="34073"/>
    <cellStyle name="40% - Accent3 2 2 2 2 2 2 5" xfId="45233"/>
    <cellStyle name="40% - Accent3 2 2 2 2 2 3" xfId="10258"/>
    <cellStyle name="40% - Accent3 2 2 2 2 2 3 2" xfId="23417"/>
    <cellStyle name="40% - Accent3 2 2 2 2 2 3 2 2" xfId="60755"/>
    <cellStyle name="40% - Accent3 2 2 2 2 2 3 3" xfId="36785"/>
    <cellStyle name="40% - Accent3 2 2 2 2 2 3 4" xfId="47596"/>
    <cellStyle name="40% - Accent3 2 2 2 2 2 4" xfId="5535"/>
    <cellStyle name="40% - Accent3 2 2 2 2 2 4 2" xfId="18694"/>
    <cellStyle name="40% - Accent3 2 2 2 2 2 4 2 2" xfId="56032"/>
    <cellStyle name="40% - Accent3 2 2 2 2 2 4 3" xfId="31361"/>
    <cellStyle name="40% - Accent3 2 2 2 2 2 4 4" xfId="42873"/>
    <cellStyle name="40% - Accent3 2 2 2 2 2 5" xfId="14982"/>
    <cellStyle name="40% - Accent3 2 2 2 2 2 5 2" xfId="52320"/>
    <cellStyle name="40% - Accent3 2 2 2 2 2 6" xfId="28479"/>
    <cellStyle name="40% - Accent3 2 2 2 2 2 7" xfId="39159"/>
    <cellStyle name="40% - Accent3 2 2 2 2 3" xfId="3170"/>
    <cellStyle name="40% - Accent3 2 2 2 2 3 2" xfId="11438"/>
    <cellStyle name="40% - Accent3 2 2 2 2 3 2 2" xfId="24597"/>
    <cellStyle name="40% - Accent3 2 2 2 2 3 2 2 2" xfId="61935"/>
    <cellStyle name="40% - Accent3 2 2 2 2 3 2 3" xfId="48776"/>
    <cellStyle name="40% - Accent3 2 2 2 2 3 3" xfId="6715"/>
    <cellStyle name="40% - Accent3 2 2 2 2 3 3 2" xfId="19874"/>
    <cellStyle name="40% - Accent3 2 2 2 2 3 3 2 2" xfId="57212"/>
    <cellStyle name="40% - Accent3 2 2 2 2 3 3 3" xfId="44053"/>
    <cellStyle name="40% - Accent3 2 2 2 2 3 4" xfId="16331"/>
    <cellStyle name="40% - Accent3 2 2 2 2 3 4 2" xfId="53669"/>
    <cellStyle name="40% - Accent3 2 2 2 2 3 5" xfId="32724"/>
    <cellStyle name="40% - Accent3 2 2 2 2 3 6" xfId="40508"/>
    <cellStyle name="40% - Accent3 2 2 2 2 4" xfId="9078"/>
    <cellStyle name="40% - Accent3 2 2 2 2 4 2" xfId="22237"/>
    <cellStyle name="40% - Accent3 2 2 2 2 4 2 2" xfId="59575"/>
    <cellStyle name="40% - Accent3 2 2 2 2 4 3" xfId="35436"/>
    <cellStyle name="40% - Accent3 2 2 2 2 4 4" xfId="46416"/>
    <cellStyle name="40% - Accent3 2 2 2 2 5" xfId="4355"/>
    <cellStyle name="40% - Accent3 2 2 2 2 5 2" xfId="17514"/>
    <cellStyle name="40% - Accent3 2 2 2 2 5 2 2" xfId="54852"/>
    <cellStyle name="40% - Accent3 2 2 2 2 5 3" xfId="30012"/>
    <cellStyle name="40% - Accent3 2 2 2 2 5 4" xfId="41693"/>
    <cellStyle name="40% - Accent3 2 2 2 2 6" xfId="13802"/>
    <cellStyle name="40% - Accent3 2 2 2 2 6 2" xfId="51140"/>
    <cellStyle name="40% - Accent3 2 2 2 2 7" xfId="27130"/>
    <cellStyle name="40% - Accent3 2 2 2 2 8" xfId="37979"/>
    <cellStyle name="40% - Accent3 2 2 2 3" xfId="415"/>
    <cellStyle name="40% - Accent3 2 2 2 3 2" xfId="1597"/>
    <cellStyle name="40% - Accent3 2 2 2 3 2 2" xfId="7671"/>
    <cellStyle name="40% - Accent3 2 2 2 3 2 2 2" xfId="12394"/>
    <cellStyle name="40% - Accent3 2 2 2 3 2 2 2 2" xfId="25553"/>
    <cellStyle name="40% - Accent3 2 2 2 3 2 2 2 2 2" xfId="62891"/>
    <cellStyle name="40% - Accent3 2 2 2 3 2 2 2 3" xfId="49732"/>
    <cellStyle name="40% - Accent3 2 2 2 3 2 2 3" xfId="20830"/>
    <cellStyle name="40% - Accent3 2 2 2 3 2 2 3 2" xfId="58168"/>
    <cellStyle name="40% - Accent3 2 2 2 3 2 2 4" xfId="33849"/>
    <cellStyle name="40% - Accent3 2 2 2 3 2 2 5" xfId="45009"/>
    <cellStyle name="40% - Accent3 2 2 2 3 2 3" xfId="10034"/>
    <cellStyle name="40% - Accent3 2 2 2 3 2 3 2" xfId="23193"/>
    <cellStyle name="40% - Accent3 2 2 2 3 2 3 2 2" xfId="60531"/>
    <cellStyle name="40% - Accent3 2 2 2 3 2 3 3" xfId="36561"/>
    <cellStyle name="40% - Accent3 2 2 2 3 2 3 4" xfId="47372"/>
    <cellStyle name="40% - Accent3 2 2 2 3 2 4" xfId="5311"/>
    <cellStyle name="40% - Accent3 2 2 2 3 2 4 2" xfId="18470"/>
    <cellStyle name="40% - Accent3 2 2 2 3 2 4 2 2" xfId="55808"/>
    <cellStyle name="40% - Accent3 2 2 2 3 2 4 3" xfId="31137"/>
    <cellStyle name="40% - Accent3 2 2 2 3 2 4 4" xfId="42649"/>
    <cellStyle name="40% - Accent3 2 2 2 3 2 5" xfId="14758"/>
    <cellStyle name="40% - Accent3 2 2 2 3 2 5 2" xfId="52096"/>
    <cellStyle name="40% - Accent3 2 2 2 3 2 6" xfId="28255"/>
    <cellStyle name="40% - Accent3 2 2 2 3 2 7" xfId="38935"/>
    <cellStyle name="40% - Accent3 2 2 2 3 3" xfId="2946"/>
    <cellStyle name="40% - Accent3 2 2 2 3 3 2" xfId="11214"/>
    <cellStyle name="40% - Accent3 2 2 2 3 3 2 2" xfId="24373"/>
    <cellStyle name="40% - Accent3 2 2 2 3 3 2 2 2" xfId="61711"/>
    <cellStyle name="40% - Accent3 2 2 2 3 3 2 3" xfId="48552"/>
    <cellStyle name="40% - Accent3 2 2 2 3 3 3" xfId="6491"/>
    <cellStyle name="40% - Accent3 2 2 2 3 3 3 2" xfId="19650"/>
    <cellStyle name="40% - Accent3 2 2 2 3 3 3 2 2" xfId="56988"/>
    <cellStyle name="40% - Accent3 2 2 2 3 3 3 3" xfId="43829"/>
    <cellStyle name="40% - Accent3 2 2 2 3 3 4" xfId="16107"/>
    <cellStyle name="40% - Accent3 2 2 2 3 3 4 2" xfId="53445"/>
    <cellStyle name="40% - Accent3 2 2 2 3 3 5" xfId="32500"/>
    <cellStyle name="40% - Accent3 2 2 2 3 3 6" xfId="40284"/>
    <cellStyle name="40% - Accent3 2 2 2 3 4" xfId="8854"/>
    <cellStyle name="40% - Accent3 2 2 2 3 4 2" xfId="22013"/>
    <cellStyle name="40% - Accent3 2 2 2 3 4 2 2" xfId="59351"/>
    <cellStyle name="40% - Accent3 2 2 2 3 4 3" xfId="35212"/>
    <cellStyle name="40% - Accent3 2 2 2 3 4 4" xfId="46192"/>
    <cellStyle name="40% - Accent3 2 2 2 3 5" xfId="4131"/>
    <cellStyle name="40% - Accent3 2 2 2 3 5 2" xfId="17290"/>
    <cellStyle name="40% - Accent3 2 2 2 3 5 2 2" xfId="54628"/>
    <cellStyle name="40% - Accent3 2 2 2 3 5 3" xfId="29788"/>
    <cellStyle name="40% - Accent3 2 2 2 3 5 4" xfId="41469"/>
    <cellStyle name="40% - Accent3 2 2 2 3 6" xfId="13578"/>
    <cellStyle name="40% - Accent3 2 2 2 3 6 2" xfId="50916"/>
    <cellStyle name="40% - Accent3 2 2 2 3 7" xfId="26906"/>
    <cellStyle name="40% - Accent3 2 2 2 3 8" xfId="37755"/>
    <cellStyle name="40% - Accent3 2 2 2 4" xfId="836"/>
    <cellStyle name="40% - Accent3 2 2 2 4 2" xfId="2018"/>
    <cellStyle name="40% - Accent3 2 2 2 4 2 2" xfId="8092"/>
    <cellStyle name="40% - Accent3 2 2 2 4 2 2 2" xfId="12815"/>
    <cellStyle name="40% - Accent3 2 2 2 4 2 2 2 2" xfId="25974"/>
    <cellStyle name="40% - Accent3 2 2 2 4 2 2 2 2 2" xfId="63312"/>
    <cellStyle name="40% - Accent3 2 2 2 4 2 2 2 3" xfId="50153"/>
    <cellStyle name="40% - Accent3 2 2 2 4 2 2 3" xfId="21251"/>
    <cellStyle name="40% - Accent3 2 2 2 4 2 2 3 2" xfId="58589"/>
    <cellStyle name="40% - Accent3 2 2 2 4 2 2 4" xfId="34270"/>
    <cellStyle name="40% - Accent3 2 2 2 4 2 2 5" xfId="45430"/>
    <cellStyle name="40% - Accent3 2 2 2 4 2 3" xfId="10455"/>
    <cellStyle name="40% - Accent3 2 2 2 4 2 3 2" xfId="23614"/>
    <cellStyle name="40% - Accent3 2 2 2 4 2 3 2 2" xfId="60952"/>
    <cellStyle name="40% - Accent3 2 2 2 4 2 3 3" xfId="36982"/>
    <cellStyle name="40% - Accent3 2 2 2 4 2 3 4" xfId="47793"/>
    <cellStyle name="40% - Accent3 2 2 2 4 2 4" xfId="5732"/>
    <cellStyle name="40% - Accent3 2 2 2 4 2 4 2" xfId="18891"/>
    <cellStyle name="40% - Accent3 2 2 2 4 2 4 2 2" xfId="56229"/>
    <cellStyle name="40% - Accent3 2 2 2 4 2 4 3" xfId="31558"/>
    <cellStyle name="40% - Accent3 2 2 2 4 2 4 4" xfId="43070"/>
    <cellStyle name="40% - Accent3 2 2 2 4 2 5" xfId="15179"/>
    <cellStyle name="40% - Accent3 2 2 2 4 2 5 2" xfId="52517"/>
    <cellStyle name="40% - Accent3 2 2 2 4 2 6" xfId="28676"/>
    <cellStyle name="40% - Accent3 2 2 2 4 2 7" xfId="39356"/>
    <cellStyle name="40% - Accent3 2 2 2 4 3" xfId="3367"/>
    <cellStyle name="40% - Accent3 2 2 2 4 3 2" xfId="11635"/>
    <cellStyle name="40% - Accent3 2 2 2 4 3 2 2" xfId="24794"/>
    <cellStyle name="40% - Accent3 2 2 2 4 3 2 2 2" xfId="62132"/>
    <cellStyle name="40% - Accent3 2 2 2 4 3 2 3" xfId="48973"/>
    <cellStyle name="40% - Accent3 2 2 2 4 3 3" xfId="6912"/>
    <cellStyle name="40% - Accent3 2 2 2 4 3 3 2" xfId="20071"/>
    <cellStyle name="40% - Accent3 2 2 2 4 3 3 2 2" xfId="57409"/>
    <cellStyle name="40% - Accent3 2 2 2 4 3 3 3" xfId="44250"/>
    <cellStyle name="40% - Accent3 2 2 2 4 3 4" xfId="16528"/>
    <cellStyle name="40% - Accent3 2 2 2 4 3 4 2" xfId="53866"/>
    <cellStyle name="40% - Accent3 2 2 2 4 3 5" xfId="32921"/>
    <cellStyle name="40% - Accent3 2 2 2 4 3 6" xfId="40705"/>
    <cellStyle name="40% - Accent3 2 2 2 4 4" xfId="9275"/>
    <cellStyle name="40% - Accent3 2 2 2 4 4 2" xfId="22434"/>
    <cellStyle name="40% - Accent3 2 2 2 4 4 2 2" xfId="59772"/>
    <cellStyle name="40% - Accent3 2 2 2 4 4 3" xfId="35633"/>
    <cellStyle name="40% - Accent3 2 2 2 4 4 4" xfId="46613"/>
    <cellStyle name="40% - Accent3 2 2 2 4 5" xfId="4552"/>
    <cellStyle name="40% - Accent3 2 2 2 4 5 2" xfId="17711"/>
    <cellStyle name="40% - Accent3 2 2 2 4 5 2 2" xfId="55049"/>
    <cellStyle name="40% - Accent3 2 2 2 4 5 3" xfId="30209"/>
    <cellStyle name="40% - Accent3 2 2 2 4 5 4" xfId="41890"/>
    <cellStyle name="40% - Accent3 2 2 2 4 6" xfId="13999"/>
    <cellStyle name="40% - Accent3 2 2 2 4 6 2" xfId="51337"/>
    <cellStyle name="40% - Accent3 2 2 2 4 7" xfId="27327"/>
    <cellStyle name="40% - Accent3 2 2 2 4 8" xfId="38176"/>
    <cellStyle name="40% - Accent3 2 2 2 5" xfId="1005"/>
    <cellStyle name="40% - Accent3 2 2 2 5 2" xfId="2187"/>
    <cellStyle name="40% - Accent3 2 2 2 5 2 2" xfId="8261"/>
    <cellStyle name="40% - Accent3 2 2 2 5 2 2 2" xfId="12984"/>
    <cellStyle name="40% - Accent3 2 2 2 5 2 2 2 2" xfId="26143"/>
    <cellStyle name="40% - Accent3 2 2 2 5 2 2 2 2 2" xfId="63481"/>
    <cellStyle name="40% - Accent3 2 2 2 5 2 2 2 3" xfId="50322"/>
    <cellStyle name="40% - Accent3 2 2 2 5 2 2 3" xfId="21420"/>
    <cellStyle name="40% - Accent3 2 2 2 5 2 2 3 2" xfId="58758"/>
    <cellStyle name="40% - Accent3 2 2 2 5 2 2 4" xfId="34439"/>
    <cellStyle name="40% - Accent3 2 2 2 5 2 2 5" xfId="45599"/>
    <cellStyle name="40% - Accent3 2 2 2 5 2 3" xfId="10624"/>
    <cellStyle name="40% - Accent3 2 2 2 5 2 3 2" xfId="23783"/>
    <cellStyle name="40% - Accent3 2 2 2 5 2 3 2 2" xfId="61121"/>
    <cellStyle name="40% - Accent3 2 2 2 5 2 3 3" xfId="37151"/>
    <cellStyle name="40% - Accent3 2 2 2 5 2 3 4" xfId="47962"/>
    <cellStyle name="40% - Accent3 2 2 2 5 2 4" xfId="5901"/>
    <cellStyle name="40% - Accent3 2 2 2 5 2 4 2" xfId="19060"/>
    <cellStyle name="40% - Accent3 2 2 2 5 2 4 2 2" xfId="56398"/>
    <cellStyle name="40% - Accent3 2 2 2 5 2 4 3" xfId="31727"/>
    <cellStyle name="40% - Accent3 2 2 2 5 2 4 4" xfId="43239"/>
    <cellStyle name="40% - Accent3 2 2 2 5 2 5" xfId="15348"/>
    <cellStyle name="40% - Accent3 2 2 2 5 2 5 2" xfId="52686"/>
    <cellStyle name="40% - Accent3 2 2 2 5 2 6" xfId="28845"/>
    <cellStyle name="40% - Accent3 2 2 2 5 2 7" xfId="39525"/>
    <cellStyle name="40% - Accent3 2 2 2 5 3" xfId="3536"/>
    <cellStyle name="40% - Accent3 2 2 2 5 3 2" xfId="11804"/>
    <cellStyle name="40% - Accent3 2 2 2 5 3 2 2" xfId="24963"/>
    <cellStyle name="40% - Accent3 2 2 2 5 3 2 2 2" xfId="62301"/>
    <cellStyle name="40% - Accent3 2 2 2 5 3 2 3" xfId="49142"/>
    <cellStyle name="40% - Accent3 2 2 2 5 3 3" xfId="7081"/>
    <cellStyle name="40% - Accent3 2 2 2 5 3 3 2" xfId="20240"/>
    <cellStyle name="40% - Accent3 2 2 2 5 3 3 2 2" xfId="57578"/>
    <cellStyle name="40% - Accent3 2 2 2 5 3 3 3" xfId="44419"/>
    <cellStyle name="40% - Accent3 2 2 2 5 3 4" xfId="16697"/>
    <cellStyle name="40% - Accent3 2 2 2 5 3 4 2" xfId="54035"/>
    <cellStyle name="40% - Accent3 2 2 2 5 3 5" xfId="33090"/>
    <cellStyle name="40% - Accent3 2 2 2 5 3 6" xfId="40874"/>
    <cellStyle name="40% - Accent3 2 2 2 5 4" xfId="9444"/>
    <cellStyle name="40% - Accent3 2 2 2 5 4 2" xfId="22603"/>
    <cellStyle name="40% - Accent3 2 2 2 5 4 2 2" xfId="59941"/>
    <cellStyle name="40% - Accent3 2 2 2 5 4 3" xfId="35802"/>
    <cellStyle name="40% - Accent3 2 2 2 5 4 4" xfId="46782"/>
    <cellStyle name="40% - Accent3 2 2 2 5 5" xfId="4721"/>
    <cellStyle name="40% - Accent3 2 2 2 5 5 2" xfId="17880"/>
    <cellStyle name="40% - Accent3 2 2 2 5 5 2 2" xfId="55218"/>
    <cellStyle name="40% - Accent3 2 2 2 5 5 3" xfId="30378"/>
    <cellStyle name="40% - Accent3 2 2 2 5 5 4" xfId="42059"/>
    <cellStyle name="40% - Accent3 2 2 2 5 6" xfId="14168"/>
    <cellStyle name="40% - Accent3 2 2 2 5 6 2" xfId="51506"/>
    <cellStyle name="40% - Accent3 2 2 2 5 7" xfId="27496"/>
    <cellStyle name="40% - Accent3 2 2 2 5 8" xfId="38345"/>
    <cellStyle name="40% - Accent3 2 2 2 6" xfId="1176"/>
    <cellStyle name="40% - Accent3 2 2 2 6 2" xfId="2356"/>
    <cellStyle name="40% - Accent3 2 2 2 6 2 2" xfId="8430"/>
    <cellStyle name="40% - Accent3 2 2 2 6 2 2 2" xfId="13153"/>
    <cellStyle name="40% - Accent3 2 2 2 6 2 2 2 2" xfId="26312"/>
    <cellStyle name="40% - Accent3 2 2 2 6 2 2 2 2 2" xfId="63650"/>
    <cellStyle name="40% - Accent3 2 2 2 6 2 2 2 3" xfId="50491"/>
    <cellStyle name="40% - Accent3 2 2 2 6 2 2 3" xfId="21589"/>
    <cellStyle name="40% - Accent3 2 2 2 6 2 2 3 2" xfId="58927"/>
    <cellStyle name="40% - Accent3 2 2 2 6 2 2 4" xfId="34608"/>
    <cellStyle name="40% - Accent3 2 2 2 6 2 2 5" xfId="45768"/>
    <cellStyle name="40% - Accent3 2 2 2 6 2 3" xfId="10793"/>
    <cellStyle name="40% - Accent3 2 2 2 6 2 3 2" xfId="23952"/>
    <cellStyle name="40% - Accent3 2 2 2 6 2 3 2 2" xfId="61290"/>
    <cellStyle name="40% - Accent3 2 2 2 6 2 3 3" xfId="37320"/>
    <cellStyle name="40% - Accent3 2 2 2 6 2 3 4" xfId="48131"/>
    <cellStyle name="40% - Accent3 2 2 2 6 2 4" xfId="6070"/>
    <cellStyle name="40% - Accent3 2 2 2 6 2 4 2" xfId="19229"/>
    <cellStyle name="40% - Accent3 2 2 2 6 2 4 2 2" xfId="56567"/>
    <cellStyle name="40% - Accent3 2 2 2 6 2 4 3" xfId="31896"/>
    <cellStyle name="40% - Accent3 2 2 2 6 2 4 4" xfId="43408"/>
    <cellStyle name="40% - Accent3 2 2 2 6 2 5" xfId="15517"/>
    <cellStyle name="40% - Accent3 2 2 2 6 2 5 2" xfId="52855"/>
    <cellStyle name="40% - Accent3 2 2 2 6 2 6" xfId="29014"/>
    <cellStyle name="40% - Accent3 2 2 2 6 2 7" xfId="39694"/>
    <cellStyle name="40% - Accent3 2 2 2 6 3" xfId="3705"/>
    <cellStyle name="40% - Accent3 2 2 2 6 3 2" xfId="11973"/>
    <cellStyle name="40% - Accent3 2 2 2 6 3 2 2" xfId="25132"/>
    <cellStyle name="40% - Accent3 2 2 2 6 3 2 2 2" xfId="62470"/>
    <cellStyle name="40% - Accent3 2 2 2 6 3 2 3" xfId="49311"/>
    <cellStyle name="40% - Accent3 2 2 2 6 3 3" xfId="7250"/>
    <cellStyle name="40% - Accent3 2 2 2 6 3 3 2" xfId="20409"/>
    <cellStyle name="40% - Accent3 2 2 2 6 3 3 2 2" xfId="57747"/>
    <cellStyle name="40% - Accent3 2 2 2 6 3 3 3" xfId="44588"/>
    <cellStyle name="40% - Accent3 2 2 2 6 3 4" xfId="16866"/>
    <cellStyle name="40% - Accent3 2 2 2 6 3 4 2" xfId="54204"/>
    <cellStyle name="40% - Accent3 2 2 2 6 3 5" xfId="33259"/>
    <cellStyle name="40% - Accent3 2 2 2 6 3 6" xfId="41043"/>
    <cellStyle name="40% - Accent3 2 2 2 6 4" xfId="9613"/>
    <cellStyle name="40% - Accent3 2 2 2 6 4 2" xfId="22772"/>
    <cellStyle name="40% - Accent3 2 2 2 6 4 2 2" xfId="60110"/>
    <cellStyle name="40% - Accent3 2 2 2 6 4 3" xfId="35971"/>
    <cellStyle name="40% - Accent3 2 2 2 6 4 4" xfId="46951"/>
    <cellStyle name="40% - Accent3 2 2 2 6 5" xfId="4890"/>
    <cellStyle name="40% - Accent3 2 2 2 6 5 2" xfId="18049"/>
    <cellStyle name="40% - Accent3 2 2 2 6 5 2 2" xfId="55387"/>
    <cellStyle name="40% - Accent3 2 2 2 6 5 3" xfId="30547"/>
    <cellStyle name="40% - Accent3 2 2 2 6 5 4" xfId="42228"/>
    <cellStyle name="40% - Accent3 2 2 2 6 6" xfId="14337"/>
    <cellStyle name="40% - Accent3 2 2 2 6 6 2" xfId="51675"/>
    <cellStyle name="40% - Accent3 2 2 2 6 7" xfId="27665"/>
    <cellStyle name="40% - Accent3 2 2 2 6 8" xfId="38514"/>
    <cellStyle name="40% - Accent3 2 2 2 7" xfId="1400"/>
    <cellStyle name="40% - Accent3 2 2 2 7 2" xfId="2749"/>
    <cellStyle name="40% - Accent3 2 2 2 7 2 2" xfId="12197"/>
    <cellStyle name="40% - Accent3 2 2 2 7 2 2 2" xfId="25356"/>
    <cellStyle name="40% - Accent3 2 2 2 7 2 2 2 2" xfId="62694"/>
    <cellStyle name="40% - Accent3 2 2 2 7 2 2 3" xfId="33652"/>
    <cellStyle name="40% - Accent3 2 2 2 7 2 2 4" xfId="49535"/>
    <cellStyle name="40% - Accent3 2 2 2 7 2 3" xfId="7474"/>
    <cellStyle name="40% - Accent3 2 2 2 7 2 3 2" xfId="20633"/>
    <cellStyle name="40% - Accent3 2 2 2 7 2 3 2 2" xfId="57971"/>
    <cellStyle name="40% - Accent3 2 2 2 7 2 3 3" xfId="36364"/>
    <cellStyle name="40% - Accent3 2 2 2 7 2 3 4" xfId="44812"/>
    <cellStyle name="40% - Accent3 2 2 2 7 2 4" xfId="15910"/>
    <cellStyle name="40% - Accent3 2 2 2 7 2 4 2" xfId="30940"/>
    <cellStyle name="40% - Accent3 2 2 2 7 2 4 3" xfId="53248"/>
    <cellStyle name="40% - Accent3 2 2 2 7 2 5" xfId="28058"/>
    <cellStyle name="40% - Accent3 2 2 2 7 2 6" xfId="40087"/>
    <cellStyle name="40% - Accent3 2 2 2 7 3" xfId="9837"/>
    <cellStyle name="40% - Accent3 2 2 2 7 3 2" xfId="22996"/>
    <cellStyle name="40% - Accent3 2 2 2 7 3 2 2" xfId="60334"/>
    <cellStyle name="40% - Accent3 2 2 2 7 3 3" xfId="32303"/>
    <cellStyle name="40% - Accent3 2 2 2 7 3 4" xfId="47175"/>
    <cellStyle name="40% - Accent3 2 2 2 7 4" xfId="5114"/>
    <cellStyle name="40% - Accent3 2 2 2 7 4 2" xfId="18273"/>
    <cellStyle name="40% - Accent3 2 2 2 7 4 2 2" xfId="55611"/>
    <cellStyle name="40% - Accent3 2 2 2 7 4 3" xfId="35015"/>
    <cellStyle name="40% - Accent3 2 2 2 7 4 4" xfId="42452"/>
    <cellStyle name="40% - Accent3 2 2 2 7 5" xfId="14561"/>
    <cellStyle name="40% - Accent3 2 2 2 7 5 2" xfId="29591"/>
    <cellStyle name="40% - Accent3 2 2 2 7 5 3" xfId="51899"/>
    <cellStyle name="40% - Accent3 2 2 2 7 6" xfId="26709"/>
    <cellStyle name="40% - Accent3 2 2 2 7 7" xfId="38738"/>
    <cellStyle name="40% - Accent3 2 2 2 8" xfId="2525"/>
    <cellStyle name="40% - Accent3 2 2 2 8 2" xfId="11017"/>
    <cellStyle name="40% - Accent3 2 2 2 8 2 2" xfId="24176"/>
    <cellStyle name="40% - Accent3 2 2 2 8 2 2 2" xfId="61514"/>
    <cellStyle name="40% - Accent3 2 2 2 8 2 3" xfId="33428"/>
    <cellStyle name="40% - Accent3 2 2 2 8 2 4" xfId="48355"/>
    <cellStyle name="40% - Accent3 2 2 2 8 3" xfId="6294"/>
    <cellStyle name="40% - Accent3 2 2 2 8 3 2" xfId="19453"/>
    <cellStyle name="40% - Accent3 2 2 2 8 3 2 2" xfId="56791"/>
    <cellStyle name="40% - Accent3 2 2 2 8 3 3" xfId="36140"/>
    <cellStyle name="40% - Accent3 2 2 2 8 3 4" xfId="43632"/>
    <cellStyle name="40% - Accent3 2 2 2 8 4" xfId="15686"/>
    <cellStyle name="40% - Accent3 2 2 2 8 4 2" xfId="30716"/>
    <cellStyle name="40% - Accent3 2 2 2 8 4 3" xfId="53024"/>
    <cellStyle name="40% - Accent3 2 2 2 8 5" xfId="27834"/>
    <cellStyle name="40% - Accent3 2 2 2 8 6" xfId="39863"/>
    <cellStyle name="40% - Accent3 2 2 2 9" xfId="8657"/>
    <cellStyle name="40% - Accent3 2 2 2 9 2" xfId="21816"/>
    <cellStyle name="40% - Accent3 2 2 2 9 2 2" xfId="59154"/>
    <cellStyle name="40% - Accent3 2 2 2 9 3" xfId="29367"/>
    <cellStyle name="40% - Accent3 2 2 2 9 4" xfId="45995"/>
    <cellStyle name="40% - Accent3 2 2 3" xfId="527"/>
    <cellStyle name="40% - Accent3 2 2 3 2" xfId="1709"/>
    <cellStyle name="40% - Accent3 2 2 3 2 2" xfId="7783"/>
    <cellStyle name="40% - Accent3 2 2 3 2 2 2" xfId="12506"/>
    <cellStyle name="40% - Accent3 2 2 3 2 2 2 2" xfId="25665"/>
    <cellStyle name="40% - Accent3 2 2 3 2 2 2 2 2" xfId="63003"/>
    <cellStyle name="40% - Accent3 2 2 3 2 2 2 3" xfId="49844"/>
    <cellStyle name="40% - Accent3 2 2 3 2 2 3" xfId="20942"/>
    <cellStyle name="40% - Accent3 2 2 3 2 2 3 2" xfId="58280"/>
    <cellStyle name="40% - Accent3 2 2 3 2 2 4" xfId="33961"/>
    <cellStyle name="40% - Accent3 2 2 3 2 2 5" xfId="45121"/>
    <cellStyle name="40% - Accent3 2 2 3 2 3" xfId="10146"/>
    <cellStyle name="40% - Accent3 2 2 3 2 3 2" xfId="23305"/>
    <cellStyle name="40% - Accent3 2 2 3 2 3 2 2" xfId="60643"/>
    <cellStyle name="40% - Accent3 2 2 3 2 3 3" xfId="36673"/>
    <cellStyle name="40% - Accent3 2 2 3 2 3 4" xfId="47484"/>
    <cellStyle name="40% - Accent3 2 2 3 2 4" xfId="5423"/>
    <cellStyle name="40% - Accent3 2 2 3 2 4 2" xfId="18582"/>
    <cellStyle name="40% - Accent3 2 2 3 2 4 2 2" xfId="55920"/>
    <cellStyle name="40% - Accent3 2 2 3 2 4 3" xfId="31249"/>
    <cellStyle name="40% - Accent3 2 2 3 2 4 4" xfId="42761"/>
    <cellStyle name="40% - Accent3 2 2 3 2 5" xfId="14870"/>
    <cellStyle name="40% - Accent3 2 2 3 2 5 2" xfId="52208"/>
    <cellStyle name="40% - Accent3 2 2 3 2 6" xfId="28367"/>
    <cellStyle name="40% - Accent3 2 2 3 2 7" xfId="39047"/>
    <cellStyle name="40% - Accent3 2 2 3 3" xfId="3058"/>
    <cellStyle name="40% - Accent3 2 2 3 3 2" xfId="11326"/>
    <cellStyle name="40% - Accent3 2 2 3 3 2 2" xfId="24485"/>
    <cellStyle name="40% - Accent3 2 2 3 3 2 2 2" xfId="61823"/>
    <cellStyle name="40% - Accent3 2 2 3 3 2 3" xfId="48664"/>
    <cellStyle name="40% - Accent3 2 2 3 3 3" xfId="6603"/>
    <cellStyle name="40% - Accent3 2 2 3 3 3 2" xfId="19762"/>
    <cellStyle name="40% - Accent3 2 2 3 3 3 2 2" xfId="57100"/>
    <cellStyle name="40% - Accent3 2 2 3 3 3 3" xfId="43941"/>
    <cellStyle name="40% - Accent3 2 2 3 3 4" xfId="16219"/>
    <cellStyle name="40% - Accent3 2 2 3 3 4 2" xfId="53557"/>
    <cellStyle name="40% - Accent3 2 2 3 3 5" xfId="32612"/>
    <cellStyle name="40% - Accent3 2 2 3 3 6" xfId="40396"/>
    <cellStyle name="40% - Accent3 2 2 3 4" xfId="8966"/>
    <cellStyle name="40% - Accent3 2 2 3 4 2" xfId="22125"/>
    <cellStyle name="40% - Accent3 2 2 3 4 2 2" xfId="59463"/>
    <cellStyle name="40% - Accent3 2 2 3 4 3" xfId="35324"/>
    <cellStyle name="40% - Accent3 2 2 3 4 4" xfId="46304"/>
    <cellStyle name="40% - Accent3 2 2 3 5" xfId="4243"/>
    <cellStyle name="40% - Accent3 2 2 3 5 2" xfId="17402"/>
    <cellStyle name="40% - Accent3 2 2 3 5 2 2" xfId="54740"/>
    <cellStyle name="40% - Accent3 2 2 3 5 3" xfId="29900"/>
    <cellStyle name="40% - Accent3 2 2 3 5 4" xfId="41581"/>
    <cellStyle name="40% - Accent3 2 2 3 6" xfId="13690"/>
    <cellStyle name="40% - Accent3 2 2 3 6 2" xfId="51028"/>
    <cellStyle name="40% - Accent3 2 2 3 7" xfId="27018"/>
    <cellStyle name="40% - Accent3 2 2 3 8" xfId="37867"/>
    <cellStyle name="40% - Accent3 2 2 4" xfId="330"/>
    <cellStyle name="40% - Accent3 2 2 4 2" xfId="1512"/>
    <cellStyle name="40% - Accent3 2 2 4 2 2" xfId="7586"/>
    <cellStyle name="40% - Accent3 2 2 4 2 2 2" xfId="12309"/>
    <cellStyle name="40% - Accent3 2 2 4 2 2 2 2" xfId="25468"/>
    <cellStyle name="40% - Accent3 2 2 4 2 2 2 2 2" xfId="62806"/>
    <cellStyle name="40% - Accent3 2 2 4 2 2 2 3" xfId="49647"/>
    <cellStyle name="40% - Accent3 2 2 4 2 2 3" xfId="20745"/>
    <cellStyle name="40% - Accent3 2 2 4 2 2 3 2" xfId="58083"/>
    <cellStyle name="40% - Accent3 2 2 4 2 2 4" xfId="33764"/>
    <cellStyle name="40% - Accent3 2 2 4 2 2 5" xfId="44924"/>
    <cellStyle name="40% - Accent3 2 2 4 2 3" xfId="9949"/>
    <cellStyle name="40% - Accent3 2 2 4 2 3 2" xfId="23108"/>
    <cellStyle name="40% - Accent3 2 2 4 2 3 2 2" xfId="60446"/>
    <cellStyle name="40% - Accent3 2 2 4 2 3 3" xfId="36476"/>
    <cellStyle name="40% - Accent3 2 2 4 2 3 4" xfId="47287"/>
    <cellStyle name="40% - Accent3 2 2 4 2 4" xfId="5226"/>
    <cellStyle name="40% - Accent3 2 2 4 2 4 2" xfId="18385"/>
    <cellStyle name="40% - Accent3 2 2 4 2 4 2 2" xfId="55723"/>
    <cellStyle name="40% - Accent3 2 2 4 2 4 3" xfId="31052"/>
    <cellStyle name="40% - Accent3 2 2 4 2 4 4" xfId="42564"/>
    <cellStyle name="40% - Accent3 2 2 4 2 5" xfId="14673"/>
    <cellStyle name="40% - Accent3 2 2 4 2 5 2" xfId="52011"/>
    <cellStyle name="40% - Accent3 2 2 4 2 6" xfId="28170"/>
    <cellStyle name="40% - Accent3 2 2 4 2 7" xfId="38850"/>
    <cellStyle name="40% - Accent3 2 2 4 3" xfId="2861"/>
    <cellStyle name="40% - Accent3 2 2 4 3 2" xfId="11129"/>
    <cellStyle name="40% - Accent3 2 2 4 3 2 2" xfId="24288"/>
    <cellStyle name="40% - Accent3 2 2 4 3 2 2 2" xfId="61626"/>
    <cellStyle name="40% - Accent3 2 2 4 3 2 3" xfId="48467"/>
    <cellStyle name="40% - Accent3 2 2 4 3 3" xfId="6406"/>
    <cellStyle name="40% - Accent3 2 2 4 3 3 2" xfId="19565"/>
    <cellStyle name="40% - Accent3 2 2 4 3 3 2 2" xfId="56903"/>
    <cellStyle name="40% - Accent3 2 2 4 3 3 3" xfId="43744"/>
    <cellStyle name="40% - Accent3 2 2 4 3 4" xfId="16022"/>
    <cellStyle name="40% - Accent3 2 2 4 3 4 2" xfId="53360"/>
    <cellStyle name="40% - Accent3 2 2 4 3 5" xfId="32415"/>
    <cellStyle name="40% - Accent3 2 2 4 3 6" xfId="40199"/>
    <cellStyle name="40% - Accent3 2 2 4 4" xfId="8769"/>
    <cellStyle name="40% - Accent3 2 2 4 4 2" xfId="21928"/>
    <cellStyle name="40% - Accent3 2 2 4 4 2 2" xfId="59266"/>
    <cellStyle name="40% - Accent3 2 2 4 4 3" xfId="35127"/>
    <cellStyle name="40% - Accent3 2 2 4 4 4" xfId="46107"/>
    <cellStyle name="40% - Accent3 2 2 4 5" xfId="4046"/>
    <cellStyle name="40% - Accent3 2 2 4 5 2" xfId="17205"/>
    <cellStyle name="40% - Accent3 2 2 4 5 2 2" xfId="54543"/>
    <cellStyle name="40% - Accent3 2 2 4 5 3" xfId="29703"/>
    <cellStyle name="40% - Accent3 2 2 4 5 4" xfId="41384"/>
    <cellStyle name="40% - Accent3 2 2 4 6" xfId="13493"/>
    <cellStyle name="40% - Accent3 2 2 4 6 2" xfId="50831"/>
    <cellStyle name="40% - Accent3 2 2 4 7" xfId="26821"/>
    <cellStyle name="40% - Accent3 2 2 4 8" xfId="37670"/>
    <cellStyle name="40% - Accent3 2 2 5" xfId="751"/>
    <cellStyle name="40% - Accent3 2 2 5 2" xfId="1933"/>
    <cellStyle name="40% - Accent3 2 2 5 2 2" xfId="8007"/>
    <cellStyle name="40% - Accent3 2 2 5 2 2 2" xfId="12730"/>
    <cellStyle name="40% - Accent3 2 2 5 2 2 2 2" xfId="25889"/>
    <cellStyle name="40% - Accent3 2 2 5 2 2 2 2 2" xfId="63227"/>
    <cellStyle name="40% - Accent3 2 2 5 2 2 2 3" xfId="50068"/>
    <cellStyle name="40% - Accent3 2 2 5 2 2 3" xfId="21166"/>
    <cellStyle name="40% - Accent3 2 2 5 2 2 3 2" xfId="58504"/>
    <cellStyle name="40% - Accent3 2 2 5 2 2 4" xfId="34185"/>
    <cellStyle name="40% - Accent3 2 2 5 2 2 5" xfId="45345"/>
    <cellStyle name="40% - Accent3 2 2 5 2 3" xfId="10370"/>
    <cellStyle name="40% - Accent3 2 2 5 2 3 2" xfId="23529"/>
    <cellStyle name="40% - Accent3 2 2 5 2 3 2 2" xfId="60867"/>
    <cellStyle name="40% - Accent3 2 2 5 2 3 3" xfId="36897"/>
    <cellStyle name="40% - Accent3 2 2 5 2 3 4" xfId="47708"/>
    <cellStyle name="40% - Accent3 2 2 5 2 4" xfId="5647"/>
    <cellStyle name="40% - Accent3 2 2 5 2 4 2" xfId="18806"/>
    <cellStyle name="40% - Accent3 2 2 5 2 4 2 2" xfId="56144"/>
    <cellStyle name="40% - Accent3 2 2 5 2 4 3" xfId="31473"/>
    <cellStyle name="40% - Accent3 2 2 5 2 4 4" xfId="42985"/>
    <cellStyle name="40% - Accent3 2 2 5 2 5" xfId="15094"/>
    <cellStyle name="40% - Accent3 2 2 5 2 5 2" xfId="52432"/>
    <cellStyle name="40% - Accent3 2 2 5 2 6" xfId="28591"/>
    <cellStyle name="40% - Accent3 2 2 5 2 7" xfId="39271"/>
    <cellStyle name="40% - Accent3 2 2 5 3" xfId="3282"/>
    <cellStyle name="40% - Accent3 2 2 5 3 2" xfId="11550"/>
    <cellStyle name="40% - Accent3 2 2 5 3 2 2" xfId="24709"/>
    <cellStyle name="40% - Accent3 2 2 5 3 2 2 2" xfId="62047"/>
    <cellStyle name="40% - Accent3 2 2 5 3 2 3" xfId="48888"/>
    <cellStyle name="40% - Accent3 2 2 5 3 3" xfId="6827"/>
    <cellStyle name="40% - Accent3 2 2 5 3 3 2" xfId="19986"/>
    <cellStyle name="40% - Accent3 2 2 5 3 3 2 2" xfId="57324"/>
    <cellStyle name="40% - Accent3 2 2 5 3 3 3" xfId="44165"/>
    <cellStyle name="40% - Accent3 2 2 5 3 4" xfId="16443"/>
    <cellStyle name="40% - Accent3 2 2 5 3 4 2" xfId="53781"/>
    <cellStyle name="40% - Accent3 2 2 5 3 5" xfId="32836"/>
    <cellStyle name="40% - Accent3 2 2 5 3 6" xfId="40620"/>
    <cellStyle name="40% - Accent3 2 2 5 4" xfId="9190"/>
    <cellStyle name="40% - Accent3 2 2 5 4 2" xfId="22349"/>
    <cellStyle name="40% - Accent3 2 2 5 4 2 2" xfId="59687"/>
    <cellStyle name="40% - Accent3 2 2 5 4 3" xfId="35548"/>
    <cellStyle name="40% - Accent3 2 2 5 4 4" xfId="46528"/>
    <cellStyle name="40% - Accent3 2 2 5 5" xfId="4467"/>
    <cellStyle name="40% - Accent3 2 2 5 5 2" xfId="17626"/>
    <cellStyle name="40% - Accent3 2 2 5 5 2 2" xfId="54964"/>
    <cellStyle name="40% - Accent3 2 2 5 5 3" xfId="30124"/>
    <cellStyle name="40% - Accent3 2 2 5 5 4" xfId="41805"/>
    <cellStyle name="40% - Accent3 2 2 5 6" xfId="13914"/>
    <cellStyle name="40% - Accent3 2 2 5 6 2" xfId="51252"/>
    <cellStyle name="40% - Accent3 2 2 5 7" xfId="27242"/>
    <cellStyle name="40% - Accent3 2 2 5 8" xfId="38091"/>
    <cellStyle name="40% - Accent3 2 2 6" xfId="920"/>
    <cellStyle name="40% - Accent3 2 2 6 2" xfId="2102"/>
    <cellStyle name="40% - Accent3 2 2 6 2 2" xfId="8176"/>
    <cellStyle name="40% - Accent3 2 2 6 2 2 2" xfId="12899"/>
    <cellStyle name="40% - Accent3 2 2 6 2 2 2 2" xfId="26058"/>
    <cellStyle name="40% - Accent3 2 2 6 2 2 2 2 2" xfId="63396"/>
    <cellStyle name="40% - Accent3 2 2 6 2 2 2 3" xfId="50237"/>
    <cellStyle name="40% - Accent3 2 2 6 2 2 3" xfId="21335"/>
    <cellStyle name="40% - Accent3 2 2 6 2 2 3 2" xfId="58673"/>
    <cellStyle name="40% - Accent3 2 2 6 2 2 4" xfId="34354"/>
    <cellStyle name="40% - Accent3 2 2 6 2 2 5" xfId="45514"/>
    <cellStyle name="40% - Accent3 2 2 6 2 3" xfId="10539"/>
    <cellStyle name="40% - Accent3 2 2 6 2 3 2" xfId="23698"/>
    <cellStyle name="40% - Accent3 2 2 6 2 3 2 2" xfId="61036"/>
    <cellStyle name="40% - Accent3 2 2 6 2 3 3" xfId="37066"/>
    <cellStyle name="40% - Accent3 2 2 6 2 3 4" xfId="47877"/>
    <cellStyle name="40% - Accent3 2 2 6 2 4" xfId="5816"/>
    <cellStyle name="40% - Accent3 2 2 6 2 4 2" xfId="18975"/>
    <cellStyle name="40% - Accent3 2 2 6 2 4 2 2" xfId="56313"/>
    <cellStyle name="40% - Accent3 2 2 6 2 4 3" xfId="31642"/>
    <cellStyle name="40% - Accent3 2 2 6 2 4 4" xfId="43154"/>
    <cellStyle name="40% - Accent3 2 2 6 2 5" xfId="15263"/>
    <cellStyle name="40% - Accent3 2 2 6 2 5 2" xfId="52601"/>
    <cellStyle name="40% - Accent3 2 2 6 2 6" xfId="28760"/>
    <cellStyle name="40% - Accent3 2 2 6 2 7" xfId="39440"/>
    <cellStyle name="40% - Accent3 2 2 6 3" xfId="3451"/>
    <cellStyle name="40% - Accent3 2 2 6 3 2" xfId="11719"/>
    <cellStyle name="40% - Accent3 2 2 6 3 2 2" xfId="24878"/>
    <cellStyle name="40% - Accent3 2 2 6 3 2 2 2" xfId="62216"/>
    <cellStyle name="40% - Accent3 2 2 6 3 2 3" xfId="49057"/>
    <cellStyle name="40% - Accent3 2 2 6 3 3" xfId="6996"/>
    <cellStyle name="40% - Accent3 2 2 6 3 3 2" xfId="20155"/>
    <cellStyle name="40% - Accent3 2 2 6 3 3 2 2" xfId="57493"/>
    <cellStyle name="40% - Accent3 2 2 6 3 3 3" xfId="44334"/>
    <cellStyle name="40% - Accent3 2 2 6 3 4" xfId="16612"/>
    <cellStyle name="40% - Accent3 2 2 6 3 4 2" xfId="53950"/>
    <cellStyle name="40% - Accent3 2 2 6 3 5" xfId="33005"/>
    <cellStyle name="40% - Accent3 2 2 6 3 6" xfId="40789"/>
    <cellStyle name="40% - Accent3 2 2 6 4" xfId="9359"/>
    <cellStyle name="40% - Accent3 2 2 6 4 2" xfId="22518"/>
    <cellStyle name="40% - Accent3 2 2 6 4 2 2" xfId="59856"/>
    <cellStyle name="40% - Accent3 2 2 6 4 3" xfId="35717"/>
    <cellStyle name="40% - Accent3 2 2 6 4 4" xfId="46697"/>
    <cellStyle name="40% - Accent3 2 2 6 5" xfId="4636"/>
    <cellStyle name="40% - Accent3 2 2 6 5 2" xfId="17795"/>
    <cellStyle name="40% - Accent3 2 2 6 5 2 2" xfId="55133"/>
    <cellStyle name="40% - Accent3 2 2 6 5 3" xfId="30293"/>
    <cellStyle name="40% - Accent3 2 2 6 5 4" xfId="41974"/>
    <cellStyle name="40% - Accent3 2 2 6 6" xfId="14083"/>
    <cellStyle name="40% - Accent3 2 2 6 6 2" xfId="51421"/>
    <cellStyle name="40% - Accent3 2 2 6 7" xfId="27411"/>
    <cellStyle name="40% - Accent3 2 2 6 8" xfId="38260"/>
    <cellStyle name="40% - Accent3 2 2 7" xfId="1091"/>
    <cellStyle name="40% - Accent3 2 2 7 2" xfId="2271"/>
    <cellStyle name="40% - Accent3 2 2 7 2 2" xfId="8345"/>
    <cellStyle name="40% - Accent3 2 2 7 2 2 2" xfId="13068"/>
    <cellStyle name="40% - Accent3 2 2 7 2 2 2 2" xfId="26227"/>
    <cellStyle name="40% - Accent3 2 2 7 2 2 2 2 2" xfId="63565"/>
    <cellStyle name="40% - Accent3 2 2 7 2 2 2 3" xfId="50406"/>
    <cellStyle name="40% - Accent3 2 2 7 2 2 3" xfId="21504"/>
    <cellStyle name="40% - Accent3 2 2 7 2 2 3 2" xfId="58842"/>
    <cellStyle name="40% - Accent3 2 2 7 2 2 4" xfId="34523"/>
    <cellStyle name="40% - Accent3 2 2 7 2 2 5" xfId="45683"/>
    <cellStyle name="40% - Accent3 2 2 7 2 3" xfId="10708"/>
    <cellStyle name="40% - Accent3 2 2 7 2 3 2" xfId="23867"/>
    <cellStyle name="40% - Accent3 2 2 7 2 3 2 2" xfId="61205"/>
    <cellStyle name="40% - Accent3 2 2 7 2 3 3" xfId="37235"/>
    <cellStyle name="40% - Accent3 2 2 7 2 3 4" xfId="48046"/>
    <cellStyle name="40% - Accent3 2 2 7 2 4" xfId="5985"/>
    <cellStyle name="40% - Accent3 2 2 7 2 4 2" xfId="19144"/>
    <cellStyle name="40% - Accent3 2 2 7 2 4 2 2" xfId="56482"/>
    <cellStyle name="40% - Accent3 2 2 7 2 4 3" xfId="31811"/>
    <cellStyle name="40% - Accent3 2 2 7 2 4 4" xfId="43323"/>
    <cellStyle name="40% - Accent3 2 2 7 2 5" xfId="15432"/>
    <cellStyle name="40% - Accent3 2 2 7 2 5 2" xfId="52770"/>
    <cellStyle name="40% - Accent3 2 2 7 2 6" xfId="28929"/>
    <cellStyle name="40% - Accent3 2 2 7 2 7" xfId="39609"/>
    <cellStyle name="40% - Accent3 2 2 7 3" xfId="3620"/>
    <cellStyle name="40% - Accent3 2 2 7 3 2" xfId="11888"/>
    <cellStyle name="40% - Accent3 2 2 7 3 2 2" xfId="25047"/>
    <cellStyle name="40% - Accent3 2 2 7 3 2 2 2" xfId="62385"/>
    <cellStyle name="40% - Accent3 2 2 7 3 2 3" xfId="49226"/>
    <cellStyle name="40% - Accent3 2 2 7 3 3" xfId="7165"/>
    <cellStyle name="40% - Accent3 2 2 7 3 3 2" xfId="20324"/>
    <cellStyle name="40% - Accent3 2 2 7 3 3 2 2" xfId="57662"/>
    <cellStyle name="40% - Accent3 2 2 7 3 3 3" xfId="44503"/>
    <cellStyle name="40% - Accent3 2 2 7 3 4" xfId="16781"/>
    <cellStyle name="40% - Accent3 2 2 7 3 4 2" xfId="54119"/>
    <cellStyle name="40% - Accent3 2 2 7 3 5" xfId="33174"/>
    <cellStyle name="40% - Accent3 2 2 7 3 6" xfId="40958"/>
    <cellStyle name="40% - Accent3 2 2 7 4" xfId="9528"/>
    <cellStyle name="40% - Accent3 2 2 7 4 2" xfId="22687"/>
    <cellStyle name="40% - Accent3 2 2 7 4 2 2" xfId="60025"/>
    <cellStyle name="40% - Accent3 2 2 7 4 3" xfId="35886"/>
    <cellStyle name="40% - Accent3 2 2 7 4 4" xfId="46866"/>
    <cellStyle name="40% - Accent3 2 2 7 5" xfId="4805"/>
    <cellStyle name="40% - Accent3 2 2 7 5 2" xfId="17964"/>
    <cellStyle name="40% - Accent3 2 2 7 5 2 2" xfId="55302"/>
    <cellStyle name="40% - Accent3 2 2 7 5 3" xfId="30462"/>
    <cellStyle name="40% - Accent3 2 2 7 5 4" xfId="42143"/>
    <cellStyle name="40% - Accent3 2 2 7 6" xfId="14252"/>
    <cellStyle name="40% - Accent3 2 2 7 6 2" xfId="51590"/>
    <cellStyle name="40% - Accent3 2 2 7 7" xfId="27580"/>
    <cellStyle name="40% - Accent3 2 2 7 8" xfId="38429"/>
    <cellStyle name="40% - Accent3 2 2 8" xfId="1288"/>
    <cellStyle name="40% - Accent3 2 2 8 2" xfId="2637"/>
    <cellStyle name="40% - Accent3 2 2 8 2 2" xfId="12085"/>
    <cellStyle name="40% - Accent3 2 2 8 2 2 2" xfId="25244"/>
    <cellStyle name="40% - Accent3 2 2 8 2 2 2 2" xfId="62582"/>
    <cellStyle name="40% - Accent3 2 2 8 2 2 3" xfId="33540"/>
    <cellStyle name="40% - Accent3 2 2 8 2 2 4" xfId="49423"/>
    <cellStyle name="40% - Accent3 2 2 8 2 3" xfId="7362"/>
    <cellStyle name="40% - Accent3 2 2 8 2 3 2" xfId="20521"/>
    <cellStyle name="40% - Accent3 2 2 8 2 3 2 2" xfId="57859"/>
    <cellStyle name="40% - Accent3 2 2 8 2 3 3" xfId="36252"/>
    <cellStyle name="40% - Accent3 2 2 8 2 3 4" xfId="44700"/>
    <cellStyle name="40% - Accent3 2 2 8 2 4" xfId="15798"/>
    <cellStyle name="40% - Accent3 2 2 8 2 4 2" xfId="30828"/>
    <cellStyle name="40% - Accent3 2 2 8 2 4 3" xfId="53136"/>
    <cellStyle name="40% - Accent3 2 2 8 2 5" xfId="27946"/>
    <cellStyle name="40% - Accent3 2 2 8 2 6" xfId="39975"/>
    <cellStyle name="40% - Accent3 2 2 8 3" xfId="9725"/>
    <cellStyle name="40% - Accent3 2 2 8 3 2" xfId="22884"/>
    <cellStyle name="40% - Accent3 2 2 8 3 2 2" xfId="60222"/>
    <cellStyle name="40% - Accent3 2 2 8 3 3" xfId="32191"/>
    <cellStyle name="40% - Accent3 2 2 8 3 4" xfId="47063"/>
    <cellStyle name="40% - Accent3 2 2 8 4" xfId="5002"/>
    <cellStyle name="40% - Accent3 2 2 8 4 2" xfId="18161"/>
    <cellStyle name="40% - Accent3 2 2 8 4 2 2" xfId="55499"/>
    <cellStyle name="40% - Accent3 2 2 8 4 3" xfId="34903"/>
    <cellStyle name="40% - Accent3 2 2 8 4 4" xfId="42340"/>
    <cellStyle name="40% - Accent3 2 2 8 5" xfId="14449"/>
    <cellStyle name="40% - Accent3 2 2 8 5 2" xfId="29479"/>
    <cellStyle name="40% - Accent3 2 2 8 5 3" xfId="51787"/>
    <cellStyle name="40% - Accent3 2 2 8 6" xfId="26597"/>
    <cellStyle name="40% - Accent3 2 2 8 7" xfId="38626"/>
    <cellStyle name="40% - Accent3 2 2 9" xfId="2440"/>
    <cellStyle name="40% - Accent3 2 2 9 2" xfId="10905"/>
    <cellStyle name="40% - Accent3 2 2 9 2 2" xfId="24064"/>
    <cellStyle name="40% - Accent3 2 2 9 2 2 2" xfId="61402"/>
    <cellStyle name="40% - Accent3 2 2 9 2 3" xfId="33343"/>
    <cellStyle name="40% - Accent3 2 2 9 2 4" xfId="48243"/>
    <cellStyle name="40% - Accent3 2 2 9 3" xfId="6182"/>
    <cellStyle name="40% - Accent3 2 2 9 3 2" xfId="19341"/>
    <cellStyle name="40% - Accent3 2 2 9 3 2 2" xfId="56679"/>
    <cellStyle name="40% - Accent3 2 2 9 3 3" xfId="36055"/>
    <cellStyle name="40% - Accent3 2 2 9 3 4" xfId="43520"/>
    <cellStyle name="40% - Accent3 2 2 9 4" xfId="15601"/>
    <cellStyle name="40% - Accent3 2 2 9 4 2" xfId="30631"/>
    <cellStyle name="40% - Accent3 2 2 9 4 3" xfId="52939"/>
    <cellStyle name="40% - Accent3 2 2 9 5" xfId="27749"/>
    <cellStyle name="40% - Accent3 2 2 9 6" xfId="39778"/>
    <cellStyle name="40% - Accent3 2 3" xfId="134"/>
    <cellStyle name="40% - Accent3 2 3 10" xfId="8573"/>
    <cellStyle name="40% - Accent3 2 3 10 2" xfId="21732"/>
    <cellStyle name="40% - Accent3 2 3 10 2 2" xfId="59070"/>
    <cellStyle name="40% - Accent3 2 3 10 3" xfId="29310"/>
    <cellStyle name="40% - Accent3 2 3 10 4" xfId="45911"/>
    <cellStyle name="40% - Accent3 2 3 11" xfId="3850"/>
    <cellStyle name="40% - Accent3 2 3 11 2" xfId="17009"/>
    <cellStyle name="40% - Accent3 2 3 11 2 2" xfId="54347"/>
    <cellStyle name="40% - Accent3 2 3 11 3" xfId="32022"/>
    <cellStyle name="40% - Accent3 2 3 11 4" xfId="41188"/>
    <cellStyle name="40% - Accent3 2 3 12" xfId="13297"/>
    <cellStyle name="40% - Accent3 2 3 12 2" xfId="34734"/>
    <cellStyle name="40% - Accent3 2 3 12 3" xfId="50635"/>
    <cellStyle name="40% - Accent3 2 3 13" xfId="29141"/>
    <cellStyle name="40% - Accent3 2 3 14" xfId="26428"/>
    <cellStyle name="40% - Accent3 2 3 15" xfId="37474"/>
    <cellStyle name="40% - Accent3 2 3 2" xfId="246"/>
    <cellStyle name="40% - Accent3 2 3 2 10" xfId="3962"/>
    <cellStyle name="40% - Accent3 2 3 2 10 2" xfId="17121"/>
    <cellStyle name="40% - Accent3 2 3 2 10 2 2" xfId="54459"/>
    <cellStyle name="40% - Accent3 2 3 2 10 3" xfId="32107"/>
    <cellStyle name="40% - Accent3 2 3 2 10 4" xfId="41300"/>
    <cellStyle name="40% - Accent3 2 3 2 11" xfId="13409"/>
    <cellStyle name="40% - Accent3 2 3 2 11 2" xfId="34819"/>
    <cellStyle name="40% - Accent3 2 3 2 11 3" xfId="50747"/>
    <cellStyle name="40% - Accent3 2 3 2 12" xfId="29226"/>
    <cellStyle name="40% - Accent3 2 3 2 13" xfId="26513"/>
    <cellStyle name="40% - Accent3 2 3 2 14" xfId="37586"/>
    <cellStyle name="40% - Accent3 2 3 2 2" xfId="667"/>
    <cellStyle name="40% - Accent3 2 3 2 2 2" xfId="1849"/>
    <cellStyle name="40% - Accent3 2 3 2 2 2 2" xfId="7923"/>
    <cellStyle name="40% - Accent3 2 3 2 2 2 2 2" xfId="12646"/>
    <cellStyle name="40% - Accent3 2 3 2 2 2 2 2 2" xfId="25805"/>
    <cellStyle name="40% - Accent3 2 3 2 2 2 2 2 2 2" xfId="63143"/>
    <cellStyle name="40% - Accent3 2 3 2 2 2 2 2 3" xfId="49984"/>
    <cellStyle name="40% - Accent3 2 3 2 2 2 2 3" xfId="21082"/>
    <cellStyle name="40% - Accent3 2 3 2 2 2 2 3 2" xfId="58420"/>
    <cellStyle name="40% - Accent3 2 3 2 2 2 2 4" xfId="34101"/>
    <cellStyle name="40% - Accent3 2 3 2 2 2 2 5" xfId="45261"/>
    <cellStyle name="40% - Accent3 2 3 2 2 2 3" xfId="10286"/>
    <cellStyle name="40% - Accent3 2 3 2 2 2 3 2" xfId="23445"/>
    <cellStyle name="40% - Accent3 2 3 2 2 2 3 2 2" xfId="60783"/>
    <cellStyle name="40% - Accent3 2 3 2 2 2 3 3" xfId="36813"/>
    <cellStyle name="40% - Accent3 2 3 2 2 2 3 4" xfId="47624"/>
    <cellStyle name="40% - Accent3 2 3 2 2 2 4" xfId="5563"/>
    <cellStyle name="40% - Accent3 2 3 2 2 2 4 2" xfId="18722"/>
    <cellStyle name="40% - Accent3 2 3 2 2 2 4 2 2" xfId="56060"/>
    <cellStyle name="40% - Accent3 2 3 2 2 2 4 3" xfId="31389"/>
    <cellStyle name="40% - Accent3 2 3 2 2 2 4 4" xfId="42901"/>
    <cellStyle name="40% - Accent3 2 3 2 2 2 5" xfId="15010"/>
    <cellStyle name="40% - Accent3 2 3 2 2 2 5 2" xfId="52348"/>
    <cellStyle name="40% - Accent3 2 3 2 2 2 6" xfId="28507"/>
    <cellStyle name="40% - Accent3 2 3 2 2 2 7" xfId="39187"/>
    <cellStyle name="40% - Accent3 2 3 2 2 3" xfId="3198"/>
    <cellStyle name="40% - Accent3 2 3 2 2 3 2" xfId="11466"/>
    <cellStyle name="40% - Accent3 2 3 2 2 3 2 2" xfId="24625"/>
    <cellStyle name="40% - Accent3 2 3 2 2 3 2 2 2" xfId="61963"/>
    <cellStyle name="40% - Accent3 2 3 2 2 3 2 3" xfId="48804"/>
    <cellStyle name="40% - Accent3 2 3 2 2 3 3" xfId="6743"/>
    <cellStyle name="40% - Accent3 2 3 2 2 3 3 2" xfId="19902"/>
    <cellStyle name="40% - Accent3 2 3 2 2 3 3 2 2" xfId="57240"/>
    <cellStyle name="40% - Accent3 2 3 2 2 3 3 3" xfId="44081"/>
    <cellStyle name="40% - Accent3 2 3 2 2 3 4" xfId="16359"/>
    <cellStyle name="40% - Accent3 2 3 2 2 3 4 2" xfId="53697"/>
    <cellStyle name="40% - Accent3 2 3 2 2 3 5" xfId="32752"/>
    <cellStyle name="40% - Accent3 2 3 2 2 3 6" xfId="40536"/>
    <cellStyle name="40% - Accent3 2 3 2 2 4" xfId="9106"/>
    <cellStyle name="40% - Accent3 2 3 2 2 4 2" xfId="22265"/>
    <cellStyle name="40% - Accent3 2 3 2 2 4 2 2" xfId="59603"/>
    <cellStyle name="40% - Accent3 2 3 2 2 4 3" xfId="35464"/>
    <cellStyle name="40% - Accent3 2 3 2 2 4 4" xfId="46444"/>
    <cellStyle name="40% - Accent3 2 3 2 2 5" xfId="4383"/>
    <cellStyle name="40% - Accent3 2 3 2 2 5 2" xfId="17542"/>
    <cellStyle name="40% - Accent3 2 3 2 2 5 2 2" xfId="54880"/>
    <cellStyle name="40% - Accent3 2 3 2 2 5 3" xfId="30040"/>
    <cellStyle name="40% - Accent3 2 3 2 2 5 4" xfId="41721"/>
    <cellStyle name="40% - Accent3 2 3 2 2 6" xfId="13830"/>
    <cellStyle name="40% - Accent3 2 3 2 2 6 2" xfId="51168"/>
    <cellStyle name="40% - Accent3 2 3 2 2 7" xfId="27158"/>
    <cellStyle name="40% - Accent3 2 3 2 2 8" xfId="38007"/>
    <cellStyle name="40% - Accent3 2 3 2 3" xfId="443"/>
    <cellStyle name="40% - Accent3 2 3 2 3 2" xfId="1625"/>
    <cellStyle name="40% - Accent3 2 3 2 3 2 2" xfId="7699"/>
    <cellStyle name="40% - Accent3 2 3 2 3 2 2 2" xfId="12422"/>
    <cellStyle name="40% - Accent3 2 3 2 3 2 2 2 2" xfId="25581"/>
    <cellStyle name="40% - Accent3 2 3 2 3 2 2 2 2 2" xfId="62919"/>
    <cellStyle name="40% - Accent3 2 3 2 3 2 2 2 3" xfId="49760"/>
    <cellStyle name="40% - Accent3 2 3 2 3 2 2 3" xfId="20858"/>
    <cellStyle name="40% - Accent3 2 3 2 3 2 2 3 2" xfId="58196"/>
    <cellStyle name="40% - Accent3 2 3 2 3 2 2 4" xfId="33877"/>
    <cellStyle name="40% - Accent3 2 3 2 3 2 2 5" xfId="45037"/>
    <cellStyle name="40% - Accent3 2 3 2 3 2 3" xfId="10062"/>
    <cellStyle name="40% - Accent3 2 3 2 3 2 3 2" xfId="23221"/>
    <cellStyle name="40% - Accent3 2 3 2 3 2 3 2 2" xfId="60559"/>
    <cellStyle name="40% - Accent3 2 3 2 3 2 3 3" xfId="36589"/>
    <cellStyle name="40% - Accent3 2 3 2 3 2 3 4" xfId="47400"/>
    <cellStyle name="40% - Accent3 2 3 2 3 2 4" xfId="5339"/>
    <cellStyle name="40% - Accent3 2 3 2 3 2 4 2" xfId="18498"/>
    <cellStyle name="40% - Accent3 2 3 2 3 2 4 2 2" xfId="55836"/>
    <cellStyle name="40% - Accent3 2 3 2 3 2 4 3" xfId="31165"/>
    <cellStyle name="40% - Accent3 2 3 2 3 2 4 4" xfId="42677"/>
    <cellStyle name="40% - Accent3 2 3 2 3 2 5" xfId="14786"/>
    <cellStyle name="40% - Accent3 2 3 2 3 2 5 2" xfId="52124"/>
    <cellStyle name="40% - Accent3 2 3 2 3 2 6" xfId="28283"/>
    <cellStyle name="40% - Accent3 2 3 2 3 2 7" xfId="38963"/>
    <cellStyle name="40% - Accent3 2 3 2 3 3" xfId="2974"/>
    <cellStyle name="40% - Accent3 2 3 2 3 3 2" xfId="11242"/>
    <cellStyle name="40% - Accent3 2 3 2 3 3 2 2" xfId="24401"/>
    <cellStyle name="40% - Accent3 2 3 2 3 3 2 2 2" xfId="61739"/>
    <cellStyle name="40% - Accent3 2 3 2 3 3 2 3" xfId="48580"/>
    <cellStyle name="40% - Accent3 2 3 2 3 3 3" xfId="6519"/>
    <cellStyle name="40% - Accent3 2 3 2 3 3 3 2" xfId="19678"/>
    <cellStyle name="40% - Accent3 2 3 2 3 3 3 2 2" xfId="57016"/>
    <cellStyle name="40% - Accent3 2 3 2 3 3 3 3" xfId="43857"/>
    <cellStyle name="40% - Accent3 2 3 2 3 3 4" xfId="16135"/>
    <cellStyle name="40% - Accent3 2 3 2 3 3 4 2" xfId="53473"/>
    <cellStyle name="40% - Accent3 2 3 2 3 3 5" xfId="32528"/>
    <cellStyle name="40% - Accent3 2 3 2 3 3 6" xfId="40312"/>
    <cellStyle name="40% - Accent3 2 3 2 3 4" xfId="8882"/>
    <cellStyle name="40% - Accent3 2 3 2 3 4 2" xfId="22041"/>
    <cellStyle name="40% - Accent3 2 3 2 3 4 2 2" xfId="59379"/>
    <cellStyle name="40% - Accent3 2 3 2 3 4 3" xfId="35240"/>
    <cellStyle name="40% - Accent3 2 3 2 3 4 4" xfId="46220"/>
    <cellStyle name="40% - Accent3 2 3 2 3 5" xfId="4159"/>
    <cellStyle name="40% - Accent3 2 3 2 3 5 2" xfId="17318"/>
    <cellStyle name="40% - Accent3 2 3 2 3 5 2 2" xfId="54656"/>
    <cellStyle name="40% - Accent3 2 3 2 3 5 3" xfId="29816"/>
    <cellStyle name="40% - Accent3 2 3 2 3 5 4" xfId="41497"/>
    <cellStyle name="40% - Accent3 2 3 2 3 6" xfId="13606"/>
    <cellStyle name="40% - Accent3 2 3 2 3 6 2" xfId="50944"/>
    <cellStyle name="40% - Accent3 2 3 2 3 7" xfId="26934"/>
    <cellStyle name="40% - Accent3 2 3 2 3 8" xfId="37783"/>
    <cellStyle name="40% - Accent3 2 3 2 4" xfId="864"/>
    <cellStyle name="40% - Accent3 2 3 2 4 2" xfId="2046"/>
    <cellStyle name="40% - Accent3 2 3 2 4 2 2" xfId="8120"/>
    <cellStyle name="40% - Accent3 2 3 2 4 2 2 2" xfId="12843"/>
    <cellStyle name="40% - Accent3 2 3 2 4 2 2 2 2" xfId="26002"/>
    <cellStyle name="40% - Accent3 2 3 2 4 2 2 2 2 2" xfId="63340"/>
    <cellStyle name="40% - Accent3 2 3 2 4 2 2 2 3" xfId="50181"/>
    <cellStyle name="40% - Accent3 2 3 2 4 2 2 3" xfId="21279"/>
    <cellStyle name="40% - Accent3 2 3 2 4 2 2 3 2" xfId="58617"/>
    <cellStyle name="40% - Accent3 2 3 2 4 2 2 4" xfId="34298"/>
    <cellStyle name="40% - Accent3 2 3 2 4 2 2 5" xfId="45458"/>
    <cellStyle name="40% - Accent3 2 3 2 4 2 3" xfId="10483"/>
    <cellStyle name="40% - Accent3 2 3 2 4 2 3 2" xfId="23642"/>
    <cellStyle name="40% - Accent3 2 3 2 4 2 3 2 2" xfId="60980"/>
    <cellStyle name="40% - Accent3 2 3 2 4 2 3 3" xfId="37010"/>
    <cellStyle name="40% - Accent3 2 3 2 4 2 3 4" xfId="47821"/>
    <cellStyle name="40% - Accent3 2 3 2 4 2 4" xfId="5760"/>
    <cellStyle name="40% - Accent3 2 3 2 4 2 4 2" xfId="18919"/>
    <cellStyle name="40% - Accent3 2 3 2 4 2 4 2 2" xfId="56257"/>
    <cellStyle name="40% - Accent3 2 3 2 4 2 4 3" xfId="31586"/>
    <cellStyle name="40% - Accent3 2 3 2 4 2 4 4" xfId="43098"/>
    <cellStyle name="40% - Accent3 2 3 2 4 2 5" xfId="15207"/>
    <cellStyle name="40% - Accent3 2 3 2 4 2 5 2" xfId="52545"/>
    <cellStyle name="40% - Accent3 2 3 2 4 2 6" xfId="28704"/>
    <cellStyle name="40% - Accent3 2 3 2 4 2 7" xfId="39384"/>
    <cellStyle name="40% - Accent3 2 3 2 4 3" xfId="3395"/>
    <cellStyle name="40% - Accent3 2 3 2 4 3 2" xfId="11663"/>
    <cellStyle name="40% - Accent3 2 3 2 4 3 2 2" xfId="24822"/>
    <cellStyle name="40% - Accent3 2 3 2 4 3 2 2 2" xfId="62160"/>
    <cellStyle name="40% - Accent3 2 3 2 4 3 2 3" xfId="49001"/>
    <cellStyle name="40% - Accent3 2 3 2 4 3 3" xfId="6940"/>
    <cellStyle name="40% - Accent3 2 3 2 4 3 3 2" xfId="20099"/>
    <cellStyle name="40% - Accent3 2 3 2 4 3 3 2 2" xfId="57437"/>
    <cellStyle name="40% - Accent3 2 3 2 4 3 3 3" xfId="44278"/>
    <cellStyle name="40% - Accent3 2 3 2 4 3 4" xfId="16556"/>
    <cellStyle name="40% - Accent3 2 3 2 4 3 4 2" xfId="53894"/>
    <cellStyle name="40% - Accent3 2 3 2 4 3 5" xfId="32949"/>
    <cellStyle name="40% - Accent3 2 3 2 4 3 6" xfId="40733"/>
    <cellStyle name="40% - Accent3 2 3 2 4 4" xfId="9303"/>
    <cellStyle name="40% - Accent3 2 3 2 4 4 2" xfId="22462"/>
    <cellStyle name="40% - Accent3 2 3 2 4 4 2 2" xfId="59800"/>
    <cellStyle name="40% - Accent3 2 3 2 4 4 3" xfId="35661"/>
    <cellStyle name="40% - Accent3 2 3 2 4 4 4" xfId="46641"/>
    <cellStyle name="40% - Accent3 2 3 2 4 5" xfId="4580"/>
    <cellStyle name="40% - Accent3 2 3 2 4 5 2" xfId="17739"/>
    <cellStyle name="40% - Accent3 2 3 2 4 5 2 2" xfId="55077"/>
    <cellStyle name="40% - Accent3 2 3 2 4 5 3" xfId="30237"/>
    <cellStyle name="40% - Accent3 2 3 2 4 5 4" xfId="41918"/>
    <cellStyle name="40% - Accent3 2 3 2 4 6" xfId="14027"/>
    <cellStyle name="40% - Accent3 2 3 2 4 6 2" xfId="51365"/>
    <cellStyle name="40% - Accent3 2 3 2 4 7" xfId="27355"/>
    <cellStyle name="40% - Accent3 2 3 2 4 8" xfId="38204"/>
    <cellStyle name="40% - Accent3 2 3 2 5" xfId="1033"/>
    <cellStyle name="40% - Accent3 2 3 2 5 2" xfId="2215"/>
    <cellStyle name="40% - Accent3 2 3 2 5 2 2" xfId="8289"/>
    <cellStyle name="40% - Accent3 2 3 2 5 2 2 2" xfId="13012"/>
    <cellStyle name="40% - Accent3 2 3 2 5 2 2 2 2" xfId="26171"/>
    <cellStyle name="40% - Accent3 2 3 2 5 2 2 2 2 2" xfId="63509"/>
    <cellStyle name="40% - Accent3 2 3 2 5 2 2 2 3" xfId="50350"/>
    <cellStyle name="40% - Accent3 2 3 2 5 2 2 3" xfId="21448"/>
    <cellStyle name="40% - Accent3 2 3 2 5 2 2 3 2" xfId="58786"/>
    <cellStyle name="40% - Accent3 2 3 2 5 2 2 4" xfId="34467"/>
    <cellStyle name="40% - Accent3 2 3 2 5 2 2 5" xfId="45627"/>
    <cellStyle name="40% - Accent3 2 3 2 5 2 3" xfId="10652"/>
    <cellStyle name="40% - Accent3 2 3 2 5 2 3 2" xfId="23811"/>
    <cellStyle name="40% - Accent3 2 3 2 5 2 3 2 2" xfId="61149"/>
    <cellStyle name="40% - Accent3 2 3 2 5 2 3 3" xfId="37179"/>
    <cellStyle name="40% - Accent3 2 3 2 5 2 3 4" xfId="47990"/>
    <cellStyle name="40% - Accent3 2 3 2 5 2 4" xfId="5929"/>
    <cellStyle name="40% - Accent3 2 3 2 5 2 4 2" xfId="19088"/>
    <cellStyle name="40% - Accent3 2 3 2 5 2 4 2 2" xfId="56426"/>
    <cellStyle name="40% - Accent3 2 3 2 5 2 4 3" xfId="31755"/>
    <cellStyle name="40% - Accent3 2 3 2 5 2 4 4" xfId="43267"/>
    <cellStyle name="40% - Accent3 2 3 2 5 2 5" xfId="15376"/>
    <cellStyle name="40% - Accent3 2 3 2 5 2 5 2" xfId="52714"/>
    <cellStyle name="40% - Accent3 2 3 2 5 2 6" xfId="28873"/>
    <cellStyle name="40% - Accent3 2 3 2 5 2 7" xfId="39553"/>
    <cellStyle name="40% - Accent3 2 3 2 5 3" xfId="3564"/>
    <cellStyle name="40% - Accent3 2 3 2 5 3 2" xfId="11832"/>
    <cellStyle name="40% - Accent3 2 3 2 5 3 2 2" xfId="24991"/>
    <cellStyle name="40% - Accent3 2 3 2 5 3 2 2 2" xfId="62329"/>
    <cellStyle name="40% - Accent3 2 3 2 5 3 2 3" xfId="49170"/>
    <cellStyle name="40% - Accent3 2 3 2 5 3 3" xfId="7109"/>
    <cellStyle name="40% - Accent3 2 3 2 5 3 3 2" xfId="20268"/>
    <cellStyle name="40% - Accent3 2 3 2 5 3 3 2 2" xfId="57606"/>
    <cellStyle name="40% - Accent3 2 3 2 5 3 3 3" xfId="44447"/>
    <cellStyle name="40% - Accent3 2 3 2 5 3 4" xfId="16725"/>
    <cellStyle name="40% - Accent3 2 3 2 5 3 4 2" xfId="54063"/>
    <cellStyle name="40% - Accent3 2 3 2 5 3 5" xfId="33118"/>
    <cellStyle name="40% - Accent3 2 3 2 5 3 6" xfId="40902"/>
    <cellStyle name="40% - Accent3 2 3 2 5 4" xfId="9472"/>
    <cellStyle name="40% - Accent3 2 3 2 5 4 2" xfId="22631"/>
    <cellStyle name="40% - Accent3 2 3 2 5 4 2 2" xfId="59969"/>
    <cellStyle name="40% - Accent3 2 3 2 5 4 3" xfId="35830"/>
    <cellStyle name="40% - Accent3 2 3 2 5 4 4" xfId="46810"/>
    <cellStyle name="40% - Accent3 2 3 2 5 5" xfId="4749"/>
    <cellStyle name="40% - Accent3 2 3 2 5 5 2" xfId="17908"/>
    <cellStyle name="40% - Accent3 2 3 2 5 5 2 2" xfId="55246"/>
    <cellStyle name="40% - Accent3 2 3 2 5 5 3" xfId="30406"/>
    <cellStyle name="40% - Accent3 2 3 2 5 5 4" xfId="42087"/>
    <cellStyle name="40% - Accent3 2 3 2 5 6" xfId="14196"/>
    <cellStyle name="40% - Accent3 2 3 2 5 6 2" xfId="51534"/>
    <cellStyle name="40% - Accent3 2 3 2 5 7" xfId="27524"/>
    <cellStyle name="40% - Accent3 2 3 2 5 8" xfId="38373"/>
    <cellStyle name="40% - Accent3 2 3 2 6" xfId="1204"/>
    <cellStyle name="40% - Accent3 2 3 2 6 2" xfId="2384"/>
    <cellStyle name="40% - Accent3 2 3 2 6 2 2" xfId="8458"/>
    <cellStyle name="40% - Accent3 2 3 2 6 2 2 2" xfId="13181"/>
    <cellStyle name="40% - Accent3 2 3 2 6 2 2 2 2" xfId="26340"/>
    <cellStyle name="40% - Accent3 2 3 2 6 2 2 2 2 2" xfId="63678"/>
    <cellStyle name="40% - Accent3 2 3 2 6 2 2 2 3" xfId="50519"/>
    <cellStyle name="40% - Accent3 2 3 2 6 2 2 3" xfId="21617"/>
    <cellStyle name="40% - Accent3 2 3 2 6 2 2 3 2" xfId="58955"/>
    <cellStyle name="40% - Accent3 2 3 2 6 2 2 4" xfId="34636"/>
    <cellStyle name="40% - Accent3 2 3 2 6 2 2 5" xfId="45796"/>
    <cellStyle name="40% - Accent3 2 3 2 6 2 3" xfId="10821"/>
    <cellStyle name="40% - Accent3 2 3 2 6 2 3 2" xfId="23980"/>
    <cellStyle name="40% - Accent3 2 3 2 6 2 3 2 2" xfId="61318"/>
    <cellStyle name="40% - Accent3 2 3 2 6 2 3 3" xfId="37348"/>
    <cellStyle name="40% - Accent3 2 3 2 6 2 3 4" xfId="48159"/>
    <cellStyle name="40% - Accent3 2 3 2 6 2 4" xfId="6098"/>
    <cellStyle name="40% - Accent3 2 3 2 6 2 4 2" xfId="19257"/>
    <cellStyle name="40% - Accent3 2 3 2 6 2 4 2 2" xfId="56595"/>
    <cellStyle name="40% - Accent3 2 3 2 6 2 4 3" xfId="31924"/>
    <cellStyle name="40% - Accent3 2 3 2 6 2 4 4" xfId="43436"/>
    <cellStyle name="40% - Accent3 2 3 2 6 2 5" xfId="15545"/>
    <cellStyle name="40% - Accent3 2 3 2 6 2 5 2" xfId="52883"/>
    <cellStyle name="40% - Accent3 2 3 2 6 2 6" xfId="29042"/>
    <cellStyle name="40% - Accent3 2 3 2 6 2 7" xfId="39722"/>
    <cellStyle name="40% - Accent3 2 3 2 6 3" xfId="3733"/>
    <cellStyle name="40% - Accent3 2 3 2 6 3 2" xfId="12001"/>
    <cellStyle name="40% - Accent3 2 3 2 6 3 2 2" xfId="25160"/>
    <cellStyle name="40% - Accent3 2 3 2 6 3 2 2 2" xfId="62498"/>
    <cellStyle name="40% - Accent3 2 3 2 6 3 2 3" xfId="49339"/>
    <cellStyle name="40% - Accent3 2 3 2 6 3 3" xfId="7278"/>
    <cellStyle name="40% - Accent3 2 3 2 6 3 3 2" xfId="20437"/>
    <cellStyle name="40% - Accent3 2 3 2 6 3 3 2 2" xfId="57775"/>
    <cellStyle name="40% - Accent3 2 3 2 6 3 3 3" xfId="44616"/>
    <cellStyle name="40% - Accent3 2 3 2 6 3 4" xfId="16894"/>
    <cellStyle name="40% - Accent3 2 3 2 6 3 4 2" xfId="54232"/>
    <cellStyle name="40% - Accent3 2 3 2 6 3 5" xfId="33287"/>
    <cellStyle name="40% - Accent3 2 3 2 6 3 6" xfId="41071"/>
    <cellStyle name="40% - Accent3 2 3 2 6 4" xfId="9641"/>
    <cellStyle name="40% - Accent3 2 3 2 6 4 2" xfId="22800"/>
    <cellStyle name="40% - Accent3 2 3 2 6 4 2 2" xfId="60138"/>
    <cellStyle name="40% - Accent3 2 3 2 6 4 3" xfId="35999"/>
    <cellStyle name="40% - Accent3 2 3 2 6 4 4" xfId="46979"/>
    <cellStyle name="40% - Accent3 2 3 2 6 5" xfId="4918"/>
    <cellStyle name="40% - Accent3 2 3 2 6 5 2" xfId="18077"/>
    <cellStyle name="40% - Accent3 2 3 2 6 5 2 2" xfId="55415"/>
    <cellStyle name="40% - Accent3 2 3 2 6 5 3" xfId="30575"/>
    <cellStyle name="40% - Accent3 2 3 2 6 5 4" xfId="42256"/>
    <cellStyle name="40% - Accent3 2 3 2 6 6" xfId="14365"/>
    <cellStyle name="40% - Accent3 2 3 2 6 6 2" xfId="51703"/>
    <cellStyle name="40% - Accent3 2 3 2 6 7" xfId="27693"/>
    <cellStyle name="40% - Accent3 2 3 2 6 8" xfId="38542"/>
    <cellStyle name="40% - Accent3 2 3 2 7" xfId="1428"/>
    <cellStyle name="40% - Accent3 2 3 2 7 2" xfId="2777"/>
    <cellStyle name="40% - Accent3 2 3 2 7 2 2" xfId="12225"/>
    <cellStyle name="40% - Accent3 2 3 2 7 2 2 2" xfId="25384"/>
    <cellStyle name="40% - Accent3 2 3 2 7 2 2 2 2" xfId="62722"/>
    <cellStyle name="40% - Accent3 2 3 2 7 2 2 3" xfId="33680"/>
    <cellStyle name="40% - Accent3 2 3 2 7 2 2 4" xfId="49563"/>
    <cellStyle name="40% - Accent3 2 3 2 7 2 3" xfId="7502"/>
    <cellStyle name="40% - Accent3 2 3 2 7 2 3 2" xfId="20661"/>
    <cellStyle name="40% - Accent3 2 3 2 7 2 3 2 2" xfId="57999"/>
    <cellStyle name="40% - Accent3 2 3 2 7 2 3 3" xfId="36392"/>
    <cellStyle name="40% - Accent3 2 3 2 7 2 3 4" xfId="44840"/>
    <cellStyle name="40% - Accent3 2 3 2 7 2 4" xfId="15938"/>
    <cellStyle name="40% - Accent3 2 3 2 7 2 4 2" xfId="30968"/>
    <cellStyle name="40% - Accent3 2 3 2 7 2 4 3" xfId="53276"/>
    <cellStyle name="40% - Accent3 2 3 2 7 2 5" xfId="28086"/>
    <cellStyle name="40% - Accent3 2 3 2 7 2 6" xfId="40115"/>
    <cellStyle name="40% - Accent3 2 3 2 7 3" xfId="9865"/>
    <cellStyle name="40% - Accent3 2 3 2 7 3 2" xfId="23024"/>
    <cellStyle name="40% - Accent3 2 3 2 7 3 2 2" xfId="60362"/>
    <cellStyle name="40% - Accent3 2 3 2 7 3 3" xfId="32331"/>
    <cellStyle name="40% - Accent3 2 3 2 7 3 4" xfId="47203"/>
    <cellStyle name="40% - Accent3 2 3 2 7 4" xfId="5142"/>
    <cellStyle name="40% - Accent3 2 3 2 7 4 2" xfId="18301"/>
    <cellStyle name="40% - Accent3 2 3 2 7 4 2 2" xfId="55639"/>
    <cellStyle name="40% - Accent3 2 3 2 7 4 3" xfId="35043"/>
    <cellStyle name="40% - Accent3 2 3 2 7 4 4" xfId="42480"/>
    <cellStyle name="40% - Accent3 2 3 2 7 5" xfId="14589"/>
    <cellStyle name="40% - Accent3 2 3 2 7 5 2" xfId="29619"/>
    <cellStyle name="40% - Accent3 2 3 2 7 5 3" xfId="51927"/>
    <cellStyle name="40% - Accent3 2 3 2 7 6" xfId="26737"/>
    <cellStyle name="40% - Accent3 2 3 2 7 7" xfId="38766"/>
    <cellStyle name="40% - Accent3 2 3 2 8" xfId="2553"/>
    <cellStyle name="40% - Accent3 2 3 2 8 2" xfId="11045"/>
    <cellStyle name="40% - Accent3 2 3 2 8 2 2" xfId="24204"/>
    <cellStyle name="40% - Accent3 2 3 2 8 2 2 2" xfId="61542"/>
    <cellStyle name="40% - Accent3 2 3 2 8 2 3" xfId="33456"/>
    <cellStyle name="40% - Accent3 2 3 2 8 2 4" xfId="48383"/>
    <cellStyle name="40% - Accent3 2 3 2 8 3" xfId="6322"/>
    <cellStyle name="40% - Accent3 2 3 2 8 3 2" xfId="19481"/>
    <cellStyle name="40% - Accent3 2 3 2 8 3 2 2" xfId="56819"/>
    <cellStyle name="40% - Accent3 2 3 2 8 3 3" xfId="36168"/>
    <cellStyle name="40% - Accent3 2 3 2 8 3 4" xfId="43660"/>
    <cellStyle name="40% - Accent3 2 3 2 8 4" xfId="15714"/>
    <cellStyle name="40% - Accent3 2 3 2 8 4 2" xfId="30744"/>
    <cellStyle name="40% - Accent3 2 3 2 8 4 3" xfId="53052"/>
    <cellStyle name="40% - Accent3 2 3 2 8 5" xfId="27862"/>
    <cellStyle name="40% - Accent3 2 3 2 8 6" xfId="39891"/>
    <cellStyle name="40% - Accent3 2 3 2 9" xfId="8685"/>
    <cellStyle name="40% - Accent3 2 3 2 9 2" xfId="21844"/>
    <cellStyle name="40% - Accent3 2 3 2 9 2 2" xfId="59182"/>
    <cellStyle name="40% - Accent3 2 3 2 9 3" xfId="29395"/>
    <cellStyle name="40% - Accent3 2 3 2 9 4" xfId="46023"/>
    <cellStyle name="40% - Accent3 2 3 3" xfId="555"/>
    <cellStyle name="40% - Accent3 2 3 3 2" xfId="1737"/>
    <cellStyle name="40% - Accent3 2 3 3 2 2" xfId="7811"/>
    <cellStyle name="40% - Accent3 2 3 3 2 2 2" xfId="12534"/>
    <cellStyle name="40% - Accent3 2 3 3 2 2 2 2" xfId="25693"/>
    <cellStyle name="40% - Accent3 2 3 3 2 2 2 2 2" xfId="63031"/>
    <cellStyle name="40% - Accent3 2 3 3 2 2 2 3" xfId="49872"/>
    <cellStyle name="40% - Accent3 2 3 3 2 2 3" xfId="20970"/>
    <cellStyle name="40% - Accent3 2 3 3 2 2 3 2" xfId="58308"/>
    <cellStyle name="40% - Accent3 2 3 3 2 2 4" xfId="33989"/>
    <cellStyle name="40% - Accent3 2 3 3 2 2 5" xfId="45149"/>
    <cellStyle name="40% - Accent3 2 3 3 2 3" xfId="10174"/>
    <cellStyle name="40% - Accent3 2 3 3 2 3 2" xfId="23333"/>
    <cellStyle name="40% - Accent3 2 3 3 2 3 2 2" xfId="60671"/>
    <cellStyle name="40% - Accent3 2 3 3 2 3 3" xfId="36701"/>
    <cellStyle name="40% - Accent3 2 3 3 2 3 4" xfId="47512"/>
    <cellStyle name="40% - Accent3 2 3 3 2 4" xfId="5451"/>
    <cellStyle name="40% - Accent3 2 3 3 2 4 2" xfId="18610"/>
    <cellStyle name="40% - Accent3 2 3 3 2 4 2 2" xfId="55948"/>
    <cellStyle name="40% - Accent3 2 3 3 2 4 3" xfId="31277"/>
    <cellStyle name="40% - Accent3 2 3 3 2 4 4" xfId="42789"/>
    <cellStyle name="40% - Accent3 2 3 3 2 5" xfId="14898"/>
    <cellStyle name="40% - Accent3 2 3 3 2 5 2" xfId="52236"/>
    <cellStyle name="40% - Accent3 2 3 3 2 6" xfId="28395"/>
    <cellStyle name="40% - Accent3 2 3 3 2 7" xfId="39075"/>
    <cellStyle name="40% - Accent3 2 3 3 3" xfId="3086"/>
    <cellStyle name="40% - Accent3 2 3 3 3 2" xfId="11354"/>
    <cellStyle name="40% - Accent3 2 3 3 3 2 2" xfId="24513"/>
    <cellStyle name="40% - Accent3 2 3 3 3 2 2 2" xfId="61851"/>
    <cellStyle name="40% - Accent3 2 3 3 3 2 3" xfId="48692"/>
    <cellStyle name="40% - Accent3 2 3 3 3 3" xfId="6631"/>
    <cellStyle name="40% - Accent3 2 3 3 3 3 2" xfId="19790"/>
    <cellStyle name="40% - Accent3 2 3 3 3 3 2 2" xfId="57128"/>
    <cellStyle name="40% - Accent3 2 3 3 3 3 3" xfId="43969"/>
    <cellStyle name="40% - Accent3 2 3 3 3 4" xfId="16247"/>
    <cellStyle name="40% - Accent3 2 3 3 3 4 2" xfId="53585"/>
    <cellStyle name="40% - Accent3 2 3 3 3 5" xfId="32640"/>
    <cellStyle name="40% - Accent3 2 3 3 3 6" xfId="40424"/>
    <cellStyle name="40% - Accent3 2 3 3 4" xfId="8994"/>
    <cellStyle name="40% - Accent3 2 3 3 4 2" xfId="22153"/>
    <cellStyle name="40% - Accent3 2 3 3 4 2 2" xfId="59491"/>
    <cellStyle name="40% - Accent3 2 3 3 4 3" xfId="35352"/>
    <cellStyle name="40% - Accent3 2 3 3 4 4" xfId="46332"/>
    <cellStyle name="40% - Accent3 2 3 3 5" xfId="4271"/>
    <cellStyle name="40% - Accent3 2 3 3 5 2" xfId="17430"/>
    <cellStyle name="40% - Accent3 2 3 3 5 2 2" xfId="54768"/>
    <cellStyle name="40% - Accent3 2 3 3 5 3" xfId="29928"/>
    <cellStyle name="40% - Accent3 2 3 3 5 4" xfId="41609"/>
    <cellStyle name="40% - Accent3 2 3 3 6" xfId="13718"/>
    <cellStyle name="40% - Accent3 2 3 3 6 2" xfId="51056"/>
    <cellStyle name="40% - Accent3 2 3 3 7" xfId="27046"/>
    <cellStyle name="40% - Accent3 2 3 3 8" xfId="37895"/>
    <cellStyle name="40% - Accent3 2 3 4" xfId="358"/>
    <cellStyle name="40% - Accent3 2 3 4 2" xfId="1540"/>
    <cellStyle name="40% - Accent3 2 3 4 2 2" xfId="7614"/>
    <cellStyle name="40% - Accent3 2 3 4 2 2 2" xfId="12337"/>
    <cellStyle name="40% - Accent3 2 3 4 2 2 2 2" xfId="25496"/>
    <cellStyle name="40% - Accent3 2 3 4 2 2 2 2 2" xfId="62834"/>
    <cellStyle name="40% - Accent3 2 3 4 2 2 2 3" xfId="49675"/>
    <cellStyle name="40% - Accent3 2 3 4 2 2 3" xfId="20773"/>
    <cellStyle name="40% - Accent3 2 3 4 2 2 3 2" xfId="58111"/>
    <cellStyle name="40% - Accent3 2 3 4 2 2 4" xfId="33792"/>
    <cellStyle name="40% - Accent3 2 3 4 2 2 5" xfId="44952"/>
    <cellStyle name="40% - Accent3 2 3 4 2 3" xfId="9977"/>
    <cellStyle name="40% - Accent3 2 3 4 2 3 2" xfId="23136"/>
    <cellStyle name="40% - Accent3 2 3 4 2 3 2 2" xfId="60474"/>
    <cellStyle name="40% - Accent3 2 3 4 2 3 3" xfId="36504"/>
    <cellStyle name="40% - Accent3 2 3 4 2 3 4" xfId="47315"/>
    <cellStyle name="40% - Accent3 2 3 4 2 4" xfId="5254"/>
    <cellStyle name="40% - Accent3 2 3 4 2 4 2" xfId="18413"/>
    <cellStyle name="40% - Accent3 2 3 4 2 4 2 2" xfId="55751"/>
    <cellStyle name="40% - Accent3 2 3 4 2 4 3" xfId="31080"/>
    <cellStyle name="40% - Accent3 2 3 4 2 4 4" xfId="42592"/>
    <cellStyle name="40% - Accent3 2 3 4 2 5" xfId="14701"/>
    <cellStyle name="40% - Accent3 2 3 4 2 5 2" xfId="52039"/>
    <cellStyle name="40% - Accent3 2 3 4 2 6" xfId="28198"/>
    <cellStyle name="40% - Accent3 2 3 4 2 7" xfId="38878"/>
    <cellStyle name="40% - Accent3 2 3 4 3" xfId="2889"/>
    <cellStyle name="40% - Accent3 2 3 4 3 2" xfId="11157"/>
    <cellStyle name="40% - Accent3 2 3 4 3 2 2" xfId="24316"/>
    <cellStyle name="40% - Accent3 2 3 4 3 2 2 2" xfId="61654"/>
    <cellStyle name="40% - Accent3 2 3 4 3 2 3" xfId="48495"/>
    <cellStyle name="40% - Accent3 2 3 4 3 3" xfId="6434"/>
    <cellStyle name="40% - Accent3 2 3 4 3 3 2" xfId="19593"/>
    <cellStyle name="40% - Accent3 2 3 4 3 3 2 2" xfId="56931"/>
    <cellStyle name="40% - Accent3 2 3 4 3 3 3" xfId="43772"/>
    <cellStyle name="40% - Accent3 2 3 4 3 4" xfId="16050"/>
    <cellStyle name="40% - Accent3 2 3 4 3 4 2" xfId="53388"/>
    <cellStyle name="40% - Accent3 2 3 4 3 5" xfId="32443"/>
    <cellStyle name="40% - Accent3 2 3 4 3 6" xfId="40227"/>
    <cellStyle name="40% - Accent3 2 3 4 4" xfId="8797"/>
    <cellStyle name="40% - Accent3 2 3 4 4 2" xfId="21956"/>
    <cellStyle name="40% - Accent3 2 3 4 4 2 2" xfId="59294"/>
    <cellStyle name="40% - Accent3 2 3 4 4 3" xfId="35155"/>
    <cellStyle name="40% - Accent3 2 3 4 4 4" xfId="46135"/>
    <cellStyle name="40% - Accent3 2 3 4 5" xfId="4074"/>
    <cellStyle name="40% - Accent3 2 3 4 5 2" xfId="17233"/>
    <cellStyle name="40% - Accent3 2 3 4 5 2 2" xfId="54571"/>
    <cellStyle name="40% - Accent3 2 3 4 5 3" xfId="29731"/>
    <cellStyle name="40% - Accent3 2 3 4 5 4" xfId="41412"/>
    <cellStyle name="40% - Accent3 2 3 4 6" xfId="13521"/>
    <cellStyle name="40% - Accent3 2 3 4 6 2" xfId="50859"/>
    <cellStyle name="40% - Accent3 2 3 4 7" xfId="26849"/>
    <cellStyle name="40% - Accent3 2 3 4 8" xfId="37698"/>
    <cellStyle name="40% - Accent3 2 3 5" xfId="779"/>
    <cellStyle name="40% - Accent3 2 3 5 2" xfId="1961"/>
    <cellStyle name="40% - Accent3 2 3 5 2 2" xfId="8035"/>
    <cellStyle name="40% - Accent3 2 3 5 2 2 2" xfId="12758"/>
    <cellStyle name="40% - Accent3 2 3 5 2 2 2 2" xfId="25917"/>
    <cellStyle name="40% - Accent3 2 3 5 2 2 2 2 2" xfId="63255"/>
    <cellStyle name="40% - Accent3 2 3 5 2 2 2 3" xfId="50096"/>
    <cellStyle name="40% - Accent3 2 3 5 2 2 3" xfId="21194"/>
    <cellStyle name="40% - Accent3 2 3 5 2 2 3 2" xfId="58532"/>
    <cellStyle name="40% - Accent3 2 3 5 2 2 4" xfId="34213"/>
    <cellStyle name="40% - Accent3 2 3 5 2 2 5" xfId="45373"/>
    <cellStyle name="40% - Accent3 2 3 5 2 3" xfId="10398"/>
    <cellStyle name="40% - Accent3 2 3 5 2 3 2" xfId="23557"/>
    <cellStyle name="40% - Accent3 2 3 5 2 3 2 2" xfId="60895"/>
    <cellStyle name="40% - Accent3 2 3 5 2 3 3" xfId="36925"/>
    <cellStyle name="40% - Accent3 2 3 5 2 3 4" xfId="47736"/>
    <cellStyle name="40% - Accent3 2 3 5 2 4" xfId="5675"/>
    <cellStyle name="40% - Accent3 2 3 5 2 4 2" xfId="18834"/>
    <cellStyle name="40% - Accent3 2 3 5 2 4 2 2" xfId="56172"/>
    <cellStyle name="40% - Accent3 2 3 5 2 4 3" xfId="31501"/>
    <cellStyle name="40% - Accent3 2 3 5 2 4 4" xfId="43013"/>
    <cellStyle name="40% - Accent3 2 3 5 2 5" xfId="15122"/>
    <cellStyle name="40% - Accent3 2 3 5 2 5 2" xfId="52460"/>
    <cellStyle name="40% - Accent3 2 3 5 2 6" xfId="28619"/>
    <cellStyle name="40% - Accent3 2 3 5 2 7" xfId="39299"/>
    <cellStyle name="40% - Accent3 2 3 5 3" xfId="3310"/>
    <cellStyle name="40% - Accent3 2 3 5 3 2" xfId="11578"/>
    <cellStyle name="40% - Accent3 2 3 5 3 2 2" xfId="24737"/>
    <cellStyle name="40% - Accent3 2 3 5 3 2 2 2" xfId="62075"/>
    <cellStyle name="40% - Accent3 2 3 5 3 2 3" xfId="48916"/>
    <cellStyle name="40% - Accent3 2 3 5 3 3" xfId="6855"/>
    <cellStyle name="40% - Accent3 2 3 5 3 3 2" xfId="20014"/>
    <cellStyle name="40% - Accent3 2 3 5 3 3 2 2" xfId="57352"/>
    <cellStyle name="40% - Accent3 2 3 5 3 3 3" xfId="44193"/>
    <cellStyle name="40% - Accent3 2 3 5 3 4" xfId="16471"/>
    <cellStyle name="40% - Accent3 2 3 5 3 4 2" xfId="53809"/>
    <cellStyle name="40% - Accent3 2 3 5 3 5" xfId="32864"/>
    <cellStyle name="40% - Accent3 2 3 5 3 6" xfId="40648"/>
    <cellStyle name="40% - Accent3 2 3 5 4" xfId="9218"/>
    <cellStyle name="40% - Accent3 2 3 5 4 2" xfId="22377"/>
    <cellStyle name="40% - Accent3 2 3 5 4 2 2" xfId="59715"/>
    <cellStyle name="40% - Accent3 2 3 5 4 3" xfId="35576"/>
    <cellStyle name="40% - Accent3 2 3 5 4 4" xfId="46556"/>
    <cellStyle name="40% - Accent3 2 3 5 5" xfId="4495"/>
    <cellStyle name="40% - Accent3 2 3 5 5 2" xfId="17654"/>
    <cellStyle name="40% - Accent3 2 3 5 5 2 2" xfId="54992"/>
    <cellStyle name="40% - Accent3 2 3 5 5 3" xfId="30152"/>
    <cellStyle name="40% - Accent3 2 3 5 5 4" xfId="41833"/>
    <cellStyle name="40% - Accent3 2 3 5 6" xfId="13942"/>
    <cellStyle name="40% - Accent3 2 3 5 6 2" xfId="51280"/>
    <cellStyle name="40% - Accent3 2 3 5 7" xfId="27270"/>
    <cellStyle name="40% - Accent3 2 3 5 8" xfId="38119"/>
    <cellStyle name="40% - Accent3 2 3 6" xfId="948"/>
    <cellStyle name="40% - Accent3 2 3 6 2" xfId="2130"/>
    <cellStyle name="40% - Accent3 2 3 6 2 2" xfId="8204"/>
    <cellStyle name="40% - Accent3 2 3 6 2 2 2" xfId="12927"/>
    <cellStyle name="40% - Accent3 2 3 6 2 2 2 2" xfId="26086"/>
    <cellStyle name="40% - Accent3 2 3 6 2 2 2 2 2" xfId="63424"/>
    <cellStyle name="40% - Accent3 2 3 6 2 2 2 3" xfId="50265"/>
    <cellStyle name="40% - Accent3 2 3 6 2 2 3" xfId="21363"/>
    <cellStyle name="40% - Accent3 2 3 6 2 2 3 2" xfId="58701"/>
    <cellStyle name="40% - Accent3 2 3 6 2 2 4" xfId="34382"/>
    <cellStyle name="40% - Accent3 2 3 6 2 2 5" xfId="45542"/>
    <cellStyle name="40% - Accent3 2 3 6 2 3" xfId="10567"/>
    <cellStyle name="40% - Accent3 2 3 6 2 3 2" xfId="23726"/>
    <cellStyle name="40% - Accent3 2 3 6 2 3 2 2" xfId="61064"/>
    <cellStyle name="40% - Accent3 2 3 6 2 3 3" xfId="37094"/>
    <cellStyle name="40% - Accent3 2 3 6 2 3 4" xfId="47905"/>
    <cellStyle name="40% - Accent3 2 3 6 2 4" xfId="5844"/>
    <cellStyle name="40% - Accent3 2 3 6 2 4 2" xfId="19003"/>
    <cellStyle name="40% - Accent3 2 3 6 2 4 2 2" xfId="56341"/>
    <cellStyle name="40% - Accent3 2 3 6 2 4 3" xfId="31670"/>
    <cellStyle name="40% - Accent3 2 3 6 2 4 4" xfId="43182"/>
    <cellStyle name="40% - Accent3 2 3 6 2 5" xfId="15291"/>
    <cellStyle name="40% - Accent3 2 3 6 2 5 2" xfId="52629"/>
    <cellStyle name="40% - Accent3 2 3 6 2 6" xfId="28788"/>
    <cellStyle name="40% - Accent3 2 3 6 2 7" xfId="39468"/>
    <cellStyle name="40% - Accent3 2 3 6 3" xfId="3479"/>
    <cellStyle name="40% - Accent3 2 3 6 3 2" xfId="11747"/>
    <cellStyle name="40% - Accent3 2 3 6 3 2 2" xfId="24906"/>
    <cellStyle name="40% - Accent3 2 3 6 3 2 2 2" xfId="62244"/>
    <cellStyle name="40% - Accent3 2 3 6 3 2 3" xfId="49085"/>
    <cellStyle name="40% - Accent3 2 3 6 3 3" xfId="7024"/>
    <cellStyle name="40% - Accent3 2 3 6 3 3 2" xfId="20183"/>
    <cellStyle name="40% - Accent3 2 3 6 3 3 2 2" xfId="57521"/>
    <cellStyle name="40% - Accent3 2 3 6 3 3 3" xfId="44362"/>
    <cellStyle name="40% - Accent3 2 3 6 3 4" xfId="16640"/>
    <cellStyle name="40% - Accent3 2 3 6 3 4 2" xfId="53978"/>
    <cellStyle name="40% - Accent3 2 3 6 3 5" xfId="33033"/>
    <cellStyle name="40% - Accent3 2 3 6 3 6" xfId="40817"/>
    <cellStyle name="40% - Accent3 2 3 6 4" xfId="9387"/>
    <cellStyle name="40% - Accent3 2 3 6 4 2" xfId="22546"/>
    <cellStyle name="40% - Accent3 2 3 6 4 2 2" xfId="59884"/>
    <cellStyle name="40% - Accent3 2 3 6 4 3" xfId="35745"/>
    <cellStyle name="40% - Accent3 2 3 6 4 4" xfId="46725"/>
    <cellStyle name="40% - Accent3 2 3 6 5" xfId="4664"/>
    <cellStyle name="40% - Accent3 2 3 6 5 2" xfId="17823"/>
    <cellStyle name="40% - Accent3 2 3 6 5 2 2" xfId="55161"/>
    <cellStyle name="40% - Accent3 2 3 6 5 3" xfId="30321"/>
    <cellStyle name="40% - Accent3 2 3 6 5 4" xfId="42002"/>
    <cellStyle name="40% - Accent3 2 3 6 6" xfId="14111"/>
    <cellStyle name="40% - Accent3 2 3 6 6 2" xfId="51449"/>
    <cellStyle name="40% - Accent3 2 3 6 7" xfId="27439"/>
    <cellStyle name="40% - Accent3 2 3 6 8" xfId="38288"/>
    <cellStyle name="40% - Accent3 2 3 7" xfId="1119"/>
    <cellStyle name="40% - Accent3 2 3 7 2" xfId="2299"/>
    <cellStyle name="40% - Accent3 2 3 7 2 2" xfId="8373"/>
    <cellStyle name="40% - Accent3 2 3 7 2 2 2" xfId="13096"/>
    <cellStyle name="40% - Accent3 2 3 7 2 2 2 2" xfId="26255"/>
    <cellStyle name="40% - Accent3 2 3 7 2 2 2 2 2" xfId="63593"/>
    <cellStyle name="40% - Accent3 2 3 7 2 2 2 3" xfId="50434"/>
    <cellStyle name="40% - Accent3 2 3 7 2 2 3" xfId="21532"/>
    <cellStyle name="40% - Accent3 2 3 7 2 2 3 2" xfId="58870"/>
    <cellStyle name="40% - Accent3 2 3 7 2 2 4" xfId="34551"/>
    <cellStyle name="40% - Accent3 2 3 7 2 2 5" xfId="45711"/>
    <cellStyle name="40% - Accent3 2 3 7 2 3" xfId="10736"/>
    <cellStyle name="40% - Accent3 2 3 7 2 3 2" xfId="23895"/>
    <cellStyle name="40% - Accent3 2 3 7 2 3 2 2" xfId="61233"/>
    <cellStyle name="40% - Accent3 2 3 7 2 3 3" xfId="37263"/>
    <cellStyle name="40% - Accent3 2 3 7 2 3 4" xfId="48074"/>
    <cellStyle name="40% - Accent3 2 3 7 2 4" xfId="6013"/>
    <cellStyle name="40% - Accent3 2 3 7 2 4 2" xfId="19172"/>
    <cellStyle name="40% - Accent3 2 3 7 2 4 2 2" xfId="56510"/>
    <cellStyle name="40% - Accent3 2 3 7 2 4 3" xfId="31839"/>
    <cellStyle name="40% - Accent3 2 3 7 2 4 4" xfId="43351"/>
    <cellStyle name="40% - Accent3 2 3 7 2 5" xfId="15460"/>
    <cellStyle name="40% - Accent3 2 3 7 2 5 2" xfId="52798"/>
    <cellStyle name="40% - Accent3 2 3 7 2 6" xfId="28957"/>
    <cellStyle name="40% - Accent3 2 3 7 2 7" xfId="39637"/>
    <cellStyle name="40% - Accent3 2 3 7 3" xfId="3648"/>
    <cellStyle name="40% - Accent3 2 3 7 3 2" xfId="11916"/>
    <cellStyle name="40% - Accent3 2 3 7 3 2 2" xfId="25075"/>
    <cellStyle name="40% - Accent3 2 3 7 3 2 2 2" xfId="62413"/>
    <cellStyle name="40% - Accent3 2 3 7 3 2 3" xfId="49254"/>
    <cellStyle name="40% - Accent3 2 3 7 3 3" xfId="7193"/>
    <cellStyle name="40% - Accent3 2 3 7 3 3 2" xfId="20352"/>
    <cellStyle name="40% - Accent3 2 3 7 3 3 2 2" xfId="57690"/>
    <cellStyle name="40% - Accent3 2 3 7 3 3 3" xfId="44531"/>
    <cellStyle name="40% - Accent3 2 3 7 3 4" xfId="16809"/>
    <cellStyle name="40% - Accent3 2 3 7 3 4 2" xfId="54147"/>
    <cellStyle name="40% - Accent3 2 3 7 3 5" xfId="33202"/>
    <cellStyle name="40% - Accent3 2 3 7 3 6" xfId="40986"/>
    <cellStyle name="40% - Accent3 2 3 7 4" xfId="9556"/>
    <cellStyle name="40% - Accent3 2 3 7 4 2" xfId="22715"/>
    <cellStyle name="40% - Accent3 2 3 7 4 2 2" xfId="60053"/>
    <cellStyle name="40% - Accent3 2 3 7 4 3" xfId="35914"/>
    <cellStyle name="40% - Accent3 2 3 7 4 4" xfId="46894"/>
    <cellStyle name="40% - Accent3 2 3 7 5" xfId="4833"/>
    <cellStyle name="40% - Accent3 2 3 7 5 2" xfId="17992"/>
    <cellStyle name="40% - Accent3 2 3 7 5 2 2" xfId="55330"/>
    <cellStyle name="40% - Accent3 2 3 7 5 3" xfId="30490"/>
    <cellStyle name="40% - Accent3 2 3 7 5 4" xfId="42171"/>
    <cellStyle name="40% - Accent3 2 3 7 6" xfId="14280"/>
    <cellStyle name="40% - Accent3 2 3 7 6 2" xfId="51618"/>
    <cellStyle name="40% - Accent3 2 3 7 7" xfId="27608"/>
    <cellStyle name="40% - Accent3 2 3 7 8" xfId="38457"/>
    <cellStyle name="40% - Accent3 2 3 8" xfId="1316"/>
    <cellStyle name="40% - Accent3 2 3 8 2" xfId="2665"/>
    <cellStyle name="40% - Accent3 2 3 8 2 2" xfId="12113"/>
    <cellStyle name="40% - Accent3 2 3 8 2 2 2" xfId="25272"/>
    <cellStyle name="40% - Accent3 2 3 8 2 2 2 2" xfId="62610"/>
    <cellStyle name="40% - Accent3 2 3 8 2 2 3" xfId="33568"/>
    <cellStyle name="40% - Accent3 2 3 8 2 2 4" xfId="49451"/>
    <cellStyle name="40% - Accent3 2 3 8 2 3" xfId="7390"/>
    <cellStyle name="40% - Accent3 2 3 8 2 3 2" xfId="20549"/>
    <cellStyle name="40% - Accent3 2 3 8 2 3 2 2" xfId="57887"/>
    <cellStyle name="40% - Accent3 2 3 8 2 3 3" xfId="36280"/>
    <cellStyle name="40% - Accent3 2 3 8 2 3 4" xfId="44728"/>
    <cellStyle name="40% - Accent3 2 3 8 2 4" xfId="15826"/>
    <cellStyle name="40% - Accent3 2 3 8 2 4 2" xfId="30856"/>
    <cellStyle name="40% - Accent3 2 3 8 2 4 3" xfId="53164"/>
    <cellStyle name="40% - Accent3 2 3 8 2 5" xfId="27974"/>
    <cellStyle name="40% - Accent3 2 3 8 2 6" xfId="40003"/>
    <cellStyle name="40% - Accent3 2 3 8 3" xfId="9753"/>
    <cellStyle name="40% - Accent3 2 3 8 3 2" xfId="22912"/>
    <cellStyle name="40% - Accent3 2 3 8 3 2 2" xfId="60250"/>
    <cellStyle name="40% - Accent3 2 3 8 3 3" xfId="32219"/>
    <cellStyle name="40% - Accent3 2 3 8 3 4" xfId="47091"/>
    <cellStyle name="40% - Accent3 2 3 8 4" xfId="5030"/>
    <cellStyle name="40% - Accent3 2 3 8 4 2" xfId="18189"/>
    <cellStyle name="40% - Accent3 2 3 8 4 2 2" xfId="55527"/>
    <cellStyle name="40% - Accent3 2 3 8 4 3" xfId="34931"/>
    <cellStyle name="40% - Accent3 2 3 8 4 4" xfId="42368"/>
    <cellStyle name="40% - Accent3 2 3 8 5" xfId="14477"/>
    <cellStyle name="40% - Accent3 2 3 8 5 2" xfId="29507"/>
    <cellStyle name="40% - Accent3 2 3 8 5 3" xfId="51815"/>
    <cellStyle name="40% - Accent3 2 3 8 6" xfId="26625"/>
    <cellStyle name="40% - Accent3 2 3 8 7" xfId="38654"/>
    <cellStyle name="40% - Accent3 2 3 9" xfId="2468"/>
    <cellStyle name="40% - Accent3 2 3 9 2" xfId="10933"/>
    <cellStyle name="40% - Accent3 2 3 9 2 2" xfId="24092"/>
    <cellStyle name="40% - Accent3 2 3 9 2 2 2" xfId="61430"/>
    <cellStyle name="40% - Accent3 2 3 9 2 3" xfId="33371"/>
    <cellStyle name="40% - Accent3 2 3 9 2 4" xfId="48271"/>
    <cellStyle name="40% - Accent3 2 3 9 3" xfId="6210"/>
    <cellStyle name="40% - Accent3 2 3 9 3 2" xfId="19369"/>
    <cellStyle name="40% - Accent3 2 3 9 3 2 2" xfId="56707"/>
    <cellStyle name="40% - Accent3 2 3 9 3 3" xfId="36083"/>
    <cellStyle name="40% - Accent3 2 3 9 3 4" xfId="43548"/>
    <cellStyle name="40% - Accent3 2 3 9 4" xfId="15629"/>
    <cellStyle name="40% - Accent3 2 3 9 4 2" xfId="30659"/>
    <cellStyle name="40% - Accent3 2 3 9 4 3" xfId="52967"/>
    <cellStyle name="40% - Accent3 2 3 9 5" xfId="27777"/>
    <cellStyle name="40% - Accent3 2 3 9 6" xfId="39806"/>
    <cellStyle name="40% - Accent3 2 4" xfId="78"/>
    <cellStyle name="40% - Accent3 2 4 10" xfId="8517"/>
    <cellStyle name="40% - Accent3 2 4 10 2" xfId="21676"/>
    <cellStyle name="40% - Accent3 2 4 10 2 2" xfId="59014"/>
    <cellStyle name="40% - Accent3 2 4 10 3" xfId="29339"/>
    <cellStyle name="40% - Accent3 2 4 10 4" xfId="45855"/>
    <cellStyle name="40% - Accent3 2 4 11" xfId="3794"/>
    <cellStyle name="40% - Accent3 2 4 11 2" xfId="16953"/>
    <cellStyle name="40% - Accent3 2 4 11 2 2" xfId="54291"/>
    <cellStyle name="40% - Accent3 2 4 11 3" xfId="32051"/>
    <cellStyle name="40% - Accent3 2 4 11 4" xfId="41132"/>
    <cellStyle name="40% - Accent3 2 4 12" xfId="13241"/>
    <cellStyle name="40% - Accent3 2 4 12 2" xfId="34763"/>
    <cellStyle name="40% - Accent3 2 4 12 3" xfId="50579"/>
    <cellStyle name="40% - Accent3 2 4 13" xfId="29170"/>
    <cellStyle name="40% - Accent3 2 4 14" xfId="26457"/>
    <cellStyle name="40% - Accent3 2 4 15" xfId="37418"/>
    <cellStyle name="40% - Accent3 2 4 2" xfId="190"/>
    <cellStyle name="40% - Accent3 2 4 2 2" xfId="611"/>
    <cellStyle name="40% - Accent3 2 4 2 2 2" xfId="1793"/>
    <cellStyle name="40% - Accent3 2 4 2 2 2 2" xfId="7867"/>
    <cellStyle name="40% - Accent3 2 4 2 2 2 2 2" xfId="12590"/>
    <cellStyle name="40% - Accent3 2 4 2 2 2 2 2 2" xfId="25749"/>
    <cellStyle name="40% - Accent3 2 4 2 2 2 2 2 2 2" xfId="63087"/>
    <cellStyle name="40% - Accent3 2 4 2 2 2 2 2 3" xfId="49928"/>
    <cellStyle name="40% - Accent3 2 4 2 2 2 2 3" xfId="21026"/>
    <cellStyle name="40% - Accent3 2 4 2 2 2 2 3 2" xfId="58364"/>
    <cellStyle name="40% - Accent3 2 4 2 2 2 2 4" xfId="34045"/>
    <cellStyle name="40% - Accent3 2 4 2 2 2 2 5" xfId="45205"/>
    <cellStyle name="40% - Accent3 2 4 2 2 2 3" xfId="10230"/>
    <cellStyle name="40% - Accent3 2 4 2 2 2 3 2" xfId="23389"/>
    <cellStyle name="40% - Accent3 2 4 2 2 2 3 2 2" xfId="60727"/>
    <cellStyle name="40% - Accent3 2 4 2 2 2 3 3" xfId="36757"/>
    <cellStyle name="40% - Accent3 2 4 2 2 2 3 4" xfId="47568"/>
    <cellStyle name="40% - Accent3 2 4 2 2 2 4" xfId="5507"/>
    <cellStyle name="40% - Accent3 2 4 2 2 2 4 2" xfId="18666"/>
    <cellStyle name="40% - Accent3 2 4 2 2 2 4 2 2" xfId="56004"/>
    <cellStyle name="40% - Accent3 2 4 2 2 2 4 3" xfId="31333"/>
    <cellStyle name="40% - Accent3 2 4 2 2 2 4 4" xfId="42845"/>
    <cellStyle name="40% - Accent3 2 4 2 2 2 5" xfId="14954"/>
    <cellStyle name="40% - Accent3 2 4 2 2 2 5 2" xfId="52292"/>
    <cellStyle name="40% - Accent3 2 4 2 2 2 6" xfId="28451"/>
    <cellStyle name="40% - Accent3 2 4 2 2 2 7" xfId="39131"/>
    <cellStyle name="40% - Accent3 2 4 2 2 3" xfId="3142"/>
    <cellStyle name="40% - Accent3 2 4 2 2 3 2" xfId="11410"/>
    <cellStyle name="40% - Accent3 2 4 2 2 3 2 2" xfId="24569"/>
    <cellStyle name="40% - Accent3 2 4 2 2 3 2 2 2" xfId="61907"/>
    <cellStyle name="40% - Accent3 2 4 2 2 3 2 3" xfId="48748"/>
    <cellStyle name="40% - Accent3 2 4 2 2 3 3" xfId="6687"/>
    <cellStyle name="40% - Accent3 2 4 2 2 3 3 2" xfId="19846"/>
    <cellStyle name="40% - Accent3 2 4 2 2 3 3 2 2" xfId="57184"/>
    <cellStyle name="40% - Accent3 2 4 2 2 3 3 3" xfId="44025"/>
    <cellStyle name="40% - Accent3 2 4 2 2 3 4" xfId="16303"/>
    <cellStyle name="40% - Accent3 2 4 2 2 3 4 2" xfId="53641"/>
    <cellStyle name="40% - Accent3 2 4 2 2 3 5" xfId="32696"/>
    <cellStyle name="40% - Accent3 2 4 2 2 3 6" xfId="40480"/>
    <cellStyle name="40% - Accent3 2 4 2 2 4" xfId="9050"/>
    <cellStyle name="40% - Accent3 2 4 2 2 4 2" xfId="22209"/>
    <cellStyle name="40% - Accent3 2 4 2 2 4 2 2" xfId="59547"/>
    <cellStyle name="40% - Accent3 2 4 2 2 4 3" xfId="35408"/>
    <cellStyle name="40% - Accent3 2 4 2 2 4 4" xfId="46388"/>
    <cellStyle name="40% - Accent3 2 4 2 2 5" xfId="4327"/>
    <cellStyle name="40% - Accent3 2 4 2 2 5 2" xfId="17486"/>
    <cellStyle name="40% - Accent3 2 4 2 2 5 2 2" xfId="54824"/>
    <cellStyle name="40% - Accent3 2 4 2 2 5 3" xfId="29984"/>
    <cellStyle name="40% - Accent3 2 4 2 2 5 4" xfId="41665"/>
    <cellStyle name="40% - Accent3 2 4 2 2 6" xfId="13774"/>
    <cellStyle name="40% - Accent3 2 4 2 2 6 2" xfId="51112"/>
    <cellStyle name="40% - Accent3 2 4 2 2 7" xfId="27102"/>
    <cellStyle name="40% - Accent3 2 4 2 2 8" xfId="37951"/>
    <cellStyle name="40% - Accent3 2 4 2 3" xfId="1372"/>
    <cellStyle name="40% - Accent3 2 4 2 3 2" xfId="7446"/>
    <cellStyle name="40% - Accent3 2 4 2 3 2 2" xfId="12169"/>
    <cellStyle name="40% - Accent3 2 4 2 3 2 2 2" xfId="25328"/>
    <cellStyle name="40% - Accent3 2 4 2 3 2 2 2 2" xfId="62666"/>
    <cellStyle name="40% - Accent3 2 4 2 3 2 2 3" xfId="49507"/>
    <cellStyle name="40% - Accent3 2 4 2 3 2 3" xfId="20605"/>
    <cellStyle name="40% - Accent3 2 4 2 3 2 3 2" xfId="57943"/>
    <cellStyle name="40% - Accent3 2 4 2 3 2 4" xfId="33624"/>
    <cellStyle name="40% - Accent3 2 4 2 3 2 5" xfId="44784"/>
    <cellStyle name="40% - Accent3 2 4 2 3 3" xfId="9809"/>
    <cellStyle name="40% - Accent3 2 4 2 3 3 2" xfId="22968"/>
    <cellStyle name="40% - Accent3 2 4 2 3 3 2 2" xfId="60306"/>
    <cellStyle name="40% - Accent3 2 4 2 3 3 3" xfId="36336"/>
    <cellStyle name="40% - Accent3 2 4 2 3 3 4" xfId="47147"/>
    <cellStyle name="40% - Accent3 2 4 2 3 4" xfId="5086"/>
    <cellStyle name="40% - Accent3 2 4 2 3 4 2" xfId="18245"/>
    <cellStyle name="40% - Accent3 2 4 2 3 4 2 2" xfId="55583"/>
    <cellStyle name="40% - Accent3 2 4 2 3 4 3" xfId="30912"/>
    <cellStyle name="40% - Accent3 2 4 2 3 4 4" xfId="42424"/>
    <cellStyle name="40% - Accent3 2 4 2 3 5" xfId="14533"/>
    <cellStyle name="40% - Accent3 2 4 2 3 5 2" xfId="51871"/>
    <cellStyle name="40% - Accent3 2 4 2 3 6" xfId="28030"/>
    <cellStyle name="40% - Accent3 2 4 2 3 7" xfId="38710"/>
    <cellStyle name="40% - Accent3 2 4 2 4" xfId="2721"/>
    <cellStyle name="40% - Accent3 2 4 2 4 2" xfId="10989"/>
    <cellStyle name="40% - Accent3 2 4 2 4 2 2" xfId="24148"/>
    <cellStyle name="40% - Accent3 2 4 2 4 2 2 2" xfId="61486"/>
    <cellStyle name="40% - Accent3 2 4 2 4 2 3" xfId="48327"/>
    <cellStyle name="40% - Accent3 2 4 2 4 3" xfId="6266"/>
    <cellStyle name="40% - Accent3 2 4 2 4 3 2" xfId="19425"/>
    <cellStyle name="40% - Accent3 2 4 2 4 3 2 2" xfId="56763"/>
    <cellStyle name="40% - Accent3 2 4 2 4 3 3" xfId="43604"/>
    <cellStyle name="40% - Accent3 2 4 2 4 4" xfId="15882"/>
    <cellStyle name="40% - Accent3 2 4 2 4 4 2" xfId="53220"/>
    <cellStyle name="40% - Accent3 2 4 2 4 5" xfId="32275"/>
    <cellStyle name="40% - Accent3 2 4 2 4 6" xfId="40059"/>
    <cellStyle name="40% - Accent3 2 4 2 5" xfId="8629"/>
    <cellStyle name="40% - Accent3 2 4 2 5 2" xfId="21788"/>
    <cellStyle name="40% - Accent3 2 4 2 5 2 2" xfId="59126"/>
    <cellStyle name="40% - Accent3 2 4 2 5 3" xfId="34987"/>
    <cellStyle name="40% - Accent3 2 4 2 5 4" xfId="45967"/>
    <cellStyle name="40% - Accent3 2 4 2 6" xfId="3906"/>
    <cellStyle name="40% - Accent3 2 4 2 6 2" xfId="17065"/>
    <cellStyle name="40% - Accent3 2 4 2 6 2 2" xfId="54403"/>
    <cellStyle name="40% - Accent3 2 4 2 6 3" xfId="29563"/>
    <cellStyle name="40% - Accent3 2 4 2 6 4" xfId="41244"/>
    <cellStyle name="40% - Accent3 2 4 2 7" xfId="13353"/>
    <cellStyle name="40% - Accent3 2 4 2 7 2" xfId="50691"/>
    <cellStyle name="40% - Accent3 2 4 2 8" xfId="26681"/>
    <cellStyle name="40% - Accent3 2 4 2 9" xfId="37530"/>
    <cellStyle name="40% - Accent3 2 4 3" xfId="499"/>
    <cellStyle name="40% - Accent3 2 4 3 2" xfId="1681"/>
    <cellStyle name="40% - Accent3 2 4 3 2 2" xfId="7755"/>
    <cellStyle name="40% - Accent3 2 4 3 2 2 2" xfId="12478"/>
    <cellStyle name="40% - Accent3 2 4 3 2 2 2 2" xfId="25637"/>
    <cellStyle name="40% - Accent3 2 4 3 2 2 2 2 2" xfId="62975"/>
    <cellStyle name="40% - Accent3 2 4 3 2 2 2 3" xfId="49816"/>
    <cellStyle name="40% - Accent3 2 4 3 2 2 3" xfId="20914"/>
    <cellStyle name="40% - Accent3 2 4 3 2 2 3 2" xfId="58252"/>
    <cellStyle name="40% - Accent3 2 4 3 2 2 4" xfId="33933"/>
    <cellStyle name="40% - Accent3 2 4 3 2 2 5" xfId="45093"/>
    <cellStyle name="40% - Accent3 2 4 3 2 3" xfId="10118"/>
    <cellStyle name="40% - Accent3 2 4 3 2 3 2" xfId="23277"/>
    <cellStyle name="40% - Accent3 2 4 3 2 3 2 2" xfId="60615"/>
    <cellStyle name="40% - Accent3 2 4 3 2 3 3" xfId="36645"/>
    <cellStyle name="40% - Accent3 2 4 3 2 3 4" xfId="47456"/>
    <cellStyle name="40% - Accent3 2 4 3 2 4" xfId="5395"/>
    <cellStyle name="40% - Accent3 2 4 3 2 4 2" xfId="18554"/>
    <cellStyle name="40% - Accent3 2 4 3 2 4 2 2" xfId="55892"/>
    <cellStyle name="40% - Accent3 2 4 3 2 4 3" xfId="31221"/>
    <cellStyle name="40% - Accent3 2 4 3 2 4 4" xfId="42733"/>
    <cellStyle name="40% - Accent3 2 4 3 2 5" xfId="14842"/>
    <cellStyle name="40% - Accent3 2 4 3 2 5 2" xfId="52180"/>
    <cellStyle name="40% - Accent3 2 4 3 2 6" xfId="28339"/>
    <cellStyle name="40% - Accent3 2 4 3 2 7" xfId="39019"/>
    <cellStyle name="40% - Accent3 2 4 3 3" xfId="3030"/>
    <cellStyle name="40% - Accent3 2 4 3 3 2" xfId="11298"/>
    <cellStyle name="40% - Accent3 2 4 3 3 2 2" xfId="24457"/>
    <cellStyle name="40% - Accent3 2 4 3 3 2 2 2" xfId="61795"/>
    <cellStyle name="40% - Accent3 2 4 3 3 2 3" xfId="48636"/>
    <cellStyle name="40% - Accent3 2 4 3 3 3" xfId="6575"/>
    <cellStyle name="40% - Accent3 2 4 3 3 3 2" xfId="19734"/>
    <cellStyle name="40% - Accent3 2 4 3 3 3 2 2" xfId="57072"/>
    <cellStyle name="40% - Accent3 2 4 3 3 3 3" xfId="43913"/>
    <cellStyle name="40% - Accent3 2 4 3 3 4" xfId="16191"/>
    <cellStyle name="40% - Accent3 2 4 3 3 4 2" xfId="53529"/>
    <cellStyle name="40% - Accent3 2 4 3 3 5" xfId="32584"/>
    <cellStyle name="40% - Accent3 2 4 3 3 6" xfId="40368"/>
    <cellStyle name="40% - Accent3 2 4 3 4" xfId="8938"/>
    <cellStyle name="40% - Accent3 2 4 3 4 2" xfId="22097"/>
    <cellStyle name="40% - Accent3 2 4 3 4 2 2" xfId="59435"/>
    <cellStyle name="40% - Accent3 2 4 3 4 3" xfId="35296"/>
    <cellStyle name="40% - Accent3 2 4 3 4 4" xfId="46276"/>
    <cellStyle name="40% - Accent3 2 4 3 5" xfId="4215"/>
    <cellStyle name="40% - Accent3 2 4 3 5 2" xfId="17374"/>
    <cellStyle name="40% - Accent3 2 4 3 5 2 2" xfId="54712"/>
    <cellStyle name="40% - Accent3 2 4 3 5 3" xfId="29872"/>
    <cellStyle name="40% - Accent3 2 4 3 5 4" xfId="41553"/>
    <cellStyle name="40% - Accent3 2 4 3 6" xfId="13662"/>
    <cellStyle name="40% - Accent3 2 4 3 6 2" xfId="51000"/>
    <cellStyle name="40% - Accent3 2 4 3 7" xfId="26990"/>
    <cellStyle name="40% - Accent3 2 4 3 8" xfId="37839"/>
    <cellStyle name="40% - Accent3 2 4 4" xfId="387"/>
    <cellStyle name="40% - Accent3 2 4 4 2" xfId="1569"/>
    <cellStyle name="40% - Accent3 2 4 4 2 2" xfId="7643"/>
    <cellStyle name="40% - Accent3 2 4 4 2 2 2" xfId="12366"/>
    <cellStyle name="40% - Accent3 2 4 4 2 2 2 2" xfId="25525"/>
    <cellStyle name="40% - Accent3 2 4 4 2 2 2 2 2" xfId="62863"/>
    <cellStyle name="40% - Accent3 2 4 4 2 2 2 3" xfId="49704"/>
    <cellStyle name="40% - Accent3 2 4 4 2 2 3" xfId="20802"/>
    <cellStyle name="40% - Accent3 2 4 4 2 2 3 2" xfId="58140"/>
    <cellStyle name="40% - Accent3 2 4 4 2 2 4" xfId="33821"/>
    <cellStyle name="40% - Accent3 2 4 4 2 2 5" xfId="44981"/>
    <cellStyle name="40% - Accent3 2 4 4 2 3" xfId="10006"/>
    <cellStyle name="40% - Accent3 2 4 4 2 3 2" xfId="23165"/>
    <cellStyle name="40% - Accent3 2 4 4 2 3 2 2" xfId="60503"/>
    <cellStyle name="40% - Accent3 2 4 4 2 3 3" xfId="36533"/>
    <cellStyle name="40% - Accent3 2 4 4 2 3 4" xfId="47344"/>
    <cellStyle name="40% - Accent3 2 4 4 2 4" xfId="5283"/>
    <cellStyle name="40% - Accent3 2 4 4 2 4 2" xfId="18442"/>
    <cellStyle name="40% - Accent3 2 4 4 2 4 2 2" xfId="55780"/>
    <cellStyle name="40% - Accent3 2 4 4 2 4 3" xfId="31109"/>
    <cellStyle name="40% - Accent3 2 4 4 2 4 4" xfId="42621"/>
    <cellStyle name="40% - Accent3 2 4 4 2 5" xfId="14730"/>
    <cellStyle name="40% - Accent3 2 4 4 2 5 2" xfId="52068"/>
    <cellStyle name="40% - Accent3 2 4 4 2 6" xfId="28227"/>
    <cellStyle name="40% - Accent3 2 4 4 2 7" xfId="38907"/>
    <cellStyle name="40% - Accent3 2 4 4 3" xfId="2918"/>
    <cellStyle name="40% - Accent3 2 4 4 3 2" xfId="11186"/>
    <cellStyle name="40% - Accent3 2 4 4 3 2 2" xfId="24345"/>
    <cellStyle name="40% - Accent3 2 4 4 3 2 2 2" xfId="61683"/>
    <cellStyle name="40% - Accent3 2 4 4 3 2 3" xfId="48524"/>
    <cellStyle name="40% - Accent3 2 4 4 3 3" xfId="6463"/>
    <cellStyle name="40% - Accent3 2 4 4 3 3 2" xfId="19622"/>
    <cellStyle name="40% - Accent3 2 4 4 3 3 2 2" xfId="56960"/>
    <cellStyle name="40% - Accent3 2 4 4 3 3 3" xfId="43801"/>
    <cellStyle name="40% - Accent3 2 4 4 3 4" xfId="16079"/>
    <cellStyle name="40% - Accent3 2 4 4 3 4 2" xfId="53417"/>
    <cellStyle name="40% - Accent3 2 4 4 3 5" xfId="32472"/>
    <cellStyle name="40% - Accent3 2 4 4 3 6" xfId="40256"/>
    <cellStyle name="40% - Accent3 2 4 4 4" xfId="8826"/>
    <cellStyle name="40% - Accent3 2 4 4 4 2" xfId="21985"/>
    <cellStyle name="40% - Accent3 2 4 4 4 2 2" xfId="59323"/>
    <cellStyle name="40% - Accent3 2 4 4 4 3" xfId="35184"/>
    <cellStyle name="40% - Accent3 2 4 4 4 4" xfId="46164"/>
    <cellStyle name="40% - Accent3 2 4 4 5" xfId="4103"/>
    <cellStyle name="40% - Accent3 2 4 4 5 2" xfId="17262"/>
    <cellStyle name="40% - Accent3 2 4 4 5 2 2" xfId="54600"/>
    <cellStyle name="40% - Accent3 2 4 4 5 3" xfId="29760"/>
    <cellStyle name="40% - Accent3 2 4 4 5 4" xfId="41441"/>
    <cellStyle name="40% - Accent3 2 4 4 6" xfId="13550"/>
    <cellStyle name="40% - Accent3 2 4 4 6 2" xfId="50888"/>
    <cellStyle name="40% - Accent3 2 4 4 7" xfId="26878"/>
    <cellStyle name="40% - Accent3 2 4 4 8" xfId="37727"/>
    <cellStyle name="40% - Accent3 2 4 5" xfId="808"/>
    <cellStyle name="40% - Accent3 2 4 5 2" xfId="1990"/>
    <cellStyle name="40% - Accent3 2 4 5 2 2" xfId="8064"/>
    <cellStyle name="40% - Accent3 2 4 5 2 2 2" xfId="12787"/>
    <cellStyle name="40% - Accent3 2 4 5 2 2 2 2" xfId="25946"/>
    <cellStyle name="40% - Accent3 2 4 5 2 2 2 2 2" xfId="63284"/>
    <cellStyle name="40% - Accent3 2 4 5 2 2 2 3" xfId="50125"/>
    <cellStyle name="40% - Accent3 2 4 5 2 2 3" xfId="21223"/>
    <cellStyle name="40% - Accent3 2 4 5 2 2 3 2" xfId="58561"/>
    <cellStyle name="40% - Accent3 2 4 5 2 2 4" xfId="34242"/>
    <cellStyle name="40% - Accent3 2 4 5 2 2 5" xfId="45402"/>
    <cellStyle name="40% - Accent3 2 4 5 2 3" xfId="10427"/>
    <cellStyle name="40% - Accent3 2 4 5 2 3 2" xfId="23586"/>
    <cellStyle name="40% - Accent3 2 4 5 2 3 2 2" xfId="60924"/>
    <cellStyle name="40% - Accent3 2 4 5 2 3 3" xfId="36954"/>
    <cellStyle name="40% - Accent3 2 4 5 2 3 4" xfId="47765"/>
    <cellStyle name="40% - Accent3 2 4 5 2 4" xfId="5704"/>
    <cellStyle name="40% - Accent3 2 4 5 2 4 2" xfId="18863"/>
    <cellStyle name="40% - Accent3 2 4 5 2 4 2 2" xfId="56201"/>
    <cellStyle name="40% - Accent3 2 4 5 2 4 3" xfId="31530"/>
    <cellStyle name="40% - Accent3 2 4 5 2 4 4" xfId="43042"/>
    <cellStyle name="40% - Accent3 2 4 5 2 5" xfId="15151"/>
    <cellStyle name="40% - Accent3 2 4 5 2 5 2" xfId="52489"/>
    <cellStyle name="40% - Accent3 2 4 5 2 6" xfId="28648"/>
    <cellStyle name="40% - Accent3 2 4 5 2 7" xfId="39328"/>
    <cellStyle name="40% - Accent3 2 4 5 3" xfId="3339"/>
    <cellStyle name="40% - Accent3 2 4 5 3 2" xfId="11607"/>
    <cellStyle name="40% - Accent3 2 4 5 3 2 2" xfId="24766"/>
    <cellStyle name="40% - Accent3 2 4 5 3 2 2 2" xfId="62104"/>
    <cellStyle name="40% - Accent3 2 4 5 3 2 3" xfId="48945"/>
    <cellStyle name="40% - Accent3 2 4 5 3 3" xfId="6884"/>
    <cellStyle name="40% - Accent3 2 4 5 3 3 2" xfId="20043"/>
    <cellStyle name="40% - Accent3 2 4 5 3 3 2 2" xfId="57381"/>
    <cellStyle name="40% - Accent3 2 4 5 3 3 3" xfId="44222"/>
    <cellStyle name="40% - Accent3 2 4 5 3 4" xfId="16500"/>
    <cellStyle name="40% - Accent3 2 4 5 3 4 2" xfId="53838"/>
    <cellStyle name="40% - Accent3 2 4 5 3 5" xfId="32893"/>
    <cellStyle name="40% - Accent3 2 4 5 3 6" xfId="40677"/>
    <cellStyle name="40% - Accent3 2 4 5 4" xfId="9247"/>
    <cellStyle name="40% - Accent3 2 4 5 4 2" xfId="22406"/>
    <cellStyle name="40% - Accent3 2 4 5 4 2 2" xfId="59744"/>
    <cellStyle name="40% - Accent3 2 4 5 4 3" xfId="35605"/>
    <cellStyle name="40% - Accent3 2 4 5 4 4" xfId="46585"/>
    <cellStyle name="40% - Accent3 2 4 5 5" xfId="4524"/>
    <cellStyle name="40% - Accent3 2 4 5 5 2" xfId="17683"/>
    <cellStyle name="40% - Accent3 2 4 5 5 2 2" xfId="55021"/>
    <cellStyle name="40% - Accent3 2 4 5 5 3" xfId="30181"/>
    <cellStyle name="40% - Accent3 2 4 5 5 4" xfId="41862"/>
    <cellStyle name="40% - Accent3 2 4 5 6" xfId="13971"/>
    <cellStyle name="40% - Accent3 2 4 5 6 2" xfId="51309"/>
    <cellStyle name="40% - Accent3 2 4 5 7" xfId="27299"/>
    <cellStyle name="40% - Accent3 2 4 5 8" xfId="38148"/>
    <cellStyle name="40% - Accent3 2 4 6" xfId="977"/>
    <cellStyle name="40% - Accent3 2 4 6 2" xfId="2159"/>
    <cellStyle name="40% - Accent3 2 4 6 2 2" xfId="8233"/>
    <cellStyle name="40% - Accent3 2 4 6 2 2 2" xfId="12956"/>
    <cellStyle name="40% - Accent3 2 4 6 2 2 2 2" xfId="26115"/>
    <cellStyle name="40% - Accent3 2 4 6 2 2 2 2 2" xfId="63453"/>
    <cellStyle name="40% - Accent3 2 4 6 2 2 2 3" xfId="50294"/>
    <cellStyle name="40% - Accent3 2 4 6 2 2 3" xfId="21392"/>
    <cellStyle name="40% - Accent3 2 4 6 2 2 3 2" xfId="58730"/>
    <cellStyle name="40% - Accent3 2 4 6 2 2 4" xfId="34411"/>
    <cellStyle name="40% - Accent3 2 4 6 2 2 5" xfId="45571"/>
    <cellStyle name="40% - Accent3 2 4 6 2 3" xfId="10596"/>
    <cellStyle name="40% - Accent3 2 4 6 2 3 2" xfId="23755"/>
    <cellStyle name="40% - Accent3 2 4 6 2 3 2 2" xfId="61093"/>
    <cellStyle name="40% - Accent3 2 4 6 2 3 3" xfId="37123"/>
    <cellStyle name="40% - Accent3 2 4 6 2 3 4" xfId="47934"/>
    <cellStyle name="40% - Accent3 2 4 6 2 4" xfId="5873"/>
    <cellStyle name="40% - Accent3 2 4 6 2 4 2" xfId="19032"/>
    <cellStyle name="40% - Accent3 2 4 6 2 4 2 2" xfId="56370"/>
    <cellStyle name="40% - Accent3 2 4 6 2 4 3" xfId="31699"/>
    <cellStyle name="40% - Accent3 2 4 6 2 4 4" xfId="43211"/>
    <cellStyle name="40% - Accent3 2 4 6 2 5" xfId="15320"/>
    <cellStyle name="40% - Accent3 2 4 6 2 5 2" xfId="52658"/>
    <cellStyle name="40% - Accent3 2 4 6 2 6" xfId="28817"/>
    <cellStyle name="40% - Accent3 2 4 6 2 7" xfId="39497"/>
    <cellStyle name="40% - Accent3 2 4 6 3" xfId="3508"/>
    <cellStyle name="40% - Accent3 2 4 6 3 2" xfId="11776"/>
    <cellStyle name="40% - Accent3 2 4 6 3 2 2" xfId="24935"/>
    <cellStyle name="40% - Accent3 2 4 6 3 2 2 2" xfId="62273"/>
    <cellStyle name="40% - Accent3 2 4 6 3 2 3" xfId="49114"/>
    <cellStyle name="40% - Accent3 2 4 6 3 3" xfId="7053"/>
    <cellStyle name="40% - Accent3 2 4 6 3 3 2" xfId="20212"/>
    <cellStyle name="40% - Accent3 2 4 6 3 3 2 2" xfId="57550"/>
    <cellStyle name="40% - Accent3 2 4 6 3 3 3" xfId="44391"/>
    <cellStyle name="40% - Accent3 2 4 6 3 4" xfId="16669"/>
    <cellStyle name="40% - Accent3 2 4 6 3 4 2" xfId="54007"/>
    <cellStyle name="40% - Accent3 2 4 6 3 5" xfId="33062"/>
    <cellStyle name="40% - Accent3 2 4 6 3 6" xfId="40846"/>
    <cellStyle name="40% - Accent3 2 4 6 4" xfId="9416"/>
    <cellStyle name="40% - Accent3 2 4 6 4 2" xfId="22575"/>
    <cellStyle name="40% - Accent3 2 4 6 4 2 2" xfId="59913"/>
    <cellStyle name="40% - Accent3 2 4 6 4 3" xfId="35774"/>
    <cellStyle name="40% - Accent3 2 4 6 4 4" xfId="46754"/>
    <cellStyle name="40% - Accent3 2 4 6 5" xfId="4693"/>
    <cellStyle name="40% - Accent3 2 4 6 5 2" xfId="17852"/>
    <cellStyle name="40% - Accent3 2 4 6 5 2 2" xfId="55190"/>
    <cellStyle name="40% - Accent3 2 4 6 5 3" xfId="30350"/>
    <cellStyle name="40% - Accent3 2 4 6 5 4" xfId="42031"/>
    <cellStyle name="40% - Accent3 2 4 6 6" xfId="14140"/>
    <cellStyle name="40% - Accent3 2 4 6 6 2" xfId="51478"/>
    <cellStyle name="40% - Accent3 2 4 6 7" xfId="27468"/>
    <cellStyle name="40% - Accent3 2 4 6 8" xfId="38317"/>
    <cellStyle name="40% - Accent3 2 4 7" xfId="1148"/>
    <cellStyle name="40% - Accent3 2 4 7 2" xfId="2328"/>
    <cellStyle name="40% - Accent3 2 4 7 2 2" xfId="8402"/>
    <cellStyle name="40% - Accent3 2 4 7 2 2 2" xfId="13125"/>
    <cellStyle name="40% - Accent3 2 4 7 2 2 2 2" xfId="26284"/>
    <cellStyle name="40% - Accent3 2 4 7 2 2 2 2 2" xfId="63622"/>
    <cellStyle name="40% - Accent3 2 4 7 2 2 2 3" xfId="50463"/>
    <cellStyle name="40% - Accent3 2 4 7 2 2 3" xfId="21561"/>
    <cellStyle name="40% - Accent3 2 4 7 2 2 3 2" xfId="58899"/>
    <cellStyle name="40% - Accent3 2 4 7 2 2 4" xfId="34580"/>
    <cellStyle name="40% - Accent3 2 4 7 2 2 5" xfId="45740"/>
    <cellStyle name="40% - Accent3 2 4 7 2 3" xfId="10765"/>
    <cellStyle name="40% - Accent3 2 4 7 2 3 2" xfId="23924"/>
    <cellStyle name="40% - Accent3 2 4 7 2 3 2 2" xfId="61262"/>
    <cellStyle name="40% - Accent3 2 4 7 2 3 3" xfId="37292"/>
    <cellStyle name="40% - Accent3 2 4 7 2 3 4" xfId="48103"/>
    <cellStyle name="40% - Accent3 2 4 7 2 4" xfId="6042"/>
    <cellStyle name="40% - Accent3 2 4 7 2 4 2" xfId="19201"/>
    <cellStyle name="40% - Accent3 2 4 7 2 4 2 2" xfId="56539"/>
    <cellStyle name="40% - Accent3 2 4 7 2 4 3" xfId="31868"/>
    <cellStyle name="40% - Accent3 2 4 7 2 4 4" xfId="43380"/>
    <cellStyle name="40% - Accent3 2 4 7 2 5" xfId="15489"/>
    <cellStyle name="40% - Accent3 2 4 7 2 5 2" xfId="52827"/>
    <cellStyle name="40% - Accent3 2 4 7 2 6" xfId="28986"/>
    <cellStyle name="40% - Accent3 2 4 7 2 7" xfId="39666"/>
    <cellStyle name="40% - Accent3 2 4 7 3" xfId="3677"/>
    <cellStyle name="40% - Accent3 2 4 7 3 2" xfId="11945"/>
    <cellStyle name="40% - Accent3 2 4 7 3 2 2" xfId="25104"/>
    <cellStyle name="40% - Accent3 2 4 7 3 2 2 2" xfId="62442"/>
    <cellStyle name="40% - Accent3 2 4 7 3 2 3" xfId="49283"/>
    <cellStyle name="40% - Accent3 2 4 7 3 3" xfId="7222"/>
    <cellStyle name="40% - Accent3 2 4 7 3 3 2" xfId="20381"/>
    <cellStyle name="40% - Accent3 2 4 7 3 3 2 2" xfId="57719"/>
    <cellStyle name="40% - Accent3 2 4 7 3 3 3" xfId="44560"/>
    <cellStyle name="40% - Accent3 2 4 7 3 4" xfId="16838"/>
    <cellStyle name="40% - Accent3 2 4 7 3 4 2" xfId="54176"/>
    <cellStyle name="40% - Accent3 2 4 7 3 5" xfId="33231"/>
    <cellStyle name="40% - Accent3 2 4 7 3 6" xfId="41015"/>
    <cellStyle name="40% - Accent3 2 4 7 4" xfId="9585"/>
    <cellStyle name="40% - Accent3 2 4 7 4 2" xfId="22744"/>
    <cellStyle name="40% - Accent3 2 4 7 4 2 2" xfId="60082"/>
    <cellStyle name="40% - Accent3 2 4 7 4 3" xfId="35943"/>
    <cellStyle name="40% - Accent3 2 4 7 4 4" xfId="46923"/>
    <cellStyle name="40% - Accent3 2 4 7 5" xfId="4862"/>
    <cellStyle name="40% - Accent3 2 4 7 5 2" xfId="18021"/>
    <cellStyle name="40% - Accent3 2 4 7 5 2 2" xfId="55359"/>
    <cellStyle name="40% - Accent3 2 4 7 5 3" xfId="30519"/>
    <cellStyle name="40% - Accent3 2 4 7 5 4" xfId="42200"/>
    <cellStyle name="40% - Accent3 2 4 7 6" xfId="14309"/>
    <cellStyle name="40% - Accent3 2 4 7 6 2" xfId="51647"/>
    <cellStyle name="40% - Accent3 2 4 7 7" xfId="27637"/>
    <cellStyle name="40% - Accent3 2 4 7 8" xfId="38486"/>
    <cellStyle name="40% - Accent3 2 4 8" xfId="1260"/>
    <cellStyle name="40% - Accent3 2 4 8 2" xfId="2609"/>
    <cellStyle name="40% - Accent3 2 4 8 2 2" xfId="12057"/>
    <cellStyle name="40% - Accent3 2 4 8 2 2 2" xfId="25216"/>
    <cellStyle name="40% - Accent3 2 4 8 2 2 2 2" xfId="62554"/>
    <cellStyle name="40% - Accent3 2 4 8 2 2 3" xfId="33512"/>
    <cellStyle name="40% - Accent3 2 4 8 2 2 4" xfId="49395"/>
    <cellStyle name="40% - Accent3 2 4 8 2 3" xfId="7334"/>
    <cellStyle name="40% - Accent3 2 4 8 2 3 2" xfId="20493"/>
    <cellStyle name="40% - Accent3 2 4 8 2 3 2 2" xfId="57831"/>
    <cellStyle name="40% - Accent3 2 4 8 2 3 3" xfId="36224"/>
    <cellStyle name="40% - Accent3 2 4 8 2 3 4" xfId="44672"/>
    <cellStyle name="40% - Accent3 2 4 8 2 4" xfId="15770"/>
    <cellStyle name="40% - Accent3 2 4 8 2 4 2" xfId="30800"/>
    <cellStyle name="40% - Accent3 2 4 8 2 4 3" xfId="53108"/>
    <cellStyle name="40% - Accent3 2 4 8 2 5" xfId="27918"/>
    <cellStyle name="40% - Accent3 2 4 8 2 6" xfId="39947"/>
    <cellStyle name="40% - Accent3 2 4 8 3" xfId="9697"/>
    <cellStyle name="40% - Accent3 2 4 8 3 2" xfId="22856"/>
    <cellStyle name="40% - Accent3 2 4 8 3 2 2" xfId="60194"/>
    <cellStyle name="40% - Accent3 2 4 8 3 3" xfId="32163"/>
    <cellStyle name="40% - Accent3 2 4 8 3 4" xfId="47035"/>
    <cellStyle name="40% - Accent3 2 4 8 4" xfId="4974"/>
    <cellStyle name="40% - Accent3 2 4 8 4 2" xfId="18133"/>
    <cellStyle name="40% - Accent3 2 4 8 4 2 2" xfId="55471"/>
    <cellStyle name="40% - Accent3 2 4 8 4 3" xfId="34875"/>
    <cellStyle name="40% - Accent3 2 4 8 4 4" xfId="42312"/>
    <cellStyle name="40% - Accent3 2 4 8 5" xfId="14421"/>
    <cellStyle name="40% - Accent3 2 4 8 5 2" xfId="29451"/>
    <cellStyle name="40% - Accent3 2 4 8 5 3" xfId="51759"/>
    <cellStyle name="40% - Accent3 2 4 8 6" xfId="26569"/>
    <cellStyle name="40% - Accent3 2 4 8 7" xfId="38598"/>
    <cellStyle name="40% - Accent3 2 4 9" xfId="2497"/>
    <cellStyle name="40% - Accent3 2 4 9 2" xfId="10877"/>
    <cellStyle name="40% - Accent3 2 4 9 2 2" xfId="24036"/>
    <cellStyle name="40% - Accent3 2 4 9 2 2 2" xfId="61374"/>
    <cellStyle name="40% - Accent3 2 4 9 2 3" xfId="33400"/>
    <cellStyle name="40% - Accent3 2 4 9 2 4" xfId="48215"/>
    <cellStyle name="40% - Accent3 2 4 9 3" xfId="6154"/>
    <cellStyle name="40% - Accent3 2 4 9 3 2" xfId="19313"/>
    <cellStyle name="40% - Accent3 2 4 9 3 2 2" xfId="56651"/>
    <cellStyle name="40% - Accent3 2 4 9 3 3" xfId="36112"/>
    <cellStyle name="40% - Accent3 2 4 9 3 4" xfId="43492"/>
    <cellStyle name="40% - Accent3 2 4 9 4" xfId="15658"/>
    <cellStyle name="40% - Accent3 2 4 9 4 2" xfId="30688"/>
    <cellStyle name="40% - Accent3 2 4 9 4 3" xfId="52996"/>
    <cellStyle name="40% - Accent3 2 4 9 5" xfId="27806"/>
    <cellStyle name="40% - Accent3 2 4 9 6" xfId="39835"/>
    <cellStyle name="40% - Accent3 2 5" xfId="274"/>
    <cellStyle name="40% - Accent3 2 5 2" xfId="695"/>
    <cellStyle name="40% - Accent3 2 5 2 2" xfId="1877"/>
    <cellStyle name="40% - Accent3 2 5 2 2 2" xfId="7951"/>
    <cellStyle name="40% - Accent3 2 5 2 2 2 2" xfId="12674"/>
    <cellStyle name="40% - Accent3 2 5 2 2 2 2 2" xfId="25833"/>
    <cellStyle name="40% - Accent3 2 5 2 2 2 2 2 2" xfId="63171"/>
    <cellStyle name="40% - Accent3 2 5 2 2 2 2 3" xfId="50012"/>
    <cellStyle name="40% - Accent3 2 5 2 2 2 3" xfId="21110"/>
    <cellStyle name="40% - Accent3 2 5 2 2 2 3 2" xfId="58448"/>
    <cellStyle name="40% - Accent3 2 5 2 2 2 4" xfId="34129"/>
    <cellStyle name="40% - Accent3 2 5 2 2 2 5" xfId="45289"/>
    <cellStyle name="40% - Accent3 2 5 2 2 3" xfId="10314"/>
    <cellStyle name="40% - Accent3 2 5 2 2 3 2" xfId="23473"/>
    <cellStyle name="40% - Accent3 2 5 2 2 3 2 2" xfId="60811"/>
    <cellStyle name="40% - Accent3 2 5 2 2 3 3" xfId="36841"/>
    <cellStyle name="40% - Accent3 2 5 2 2 3 4" xfId="47652"/>
    <cellStyle name="40% - Accent3 2 5 2 2 4" xfId="5591"/>
    <cellStyle name="40% - Accent3 2 5 2 2 4 2" xfId="18750"/>
    <cellStyle name="40% - Accent3 2 5 2 2 4 2 2" xfId="56088"/>
    <cellStyle name="40% - Accent3 2 5 2 2 4 3" xfId="31417"/>
    <cellStyle name="40% - Accent3 2 5 2 2 4 4" xfId="42929"/>
    <cellStyle name="40% - Accent3 2 5 2 2 5" xfId="15038"/>
    <cellStyle name="40% - Accent3 2 5 2 2 5 2" xfId="52376"/>
    <cellStyle name="40% - Accent3 2 5 2 2 6" xfId="28535"/>
    <cellStyle name="40% - Accent3 2 5 2 2 7" xfId="39215"/>
    <cellStyle name="40% - Accent3 2 5 2 3" xfId="3226"/>
    <cellStyle name="40% - Accent3 2 5 2 3 2" xfId="11494"/>
    <cellStyle name="40% - Accent3 2 5 2 3 2 2" xfId="24653"/>
    <cellStyle name="40% - Accent3 2 5 2 3 2 2 2" xfId="61991"/>
    <cellStyle name="40% - Accent3 2 5 2 3 2 3" xfId="48832"/>
    <cellStyle name="40% - Accent3 2 5 2 3 3" xfId="6771"/>
    <cellStyle name="40% - Accent3 2 5 2 3 3 2" xfId="19930"/>
    <cellStyle name="40% - Accent3 2 5 2 3 3 2 2" xfId="57268"/>
    <cellStyle name="40% - Accent3 2 5 2 3 3 3" xfId="44109"/>
    <cellStyle name="40% - Accent3 2 5 2 3 4" xfId="16387"/>
    <cellStyle name="40% - Accent3 2 5 2 3 4 2" xfId="53725"/>
    <cellStyle name="40% - Accent3 2 5 2 3 5" xfId="32780"/>
    <cellStyle name="40% - Accent3 2 5 2 3 6" xfId="40564"/>
    <cellStyle name="40% - Accent3 2 5 2 4" xfId="9134"/>
    <cellStyle name="40% - Accent3 2 5 2 4 2" xfId="22293"/>
    <cellStyle name="40% - Accent3 2 5 2 4 2 2" xfId="59631"/>
    <cellStyle name="40% - Accent3 2 5 2 4 3" xfId="35492"/>
    <cellStyle name="40% - Accent3 2 5 2 4 4" xfId="46472"/>
    <cellStyle name="40% - Accent3 2 5 2 5" xfId="4411"/>
    <cellStyle name="40% - Accent3 2 5 2 5 2" xfId="17570"/>
    <cellStyle name="40% - Accent3 2 5 2 5 2 2" xfId="54908"/>
    <cellStyle name="40% - Accent3 2 5 2 5 3" xfId="30068"/>
    <cellStyle name="40% - Accent3 2 5 2 5 4" xfId="41749"/>
    <cellStyle name="40% - Accent3 2 5 2 6" xfId="13858"/>
    <cellStyle name="40% - Accent3 2 5 2 6 2" xfId="51196"/>
    <cellStyle name="40% - Accent3 2 5 2 7" xfId="27186"/>
    <cellStyle name="40% - Accent3 2 5 2 8" xfId="38035"/>
    <cellStyle name="40% - Accent3 2 5 3" xfId="1456"/>
    <cellStyle name="40% - Accent3 2 5 3 2" xfId="7530"/>
    <cellStyle name="40% - Accent3 2 5 3 2 2" xfId="12253"/>
    <cellStyle name="40% - Accent3 2 5 3 2 2 2" xfId="25412"/>
    <cellStyle name="40% - Accent3 2 5 3 2 2 2 2" xfId="62750"/>
    <cellStyle name="40% - Accent3 2 5 3 2 2 3" xfId="49591"/>
    <cellStyle name="40% - Accent3 2 5 3 2 3" xfId="20689"/>
    <cellStyle name="40% - Accent3 2 5 3 2 3 2" xfId="58027"/>
    <cellStyle name="40% - Accent3 2 5 3 2 4" xfId="33708"/>
    <cellStyle name="40% - Accent3 2 5 3 2 5" xfId="44868"/>
    <cellStyle name="40% - Accent3 2 5 3 3" xfId="9893"/>
    <cellStyle name="40% - Accent3 2 5 3 3 2" xfId="23052"/>
    <cellStyle name="40% - Accent3 2 5 3 3 2 2" xfId="60390"/>
    <cellStyle name="40% - Accent3 2 5 3 3 3" xfId="36420"/>
    <cellStyle name="40% - Accent3 2 5 3 3 4" xfId="47231"/>
    <cellStyle name="40% - Accent3 2 5 3 4" xfId="5170"/>
    <cellStyle name="40% - Accent3 2 5 3 4 2" xfId="18329"/>
    <cellStyle name="40% - Accent3 2 5 3 4 2 2" xfId="55667"/>
    <cellStyle name="40% - Accent3 2 5 3 4 3" xfId="30996"/>
    <cellStyle name="40% - Accent3 2 5 3 4 4" xfId="42508"/>
    <cellStyle name="40% - Accent3 2 5 3 5" xfId="14617"/>
    <cellStyle name="40% - Accent3 2 5 3 5 2" xfId="51955"/>
    <cellStyle name="40% - Accent3 2 5 3 6" xfId="28114"/>
    <cellStyle name="40% - Accent3 2 5 3 7" xfId="38794"/>
    <cellStyle name="40% - Accent3 2 5 4" xfId="2805"/>
    <cellStyle name="40% - Accent3 2 5 4 2" xfId="11073"/>
    <cellStyle name="40% - Accent3 2 5 4 2 2" xfId="24232"/>
    <cellStyle name="40% - Accent3 2 5 4 2 2 2" xfId="61570"/>
    <cellStyle name="40% - Accent3 2 5 4 2 3" xfId="48411"/>
    <cellStyle name="40% - Accent3 2 5 4 3" xfId="6350"/>
    <cellStyle name="40% - Accent3 2 5 4 3 2" xfId="19509"/>
    <cellStyle name="40% - Accent3 2 5 4 3 2 2" xfId="56847"/>
    <cellStyle name="40% - Accent3 2 5 4 3 3" xfId="43688"/>
    <cellStyle name="40% - Accent3 2 5 4 4" xfId="15966"/>
    <cellStyle name="40% - Accent3 2 5 4 4 2" xfId="53304"/>
    <cellStyle name="40% - Accent3 2 5 4 5" xfId="32359"/>
    <cellStyle name="40% - Accent3 2 5 4 6" xfId="40143"/>
    <cellStyle name="40% - Accent3 2 5 5" xfId="8713"/>
    <cellStyle name="40% - Accent3 2 5 5 2" xfId="21872"/>
    <cellStyle name="40% - Accent3 2 5 5 2 2" xfId="59210"/>
    <cellStyle name="40% - Accent3 2 5 5 3" xfId="35071"/>
    <cellStyle name="40% - Accent3 2 5 5 4" xfId="46051"/>
    <cellStyle name="40% - Accent3 2 5 6" xfId="3990"/>
    <cellStyle name="40% - Accent3 2 5 6 2" xfId="17149"/>
    <cellStyle name="40% - Accent3 2 5 6 2 2" xfId="54487"/>
    <cellStyle name="40% - Accent3 2 5 6 3" xfId="29647"/>
    <cellStyle name="40% - Accent3 2 5 6 4" xfId="41328"/>
    <cellStyle name="40% - Accent3 2 5 7" xfId="13437"/>
    <cellStyle name="40% - Accent3 2 5 7 2" xfId="50775"/>
    <cellStyle name="40% - Accent3 2 5 8" xfId="26765"/>
    <cellStyle name="40% - Accent3 2 5 9" xfId="37614"/>
    <cellStyle name="40% - Accent3 2 6" xfId="162"/>
    <cellStyle name="40% - Accent3 2 6 2" xfId="583"/>
    <cellStyle name="40% - Accent3 2 6 2 2" xfId="1765"/>
    <cellStyle name="40% - Accent3 2 6 2 2 2" xfId="7839"/>
    <cellStyle name="40% - Accent3 2 6 2 2 2 2" xfId="12562"/>
    <cellStyle name="40% - Accent3 2 6 2 2 2 2 2" xfId="25721"/>
    <cellStyle name="40% - Accent3 2 6 2 2 2 2 2 2" xfId="63059"/>
    <cellStyle name="40% - Accent3 2 6 2 2 2 2 3" xfId="49900"/>
    <cellStyle name="40% - Accent3 2 6 2 2 2 3" xfId="20998"/>
    <cellStyle name="40% - Accent3 2 6 2 2 2 3 2" xfId="58336"/>
    <cellStyle name="40% - Accent3 2 6 2 2 2 4" xfId="34017"/>
    <cellStyle name="40% - Accent3 2 6 2 2 2 5" xfId="45177"/>
    <cellStyle name="40% - Accent3 2 6 2 2 3" xfId="10202"/>
    <cellStyle name="40% - Accent3 2 6 2 2 3 2" xfId="23361"/>
    <cellStyle name="40% - Accent3 2 6 2 2 3 2 2" xfId="60699"/>
    <cellStyle name="40% - Accent3 2 6 2 2 3 3" xfId="36729"/>
    <cellStyle name="40% - Accent3 2 6 2 2 3 4" xfId="47540"/>
    <cellStyle name="40% - Accent3 2 6 2 2 4" xfId="5479"/>
    <cellStyle name="40% - Accent3 2 6 2 2 4 2" xfId="18638"/>
    <cellStyle name="40% - Accent3 2 6 2 2 4 2 2" xfId="55976"/>
    <cellStyle name="40% - Accent3 2 6 2 2 4 3" xfId="31305"/>
    <cellStyle name="40% - Accent3 2 6 2 2 4 4" xfId="42817"/>
    <cellStyle name="40% - Accent3 2 6 2 2 5" xfId="14926"/>
    <cellStyle name="40% - Accent3 2 6 2 2 5 2" xfId="52264"/>
    <cellStyle name="40% - Accent3 2 6 2 2 6" xfId="28423"/>
    <cellStyle name="40% - Accent3 2 6 2 2 7" xfId="39103"/>
    <cellStyle name="40% - Accent3 2 6 2 3" xfId="3114"/>
    <cellStyle name="40% - Accent3 2 6 2 3 2" xfId="11382"/>
    <cellStyle name="40% - Accent3 2 6 2 3 2 2" xfId="24541"/>
    <cellStyle name="40% - Accent3 2 6 2 3 2 2 2" xfId="61879"/>
    <cellStyle name="40% - Accent3 2 6 2 3 2 3" xfId="48720"/>
    <cellStyle name="40% - Accent3 2 6 2 3 3" xfId="6659"/>
    <cellStyle name="40% - Accent3 2 6 2 3 3 2" xfId="19818"/>
    <cellStyle name="40% - Accent3 2 6 2 3 3 2 2" xfId="57156"/>
    <cellStyle name="40% - Accent3 2 6 2 3 3 3" xfId="43997"/>
    <cellStyle name="40% - Accent3 2 6 2 3 4" xfId="16275"/>
    <cellStyle name="40% - Accent3 2 6 2 3 4 2" xfId="53613"/>
    <cellStyle name="40% - Accent3 2 6 2 3 5" xfId="32668"/>
    <cellStyle name="40% - Accent3 2 6 2 3 6" xfId="40452"/>
    <cellStyle name="40% - Accent3 2 6 2 4" xfId="9022"/>
    <cellStyle name="40% - Accent3 2 6 2 4 2" xfId="22181"/>
    <cellStyle name="40% - Accent3 2 6 2 4 2 2" xfId="59519"/>
    <cellStyle name="40% - Accent3 2 6 2 4 3" xfId="35380"/>
    <cellStyle name="40% - Accent3 2 6 2 4 4" xfId="46360"/>
    <cellStyle name="40% - Accent3 2 6 2 5" xfId="4299"/>
    <cellStyle name="40% - Accent3 2 6 2 5 2" xfId="17458"/>
    <cellStyle name="40% - Accent3 2 6 2 5 2 2" xfId="54796"/>
    <cellStyle name="40% - Accent3 2 6 2 5 3" xfId="29956"/>
    <cellStyle name="40% - Accent3 2 6 2 5 4" xfId="41637"/>
    <cellStyle name="40% - Accent3 2 6 2 6" xfId="13746"/>
    <cellStyle name="40% - Accent3 2 6 2 6 2" xfId="51084"/>
    <cellStyle name="40% - Accent3 2 6 2 7" xfId="27074"/>
    <cellStyle name="40% - Accent3 2 6 2 8" xfId="37923"/>
    <cellStyle name="40% - Accent3 2 6 3" xfId="1344"/>
    <cellStyle name="40% - Accent3 2 6 3 2" xfId="7418"/>
    <cellStyle name="40% - Accent3 2 6 3 2 2" xfId="12141"/>
    <cellStyle name="40% - Accent3 2 6 3 2 2 2" xfId="25300"/>
    <cellStyle name="40% - Accent3 2 6 3 2 2 2 2" xfId="62638"/>
    <cellStyle name="40% - Accent3 2 6 3 2 2 3" xfId="49479"/>
    <cellStyle name="40% - Accent3 2 6 3 2 3" xfId="20577"/>
    <cellStyle name="40% - Accent3 2 6 3 2 3 2" xfId="57915"/>
    <cellStyle name="40% - Accent3 2 6 3 2 4" xfId="33596"/>
    <cellStyle name="40% - Accent3 2 6 3 2 5" xfId="44756"/>
    <cellStyle name="40% - Accent3 2 6 3 3" xfId="9781"/>
    <cellStyle name="40% - Accent3 2 6 3 3 2" xfId="22940"/>
    <cellStyle name="40% - Accent3 2 6 3 3 2 2" xfId="60278"/>
    <cellStyle name="40% - Accent3 2 6 3 3 3" xfId="36308"/>
    <cellStyle name="40% - Accent3 2 6 3 3 4" xfId="47119"/>
    <cellStyle name="40% - Accent3 2 6 3 4" xfId="5058"/>
    <cellStyle name="40% - Accent3 2 6 3 4 2" xfId="18217"/>
    <cellStyle name="40% - Accent3 2 6 3 4 2 2" xfId="55555"/>
    <cellStyle name="40% - Accent3 2 6 3 4 3" xfId="30884"/>
    <cellStyle name="40% - Accent3 2 6 3 4 4" xfId="42396"/>
    <cellStyle name="40% - Accent3 2 6 3 5" xfId="14505"/>
    <cellStyle name="40% - Accent3 2 6 3 5 2" xfId="51843"/>
    <cellStyle name="40% - Accent3 2 6 3 6" xfId="28002"/>
    <cellStyle name="40% - Accent3 2 6 3 7" xfId="38682"/>
    <cellStyle name="40% - Accent3 2 6 4" xfId="2693"/>
    <cellStyle name="40% - Accent3 2 6 4 2" xfId="10961"/>
    <cellStyle name="40% - Accent3 2 6 4 2 2" xfId="24120"/>
    <cellStyle name="40% - Accent3 2 6 4 2 2 2" xfId="61458"/>
    <cellStyle name="40% - Accent3 2 6 4 2 3" xfId="48299"/>
    <cellStyle name="40% - Accent3 2 6 4 3" xfId="6238"/>
    <cellStyle name="40% - Accent3 2 6 4 3 2" xfId="19397"/>
    <cellStyle name="40% - Accent3 2 6 4 3 2 2" xfId="56735"/>
    <cellStyle name="40% - Accent3 2 6 4 3 3" xfId="43576"/>
    <cellStyle name="40% - Accent3 2 6 4 4" xfId="15854"/>
    <cellStyle name="40% - Accent3 2 6 4 4 2" xfId="53192"/>
    <cellStyle name="40% - Accent3 2 6 4 5" xfId="32247"/>
    <cellStyle name="40% - Accent3 2 6 4 6" xfId="40031"/>
    <cellStyle name="40% - Accent3 2 6 5" xfId="8601"/>
    <cellStyle name="40% - Accent3 2 6 5 2" xfId="21760"/>
    <cellStyle name="40% - Accent3 2 6 5 2 2" xfId="59098"/>
    <cellStyle name="40% - Accent3 2 6 5 3" xfId="34959"/>
    <cellStyle name="40% - Accent3 2 6 5 4" xfId="45939"/>
    <cellStyle name="40% - Accent3 2 6 6" xfId="3878"/>
    <cellStyle name="40% - Accent3 2 6 6 2" xfId="17037"/>
    <cellStyle name="40% - Accent3 2 6 6 2 2" xfId="54375"/>
    <cellStyle name="40% - Accent3 2 6 6 3" xfId="29535"/>
    <cellStyle name="40% - Accent3 2 6 6 4" xfId="41216"/>
    <cellStyle name="40% - Accent3 2 6 7" xfId="13325"/>
    <cellStyle name="40% - Accent3 2 6 7 2" xfId="50663"/>
    <cellStyle name="40% - Accent3 2 6 8" xfId="26653"/>
    <cellStyle name="40% - Accent3 2 6 9" xfId="37502"/>
    <cellStyle name="40% - Accent3 2 7" xfId="471"/>
    <cellStyle name="40% - Accent3 2 7 2" xfId="1653"/>
    <cellStyle name="40% - Accent3 2 7 2 2" xfId="7727"/>
    <cellStyle name="40% - Accent3 2 7 2 2 2" xfId="12450"/>
    <cellStyle name="40% - Accent3 2 7 2 2 2 2" xfId="25609"/>
    <cellStyle name="40% - Accent3 2 7 2 2 2 2 2" xfId="62947"/>
    <cellStyle name="40% - Accent3 2 7 2 2 2 3" xfId="49788"/>
    <cellStyle name="40% - Accent3 2 7 2 2 3" xfId="20886"/>
    <cellStyle name="40% - Accent3 2 7 2 2 3 2" xfId="58224"/>
    <cellStyle name="40% - Accent3 2 7 2 2 4" xfId="33905"/>
    <cellStyle name="40% - Accent3 2 7 2 2 5" xfId="45065"/>
    <cellStyle name="40% - Accent3 2 7 2 3" xfId="10090"/>
    <cellStyle name="40% - Accent3 2 7 2 3 2" xfId="23249"/>
    <cellStyle name="40% - Accent3 2 7 2 3 2 2" xfId="60587"/>
    <cellStyle name="40% - Accent3 2 7 2 3 3" xfId="36617"/>
    <cellStyle name="40% - Accent3 2 7 2 3 4" xfId="47428"/>
    <cellStyle name="40% - Accent3 2 7 2 4" xfId="5367"/>
    <cellStyle name="40% - Accent3 2 7 2 4 2" xfId="18526"/>
    <cellStyle name="40% - Accent3 2 7 2 4 2 2" xfId="55864"/>
    <cellStyle name="40% - Accent3 2 7 2 4 3" xfId="31193"/>
    <cellStyle name="40% - Accent3 2 7 2 4 4" xfId="42705"/>
    <cellStyle name="40% - Accent3 2 7 2 5" xfId="14814"/>
    <cellStyle name="40% - Accent3 2 7 2 5 2" xfId="52152"/>
    <cellStyle name="40% - Accent3 2 7 2 6" xfId="28311"/>
    <cellStyle name="40% - Accent3 2 7 2 7" xfId="38991"/>
    <cellStyle name="40% - Accent3 2 7 3" xfId="3002"/>
    <cellStyle name="40% - Accent3 2 7 3 2" xfId="11270"/>
    <cellStyle name="40% - Accent3 2 7 3 2 2" xfId="24429"/>
    <cellStyle name="40% - Accent3 2 7 3 2 2 2" xfId="61767"/>
    <cellStyle name="40% - Accent3 2 7 3 2 3" xfId="48608"/>
    <cellStyle name="40% - Accent3 2 7 3 3" xfId="6547"/>
    <cellStyle name="40% - Accent3 2 7 3 3 2" xfId="19706"/>
    <cellStyle name="40% - Accent3 2 7 3 3 2 2" xfId="57044"/>
    <cellStyle name="40% - Accent3 2 7 3 3 3" xfId="43885"/>
    <cellStyle name="40% - Accent3 2 7 3 4" xfId="16163"/>
    <cellStyle name="40% - Accent3 2 7 3 4 2" xfId="53501"/>
    <cellStyle name="40% - Accent3 2 7 3 5" xfId="32556"/>
    <cellStyle name="40% - Accent3 2 7 3 6" xfId="40340"/>
    <cellStyle name="40% - Accent3 2 7 4" xfId="8910"/>
    <cellStyle name="40% - Accent3 2 7 4 2" xfId="22069"/>
    <cellStyle name="40% - Accent3 2 7 4 2 2" xfId="59407"/>
    <cellStyle name="40% - Accent3 2 7 4 3" xfId="35268"/>
    <cellStyle name="40% - Accent3 2 7 4 4" xfId="46248"/>
    <cellStyle name="40% - Accent3 2 7 5" xfId="4187"/>
    <cellStyle name="40% - Accent3 2 7 5 2" xfId="17346"/>
    <cellStyle name="40% - Accent3 2 7 5 2 2" xfId="54684"/>
    <cellStyle name="40% - Accent3 2 7 5 3" xfId="29844"/>
    <cellStyle name="40% - Accent3 2 7 5 4" xfId="41525"/>
    <cellStyle name="40% - Accent3 2 7 6" xfId="13634"/>
    <cellStyle name="40% - Accent3 2 7 6 2" xfId="50972"/>
    <cellStyle name="40% - Accent3 2 7 7" xfId="26962"/>
    <cellStyle name="40% - Accent3 2 7 8" xfId="37811"/>
    <cellStyle name="40% - Accent3 2 8" xfId="302"/>
    <cellStyle name="40% - Accent3 2 8 2" xfId="1484"/>
    <cellStyle name="40% - Accent3 2 8 2 2" xfId="7558"/>
    <cellStyle name="40% - Accent3 2 8 2 2 2" xfId="12281"/>
    <cellStyle name="40% - Accent3 2 8 2 2 2 2" xfId="25440"/>
    <cellStyle name="40% - Accent3 2 8 2 2 2 2 2" xfId="62778"/>
    <cellStyle name="40% - Accent3 2 8 2 2 2 3" xfId="49619"/>
    <cellStyle name="40% - Accent3 2 8 2 2 3" xfId="20717"/>
    <cellStyle name="40% - Accent3 2 8 2 2 3 2" xfId="58055"/>
    <cellStyle name="40% - Accent3 2 8 2 2 4" xfId="33736"/>
    <cellStyle name="40% - Accent3 2 8 2 2 5" xfId="44896"/>
    <cellStyle name="40% - Accent3 2 8 2 3" xfId="9921"/>
    <cellStyle name="40% - Accent3 2 8 2 3 2" xfId="23080"/>
    <cellStyle name="40% - Accent3 2 8 2 3 2 2" xfId="60418"/>
    <cellStyle name="40% - Accent3 2 8 2 3 3" xfId="36448"/>
    <cellStyle name="40% - Accent3 2 8 2 3 4" xfId="47259"/>
    <cellStyle name="40% - Accent3 2 8 2 4" xfId="5198"/>
    <cellStyle name="40% - Accent3 2 8 2 4 2" xfId="18357"/>
    <cellStyle name="40% - Accent3 2 8 2 4 2 2" xfId="55695"/>
    <cellStyle name="40% - Accent3 2 8 2 4 3" xfId="31024"/>
    <cellStyle name="40% - Accent3 2 8 2 4 4" xfId="42536"/>
    <cellStyle name="40% - Accent3 2 8 2 5" xfId="14645"/>
    <cellStyle name="40% - Accent3 2 8 2 5 2" xfId="51983"/>
    <cellStyle name="40% - Accent3 2 8 2 6" xfId="28142"/>
    <cellStyle name="40% - Accent3 2 8 2 7" xfId="38822"/>
    <cellStyle name="40% - Accent3 2 8 3" xfId="2833"/>
    <cellStyle name="40% - Accent3 2 8 3 2" xfId="11101"/>
    <cellStyle name="40% - Accent3 2 8 3 2 2" xfId="24260"/>
    <cellStyle name="40% - Accent3 2 8 3 2 2 2" xfId="61598"/>
    <cellStyle name="40% - Accent3 2 8 3 2 3" xfId="48439"/>
    <cellStyle name="40% - Accent3 2 8 3 3" xfId="6378"/>
    <cellStyle name="40% - Accent3 2 8 3 3 2" xfId="19537"/>
    <cellStyle name="40% - Accent3 2 8 3 3 2 2" xfId="56875"/>
    <cellStyle name="40% - Accent3 2 8 3 3 3" xfId="43716"/>
    <cellStyle name="40% - Accent3 2 8 3 4" xfId="15994"/>
    <cellStyle name="40% - Accent3 2 8 3 4 2" xfId="53332"/>
    <cellStyle name="40% - Accent3 2 8 3 5" xfId="32387"/>
    <cellStyle name="40% - Accent3 2 8 3 6" xfId="40171"/>
    <cellStyle name="40% - Accent3 2 8 4" xfId="8741"/>
    <cellStyle name="40% - Accent3 2 8 4 2" xfId="21900"/>
    <cellStyle name="40% - Accent3 2 8 4 2 2" xfId="59238"/>
    <cellStyle name="40% - Accent3 2 8 4 3" xfId="35099"/>
    <cellStyle name="40% - Accent3 2 8 4 4" xfId="46079"/>
    <cellStyle name="40% - Accent3 2 8 5" xfId="4018"/>
    <cellStyle name="40% - Accent3 2 8 5 2" xfId="17177"/>
    <cellStyle name="40% - Accent3 2 8 5 2 2" xfId="54515"/>
    <cellStyle name="40% - Accent3 2 8 5 3" xfId="29675"/>
    <cellStyle name="40% - Accent3 2 8 5 4" xfId="41356"/>
    <cellStyle name="40% - Accent3 2 8 6" xfId="13465"/>
    <cellStyle name="40% - Accent3 2 8 6 2" xfId="50803"/>
    <cellStyle name="40% - Accent3 2 8 7" xfId="26793"/>
    <cellStyle name="40% - Accent3 2 8 8" xfId="37642"/>
    <cellStyle name="40% - Accent3 2 9" xfId="723"/>
    <cellStyle name="40% - Accent3 2 9 2" xfId="1905"/>
    <cellStyle name="40% - Accent3 2 9 2 2" xfId="7979"/>
    <cellStyle name="40% - Accent3 2 9 2 2 2" xfId="12702"/>
    <cellStyle name="40% - Accent3 2 9 2 2 2 2" xfId="25861"/>
    <cellStyle name="40% - Accent3 2 9 2 2 2 2 2" xfId="63199"/>
    <cellStyle name="40% - Accent3 2 9 2 2 2 3" xfId="50040"/>
    <cellStyle name="40% - Accent3 2 9 2 2 3" xfId="21138"/>
    <cellStyle name="40% - Accent3 2 9 2 2 3 2" xfId="58476"/>
    <cellStyle name="40% - Accent3 2 9 2 2 4" xfId="34157"/>
    <cellStyle name="40% - Accent3 2 9 2 2 5" xfId="45317"/>
    <cellStyle name="40% - Accent3 2 9 2 3" xfId="10342"/>
    <cellStyle name="40% - Accent3 2 9 2 3 2" xfId="23501"/>
    <cellStyle name="40% - Accent3 2 9 2 3 2 2" xfId="60839"/>
    <cellStyle name="40% - Accent3 2 9 2 3 3" xfId="36869"/>
    <cellStyle name="40% - Accent3 2 9 2 3 4" xfId="47680"/>
    <cellStyle name="40% - Accent3 2 9 2 4" xfId="5619"/>
    <cellStyle name="40% - Accent3 2 9 2 4 2" xfId="18778"/>
    <cellStyle name="40% - Accent3 2 9 2 4 2 2" xfId="56116"/>
    <cellStyle name="40% - Accent3 2 9 2 4 3" xfId="31445"/>
    <cellStyle name="40% - Accent3 2 9 2 4 4" xfId="42957"/>
    <cellStyle name="40% - Accent3 2 9 2 5" xfId="15066"/>
    <cellStyle name="40% - Accent3 2 9 2 5 2" xfId="52404"/>
    <cellStyle name="40% - Accent3 2 9 2 6" xfId="28563"/>
    <cellStyle name="40% - Accent3 2 9 2 7" xfId="39243"/>
    <cellStyle name="40% - Accent3 2 9 3" xfId="3254"/>
    <cellStyle name="40% - Accent3 2 9 3 2" xfId="11522"/>
    <cellStyle name="40% - Accent3 2 9 3 2 2" xfId="24681"/>
    <cellStyle name="40% - Accent3 2 9 3 2 2 2" xfId="62019"/>
    <cellStyle name="40% - Accent3 2 9 3 2 3" xfId="48860"/>
    <cellStyle name="40% - Accent3 2 9 3 3" xfId="6799"/>
    <cellStyle name="40% - Accent3 2 9 3 3 2" xfId="19958"/>
    <cellStyle name="40% - Accent3 2 9 3 3 2 2" xfId="57296"/>
    <cellStyle name="40% - Accent3 2 9 3 3 3" xfId="44137"/>
    <cellStyle name="40% - Accent3 2 9 3 4" xfId="16415"/>
    <cellStyle name="40% - Accent3 2 9 3 4 2" xfId="53753"/>
    <cellStyle name="40% - Accent3 2 9 3 5" xfId="32808"/>
    <cellStyle name="40% - Accent3 2 9 3 6" xfId="40592"/>
    <cellStyle name="40% - Accent3 2 9 4" xfId="9162"/>
    <cellStyle name="40% - Accent3 2 9 4 2" xfId="22321"/>
    <cellStyle name="40% - Accent3 2 9 4 2 2" xfId="59659"/>
    <cellStyle name="40% - Accent3 2 9 4 3" xfId="35520"/>
    <cellStyle name="40% - Accent3 2 9 4 4" xfId="46500"/>
    <cellStyle name="40% - Accent3 2 9 5" xfId="4439"/>
    <cellStyle name="40% - Accent3 2 9 5 2" xfId="17598"/>
    <cellStyle name="40% - Accent3 2 9 5 2 2" xfId="54936"/>
    <cellStyle name="40% - Accent3 2 9 5 3" xfId="30096"/>
    <cellStyle name="40% - Accent3 2 9 5 4" xfId="41777"/>
    <cellStyle name="40% - Accent3 2 9 6" xfId="13886"/>
    <cellStyle name="40% - Accent3 2 9 6 2" xfId="51224"/>
    <cellStyle name="40% - Accent3 2 9 7" xfId="27214"/>
    <cellStyle name="40% - Accent3 2 9 8" xfId="38063"/>
    <cellStyle name="40% - Accent3 20" xfId="26358"/>
    <cellStyle name="40% - Accent3 21" xfId="37376"/>
    <cellStyle name="40% - Accent3 3" xfId="92"/>
    <cellStyle name="40% - Accent3 3 10" xfId="8531"/>
    <cellStyle name="40% - Accent3 3 10 2" xfId="21690"/>
    <cellStyle name="40% - Accent3 3 10 2 2" xfId="59028"/>
    <cellStyle name="40% - Accent3 3 10 3" xfId="29268"/>
    <cellStyle name="40% - Accent3 3 10 4" xfId="45869"/>
    <cellStyle name="40% - Accent3 3 11" xfId="3808"/>
    <cellStyle name="40% - Accent3 3 11 2" xfId="16967"/>
    <cellStyle name="40% - Accent3 3 11 2 2" xfId="54305"/>
    <cellStyle name="40% - Accent3 3 11 3" xfId="31980"/>
    <cellStyle name="40% - Accent3 3 11 4" xfId="41146"/>
    <cellStyle name="40% - Accent3 3 12" xfId="13255"/>
    <cellStyle name="40% - Accent3 3 12 2" xfId="34692"/>
    <cellStyle name="40% - Accent3 3 12 3" xfId="50593"/>
    <cellStyle name="40% - Accent3 3 13" xfId="29099"/>
    <cellStyle name="40% - Accent3 3 14" xfId="26386"/>
    <cellStyle name="40% - Accent3 3 15" xfId="37432"/>
    <cellStyle name="40% - Accent3 3 2" xfId="204"/>
    <cellStyle name="40% - Accent3 3 2 10" xfId="3920"/>
    <cellStyle name="40% - Accent3 3 2 10 2" xfId="17079"/>
    <cellStyle name="40% - Accent3 3 2 10 2 2" xfId="54417"/>
    <cellStyle name="40% - Accent3 3 2 10 3" xfId="32065"/>
    <cellStyle name="40% - Accent3 3 2 10 4" xfId="41258"/>
    <cellStyle name="40% - Accent3 3 2 11" xfId="13367"/>
    <cellStyle name="40% - Accent3 3 2 11 2" xfId="34777"/>
    <cellStyle name="40% - Accent3 3 2 11 3" xfId="50705"/>
    <cellStyle name="40% - Accent3 3 2 12" xfId="29184"/>
    <cellStyle name="40% - Accent3 3 2 13" xfId="26471"/>
    <cellStyle name="40% - Accent3 3 2 14" xfId="37544"/>
    <cellStyle name="40% - Accent3 3 2 2" xfId="625"/>
    <cellStyle name="40% - Accent3 3 2 2 2" xfId="1807"/>
    <cellStyle name="40% - Accent3 3 2 2 2 2" xfId="7881"/>
    <cellStyle name="40% - Accent3 3 2 2 2 2 2" xfId="12604"/>
    <cellStyle name="40% - Accent3 3 2 2 2 2 2 2" xfId="25763"/>
    <cellStyle name="40% - Accent3 3 2 2 2 2 2 2 2" xfId="63101"/>
    <cellStyle name="40% - Accent3 3 2 2 2 2 2 3" xfId="49942"/>
    <cellStyle name="40% - Accent3 3 2 2 2 2 3" xfId="21040"/>
    <cellStyle name="40% - Accent3 3 2 2 2 2 3 2" xfId="58378"/>
    <cellStyle name="40% - Accent3 3 2 2 2 2 4" xfId="34059"/>
    <cellStyle name="40% - Accent3 3 2 2 2 2 5" xfId="45219"/>
    <cellStyle name="40% - Accent3 3 2 2 2 3" xfId="10244"/>
    <cellStyle name="40% - Accent3 3 2 2 2 3 2" xfId="23403"/>
    <cellStyle name="40% - Accent3 3 2 2 2 3 2 2" xfId="60741"/>
    <cellStyle name="40% - Accent3 3 2 2 2 3 3" xfId="36771"/>
    <cellStyle name="40% - Accent3 3 2 2 2 3 4" xfId="47582"/>
    <cellStyle name="40% - Accent3 3 2 2 2 4" xfId="5521"/>
    <cellStyle name="40% - Accent3 3 2 2 2 4 2" xfId="18680"/>
    <cellStyle name="40% - Accent3 3 2 2 2 4 2 2" xfId="56018"/>
    <cellStyle name="40% - Accent3 3 2 2 2 4 3" xfId="31347"/>
    <cellStyle name="40% - Accent3 3 2 2 2 4 4" xfId="42859"/>
    <cellStyle name="40% - Accent3 3 2 2 2 5" xfId="14968"/>
    <cellStyle name="40% - Accent3 3 2 2 2 5 2" xfId="52306"/>
    <cellStyle name="40% - Accent3 3 2 2 2 6" xfId="28465"/>
    <cellStyle name="40% - Accent3 3 2 2 2 7" xfId="39145"/>
    <cellStyle name="40% - Accent3 3 2 2 3" xfId="3156"/>
    <cellStyle name="40% - Accent3 3 2 2 3 2" xfId="11424"/>
    <cellStyle name="40% - Accent3 3 2 2 3 2 2" xfId="24583"/>
    <cellStyle name="40% - Accent3 3 2 2 3 2 2 2" xfId="61921"/>
    <cellStyle name="40% - Accent3 3 2 2 3 2 3" xfId="48762"/>
    <cellStyle name="40% - Accent3 3 2 2 3 3" xfId="6701"/>
    <cellStyle name="40% - Accent3 3 2 2 3 3 2" xfId="19860"/>
    <cellStyle name="40% - Accent3 3 2 2 3 3 2 2" xfId="57198"/>
    <cellStyle name="40% - Accent3 3 2 2 3 3 3" xfId="44039"/>
    <cellStyle name="40% - Accent3 3 2 2 3 4" xfId="16317"/>
    <cellStyle name="40% - Accent3 3 2 2 3 4 2" xfId="53655"/>
    <cellStyle name="40% - Accent3 3 2 2 3 5" xfId="32710"/>
    <cellStyle name="40% - Accent3 3 2 2 3 6" xfId="40494"/>
    <cellStyle name="40% - Accent3 3 2 2 4" xfId="9064"/>
    <cellStyle name="40% - Accent3 3 2 2 4 2" xfId="22223"/>
    <cellStyle name="40% - Accent3 3 2 2 4 2 2" xfId="59561"/>
    <cellStyle name="40% - Accent3 3 2 2 4 3" xfId="35422"/>
    <cellStyle name="40% - Accent3 3 2 2 4 4" xfId="46402"/>
    <cellStyle name="40% - Accent3 3 2 2 5" xfId="4341"/>
    <cellStyle name="40% - Accent3 3 2 2 5 2" xfId="17500"/>
    <cellStyle name="40% - Accent3 3 2 2 5 2 2" xfId="54838"/>
    <cellStyle name="40% - Accent3 3 2 2 5 3" xfId="29998"/>
    <cellStyle name="40% - Accent3 3 2 2 5 4" xfId="41679"/>
    <cellStyle name="40% - Accent3 3 2 2 6" xfId="13788"/>
    <cellStyle name="40% - Accent3 3 2 2 6 2" xfId="51126"/>
    <cellStyle name="40% - Accent3 3 2 2 7" xfId="27116"/>
    <cellStyle name="40% - Accent3 3 2 2 8" xfId="37965"/>
    <cellStyle name="40% - Accent3 3 2 3" xfId="401"/>
    <cellStyle name="40% - Accent3 3 2 3 2" xfId="1583"/>
    <cellStyle name="40% - Accent3 3 2 3 2 2" xfId="7657"/>
    <cellStyle name="40% - Accent3 3 2 3 2 2 2" xfId="12380"/>
    <cellStyle name="40% - Accent3 3 2 3 2 2 2 2" xfId="25539"/>
    <cellStyle name="40% - Accent3 3 2 3 2 2 2 2 2" xfId="62877"/>
    <cellStyle name="40% - Accent3 3 2 3 2 2 2 3" xfId="49718"/>
    <cellStyle name="40% - Accent3 3 2 3 2 2 3" xfId="20816"/>
    <cellStyle name="40% - Accent3 3 2 3 2 2 3 2" xfId="58154"/>
    <cellStyle name="40% - Accent3 3 2 3 2 2 4" xfId="33835"/>
    <cellStyle name="40% - Accent3 3 2 3 2 2 5" xfId="44995"/>
    <cellStyle name="40% - Accent3 3 2 3 2 3" xfId="10020"/>
    <cellStyle name="40% - Accent3 3 2 3 2 3 2" xfId="23179"/>
    <cellStyle name="40% - Accent3 3 2 3 2 3 2 2" xfId="60517"/>
    <cellStyle name="40% - Accent3 3 2 3 2 3 3" xfId="36547"/>
    <cellStyle name="40% - Accent3 3 2 3 2 3 4" xfId="47358"/>
    <cellStyle name="40% - Accent3 3 2 3 2 4" xfId="5297"/>
    <cellStyle name="40% - Accent3 3 2 3 2 4 2" xfId="18456"/>
    <cellStyle name="40% - Accent3 3 2 3 2 4 2 2" xfId="55794"/>
    <cellStyle name="40% - Accent3 3 2 3 2 4 3" xfId="31123"/>
    <cellStyle name="40% - Accent3 3 2 3 2 4 4" xfId="42635"/>
    <cellStyle name="40% - Accent3 3 2 3 2 5" xfId="14744"/>
    <cellStyle name="40% - Accent3 3 2 3 2 5 2" xfId="52082"/>
    <cellStyle name="40% - Accent3 3 2 3 2 6" xfId="28241"/>
    <cellStyle name="40% - Accent3 3 2 3 2 7" xfId="38921"/>
    <cellStyle name="40% - Accent3 3 2 3 3" xfId="2932"/>
    <cellStyle name="40% - Accent3 3 2 3 3 2" xfId="11200"/>
    <cellStyle name="40% - Accent3 3 2 3 3 2 2" xfId="24359"/>
    <cellStyle name="40% - Accent3 3 2 3 3 2 2 2" xfId="61697"/>
    <cellStyle name="40% - Accent3 3 2 3 3 2 3" xfId="48538"/>
    <cellStyle name="40% - Accent3 3 2 3 3 3" xfId="6477"/>
    <cellStyle name="40% - Accent3 3 2 3 3 3 2" xfId="19636"/>
    <cellStyle name="40% - Accent3 3 2 3 3 3 2 2" xfId="56974"/>
    <cellStyle name="40% - Accent3 3 2 3 3 3 3" xfId="43815"/>
    <cellStyle name="40% - Accent3 3 2 3 3 4" xfId="16093"/>
    <cellStyle name="40% - Accent3 3 2 3 3 4 2" xfId="53431"/>
    <cellStyle name="40% - Accent3 3 2 3 3 5" xfId="32486"/>
    <cellStyle name="40% - Accent3 3 2 3 3 6" xfId="40270"/>
    <cellStyle name="40% - Accent3 3 2 3 4" xfId="8840"/>
    <cellStyle name="40% - Accent3 3 2 3 4 2" xfId="21999"/>
    <cellStyle name="40% - Accent3 3 2 3 4 2 2" xfId="59337"/>
    <cellStyle name="40% - Accent3 3 2 3 4 3" xfId="35198"/>
    <cellStyle name="40% - Accent3 3 2 3 4 4" xfId="46178"/>
    <cellStyle name="40% - Accent3 3 2 3 5" xfId="4117"/>
    <cellStyle name="40% - Accent3 3 2 3 5 2" xfId="17276"/>
    <cellStyle name="40% - Accent3 3 2 3 5 2 2" xfId="54614"/>
    <cellStyle name="40% - Accent3 3 2 3 5 3" xfId="29774"/>
    <cellStyle name="40% - Accent3 3 2 3 5 4" xfId="41455"/>
    <cellStyle name="40% - Accent3 3 2 3 6" xfId="13564"/>
    <cellStyle name="40% - Accent3 3 2 3 6 2" xfId="50902"/>
    <cellStyle name="40% - Accent3 3 2 3 7" xfId="26892"/>
    <cellStyle name="40% - Accent3 3 2 3 8" xfId="37741"/>
    <cellStyle name="40% - Accent3 3 2 4" xfId="822"/>
    <cellStyle name="40% - Accent3 3 2 4 2" xfId="2004"/>
    <cellStyle name="40% - Accent3 3 2 4 2 2" xfId="8078"/>
    <cellStyle name="40% - Accent3 3 2 4 2 2 2" xfId="12801"/>
    <cellStyle name="40% - Accent3 3 2 4 2 2 2 2" xfId="25960"/>
    <cellStyle name="40% - Accent3 3 2 4 2 2 2 2 2" xfId="63298"/>
    <cellStyle name="40% - Accent3 3 2 4 2 2 2 3" xfId="50139"/>
    <cellStyle name="40% - Accent3 3 2 4 2 2 3" xfId="21237"/>
    <cellStyle name="40% - Accent3 3 2 4 2 2 3 2" xfId="58575"/>
    <cellStyle name="40% - Accent3 3 2 4 2 2 4" xfId="34256"/>
    <cellStyle name="40% - Accent3 3 2 4 2 2 5" xfId="45416"/>
    <cellStyle name="40% - Accent3 3 2 4 2 3" xfId="10441"/>
    <cellStyle name="40% - Accent3 3 2 4 2 3 2" xfId="23600"/>
    <cellStyle name="40% - Accent3 3 2 4 2 3 2 2" xfId="60938"/>
    <cellStyle name="40% - Accent3 3 2 4 2 3 3" xfId="36968"/>
    <cellStyle name="40% - Accent3 3 2 4 2 3 4" xfId="47779"/>
    <cellStyle name="40% - Accent3 3 2 4 2 4" xfId="5718"/>
    <cellStyle name="40% - Accent3 3 2 4 2 4 2" xfId="18877"/>
    <cellStyle name="40% - Accent3 3 2 4 2 4 2 2" xfId="56215"/>
    <cellStyle name="40% - Accent3 3 2 4 2 4 3" xfId="31544"/>
    <cellStyle name="40% - Accent3 3 2 4 2 4 4" xfId="43056"/>
    <cellStyle name="40% - Accent3 3 2 4 2 5" xfId="15165"/>
    <cellStyle name="40% - Accent3 3 2 4 2 5 2" xfId="52503"/>
    <cellStyle name="40% - Accent3 3 2 4 2 6" xfId="28662"/>
    <cellStyle name="40% - Accent3 3 2 4 2 7" xfId="39342"/>
    <cellStyle name="40% - Accent3 3 2 4 3" xfId="3353"/>
    <cellStyle name="40% - Accent3 3 2 4 3 2" xfId="11621"/>
    <cellStyle name="40% - Accent3 3 2 4 3 2 2" xfId="24780"/>
    <cellStyle name="40% - Accent3 3 2 4 3 2 2 2" xfId="62118"/>
    <cellStyle name="40% - Accent3 3 2 4 3 2 3" xfId="48959"/>
    <cellStyle name="40% - Accent3 3 2 4 3 3" xfId="6898"/>
    <cellStyle name="40% - Accent3 3 2 4 3 3 2" xfId="20057"/>
    <cellStyle name="40% - Accent3 3 2 4 3 3 2 2" xfId="57395"/>
    <cellStyle name="40% - Accent3 3 2 4 3 3 3" xfId="44236"/>
    <cellStyle name="40% - Accent3 3 2 4 3 4" xfId="16514"/>
    <cellStyle name="40% - Accent3 3 2 4 3 4 2" xfId="53852"/>
    <cellStyle name="40% - Accent3 3 2 4 3 5" xfId="32907"/>
    <cellStyle name="40% - Accent3 3 2 4 3 6" xfId="40691"/>
    <cellStyle name="40% - Accent3 3 2 4 4" xfId="9261"/>
    <cellStyle name="40% - Accent3 3 2 4 4 2" xfId="22420"/>
    <cellStyle name="40% - Accent3 3 2 4 4 2 2" xfId="59758"/>
    <cellStyle name="40% - Accent3 3 2 4 4 3" xfId="35619"/>
    <cellStyle name="40% - Accent3 3 2 4 4 4" xfId="46599"/>
    <cellStyle name="40% - Accent3 3 2 4 5" xfId="4538"/>
    <cellStyle name="40% - Accent3 3 2 4 5 2" xfId="17697"/>
    <cellStyle name="40% - Accent3 3 2 4 5 2 2" xfId="55035"/>
    <cellStyle name="40% - Accent3 3 2 4 5 3" xfId="30195"/>
    <cellStyle name="40% - Accent3 3 2 4 5 4" xfId="41876"/>
    <cellStyle name="40% - Accent3 3 2 4 6" xfId="13985"/>
    <cellStyle name="40% - Accent3 3 2 4 6 2" xfId="51323"/>
    <cellStyle name="40% - Accent3 3 2 4 7" xfId="27313"/>
    <cellStyle name="40% - Accent3 3 2 4 8" xfId="38162"/>
    <cellStyle name="40% - Accent3 3 2 5" xfId="991"/>
    <cellStyle name="40% - Accent3 3 2 5 2" xfId="2173"/>
    <cellStyle name="40% - Accent3 3 2 5 2 2" xfId="8247"/>
    <cellStyle name="40% - Accent3 3 2 5 2 2 2" xfId="12970"/>
    <cellStyle name="40% - Accent3 3 2 5 2 2 2 2" xfId="26129"/>
    <cellStyle name="40% - Accent3 3 2 5 2 2 2 2 2" xfId="63467"/>
    <cellStyle name="40% - Accent3 3 2 5 2 2 2 3" xfId="50308"/>
    <cellStyle name="40% - Accent3 3 2 5 2 2 3" xfId="21406"/>
    <cellStyle name="40% - Accent3 3 2 5 2 2 3 2" xfId="58744"/>
    <cellStyle name="40% - Accent3 3 2 5 2 2 4" xfId="34425"/>
    <cellStyle name="40% - Accent3 3 2 5 2 2 5" xfId="45585"/>
    <cellStyle name="40% - Accent3 3 2 5 2 3" xfId="10610"/>
    <cellStyle name="40% - Accent3 3 2 5 2 3 2" xfId="23769"/>
    <cellStyle name="40% - Accent3 3 2 5 2 3 2 2" xfId="61107"/>
    <cellStyle name="40% - Accent3 3 2 5 2 3 3" xfId="37137"/>
    <cellStyle name="40% - Accent3 3 2 5 2 3 4" xfId="47948"/>
    <cellStyle name="40% - Accent3 3 2 5 2 4" xfId="5887"/>
    <cellStyle name="40% - Accent3 3 2 5 2 4 2" xfId="19046"/>
    <cellStyle name="40% - Accent3 3 2 5 2 4 2 2" xfId="56384"/>
    <cellStyle name="40% - Accent3 3 2 5 2 4 3" xfId="31713"/>
    <cellStyle name="40% - Accent3 3 2 5 2 4 4" xfId="43225"/>
    <cellStyle name="40% - Accent3 3 2 5 2 5" xfId="15334"/>
    <cellStyle name="40% - Accent3 3 2 5 2 5 2" xfId="52672"/>
    <cellStyle name="40% - Accent3 3 2 5 2 6" xfId="28831"/>
    <cellStyle name="40% - Accent3 3 2 5 2 7" xfId="39511"/>
    <cellStyle name="40% - Accent3 3 2 5 3" xfId="3522"/>
    <cellStyle name="40% - Accent3 3 2 5 3 2" xfId="11790"/>
    <cellStyle name="40% - Accent3 3 2 5 3 2 2" xfId="24949"/>
    <cellStyle name="40% - Accent3 3 2 5 3 2 2 2" xfId="62287"/>
    <cellStyle name="40% - Accent3 3 2 5 3 2 3" xfId="49128"/>
    <cellStyle name="40% - Accent3 3 2 5 3 3" xfId="7067"/>
    <cellStyle name="40% - Accent3 3 2 5 3 3 2" xfId="20226"/>
    <cellStyle name="40% - Accent3 3 2 5 3 3 2 2" xfId="57564"/>
    <cellStyle name="40% - Accent3 3 2 5 3 3 3" xfId="44405"/>
    <cellStyle name="40% - Accent3 3 2 5 3 4" xfId="16683"/>
    <cellStyle name="40% - Accent3 3 2 5 3 4 2" xfId="54021"/>
    <cellStyle name="40% - Accent3 3 2 5 3 5" xfId="33076"/>
    <cellStyle name="40% - Accent3 3 2 5 3 6" xfId="40860"/>
    <cellStyle name="40% - Accent3 3 2 5 4" xfId="9430"/>
    <cellStyle name="40% - Accent3 3 2 5 4 2" xfId="22589"/>
    <cellStyle name="40% - Accent3 3 2 5 4 2 2" xfId="59927"/>
    <cellStyle name="40% - Accent3 3 2 5 4 3" xfId="35788"/>
    <cellStyle name="40% - Accent3 3 2 5 4 4" xfId="46768"/>
    <cellStyle name="40% - Accent3 3 2 5 5" xfId="4707"/>
    <cellStyle name="40% - Accent3 3 2 5 5 2" xfId="17866"/>
    <cellStyle name="40% - Accent3 3 2 5 5 2 2" xfId="55204"/>
    <cellStyle name="40% - Accent3 3 2 5 5 3" xfId="30364"/>
    <cellStyle name="40% - Accent3 3 2 5 5 4" xfId="42045"/>
    <cellStyle name="40% - Accent3 3 2 5 6" xfId="14154"/>
    <cellStyle name="40% - Accent3 3 2 5 6 2" xfId="51492"/>
    <cellStyle name="40% - Accent3 3 2 5 7" xfId="27482"/>
    <cellStyle name="40% - Accent3 3 2 5 8" xfId="38331"/>
    <cellStyle name="40% - Accent3 3 2 6" xfId="1162"/>
    <cellStyle name="40% - Accent3 3 2 6 2" xfId="2342"/>
    <cellStyle name="40% - Accent3 3 2 6 2 2" xfId="8416"/>
    <cellStyle name="40% - Accent3 3 2 6 2 2 2" xfId="13139"/>
    <cellStyle name="40% - Accent3 3 2 6 2 2 2 2" xfId="26298"/>
    <cellStyle name="40% - Accent3 3 2 6 2 2 2 2 2" xfId="63636"/>
    <cellStyle name="40% - Accent3 3 2 6 2 2 2 3" xfId="50477"/>
    <cellStyle name="40% - Accent3 3 2 6 2 2 3" xfId="21575"/>
    <cellStyle name="40% - Accent3 3 2 6 2 2 3 2" xfId="58913"/>
    <cellStyle name="40% - Accent3 3 2 6 2 2 4" xfId="34594"/>
    <cellStyle name="40% - Accent3 3 2 6 2 2 5" xfId="45754"/>
    <cellStyle name="40% - Accent3 3 2 6 2 3" xfId="10779"/>
    <cellStyle name="40% - Accent3 3 2 6 2 3 2" xfId="23938"/>
    <cellStyle name="40% - Accent3 3 2 6 2 3 2 2" xfId="61276"/>
    <cellStyle name="40% - Accent3 3 2 6 2 3 3" xfId="37306"/>
    <cellStyle name="40% - Accent3 3 2 6 2 3 4" xfId="48117"/>
    <cellStyle name="40% - Accent3 3 2 6 2 4" xfId="6056"/>
    <cellStyle name="40% - Accent3 3 2 6 2 4 2" xfId="19215"/>
    <cellStyle name="40% - Accent3 3 2 6 2 4 2 2" xfId="56553"/>
    <cellStyle name="40% - Accent3 3 2 6 2 4 3" xfId="31882"/>
    <cellStyle name="40% - Accent3 3 2 6 2 4 4" xfId="43394"/>
    <cellStyle name="40% - Accent3 3 2 6 2 5" xfId="15503"/>
    <cellStyle name="40% - Accent3 3 2 6 2 5 2" xfId="52841"/>
    <cellStyle name="40% - Accent3 3 2 6 2 6" xfId="29000"/>
    <cellStyle name="40% - Accent3 3 2 6 2 7" xfId="39680"/>
    <cellStyle name="40% - Accent3 3 2 6 3" xfId="3691"/>
    <cellStyle name="40% - Accent3 3 2 6 3 2" xfId="11959"/>
    <cellStyle name="40% - Accent3 3 2 6 3 2 2" xfId="25118"/>
    <cellStyle name="40% - Accent3 3 2 6 3 2 2 2" xfId="62456"/>
    <cellStyle name="40% - Accent3 3 2 6 3 2 3" xfId="49297"/>
    <cellStyle name="40% - Accent3 3 2 6 3 3" xfId="7236"/>
    <cellStyle name="40% - Accent3 3 2 6 3 3 2" xfId="20395"/>
    <cellStyle name="40% - Accent3 3 2 6 3 3 2 2" xfId="57733"/>
    <cellStyle name="40% - Accent3 3 2 6 3 3 3" xfId="44574"/>
    <cellStyle name="40% - Accent3 3 2 6 3 4" xfId="16852"/>
    <cellStyle name="40% - Accent3 3 2 6 3 4 2" xfId="54190"/>
    <cellStyle name="40% - Accent3 3 2 6 3 5" xfId="33245"/>
    <cellStyle name="40% - Accent3 3 2 6 3 6" xfId="41029"/>
    <cellStyle name="40% - Accent3 3 2 6 4" xfId="9599"/>
    <cellStyle name="40% - Accent3 3 2 6 4 2" xfId="22758"/>
    <cellStyle name="40% - Accent3 3 2 6 4 2 2" xfId="60096"/>
    <cellStyle name="40% - Accent3 3 2 6 4 3" xfId="35957"/>
    <cellStyle name="40% - Accent3 3 2 6 4 4" xfId="46937"/>
    <cellStyle name="40% - Accent3 3 2 6 5" xfId="4876"/>
    <cellStyle name="40% - Accent3 3 2 6 5 2" xfId="18035"/>
    <cellStyle name="40% - Accent3 3 2 6 5 2 2" xfId="55373"/>
    <cellStyle name="40% - Accent3 3 2 6 5 3" xfId="30533"/>
    <cellStyle name="40% - Accent3 3 2 6 5 4" xfId="42214"/>
    <cellStyle name="40% - Accent3 3 2 6 6" xfId="14323"/>
    <cellStyle name="40% - Accent3 3 2 6 6 2" xfId="51661"/>
    <cellStyle name="40% - Accent3 3 2 6 7" xfId="27651"/>
    <cellStyle name="40% - Accent3 3 2 6 8" xfId="38500"/>
    <cellStyle name="40% - Accent3 3 2 7" xfId="1386"/>
    <cellStyle name="40% - Accent3 3 2 7 2" xfId="2735"/>
    <cellStyle name="40% - Accent3 3 2 7 2 2" xfId="12183"/>
    <cellStyle name="40% - Accent3 3 2 7 2 2 2" xfId="25342"/>
    <cellStyle name="40% - Accent3 3 2 7 2 2 2 2" xfId="62680"/>
    <cellStyle name="40% - Accent3 3 2 7 2 2 3" xfId="33638"/>
    <cellStyle name="40% - Accent3 3 2 7 2 2 4" xfId="49521"/>
    <cellStyle name="40% - Accent3 3 2 7 2 3" xfId="7460"/>
    <cellStyle name="40% - Accent3 3 2 7 2 3 2" xfId="20619"/>
    <cellStyle name="40% - Accent3 3 2 7 2 3 2 2" xfId="57957"/>
    <cellStyle name="40% - Accent3 3 2 7 2 3 3" xfId="36350"/>
    <cellStyle name="40% - Accent3 3 2 7 2 3 4" xfId="44798"/>
    <cellStyle name="40% - Accent3 3 2 7 2 4" xfId="15896"/>
    <cellStyle name="40% - Accent3 3 2 7 2 4 2" xfId="30926"/>
    <cellStyle name="40% - Accent3 3 2 7 2 4 3" xfId="53234"/>
    <cellStyle name="40% - Accent3 3 2 7 2 5" xfId="28044"/>
    <cellStyle name="40% - Accent3 3 2 7 2 6" xfId="40073"/>
    <cellStyle name="40% - Accent3 3 2 7 3" xfId="9823"/>
    <cellStyle name="40% - Accent3 3 2 7 3 2" xfId="22982"/>
    <cellStyle name="40% - Accent3 3 2 7 3 2 2" xfId="60320"/>
    <cellStyle name="40% - Accent3 3 2 7 3 3" xfId="32289"/>
    <cellStyle name="40% - Accent3 3 2 7 3 4" xfId="47161"/>
    <cellStyle name="40% - Accent3 3 2 7 4" xfId="5100"/>
    <cellStyle name="40% - Accent3 3 2 7 4 2" xfId="18259"/>
    <cellStyle name="40% - Accent3 3 2 7 4 2 2" xfId="55597"/>
    <cellStyle name="40% - Accent3 3 2 7 4 3" xfId="35001"/>
    <cellStyle name="40% - Accent3 3 2 7 4 4" xfId="42438"/>
    <cellStyle name="40% - Accent3 3 2 7 5" xfId="14547"/>
    <cellStyle name="40% - Accent3 3 2 7 5 2" xfId="29577"/>
    <cellStyle name="40% - Accent3 3 2 7 5 3" xfId="51885"/>
    <cellStyle name="40% - Accent3 3 2 7 6" xfId="26695"/>
    <cellStyle name="40% - Accent3 3 2 7 7" xfId="38724"/>
    <cellStyle name="40% - Accent3 3 2 8" xfId="2511"/>
    <cellStyle name="40% - Accent3 3 2 8 2" xfId="11003"/>
    <cellStyle name="40% - Accent3 3 2 8 2 2" xfId="24162"/>
    <cellStyle name="40% - Accent3 3 2 8 2 2 2" xfId="61500"/>
    <cellStyle name="40% - Accent3 3 2 8 2 3" xfId="33414"/>
    <cellStyle name="40% - Accent3 3 2 8 2 4" xfId="48341"/>
    <cellStyle name="40% - Accent3 3 2 8 3" xfId="6280"/>
    <cellStyle name="40% - Accent3 3 2 8 3 2" xfId="19439"/>
    <cellStyle name="40% - Accent3 3 2 8 3 2 2" xfId="56777"/>
    <cellStyle name="40% - Accent3 3 2 8 3 3" xfId="36126"/>
    <cellStyle name="40% - Accent3 3 2 8 3 4" xfId="43618"/>
    <cellStyle name="40% - Accent3 3 2 8 4" xfId="15672"/>
    <cellStyle name="40% - Accent3 3 2 8 4 2" xfId="30702"/>
    <cellStyle name="40% - Accent3 3 2 8 4 3" xfId="53010"/>
    <cellStyle name="40% - Accent3 3 2 8 5" xfId="27820"/>
    <cellStyle name="40% - Accent3 3 2 8 6" xfId="39849"/>
    <cellStyle name="40% - Accent3 3 2 9" xfId="8643"/>
    <cellStyle name="40% - Accent3 3 2 9 2" xfId="21802"/>
    <cellStyle name="40% - Accent3 3 2 9 2 2" xfId="59140"/>
    <cellStyle name="40% - Accent3 3 2 9 3" xfId="29353"/>
    <cellStyle name="40% - Accent3 3 2 9 4" xfId="45981"/>
    <cellStyle name="40% - Accent3 3 3" xfId="513"/>
    <cellStyle name="40% - Accent3 3 3 2" xfId="1695"/>
    <cellStyle name="40% - Accent3 3 3 2 2" xfId="7769"/>
    <cellStyle name="40% - Accent3 3 3 2 2 2" xfId="12492"/>
    <cellStyle name="40% - Accent3 3 3 2 2 2 2" xfId="25651"/>
    <cellStyle name="40% - Accent3 3 3 2 2 2 2 2" xfId="62989"/>
    <cellStyle name="40% - Accent3 3 3 2 2 2 3" xfId="49830"/>
    <cellStyle name="40% - Accent3 3 3 2 2 3" xfId="20928"/>
    <cellStyle name="40% - Accent3 3 3 2 2 3 2" xfId="58266"/>
    <cellStyle name="40% - Accent3 3 3 2 2 4" xfId="33947"/>
    <cellStyle name="40% - Accent3 3 3 2 2 5" xfId="45107"/>
    <cellStyle name="40% - Accent3 3 3 2 3" xfId="10132"/>
    <cellStyle name="40% - Accent3 3 3 2 3 2" xfId="23291"/>
    <cellStyle name="40% - Accent3 3 3 2 3 2 2" xfId="60629"/>
    <cellStyle name="40% - Accent3 3 3 2 3 3" xfId="36659"/>
    <cellStyle name="40% - Accent3 3 3 2 3 4" xfId="47470"/>
    <cellStyle name="40% - Accent3 3 3 2 4" xfId="5409"/>
    <cellStyle name="40% - Accent3 3 3 2 4 2" xfId="18568"/>
    <cellStyle name="40% - Accent3 3 3 2 4 2 2" xfId="55906"/>
    <cellStyle name="40% - Accent3 3 3 2 4 3" xfId="31235"/>
    <cellStyle name="40% - Accent3 3 3 2 4 4" xfId="42747"/>
    <cellStyle name="40% - Accent3 3 3 2 5" xfId="14856"/>
    <cellStyle name="40% - Accent3 3 3 2 5 2" xfId="52194"/>
    <cellStyle name="40% - Accent3 3 3 2 6" xfId="28353"/>
    <cellStyle name="40% - Accent3 3 3 2 7" xfId="39033"/>
    <cellStyle name="40% - Accent3 3 3 3" xfId="3044"/>
    <cellStyle name="40% - Accent3 3 3 3 2" xfId="11312"/>
    <cellStyle name="40% - Accent3 3 3 3 2 2" xfId="24471"/>
    <cellStyle name="40% - Accent3 3 3 3 2 2 2" xfId="61809"/>
    <cellStyle name="40% - Accent3 3 3 3 2 3" xfId="48650"/>
    <cellStyle name="40% - Accent3 3 3 3 3" xfId="6589"/>
    <cellStyle name="40% - Accent3 3 3 3 3 2" xfId="19748"/>
    <cellStyle name="40% - Accent3 3 3 3 3 2 2" xfId="57086"/>
    <cellStyle name="40% - Accent3 3 3 3 3 3" xfId="43927"/>
    <cellStyle name="40% - Accent3 3 3 3 4" xfId="16205"/>
    <cellStyle name="40% - Accent3 3 3 3 4 2" xfId="53543"/>
    <cellStyle name="40% - Accent3 3 3 3 5" xfId="32598"/>
    <cellStyle name="40% - Accent3 3 3 3 6" xfId="40382"/>
    <cellStyle name="40% - Accent3 3 3 4" xfId="8952"/>
    <cellStyle name="40% - Accent3 3 3 4 2" xfId="22111"/>
    <cellStyle name="40% - Accent3 3 3 4 2 2" xfId="59449"/>
    <cellStyle name="40% - Accent3 3 3 4 3" xfId="35310"/>
    <cellStyle name="40% - Accent3 3 3 4 4" xfId="46290"/>
    <cellStyle name="40% - Accent3 3 3 5" xfId="4229"/>
    <cellStyle name="40% - Accent3 3 3 5 2" xfId="17388"/>
    <cellStyle name="40% - Accent3 3 3 5 2 2" xfId="54726"/>
    <cellStyle name="40% - Accent3 3 3 5 3" xfId="29886"/>
    <cellStyle name="40% - Accent3 3 3 5 4" xfId="41567"/>
    <cellStyle name="40% - Accent3 3 3 6" xfId="13676"/>
    <cellStyle name="40% - Accent3 3 3 6 2" xfId="51014"/>
    <cellStyle name="40% - Accent3 3 3 7" xfId="27004"/>
    <cellStyle name="40% - Accent3 3 3 8" xfId="37853"/>
    <cellStyle name="40% - Accent3 3 4" xfId="316"/>
    <cellStyle name="40% - Accent3 3 4 2" xfId="1498"/>
    <cellStyle name="40% - Accent3 3 4 2 2" xfId="7572"/>
    <cellStyle name="40% - Accent3 3 4 2 2 2" xfId="12295"/>
    <cellStyle name="40% - Accent3 3 4 2 2 2 2" xfId="25454"/>
    <cellStyle name="40% - Accent3 3 4 2 2 2 2 2" xfId="62792"/>
    <cellStyle name="40% - Accent3 3 4 2 2 2 3" xfId="49633"/>
    <cellStyle name="40% - Accent3 3 4 2 2 3" xfId="20731"/>
    <cellStyle name="40% - Accent3 3 4 2 2 3 2" xfId="58069"/>
    <cellStyle name="40% - Accent3 3 4 2 2 4" xfId="33750"/>
    <cellStyle name="40% - Accent3 3 4 2 2 5" xfId="44910"/>
    <cellStyle name="40% - Accent3 3 4 2 3" xfId="9935"/>
    <cellStyle name="40% - Accent3 3 4 2 3 2" xfId="23094"/>
    <cellStyle name="40% - Accent3 3 4 2 3 2 2" xfId="60432"/>
    <cellStyle name="40% - Accent3 3 4 2 3 3" xfId="36462"/>
    <cellStyle name="40% - Accent3 3 4 2 3 4" xfId="47273"/>
    <cellStyle name="40% - Accent3 3 4 2 4" xfId="5212"/>
    <cellStyle name="40% - Accent3 3 4 2 4 2" xfId="18371"/>
    <cellStyle name="40% - Accent3 3 4 2 4 2 2" xfId="55709"/>
    <cellStyle name="40% - Accent3 3 4 2 4 3" xfId="31038"/>
    <cellStyle name="40% - Accent3 3 4 2 4 4" xfId="42550"/>
    <cellStyle name="40% - Accent3 3 4 2 5" xfId="14659"/>
    <cellStyle name="40% - Accent3 3 4 2 5 2" xfId="51997"/>
    <cellStyle name="40% - Accent3 3 4 2 6" xfId="28156"/>
    <cellStyle name="40% - Accent3 3 4 2 7" xfId="38836"/>
    <cellStyle name="40% - Accent3 3 4 3" xfId="2847"/>
    <cellStyle name="40% - Accent3 3 4 3 2" xfId="11115"/>
    <cellStyle name="40% - Accent3 3 4 3 2 2" xfId="24274"/>
    <cellStyle name="40% - Accent3 3 4 3 2 2 2" xfId="61612"/>
    <cellStyle name="40% - Accent3 3 4 3 2 3" xfId="48453"/>
    <cellStyle name="40% - Accent3 3 4 3 3" xfId="6392"/>
    <cellStyle name="40% - Accent3 3 4 3 3 2" xfId="19551"/>
    <cellStyle name="40% - Accent3 3 4 3 3 2 2" xfId="56889"/>
    <cellStyle name="40% - Accent3 3 4 3 3 3" xfId="43730"/>
    <cellStyle name="40% - Accent3 3 4 3 4" xfId="16008"/>
    <cellStyle name="40% - Accent3 3 4 3 4 2" xfId="53346"/>
    <cellStyle name="40% - Accent3 3 4 3 5" xfId="32401"/>
    <cellStyle name="40% - Accent3 3 4 3 6" xfId="40185"/>
    <cellStyle name="40% - Accent3 3 4 4" xfId="8755"/>
    <cellStyle name="40% - Accent3 3 4 4 2" xfId="21914"/>
    <cellStyle name="40% - Accent3 3 4 4 2 2" xfId="59252"/>
    <cellStyle name="40% - Accent3 3 4 4 3" xfId="35113"/>
    <cellStyle name="40% - Accent3 3 4 4 4" xfId="46093"/>
    <cellStyle name="40% - Accent3 3 4 5" xfId="4032"/>
    <cellStyle name="40% - Accent3 3 4 5 2" xfId="17191"/>
    <cellStyle name="40% - Accent3 3 4 5 2 2" xfId="54529"/>
    <cellStyle name="40% - Accent3 3 4 5 3" xfId="29689"/>
    <cellStyle name="40% - Accent3 3 4 5 4" xfId="41370"/>
    <cellStyle name="40% - Accent3 3 4 6" xfId="13479"/>
    <cellStyle name="40% - Accent3 3 4 6 2" xfId="50817"/>
    <cellStyle name="40% - Accent3 3 4 7" xfId="26807"/>
    <cellStyle name="40% - Accent3 3 4 8" xfId="37656"/>
    <cellStyle name="40% - Accent3 3 5" xfId="737"/>
    <cellStyle name="40% - Accent3 3 5 2" xfId="1919"/>
    <cellStyle name="40% - Accent3 3 5 2 2" xfId="7993"/>
    <cellStyle name="40% - Accent3 3 5 2 2 2" xfId="12716"/>
    <cellStyle name="40% - Accent3 3 5 2 2 2 2" xfId="25875"/>
    <cellStyle name="40% - Accent3 3 5 2 2 2 2 2" xfId="63213"/>
    <cellStyle name="40% - Accent3 3 5 2 2 2 3" xfId="50054"/>
    <cellStyle name="40% - Accent3 3 5 2 2 3" xfId="21152"/>
    <cellStyle name="40% - Accent3 3 5 2 2 3 2" xfId="58490"/>
    <cellStyle name="40% - Accent3 3 5 2 2 4" xfId="34171"/>
    <cellStyle name="40% - Accent3 3 5 2 2 5" xfId="45331"/>
    <cellStyle name="40% - Accent3 3 5 2 3" xfId="10356"/>
    <cellStyle name="40% - Accent3 3 5 2 3 2" xfId="23515"/>
    <cellStyle name="40% - Accent3 3 5 2 3 2 2" xfId="60853"/>
    <cellStyle name="40% - Accent3 3 5 2 3 3" xfId="36883"/>
    <cellStyle name="40% - Accent3 3 5 2 3 4" xfId="47694"/>
    <cellStyle name="40% - Accent3 3 5 2 4" xfId="5633"/>
    <cellStyle name="40% - Accent3 3 5 2 4 2" xfId="18792"/>
    <cellStyle name="40% - Accent3 3 5 2 4 2 2" xfId="56130"/>
    <cellStyle name="40% - Accent3 3 5 2 4 3" xfId="31459"/>
    <cellStyle name="40% - Accent3 3 5 2 4 4" xfId="42971"/>
    <cellStyle name="40% - Accent3 3 5 2 5" xfId="15080"/>
    <cellStyle name="40% - Accent3 3 5 2 5 2" xfId="52418"/>
    <cellStyle name="40% - Accent3 3 5 2 6" xfId="28577"/>
    <cellStyle name="40% - Accent3 3 5 2 7" xfId="39257"/>
    <cellStyle name="40% - Accent3 3 5 3" xfId="3268"/>
    <cellStyle name="40% - Accent3 3 5 3 2" xfId="11536"/>
    <cellStyle name="40% - Accent3 3 5 3 2 2" xfId="24695"/>
    <cellStyle name="40% - Accent3 3 5 3 2 2 2" xfId="62033"/>
    <cellStyle name="40% - Accent3 3 5 3 2 3" xfId="48874"/>
    <cellStyle name="40% - Accent3 3 5 3 3" xfId="6813"/>
    <cellStyle name="40% - Accent3 3 5 3 3 2" xfId="19972"/>
    <cellStyle name="40% - Accent3 3 5 3 3 2 2" xfId="57310"/>
    <cellStyle name="40% - Accent3 3 5 3 3 3" xfId="44151"/>
    <cellStyle name="40% - Accent3 3 5 3 4" xfId="16429"/>
    <cellStyle name="40% - Accent3 3 5 3 4 2" xfId="53767"/>
    <cellStyle name="40% - Accent3 3 5 3 5" xfId="32822"/>
    <cellStyle name="40% - Accent3 3 5 3 6" xfId="40606"/>
    <cellStyle name="40% - Accent3 3 5 4" xfId="9176"/>
    <cellStyle name="40% - Accent3 3 5 4 2" xfId="22335"/>
    <cellStyle name="40% - Accent3 3 5 4 2 2" xfId="59673"/>
    <cellStyle name="40% - Accent3 3 5 4 3" xfId="35534"/>
    <cellStyle name="40% - Accent3 3 5 4 4" xfId="46514"/>
    <cellStyle name="40% - Accent3 3 5 5" xfId="4453"/>
    <cellStyle name="40% - Accent3 3 5 5 2" xfId="17612"/>
    <cellStyle name="40% - Accent3 3 5 5 2 2" xfId="54950"/>
    <cellStyle name="40% - Accent3 3 5 5 3" xfId="30110"/>
    <cellStyle name="40% - Accent3 3 5 5 4" xfId="41791"/>
    <cellStyle name="40% - Accent3 3 5 6" xfId="13900"/>
    <cellStyle name="40% - Accent3 3 5 6 2" xfId="51238"/>
    <cellStyle name="40% - Accent3 3 5 7" xfId="27228"/>
    <cellStyle name="40% - Accent3 3 5 8" xfId="38077"/>
    <cellStyle name="40% - Accent3 3 6" xfId="906"/>
    <cellStyle name="40% - Accent3 3 6 2" xfId="2088"/>
    <cellStyle name="40% - Accent3 3 6 2 2" xfId="8162"/>
    <cellStyle name="40% - Accent3 3 6 2 2 2" xfId="12885"/>
    <cellStyle name="40% - Accent3 3 6 2 2 2 2" xfId="26044"/>
    <cellStyle name="40% - Accent3 3 6 2 2 2 2 2" xfId="63382"/>
    <cellStyle name="40% - Accent3 3 6 2 2 2 3" xfId="50223"/>
    <cellStyle name="40% - Accent3 3 6 2 2 3" xfId="21321"/>
    <cellStyle name="40% - Accent3 3 6 2 2 3 2" xfId="58659"/>
    <cellStyle name="40% - Accent3 3 6 2 2 4" xfId="34340"/>
    <cellStyle name="40% - Accent3 3 6 2 2 5" xfId="45500"/>
    <cellStyle name="40% - Accent3 3 6 2 3" xfId="10525"/>
    <cellStyle name="40% - Accent3 3 6 2 3 2" xfId="23684"/>
    <cellStyle name="40% - Accent3 3 6 2 3 2 2" xfId="61022"/>
    <cellStyle name="40% - Accent3 3 6 2 3 3" xfId="37052"/>
    <cellStyle name="40% - Accent3 3 6 2 3 4" xfId="47863"/>
    <cellStyle name="40% - Accent3 3 6 2 4" xfId="5802"/>
    <cellStyle name="40% - Accent3 3 6 2 4 2" xfId="18961"/>
    <cellStyle name="40% - Accent3 3 6 2 4 2 2" xfId="56299"/>
    <cellStyle name="40% - Accent3 3 6 2 4 3" xfId="31628"/>
    <cellStyle name="40% - Accent3 3 6 2 4 4" xfId="43140"/>
    <cellStyle name="40% - Accent3 3 6 2 5" xfId="15249"/>
    <cellStyle name="40% - Accent3 3 6 2 5 2" xfId="52587"/>
    <cellStyle name="40% - Accent3 3 6 2 6" xfId="28746"/>
    <cellStyle name="40% - Accent3 3 6 2 7" xfId="39426"/>
    <cellStyle name="40% - Accent3 3 6 3" xfId="3437"/>
    <cellStyle name="40% - Accent3 3 6 3 2" xfId="11705"/>
    <cellStyle name="40% - Accent3 3 6 3 2 2" xfId="24864"/>
    <cellStyle name="40% - Accent3 3 6 3 2 2 2" xfId="62202"/>
    <cellStyle name="40% - Accent3 3 6 3 2 3" xfId="49043"/>
    <cellStyle name="40% - Accent3 3 6 3 3" xfId="6982"/>
    <cellStyle name="40% - Accent3 3 6 3 3 2" xfId="20141"/>
    <cellStyle name="40% - Accent3 3 6 3 3 2 2" xfId="57479"/>
    <cellStyle name="40% - Accent3 3 6 3 3 3" xfId="44320"/>
    <cellStyle name="40% - Accent3 3 6 3 4" xfId="16598"/>
    <cellStyle name="40% - Accent3 3 6 3 4 2" xfId="53936"/>
    <cellStyle name="40% - Accent3 3 6 3 5" xfId="32991"/>
    <cellStyle name="40% - Accent3 3 6 3 6" xfId="40775"/>
    <cellStyle name="40% - Accent3 3 6 4" xfId="9345"/>
    <cellStyle name="40% - Accent3 3 6 4 2" xfId="22504"/>
    <cellStyle name="40% - Accent3 3 6 4 2 2" xfId="59842"/>
    <cellStyle name="40% - Accent3 3 6 4 3" xfId="35703"/>
    <cellStyle name="40% - Accent3 3 6 4 4" xfId="46683"/>
    <cellStyle name="40% - Accent3 3 6 5" xfId="4622"/>
    <cellStyle name="40% - Accent3 3 6 5 2" xfId="17781"/>
    <cellStyle name="40% - Accent3 3 6 5 2 2" xfId="55119"/>
    <cellStyle name="40% - Accent3 3 6 5 3" xfId="30279"/>
    <cellStyle name="40% - Accent3 3 6 5 4" xfId="41960"/>
    <cellStyle name="40% - Accent3 3 6 6" xfId="14069"/>
    <cellStyle name="40% - Accent3 3 6 6 2" xfId="51407"/>
    <cellStyle name="40% - Accent3 3 6 7" xfId="27397"/>
    <cellStyle name="40% - Accent3 3 6 8" xfId="38246"/>
    <cellStyle name="40% - Accent3 3 7" xfId="1077"/>
    <cellStyle name="40% - Accent3 3 7 2" xfId="2257"/>
    <cellStyle name="40% - Accent3 3 7 2 2" xfId="8331"/>
    <cellStyle name="40% - Accent3 3 7 2 2 2" xfId="13054"/>
    <cellStyle name="40% - Accent3 3 7 2 2 2 2" xfId="26213"/>
    <cellStyle name="40% - Accent3 3 7 2 2 2 2 2" xfId="63551"/>
    <cellStyle name="40% - Accent3 3 7 2 2 2 3" xfId="50392"/>
    <cellStyle name="40% - Accent3 3 7 2 2 3" xfId="21490"/>
    <cellStyle name="40% - Accent3 3 7 2 2 3 2" xfId="58828"/>
    <cellStyle name="40% - Accent3 3 7 2 2 4" xfId="34509"/>
    <cellStyle name="40% - Accent3 3 7 2 2 5" xfId="45669"/>
    <cellStyle name="40% - Accent3 3 7 2 3" xfId="10694"/>
    <cellStyle name="40% - Accent3 3 7 2 3 2" xfId="23853"/>
    <cellStyle name="40% - Accent3 3 7 2 3 2 2" xfId="61191"/>
    <cellStyle name="40% - Accent3 3 7 2 3 3" xfId="37221"/>
    <cellStyle name="40% - Accent3 3 7 2 3 4" xfId="48032"/>
    <cellStyle name="40% - Accent3 3 7 2 4" xfId="5971"/>
    <cellStyle name="40% - Accent3 3 7 2 4 2" xfId="19130"/>
    <cellStyle name="40% - Accent3 3 7 2 4 2 2" xfId="56468"/>
    <cellStyle name="40% - Accent3 3 7 2 4 3" xfId="31797"/>
    <cellStyle name="40% - Accent3 3 7 2 4 4" xfId="43309"/>
    <cellStyle name="40% - Accent3 3 7 2 5" xfId="15418"/>
    <cellStyle name="40% - Accent3 3 7 2 5 2" xfId="52756"/>
    <cellStyle name="40% - Accent3 3 7 2 6" xfId="28915"/>
    <cellStyle name="40% - Accent3 3 7 2 7" xfId="39595"/>
    <cellStyle name="40% - Accent3 3 7 3" xfId="3606"/>
    <cellStyle name="40% - Accent3 3 7 3 2" xfId="11874"/>
    <cellStyle name="40% - Accent3 3 7 3 2 2" xfId="25033"/>
    <cellStyle name="40% - Accent3 3 7 3 2 2 2" xfId="62371"/>
    <cellStyle name="40% - Accent3 3 7 3 2 3" xfId="49212"/>
    <cellStyle name="40% - Accent3 3 7 3 3" xfId="7151"/>
    <cellStyle name="40% - Accent3 3 7 3 3 2" xfId="20310"/>
    <cellStyle name="40% - Accent3 3 7 3 3 2 2" xfId="57648"/>
    <cellStyle name="40% - Accent3 3 7 3 3 3" xfId="44489"/>
    <cellStyle name="40% - Accent3 3 7 3 4" xfId="16767"/>
    <cellStyle name="40% - Accent3 3 7 3 4 2" xfId="54105"/>
    <cellStyle name="40% - Accent3 3 7 3 5" xfId="33160"/>
    <cellStyle name="40% - Accent3 3 7 3 6" xfId="40944"/>
    <cellStyle name="40% - Accent3 3 7 4" xfId="9514"/>
    <cellStyle name="40% - Accent3 3 7 4 2" xfId="22673"/>
    <cellStyle name="40% - Accent3 3 7 4 2 2" xfId="60011"/>
    <cellStyle name="40% - Accent3 3 7 4 3" xfId="35872"/>
    <cellStyle name="40% - Accent3 3 7 4 4" xfId="46852"/>
    <cellStyle name="40% - Accent3 3 7 5" xfId="4791"/>
    <cellStyle name="40% - Accent3 3 7 5 2" xfId="17950"/>
    <cellStyle name="40% - Accent3 3 7 5 2 2" xfId="55288"/>
    <cellStyle name="40% - Accent3 3 7 5 3" xfId="30448"/>
    <cellStyle name="40% - Accent3 3 7 5 4" xfId="42129"/>
    <cellStyle name="40% - Accent3 3 7 6" xfId="14238"/>
    <cellStyle name="40% - Accent3 3 7 6 2" xfId="51576"/>
    <cellStyle name="40% - Accent3 3 7 7" xfId="27566"/>
    <cellStyle name="40% - Accent3 3 7 8" xfId="38415"/>
    <cellStyle name="40% - Accent3 3 8" xfId="1274"/>
    <cellStyle name="40% - Accent3 3 8 2" xfId="2623"/>
    <cellStyle name="40% - Accent3 3 8 2 2" xfId="12071"/>
    <cellStyle name="40% - Accent3 3 8 2 2 2" xfId="25230"/>
    <cellStyle name="40% - Accent3 3 8 2 2 2 2" xfId="62568"/>
    <cellStyle name="40% - Accent3 3 8 2 2 3" xfId="33526"/>
    <cellStyle name="40% - Accent3 3 8 2 2 4" xfId="49409"/>
    <cellStyle name="40% - Accent3 3 8 2 3" xfId="7348"/>
    <cellStyle name="40% - Accent3 3 8 2 3 2" xfId="20507"/>
    <cellStyle name="40% - Accent3 3 8 2 3 2 2" xfId="57845"/>
    <cellStyle name="40% - Accent3 3 8 2 3 3" xfId="36238"/>
    <cellStyle name="40% - Accent3 3 8 2 3 4" xfId="44686"/>
    <cellStyle name="40% - Accent3 3 8 2 4" xfId="15784"/>
    <cellStyle name="40% - Accent3 3 8 2 4 2" xfId="30814"/>
    <cellStyle name="40% - Accent3 3 8 2 4 3" xfId="53122"/>
    <cellStyle name="40% - Accent3 3 8 2 5" xfId="27932"/>
    <cellStyle name="40% - Accent3 3 8 2 6" xfId="39961"/>
    <cellStyle name="40% - Accent3 3 8 3" xfId="9711"/>
    <cellStyle name="40% - Accent3 3 8 3 2" xfId="22870"/>
    <cellStyle name="40% - Accent3 3 8 3 2 2" xfId="60208"/>
    <cellStyle name="40% - Accent3 3 8 3 3" xfId="32177"/>
    <cellStyle name="40% - Accent3 3 8 3 4" xfId="47049"/>
    <cellStyle name="40% - Accent3 3 8 4" xfId="4988"/>
    <cellStyle name="40% - Accent3 3 8 4 2" xfId="18147"/>
    <cellStyle name="40% - Accent3 3 8 4 2 2" xfId="55485"/>
    <cellStyle name="40% - Accent3 3 8 4 3" xfId="34889"/>
    <cellStyle name="40% - Accent3 3 8 4 4" xfId="42326"/>
    <cellStyle name="40% - Accent3 3 8 5" xfId="14435"/>
    <cellStyle name="40% - Accent3 3 8 5 2" xfId="29465"/>
    <cellStyle name="40% - Accent3 3 8 5 3" xfId="51773"/>
    <cellStyle name="40% - Accent3 3 8 6" xfId="26583"/>
    <cellStyle name="40% - Accent3 3 8 7" xfId="38612"/>
    <cellStyle name="40% - Accent3 3 9" xfId="2426"/>
    <cellStyle name="40% - Accent3 3 9 2" xfId="10891"/>
    <cellStyle name="40% - Accent3 3 9 2 2" xfId="24050"/>
    <cellStyle name="40% - Accent3 3 9 2 2 2" xfId="61388"/>
    <cellStyle name="40% - Accent3 3 9 2 3" xfId="33329"/>
    <cellStyle name="40% - Accent3 3 9 2 4" xfId="48229"/>
    <cellStyle name="40% - Accent3 3 9 3" xfId="6168"/>
    <cellStyle name="40% - Accent3 3 9 3 2" xfId="19327"/>
    <cellStyle name="40% - Accent3 3 9 3 2 2" xfId="56665"/>
    <cellStyle name="40% - Accent3 3 9 3 3" xfId="36041"/>
    <cellStyle name="40% - Accent3 3 9 3 4" xfId="43506"/>
    <cellStyle name="40% - Accent3 3 9 4" xfId="15587"/>
    <cellStyle name="40% - Accent3 3 9 4 2" xfId="30617"/>
    <cellStyle name="40% - Accent3 3 9 4 3" xfId="52925"/>
    <cellStyle name="40% - Accent3 3 9 5" xfId="27735"/>
    <cellStyle name="40% - Accent3 3 9 6" xfId="39764"/>
    <cellStyle name="40% - Accent3 4" xfId="120"/>
    <cellStyle name="40% - Accent3 4 10" xfId="8559"/>
    <cellStyle name="40% - Accent3 4 10 2" xfId="21718"/>
    <cellStyle name="40% - Accent3 4 10 2 2" xfId="59056"/>
    <cellStyle name="40% - Accent3 4 10 3" xfId="29296"/>
    <cellStyle name="40% - Accent3 4 10 4" xfId="45897"/>
    <cellStyle name="40% - Accent3 4 11" xfId="3836"/>
    <cellStyle name="40% - Accent3 4 11 2" xfId="16995"/>
    <cellStyle name="40% - Accent3 4 11 2 2" xfId="54333"/>
    <cellStyle name="40% - Accent3 4 11 3" xfId="32008"/>
    <cellStyle name="40% - Accent3 4 11 4" xfId="41174"/>
    <cellStyle name="40% - Accent3 4 12" xfId="13283"/>
    <cellStyle name="40% - Accent3 4 12 2" xfId="34720"/>
    <cellStyle name="40% - Accent3 4 12 3" xfId="50621"/>
    <cellStyle name="40% - Accent3 4 13" xfId="29127"/>
    <cellStyle name="40% - Accent3 4 14" xfId="26414"/>
    <cellStyle name="40% - Accent3 4 15" xfId="37460"/>
    <cellStyle name="40% - Accent3 4 2" xfId="232"/>
    <cellStyle name="40% - Accent3 4 2 10" xfId="3948"/>
    <cellStyle name="40% - Accent3 4 2 10 2" xfId="17107"/>
    <cellStyle name="40% - Accent3 4 2 10 2 2" xfId="54445"/>
    <cellStyle name="40% - Accent3 4 2 10 3" xfId="32093"/>
    <cellStyle name="40% - Accent3 4 2 10 4" xfId="41286"/>
    <cellStyle name="40% - Accent3 4 2 11" xfId="13395"/>
    <cellStyle name="40% - Accent3 4 2 11 2" xfId="34805"/>
    <cellStyle name="40% - Accent3 4 2 11 3" xfId="50733"/>
    <cellStyle name="40% - Accent3 4 2 12" xfId="29212"/>
    <cellStyle name="40% - Accent3 4 2 13" xfId="26499"/>
    <cellStyle name="40% - Accent3 4 2 14" xfId="37572"/>
    <cellStyle name="40% - Accent3 4 2 2" xfId="653"/>
    <cellStyle name="40% - Accent3 4 2 2 2" xfId="1835"/>
    <cellStyle name="40% - Accent3 4 2 2 2 2" xfId="7909"/>
    <cellStyle name="40% - Accent3 4 2 2 2 2 2" xfId="12632"/>
    <cellStyle name="40% - Accent3 4 2 2 2 2 2 2" xfId="25791"/>
    <cellStyle name="40% - Accent3 4 2 2 2 2 2 2 2" xfId="63129"/>
    <cellStyle name="40% - Accent3 4 2 2 2 2 2 3" xfId="49970"/>
    <cellStyle name="40% - Accent3 4 2 2 2 2 3" xfId="21068"/>
    <cellStyle name="40% - Accent3 4 2 2 2 2 3 2" xfId="58406"/>
    <cellStyle name="40% - Accent3 4 2 2 2 2 4" xfId="34087"/>
    <cellStyle name="40% - Accent3 4 2 2 2 2 5" xfId="45247"/>
    <cellStyle name="40% - Accent3 4 2 2 2 3" xfId="10272"/>
    <cellStyle name="40% - Accent3 4 2 2 2 3 2" xfId="23431"/>
    <cellStyle name="40% - Accent3 4 2 2 2 3 2 2" xfId="60769"/>
    <cellStyle name="40% - Accent3 4 2 2 2 3 3" xfId="36799"/>
    <cellStyle name="40% - Accent3 4 2 2 2 3 4" xfId="47610"/>
    <cellStyle name="40% - Accent3 4 2 2 2 4" xfId="5549"/>
    <cellStyle name="40% - Accent3 4 2 2 2 4 2" xfId="18708"/>
    <cellStyle name="40% - Accent3 4 2 2 2 4 2 2" xfId="56046"/>
    <cellStyle name="40% - Accent3 4 2 2 2 4 3" xfId="31375"/>
    <cellStyle name="40% - Accent3 4 2 2 2 4 4" xfId="42887"/>
    <cellStyle name="40% - Accent3 4 2 2 2 5" xfId="14996"/>
    <cellStyle name="40% - Accent3 4 2 2 2 5 2" xfId="52334"/>
    <cellStyle name="40% - Accent3 4 2 2 2 6" xfId="28493"/>
    <cellStyle name="40% - Accent3 4 2 2 2 7" xfId="39173"/>
    <cellStyle name="40% - Accent3 4 2 2 3" xfId="3184"/>
    <cellStyle name="40% - Accent3 4 2 2 3 2" xfId="11452"/>
    <cellStyle name="40% - Accent3 4 2 2 3 2 2" xfId="24611"/>
    <cellStyle name="40% - Accent3 4 2 2 3 2 2 2" xfId="61949"/>
    <cellStyle name="40% - Accent3 4 2 2 3 2 3" xfId="48790"/>
    <cellStyle name="40% - Accent3 4 2 2 3 3" xfId="6729"/>
    <cellStyle name="40% - Accent3 4 2 2 3 3 2" xfId="19888"/>
    <cellStyle name="40% - Accent3 4 2 2 3 3 2 2" xfId="57226"/>
    <cellStyle name="40% - Accent3 4 2 2 3 3 3" xfId="44067"/>
    <cellStyle name="40% - Accent3 4 2 2 3 4" xfId="16345"/>
    <cellStyle name="40% - Accent3 4 2 2 3 4 2" xfId="53683"/>
    <cellStyle name="40% - Accent3 4 2 2 3 5" xfId="32738"/>
    <cellStyle name="40% - Accent3 4 2 2 3 6" xfId="40522"/>
    <cellStyle name="40% - Accent3 4 2 2 4" xfId="9092"/>
    <cellStyle name="40% - Accent3 4 2 2 4 2" xfId="22251"/>
    <cellStyle name="40% - Accent3 4 2 2 4 2 2" xfId="59589"/>
    <cellStyle name="40% - Accent3 4 2 2 4 3" xfId="35450"/>
    <cellStyle name="40% - Accent3 4 2 2 4 4" xfId="46430"/>
    <cellStyle name="40% - Accent3 4 2 2 5" xfId="4369"/>
    <cellStyle name="40% - Accent3 4 2 2 5 2" xfId="17528"/>
    <cellStyle name="40% - Accent3 4 2 2 5 2 2" xfId="54866"/>
    <cellStyle name="40% - Accent3 4 2 2 5 3" xfId="30026"/>
    <cellStyle name="40% - Accent3 4 2 2 5 4" xfId="41707"/>
    <cellStyle name="40% - Accent3 4 2 2 6" xfId="13816"/>
    <cellStyle name="40% - Accent3 4 2 2 6 2" xfId="51154"/>
    <cellStyle name="40% - Accent3 4 2 2 7" xfId="27144"/>
    <cellStyle name="40% - Accent3 4 2 2 8" xfId="37993"/>
    <cellStyle name="40% - Accent3 4 2 3" xfId="429"/>
    <cellStyle name="40% - Accent3 4 2 3 2" xfId="1611"/>
    <cellStyle name="40% - Accent3 4 2 3 2 2" xfId="7685"/>
    <cellStyle name="40% - Accent3 4 2 3 2 2 2" xfId="12408"/>
    <cellStyle name="40% - Accent3 4 2 3 2 2 2 2" xfId="25567"/>
    <cellStyle name="40% - Accent3 4 2 3 2 2 2 2 2" xfId="62905"/>
    <cellStyle name="40% - Accent3 4 2 3 2 2 2 3" xfId="49746"/>
    <cellStyle name="40% - Accent3 4 2 3 2 2 3" xfId="20844"/>
    <cellStyle name="40% - Accent3 4 2 3 2 2 3 2" xfId="58182"/>
    <cellStyle name="40% - Accent3 4 2 3 2 2 4" xfId="33863"/>
    <cellStyle name="40% - Accent3 4 2 3 2 2 5" xfId="45023"/>
    <cellStyle name="40% - Accent3 4 2 3 2 3" xfId="10048"/>
    <cellStyle name="40% - Accent3 4 2 3 2 3 2" xfId="23207"/>
    <cellStyle name="40% - Accent3 4 2 3 2 3 2 2" xfId="60545"/>
    <cellStyle name="40% - Accent3 4 2 3 2 3 3" xfId="36575"/>
    <cellStyle name="40% - Accent3 4 2 3 2 3 4" xfId="47386"/>
    <cellStyle name="40% - Accent3 4 2 3 2 4" xfId="5325"/>
    <cellStyle name="40% - Accent3 4 2 3 2 4 2" xfId="18484"/>
    <cellStyle name="40% - Accent3 4 2 3 2 4 2 2" xfId="55822"/>
    <cellStyle name="40% - Accent3 4 2 3 2 4 3" xfId="31151"/>
    <cellStyle name="40% - Accent3 4 2 3 2 4 4" xfId="42663"/>
    <cellStyle name="40% - Accent3 4 2 3 2 5" xfId="14772"/>
    <cellStyle name="40% - Accent3 4 2 3 2 5 2" xfId="52110"/>
    <cellStyle name="40% - Accent3 4 2 3 2 6" xfId="28269"/>
    <cellStyle name="40% - Accent3 4 2 3 2 7" xfId="38949"/>
    <cellStyle name="40% - Accent3 4 2 3 3" xfId="2960"/>
    <cellStyle name="40% - Accent3 4 2 3 3 2" xfId="11228"/>
    <cellStyle name="40% - Accent3 4 2 3 3 2 2" xfId="24387"/>
    <cellStyle name="40% - Accent3 4 2 3 3 2 2 2" xfId="61725"/>
    <cellStyle name="40% - Accent3 4 2 3 3 2 3" xfId="48566"/>
    <cellStyle name="40% - Accent3 4 2 3 3 3" xfId="6505"/>
    <cellStyle name="40% - Accent3 4 2 3 3 3 2" xfId="19664"/>
    <cellStyle name="40% - Accent3 4 2 3 3 3 2 2" xfId="57002"/>
    <cellStyle name="40% - Accent3 4 2 3 3 3 3" xfId="43843"/>
    <cellStyle name="40% - Accent3 4 2 3 3 4" xfId="16121"/>
    <cellStyle name="40% - Accent3 4 2 3 3 4 2" xfId="53459"/>
    <cellStyle name="40% - Accent3 4 2 3 3 5" xfId="32514"/>
    <cellStyle name="40% - Accent3 4 2 3 3 6" xfId="40298"/>
    <cellStyle name="40% - Accent3 4 2 3 4" xfId="8868"/>
    <cellStyle name="40% - Accent3 4 2 3 4 2" xfId="22027"/>
    <cellStyle name="40% - Accent3 4 2 3 4 2 2" xfId="59365"/>
    <cellStyle name="40% - Accent3 4 2 3 4 3" xfId="35226"/>
    <cellStyle name="40% - Accent3 4 2 3 4 4" xfId="46206"/>
    <cellStyle name="40% - Accent3 4 2 3 5" xfId="4145"/>
    <cellStyle name="40% - Accent3 4 2 3 5 2" xfId="17304"/>
    <cellStyle name="40% - Accent3 4 2 3 5 2 2" xfId="54642"/>
    <cellStyle name="40% - Accent3 4 2 3 5 3" xfId="29802"/>
    <cellStyle name="40% - Accent3 4 2 3 5 4" xfId="41483"/>
    <cellStyle name="40% - Accent3 4 2 3 6" xfId="13592"/>
    <cellStyle name="40% - Accent3 4 2 3 6 2" xfId="50930"/>
    <cellStyle name="40% - Accent3 4 2 3 7" xfId="26920"/>
    <cellStyle name="40% - Accent3 4 2 3 8" xfId="37769"/>
    <cellStyle name="40% - Accent3 4 2 4" xfId="850"/>
    <cellStyle name="40% - Accent3 4 2 4 2" xfId="2032"/>
    <cellStyle name="40% - Accent3 4 2 4 2 2" xfId="8106"/>
    <cellStyle name="40% - Accent3 4 2 4 2 2 2" xfId="12829"/>
    <cellStyle name="40% - Accent3 4 2 4 2 2 2 2" xfId="25988"/>
    <cellStyle name="40% - Accent3 4 2 4 2 2 2 2 2" xfId="63326"/>
    <cellStyle name="40% - Accent3 4 2 4 2 2 2 3" xfId="50167"/>
    <cellStyle name="40% - Accent3 4 2 4 2 2 3" xfId="21265"/>
    <cellStyle name="40% - Accent3 4 2 4 2 2 3 2" xfId="58603"/>
    <cellStyle name="40% - Accent3 4 2 4 2 2 4" xfId="34284"/>
    <cellStyle name="40% - Accent3 4 2 4 2 2 5" xfId="45444"/>
    <cellStyle name="40% - Accent3 4 2 4 2 3" xfId="10469"/>
    <cellStyle name="40% - Accent3 4 2 4 2 3 2" xfId="23628"/>
    <cellStyle name="40% - Accent3 4 2 4 2 3 2 2" xfId="60966"/>
    <cellStyle name="40% - Accent3 4 2 4 2 3 3" xfId="36996"/>
    <cellStyle name="40% - Accent3 4 2 4 2 3 4" xfId="47807"/>
    <cellStyle name="40% - Accent3 4 2 4 2 4" xfId="5746"/>
    <cellStyle name="40% - Accent3 4 2 4 2 4 2" xfId="18905"/>
    <cellStyle name="40% - Accent3 4 2 4 2 4 2 2" xfId="56243"/>
    <cellStyle name="40% - Accent3 4 2 4 2 4 3" xfId="31572"/>
    <cellStyle name="40% - Accent3 4 2 4 2 4 4" xfId="43084"/>
    <cellStyle name="40% - Accent3 4 2 4 2 5" xfId="15193"/>
    <cellStyle name="40% - Accent3 4 2 4 2 5 2" xfId="52531"/>
    <cellStyle name="40% - Accent3 4 2 4 2 6" xfId="28690"/>
    <cellStyle name="40% - Accent3 4 2 4 2 7" xfId="39370"/>
    <cellStyle name="40% - Accent3 4 2 4 3" xfId="3381"/>
    <cellStyle name="40% - Accent3 4 2 4 3 2" xfId="11649"/>
    <cellStyle name="40% - Accent3 4 2 4 3 2 2" xfId="24808"/>
    <cellStyle name="40% - Accent3 4 2 4 3 2 2 2" xfId="62146"/>
    <cellStyle name="40% - Accent3 4 2 4 3 2 3" xfId="48987"/>
    <cellStyle name="40% - Accent3 4 2 4 3 3" xfId="6926"/>
    <cellStyle name="40% - Accent3 4 2 4 3 3 2" xfId="20085"/>
    <cellStyle name="40% - Accent3 4 2 4 3 3 2 2" xfId="57423"/>
    <cellStyle name="40% - Accent3 4 2 4 3 3 3" xfId="44264"/>
    <cellStyle name="40% - Accent3 4 2 4 3 4" xfId="16542"/>
    <cellStyle name="40% - Accent3 4 2 4 3 4 2" xfId="53880"/>
    <cellStyle name="40% - Accent3 4 2 4 3 5" xfId="32935"/>
    <cellStyle name="40% - Accent3 4 2 4 3 6" xfId="40719"/>
    <cellStyle name="40% - Accent3 4 2 4 4" xfId="9289"/>
    <cellStyle name="40% - Accent3 4 2 4 4 2" xfId="22448"/>
    <cellStyle name="40% - Accent3 4 2 4 4 2 2" xfId="59786"/>
    <cellStyle name="40% - Accent3 4 2 4 4 3" xfId="35647"/>
    <cellStyle name="40% - Accent3 4 2 4 4 4" xfId="46627"/>
    <cellStyle name="40% - Accent3 4 2 4 5" xfId="4566"/>
    <cellStyle name="40% - Accent3 4 2 4 5 2" xfId="17725"/>
    <cellStyle name="40% - Accent3 4 2 4 5 2 2" xfId="55063"/>
    <cellStyle name="40% - Accent3 4 2 4 5 3" xfId="30223"/>
    <cellStyle name="40% - Accent3 4 2 4 5 4" xfId="41904"/>
    <cellStyle name="40% - Accent3 4 2 4 6" xfId="14013"/>
    <cellStyle name="40% - Accent3 4 2 4 6 2" xfId="51351"/>
    <cellStyle name="40% - Accent3 4 2 4 7" xfId="27341"/>
    <cellStyle name="40% - Accent3 4 2 4 8" xfId="38190"/>
    <cellStyle name="40% - Accent3 4 2 5" xfId="1019"/>
    <cellStyle name="40% - Accent3 4 2 5 2" xfId="2201"/>
    <cellStyle name="40% - Accent3 4 2 5 2 2" xfId="8275"/>
    <cellStyle name="40% - Accent3 4 2 5 2 2 2" xfId="12998"/>
    <cellStyle name="40% - Accent3 4 2 5 2 2 2 2" xfId="26157"/>
    <cellStyle name="40% - Accent3 4 2 5 2 2 2 2 2" xfId="63495"/>
    <cellStyle name="40% - Accent3 4 2 5 2 2 2 3" xfId="50336"/>
    <cellStyle name="40% - Accent3 4 2 5 2 2 3" xfId="21434"/>
    <cellStyle name="40% - Accent3 4 2 5 2 2 3 2" xfId="58772"/>
    <cellStyle name="40% - Accent3 4 2 5 2 2 4" xfId="34453"/>
    <cellStyle name="40% - Accent3 4 2 5 2 2 5" xfId="45613"/>
    <cellStyle name="40% - Accent3 4 2 5 2 3" xfId="10638"/>
    <cellStyle name="40% - Accent3 4 2 5 2 3 2" xfId="23797"/>
    <cellStyle name="40% - Accent3 4 2 5 2 3 2 2" xfId="61135"/>
    <cellStyle name="40% - Accent3 4 2 5 2 3 3" xfId="37165"/>
    <cellStyle name="40% - Accent3 4 2 5 2 3 4" xfId="47976"/>
    <cellStyle name="40% - Accent3 4 2 5 2 4" xfId="5915"/>
    <cellStyle name="40% - Accent3 4 2 5 2 4 2" xfId="19074"/>
    <cellStyle name="40% - Accent3 4 2 5 2 4 2 2" xfId="56412"/>
    <cellStyle name="40% - Accent3 4 2 5 2 4 3" xfId="31741"/>
    <cellStyle name="40% - Accent3 4 2 5 2 4 4" xfId="43253"/>
    <cellStyle name="40% - Accent3 4 2 5 2 5" xfId="15362"/>
    <cellStyle name="40% - Accent3 4 2 5 2 5 2" xfId="52700"/>
    <cellStyle name="40% - Accent3 4 2 5 2 6" xfId="28859"/>
    <cellStyle name="40% - Accent3 4 2 5 2 7" xfId="39539"/>
    <cellStyle name="40% - Accent3 4 2 5 3" xfId="3550"/>
    <cellStyle name="40% - Accent3 4 2 5 3 2" xfId="11818"/>
    <cellStyle name="40% - Accent3 4 2 5 3 2 2" xfId="24977"/>
    <cellStyle name="40% - Accent3 4 2 5 3 2 2 2" xfId="62315"/>
    <cellStyle name="40% - Accent3 4 2 5 3 2 3" xfId="49156"/>
    <cellStyle name="40% - Accent3 4 2 5 3 3" xfId="7095"/>
    <cellStyle name="40% - Accent3 4 2 5 3 3 2" xfId="20254"/>
    <cellStyle name="40% - Accent3 4 2 5 3 3 2 2" xfId="57592"/>
    <cellStyle name="40% - Accent3 4 2 5 3 3 3" xfId="44433"/>
    <cellStyle name="40% - Accent3 4 2 5 3 4" xfId="16711"/>
    <cellStyle name="40% - Accent3 4 2 5 3 4 2" xfId="54049"/>
    <cellStyle name="40% - Accent3 4 2 5 3 5" xfId="33104"/>
    <cellStyle name="40% - Accent3 4 2 5 3 6" xfId="40888"/>
    <cellStyle name="40% - Accent3 4 2 5 4" xfId="9458"/>
    <cellStyle name="40% - Accent3 4 2 5 4 2" xfId="22617"/>
    <cellStyle name="40% - Accent3 4 2 5 4 2 2" xfId="59955"/>
    <cellStyle name="40% - Accent3 4 2 5 4 3" xfId="35816"/>
    <cellStyle name="40% - Accent3 4 2 5 4 4" xfId="46796"/>
    <cellStyle name="40% - Accent3 4 2 5 5" xfId="4735"/>
    <cellStyle name="40% - Accent3 4 2 5 5 2" xfId="17894"/>
    <cellStyle name="40% - Accent3 4 2 5 5 2 2" xfId="55232"/>
    <cellStyle name="40% - Accent3 4 2 5 5 3" xfId="30392"/>
    <cellStyle name="40% - Accent3 4 2 5 5 4" xfId="42073"/>
    <cellStyle name="40% - Accent3 4 2 5 6" xfId="14182"/>
    <cellStyle name="40% - Accent3 4 2 5 6 2" xfId="51520"/>
    <cellStyle name="40% - Accent3 4 2 5 7" xfId="27510"/>
    <cellStyle name="40% - Accent3 4 2 5 8" xfId="38359"/>
    <cellStyle name="40% - Accent3 4 2 6" xfId="1190"/>
    <cellStyle name="40% - Accent3 4 2 6 2" xfId="2370"/>
    <cellStyle name="40% - Accent3 4 2 6 2 2" xfId="8444"/>
    <cellStyle name="40% - Accent3 4 2 6 2 2 2" xfId="13167"/>
    <cellStyle name="40% - Accent3 4 2 6 2 2 2 2" xfId="26326"/>
    <cellStyle name="40% - Accent3 4 2 6 2 2 2 2 2" xfId="63664"/>
    <cellStyle name="40% - Accent3 4 2 6 2 2 2 3" xfId="50505"/>
    <cellStyle name="40% - Accent3 4 2 6 2 2 3" xfId="21603"/>
    <cellStyle name="40% - Accent3 4 2 6 2 2 3 2" xfId="58941"/>
    <cellStyle name="40% - Accent3 4 2 6 2 2 4" xfId="34622"/>
    <cellStyle name="40% - Accent3 4 2 6 2 2 5" xfId="45782"/>
    <cellStyle name="40% - Accent3 4 2 6 2 3" xfId="10807"/>
    <cellStyle name="40% - Accent3 4 2 6 2 3 2" xfId="23966"/>
    <cellStyle name="40% - Accent3 4 2 6 2 3 2 2" xfId="61304"/>
    <cellStyle name="40% - Accent3 4 2 6 2 3 3" xfId="37334"/>
    <cellStyle name="40% - Accent3 4 2 6 2 3 4" xfId="48145"/>
    <cellStyle name="40% - Accent3 4 2 6 2 4" xfId="6084"/>
    <cellStyle name="40% - Accent3 4 2 6 2 4 2" xfId="19243"/>
    <cellStyle name="40% - Accent3 4 2 6 2 4 2 2" xfId="56581"/>
    <cellStyle name="40% - Accent3 4 2 6 2 4 3" xfId="31910"/>
    <cellStyle name="40% - Accent3 4 2 6 2 4 4" xfId="43422"/>
    <cellStyle name="40% - Accent3 4 2 6 2 5" xfId="15531"/>
    <cellStyle name="40% - Accent3 4 2 6 2 5 2" xfId="52869"/>
    <cellStyle name="40% - Accent3 4 2 6 2 6" xfId="29028"/>
    <cellStyle name="40% - Accent3 4 2 6 2 7" xfId="39708"/>
    <cellStyle name="40% - Accent3 4 2 6 3" xfId="3719"/>
    <cellStyle name="40% - Accent3 4 2 6 3 2" xfId="11987"/>
    <cellStyle name="40% - Accent3 4 2 6 3 2 2" xfId="25146"/>
    <cellStyle name="40% - Accent3 4 2 6 3 2 2 2" xfId="62484"/>
    <cellStyle name="40% - Accent3 4 2 6 3 2 3" xfId="49325"/>
    <cellStyle name="40% - Accent3 4 2 6 3 3" xfId="7264"/>
    <cellStyle name="40% - Accent3 4 2 6 3 3 2" xfId="20423"/>
    <cellStyle name="40% - Accent3 4 2 6 3 3 2 2" xfId="57761"/>
    <cellStyle name="40% - Accent3 4 2 6 3 3 3" xfId="44602"/>
    <cellStyle name="40% - Accent3 4 2 6 3 4" xfId="16880"/>
    <cellStyle name="40% - Accent3 4 2 6 3 4 2" xfId="54218"/>
    <cellStyle name="40% - Accent3 4 2 6 3 5" xfId="33273"/>
    <cellStyle name="40% - Accent3 4 2 6 3 6" xfId="41057"/>
    <cellStyle name="40% - Accent3 4 2 6 4" xfId="9627"/>
    <cellStyle name="40% - Accent3 4 2 6 4 2" xfId="22786"/>
    <cellStyle name="40% - Accent3 4 2 6 4 2 2" xfId="60124"/>
    <cellStyle name="40% - Accent3 4 2 6 4 3" xfId="35985"/>
    <cellStyle name="40% - Accent3 4 2 6 4 4" xfId="46965"/>
    <cellStyle name="40% - Accent3 4 2 6 5" xfId="4904"/>
    <cellStyle name="40% - Accent3 4 2 6 5 2" xfId="18063"/>
    <cellStyle name="40% - Accent3 4 2 6 5 2 2" xfId="55401"/>
    <cellStyle name="40% - Accent3 4 2 6 5 3" xfId="30561"/>
    <cellStyle name="40% - Accent3 4 2 6 5 4" xfId="42242"/>
    <cellStyle name="40% - Accent3 4 2 6 6" xfId="14351"/>
    <cellStyle name="40% - Accent3 4 2 6 6 2" xfId="51689"/>
    <cellStyle name="40% - Accent3 4 2 6 7" xfId="27679"/>
    <cellStyle name="40% - Accent3 4 2 6 8" xfId="38528"/>
    <cellStyle name="40% - Accent3 4 2 7" xfId="1414"/>
    <cellStyle name="40% - Accent3 4 2 7 2" xfId="2763"/>
    <cellStyle name="40% - Accent3 4 2 7 2 2" xfId="12211"/>
    <cellStyle name="40% - Accent3 4 2 7 2 2 2" xfId="25370"/>
    <cellStyle name="40% - Accent3 4 2 7 2 2 2 2" xfId="62708"/>
    <cellStyle name="40% - Accent3 4 2 7 2 2 3" xfId="33666"/>
    <cellStyle name="40% - Accent3 4 2 7 2 2 4" xfId="49549"/>
    <cellStyle name="40% - Accent3 4 2 7 2 3" xfId="7488"/>
    <cellStyle name="40% - Accent3 4 2 7 2 3 2" xfId="20647"/>
    <cellStyle name="40% - Accent3 4 2 7 2 3 2 2" xfId="57985"/>
    <cellStyle name="40% - Accent3 4 2 7 2 3 3" xfId="36378"/>
    <cellStyle name="40% - Accent3 4 2 7 2 3 4" xfId="44826"/>
    <cellStyle name="40% - Accent3 4 2 7 2 4" xfId="15924"/>
    <cellStyle name="40% - Accent3 4 2 7 2 4 2" xfId="30954"/>
    <cellStyle name="40% - Accent3 4 2 7 2 4 3" xfId="53262"/>
    <cellStyle name="40% - Accent3 4 2 7 2 5" xfId="28072"/>
    <cellStyle name="40% - Accent3 4 2 7 2 6" xfId="40101"/>
    <cellStyle name="40% - Accent3 4 2 7 3" xfId="9851"/>
    <cellStyle name="40% - Accent3 4 2 7 3 2" xfId="23010"/>
    <cellStyle name="40% - Accent3 4 2 7 3 2 2" xfId="60348"/>
    <cellStyle name="40% - Accent3 4 2 7 3 3" xfId="32317"/>
    <cellStyle name="40% - Accent3 4 2 7 3 4" xfId="47189"/>
    <cellStyle name="40% - Accent3 4 2 7 4" xfId="5128"/>
    <cellStyle name="40% - Accent3 4 2 7 4 2" xfId="18287"/>
    <cellStyle name="40% - Accent3 4 2 7 4 2 2" xfId="55625"/>
    <cellStyle name="40% - Accent3 4 2 7 4 3" xfId="35029"/>
    <cellStyle name="40% - Accent3 4 2 7 4 4" xfId="42466"/>
    <cellStyle name="40% - Accent3 4 2 7 5" xfId="14575"/>
    <cellStyle name="40% - Accent3 4 2 7 5 2" xfId="29605"/>
    <cellStyle name="40% - Accent3 4 2 7 5 3" xfId="51913"/>
    <cellStyle name="40% - Accent3 4 2 7 6" xfId="26723"/>
    <cellStyle name="40% - Accent3 4 2 7 7" xfId="38752"/>
    <cellStyle name="40% - Accent3 4 2 8" xfId="2539"/>
    <cellStyle name="40% - Accent3 4 2 8 2" xfId="11031"/>
    <cellStyle name="40% - Accent3 4 2 8 2 2" xfId="24190"/>
    <cellStyle name="40% - Accent3 4 2 8 2 2 2" xfId="61528"/>
    <cellStyle name="40% - Accent3 4 2 8 2 3" xfId="33442"/>
    <cellStyle name="40% - Accent3 4 2 8 2 4" xfId="48369"/>
    <cellStyle name="40% - Accent3 4 2 8 3" xfId="6308"/>
    <cellStyle name="40% - Accent3 4 2 8 3 2" xfId="19467"/>
    <cellStyle name="40% - Accent3 4 2 8 3 2 2" xfId="56805"/>
    <cellStyle name="40% - Accent3 4 2 8 3 3" xfId="36154"/>
    <cellStyle name="40% - Accent3 4 2 8 3 4" xfId="43646"/>
    <cellStyle name="40% - Accent3 4 2 8 4" xfId="15700"/>
    <cellStyle name="40% - Accent3 4 2 8 4 2" xfId="30730"/>
    <cellStyle name="40% - Accent3 4 2 8 4 3" xfId="53038"/>
    <cellStyle name="40% - Accent3 4 2 8 5" xfId="27848"/>
    <cellStyle name="40% - Accent3 4 2 8 6" xfId="39877"/>
    <cellStyle name="40% - Accent3 4 2 9" xfId="8671"/>
    <cellStyle name="40% - Accent3 4 2 9 2" xfId="21830"/>
    <cellStyle name="40% - Accent3 4 2 9 2 2" xfId="59168"/>
    <cellStyle name="40% - Accent3 4 2 9 3" xfId="29381"/>
    <cellStyle name="40% - Accent3 4 2 9 4" xfId="46009"/>
    <cellStyle name="40% - Accent3 4 3" xfId="541"/>
    <cellStyle name="40% - Accent3 4 3 2" xfId="1723"/>
    <cellStyle name="40% - Accent3 4 3 2 2" xfId="7797"/>
    <cellStyle name="40% - Accent3 4 3 2 2 2" xfId="12520"/>
    <cellStyle name="40% - Accent3 4 3 2 2 2 2" xfId="25679"/>
    <cellStyle name="40% - Accent3 4 3 2 2 2 2 2" xfId="63017"/>
    <cellStyle name="40% - Accent3 4 3 2 2 2 3" xfId="49858"/>
    <cellStyle name="40% - Accent3 4 3 2 2 3" xfId="20956"/>
    <cellStyle name="40% - Accent3 4 3 2 2 3 2" xfId="58294"/>
    <cellStyle name="40% - Accent3 4 3 2 2 4" xfId="33975"/>
    <cellStyle name="40% - Accent3 4 3 2 2 5" xfId="45135"/>
    <cellStyle name="40% - Accent3 4 3 2 3" xfId="10160"/>
    <cellStyle name="40% - Accent3 4 3 2 3 2" xfId="23319"/>
    <cellStyle name="40% - Accent3 4 3 2 3 2 2" xfId="60657"/>
    <cellStyle name="40% - Accent3 4 3 2 3 3" xfId="36687"/>
    <cellStyle name="40% - Accent3 4 3 2 3 4" xfId="47498"/>
    <cellStyle name="40% - Accent3 4 3 2 4" xfId="5437"/>
    <cellStyle name="40% - Accent3 4 3 2 4 2" xfId="18596"/>
    <cellStyle name="40% - Accent3 4 3 2 4 2 2" xfId="55934"/>
    <cellStyle name="40% - Accent3 4 3 2 4 3" xfId="31263"/>
    <cellStyle name="40% - Accent3 4 3 2 4 4" xfId="42775"/>
    <cellStyle name="40% - Accent3 4 3 2 5" xfId="14884"/>
    <cellStyle name="40% - Accent3 4 3 2 5 2" xfId="52222"/>
    <cellStyle name="40% - Accent3 4 3 2 6" xfId="28381"/>
    <cellStyle name="40% - Accent3 4 3 2 7" xfId="39061"/>
    <cellStyle name="40% - Accent3 4 3 3" xfId="3072"/>
    <cellStyle name="40% - Accent3 4 3 3 2" xfId="11340"/>
    <cellStyle name="40% - Accent3 4 3 3 2 2" xfId="24499"/>
    <cellStyle name="40% - Accent3 4 3 3 2 2 2" xfId="61837"/>
    <cellStyle name="40% - Accent3 4 3 3 2 3" xfId="48678"/>
    <cellStyle name="40% - Accent3 4 3 3 3" xfId="6617"/>
    <cellStyle name="40% - Accent3 4 3 3 3 2" xfId="19776"/>
    <cellStyle name="40% - Accent3 4 3 3 3 2 2" xfId="57114"/>
    <cellStyle name="40% - Accent3 4 3 3 3 3" xfId="43955"/>
    <cellStyle name="40% - Accent3 4 3 3 4" xfId="16233"/>
    <cellStyle name="40% - Accent3 4 3 3 4 2" xfId="53571"/>
    <cellStyle name="40% - Accent3 4 3 3 5" xfId="32626"/>
    <cellStyle name="40% - Accent3 4 3 3 6" xfId="40410"/>
    <cellStyle name="40% - Accent3 4 3 4" xfId="8980"/>
    <cellStyle name="40% - Accent3 4 3 4 2" xfId="22139"/>
    <cellStyle name="40% - Accent3 4 3 4 2 2" xfId="59477"/>
    <cellStyle name="40% - Accent3 4 3 4 3" xfId="35338"/>
    <cellStyle name="40% - Accent3 4 3 4 4" xfId="46318"/>
    <cellStyle name="40% - Accent3 4 3 5" xfId="4257"/>
    <cellStyle name="40% - Accent3 4 3 5 2" xfId="17416"/>
    <cellStyle name="40% - Accent3 4 3 5 2 2" xfId="54754"/>
    <cellStyle name="40% - Accent3 4 3 5 3" xfId="29914"/>
    <cellStyle name="40% - Accent3 4 3 5 4" xfId="41595"/>
    <cellStyle name="40% - Accent3 4 3 6" xfId="13704"/>
    <cellStyle name="40% - Accent3 4 3 6 2" xfId="51042"/>
    <cellStyle name="40% - Accent3 4 3 7" xfId="27032"/>
    <cellStyle name="40% - Accent3 4 3 8" xfId="37881"/>
    <cellStyle name="40% - Accent3 4 4" xfId="344"/>
    <cellStyle name="40% - Accent3 4 4 2" xfId="1526"/>
    <cellStyle name="40% - Accent3 4 4 2 2" xfId="7600"/>
    <cellStyle name="40% - Accent3 4 4 2 2 2" xfId="12323"/>
    <cellStyle name="40% - Accent3 4 4 2 2 2 2" xfId="25482"/>
    <cellStyle name="40% - Accent3 4 4 2 2 2 2 2" xfId="62820"/>
    <cellStyle name="40% - Accent3 4 4 2 2 2 3" xfId="49661"/>
    <cellStyle name="40% - Accent3 4 4 2 2 3" xfId="20759"/>
    <cellStyle name="40% - Accent3 4 4 2 2 3 2" xfId="58097"/>
    <cellStyle name="40% - Accent3 4 4 2 2 4" xfId="33778"/>
    <cellStyle name="40% - Accent3 4 4 2 2 5" xfId="44938"/>
    <cellStyle name="40% - Accent3 4 4 2 3" xfId="9963"/>
    <cellStyle name="40% - Accent3 4 4 2 3 2" xfId="23122"/>
    <cellStyle name="40% - Accent3 4 4 2 3 2 2" xfId="60460"/>
    <cellStyle name="40% - Accent3 4 4 2 3 3" xfId="36490"/>
    <cellStyle name="40% - Accent3 4 4 2 3 4" xfId="47301"/>
    <cellStyle name="40% - Accent3 4 4 2 4" xfId="5240"/>
    <cellStyle name="40% - Accent3 4 4 2 4 2" xfId="18399"/>
    <cellStyle name="40% - Accent3 4 4 2 4 2 2" xfId="55737"/>
    <cellStyle name="40% - Accent3 4 4 2 4 3" xfId="31066"/>
    <cellStyle name="40% - Accent3 4 4 2 4 4" xfId="42578"/>
    <cellStyle name="40% - Accent3 4 4 2 5" xfId="14687"/>
    <cellStyle name="40% - Accent3 4 4 2 5 2" xfId="52025"/>
    <cellStyle name="40% - Accent3 4 4 2 6" xfId="28184"/>
    <cellStyle name="40% - Accent3 4 4 2 7" xfId="38864"/>
    <cellStyle name="40% - Accent3 4 4 3" xfId="2875"/>
    <cellStyle name="40% - Accent3 4 4 3 2" xfId="11143"/>
    <cellStyle name="40% - Accent3 4 4 3 2 2" xfId="24302"/>
    <cellStyle name="40% - Accent3 4 4 3 2 2 2" xfId="61640"/>
    <cellStyle name="40% - Accent3 4 4 3 2 3" xfId="48481"/>
    <cellStyle name="40% - Accent3 4 4 3 3" xfId="6420"/>
    <cellStyle name="40% - Accent3 4 4 3 3 2" xfId="19579"/>
    <cellStyle name="40% - Accent3 4 4 3 3 2 2" xfId="56917"/>
    <cellStyle name="40% - Accent3 4 4 3 3 3" xfId="43758"/>
    <cellStyle name="40% - Accent3 4 4 3 4" xfId="16036"/>
    <cellStyle name="40% - Accent3 4 4 3 4 2" xfId="53374"/>
    <cellStyle name="40% - Accent3 4 4 3 5" xfId="32429"/>
    <cellStyle name="40% - Accent3 4 4 3 6" xfId="40213"/>
    <cellStyle name="40% - Accent3 4 4 4" xfId="8783"/>
    <cellStyle name="40% - Accent3 4 4 4 2" xfId="21942"/>
    <cellStyle name="40% - Accent3 4 4 4 2 2" xfId="59280"/>
    <cellStyle name="40% - Accent3 4 4 4 3" xfId="35141"/>
    <cellStyle name="40% - Accent3 4 4 4 4" xfId="46121"/>
    <cellStyle name="40% - Accent3 4 4 5" xfId="4060"/>
    <cellStyle name="40% - Accent3 4 4 5 2" xfId="17219"/>
    <cellStyle name="40% - Accent3 4 4 5 2 2" xfId="54557"/>
    <cellStyle name="40% - Accent3 4 4 5 3" xfId="29717"/>
    <cellStyle name="40% - Accent3 4 4 5 4" xfId="41398"/>
    <cellStyle name="40% - Accent3 4 4 6" xfId="13507"/>
    <cellStyle name="40% - Accent3 4 4 6 2" xfId="50845"/>
    <cellStyle name="40% - Accent3 4 4 7" xfId="26835"/>
    <cellStyle name="40% - Accent3 4 4 8" xfId="37684"/>
    <cellStyle name="40% - Accent3 4 5" xfId="765"/>
    <cellStyle name="40% - Accent3 4 5 2" xfId="1947"/>
    <cellStyle name="40% - Accent3 4 5 2 2" xfId="8021"/>
    <cellStyle name="40% - Accent3 4 5 2 2 2" xfId="12744"/>
    <cellStyle name="40% - Accent3 4 5 2 2 2 2" xfId="25903"/>
    <cellStyle name="40% - Accent3 4 5 2 2 2 2 2" xfId="63241"/>
    <cellStyle name="40% - Accent3 4 5 2 2 2 3" xfId="50082"/>
    <cellStyle name="40% - Accent3 4 5 2 2 3" xfId="21180"/>
    <cellStyle name="40% - Accent3 4 5 2 2 3 2" xfId="58518"/>
    <cellStyle name="40% - Accent3 4 5 2 2 4" xfId="34199"/>
    <cellStyle name="40% - Accent3 4 5 2 2 5" xfId="45359"/>
    <cellStyle name="40% - Accent3 4 5 2 3" xfId="10384"/>
    <cellStyle name="40% - Accent3 4 5 2 3 2" xfId="23543"/>
    <cellStyle name="40% - Accent3 4 5 2 3 2 2" xfId="60881"/>
    <cellStyle name="40% - Accent3 4 5 2 3 3" xfId="36911"/>
    <cellStyle name="40% - Accent3 4 5 2 3 4" xfId="47722"/>
    <cellStyle name="40% - Accent3 4 5 2 4" xfId="5661"/>
    <cellStyle name="40% - Accent3 4 5 2 4 2" xfId="18820"/>
    <cellStyle name="40% - Accent3 4 5 2 4 2 2" xfId="56158"/>
    <cellStyle name="40% - Accent3 4 5 2 4 3" xfId="31487"/>
    <cellStyle name="40% - Accent3 4 5 2 4 4" xfId="42999"/>
    <cellStyle name="40% - Accent3 4 5 2 5" xfId="15108"/>
    <cellStyle name="40% - Accent3 4 5 2 5 2" xfId="52446"/>
    <cellStyle name="40% - Accent3 4 5 2 6" xfId="28605"/>
    <cellStyle name="40% - Accent3 4 5 2 7" xfId="39285"/>
    <cellStyle name="40% - Accent3 4 5 3" xfId="3296"/>
    <cellStyle name="40% - Accent3 4 5 3 2" xfId="11564"/>
    <cellStyle name="40% - Accent3 4 5 3 2 2" xfId="24723"/>
    <cellStyle name="40% - Accent3 4 5 3 2 2 2" xfId="62061"/>
    <cellStyle name="40% - Accent3 4 5 3 2 3" xfId="48902"/>
    <cellStyle name="40% - Accent3 4 5 3 3" xfId="6841"/>
    <cellStyle name="40% - Accent3 4 5 3 3 2" xfId="20000"/>
    <cellStyle name="40% - Accent3 4 5 3 3 2 2" xfId="57338"/>
    <cellStyle name="40% - Accent3 4 5 3 3 3" xfId="44179"/>
    <cellStyle name="40% - Accent3 4 5 3 4" xfId="16457"/>
    <cellStyle name="40% - Accent3 4 5 3 4 2" xfId="53795"/>
    <cellStyle name="40% - Accent3 4 5 3 5" xfId="32850"/>
    <cellStyle name="40% - Accent3 4 5 3 6" xfId="40634"/>
    <cellStyle name="40% - Accent3 4 5 4" xfId="9204"/>
    <cellStyle name="40% - Accent3 4 5 4 2" xfId="22363"/>
    <cellStyle name="40% - Accent3 4 5 4 2 2" xfId="59701"/>
    <cellStyle name="40% - Accent3 4 5 4 3" xfId="35562"/>
    <cellStyle name="40% - Accent3 4 5 4 4" xfId="46542"/>
    <cellStyle name="40% - Accent3 4 5 5" xfId="4481"/>
    <cellStyle name="40% - Accent3 4 5 5 2" xfId="17640"/>
    <cellStyle name="40% - Accent3 4 5 5 2 2" xfId="54978"/>
    <cellStyle name="40% - Accent3 4 5 5 3" xfId="30138"/>
    <cellStyle name="40% - Accent3 4 5 5 4" xfId="41819"/>
    <cellStyle name="40% - Accent3 4 5 6" xfId="13928"/>
    <cellStyle name="40% - Accent3 4 5 6 2" xfId="51266"/>
    <cellStyle name="40% - Accent3 4 5 7" xfId="27256"/>
    <cellStyle name="40% - Accent3 4 5 8" xfId="38105"/>
    <cellStyle name="40% - Accent3 4 6" xfId="934"/>
    <cellStyle name="40% - Accent3 4 6 2" xfId="2116"/>
    <cellStyle name="40% - Accent3 4 6 2 2" xfId="8190"/>
    <cellStyle name="40% - Accent3 4 6 2 2 2" xfId="12913"/>
    <cellStyle name="40% - Accent3 4 6 2 2 2 2" xfId="26072"/>
    <cellStyle name="40% - Accent3 4 6 2 2 2 2 2" xfId="63410"/>
    <cellStyle name="40% - Accent3 4 6 2 2 2 3" xfId="50251"/>
    <cellStyle name="40% - Accent3 4 6 2 2 3" xfId="21349"/>
    <cellStyle name="40% - Accent3 4 6 2 2 3 2" xfId="58687"/>
    <cellStyle name="40% - Accent3 4 6 2 2 4" xfId="34368"/>
    <cellStyle name="40% - Accent3 4 6 2 2 5" xfId="45528"/>
    <cellStyle name="40% - Accent3 4 6 2 3" xfId="10553"/>
    <cellStyle name="40% - Accent3 4 6 2 3 2" xfId="23712"/>
    <cellStyle name="40% - Accent3 4 6 2 3 2 2" xfId="61050"/>
    <cellStyle name="40% - Accent3 4 6 2 3 3" xfId="37080"/>
    <cellStyle name="40% - Accent3 4 6 2 3 4" xfId="47891"/>
    <cellStyle name="40% - Accent3 4 6 2 4" xfId="5830"/>
    <cellStyle name="40% - Accent3 4 6 2 4 2" xfId="18989"/>
    <cellStyle name="40% - Accent3 4 6 2 4 2 2" xfId="56327"/>
    <cellStyle name="40% - Accent3 4 6 2 4 3" xfId="31656"/>
    <cellStyle name="40% - Accent3 4 6 2 4 4" xfId="43168"/>
    <cellStyle name="40% - Accent3 4 6 2 5" xfId="15277"/>
    <cellStyle name="40% - Accent3 4 6 2 5 2" xfId="52615"/>
    <cellStyle name="40% - Accent3 4 6 2 6" xfId="28774"/>
    <cellStyle name="40% - Accent3 4 6 2 7" xfId="39454"/>
    <cellStyle name="40% - Accent3 4 6 3" xfId="3465"/>
    <cellStyle name="40% - Accent3 4 6 3 2" xfId="11733"/>
    <cellStyle name="40% - Accent3 4 6 3 2 2" xfId="24892"/>
    <cellStyle name="40% - Accent3 4 6 3 2 2 2" xfId="62230"/>
    <cellStyle name="40% - Accent3 4 6 3 2 3" xfId="49071"/>
    <cellStyle name="40% - Accent3 4 6 3 3" xfId="7010"/>
    <cellStyle name="40% - Accent3 4 6 3 3 2" xfId="20169"/>
    <cellStyle name="40% - Accent3 4 6 3 3 2 2" xfId="57507"/>
    <cellStyle name="40% - Accent3 4 6 3 3 3" xfId="44348"/>
    <cellStyle name="40% - Accent3 4 6 3 4" xfId="16626"/>
    <cellStyle name="40% - Accent3 4 6 3 4 2" xfId="53964"/>
    <cellStyle name="40% - Accent3 4 6 3 5" xfId="33019"/>
    <cellStyle name="40% - Accent3 4 6 3 6" xfId="40803"/>
    <cellStyle name="40% - Accent3 4 6 4" xfId="9373"/>
    <cellStyle name="40% - Accent3 4 6 4 2" xfId="22532"/>
    <cellStyle name="40% - Accent3 4 6 4 2 2" xfId="59870"/>
    <cellStyle name="40% - Accent3 4 6 4 3" xfId="35731"/>
    <cellStyle name="40% - Accent3 4 6 4 4" xfId="46711"/>
    <cellStyle name="40% - Accent3 4 6 5" xfId="4650"/>
    <cellStyle name="40% - Accent3 4 6 5 2" xfId="17809"/>
    <cellStyle name="40% - Accent3 4 6 5 2 2" xfId="55147"/>
    <cellStyle name="40% - Accent3 4 6 5 3" xfId="30307"/>
    <cellStyle name="40% - Accent3 4 6 5 4" xfId="41988"/>
    <cellStyle name="40% - Accent3 4 6 6" xfId="14097"/>
    <cellStyle name="40% - Accent3 4 6 6 2" xfId="51435"/>
    <cellStyle name="40% - Accent3 4 6 7" xfId="27425"/>
    <cellStyle name="40% - Accent3 4 6 8" xfId="38274"/>
    <cellStyle name="40% - Accent3 4 7" xfId="1105"/>
    <cellStyle name="40% - Accent3 4 7 2" xfId="2285"/>
    <cellStyle name="40% - Accent3 4 7 2 2" xfId="8359"/>
    <cellStyle name="40% - Accent3 4 7 2 2 2" xfId="13082"/>
    <cellStyle name="40% - Accent3 4 7 2 2 2 2" xfId="26241"/>
    <cellStyle name="40% - Accent3 4 7 2 2 2 2 2" xfId="63579"/>
    <cellStyle name="40% - Accent3 4 7 2 2 2 3" xfId="50420"/>
    <cellStyle name="40% - Accent3 4 7 2 2 3" xfId="21518"/>
    <cellStyle name="40% - Accent3 4 7 2 2 3 2" xfId="58856"/>
    <cellStyle name="40% - Accent3 4 7 2 2 4" xfId="34537"/>
    <cellStyle name="40% - Accent3 4 7 2 2 5" xfId="45697"/>
    <cellStyle name="40% - Accent3 4 7 2 3" xfId="10722"/>
    <cellStyle name="40% - Accent3 4 7 2 3 2" xfId="23881"/>
    <cellStyle name="40% - Accent3 4 7 2 3 2 2" xfId="61219"/>
    <cellStyle name="40% - Accent3 4 7 2 3 3" xfId="37249"/>
    <cellStyle name="40% - Accent3 4 7 2 3 4" xfId="48060"/>
    <cellStyle name="40% - Accent3 4 7 2 4" xfId="5999"/>
    <cellStyle name="40% - Accent3 4 7 2 4 2" xfId="19158"/>
    <cellStyle name="40% - Accent3 4 7 2 4 2 2" xfId="56496"/>
    <cellStyle name="40% - Accent3 4 7 2 4 3" xfId="31825"/>
    <cellStyle name="40% - Accent3 4 7 2 4 4" xfId="43337"/>
    <cellStyle name="40% - Accent3 4 7 2 5" xfId="15446"/>
    <cellStyle name="40% - Accent3 4 7 2 5 2" xfId="52784"/>
    <cellStyle name="40% - Accent3 4 7 2 6" xfId="28943"/>
    <cellStyle name="40% - Accent3 4 7 2 7" xfId="39623"/>
    <cellStyle name="40% - Accent3 4 7 3" xfId="3634"/>
    <cellStyle name="40% - Accent3 4 7 3 2" xfId="11902"/>
    <cellStyle name="40% - Accent3 4 7 3 2 2" xfId="25061"/>
    <cellStyle name="40% - Accent3 4 7 3 2 2 2" xfId="62399"/>
    <cellStyle name="40% - Accent3 4 7 3 2 3" xfId="49240"/>
    <cellStyle name="40% - Accent3 4 7 3 3" xfId="7179"/>
    <cellStyle name="40% - Accent3 4 7 3 3 2" xfId="20338"/>
    <cellStyle name="40% - Accent3 4 7 3 3 2 2" xfId="57676"/>
    <cellStyle name="40% - Accent3 4 7 3 3 3" xfId="44517"/>
    <cellStyle name="40% - Accent3 4 7 3 4" xfId="16795"/>
    <cellStyle name="40% - Accent3 4 7 3 4 2" xfId="54133"/>
    <cellStyle name="40% - Accent3 4 7 3 5" xfId="33188"/>
    <cellStyle name="40% - Accent3 4 7 3 6" xfId="40972"/>
    <cellStyle name="40% - Accent3 4 7 4" xfId="9542"/>
    <cellStyle name="40% - Accent3 4 7 4 2" xfId="22701"/>
    <cellStyle name="40% - Accent3 4 7 4 2 2" xfId="60039"/>
    <cellStyle name="40% - Accent3 4 7 4 3" xfId="35900"/>
    <cellStyle name="40% - Accent3 4 7 4 4" xfId="46880"/>
    <cellStyle name="40% - Accent3 4 7 5" xfId="4819"/>
    <cellStyle name="40% - Accent3 4 7 5 2" xfId="17978"/>
    <cellStyle name="40% - Accent3 4 7 5 2 2" xfId="55316"/>
    <cellStyle name="40% - Accent3 4 7 5 3" xfId="30476"/>
    <cellStyle name="40% - Accent3 4 7 5 4" xfId="42157"/>
    <cellStyle name="40% - Accent3 4 7 6" xfId="14266"/>
    <cellStyle name="40% - Accent3 4 7 6 2" xfId="51604"/>
    <cellStyle name="40% - Accent3 4 7 7" xfId="27594"/>
    <cellStyle name="40% - Accent3 4 7 8" xfId="38443"/>
    <cellStyle name="40% - Accent3 4 8" xfId="1302"/>
    <cellStyle name="40% - Accent3 4 8 2" xfId="2651"/>
    <cellStyle name="40% - Accent3 4 8 2 2" xfId="12099"/>
    <cellStyle name="40% - Accent3 4 8 2 2 2" xfId="25258"/>
    <cellStyle name="40% - Accent3 4 8 2 2 2 2" xfId="62596"/>
    <cellStyle name="40% - Accent3 4 8 2 2 3" xfId="33554"/>
    <cellStyle name="40% - Accent3 4 8 2 2 4" xfId="49437"/>
    <cellStyle name="40% - Accent3 4 8 2 3" xfId="7376"/>
    <cellStyle name="40% - Accent3 4 8 2 3 2" xfId="20535"/>
    <cellStyle name="40% - Accent3 4 8 2 3 2 2" xfId="57873"/>
    <cellStyle name="40% - Accent3 4 8 2 3 3" xfId="36266"/>
    <cellStyle name="40% - Accent3 4 8 2 3 4" xfId="44714"/>
    <cellStyle name="40% - Accent3 4 8 2 4" xfId="15812"/>
    <cellStyle name="40% - Accent3 4 8 2 4 2" xfId="30842"/>
    <cellStyle name="40% - Accent3 4 8 2 4 3" xfId="53150"/>
    <cellStyle name="40% - Accent3 4 8 2 5" xfId="27960"/>
    <cellStyle name="40% - Accent3 4 8 2 6" xfId="39989"/>
    <cellStyle name="40% - Accent3 4 8 3" xfId="9739"/>
    <cellStyle name="40% - Accent3 4 8 3 2" xfId="22898"/>
    <cellStyle name="40% - Accent3 4 8 3 2 2" xfId="60236"/>
    <cellStyle name="40% - Accent3 4 8 3 3" xfId="32205"/>
    <cellStyle name="40% - Accent3 4 8 3 4" xfId="47077"/>
    <cellStyle name="40% - Accent3 4 8 4" xfId="5016"/>
    <cellStyle name="40% - Accent3 4 8 4 2" xfId="18175"/>
    <cellStyle name="40% - Accent3 4 8 4 2 2" xfId="55513"/>
    <cellStyle name="40% - Accent3 4 8 4 3" xfId="34917"/>
    <cellStyle name="40% - Accent3 4 8 4 4" xfId="42354"/>
    <cellStyle name="40% - Accent3 4 8 5" xfId="14463"/>
    <cellStyle name="40% - Accent3 4 8 5 2" xfId="29493"/>
    <cellStyle name="40% - Accent3 4 8 5 3" xfId="51801"/>
    <cellStyle name="40% - Accent3 4 8 6" xfId="26611"/>
    <cellStyle name="40% - Accent3 4 8 7" xfId="38640"/>
    <cellStyle name="40% - Accent3 4 9" xfId="2454"/>
    <cellStyle name="40% - Accent3 4 9 2" xfId="10919"/>
    <cellStyle name="40% - Accent3 4 9 2 2" xfId="24078"/>
    <cellStyle name="40% - Accent3 4 9 2 2 2" xfId="61416"/>
    <cellStyle name="40% - Accent3 4 9 2 3" xfId="33357"/>
    <cellStyle name="40% - Accent3 4 9 2 4" xfId="48257"/>
    <cellStyle name="40% - Accent3 4 9 3" xfId="6196"/>
    <cellStyle name="40% - Accent3 4 9 3 2" xfId="19355"/>
    <cellStyle name="40% - Accent3 4 9 3 2 2" xfId="56693"/>
    <cellStyle name="40% - Accent3 4 9 3 3" xfId="36069"/>
    <cellStyle name="40% - Accent3 4 9 3 4" xfId="43534"/>
    <cellStyle name="40% - Accent3 4 9 4" xfId="15615"/>
    <cellStyle name="40% - Accent3 4 9 4 2" xfId="30645"/>
    <cellStyle name="40% - Accent3 4 9 4 3" xfId="52953"/>
    <cellStyle name="40% - Accent3 4 9 5" xfId="27763"/>
    <cellStyle name="40% - Accent3 4 9 6" xfId="39792"/>
    <cellStyle name="40% - Accent3 5" xfId="64"/>
    <cellStyle name="40% - Accent3 5 10" xfId="8503"/>
    <cellStyle name="40% - Accent3 5 10 2" xfId="21662"/>
    <cellStyle name="40% - Accent3 5 10 2 2" xfId="59000"/>
    <cellStyle name="40% - Accent3 5 10 3" xfId="29325"/>
    <cellStyle name="40% - Accent3 5 10 4" xfId="45841"/>
    <cellStyle name="40% - Accent3 5 11" xfId="3780"/>
    <cellStyle name="40% - Accent3 5 11 2" xfId="16939"/>
    <cellStyle name="40% - Accent3 5 11 2 2" xfId="54277"/>
    <cellStyle name="40% - Accent3 5 11 3" xfId="32037"/>
    <cellStyle name="40% - Accent3 5 11 4" xfId="41118"/>
    <cellStyle name="40% - Accent3 5 12" xfId="13227"/>
    <cellStyle name="40% - Accent3 5 12 2" xfId="34749"/>
    <cellStyle name="40% - Accent3 5 12 3" xfId="50565"/>
    <cellStyle name="40% - Accent3 5 13" xfId="29156"/>
    <cellStyle name="40% - Accent3 5 14" xfId="26443"/>
    <cellStyle name="40% - Accent3 5 15" xfId="37404"/>
    <cellStyle name="40% - Accent3 5 2" xfId="176"/>
    <cellStyle name="40% - Accent3 5 2 2" xfId="597"/>
    <cellStyle name="40% - Accent3 5 2 2 2" xfId="1779"/>
    <cellStyle name="40% - Accent3 5 2 2 2 2" xfId="7853"/>
    <cellStyle name="40% - Accent3 5 2 2 2 2 2" xfId="12576"/>
    <cellStyle name="40% - Accent3 5 2 2 2 2 2 2" xfId="25735"/>
    <cellStyle name="40% - Accent3 5 2 2 2 2 2 2 2" xfId="63073"/>
    <cellStyle name="40% - Accent3 5 2 2 2 2 2 3" xfId="49914"/>
    <cellStyle name="40% - Accent3 5 2 2 2 2 3" xfId="21012"/>
    <cellStyle name="40% - Accent3 5 2 2 2 2 3 2" xfId="58350"/>
    <cellStyle name="40% - Accent3 5 2 2 2 2 4" xfId="34031"/>
    <cellStyle name="40% - Accent3 5 2 2 2 2 5" xfId="45191"/>
    <cellStyle name="40% - Accent3 5 2 2 2 3" xfId="10216"/>
    <cellStyle name="40% - Accent3 5 2 2 2 3 2" xfId="23375"/>
    <cellStyle name="40% - Accent3 5 2 2 2 3 2 2" xfId="60713"/>
    <cellStyle name="40% - Accent3 5 2 2 2 3 3" xfId="36743"/>
    <cellStyle name="40% - Accent3 5 2 2 2 3 4" xfId="47554"/>
    <cellStyle name="40% - Accent3 5 2 2 2 4" xfId="5493"/>
    <cellStyle name="40% - Accent3 5 2 2 2 4 2" xfId="18652"/>
    <cellStyle name="40% - Accent3 5 2 2 2 4 2 2" xfId="55990"/>
    <cellStyle name="40% - Accent3 5 2 2 2 4 3" xfId="31319"/>
    <cellStyle name="40% - Accent3 5 2 2 2 4 4" xfId="42831"/>
    <cellStyle name="40% - Accent3 5 2 2 2 5" xfId="14940"/>
    <cellStyle name="40% - Accent3 5 2 2 2 5 2" xfId="52278"/>
    <cellStyle name="40% - Accent3 5 2 2 2 6" xfId="28437"/>
    <cellStyle name="40% - Accent3 5 2 2 2 7" xfId="39117"/>
    <cellStyle name="40% - Accent3 5 2 2 3" xfId="3128"/>
    <cellStyle name="40% - Accent3 5 2 2 3 2" xfId="11396"/>
    <cellStyle name="40% - Accent3 5 2 2 3 2 2" xfId="24555"/>
    <cellStyle name="40% - Accent3 5 2 2 3 2 2 2" xfId="61893"/>
    <cellStyle name="40% - Accent3 5 2 2 3 2 3" xfId="48734"/>
    <cellStyle name="40% - Accent3 5 2 2 3 3" xfId="6673"/>
    <cellStyle name="40% - Accent3 5 2 2 3 3 2" xfId="19832"/>
    <cellStyle name="40% - Accent3 5 2 2 3 3 2 2" xfId="57170"/>
    <cellStyle name="40% - Accent3 5 2 2 3 3 3" xfId="44011"/>
    <cellStyle name="40% - Accent3 5 2 2 3 4" xfId="16289"/>
    <cellStyle name="40% - Accent3 5 2 2 3 4 2" xfId="53627"/>
    <cellStyle name="40% - Accent3 5 2 2 3 5" xfId="32682"/>
    <cellStyle name="40% - Accent3 5 2 2 3 6" xfId="40466"/>
    <cellStyle name="40% - Accent3 5 2 2 4" xfId="9036"/>
    <cellStyle name="40% - Accent3 5 2 2 4 2" xfId="22195"/>
    <cellStyle name="40% - Accent3 5 2 2 4 2 2" xfId="59533"/>
    <cellStyle name="40% - Accent3 5 2 2 4 3" xfId="35394"/>
    <cellStyle name="40% - Accent3 5 2 2 4 4" xfId="46374"/>
    <cellStyle name="40% - Accent3 5 2 2 5" xfId="4313"/>
    <cellStyle name="40% - Accent3 5 2 2 5 2" xfId="17472"/>
    <cellStyle name="40% - Accent3 5 2 2 5 2 2" xfId="54810"/>
    <cellStyle name="40% - Accent3 5 2 2 5 3" xfId="29970"/>
    <cellStyle name="40% - Accent3 5 2 2 5 4" xfId="41651"/>
    <cellStyle name="40% - Accent3 5 2 2 6" xfId="13760"/>
    <cellStyle name="40% - Accent3 5 2 2 6 2" xfId="51098"/>
    <cellStyle name="40% - Accent3 5 2 2 7" xfId="27088"/>
    <cellStyle name="40% - Accent3 5 2 2 8" xfId="37937"/>
    <cellStyle name="40% - Accent3 5 2 3" xfId="1358"/>
    <cellStyle name="40% - Accent3 5 2 3 2" xfId="7432"/>
    <cellStyle name="40% - Accent3 5 2 3 2 2" xfId="12155"/>
    <cellStyle name="40% - Accent3 5 2 3 2 2 2" xfId="25314"/>
    <cellStyle name="40% - Accent3 5 2 3 2 2 2 2" xfId="62652"/>
    <cellStyle name="40% - Accent3 5 2 3 2 2 3" xfId="49493"/>
    <cellStyle name="40% - Accent3 5 2 3 2 3" xfId="20591"/>
    <cellStyle name="40% - Accent3 5 2 3 2 3 2" xfId="57929"/>
    <cellStyle name="40% - Accent3 5 2 3 2 4" xfId="33610"/>
    <cellStyle name="40% - Accent3 5 2 3 2 5" xfId="44770"/>
    <cellStyle name="40% - Accent3 5 2 3 3" xfId="9795"/>
    <cellStyle name="40% - Accent3 5 2 3 3 2" xfId="22954"/>
    <cellStyle name="40% - Accent3 5 2 3 3 2 2" xfId="60292"/>
    <cellStyle name="40% - Accent3 5 2 3 3 3" xfId="36322"/>
    <cellStyle name="40% - Accent3 5 2 3 3 4" xfId="47133"/>
    <cellStyle name="40% - Accent3 5 2 3 4" xfId="5072"/>
    <cellStyle name="40% - Accent3 5 2 3 4 2" xfId="18231"/>
    <cellStyle name="40% - Accent3 5 2 3 4 2 2" xfId="55569"/>
    <cellStyle name="40% - Accent3 5 2 3 4 3" xfId="30898"/>
    <cellStyle name="40% - Accent3 5 2 3 4 4" xfId="42410"/>
    <cellStyle name="40% - Accent3 5 2 3 5" xfId="14519"/>
    <cellStyle name="40% - Accent3 5 2 3 5 2" xfId="51857"/>
    <cellStyle name="40% - Accent3 5 2 3 6" xfId="28016"/>
    <cellStyle name="40% - Accent3 5 2 3 7" xfId="38696"/>
    <cellStyle name="40% - Accent3 5 2 4" xfId="2707"/>
    <cellStyle name="40% - Accent3 5 2 4 2" xfId="10975"/>
    <cellStyle name="40% - Accent3 5 2 4 2 2" xfId="24134"/>
    <cellStyle name="40% - Accent3 5 2 4 2 2 2" xfId="61472"/>
    <cellStyle name="40% - Accent3 5 2 4 2 3" xfId="48313"/>
    <cellStyle name="40% - Accent3 5 2 4 3" xfId="6252"/>
    <cellStyle name="40% - Accent3 5 2 4 3 2" xfId="19411"/>
    <cellStyle name="40% - Accent3 5 2 4 3 2 2" xfId="56749"/>
    <cellStyle name="40% - Accent3 5 2 4 3 3" xfId="43590"/>
    <cellStyle name="40% - Accent3 5 2 4 4" xfId="15868"/>
    <cellStyle name="40% - Accent3 5 2 4 4 2" xfId="53206"/>
    <cellStyle name="40% - Accent3 5 2 4 5" xfId="32261"/>
    <cellStyle name="40% - Accent3 5 2 4 6" xfId="40045"/>
    <cellStyle name="40% - Accent3 5 2 5" xfId="8615"/>
    <cellStyle name="40% - Accent3 5 2 5 2" xfId="21774"/>
    <cellStyle name="40% - Accent3 5 2 5 2 2" xfId="59112"/>
    <cellStyle name="40% - Accent3 5 2 5 3" xfId="34973"/>
    <cellStyle name="40% - Accent3 5 2 5 4" xfId="45953"/>
    <cellStyle name="40% - Accent3 5 2 6" xfId="3892"/>
    <cellStyle name="40% - Accent3 5 2 6 2" xfId="17051"/>
    <cellStyle name="40% - Accent3 5 2 6 2 2" xfId="54389"/>
    <cellStyle name="40% - Accent3 5 2 6 3" xfId="29549"/>
    <cellStyle name="40% - Accent3 5 2 6 4" xfId="41230"/>
    <cellStyle name="40% - Accent3 5 2 7" xfId="13339"/>
    <cellStyle name="40% - Accent3 5 2 7 2" xfId="50677"/>
    <cellStyle name="40% - Accent3 5 2 8" xfId="26667"/>
    <cellStyle name="40% - Accent3 5 2 9" xfId="37516"/>
    <cellStyle name="40% - Accent3 5 3" xfId="485"/>
    <cellStyle name="40% - Accent3 5 3 2" xfId="1667"/>
    <cellStyle name="40% - Accent3 5 3 2 2" xfId="7741"/>
    <cellStyle name="40% - Accent3 5 3 2 2 2" xfId="12464"/>
    <cellStyle name="40% - Accent3 5 3 2 2 2 2" xfId="25623"/>
    <cellStyle name="40% - Accent3 5 3 2 2 2 2 2" xfId="62961"/>
    <cellStyle name="40% - Accent3 5 3 2 2 2 3" xfId="49802"/>
    <cellStyle name="40% - Accent3 5 3 2 2 3" xfId="20900"/>
    <cellStyle name="40% - Accent3 5 3 2 2 3 2" xfId="58238"/>
    <cellStyle name="40% - Accent3 5 3 2 2 4" xfId="33919"/>
    <cellStyle name="40% - Accent3 5 3 2 2 5" xfId="45079"/>
    <cellStyle name="40% - Accent3 5 3 2 3" xfId="10104"/>
    <cellStyle name="40% - Accent3 5 3 2 3 2" xfId="23263"/>
    <cellStyle name="40% - Accent3 5 3 2 3 2 2" xfId="60601"/>
    <cellStyle name="40% - Accent3 5 3 2 3 3" xfId="36631"/>
    <cellStyle name="40% - Accent3 5 3 2 3 4" xfId="47442"/>
    <cellStyle name="40% - Accent3 5 3 2 4" xfId="5381"/>
    <cellStyle name="40% - Accent3 5 3 2 4 2" xfId="18540"/>
    <cellStyle name="40% - Accent3 5 3 2 4 2 2" xfId="55878"/>
    <cellStyle name="40% - Accent3 5 3 2 4 3" xfId="31207"/>
    <cellStyle name="40% - Accent3 5 3 2 4 4" xfId="42719"/>
    <cellStyle name="40% - Accent3 5 3 2 5" xfId="14828"/>
    <cellStyle name="40% - Accent3 5 3 2 5 2" xfId="52166"/>
    <cellStyle name="40% - Accent3 5 3 2 6" xfId="28325"/>
    <cellStyle name="40% - Accent3 5 3 2 7" xfId="39005"/>
    <cellStyle name="40% - Accent3 5 3 3" xfId="3016"/>
    <cellStyle name="40% - Accent3 5 3 3 2" xfId="11284"/>
    <cellStyle name="40% - Accent3 5 3 3 2 2" xfId="24443"/>
    <cellStyle name="40% - Accent3 5 3 3 2 2 2" xfId="61781"/>
    <cellStyle name="40% - Accent3 5 3 3 2 3" xfId="48622"/>
    <cellStyle name="40% - Accent3 5 3 3 3" xfId="6561"/>
    <cellStyle name="40% - Accent3 5 3 3 3 2" xfId="19720"/>
    <cellStyle name="40% - Accent3 5 3 3 3 2 2" xfId="57058"/>
    <cellStyle name="40% - Accent3 5 3 3 3 3" xfId="43899"/>
    <cellStyle name="40% - Accent3 5 3 3 4" xfId="16177"/>
    <cellStyle name="40% - Accent3 5 3 3 4 2" xfId="53515"/>
    <cellStyle name="40% - Accent3 5 3 3 5" xfId="32570"/>
    <cellStyle name="40% - Accent3 5 3 3 6" xfId="40354"/>
    <cellStyle name="40% - Accent3 5 3 4" xfId="8924"/>
    <cellStyle name="40% - Accent3 5 3 4 2" xfId="22083"/>
    <cellStyle name="40% - Accent3 5 3 4 2 2" xfId="59421"/>
    <cellStyle name="40% - Accent3 5 3 4 3" xfId="35282"/>
    <cellStyle name="40% - Accent3 5 3 4 4" xfId="46262"/>
    <cellStyle name="40% - Accent3 5 3 5" xfId="4201"/>
    <cellStyle name="40% - Accent3 5 3 5 2" xfId="17360"/>
    <cellStyle name="40% - Accent3 5 3 5 2 2" xfId="54698"/>
    <cellStyle name="40% - Accent3 5 3 5 3" xfId="29858"/>
    <cellStyle name="40% - Accent3 5 3 5 4" xfId="41539"/>
    <cellStyle name="40% - Accent3 5 3 6" xfId="13648"/>
    <cellStyle name="40% - Accent3 5 3 6 2" xfId="50986"/>
    <cellStyle name="40% - Accent3 5 3 7" xfId="26976"/>
    <cellStyle name="40% - Accent3 5 3 8" xfId="37825"/>
    <cellStyle name="40% - Accent3 5 4" xfId="373"/>
    <cellStyle name="40% - Accent3 5 4 2" xfId="1555"/>
    <cellStyle name="40% - Accent3 5 4 2 2" xfId="7629"/>
    <cellStyle name="40% - Accent3 5 4 2 2 2" xfId="12352"/>
    <cellStyle name="40% - Accent3 5 4 2 2 2 2" xfId="25511"/>
    <cellStyle name="40% - Accent3 5 4 2 2 2 2 2" xfId="62849"/>
    <cellStyle name="40% - Accent3 5 4 2 2 2 3" xfId="49690"/>
    <cellStyle name="40% - Accent3 5 4 2 2 3" xfId="20788"/>
    <cellStyle name="40% - Accent3 5 4 2 2 3 2" xfId="58126"/>
    <cellStyle name="40% - Accent3 5 4 2 2 4" xfId="33807"/>
    <cellStyle name="40% - Accent3 5 4 2 2 5" xfId="44967"/>
    <cellStyle name="40% - Accent3 5 4 2 3" xfId="9992"/>
    <cellStyle name="40% - Accent3 5 4 2 3 2" xfId="23151"/>
    <cellStyle name="40% - Accent3 5 4 2 3 2 2" xfId="60489"/>
    <cellStyle name="40% - Accent3 5 4 2 3 3" xfId="36519"/>
    <cellStyle name="40% - Accent3 5 4 2 3 4" xfId="47330"/>
    <cellStyle name="40% - Accent3 5 4 2 4" xfId="5269"/>
    <cellStyle name="40% - Accent3 5 4 2 4 2" xfId="18428"/>
    <cellStyle name="40% - Accent3 5 4 2 4 2 2" xfId="55766"/>
    <cellStyle name="40% - Accent3 5 4 2 4 3" xfId="31095"/>
    <cellStyle name="40% - Accent3 5 4 2 4 4" xfId="42607"/>
    <cellStyle name="40% - Accent3 5 4 2 5" xfId="14716"/>
    <cellStyle name="40% - Accent3 5 4 2 5 2" xfId="52054"/>
    <cellStyle name="40% - Accent3 5 4 2 6" xfId="28213"/>
    <cellStyle name="40% - Accent3 5 4 2 7" xfId="38893"/>
    <cellStyle name="40% - Accent3 5 4 3" xfId="2904"/>
    <cellStyle name="40% - Accent3 5 4 3 2" xfId="11172"/>
    <cellStyle name="40% - Accent3 5 4 3 2 2" xfId="24331"/>
    <cellStyle name="40% - Accent3 5 4 3 2 2 2" xfId="61669"/>
    <cellStyle name="40% - Accent3 5 4 3 2 3" xfId="48510"/>
    <cellStyle name="40% - Accent3 5 4 3 3" xfId="6449"/>
    <cellStyle name="40% - Accent3 5 4 3 3 2" xfId="19608"/>
    <cellStyle name="40% - Accent3 5 4 3 3 2 2" xfId="56946"/>
    <cellStyle name="40% - Accent3 5 4 3 3 3" xfId="43787"/>
    <cellStyle name="40% - Accent3 5 4 3 4" xfId="16065"/>
    <cellStyle name="40% - Accent3 5 4 3 4 2" xfId="53403"/>
    <cellStyle name="40% - Accent3 5 4 3 5" xfId="32458"/>
    <cellStyle name="40% - Accent3 5 4 3 6" xfId="40242"/>
    <cellStyle name="40% - Accent3 5 4 4" xfId="8812"/>
    <cellStyle name="40% - Accent3 5 4 4 2" xfId="21971"/>
    <cellStyle name="40% - Accent3 5 4 4 2 2" xfId="59309"/>
    <cellStyle name="40% - Accent3 5 4 4 3" xfId="35170"/>
    <cellStyle name="40% - Accent3 5 4 4 4" xfId="46150"/>
    <cellStyle name="40% - Accent3 5 4 5" xfId="4089"/>
    <cellStyle name="40% - Accent3 5 4 5 2" xfId="17248"/>
    <cellStyle name="40% - Accent3 5 4 5 2 2" xfId="54586"/>
    <cellStyle name="40% - Accent3 5 4 5 3" xfId="29746"/>
    <cellStyle name="40% - Accent3 5 4 5 4" xfId="41427"/>
    <cellStyle name="40% - Accent3 5 4 6" xfId="13536"/>
    <cellStyle name="40% - Accent3 5 4 6 2" xfId="50874"/>
    <cellStyle name="40% - Accent3 5 4 7" xfId="26864"/>
    <cellStyle name="40% - Accent3 5 4 8" xfId="37713"/>
    <cellStyle name="40% - Accent3 5 5" xfId="794"/>
    <cellStyle name="40% - Accent3 5 5 2" xfId="1976"/>
    <cellStyle name="40% - Accent3 5 5 2 2" xfId="8050"/>
    <cellStyle name="40% - Accent3 5 5 2 2 2" xfId="12773"/>
    <cellStyle name="40% - Accent3 5 5 2 2 2 2" xfId="25932"/>
    <cellStyle name="40% - Accent3 5 5 2 2 2 2 2" xfId="63270"/>
    <cellStyle name="40% - Accent3 5 5 2 2 2 3" xfId="50111"/>
    <cellStyle name="40% - Accent3 5 5 2 2 3" xfId="21209"/>
    <cellStyle name="40% - Accent3 5 5 2 2 3 2" xfId="58547"/>
    <cellStyle name="40% - Accent3 5 5 2 2 4" xfId="34228"/>
    <cellStyle name="40% - Accent3 5 5 2 2 5" xfId="45388"/>
    <cellStyle name="40% - Accent3 5 5 2 3" xfId="10413"/>
    <cellStyle name="40% - Accent3 5 5 2 3 2" xfId="23572"/>
    <cellStyle name="40% - Accent3 5 5 2 3 2 2" xfId="60910"/>
    <cellStyle name="40% - Accent3 5 5 2 3 3" xfId="36940"/>
    <cellStyle name="40% - Accent3 5 5 2 3 4" xfId="47751"/>
    <cellStyle name="40% - Accent3 5 5 2 4" xfId="5690"/>
    <cellStyle name="40% - Accent3 5 5 2 4 2" xfId="18849"/>
    <cellStyle name="40% - Accent3 5 5 2 4 2 2" xfId="56187"/>
    <cellStyle name="40% - Accent3 5 5 2 4 3" xfId="31516"/>
    <cellStyle name="40% - Accent3 5 5 2 4 4" xfId="43028"/>
    <cellStyle name="40% - Accent3 5 5 2 5" xfId="15137"/>
    <cellStyle name="40% - Accent3 5 5 2 5 2" xfId="52475"/>
    <cellStyle name="40% - Accent3 5 5 2 6" xfId="28634"/>
    <cellStyle name="40% - Accent3 5 5 2 7" xfId="39314"/>
    <cellStyle name="40% - Accent3 5 5 3" xfId="3325"/>
    <cellStyle name="40% - Accent3 5 5 3 2" xfId="11593"/>
    <cellStyle name="40% - Accent3 5 5 3 2 2" xfId="24752"/>
    <cellStyle name="40% - Accent3 5 5 3 2 2 2" xfId="62090"/>
    <cellStyle name="40% - Accent3 5 5 3 2 3" xfId="48931"/>
    <cellStyle name="40% - Accent3 5 5 3 3" xfId="6870"/>
    <cellStyle name="40% - Accent3 5 5 3 3 2" xfId="20029"/>
    <cellStyle name="40% - Accent3 5 5 3 3 2 2" xfId="57367"/>
    <cellStyle name="40% - Accent3 5 5 3 3 3" xfId="44208"/>
    <cellStyle name="40% - Accent3 5 5 3 4" xfId="16486"/>
    <cellStyle name="40% - Accent3 5 5 3 4 2" xfId="53824"/>
    <cellStyle name="40% - Accent3 5 5 3 5" xfId="32879"/>
    <cellStyle name="40% - Accent3 5 5 3 6" xfId="40663"/>
    <cellStyle name="40% - Accent3 5 5 4" xfId="9233"/>
    <cellStyle name="40% - Accent3 5 5 4 2" xfId="22392"/>
    <cellStyle name="40% - Accent3 5 5 4 2 2" xfId="59730"/>
    <cellStyle name="40% - Accent3 5 5 4 3" xfId="35591"/>
    <cellStyle name="40% - Accent3 5 5 4 4" xfId="46571"/>
    <cellStyle name="40% - Accent3 5 5 5" xfId="4510"/>
    <cellStyle name="40% - Accent3 5 5 5 2" xfId="17669"/>
    <cellStyle name="40% - Accent3 5 5 5 2 2" xfId="55007"/>
    <cellStyle name="40% - Accent3 5 5 5 3" xfId="30167"/>
    <cellStyle name="40% - Accent3 5 5 5 4" xfId="41848"/>
    <cellStyle name="40% - Accent3 5 5 6" xfId="13957"/>
    <cellStyle name="40% - Accent3 5 5 6 2" xfId="51295"/>
    <cellStyle name="40% - Accent3 5 5 7" xfId="27285"/>
    <cellStyle name="40% - Accent3 5 5 8" xfId="38134"/>
    <cellStyle name="40% - Accent3 5 6" xfId="963"/>
    <cellStyle name="40% - Accent3 5 6 2" xfId="2145"/>
    <cellStyle name="40% - Accent3 5 6 2 2" xfId="8219"/>
    <cellStyle name="40% - Accent3 5 6 2 2 2" xfId="12942"/>
    <cellStyle name="40% - Accent3 5 6 2 2 2 2" xfId="26101"/>
    <cellStyle name="40% - Accent3 5 6 2 2 2 2 2" xfId="63439"/>
    <cellStyle name="40% - Accent3 5 6 2 2 2 3" xfId="50280"/>
    <cellStyle name="40% - Accent3 5 6 2 2 3" xfId="21378"/>
    <cellStyle name="40% - Accent3 5 6 2 2 3 2" xfId="58716"/>
    <cellStyle name="40% - Accent3 5 6 2 2 4" xfId="34397"/>
    <cellStyle name="40% - Accent3 5 6 2 2 5" xfId="45557"/>
    <cellStyle name="40% - Accent3 5 6 2 3" xfId="10582"/>
    <cellStyle name="40% - Accent3 5 6 2 3 2" xfId="23741"/>
    <cellStyle name="40% - Accent3 5 6 2 3 2 2" xfId="61079"/>
    <cellStyle name="40% - Accent3 5 6 2 3 3" xfId="37109"/>
    <cellStyle name="40% - Accent3 5 6 2 3 4" xfId="47920"/>
    <cellStyle name="40% - Accent3 5 6 2 4" xfId="5859"/>
    <cellStyle name="40% - Accent3 5 6 2 4 2" xfId="19018"/>
    <cellStyle name="40% - Accent3 5 6 2 4 2 2" xfId="56356"/>
    <cellStyle name="40% - Accent3 5 6 2 4 3" xfId="31685"/>
    <cellStyle name="40% - Accent3 5 6 2 4 4" xfId="43197"/>
    <cellStyle name="40% - Accent3 5 6 2 5" xfId="15306"/>
    <cellStyle name="40% - Accent3 5 6 2 5 2" xfId="52644"/>
    <cellStyle name="40% - Accent3 5 6 2 6" xfId="28803"/>
    <cellStyle name="40% - Accent3 5 6 2 7" xfId="39483"/>
    <cellStyle name="40% - Accent3 5 6 3" xfId="3494"/>
    <cellStyle name="40% - Accent3 5 6 3 2" xfId="11762"/>
    <cellStyle name="40% - Accent3 5 6 3 2 2" xfId="24921"/>
    <cellStyle name="40% - Accent3 5 6 3 2 2 2" xfId="62259"/>
    <cellStyle name="40% - Accent3 5 6 3 2 3" xfId="49100"/>
    <cellStyle name="40% - Accent3 5 6 3 3" xfId="7039"/>
    <cellStyle name="40% - Accent3 5 6 3 3 2" xfId="20198"/>
    <cellStyle name="40% - Accent3 5 6 3 3 2 2" xfId="57536"/>
    <cellStyle name="40% - Accent3 5 6 3 3 3" xfId="44377"/>
    <cellStyle name="40% - Accent3 5 6 3 4" xfId="16655"/>
    <cellStyle name="40% - Accent3 5 6 3 4 2" xfId="53993"/>
    <cellStyle name="40% - Accent3 5 6 3 5" xfId="33048"/>
    <cellStyle name="40% - Accent3 5 6 3 6" xfId="40832"/>
    <cellStyle name="40% - Accent3 5 6 4" xfId="9402"/>
    <cellStyle name="40% - Accent3 5 6 4 2" xfId="22561"/>
    <cellStyle name="40% - Accent3 5 6 4 2 2" xfId="59899"/>
    <cellStyle name="40% - Accent3 5 6 4 3" xfId="35760"/>
    <cellStyle name="40% - Accent3 5 6 4 4" xfId="46740"/>
    <cellStyle name="40% - Accent3 5 6 5" xfId="4679"/>
    <cellStyle name="40% - Accent3 5 6 5 2" xfId="17838"/>
    <cellStyle name="40% - Accent3 5 6 5 2 2" xfId="55176"/>
    <cellStyle name="40% - Accent3 5 6 5 3" xfId="30336"/>
    <cellStyle name="40% - Accent3 5 6 5 4" xfId="42017"/>
    <cellStyle name="40% - Accent3 5 6 6" xfId="14126"/>
    <cellStyle name="40% - Accent3 5 6 6 2" xfId="51464"/>
    <cellStyle name="40% - Accent3 5 6 7" xfId="27454"/>
    <cellStyle name="40% - Accent3 5 6 8" xfId="38303"/>
    <cellStyle name="40% - Accent3 5 7" xfId="1134"/>
    <cellStyle name="40% - Accent3 5 7 2" xfId="2314"/>
    <cellStyle name="40% - Accent3 5 7 2 2" xfId="8388"/>
    <cellStyle name="40% - Accent3 5 7 2 2 2" xfId="13111"/>
    <cellStyle name="40% - Accent3 5 7 2 2 2 2" xfId="26270"/>
    <cellStyle name="40% - Accent3 5 7 2 2 2 2 2" xfId="63608"/>
    <cellStyle name="40% - Accent3 5 7 2 2 2 3" xfId="50449"/>
    <cellStyle name="40% - Accent3 5 7 2 2 3" xfId="21547"/>
    <cellStyle name="40% - Accent3 5 7 2 2 3 2" xfId="58885"/>
    <cellStyle name="40% - Accent3 5 7 2 2 4" xfId="34566"/>
    <cellStyle name="40% - Accent3 5 7 2 2 5" xfId="45726"/>
    <cellStyle name="40% - Accent3 5 7 2 3" xfId="10751"/>
    <cellStyle name="40% - Accent3 5 7 2 3 2" xfId="23910"/>
    <cellStyle name="40% - Accent3 5 7 2 3 2 2" xfId="61248"/>
    <cellStyle name="40% - Accent3 5 7 2 3 3" xfId="37278"/>
    <cellStyle name="40% - Accent3 5 7 2 3 4" xfId="48089"/>
    <cellStyle name="40% - Accent3 5 7 2 4" xfId="6028"/>
    <cellStyle name="40% - Accent3 5 7 2 4 2" xfId="19187"/>
    <cellStyle name="40% - Accent3 5 7 2 4 2 2" xfId="56525"/>
    <cellStyle name="40% - Accent3 5 7 2 4 3" xfId="31854"/>
    <cellStyle name="40% - Accent3 5 7 2 4 4" xfId="43366"/>
    <cellStyle name="40% - Accent3 5 7 2 5" xfId="15475"/>
    <cellStyle name="40% - Accent3 5 7 2 5 2" xfId="52813"/>
    <cellStyle name="40% - Accent3 5 7 2 6" xfId="28972"/>
    <cellStyle name="40% - Accent3 5 7 2 7" xfId="39652"/>
    <cellStyle name="40% - Accent3 5 7 3" xfId="3663"/>
    <cellStyle name="40% - Accent3 5 7 3 2" xfId="11931"/>
    <cellStyle name="40% - Accent3 5 7 3 2 2" xfId="25090"/>
    <cellStyle name="40% - Accent3 5 7 3 2 2 2" xfId="62428"/>
    <cellStyle name="40% - Accent3 5 7 3 2 3" xfId="49269"/>
    <cellStyle name="40% - Accent3 5 7 3 3" xfId="7208"/>
    <cellStyle name="40% - Accent3 5 7 3 3 2" xfId="20367"/>
    <cellStyle name="40% - Accent3 5 7 3 3 2 2" xfId="57705"/>
    <cellStyle name="40% - Accent3 5 7 3 3 3" xfId="44546"/>
    <cellStyle name="40% - Accent3 5 7 3 4" xfId="16824"/>
    <cellStyle name="40% - Accent3 5 7 3 4 2" xfId="54162"/>
    <cellStyle name="40% - Accent3 5 7 3 5" xfId="33217"/>
    <cellStyle name="40% - Accent3 5 7 3 6" xfId="41001"/>
    <cellStyle name="40% - Accent3 5 7 4" xfId="9571"/>
    <cellStyle name="40% - Accent3 5 7 4 2" xfId="22730"/>
    <cellStyle name="40% - Accent3 5 7 4 2 2" xfId="60068"/>
    <cellStyle name="40% - Accent3 5 7 4 3" xfId="35929"/>
    <cellStyle name="40% - Accent3 5 7 4 4" xfId="46909"/>
    <cellStyle name="40% - Accent3 5 7 5" xfId="4848"/>
    <cellStyle name="40% - Accent3 5 7 5 2" xfId="18007"/>
    <cellStyle name="40% - Accent3 5 7 5 2 2" xfId="55345"/>
    <cellStyle name="40% - Accent3 5 7 5 3" xfId="30505"/>
    <cellStyle name="40% - Accent3 5 7 5 4" xfId="42186"/>
    <cellStyle name="40% - Accent3 5 7 6" xfId="14295"/>
    <cellStyle name="40% - Accent3 5 7 6 2" xfId="51633"/>
    <cellStyle name="40% - Accent3 5 7 7" xfId="27623"/>
    <cellStyle name="40% - Accent3 5 7 8" xfId="38472"/>
    <cellStyle name="40% - Accent3 5 8" xfId="1246"/>
    <cellStyle name="40% - Accent3 5 8 2" xfId="2595"/>
    <cellStyle name="40% - Accent3 5 8 2 2" xfId="12043"/>
    <cellStyle name="40% - Accent3 5 8 2 2 2" xfId="25202"/>
    <cellStyle name="40% - Accent3 5 8 2 2 2 2" xfId="62540"/>
    <cellStyle name="40% - Accent3 5 8 2 2 3" xfId="33498"/>
    <cellStyle name="40% - Accent3 5 8 2 2 4" xfId="49381"/>
    <cellStyle name="40% - Accent3 5 8 2 3" xfId="7320"/>
    <cellStyle name="40% - Accent3 5 8 2 3 2" xfId="20479"/>
    <cellStyle name="40% - Accent3 5 8 2 3 2 2" xfId="57817"/>
    <cellStyle name="40% - Accent3 5 8 2 3 3" xfId="36210"/>
    <cellStyle name="40% - Accent3 5 8 2 3 4" xfId="44658"/>
    <cellStyle name="40% - Accent3 5 8 2 4" xfId="15756"/>
    <cellStyle name="40% - Accent3 5 8 2 4 2" xfId="30786"/>
    <cellStyle name="40% - Accent3 5 8 2 4 3" xfId="53094"/>
    <cellStyle name="40% - Accent3 5 8 2 5" xfId="27904"/>
    <cellStyle name="40% - Accent3 5 8 2 6" xfId="39933"/>
    <cellStyle name="40% - Accent3 5 8 3" xfId="9683"/>
    <cellStyle name="40% - Accent3 5 8 3 2" xfId="22842"/>
    <cellStyle name="40% - Accent3 5 8 3 2 2" xfId="60180"/>
    <cellStyle name="40% - Accent3 5 8 3 3" xfId="32149"/>
    <cellStyle name="40% - Accent3 5 8 3 4" xfId="47021"/>
    <cellStyle name="40% - Accent3 5 8 4" xfId="4960"/>
    <cellStyle name="40% - Accent3 5 8 4 2" xfId="18119"/>
    <cellStyle name="40% - Accent3 5 8 4 2 2" xfId="55457"/>
    <cellStyle name="40% - Accent3 5 8 4 3" xfId="34861"/>
    <cellStyle name="40% - Accent3 5 8 4 4" xfId="42298"/>
    <cellStyle name="40% - Accent3 5 8 5" xfId="14407"/>
    <cellStyle name="40% - Accent3 5 8 5 2" xfId="29437"/>
    <cellStyle name="40% - Accent3 5 8 5 3" xfId="51745"/>
    <cellStyle name="40% - Accent3 5 8 6" xfId="26555"/>
    <cellStyle name="40% - Accent3 5 8 7" xfId="38584"/>
    <cellStyle name="40% - Accent3 5 9" xfId="2483"/>
    <cellStyle name="40% - Accent3 5 9 2" xfId="10863"/>
    <cellStyle name="40% - Accent3 5 9 2 2" xfId="24022"/>
    <cellStyle name="40% - Accent3 5 9 2 2 2" xfId="61360"/>
    <cellStyle name="40% - Accent3 5 9 2 3" xfId="33386"/>
    <cellStyle name="40% - Accent3 5 9 2 4" xfId="48201"/>
    <cellStyle name="40% - Accent3 5 9 3" xfId="6140"/>
    <cellStyle name="40% - Accent3 5 9 3 2" xfId="19299"/>
    <cellStyle name="40% - Accent3 5 9 3 2 2" xfId="56637"/>
    <cellStyle name="40% - Accent3 5 9 3 3" xfId="36098"/>
    <cellStyle name="40% - Accent3 5 9 3 4" xfId="43478"/>
    <cellStyle name="40% - Accent3 5 9 4" xfId="15644"/>
    <cellStyle name="40% - Accent3 5 9 4 2" xfId="30674"/>
    <cellStyle name="40% - Accent3 5 9 4 3" xfId="52982"/>
    <cellStyle name="40% - Accent3 5 9 5" xfId="27792"/>
    <cellStyle name="40% - Accent3 5 9 6" xfId="39821"/>
    <cellStyle name="40% - Accent3 6" xfId="260"/>
    <cellStyle name="40% - Accent3 6 2" xfId="681"/>
    <cellStyle name="40% - Accent3 6 2 2" xfId="1863"/>
    <cellStyle name="40% - Accent3 6 2 2 2" xfId="7937"/>
    <cellStyle name="40% - Accent3 6 2 2 2 2" xfId="12660"/>
    <cellStyle name="40% - Accent3 6 2 2 2 2 2" xfId="25819"/>
    <cellStyle name="40% - Accent3 6 2 2 2 2 2 2" xfId="63157"/>
    <cellStyle name="40% - Accent3 6 2 2 2 2 3" xfId="49998"/>
    <cellStyle name="40% - Accent3 6 2 2 2 3" xfId="21096"/>
    <cellStyle name="40% - Accent3 6 2 2 2 3 2" xfId="58434"/>
    <cellStyle name="40% - Accent3 6 2 2 2 4" xfId="34115"/>
    <cellStyle name="40% - Accent3 6 2 2 2 5" xfId="45275"/>
    <cellStyle name="40% - Accent3 6 2 2 3" xfId="10300"/>
    <cellStyle name="40% - Accent3 6 2 2 3 2" xfId="23459"/>
    <cellStyle name="40% - Accent3 6 2 2 3 2 2" xfId="60797"/>
    <cellStyle name="40% - Accent3 6 2 2 3 3" xfId="36827"/>
    <cellStyle name="40% - Accent3 6 2 2 3 4" xfId="47638"/>
    <cellStyle name="40% - Accent3 6 2 2 4" xfId="5577"/>
    <cellStyle name="40% - Accent3 6 2 2 4 2" xfId="18736"/>
    <cellStyle name="40% - Accent3 6 2 2 4 2 2" xfId="56074"/>
    <cellStyle name="40% - Accent3 6 2 2 4 3" xfId="31403"/>
    <cellStyle name="40% - Accent3 6 2 2 4 4" xfId="42915"/>
    <cellStyle name="40% - Accent3 6 2 2 5" xfId="15024"/>
    <cellStyle name="40% - Accent3 6 2 2 5 2" xfId="52362"/>
    <cellStyle name="40% - Accent3 6 2 2 6" xfId="28521"/>
    <cellStyle name="40% - Accent3 6 2 2 7" xfId="39201"/>
    <cellStyle name="40% - Accent3 6 2 3" xfId="3212"/>
    <cellStyle name="40% - Accent3 6 2 3 2" xfId="11480"/>
    <cellStyle name="40% - Accent3 6 2 3 2 2" xfId="24639"/>
    <cellStyle name="40% - Accent3 6 2 3 2 2 2" xfId="61977"/>
    <cellStyle name="40% - Accent3 6 2 3 2 3" xfId="48818"/>
    <cellStyle name="40% - Accent3 6 2 3 3" xfId="6757"/>
    <cellStyle name="40% - Accent3 6 2 3 3 2" xfId="19916"/>
    <cellStyle name="40% - Accent3 6 2 3 3 2 2" xfId="57254"/>
    <cellStyle name="40% - Accent3 6 2 3 3 3" xfId="44095"/>
    <cellStyle name="40% - Accent3 6 2 3 4" xfId="16373"/>
    <cellStyle name="40% - Accent3 6 2 3 4 2" xfId="53711"/>
    <cellStyle name="40% - Accent3 6 2 3 5" xfId="32766"/>
    <cellStyle name="40% - Accent3 6 2 3 6" xfId="40550"/>
    <cellStyle name="40% - Accent3 6 2 4" xfId="9120"/>
    <cellStyle name="40% - Accent3 6 2 4 2" xfId="22279"/>
    <cellStyle name="40% - Accent3 6 2 4 2 2" xfId="59617"/>
    <cellStyle name="40% - Accent3 6 2 4 3" xfId="35478"/>
    <cellStyle name="40% - Accent3 6 2 4 4" xfId="46458"/>
    <cellStyle name="40% - Accent3 6 2 5" xfId="4397"/>
    <cellStyle name="40% - Accent3 6 2 5 2" xfId="17556"/>
    <cellStyle name="40% - Accent3 6 2 5 2 2" xfId="54894"/>
    <cellStyle name="40% - Accent3 6 2 5 3" xfId="30054"/>
    <cellStyle name="40% - Accent3 6 2 5 4" xfId="41735"/>
    <cellStyle name="40% - Accent3 6 2 6" xfId="13844"/>
    <cellStyle name="40% - Accent3 6 2 6 2" xfId="51182"/>
    <cellStyle name="40% - Accent3 6 2 7" xfId="27172"/>
    <cellStyle name="40% - Accent3 6 2 8" xfId="38021"/>
    <cellStyle name="40% - Accent3 6 3" xfId="1442"/>
    <cellStyle name="40% - Accent3 6 3 2" xfId="7516"/>
    <cellStyle name="40% - Accent3 6 3 2 2" xfId="12239"/>
    <cellStyle name="40% - Accent3 6 3 2 2 2" xfId="25398"/>
    <cellStyle name="40% - Accent3 6 3 2 2 2 2" xfId="62736"/>
    <cellStyle name="40% - Accent3 6 3 2 2 3" xfId="49577"/>
    <cellStyle name="40% - Accent3 6 3 2 3" xfId="20675"/>
    <cellStyle name="40% - Accent3 6 3 2 3 2" xfId="58013"/>
    <cellStyle name="40% - Accent3 6 3 2 4" xfId="33694"/>
    <cellStyle name="40% - Accent3 6 3 2 5" xfId="44854"/>
    <cellStyle name="40% - Accent3 6 3 3" xfId="9879"/>
    <cellStyle name="40% - Accent3 6 3 3 2" xfId="23038"/>
    <cellStyle name="40% - Accent3 6 3 3 2 2" xfId="60376"/>
    <cellStyle name="40% - Accent3 6 3 3 3" xfId="36406"/>
    <cellStyle name="40% - Accent3 6 3 3 4" xfId="47217"/>
    <cellStyle name="40% - Accent3 6 3 4" xfId="5156"/>
    <cellStyle name="40% - Accent3 6 3 4 2" xfId="18315"/>
    <cellStyle name="40% - Accent3 6 3 4 2 2" xfId="55653"/>
    <cellStyle name="40% - Accent3 6 3 4 3" xfId="30982"/>
    <cellStyle name="40% - Accent3 6 3 4 4" xfId="42494"/>
    <cellStyle name="40% - Accent3 6 3 5" xfId="14603"/>
    <cellStyle name="40% - Accent3 6 3 5 2" xfId="51941"/>
    <cellStyle name="40% - Accent3 6 3 6" xfId="28100"/>
    <cellStyle name="40% - Accent3 6 3 7" xfId="38780"/>
    <cellStyle name="40% - Accent3 6 4" xfId="2791"/>
    <cellStyle name="40% - Accent3 6 4 2" xfId="11059"/>
    <cellStyle name="40% - Accent3 6 4 2 2" xfId="24218"/>
    <cellStyle name="40% - Accent3 6 4 2 2 2" xfId="61556"/>
    <cellStyle name="40% - Accent3 6 4 2 3" xfId="48397"/>
    <cellStyle name="40% - Accent3 6 4 3" xfId="6336"/>
    <cellStyle name="40% - Accent3 6 4 3 2" xfId="19495"/>
    <cellStyle name="40% - Accent3 6 4 3 2 2" xfId="56833"/>
    <cellStyle name="40% - Accent3 6 4 3 3" xfId="43674"/>
    <cellStyle name="40% - Accent3 6 4 4" xfId="15952"/>
    <cellStyle name="40% - Accent3 6 4 4 2" xfId="53290"/>
    <cellStyle name="40% - Accent3 6 4 5" xfId="32345"/>
    <cellStyle name="40% - Accent3 6 4 6" xfId="40129"/>
    <cellStyle name="40% - Accent3 6 5" xfId="8699"/>
    <cellStyle name="40% - Accent3 6 5 2" xfId="21858"/>
    <cellStyle name="40% - Accent3 6 5 2 2" xfId="59196"/>
    <cellStyle name="40% - Accent3 6 5 3" xfId="35057"/>
    <cellStyle name="40% - Accent3 6 5 4" xfId="46037"/>
    <cellStyle name="40% - Accent3 6 6" xfId="3976"/>
    <cellStyle name="40% - Accent3 6 6 2" xfId="17135"/>
    <cellStyle name="40% - Accent3 6 6 2 2" xfId="54473"/>
    <cellStyle name="40% - Accent3 6 6 3" xfId="29633"/>
    <cellStyle name="40% - Accent3 6 6 4" xfId="41314"/>
    <cellStyle name="40% - Accent3 6 7" xfId="13423"/>
    <cellStyle name="40% - Accent3 6 7 2" xfId="50761"/>
    <cellStyle name="40% - Accent3 6 8" xfId="26751"/>
    <cellStyle name="40% - Accent3 6 9" xfId="37600"/>
    <cellStyle name="40% - Accent3 7" xfId="148"/>
    <cellStyle name="40% - Accent3 7 2" xfId="569"/>
    <cellStyle name="40% - Accent3 7 2 2" xfId="1751"/>
    <cellStyle name="40% - Accent3 7 2 2 2" xfId="7825"/>
    <cellStyle name="40% - Accent3 7 2 2 2 2" xfId="12548"/>
    <cellStyle name="40% - Accent3 7 2 2 2 2 2" xfId="25707"/>
    <cellStyle name="40% - Accent3 7 2 2 2 2 2 2" xfId="63045"/>
    <cellStyle name="40% - Accent3 7 2 2 2 2 3" xfId="49886"/>
    <cellStyle name="40% - Accent3 7 2 2 2 3" xfId="20984"/>
    <cellStyle name="40% - Accent3 7 2 2 2 3 2" xfId="58322"/>
    <cellStyle name="40% - Accent3 7 2 2 2 4" xfId="34003"/>
    <cellStyle name="40% - Accent3 7 2 2 2 5" xfId="45163"/>
    <cellStyle name="40% - Accent3 7 2 2 3" xfId="10188"/>
    <cellStyle name="40% - Accent3 7 2 2 3 2" xfId="23347"/>
    <cellStyle name="40% - Accent3 7 2 2 3 2 2" xfId="60685"/>
    <cellStyle name="40% - Accent3 7 2 2 3 3" xfId="36715"/>
    <cellStyle name="40% - Accent3 7 2 2 3 4" xfId="47526"/>
    <cellStyle name="40% - Accent3 7 2 2 4" xfId="5465"/>
    <cellStyle name="40% - Accent3 7 2 2 4 2" xfId="18624"/>
    <cellStyle name="40% - Accent3 7 2 2 4 2 2" xfId="55962"/>
    <cellStyle name="40% - Accent3 7 2 2 4 3" xfId="31291"/>
    <cellStyle name="40% - Accent3 7 2 2 4 4" xfId="42803"/>
    <cellStyle name="40% - Accent3 7 2 2 5" xfId="14912"/>
    <cellStyle name="40% - Accent3 7 2 2 5 2" xfId="52250"/>
    <cellStyle name="40% - Accent3 7 2 2 6" xfId="28409"/>
    <cellStyle name="40% - Accent3 7 2 2 7" xfId="39089"/>
    <cellStyle name="40% - Accent3 7 2 3" xfId="3100"/>
    <cellStyle name="40% - Accent3 7 2 3 2" xfId="11368"/>
    <cellStyle name="40% - Accent3 7 2 3 2 2" xfId="24527"/>
    <cellStyle name="40% - Accent3 7 2 3 2 2 2" xfId="61865"/>
    <cellStyle name="40% - Accent3 7 2 3 2 3" xfId="48706"/>
    <cellStyle name="40% - Accent3 7 2 3 3" xfId="6645"/>
    <cellStyle name="40% - Accent3 7 2 3 3 2" xfId="19804"/>
    <cellStyle name="40% - Accent3 7 2 3 3 2 2" xfId="57142"/>
    <cellStyle name="40% - Accent3 7 2 3 3 3" xfId="43983"/>
    <cellStyle name="40% - Accent3 7 2 3 4" xfId="16261"/>
    <cellStyle name="40% - Accent3 7 2 3 4 2" xfId="53599"/>
    <cellStyle name="40% - Accent3 7 2 3 5" xfId="32654"/>
    <cellStyle name="40% - Accent3 7 2 3 6" xfId="40438"/>
    <cellStyle name="40% - Accent3 7 2 4" xfId="9008"/>
    <cellStyle name="40% - Accent3 7 2 4 2" xfId="22167"/>
    <cellStyle name="40% - Accent3 7 2 4 2 2" xfId="59505"/>
    <cellStyle name="40% - Accent3 7 2 4 3" xfId="35366"/>
    <cellStyle name="40% - Accent3 7 2 4 4" xfId="46346"/>
    <cellStyle name="40% - Accent3 7 2 5" xfId="4285"/>
    <cellStyle name="40% - Accent3 7 2 5 2" xfId="17444"/>
    <cellStyle name="40% - Accent3 7 2 5 2 2" xfId="54782"/>
    <cellStyle name="40% - Accent3 7 2 5 3" xfId="29942"/>
    <cellStyle name="40% - Accent3 7 2 5 4" xfId="41623"/>
    <cellStyle name="40% - Accent3 7 2 6" xfId="13732"/>
    <cellStyle name="40% - Accent3 7 2 6 2" xfId="51070"/>
    <cellStyle name="40% - Accent3 7 2 7" xfId="27060"/>
    <cellStyle name="40% - Accent3 7 2 8" xfId="37909"/>
    <cellStyle name="40% - Accent3 7 3" xfId="1330"/>
    <cellStyle name="40% - Accent3 7 3 2" xfId="7404"/>
    <cellStyle name="40% - Accent3 7 3 2 2" xfId="12127"/>
    <cellStyle name="40% - Accent3 7 3 2 2 2" xfId="25286"/>
    <cellStyle name="40% - Accent3 7 3 2 2 2 2" xfId="62624"/>
    <cellStyle name="40% - Accent3 7 3 2 2 3" xfId="49465"/>
    <cellStyle name="40% - Accent3 7 3 2 3" xfId="20563"/>
    <cellStyle name="40% - Accent3 7 3 2 3 2" xfId="57901"/>
    <cellStyle name="40% - Accent3 7 3 2 4" xfId="33582"/>
    <cellStyle name="40% - Accent3 7 3 2 5" xfId="44742"/>
    <cellStyle name="40% - Accent3 7 3 3" xfId="9767"/>
    <cellStyle name="40% - Accent3 7 3 3 2" xfId="22926"/>
    <cellStyle name="40% - Accent3 7 3 3 2 2" xfId="60264"/>
    <cellStyle name="40% - Accent3 7 3 3 3" xfId="36294"/>
    <cellStyle name="40% - Accent3 7 3 3 4" xfId="47105"/>
    <cellStyle name="40% - Accent3 7 3 4" xfId="5044"/>
    <cellStyle name="40% - Accent3 7 3 4 2" xfId="18203"/>
    <cellStyle name="40% - Accent3 7 3 4 2 2" xfId="55541"/>
    <cellStyle name="40% - Accent3 7 3 4 3" xfId="30870"/>
    <cellStyle name="40% - Accent3 7 3 4 4" xfId="42382"/>
    <cellStyle name="40% - Accent3 7 3 5" xfId="14491"/>
    <cellStyle name="40% - Accent3 7 3 5 2" xfId="51829"/>
    <cellStyle name="40% - Accent3 7 3 6" xfId="27988"/>
    <cellStyle name="40% - Accent3 7 3 7" xfId="38668"/>
    <cellStyle name="40% - Accent3 7 4" xfId="2679"/>
    <cellStyle name="40% - Accent3 7 4 2" xfId="10947"/>
    <cellStyle name="40% - Accent3 7 4 2 2" xfId="24106"/>
    <cellStyle name="40% - Accent3 7 4 2 2 2" xfId="61444"/>
    <cellStyle name="40% - Accent3 7 4 2 3" xfId="48285"/>
    <cellStyle name="40% - Accent3 7 4 3" xfId="6224"/>
    <cellStyle name="40% - Accent3 7 4 3 2" xfId="19383"/>
    <cellStyle name="40% - Accent3 7 4 3 2 2" xfId="56721"/>
    <cellStyle name="40% - Accent3 7 4 3 3" xfId="43562"/>
    <cellStyle name="40% - Accent3 7 4 4" xfId="15840"/>
    <cellStyle name="40% - Accent3 7 4 4 2" xfId="53178"/>
    <cellStyle name="40% - Accent3 7 4 5" xfId="32233"/>
    <cellStyle name="40% - Accent3 7 4 6" xfId="40017"/>
    <cellStyle name="40% - Accent3 7 5" xfId="8587"/>
    <cellStyle name="40% - Accent3 7 5 2" xfId="21746"/>
    <cellStyle name="40% - Accent3 7 5 2 2" xfId="59084"/>
    <cellStyle name="40% - Accent3 7 5 3" xfId="34945"/>
    <cellStyle name="40% - Accent3 7 5 4" xfId="45925"/>
    <cellStyle name="40% - Accent3 7 6" xfId="3864"/>
    <cellStyle name="40% - Accent3 7 6 2" xfId="17023"/>
    <cellStyle name="40% - Accent3 7 6 2 2" xfId="54361"/>
    <cellStyle name="40% - Accent3 7 6 3" xfId="29521"/>
    <cellStyle name="40% - Accent3 7 6 4" xfId="41202"/>
    <cellStyle name="40% - Accent3 7 7" xfId="13311"/>
    <cellStyle name="40% - Accent3 7 7 2" xfId="50649"/>
    <cellStyle name="40% - Accent3 7 8" xfId="26639"/>
    <cellStyle name="40% - Accent3 7 9" xfId="37488"/>
    <cellStyle name="40% - Accent3 8" xfId="457"/>
    <cellStyle name="40% - Accent3 8 2" xfId="1639"/>
    <cellStyle name="40% - Accent3 8 2 2" xfId="7713"/>
    <cellStyle name="40% - Accent3 8 2 2 2" xfId="12436"/>
    <cellStyle name="40% - Accent3 8 2 2 2 2" xfId="25595"/>
    <cellStyle name="40% - Accent3 8 2 2 2 2 2" xfId="62933"/>
    <cellStyle name="40% - Accent3 8 2 2 2 3" xfId="49774"/>
    <cellStyle name="40% - Accent3 8 2 2 3" xfId="20872"/>
    <cellStyle name="40% - Accent3 8 2 2 3 2" xfId="58210"/>
    <cellStyle name="40% - Accent3 8 2 2 4" xfId="33891"/>
    <cellStyle name="40% - Accent3 8 2 2 5" xfId="45051"/>
    <cellStyle name="40% - Accent3 8 2 3" xfId="10076"/>
    <cellStyle name="40% - Accent3 8 2 3 2" xfId="23235"/>
    <cellStyle name="40% - Accent3 8 2 3 2 2" xfId="60573"/>
    <cellStyle name="40% - Accent3 8 2 3 3" xfId="36603"/>
    <cellStyle name="40% - Accent3 8 2 3 4" xfId="47414"/>
    <cellStyle name="40% - Accent3 8 2 4" xfId="5353"/>
    <cellStyle name="40% - Accent3 8 2 4 2" xfId="18512"/>
    <cellStyle name="40% - Accent3 8 2 4 2 2" xfId="55850"/>
    <cellStyle name="40% - Accent3 8 2 4 3" xfId="31179"/>
    <cellStyle name="40% - Accent3 8 2 4 4" xfId="42691"/>
    <cellStyle name="40% - Accent3 8 2 5" xfId="14800"/>
    <cellStyle name="40% - Accent3 8 2 5 2" xfId="52138"/>
    <cellStyle name="40% - Accent3 8 2 6" xfId="28297"/>
    <cellStyle name="40% - Accent3 8 2 7" xfId="38977"/>
    <cellStyle name="40% - Accent3 8 3" xfId="2988"/>
    <cellStyle name="40% - Accent3 8 3 2" xfId="11256"/>
    <cellStyle name="40% - Accent3 8 3 2 2" xfId="24415"/>
    <cellStyle name="40% - Accent3 8 3 2 2 2" xfId="61753"/>
    <cellStyle name="40% - Accent3 8 3 2 3" xfId="48594"/>
    <cellStyle name="40% - Accent3 8 3 3" xfId="6533"/>
    <cellStyle name="40% - Accent3 8 3 3 2" xfId="19692"/>
    <cellStyle name="40% - Accent3 8 3 3 2 2" xfId="57030"/>
    <cellStyle name="40% - Accent3 8 3 3 3" xfId="43871"/>
    <cellStyle name="40% - Accent3 8 3 4" xfId="16149"/>
    <cellStyle name="40% - Accent3 8 3 4 2" xfId="53487"/>
    <cellStyle name="40% - Accent3 8 3 5" xfId="32542"/>
    <cellStyle name="40% - Accent3 8 3 6" xfId="40326"/>
    <cellStyle name="40% - Accent3 8 4" xfId="8896"/>
    <cellStyle name="40% - Accent3 8 4 2" xfId="22055"/>
    <cellStyle name="40% - Accent3 8 4 2 2" xfId="59393"/>
    <cellStyle name="40% - Accent3 8 4 3" xfId="35254"/>
    <cellStyle name="40% - Accent3 8 4 4" xfId="46234"/>
    <cellStyle name="40% - Accent3 8 5" xfId="4173"/>
    <cellStyle name="40% - Accent3 8 5 2" xfId="17332"/>
    <cellStyle name="40% - Accent3 8 5 2 2" xfId="54670"/>
    <cellStyle name="40% - Accent3 8 5 3" xfId="29830"/>
    <cellStyle name="40% - Accent3 8 5 4" xfId="41511"/>
    <cellStyle name="40% - Accent3 8 6" xfId="13620"/>
    <cellStyle name="40% - Accent3 8 6 2" xfId="50958"/>
    <cellStyle name="40% - Accent3 8 7" xfId="26948"/>
    <cellStyle name="40% - Accent3 8 8" xfId="37797"/>
    <cellStyle name="40% - Accent3 9" xfId="288"/>
    <cellStyle name="40% - Accent3 9 2" xfId="1470"/>
    <cellStyle name="40% - Accent3 9 2 2" xfId="7544"/>
    <cellStyle name="40% - Accent3 9 2 2 2" xfId="12267"/>
    <cellStyle name="40% - Accent3 9 2 2 2 2" xfId="25426"/>
    <cellStyle name="40% - Accent3 9 2 2 2 2 2" xfId="62764"/>
    <cellStyle name="40% - Accent3 9 2 2 2 3" xfId="49605"/>
    <cellStyle name="40% - Accent3 9 2 2 3" xfId="20703"/>
    <cellStyle name="40% - Accent3 9 2 2 3 2" xfId="58041"/>
    <cellStyle name="40% - Accent3 9 2 2 4" xfId="33722"/>
    <cellStyle name="40% - Accent3 9 2 2 5" xfId="44882"/>
    <cellStyle name="40% - Accent3 9 2 3" xfId="9907"/>
    <cellStyle name="40% - Accent3 9 2 3 2" xfId="23066"/>
    <cellStyle name="40% - Accent3 9 2 3 2 2" xfId="60404"/>
    <cellStyle name="40% - Accent3 9 2 3 3" xfId="36434"/>
    <cellStyle name="40% - Accent3 9 2 3 4" xfId="47245"/>
    <cellStyle name="40% - Accent3 9 2 4" xfId="5184"/>
    <cellStyle name="40% - Accent3 9 2 4 2" xfId="18343"/>
    <cellStyle name="40% - Accent3 9 2 4 2 2" xfId="55681"/>
    <cellStyle name="40% - Accent3 9 2 4 3" xfId="31010"/>
    <cellStyle name="40% - Accent3 9 2 4 4" xfId="42522"/>
    <cellStyle name="40% - Accent3 9 2 5" xfId="14631"/>
    <cellStyle name="40% - Accent3 9 2 5 2" xfId="51969"/>
    <cellStyle name="40% - Accent3 9 2 6" xfId="28128"/>
    <cellStyle name="40% - Accent3 9 2 7" xfId="38808"/>
    <cellStyle name="40% - Accent3 9 3" xfId="2819"/>
    <cellStyle name="40% - Accent3 9 3 2" xfId="11087"/>
    <cellStyle name="40% - Accent3 9 3 2 2" xfId="24246"/>
    <cellStyle name="40% - Accent3 9 3 2 2 2" xfId="61584"/>
    <cellStyle name="40% - Accent3 9 3 2 3" xfId="48425"/>
    <cellStyle name="40% - Accent3 9 3 3" xfId="6364"/>
    <cellStyle name="40% - Accent3 9 3 3 2" xfId="19523"/>
    <cellStyle name="40% - Accent3 9 3 3 2 2" xfId="56861"/>
    <cellStyle name="40% - Accent3 9 3 3 3" xfId="43702"/>
    <cellStyle name="40% - Accent3 9 3 4" xfId="15980"/>
    <cellStyle name="40% - Accent3 9 3 4 2" xfId="53318"/>
    <cellStyle name="40% - Accent3 9 3 5" xfId="32373"/>
    <cellStyle name="40% - Accent3 9 3 6" xfId="40157"/>
    <cellStyle name="40% - Accent3 9 4" xfId="8727"/>
    <cellStyle name="40% - Accent3 9 4 2" xfId="21886"/>
    <cellStyle name="40% - Accent3 9 4 2 2" xfId="59224"/>
    <cellStyle name="40% - Accent3 9 4 3" xfId="35085"/>
    <cellStyle name="40% - Accent3 9 4 4" xfId="46065"/>
    <cellStyle name="40% - Accent3 9 5" xfId="4004"/>
    <cellStyle name="40% - Accent3 9 5 2" xfId="17163"/>
    <cellStyle name="40% - Accent3 9 5 2 2" xfId="54501"/>
    <cellStyle name="40% - Accent3 9 5 3" xfId="29661"/>
    <cellStyle name="40% - Accent3 9 5 4" xfId="41342"/>
    <cellStyle name="40% - Accent3 9 6" xfId="13451"/>
    <cellStyle name="40% - Accent3 9 6 2" xfId="50789"/>
    <cellStyle name="40% - Accent3 9 7" xfId="26779"/>
    <cellStyle name="40% - Accent3 9 8" xfId="37628"/>
    <cellStyle name="40% - Accent4" xfId="32" builtinId="43" customBuiltin="1"/>
    <cellStyle name="40% - Accent4 10" xfId="711"/>
    <cellStyle name="40% - Accent4 10 2" xfId="1893"/>
    <cellStyle name="40% - Accent4 10 2 2" xfId="7967"/>
    <cellStyle name="40% - Accent4 10 2 2 2" xfId="12690"/>
    <cellStyle name="40% - Accent4 10 2 2 2 2" xfId="25849"/>
    <cellStyle name="40% - Accent4 10 2 2 2 2 2" xfId="63187"/>
    <cellStyle name="40% - Accent4 10 2 2 2 3" xfId="50028"/>
    <cellStyle name="40% - Accent4 10 2 2 3" xfId="21126"/>
    <cellStyle name="40% - Accent4 10 2 2 3 2" xfId="58464"/>
    <cellStyle name="40% - Accent4 10 2 2 4" xfId="34145"/>
    <cellStyle name="40% - Accent4 10 2 2 5" xfId="45305"/>
    <cellStyle name="40% - Accent4 10 2 3" xfId="10330"/>
    <cellStyle name="40% - Accent4 10 2 3 2" xfId="23489"/>
    <cellStyle name="40% - Accent4 10 2 3 2 2" xfId="60827"/>
    <cellStyle name="40% - Accent4 10 2 3 3" xfId="36857"/>
    <cellStyle name="40% - Accent4 10 2 3 4" xfId="47668"/>
    <cellStyle name="40% - Accent4 10 2 4" xfId="5607"/>
    <cellStyle name="40% - Accent4 10 2 4 2" xfId="18766"/>
    <cellStyle name="40% - Accent4 10 2 4 2 2" xfId="56104"/>
    <cellStyle name="40% - Accent4 10 2 4 3" xfId="31433"/>
    <cellStyle name="40% - Accent4 10 2 4 4" xfId="42945"/>
    <cellStyle name="40% - Accent4 10 2 5" xfId="15054"/>
    <cellStyle name="40% - Accent4 10 2 5 2" xfId="52392"/>
    <cellStyle name="40% - Accent4 10 2 6" xfId="28551"/>
    <cellStyle name="40% - Accent4 10 2 7" xfId="39231"/>
    <cellStyle name="40% - Accent4 10 3" xfId="3242"/>
    <cellStyle name="40% - Accent4 10 3 2" xfId="11510"/>
    <cellStyle name="40% - Accent4 10 3 2 2" xfId="24669"/>
    <cellStyle name="40% - Accent4 10 3 2 2 2" xfId="62007"/>
    <cellStyle name="40% - Accent4 10 3 2 3" xfId="48848"/>
    <cellStyle name="40% - Accent4 10 3 3" xfId="6787"/>
    <cellStyle name="40% - Accent4 10 3 3 2" xfId="19946"/>
    <cellStyle name="40% - Accent4 10 3 3 2 2" xfId="57284"/>
    <cellStyle name="40% - Accent4 10 3 3 3" xfId="44125"/>
    <cellStyle name="40% - Accent4 10 3 4" xfId="16403"/>
    <cellStyle name="40% - Accent4 10 3 4 2" xfId="53741"/>
    <cellStyle name="40% - Accent4 10 3 5" xfId="32796"/>
    <cellStyle name="40% - Accent4 10 3 6" xfId="40580"/>
    <cellStyle name="40% - Accent4 10 4" xfId="9150"/>
    <cellStyle name="40% - Accent4 10 4 2" xfId="22309"/>
    <cellStyle name="40% - Accent4 10 4 2 2" xfId="59647"/>
    <cellStyle name="40% - Accent4 10 4 3" xfId="35508"/>
    <cellStyle name="40% - Accent4 10 4 4" xfId="46488"/>
    <cellStyle name="40% - Accent4 10 5" xfId="4427"/>
    <cellStyle name="40% - Accent4 10 5 2" xfId="17586"/>
    <cellStyle name="40% - Accent4 10 5 2 2" xfId="54924"/>
    <cellStyle name="40% - Accent4 10 5 3" xfId="30084"/>
    <cellStyle name="40% - Accent4 10 5 4" xfId="41765"/>
    <cellStyle name="40% - Accent4 10 6" xfId="13874"/>
    <cellStyle name="40% - Accent4 10 6 2" xfId="51212"/>
    <cellStyle name="40% - Accent4 10 7" xfId="27202"/>
    <cellStyle name="40% - Accent4 10 8" xfId="38051"/>
    <cellStyle name="40% - Accent4 11" xfId="880"/>
    <cellStyle name="40% - Accent4 11 2" xfId="2062"/>
    <cellStyle name="40% - Accent4 11 2 2" xfId="8136"/>
    <cellStyle name="40% - Accent4 11 2 2 2" xfId="12859"/>
    <cellStyle name="40% - Accent4 11 2 2 2 2" xfId="26018"/>
    <cellStyle name="40% - Accent4 11 2 2 2 2 2" xfId="63356"/>
    <cellStyle name="40% - Accent4 11 2 2 2 3" xfId="50197"/>
    <cellStyle name="40% - Accent4 11 2 2 3" xfId="21295"/>
    <cellStyle name="40% - Accent4 11 2 2 3 2" xfId="58633"/>
    <cellStyle name="40% - Accent4 11 2 2 4" xfId="34314"/>
    <cellStyle name="40% - Accent4 11 2 2 5" xfId="45474"/>
    <cellStyle name="40% - Accent4 11 2 3" xfId="10499"/>
    <cellStyle name="40% - Accent4 11 2 3 2" xfId="23658"/>
    <cellStyle name="40% - Accent4 11 2 3 2 2" xfId="60996"/>
    <cellStyle name="40% - Accent4 11 2 3 3" xfId="37026"/>
    <cellStyle name="40% - Accent4 11 2 3 4" xfId="47837"/>
    <cellStyle name="40% - Accent4 11 2 4" xfId="5776"/>
    <cellStyle name="40% - Accent4 11 2 4 2" xfId="18935"/>
    <cellStyle name="40% - Accent4 11 2 4 2 2" xfId="56273"/>
    <cellStyle name="40% - Accent4 11 2 4 3" xfId="31602"/>
    <cellStyle name="40% - Accent4 11 2 4 4" xfId="43114"/>
    <cellStyle name="40% - Accent4 11 2 5" xfId="15223"/>
    <cellStyle name="40% - Accent4 11 2 5 2" xfId="52561"/>
    <cellStyle name="40% - Accent4 11 2 6" xfId="28720"/>
    <cellStyle name="40% - Accent4 11 2 7" xfId="39400"/>
    <cellStyle name="40% - Accent4 11 3" xfId="3411"/>
    <cellStyle name="40% - Accent4 11 3 2" xfId="11679"/>
    <cellStyle name="40% - Accent4 11 3 2 2" xfId="24838"/>
    <cellStyle name="40% - Accent4 11 3 2 2 2" xfId="62176"/>
    <cellStyle name="40% - Accent4 11 3 2 3" xfId="49017"/>
    <cellStyle name="40% - Accent4 11 3 3" xfId="6956"/>
    <cellStyle name="40% - Accent4 11 3 3 2" xfId="20115"/>
    <cellStyle name="40% - Accent4 11 3 3 2 2" xfId="57453"/>
    <cellStyle name="40% - Accent4 11 3 3 3" xfId="44294"/>
    <cellStyle name="40% - Accent4 11 3 4" xfId="16572"/>
    <cellStyle name="40% - Accent4 11 3 4 2" xfId="53910"/>
    <cellStyle name="40% - Accent4 11 3 5" xfId="32965"/>
    <cellStyle name="40% - Accent4 11 3 6" xfId="40749"/>
    <cellStyle name="40% - Accent4 11 4" xfId="9319"/>
    <cellStyle name="40% - Accent4 11 4 2" xfId="22478"/>
    <cellStyle name="40% - Accent4 11 4 2 2" xfId="59816"/>
    <cellStyle name="40% - Accent4 11 4 3" xfId="35677"/>
    <cellStyle name="40% - Accent4 11 4 4" xfId="46657"/>
    <cellStyle name="40% - Accent4 11 5" xfId="4596"/>
    <cellStyle name="40% - Accent4 11 5 2" xfId="17755"/>
    <cellStyle name="40% - Accent4 11 5 2 2" xfId="55093"/>
    <cellStyle name="40% - Accent4 11 5 3" xfId="30253"/>
    <cellStyle name="40% - Accent4 11 5 4" xfId="41934"/>
    <cellStyle name="40% - Accent4 11 6" xfId="14043"/>
    <cellStyle name="40% - Accent4 11 6 2" xfId="51381"/>
    <cellStyle name="40% - Accent4 11 7" xfId="27371"/>
    <cellStyle name="40% - Accent4 11 8" xfId="38220"/>
    <cellStyle name="40% - Accent4 12" xfId="1051"/>
    <cellStyle name="40% - Accent4 12 2" xfId="2231"/>
    <cellStyle name="40% - Accent4 12 2 2" xfId="8305"/>
    <cellStyle name="40% - Accent4 12 2 2 2" xfId="13028"/>
    <cellStyle name="40% - Accent4 12 2 2 2 2" xfId="26187"/>
    <cellStyle name="40% - Accent4 12 2 2 2 2 2" xfId="63525"/>
    <cellStyle name="40% - Accent4 12 2 2 2 3" xfId="50366"/>
    <cellStyle name="40% - Accent4 12 2 2 3" xfId="21464"/>
    <cellStyle name="40% - Accent4 12 2 2 3 2" xfId="58802"/>
    <cellStyle name="40% - Accent4 12 2 2 4" xfId="34483"/>
    <cellStyle name="40% - Accent4 12 2 2 5" xfId="45643"/>
    <cellStyle name="40% - Accent4 12 2 3" xfId="10668"/>
    <cellStyle name="40% - Accent4 12 2 3 2" xfId="23827"/>
    <cellStyle name="40% - Accent4 12 2 3 2 2" xfId="61165"/>
    <cellStyle name="40% - Accent4 12 2 3 3" xfId="37195"/>
    <cellStyle name="40% - Accent4 12 2 3 4" xfId="48006"/>
    <cellStyle name="40% - Accent4 12 2 4" xfId="5945"/>
    <cellStyle name="40% - Accent4 12 2 4 2" xfId="19104"/>
    <cellStyle name="40% - Accent4 12 2 4 2 2" xfId="56442"/>
    <cellStyle name="40% - Accent4 12 2 4 3" xfId="31771"/>
    <cellStyle name="40% - Accent4 12 2 4 4" xfId="43283"/>
    <cellStyle name="40% - Accent4 12 2 5" xfId="15392"/>
    <cellStyle name="40% - Accent4 12 2 5 2" xfId="52730"/>
    <cellStyle name="40% - Accent4 12 2 6" xfId="28889"/>
    <cellStyle name="40% - Accent4 12 2 7" xfId="39569"/>
    <cellStyle name="40% - Accent4 12 3" xfId="3580"/>
    <cellStyle name="40% - Accent4 12 3 2" xfId="11848"/>
    <cellStyle name="40% - Accent4 12 3 2 2" xfId="25007"/>
    <cellStyle name="40% - Accent4 12 3 2 2 2" xfId="62345"/>
    <cellStyle name="40% - Accent4 12 3 2 3" xfId="49186"/>
    <cellStyle name="40% - Accent4 12 3 3" xfId="7125"/>
    <cellStyle name="40% - Accent4 12 3 3 2" xfId="20284"/>
    <cellStyle name="40% - Accent4 12 3 3 2 2" xfId="57622"/>
    <cellStyle name="40% - Accent4 12 3 3 3" xfId="44463"/>
    <cellStyle name="40% - Accent4 12 3 4" xfId="16741"/>
    <cellStyle name="40% - Accent4 12 3 4 2" xfId="54079"/>
    <cellStyle name="40% - Accent4 12 3 5" xfId="33134"/>
    <cellStyle name="40% - Accent4 12 3 6" xfId="40918"/>
    <cellStyle name="40% - Accent4 12 4" xfId="9488"/>
    <cellStyle name="40% - Accent4 12 4 2" xfId="22647"/>
    <cellStyle name="40% - Accent4 12 4 2 2" xfId="59985"/>
    <cellStyle name="40% - Accent4 12 4 3" xfId="35846"/>
    <cellStyle name="40% - Accent4 12 4 4" xfId="46826"/>
    <cellStyle name="40% - Accent4 12 5" xfId="4765"/>
    <cellStyle name="40% - Accent4 12 5 2" xfId="17924"/>
    <cellStyle name="40% - Accent4 12 5 2 2" xfId="55262"/>
    <cellStyle name="40% - Accent4 12 5 3" xfId="30422"/>
    <cellStyle name="40% - Accent4 12 5 4" xfId="42103"/>
    <cellStyle name="40% - Accent4 12 6" xfId="14212"/>
    <cellStyle name="40% - Accent4 12 6 2" xfId="51550"/>
    <cellStyle name="40% - Accent4 12 7" xfId="27540"/>
    <cellStyle name="40% - Accent4 12 8" xfId="38389"/>
    <cellStyle name="40% - Accent4 13" xfId="1220"/>
    <cellStyle name="40% - Accent4 13 2" xfId="2569"/>
    <cellStyle name="40% - Accent4 13 2 2" xfId="12017"/>
    <cellStyle name="40% - Accent4 13 2 2 2" xfId="25176"/>
    <cellStyle name="40% - Accent4 13 2 2 2 2" xfId="62514"/>
    <cellStyle name="40% - Accent4 13 2 2 3" xfId="33472"/>
    <cellStyle name="40% - Accent4 13 2 2 4" xfId="49355"/>
    <cellStyle name="40% - Accent4 13 2 3" xfId="7294"/>
    <cellStyle name="40% - Accent4 13 2 3 2" xfId="20453"/>
    <cellStyle name="40% - Accent4 13 2 3 2 2" xfId="57791"/>
    <cellStyle name="40% - Accent4 13 2 3 3" xfId="36184"/>
    <cellStyle name="40% - Accent4 13 2 3 4" xfId="44632"/>
    <cellStyle name="40% - Accent4 13 2 4" xfId="15730"/>
    <cellStyle name="40% - Accent4 13 2 4 2" xfId="30760"/>
    <cellStyle name="40% - Accent4 13 2 4 3" xfId="53068"/>
    <cellStyle name="40% - Accent4 13 2 5" xfId="27878"/>
    <cellStyle name="40% - Accent4 13 2 6" xfId="39907"/>
    <cellStyle name="40% - Accent4 13 3" xfId="9657"/>
    <cellStyle name="40% - Accent4 13 3 2" xfId="22816"/>
    <cellStyle name="40% - Accent4 13 3 2 2" xfId="60154"/>
    <cellStyle name="40% - Accent4 13 3 3" xfId="32123"/>
    <cellStyle name="40% - Accent4 13 3 4" xfId="46995"/>
    <cellStyle name="40% - Accent4 13 4" xfId="4934"/>
    <cellStyle name="40% - Accent4 13 4 2" xfId="18093"/>
    <cellStyle name="40% - Accent4 13 4 2 2" xfId="55431"/>
    <cellStyle name="40% - Accent4 13 4 3" xfId="34835"/>
    <cellStyle name="40% - Accent4 13 4 4" xfId="42272"/>
    <cellStyle name="40% - Accent4 13 5" xfId="14381"/>
    <cellStyle name="40% - Accent4 13 5 2" xfId="29411"/>
    <cellStyle name="40% - Accent4 13 5 3" xfId="51719"/>
    <cellStyle name="40% - Accent4 13 6" xfId="26529"/>
    <cellStyle name="40% - Accent4 13 7" xfId="38558"/>
    <cellStyle name="40% - Accent4 14" xfId="2400"/>
    <cellStyle name="40% - Accent4 14 2" xfId="10837"/>
    <cellStyle name="40% - Accent4 14 2 2" xfId="23996"/>
    <cellStyle name="40% - Accent4 14 2 2 2" xfId="61334"/>
    <cellStyle name="40% - Accent4 14 2 3" xfId="34654"/>
    <cellStyle name="40% - Accent4 14 2 4" xfId="48175"/>
    <cellStyle name="40% - Accent4 14 3" xfId="6114"/>
    <cellStyle name="40% - Accent4 14 3 2" xfId="19273"/>
    <cellStyle name="40% - Accent4 14 3 2 2" xfId="56611"/>
    <cellStyle name="40% - Accent4 14 3 3" xfId="37366"/>
    <cellStyle name="40% - Accent4 14 3 4" xfId="43452"/>
    <cellStyle name="40% - Accent4 14 4" xfId="15561"/>
    <cellStyle name="40% - Accent4 14 4 2" xfId="31942"/>
    <cellStyle name="40% - Accent4 14 4 3" xfId="52899"/>
    <cellStyle name="40% - Accent4 14 5" xfId="29060"/>
    <cellStyle name="40% - Accent4 14 6" xfId="39738"/>
    <cellStyle name="40% - Accent4 15" xfId="8477"/>
    <cellStyle name="40% - Accent4 15 2" xfId="21636"/>
    <cellStyle name="40% - Accent4 15 2 2" xfId="33303"/>
    <cellStyle name="40% - Accent4 15 2 3" xfId="58974"/>
    <cellStyle name="40% - Accent4 15 3" xfId="36015"/>
    <cellStyle name="40% - Accent4 15 4" xfId="30591"/>
    <cellStyle name="40% - Accent4 15 5" xfId="27709"/>
    <cellStyle name="40% - Accent4 15 6" xfId="45815"/>
    <cellStyle name="40% - Accent4 16" xfId="3754"/>
    <cellStyle name="40% - Accent4 16 2" xfId="16913"/>
    <cellStyle name="40% - Accent4 16 2 2" xfId="54251"/>
    <cellStyle name="40% - Accent4 16 3" xfId="29242"/>
    <cellStyle name="40% - Accent4 16 4" xfId="41092"/>
    <cellStyle name="40% - Accent4 17" xfId="13201"/>
    <cellStyle name="40% - Accent4 17 2" xfId="31954"/>
    <cellStyle name="40% - Accent4 17 3" xfId="50539"/>
    <cellStyle name="40% - Accent4 18" xfId="34666"/>
    <cellStyle name="40% - Accent4 19" xfId="29073"/>
    <cellStyle name="40% - Accent4 2" xfId="52"/>
    <cellStyle name="40% - Accent4 2 10" xfId="894"/>
    <cellStyle name="40% - Accent4 2 10 2" xfId="2076"/>
    <cellStyle name="40% - Accent4 2 10 2 2" xfId="8150"/>
    <cellStyle name="40% - Accent4 2 10 2 2 2" xfId="12873"/>
    <cellStyle name="40% - Accent4 2 10 2 2 2 2" xfId="26032"/>
    <cellStyle name="40% - Accent4 2 10 2 2 2 2 2" xfId="63370"/>
    <cellStyle name="40% - Accent4 2 10 2 2 2 3" xfId="50211"/>
    <cellStyle name="40% - Accent4 2 10 2 2 3" xfId="21309"/>
    <cellStyle name="40% - Accent4 2 10 2 2 3 2" xfId="58647"/>
    <cellStyle name="40% - Accent4 2 10 2 2 4" xfId="34328"/>
    <cellStyle name="40% - Accent4 2 10 2 2 5" xfId="45488"/>
    <cellStyle name="40% - Accent4 2 10 2 3" xfId="10513"/>
    <cellStyle name="40% - Accent4 2 10 2 3 2" xfId="23672"/>
    <cellStyle name="40% - Accent4 2 10 2 3 2 2" xfId="61010"/>
    <cellStyle name="40% - Accent4 2 10 2 3 3" xfId="37040"/>
    <cellStyle name="40% - Accent4 2 10 2 3 4" xfId="47851"/>
    <cellStyle name="40% - Accent4 2 10 2 4" xfId="5790"/>
    <cellStyle name="40% - Accent4 2 10 2 4 2" xfId="18949"/>
    <cellStyle name="40% - Accent4 2 10 2 4 2 2" xfId="56287"/>
    <cellStyle name="40% - Accent4 2 10 2 4 3" xfId="31616"/>
    <cellStyle name="40% - Accent4 2 10 2 4 4" xfId="43128"/>
    <cellStyle name="40% - Accent4 2 10 2 5" xfId="15237"/>
    <cellStyle name="40% - Accent4 2 10 2 5 2" xfId="52575"/>
    <cellStyle name="40% - Accent4 2 10 2 6" xfId="28734"/>
    <cellStyle name="40% - Accent4 2 10 2 7" xfId="39414"/>
    <cellStyle name="40% - Accent4 2 10 3" xfId="3425"/>
    <cellStyle name="40% - Accent4 2 10 3 2" xfId="11693"/>
    <cellStyle name="40% - Accent4 2 10 3 2 2" xfId="24852"/>
    <cellStyle name="40% - Accent4 2 10 3 2 2 2" xfId="62190"/>
    <cellStyle name="40% - Accent4 2 10 3 2 3" xfId="49031"/>
    <cellStyle name="40% - Accent4 2 10 3 3" xfId="6970"/>
    <cellStyle name="40% - Accent4 2 10 3 3 2" xfId="20129"/>
    <cellStyle name="40% - Accent4 2 10 3 3 2 2" xfId="57467"/>
    <cellStyle name="40% - Accent4 2 10 3 3 3" xfId="44308"/>
    <cellStyle name="40% - Accent4 2 10 3 4" xfId="16586"/>
    <cellStyle name="40% - Accent4 2 10 3 4 2" xfId="53924"/>
    <cellStyle name="40% - Accent4 2 10 3 5" xfId="32979"/>
    <cellStyle name="40% - Accent4 2 10 3 6" xfId="40763"/>
    <cellStyle name="40% - Accent4 2 10 4" xfId="9333"/>
    <cellStyle name="40% - Accent4 2 10 4 2" xfId="22492"/>
    <cellStyle name="40% - Accent4 2 10 4 2 2" xfId="59830"/>
    <cellStyle name="40% - Accent4 2 10 4 3" xfId="35691"/>
    <cellStyle name="40% - Accent4 2 10 4 4" xfId="46671"/>
    <cellStyle name="40% - Accent4 2 10 5" xfId="4610"/>
    <cellStyle name="40% - Accent4 2 10 5 2" xfId="17769"/>
    <cellStyle name="40% - Accent4 2 10 5 2 2" xfId="55107"/>
    <cellStyle name="40% - Accent4 2 10 5 3" xfId="30267"/>
    <cellStyle name="40% - Accent4 2 10 5 4" xfId="41948"/>
    <cellStyle name="40% - Accent4 2 10 6" xfId="14057"/>
    <cellStyle name="40% - Accent4 2 10 6 2" xfId="51395"/>
    <cellStyle name="40% - Accent4 2 10 7" xfId="27385"/>
    <cellStyle name="40% - Accent4 2 10 8" xfId="38234"/>
    <cellStyle name="40% - Accent4 2 11" xfId="1065"/>
    <cellStyle name="40% - Accent4 2 11 2" xfId="2245"/>
    <cellStyle name="40% - Accent4 2 11 2 2" xfId="8319"/>
    <cellStyle name="40% - Accent4 2 11 2 2 2" xfId="13042"/>
    <cellStyle name="40% - Accent4 2 11 2 2 2 2" xfId="26201"/>
    <cellStyle name="40% - Accent4 2 11 2 2 2 2 2" xfId="63539"/>
    <cellStyle name="40% - Accent4 2 11 2 2 2 3" xfId="50380"/>
    <cellStyle name="40% - Accent4 2 11 2 2 3" xfId="21478"/>
    <cellStyle name="40% - Accent4 2 11 2 2 3 2" xfId="58816"/>
    <cellStyle name="40% - Accent4 2 11 2 2 4" xfId="34497"/>
    <cellStyle name="40% - Accent4 2 11 2 2 5" xfId="45657"/>
    <cellStyle name="40% - Accent4 2 11 2 3" xfId="10682"/>
    <cellStyle name="40% - Accent4 2 11 2 3 2" xfId="23841"/>
    <cellStyle name="40% - Accent4 2 11 2 3 2 2" xfId="61179"/>
    <cellStyle name="40% - Accent4 2 11 2 3 3" xfId="37209"/>
    <cellStyle name="40% - Accent4 2 11 2 3 4" xfId="48020"/>
    <cellStyle name="40% - Accent4 2 11 2 4" xfId="5959"/>
    <cellStyle name="40% - Accent4 2 11 2 4 2" xfId="19118"/>
    <cellStyle name="40% - Accent4 2 11 2 4 2 2" xfId="56456"/>
    <cellStyle name="40% - Accent4 2 11 2 4 3" xfId="31785"/>
    <cellStyle name="40% - Accent4 2 11 2 4 4" xfId="43297"/>
    <cellStyle name="40% - Accent4 2 11 2 5" xfId="15406"/>
    <cellStyle name="40% - Accent4 2 11 2 5 2" xfId="52744"/>
    <cellStyle name="40% - Accent4 2 11 2 6" xfId="28903"/>
    <cellStyle name="40% - Accent4 2 11 2 7" xfId="39583"/>
    <cellStyle name="40% - Accent4 2 11 3" xfId="3594"/>
    <cellStyle name="40% - Accent4 2 11 3 2" xfId="11862"/>
    <cellStyle name="40% - Accent4 2 11 3 2 2" xfId="25021"/>
    <cellStyle name="40% - Accent4 2 11 3 2 2 2" xfId="62359"/>
    <cellStyle name="40% - Accent4 2 11 3 2 3" xfId="49200"/>
    <cellStyle name="40% - Accent4 2 11 3 3" xfId="7139"/>
    <cellStyle name="40% - Accent4 2 11 3 3 2" xfId="20298"/>
    <cellStyle name="40% - Accent4 2 11 3 3 2 2" xfId="57636"/>
    <cellStyle name="40% - Accent4 2 11 3 3 3" xfId="44477"/>
    <cellStyle name="40% - Accent4 2 11 3 4" xfId="16755"/>
    <cellStyle name="40% - Accent4 2 11 3 4 2" xfId="54093"/>
    <cellStyle name="40% - Accent4 2 11 3 5" xfId="33148"/>
    <cellStyle name="40% - Accent4 2 11 3 6" xfId="40932"/>
    <cellStyle name="40% - Accent4 2 11 4" xfId="9502"/>
    <cellStyle name="40% - Accent4 2 11 4 2" xfId="22661"/>
    <cellStyle name="40% - Accent4 2 11 4 2 2" xfId="59999"/>
    <cellStyle name="40% - Accent4 2 11 4 3" xfId="35860"/>
    <cellStyle name="40% - Accent4 2 11 4 4" xfId="46840"/>
    <cellStyle name="40% - Accent4 2 11 5" xfId="4779"/>
    <cellStyle name="40% - Accent4 2 11 5 2" xfId="17938"/>
    <cellStyle name="40% - Accent4 2 11 5 2 2" xfId="55276"/>
    <cellStyle name="40% - Accent4 2 11 5 3" xfId="30436"/>
    <cellStyle name="40% - Accent4 2 11 5 4" xfId="42117"/>
    <cellStyle name="40% - Accent4 2 11 6" xfId="14226"/>
    <cellStyle name="40% - Accent4 2 11 6 2" xfId="51564"/>
    <cellStyle name="40% - Accent4 2 11 7" xfId="27554"/>
    <cellStyle name="40% - Accent4 2 11 8" xfId="38403"/>
    <cellStyle name="40% - Accent4 2 12" xfId="1234"/>
    <cellStyle name="40% - Accent4 2 12 2" xfId="2583"/>
    <cellStyle name="40% - Accent4 2 12 2 2" xfId="12031"/>
    <cellStyle name="40% - Accent4 2 12 2 2 2" xfId="25190"/>
    <cellStyle name="40% - Accent4 2 12 2 2 2 2" xfId="62528"/>
    <cellStyle name="40% - Accent4 2 12 2 2 3" xfId="33486"/>
    <cellStyle name="40% - Accent4 2 12 2 2 4" xfId="49369"/>
    <cellStyle name="40% - Accent4 2 12 2 3" xfId="7308"/>
    <cellStyle name="40% - Accent4 2 12 2 3 2" xfId="20467"/>
    <cellStyle name="40% - Accent4 2 12 2 3 2 2" xfId="57805"/>
    <cellStyle name="40% - Accent4 2 12 2 3 3" xfId="36198"/>
    <cellStyle name="40% - Accent4 2 12 2 3 4" xfId="44646"/>
    <cellStyle name="40% - Accent4 2 12 2 4" xfId="15744"/>
    <cellStyle name="40% - Accent4 2 12 2 4 2" xfId="30774"/>
    <cellStyle name="40% - Accent4 2 12 2 4 3" xfId="53082"/>
    <cellStyle name="40% - Accent4 2 12 2 5" xfId="27892"/>
    <cellStyle name="40% - Accent4 2 12 2 6" xfId="39921"/>
    <cellStyle name="40% - Accent4 2 12 3" xfId="9671"/>
    <cellStyle name="40% - Accent4 2 12 3 2" xfId="22830"/>
    <cellStyle name="40% - Accent4 2 12 3 2 2" xfId="60168"/>
    <cellStyle name="40% - Accent4 2 12 3 3" xfId="32137"/>
    <cellStyle name="40% - Accent4 2 12 3 4" xfId="47009"/>
    <cellStyle name="40% - Accent4 2 12 4" xfId="4948"/>
    <cellStyle name="40% - Accent4 2 12 4 2" xfId="18107"/>
    <cellStyle name="40% - Accent4 2 12 4 2 2" xfId="55445"/>
    <cellStyle name="40% - Accent4 2 12 4 3" xfId="34849"/>
    <cellStyle name="40% - Accent4 2 12 4 4" xfId="42286"/>
    <cellStyle name="40% - Accent4 2 12 5" xfId="14395"/>
    <cellStyle name="40% - Accent4 2 12 5 2" xfId="29425"/>
    <cellStyle name="40% - Accent4 2 12 5 3" xfId="51733"/>
    <cellStyle name="40% - Accent4 2 12 6" xfId="26543"/>
    <cellStyle name="40% - Accent4 2 12 7" xfId="38572"/>
    <cellStyle name="40% - Accent4 2 13" xfId="2414"/>
    <cellStyle name="40% - Accent4 2 13 2" xfId="10851"/>
    <cellStyle name="40% - Accent4 2 13 2 2" xfId="24010"/>
    <cellStyle name="40% - Accent4 2 13 2 2 2" xfId="61348"/>
    <cellStyle name="40% - Accent4 2 13 2 3" xfId="33317"/>
    <cellStyle name="40% - Accent4 2 13 2 4" xfId="48189"/>
    <cellStyle name="40% - Accent4 2 13 3" xfId="6128"/>
    <cellStyle name="40% - Accent4 2 13 3 2" xfId="19287"/>
    <cellStyle name="40% - Accent4 2 13 3 2 2" xfId="56625"/>
    <cellStyle name="40% - Accent4 2 13 3 3" xfId="36029"/>
    <cellStyle name="40% - Accent4 2 13 3 4" xfId="43466"/>
    <cellStyle name="40% - Accent4 2 13 4" xfId="15575"/>
    <cellStyle name="40% - Accent4 2 13 4 2" xfId="30605"/>
    <cellStyle name="40% - Accent4 2 13 4 3" xfId="52913"/>
    <cellStyle name="40% - Accent4 2 13 5" xfId="27723"/>
    <cellStyle name="40% - Accent4 2 13 6" xfId="39752"/>
    <cellStyle name="40% - Accent4 2 14" xfId="8491"/>
    <cellStyle name="40% - Accent4 2 14 2" xfId="21650"/>
    <cellStyle name="40% - Accent4 2 14 2 2" xfId="58988"/>
    <cellStyle name="40% - Accent4 2 14 3" xfId="29256"/>
    <cellStyle name="40% - Accent4 2 14 4" xfId="45829"/>
    <cellStyle name="40% - Accent4 2 15" xfId="3768"/>
    <cellStyle name="40% - Accent4 2 15 2" xfId="16927"/>
    <cellStyle name="40% - Accent4 2 15 2 2" xfId="54265"/>
    <cellStyle name="40% - Accent4 2 15 3" xfId="31968"/>
    <cellStyle name="40% - Accent4 2 15 4" xfId="41106"/>
    <cellStyle name="40% - Accent4 2 16" xfId="13215"/>
    <cellStyle name="40% - Accent4 2 16 2" xfId="34680"/>
    <cellStyle name="40% - Accent4 2 16 3" xfId="50553"/>
    <cellStyle name="40% - Accent4 2 17" xfId="29087"/>
    <cellStyle name="40% - Accent4 2 18" xfId="26374"/>
    <cellStyle name="40% - Accent4 2 19" xfId="37392"/>
    <cellStyle name="40% - Accent4 2 2" xfId="108"/>
    <cellStyle name="40% - Accent4 2 2 10" xfId="8547"/>
    <cellStyle name="40% - Accent4 2 2 10 2" xfId="21706"/>
    <cellStyle name="40% - Accent4 2 2 10 2 2" xfId="59044"/>
    <cellStyle name="40% - Accent4 2 2 10 3" xfId="29284"/>
    <cellStyle name="40% - Accent4 2 2 10 4" xfId="45885"/>
    <cellStyle name="40% - Accent4 2 2 11" xfId="3824"/>
    <cellStyle name="40% - Accent4 2 2 11 2" xfId="16983"/>
    <cellStyle name="40% - Accent4 2 2 11 2 2" xfId="54321"/>
    <cellStyle name="40% - Accent4 2 2 11 3" xfId="31996"/>
    <cellStyle name="40% - Accent4 2 2 11 4" xfId="41162"/>
    <cellStyle name="40% - Accent4 2 2 12" xfId="13271"/>
    <cellStyle name="40% - Accent4 2 2 12 2" xfId="34708"/>
    <cellStyle name="40% - Accent4 2 2 12 3" xfId="50609"/>
    <cellStyle name="40% - Accent4 2 2 13" xfId="29115"/>
    <cellStyle name="40% - Accent4 2 2 14" xfId="26402"/>
    <cellStyle name="40% - Accent4 2 2 15" xfId="37448"/>
    <cellStyle name="40% - Accent4 2 2 2" xfId="220"/>
    <cellStyle name="40% - Accent4 2 2 2 10" xfId="3936"/>
    <cellStyle name="40% - Accent4 2 2 2 10 2" xfId="17095"/>
    <cellStyle name="40% - Accent4 2 2 2 10 2 2" xfId="54433"/>
    <cellStyle name="40% - Accent4 2 2 2 10 3" xfId="32081"/>
    <cellStyle name="40% - Accent4 2 2 2 10 4" xfId="41274"/>
    <cellStyle name="40% - Accent4 2 2 2 11" xfId="13383"/>
    <cellStyle name="40% - Accent4 2 2 2 11 2" xfId="34793"/>
    <cellStyle name="40% - Accent4 2 2 2 11 3" xfId="50721"/>
    <cellStyle name="40% - Accent4 2 2 2 12" xfId="29200"/>
    <cellStyle name="40% - Accent4 2 2 2 13" xfId="26487"/>
    <cellStyle name="40% - Accent4 2 2 2 14" xfId="37560"/>
    <cellStyle name="40% - Accent4 2 2 2 2" xfId="641"/>
    <cellStyle name="40% - Accent4 2 2 2 2 2" xfId="1823"/>
    <cellStyle name="40% - Accent4 2 2 2 2 2 2" xfId="7897"/>
    <cellStyle name="40% - Accent4 2 2 2 2 2 2 2" xfId="12620"/>
    <cellStyle name="40% - Accent4 2 2 2 2 2 2 2 2" xfId="25779"/>
    <cellStyle name="40% - Accent4 2 2 2 2 2 2 2 2 2" xfId="63117"/>
    <cellStyle name="40% - Accent4 2 2 2 2 2 2 2 3" xfId="49958"/>
    <cellStyle name="40% - Accent4 2 2 2 2 2 2 3" xfId="21056"/>
    <cellStyle name="40% - Accent4 2 2 2 2 2 2 3 2" xfId="58394"/>
    <cellStyle name="40% - Accent4 2 2 2 2 2 2 4" xfId="34075"/>
    <cellStyle name="40% - Accent4 2 2 2 2 2 2 5" xfId="45235"/>
    <cellStyle name="40% - Accent4 2 2 2 2 2 3" xfId="10260"/>
    <cellStyle name="40% - Accent4 2 2 2 2 2 3 2" xfId="23419"/>
    <cellStyle name="40% - Accent4 2 2 2 2 2 3 2 2" xfId="60757"/>
    <cellStyle name="40% - Accent4 2 2 2 2 2 3 3" xfId="36787"/>
    <cellStyle name="40% - Accent4 2 2 2 2 2 3 4" xfId="47598"/>
    <cellStyle name="40% - Accent4 2 2 2 2 2 4" xfId="5537"/>
    <cellStyle name="40% - Accent4 2 2 2 2 2 4 2" xfId="18696"/>
    <cellStyle name="40% - Accent4 2 2 2 2 2 4 2 2" xfId="56034"/>
    <cellStyle name="40% - Accent4 2 2 2 2 2 4 3" xfId="31363"/>
    <cellStyle name="40% - Accent4 2 2 2 2 2 4 4" xfId="42875"/>
    <cellStyle name="40% - Accent4 2 2 2 2 2 5" xfId="14984"/>
    <cellStyle name="40% - Accent4 2 2 2 2 2 5 2" xfId="52322"/>
    <cellStyle name="40% - Accent4 2 2 2 2 2 6" xfId="28481"/>
    <cellStyle name="40% - Accent4 2 2 2 2 2 7" xfId="39161"/>
    <cellStyle name="40% - Accent4 2 2 2 2 3" xfId="3172"/>
    <cellStyle name="40% - Accent4 2 2 2 2 3 2" xfId="11440"/>
    <cellStyle name="40% - Accent4 2 2 2 2 3 2 2" xfId="24599"/>
    <cellStyle name="40% - Accent4 2 2 2 2 3 2 2 2" xfId="61937"/>
    <cellStyle name="40% - Accent4 2 2 2 2 3 2 3" xfId="48778"/>
    <cellStyle name="40% - Accent4 2 2 2 2 3 3" xfId="6717"/>
    <cellStyle name="40% - Accent4 2 2 2 2 3 3 2" xfId="19876"/>
    <cellStyle name="40% - Accent4 2 2 2 2 3 3 2 2" xfId="57214"/>
    <cellStyle name="40% - Accent4 2 2 2 2 3 3 3" xfId="44055"/>
    <cellStyle name="40% - Accent4 2 2 2 2 3 4" xfId="16333"/>
    <cellStyle name="40% - Accent4 2 2 2 2 3 4 2" xfId="53671"/>
    <cellStyle name="40% - Accent4 2 2 2 2 3 5" xfId="32726"/>
    <cellStyle name="40% - Accent4 2 2 2 2 3 6" xfId="40510"/>
    <cellStyle name="40% - Accent4 2 2 2 2 4" xfId="9080"/>
    <cellStyle name="40% - Accent4 2 2 2 2 4 2" xfId="22239"/>
    <cellStyle name="40% - Accent4 2 2 2 2 4 2 2" xfId="59577"/>
    <cellStyle name="40% - Accent4 2 2 2 2 4 3" xfId="35438"/>
    <cellStyle name="40% - Accent4 2 2 2 2 4 4" xfId="46418"/>
    <cellStyle name="40% - Accent4 2 2 2 2 5" xfId="4357"/>
    <cellStyle name="40% - Accent4 2 2 2 2 5 2" xfId="17516"/>
    <cellStyle name="40% - Accent4 2 2 2 2 5 2 2" xfId="54854"/>
    <cellStyle name="40% - Accent4 2 2 2 2 5 3" xfId="30014"/>
    <cellStyle name="40% - Accent4 2 2 2 2 5 4" xfId="41695"/>
    <cellStyle name="40% - Accent4 2 2 2 2 6" xfId="13804"/>
    <cellStyle name="40% - Accent4 2 2 2 2 6 2" xfId="51142"/>
    <cellStyle name="40% - Accent4 2 2 2 2 7" xfId="27132"/>
    <cellStyle name="40% - Accent4 2 2 2 2 8" xfId="37981"/>
    <cellStyle name="40% - Accent4 2 2 2 3" xfId="417"/>
    <cellStyle name="40% - Accent4 2 2 2 3 2" xfId="1599"/>
    <cellStyle name="40% - Accent4 2 2 2 3 2 2" xfId="7673"/>
    <cellStyle name="40% - Accent4 2 2 2 3 2 2 2" xfId="12396"/>
    <cellStyle name="40% - Accent4 2 2 2 3 2 2 2 2" xfId="25555"/>
    <cellStyle name="40% - Accent4 2 2 2 3 2 2 2 2 2" xfId="62893"/>
    <cellStyle name="40% - Accent4 2 2 2 3 2 2 2 3" xfId="49734"/>
    <cellStyle name="40% - Accent4 2 2 2 3 2 2 3" xfId="20832"/>
    <cellStyle name="40% - Accent4 2 2 2 3 2 2 3 2" xfId="58170"/>
    <cellStyle name="40% - Accent4 2 2 2 3 2 2 4" xfId="33851"/>
    <cellStyle name="40% - Accent4 2 2 2 3 2 2 5" xfId="45011"/>
    <cellStyle name="40% - Accent4 2 2 2 3 2 3" xfId="10036"/>
    <cellStyle name="40% - Accent4 2 2 2 3 2 3 2" xfId="23195"/>
    <cellStyle name="40% - Accent4 2 2 2 3 2 3 2 2" xfId="60533"/>
    <cellStyle name="40% - Accent4 2 2 2 3 2 3 3" xfId="36563"/>
    <cellStyle name="40% - Accent4 2 2 2 3 2 3 4" xfId="47374"/>
    <cellStyle name="40% - Accent4 2 2 2 3 2 4" xfId="5313"/>
    <cellStyle name="40% - Accent4 2 2 2 3 2 4 2" xfId="18472"/>
    <cellStyle name="40% - Accent4 2 2 2 3 2 4 2 2" xfId="55810"/>
    <cellStyle name="40% - Accent4 2 2 2 3 2 4 3" xfId="31139"/>
    <cellStyle name="40% - Accent4 2 2 2 3 2 4 4" xfId="42651"/>
    <cellStyle name="40% - Accent4 2 2 2 3 2 5" xfId="14760"/>
    <cellStyle name="40% - Accent4 2 2 2 3 2 5 2" xfId="52098"/>
    <cellStyle name="40% - Accent4 2 2 2 3 2 6" xfId="28257"/>
    <cellStyle name="40% - Accent4 2 2 2 3 2 7" xfId="38937"/>
    <cellStyle name="40% - Accent4 2 2 2 3 3" xfId="2948"/>
    <cellStyle name="40% - Accent4 2 2 2 3 3 2" xfId="11216"/>
    <cellStyle name="40% - Accent4 2 2 2 3 3 2 2" xfId="24375"/>
    <cellStyle name="40% - Accent4 2 2 2 3 3 2 2 2" xfId="61713"/>
    <cellStyle name="40% - Accent4 2 2 2 3 3 2 3" xfId="48554"/>
    <cellStyle name="40% - Accent4 2 2 2 3 3 3" xfId="6493"/>
    <cellStyle name="40% - Accent4 2 2 2 3 3 3 2" xfId="19652"/>
    <cellStyle name="40% - Accent4 2 2 2 3 3 3 2 2" xfId="56990"/>
    <cellStyle name="40% - Accent4 2 2 2 3 3 3 3" xfId="43831"/>
    <cellStyle name="40% - Accent4 2 2 2 3 3 4" xfId="16109"/>
    <cellStyle name="40% - Accent4 2 2 2 3 3 4 2" xfId="53447"/>
    <cellStyle name="40% - Accent4 2 2 2 3 3 5" xfId="32502"/>
    <cellStyle name="40% - Accent4 2 2 2 3 3 6" xfId="40286"/>
    <cellStyle name="40% - Accent4 2 2 2 3 4" xfId="8856"/>
    <cellStyle name="40% - Accent4 2 2 2 3 4 2" xfId="22015"/>
    <cellStyle name="40% - Accent4 2 2 2 3 4 2 2" xfId="59353"/>
    <cellStyle name="40% - Accent4 2 2 2 3 4 3" xfId="35214"/>
    <cellStyle name="40% - Accent4 2 2 2 3 4 4" xfId="46194"/>
    <cellStyle name="40% - Accent4 2 2 2 3 5" xfId="4133"/>
    <cellStyle name="40% - Accent4 2 2 2 3 5 2" xfId="17292"/>
    <cellStyle name="40% - Accent4 2 2 2 3 5 2 2" xfId="54630"/>
    <cellStyle name="40% - Accent4 2 2 2 3 5 3" xfId="29790"/>
    <cellStyle name="40% - Accent4 2 2 2 3 5 4" xfId="41471"/>
    <cellStyle name="40% - Accent4 2 2 2 3 6" xfId="13580"/>
    <cellStyle name="40% - Accent4 2 2 2 3 6 2" xfId="50918"/>
    <cellStyle name="40% - Accent4 2 2 2 3 7" xfId="26908"/>
    <cellStyle name="40% - Accent4 2 2 2 3 8" xfId="37757"/>
    <cellStyle name="40% - Accent4 2 2 2 4" xfId="838"/>
    <cellStyle name="40% - Accent4 2 2 2 4 2" xfId="2020"/>
    <cellStyle name="40% - Accent4 2 2 2 4 2 2" xfId="8094"/>
    <cellStyle name="40% - Accent4 2 2 2 4 2 2 2" xfId="12817"/>
    <cellStyle name="40% - Accent4 2 2 2 4 2 2 2 2" xfId="25976"/>
    <cellStyle name="40% - Accent4 2 2 2 4 2 2 2 2 2" xfId="63314"/>
    <cellStyle name="40% - Accent4 2 2 2 4 2 2 2 3" xfId="50155"/>
    <cellStyle name="40% - Accent4 2 2 2 4 2 2 3" xfId="21253"/>
    <cellStyle name="40% - Accent4 2 2 2 4 2 2 3 2" xfId="58591"/>
    <cellStyle name="40% - Accent4 2 2 2 4 2 2 4" xfId="34272"/>
    <cellStyle name="40% - Accent4 2 2 2 4 2 2 5" xfId="45432"/>
    <cellStyle name="40% - Accent4 2 2 2 4 2 3" xfId="10457"/>
    <cellStyle name="40% - Accent4 2 2 2 4 2 3 2" xfId="23616"/>
    <cellStyle name="40% - Accent4 2 2 2 4 2 3 2 2" xfId="60954"/>
    <cellStyle name="40% - Accent4 2 2 2 4 2 3 3" xfId="36984"/>
    <cellStyle name="40% - Accent4 2 2 2 4 2 3 4" xfId="47795"/>
    <cellStyle name="40% - Accent4 2 2 2 4 2 4" xfId="5734"/>
    <cellStyle name="40% - Accent4 2 2 2 4 2 4 2" xfId="18893"/>
    <cellStyle name="40% - Accent4 2 2 2 4 2 4 2 2" xfId="56231"/>
    <cellStyle name="40% - Accent4 2 2 2 4 2 4 3" xfId="31560"/>
    <cellStyle name="40% - Accent4 2 2 2 4 2 4 4" xfId="43072"/>
    <cellStyle name="40% - Accent4 2 2 2 4 2 5" xfId="15181"/>
    <cellStyle name="40% - Accent4 2 2 2 4 2 5 2" xfId="52519"/>
    <cellStyle name="40% - Accent4 2 2 2 4 2 6" xfId="28678"/>
    <cellStyle name="40% - Accent4 2 2 2 4 2 7" xfId="39358"/>
    <cellStyle name="40% - Accent4 2 2 2 4 3" xfId="3369"/>
    <cellStyle name="40% - Accent4 2 2 2 4 3 2" xfId="11637"/>
    <cellStyle name="40% - Accent4 2 2 2 4 3 2 2" xfId="24796"/>
    <cellStyle name="40% - Accent4 2 2 2 4 3 2 2 2" xfId="62134"/>
    <cellStyle name="40% - Accent4 2 2 2 4 3 2 3" xfId="48975"/>
    <cellStyle name="40% - Accent4 2 2 2 4 3 3" xfId="6914"/>
    <cellStyle name="40% - Accent4 2 2 2 4 3 3 2" xfId="20073"/>
    <cellStyle name="40% - Accent4 2 2 2 4 3 3 2 2" xfId="57411"/>
    <cellStyle name="40% - Accent4 2 2 2 4 3 3 3" xfId="44252"/>
    <cellStyle name="40% - Accent4 2 2 2 4 3 4" xfId="16530"/>
    <cellStyle name="40% - Accent4 2 2 2 4 3 4 2" xfId="53868"/>
    <cellStyle name="40% - Accent4 2 2 2 4 3 5" xfId="32923"/>
    <cellStyle name="40% - Accent4 2 2 2 4 3 6" xfId="40707"/>
    <cellStyle name="40% - Accent4 2 2 2 4 4" xfId="9277"/>
    <cellStyle name="40% - Accent4 2 2 2 4 4 2" xfId="22436"/>
    <cellStyle name="40% - Accent4 2 2 2 4 4 2 2" xfId="59774"/>
    <cellStyle name="40% - Accent4 2 2 2 4 4 3" xfId="35635"/>
    <cellStyle name="40% - Accent4 2 2 2 4 4 4" xfId="46615"/>
    <cellStyle name="40% - Accent4 2 2 2 4 5" xfId="4554"/>
    <cellStyle name="40% - Accent4 2 2 2 4 5 2" xfId="17713"/>
    <cellStyle name="40% - Accent4 2 2 2 4 5 2 2" xfId="55051"/>
    <cellStyle name="40% - Accent4 2 2 2 4 5 3" xfId="30211"/>
    <cellStyle name="40% - Accent4 2 2 2 4 5 4" xfId="41892"/>
    <cellStyle name="40% - Accent4 2 2 2 4 6" xfId="14001"/>
    <cellStyle name="40% - Accent4 2 2 2 4 6 2" xfId="51339"/>
    <cellStyle name="40% - Accent4 2 2 2 4 7" xfId="27329"/>
    <cellStyle name="40% - Accent4 2 2 2 4 8" xfId="38178"/>
    <cellStyle name="40% - Accent4 2 2 2 5" xfId="1007"/>
    <cellStyle name="40% - Accent4 2 2 2 5 2" xfId="2189"/>
    <cellStyle name="40% - Accent4 2 2 2 5 2 2" xfId="8263"/>
    <cellStyle name="40% - Accent4 2 2 2 5 2 2 2" xfId="12986"/>
    <cellStyle name="40% - Accent4 2 2 2 5 2 2 2 2" xfId="26145"/>
    <cellStyle name="40% - Accent4 2 2 2 5 2 2 2 2 2" xfId="63483"/>
    <cellStyle name="40% - Accent4 2 2 2 5 2 2 2 3" xfId="50324"/>
    <cellStyle name="40% - Accent4 2 2 2 5 2 2 3" xfId="21422"/>
    <cellStyle name="40% - Accent4 2 2 2 5 2 2 3 2" xfId="58760"/>
    <cellStyle name="40% - Accent4 2 2 2 5 2 2 4" xfId="34441"/>
    <cellStyle name="40% - Accent4 2 2 2 5 2 2 5" xfId="45601"/>
    <cellStyle name="40% - Accent4 2 2 2 5 2 3" xfId="10626"/>
    <cellStyle name="40% - Accent4 2 2 2 5 2 3 2" xfId="23785"/>
    <cellStyle name="40% - Accent4 2 2 2 5 2 3 2 2" xfId="61123"/>
    <cellStyle name="40% - Accent4 2 2 2 5 2 3 3" xfId="37153"/>
    <cellStyle name="40% - Accent4 2 2 2 5 2 3 4" xfId="47964"/>
    <cellStyle name="40% - Accent4 2 2 2 5 2 4" xfId="5903"/>
    <cellStyle name="40% - Accent4 2 2 2 5 2 4 2" xfId="19062"/>
    <cellStyle name="40% - Accent4 2 2 2 5 2 4 2 2" xfId="56400"/>
    <cellStyle name="40% - Accent4 2 2 2 5 2 4 3" xfId="31729"/>
    <cellStyle name="40% - Accent4 2 2 2 5 2 4 4" xfId="43241"/>
    <cellStyle name="40% - Accent4 2 2 2 5 2 5" xfId="15350"/>
    <cellStyle name="40% - Accent4 2 2 2 5 2 5 2" xfId="52688"/>
    <cellStyle name="40% - Accent4 2 2 2 5 2 6" xfId="28847"/>
    <cellStyle name="40% - Accent4 2 2 2 5 2 7" xfId="39527"/>
    <cellStyle name="40% - Accent4 2 2 2 5 3" xfId="3538"/>
    <cellStyle name="40% - Accent4 2 2 2 5 3 2" xfId="11806"/>
    <cellStyle name="40% - Accent4 2 2 2 5 3 2 2" xfId="24965"/>
    <cellStyle name="40% - Accent4 2 2 2 5 3 2 2 2" xfId="62303"/>
    <cellStyle name="40% - Accent4 2 2 2 5 3 2 3" xfId="49144"/>
    <cellStyle name="40% - Accent4 2 2 2 5 3 3" xfId="7083"/>
    <cellStyle name="40% - Accent4 2 2 2 5 3 3 2" xfId="20242"/>
    <cellStyle name="40% - Accent4 2 2 2 5 3 3 2 2" xfId="57580"/>
    <cellStyle name="40% - Accent4 2 2 2 5 3 3 3" xfId="44421"/>
    <cellStyle name="40% - Accent4 2 2 2 5 3 4" xfId="16699"/>
    <cellStyle name="40% - Accent4 2 2 2 5 3 4 2" xfId="54037"/>
    <cellStyle name="40% - Accent4 2 2 2 5 3 5" xfId="33092"/>
    <cellStyle name="40% - Accent4 2 2 2 5 3 6" xfId="40876"/>
    <cellStyle name="40% - Accent4 2 2 2 5 4" xfId="9446"/>
    <cellStyle name="40% - Accent4 2 2 2 5 4 2" xfId="22605"/>
    <cellStyle name="40% - Accent4 2 2 2 5 4 2 2" xfId="59943"/>
    <cellStyle name="40% - Accent4 2 2 2 5 4 3" xfId="35804"/>
    <cellStyle name="40% - Accent4 2 2 2 5 4 4" xfId="46784"/>
    <cellStyle name="40% - Accent4 2 2 2 5 5" xfId="4723"/>
    <cellStyle name="40% - Accent4 2 2 2 5 5 2" xfId="17882"/>
    <cellStyle name="40% - Accent4 2 2 2 5 5 2 2" xfId="55220"/>
    <cellStyle name="40% - Accent4 2 2 2 5 5 3" xfId="30380"/>
    <cellStyle name="40% - Accent4 2 2 2 5 5 4" xfId="42061"/>
    <cellStyle name="40% - Accent4 2 2 2 5 6" xfId="14170"/>
    <cellStyle name="40% - Accent4 2 2 2 5 6 2" xfId="51508"/>
    <cellStyle name="40% - Accent4 2 2 2 5 7" xfId="27498"/>
    <cellStyle name="40% - Accent4 2 2 2 5 8" xfId="38347"/>
    <cellStyle name="40% - Accent4 2 2 2 6" xfId="1178"/>
    <cellStyle name="40% - Accent4 2 2 2 6 2" xfId="2358"/>
    <cellStyle name="40% - Accent4 2 2 2 6 2 2" xfId="8432"/>
    <cellStyle name="40% - Accent4 2 2 2 6 2 2 2" xfId="13155"/>
    <cellStyle name="40% - Accent4 2 2 2 6 2 2 2 2" xfId="26314"/>
    <cellStyle name="40% - Accent4 2 2 2 6 2 2 2 2 2" xfId="63652"/>
    <cellStyle name="40% - Accent4 2 2 2 6 2 2 2 3" xfId="50493"/>
    <cellStyle name="40% - Accent4 2 2 2 6 2 2 3" xfId="21591"/>
    <cellStyle name="40% - Accent4 2 2 2 6 2 2 3 2" xfId="58929"/>
    <cellStyle name="40% - Accent4 2 2 2 6 2 2 4" xfId="34610"/>
    <cellStyle name="40% - Accent4 2 2 2 6 2 2 5" xfId="45770"/>
    <cellStyle name="40% - Accent4 2 2 2 6 2 3" xfId="10795"/>
    <cellStyle name="40% - Accent4 2 2 2 6 2 3 2" xfId="23954"/>
    <cellStyle name="40% - Accent4 2 2 2 6 2 3 2 2" xfId="61292"/>
    <cellStyle name="40% - Accent4 2 2 2 6 2 3 3" xfId="37322"/>
    <cellStyle name="40% - Accent4 2 2 2 6 2 3 4" xfId="48133"/>
    <cellStyle name="40% - Accent4 2 2 2 6 2 4" xfId="6072"/>
    <cellStyle name="40% - Accent4 2 2 2 6 2 4 2" xfId="19231"/>
    <cellStyle name="40% - Accent4 2 2 2 6 2 4 2 2" xfId="56569"/>
    <cellStyle name="40% - Accent4 2 2 2 6 2 4 3" xfId="31898"/>
    <cellStyle name="40% - Accent4 2 2 2 6 2 4 4" xfId="43410"/>
    <cellStyle name="40% - Accent4 2 2 2 6 2 5" xfId="15519"/>
    <cellStyle name="40% - Accent4 2 2 2 6 2 5 2" xfId="52857"/>
    <cellStyle name="40% - Accent4 2 2 2 6 2 6" xfId="29016"/>
    <cellStyle name="40% - Accent4 2 2 2 6 2 7" xfId="39696"/>
    <cellStyle name="40% - Accent4 2 2 2 6 3" xfId="3707"/>
    <cellStyle name="40% - Accent4 2 2 2 6 3 2" xfId="11975"/>
    <cellStyle name="40% - Accent4 2 2 2 6 3 2 2" xfId="25134"/>
    <cellStyle name="40% - Accent4 2 2 2 6 3 2 2 2" xfId="62472"/>
    <cellStyle name="40% - Accent4 2 2 2 6 3 2 3" xfId="49313"/>
    <cellStyle name="40% - Accent4 2 2 2 6 3 3" xfId="7252"/>
    <cellStyle name="40% - Accent4 2 2 2 6 3 3 2" xfId="20411"/>
    <cellStyle name="40% - Accent4 2 2 2 6 3 3 2 2" xfId="57749"/>
    <cellStyle name="40% - Accent4 2 2 2 6 3 3 3" xfId="44590"/>
    <cellStyle name="40% - Accent4 2 2 2 6 3 4" xfId="16868"/>
    <cellStyle name="40% - Accent4 2 2 2 6 3 4 2" xfId="54206"/>
    <cellStyle name="40% - Accent4 2 2 2 6 3 5" xfId="33261"/>
    <cellStyle name="40% - Accent4 2 2 2 6 3 6" xfId="41045"/>
    <cellStyle name="40% - Accent4 2 2 2 6 4" xfId="9615"/>
    <cellStyle name="40% - Accent4 2 2 2 6 4 2" xfId="22774"/>
    <cellStyle name="40% - Accent4 2 2 2 6 4 2 2" xfId="60112"/>
    <cellStyle name="40% - Accent4 2 2 2 6 4 3" xfId="35973"/>
    <cellStyle name="40% - Accent4 2 2 2 6 4 4" xfId="46953"/>
    <cellStyle name="40% - Accent4 2 2 2 6 5" xfId="4892"/>
    <cellStyle name="40% - Accent4 2 2 2 6 5 2" xfId="18051"/>
    <cellStyle name="40% - Accent4 2 2 2 6 5 2 2" xfId="55389"/>
    <cellStyle name="40% - Accent4 2 2 2 6 5 3" xfId="30549"/>
    <cellStyle name="40% - Accent4 2 2 2 6 5 4" xfId="42230"/>
    <cellStyle name="40% - Accent4 2 2 2 6 6" xfId="14339"/>
    <cellStyle name="40% - Accent4 2 2 2 6 6 2" xfId="51677"/>
    <cellStyle name="40% - Accent4 2 2 2 6 7" xfId="27667"/>
    <cellStyle name="40% - Accent4 2 2 2 6 8" xfId="38516"/>
    <cellStyle name="40% - Accent4 2 2 2 7" xfId="1402"/>
    <cellStyle name="40% - Accent4 2 2 2 7 2" xfId="2751"/>
    <cellStyle name="40% - Accent4 2 2 2 7 2 2" xfId="12199"/>
    <cellStyle name="40% - Accent4 2 2 2 7 2 2 2" xfId="25358"/>
    <cellStyle name="40% - Accent4 2 2 2 7 2 2 2 2" xfId="62696"/>
    <cellStyle name="40% - Accent4 2 2 2 7 2 2 3" xfId="33654"/>
    <cellStyle name="40% - Accent4 2 2 2 7 2 2 4" xfId="49537"/>
    <cellStyle name="40% - Accent4 2 2 2 7 2 3" xfId="7476"/>
    <cellStyle name="40% - Accent4 2 2 2 7 2 3 2" xfId="20635"/>
    <cellStyle name="40% - Accent4 2 2 2 7 2 3 2 2" xfId="57973"/>
    <cellStyle name="40% - Accent4 2 2 2 7 2 3 3" xfId="36366"/>
    <cellStyle name="40% - Accent4 2 2 2 7 2 3 4" xfId="44814"/>
    <cellStyle name="40% - Accent4 2 2 2 7 2 4" xfId="15912"/>
    <cellStyle name="40% - Accent4 2 2 2 7 2 4 2" xfId="30942"/>
    <cellStyle name="40% - Accent4 2 2 2 7 2 4 3" xfId="53250"/>
    <cellStyle name="40% - Accent4 2 2 2 7 2 5" xfId="28060"/>
    <cellStyle name="40% - Accent4 2 2 2 7 2 6" xfId="40089"/>
    <cellStyle name="40% - Accent4 2 2 2 7 3" xfId="9839"/>
    <cellStyle name="40% - Accent4 2 2 2 7 3 2" xfId="22998"/>
    <cellStyle name="40% - Accent4 2 2 2 7 3 2 2" xfId="60336"/>
    <cellStyle name="40% - Accent4 2 2 2 7 3 3" xfId="32305"/>
    <cellStyle name="40% - Accent4 2 2 2 7 3 4" xfId="47177"/>
    <cellStyle name="40% - Accent4 2 2 2 7 4" xfId="5116"/>
    <cellStyle name="40% - Accent4 2 2 2 7 4 2" xfId="18275"/>
    <cellStyle name="40% - Accent4 2 2 2 7 4 2 2" xfId="55613"/>
    <cellStyle name="40% - Accent4 2 2 2 7 4 3" xfId="35017"/>
    <cellStyle name="40% - Accent4 2 2 2 7 4 4" xfId="42454"/>
    <cellStyle name="40% - Accent4 2 2 2 7 5" xfId="14563"/>
    <cellStyle name="40% - Accent4 2 2 2 7 5 2" xfId="29593"/>
    <cellStyle name="40% - Accent4 2 2 2 7 5 3" xfId="51901"/>
    <cellStyle name="40% - Accent4 2 2 2 7 6" xfId="26711"/>
    <cellStyle name="40% - Accent4 2 2 2 7 7" xfId="38740"/>
    <cellStyle name="40% - Accent4 2 2 2 8" xfId="2527"/>
    <cellStyle name="40% - Accent4 2 2 2 8 2" xfId="11019"/>
    <cellStyle name="40% - Accent4 2 2 2 8 2 2" xfId="24178"/>
    <cellStyle name="40% - Accent4 2 2 2 8 2 2 2" xfId="61516"/>
    <cellStyle name="40% - Accent4 2 2 2 8 2 3" xfId="33430"/>
    <cellStyle name="40% - Accent4 2 2 2 8 2 4" xfId="48357"/>
    <cellStyle name="40% - Accent4 2 2 2 8 3" xfId="6296"/>
    <cellStyle name="40% - Accent4 2 2 2 8 3 2" xfId="19455"/>
    <cellStyle name="40% - Accent4 2 2 2 8 3 2 2" xfId="56793"/>
    <cellStyle name="40% - Accent4 2 2 2 8 3 3" xfId="36142"/>
    <cellStyle name="40% - Accent4 2 2 2 8 3 4" xfId="43634"/>
    <cellStyle name="40% - Accent4 2 2 2 8 4" xfId="15688"/>
    <cellStyle name="40% - Accent4 2 2 2 8 4 2" xfId="30718"/>
    <cellStyle name="40% - Accent4 2 2 2 8 4 3" xfId="53026"/>
    <cellStyle name="40% - Accent4 2 2 2 8 5" xfId="27836"/>
    <cellStyle name="40% - Accent4 2 2 2 8 6" xfId="39865"/>
    <cellStyle name="40% - Accent4 2 2 2 9" xfId="8659"/>
    <cellStyle name="40% - Accent4 2 2 2 9 2" xfId="21818"/>
    <cellStyle name="40% - Accent4 2 2 2 9 2 2" xfId="59156"/>
    <cellStyle name="40% - Accent4 2 2 2 9 3" xfId="29369"/>
    <cellStyle name="40% - Accent4 2 2 2 9 4" xfId="45997"/>
    <cellStyle name="40% - Accent4 2 2 3" xfId="529"/>
    <cellStyle name="40% - Accent4 2 2 3 2" xfId="1711"/>
    <cellStyle name="40% - Accent4 2 2 3 2 2" xfId="7785"/>
    <cellStyle name="40% - Accent4 2 2 3 2 2 2" xfId="12508"/>
    <cellStyle name="40% - Accent4 2 2 3 2 2 2 2" xfId="25667"/>
    <cellStyle name="40% - Accent4 2 2 3 2 2 2 2 2" xfId="63005"/>
    <cellStyle name="40% - Accent4 2 2 3 2 2 2 3" xfId="49846"/>
    <cellStyle name="40% - Accent4 2 2 3 2 2 3" xfId="20944"/>
    <cellStyle name="40% - Accent4 2 2 3 2 2 3 2" xfId="58282"/>
    <cellStyle name="40% - Accent4 2 2 3 2 2 4" xfId="33963"/>
    <cellStyle name="40% - Accent4 2 2 3 2 2 5" xfId="45123"/>
    <cellStyle name="40% - Accent4 2 2 3 2 3" xfId="10148"/>
    <cellStyle name="40% - Accent4 2 2 3 2 3 2" xfId="23307"/>
    <cellStyle name="40% - Accent4 2 2 3 2 3 2 2" xfId="60645"/>
    <cellStyle name="40% - Accent4 2 2 3 2 3 3" xfId="36675"/>
    <cellStyle name="40% - Accent4 2 2 3 2 3 4" xfId="47486"/>
    <cellStyle name="40% - Accent4 2 2 3 2 4" xfId="5425"/>
    <cellStyle name="40% - Accent4 2 2 3 2 4 2" xfId="18584"/>
    <cellStyle name="40% - Accent4 2 2 3 2 4 2 2" xfId="55922"/>
    <cellStyle name="40% - Accent4 2 2 3 2 4 3" xfId="31251"/>
    <cellStyle name="40% - Accent4 2 2 3 2 4 4" xfId="42763"/>
    <cellStyle name="40% - Accent4 2 2 3 2 5" xfId="14872"/>
    <cellStyle name="40% - Accent4 2 2 3 2 5 2" xfId="52210"/>
    <cellStyle name="40% - Accent4 2 2 3 2 6" xfId="28369"/>
    <cellStyle name="40% - Accent4 2 2 3 2 7" xfId="39049"/>
    <cellStyle name="40% - Accent4 2 2 3 3" xfId="3060"/>
    <cellStyle name="40% - Accent4 2 2 3 3 2" xfId="11328"/>
    <cellStyle name="40% - Accent4 2 2 3 3 2 2" xfId="24487"/>
    <cellStyle name="40% - Accent4 2 2 3 3 2 2 2" xfId="61825"/>
    <cellStyle name="40% - Accent4 2 2 3 3 2 3" xfId="48666"/>
    <cellStyle name="40% - Accent4 2 2 3 3 3" xfId="6605"/>
    <cellStyle name="40% - Accent4 2 2 3 3 3 2" xfId="19764"/>
    <cellStyle name="40% - Accent4 2 2 3 3 3 2 2" xfId="57102"/>
    <cellStyle name="40% - Accent4 2 2 3 3 3 3" xfId="43943"/>
    <cellStyle name="40% - Accent4 2 2 3 3 4" xfId="16221"/>
    <cellStyle name="40% - Accent4 2 2 3 3 4 2" xfId="53559"/>
    <cellStyle name="40% - Accent4 2 2 3 3 5" xfId="32614"/>
    <cellStyle name="40% - Accent4 2 2 3 3 6" xfId="40398"/>
    <cellStyle name="40% - Accent4 2 2 3 4" xfId="8968"/>
    <cellStyle name="40% - Accent4 2 2 3 4 2" xfId="22127"/>
    <cellStyle name="40% - Accent4 2 2 3 4 2 2" xfId="59465"/>
    <cellStyle name="40% - Accent4 2 2 3 4 3" xfId="35326"/>
    <cellStyle name="40% - Accent4 2 2 3 4 4" xfId="46306"/>
    <cellStyle name="40% - Accent4 2 2 3 5" xfId="4245"/>
    <cellStyle name="40% - Accent4 2 2 3 5 2" xfId="17404"/>
    <cellStyle name="40% - Accent4 2 2 3 5 2 2" xfId="54742"/>
    <cellStyle name="40% - Accent4 2 2 3 5 3" xfId="29902"/>
    <cellStyle name="40% - Accent4 2 2 3 5 4" xfId="41583"/>
    <cellStyle name="40% - Accent4 2 2 3 6" xfId="13692"/>
    <cellStyle name="40% - Accent4 2 2 3 6 2" xfId="51030"/>
    <cellStyle name="40% - Accent4 2 2 3 7" xfId="27020"/>
    <cellStyle name="40% - Accent4 2 2 3 8" xfId="37869"/>
    <cellStyle name="40% - Accent4 2 2 4" xfId="332"/>
    <cellStyle name="40% - Accent4 2 2 4 2" xfId="1514"/>
    <cellStyle name="40% - Accent4 2 2 4 2 2" xfId="7588"/>
    <cellStyle name="40% - Accent4 2 2 4 2 2 2" xfId="12311"/>
    <cellStyle name="40% - Accent4 2 2 4 2 2 2 2" xfId="25470"/>
    <cellStyle name="40% - Accent4 2 2 4 2 2 2 2 2" xfId="62808"/>
    <cellStyle name="40% - Accent4 2 2 4 2 2 2 3" xfId="49649"/>
    <cellStyle name="40% - Accent4 2 2 4 2 2 3" xfId="20747"/>
    <cellStyle name="40% - Accent4 2 2 4 2 2 3 2" xfId="58085"/>
    <cellStyle name="40% - Accent4 2 2 4 2 2 4" xfId="33766"/>
    <cellStyle name="40% - Accent4 2 2 4 2 2 5" xfId="44926"/>
    <cellStyle name="40% - Accent4 2 2 4 2 3" xfId="9951"/>
    <cellStyle name="40% - Accent4 2 2 4 2 3 2" xfId="23110"/>
    <cellStyle name="40% - Accent4 2 2 4 2 3 2 2" xfId="60448"/>
    <cellStyle name="40% - Accent4 2 2 4 2 3 3" xfId="36478"/>
    <cellStyle name="40% - Accent4 2 2 4 2 3 4" xfId="47289"/>
    <cellStyle name="40% - Accent4 2 2 4 2 4" xfId="5228"/>
    <cellStyle name="40% - Accent4 2 2 4 2 4 2" xfId="18387"/>
    <cellStyle name="40% - Accent4 2 2 4 2 4 2 2" xfId="55725"/>
    <cellStyle name="40% - Accent4 2 2 4 2 4 3" xfId="31054"/>
    <cellStyle name="40% - Accent4 2 2 4 2 4 4" xfId="42566"/>
    <cellStyle name="40% - Accent4 2 2 4 2 5" xfId="14675"/>
    <cellStyle name="40% - Accent4 2 2 4 2 5 2" xfId="52013"/>
    <cellStyle name="40% - Accent4 2 2 4 2 6" xfId="28172"/>
    <cellStyle name="40% - Accent4 2 2 4 2 7" xfId="38852"/>
    <cellStyle name="40% - Accent4 2 2 4 3" xfId="2863"/>
    <cellStyle name="40% - Accent4 2 2 4 3 2" xfId="11131"/>
    <cellStyle name="40% - Accent4 2 2 4 3 2 2" xfId="24290"/>
    <cellStyle name="40% - Accent4 2 2 4 3 2 2 2" xfId="61628"/>
    <cellStyle name="40% - Accent4 2 2 4 3 2 3" xfId="48469"/>
    <cellStyle name="40% - Accent4 2 2 4 3 3" xfId="6408"/>
    <cellStyle name="40% - Accent4 2 2 4 3 3 2" xfId="19567"/>
    <cellStyle name="40% - Accent4 2 2 4 3 3 2 2" xfId="56905"/>
    <cellStyle name="40% - Accent4 2 2 4 3 3 3" xfId="43746"/>
    <cellStyle name="40% - Accent4 2 2 4 3 4" xfId="16024"/>
    <cellStyle name="40% - Accent4 2 2 4 3 4 2" xfId="53362"/>
    <cellStyle name="40% - Accent4 2 2 4 3 5" xfId="32417"/>
    <cellStyle name="40% - Accent4 2 2 4 3 6" xfId="40201"/>
    <cellStyle name="40% - Accent4 2 2 4 4" xfId="8771"/>
    <cellStyle name="40% - Accent4 2 2 4 4 2" xfId="21930"/>
    <cellStyle name="40% - Accent4 2 2 4 4 2 2" xfId="59268"/>
    <cellStyle name="40% - Accent4 2 2 4 4 3" xfId="35129"/>
    <cellStyle name="40% - Accent4 2 2 4 4 4" xfId="46109"/>
    <cellStyle name="40% - Accent4 2 2 4 5" xfId="4048"/>
    <cellStyle name="40% - Accent4 2 2 4 5 2" xfId="17207"/>
    <cellStyle name="40% - Accent4 2 2 4 5 2 2" xfId="54545"/>
    <cellStyle name="40% - Accent4 2 2 4 5 3" xfId="29705"/>
    <cellStyle name="40% - Accent4 2 2 4 5 4" xfId="41386"/>
    <cellStyle name="40% - Accent4 2 2 4 6" xfId="13495"/>
    <cellStyle name="40% - Accent4 2 2 4 6 2" xfId="50833"/>
    <cellStyle name="40% - Accent4 2 2 4 7" xfId="26823"/>
    <cellStyle name="40% - Accent4 2 2 4 8" xfId="37672"/>
    <cellStyle name="40% - Accent4 2 2 5" xfId="753"/>
    <cellStyle name="40% - Accent4 2 2 5 2" xfId="1935"/>
    <cellStyle name="40% - Accent4 2 2 5 2 2" xfId="8009"/>
    <cellStyle name="40% - Accent4 2 2 5 2 2 2" xfId="12732"/>
    <cellStyle name="40% - Accent4 2 2 5 2 2 2 2" xfId="25891"/>
    <cellStyle name="40% - Accent4 2 2 5 2 2 2 2 2" xfId="63229"/>
    <cellStyle name="40% - Accent4 2 2 5 2 2 2 3" xfId="50070"/>
    <cellStyle name="40% - Accent4 2 2 5 2 2 3" xfId="21168"/>
    <cellStyle name="40% - Accent4 2 2 5 2 2 3 2" xfId="58506"/>
    <cellStyle name="40% - Accent4 2 2 5 2 2 4" xfId="34187"/>
    <cellStyle name="40% - Accent4 2 2 5 2 2 5" xfId="45347"/>
    <cellStyle name="40% - Accent4 2 2 5 2 3" xfId="10372"/>
    <cellStyle name="40% - Accent4 2 2 5 2 3 2" xfId="23531"/>
    <cellStyle name="40% - Accent4 2 2 5 2 3 2 2" xfId="60869"/>
    <cellStyle name="40% - Accent4 2 2 5 2 3 3" xfId="36899"/>
    <cellStyle name="40% - Accent4 2 2 5 2 3 4" xfId="47710"/>
    <cellStyle name="40% - Accent4 2 2 5 2 4" xfId="5649"/>
    <cellStyle name="40% - Accent4 2 2 5 2 4 2" xfId="18808"/>
    <cellStyle name="40% - Accent4 2 2 5 2 4 2 2" xfId="56146"/>
    <cellStyle name="40% - Accent4 2 2 5 2 4 3" xfId="31475"/>
    <cellStyle name="40% - Accent4 2 2 5 2 4 4" xfId="42987"/>
    <cellStyle name="40% - Accent4 2 2 5 2 5" xfId="15096"/>
    <cellStyle name="40% - Accent4 2 2 5 2 5 2" xfId="52434"/>
    <cellStyle name="40% - Accent4 2 2 5 2 6" xfId="28593"/>
    <cellStyle name="40% - Accent4 2 2 5 2 7" xfId="39273"/>
    <cellStyle name="40% - Accent4 2 2 5 3" xfId="3284"/>
    <cellStyle name="40% - Accent4 2 2 5 3 2" xfId="11552"/>
    <cellStyle name="40% - Accent4 2 2 5 3 2 2" xfId="24711"/>
    <cellStyle name="40% - Accent4 2 2 5 3 2 2 2" xfId="62049"/>
    <cellStyle name="40% - Accent4 2 2 5 3 2 3" xfId="48890"/>
    <cellStyle name="40% - Accent4 2 2 5 3 3" xfId="6829"/>
    <cellStyle name="40% - Accent4 2 2 5 3 3 2" xfId="19988"/>
    <cellStyle name="40% - Accent4 2 2 5 3 3 2 2" xfId="57326"/>
    <cellStyle name="40% - Accent4 2 2 5 3 3 3" xfId="44167"/>
    <cellStyle name="40% - Accent4 2 2 5 3 4" xfId="16445"/>
    <cellStyle name="40% - Accent4 2 2 5 3 4 2" xfId="53783"/>
    <cellStyle name="40% - Accent4 2 2 5 3 5" xfId="32838"/>
    <cellStyle name="40% - Accent4 2 2 5 3 6" xfId="40622"/>
    <cellStyle name="40% - Accent4 2 2 5 4" xfId="9192"/>
    <cellStyle name="40% - Accent4 2 2 5 4 2" xfId="22351"/>
    <cellStyle name="40% - Accent4 2 2 5 4 2 2" xfId="59689"/>
    <cellStyle name="40% - Accent4 2 2 5 4 3" xfId="35550"/>
    <cellStyle name="40% - Accent4 2 2 5 4 4" xfId="46530"/>
    <cellStyle name="40% - Accent4 2 2 5 5" xfId="4469"/>
    <cellStyle name="40% - Accent4 2 2 5 5 2" xfId="17628"/>
    <cellStyle name="40% - Accent4 2 2 5 5 2 2" xfId="54966"/>
    <cellStyle name="40% - Accent4 2 2 5 5 3" xfId="30126"/>
    <cellStyle name="40% - Accent4 2 2 5 5 4" xfId="41807"/>
    <cellStyle name="40% - Accent4 2 2 5 6" xfId="13916"/>
    <cellStyle name="40% - Accent4 2 2 5 6 2" xfId="51254"/>
    <cellStyle name="40% - Accent4 2 2 5 7" xfId="27244"/>
    <cellStyle name="40% - Accent4 2 2 5 8" xfId="38093"/>
    <cellStyle name="40% - Accent4 2 2 6" xfId="922"/>
    <cellStyle name="40% - Accent4 2 2 6 2" xfId="2104"/>
    <cellStyle name="40% - Accent4 2 2 6 2 2" xfId="8178"/>
    <cellStyle name="40% - Accent4 2 2 6 2 2 2" xfId="12901"/>
    <cellStyle name="40% - Accent4 2 2 6 2 2 2 2" xfId="26060"/>
    <cellStyle name="40% - Accent4 2 2 6 2 2 2 2 2" xfId="63398"/>
    <cellStyle name="40% - Accent4 2 2 6 2 2 2 3" xfId="50239"/>
    <cellStyle name="40% - Accent4 2 2 6 2 2 3" xfId="21337"/>
    <cellStyle name="40% - Accent4 2 2 6 2 2 3 2" xfId="58675"/>
    <cellStyle name="40% - Accent4 2 2 6 2 2 4" xfId="34356"/>
    <cellStyle name="40% - Accent4 2 2 6 2 2 5" xfId="45516"/>
    <cellStyle name="40% - Accent4 2 2 6 2 3" xfId="10541"/>
    <cellStyle name="40% - Accent4 2 2 6 2 3 2" xfId="23700"/>
    <cellStyle name="40% - Accent4 2 2 6 2 3 2 2" xfId="61038"/>
    <cellStyle name="40% - Accent4 2 2 6 2 3 3" xfId="37068"/>
    <cellStyle name="40% - Accent4 2 2 6 2 3 4" xfId="47879"/>
    <cellStyle name="40% - Accent4 2 2 6 2 4" xfId="5818"/>
    <cellStyle name="40% - Accent4 2 2 6 2 4 2" xfId="18977"/>
    <cellStyle name="40% - Accent4 2 2 6 2 4 2 2" xfId="56315"/>
    <cellStyle name="40% - Accent4 2 2 6 2 4 3" xfId="31644"/>
    <cellStyle name="40% - Accent4 2 2 6 2 4 4" xfId="43156"/>
    <cellStyle name="40% - Accent4 2 2 6 2 5" xfId="15265"/>
    <cellStyle name="40% - Accent4 2 2 6 2 5 2" xfId="52603"/>
    <cellStyle name="40% - Accent4 2 2 6 2 6" xfId="28762"/>
    <cellStyle name="40% - Accent4 2 2 6 2 7" xfId="39442"/>
    <cellStyle name="40% - Accent4 2 2 6 3" xfId="3453"/>
    <cellStyle name="40% - Accent4 2 2 6 3 2" xfId="11721"/>
    <cellStyle name="40% - Accent4 2 2 6 3 2 2" xfId="24880"/>
    <cellStyle name="40% - Accent4 2 2 6 3 2 2 2" xfId="62218"/>
    <cellStyle name="40% - Accent4 2 2 6 3 2 3" xfId="49059"/>
    <cellStyle name="40% - Accent4 2 2 6 3 3" xfId="6998"/>
    <cellStyle name="40% - Accent4 2 2 6 3 3 2" xfId="20157"/>
    <cellStyle name="40% - Accent4 2 2 6 3 3 2 2" xfId="57495"/>
    <cellStyle name="40% - Accent4 2 2 6 3 3 3" xfId="44336"/>
    <cellStyle name="40% - Accent4 2 2 6 3 4" xfId="16614"/>
    <cellStyle name="40% - Accent4 2 2 6 3 4 2" xfId="53952"/>
    <cellStyle name="40% - Accent4 2 2 6 3 5" xfId="33007"/>
    <cellStyle name="40% - Accent4 2 2 6 3 6" xfId="40791"/>
    <cellStyle name="40% - Accent4 2 2 6 4" xfId="9361"/>
    <cellStyle name="40% - Accent4 2 2 6 4 2" xfId="22520"/>
    <cellStyle name="40% - Accent4 2 2 6 4 2 2" xfId="59858"/>
    <cellStyle name="40% - Accent4 2 2 6 4 3" xfId="35719"/>
    <cellStyle name="40% - Accent4 2 2 6 4 4" xfId="46699"/>
    <cellStyle name="40% - Accent4 2 2 6 5" xfId="4638"/>
    <cellStyle name="40% - Accent4 2 2 6 5 2" xfId="17797"/>
    <cellStyle name="40% - Accent4 2 2 6 5 2 2" xfId="55135"/>
    <cellStyle name="40% - Accent4 2 2 6 5 3" xfId="30295"/>
    <cellStyle name="40% - Accent4 2 2 6 5 4" xfId="41976"/>
    <cellStyle name="40% - Accent4 2 2 6 6" xfId="14085"/>
    <cellStyle name="40% - Accent4 2 2 6 6 2" xfId="51423"/>
    <cellStyle name="40% - Accent4 2 2 6 7" xfId="27413"/>
    <cellStyle name="40% - Accent4 2 2 6 8" xfId="38262"/>
    <cellStyle name="40% - Accent4 2 2 7" xfId="1093"/>
    <cellStyle name="40% - Accent4 2 2 7 2" xfId="2273"/>
    <cellStyle name="40% - Accent4 2 2 7 2 2" xfId="8347"/>
    <cellStyle name="40% - Accent4 2 2 7 2 2 2" xfId="13070"/>
    <cellStyle name="40% - Accent4 2 2 7 2 2 2 2" xfId="26229"/>
    <cellStyle name="40% - Accent4 2 2 7 2 2 2 2 2" xfId="63567"/>
    <cellStyle name="40% - Accent4 2 2 7 2 2 2 3" xfId="50408"/>
    <cellStyle name="40% - Accent4 2 2 7 2 2 3" xfId="21506"/>
    <cellStyle name="40% - Accent4 2 2 7 2 2 3 2" xfId="58844"/>
    <cellStyle name="40% - Accent4 2 2 7 2 2 4" xfId="34525"/>
    <cellStyle name="40% - Accent4 2 2 7 2 2 5" xfId="45685"/>
    <cellStyle name="40% - Accent4 2 2 7 2 3" xfId="10710"/>
    <cellStyle name="40% - Accent4 2 2 7 2 3 2" xfId="23869"/>
    <cellStyle name="40% - Accent4 2 2 7 2 3 2 2" xfId="61207"/>
    <cellStyle name="40% - Accent4 2 2 7 2 3 3" xfId="37237"/>
    <cellStyle name="40% - Accent4 2 2 7 2 3 4" xfId="48048"/>
    <cellStyle name="40% - Accent4 2 2 7 2 4" xfId="5987"/>
    <cellStyle name="40% - Accent4 2 2 7 2 4 2" xfId="19146"/>
    <cellStyle name="40% - Accent4 2 2 7 2 4 2 2" xfId="56484"/>
    <cellStyle name="40% - Accent4 2 2 7 2 4 3" xfId="31813"/>
    <cellStyle name="40% - Accent4 2 2 7 2 4 4" xfId="43325"/>
    <cellStyle name="40% - Accent4 2 2 7 2 5" xfId="15434"/>
    <cellStyle name="40% - Accent4 2 2 7 2 5 2" xfId="52772"/>
    <cellStyle name="40% - Accent4 2 2 7 2 6" xfId="28931"/>
    <cellStyle name="40% - Accent4 2 2 7 2 7" xfId="39611"/>
    <cellStyle name="40% - Accent4 2 2 7 3" xfId="3622"/>
    <cellStyle name="40% - Accent4 2 2 7 3 2" xfId="11890"/>
    <cellStyle name="40% - Accent4 2 2 7 3 2 2" xfId="25049"/>
    <cellStyle name="40% - Accent4 2 2 7 3 2 2 2" xfId="62387"/>
    <cellStyle name="40% - Accent4 2 2 7 3 2 3" xfId="49228"/>
    <cellStyle name="40% - Accent4 2 2 7 3 3" xfId="7167"/>
    <cellStyle name="40% - Accent4 2 2 7 3 3 2" xfId="20326"/>
    <cellStyle name="40% - Accent4 2 2 7 3 3 2 2" xfId="57664"/>
    <cellStyle name="40% - Accent4 2 2 7 3 3 3" xfId="44505"/>
    <cellStyle name="40% - Accent4 2 2 7 3 4" xfId="16783"/>
    <cellStyle name="40% - Accent4 2 2 7 3 4 2" xfId="54121"/>
    <cellStyle name="40% - Accent4 2 2 7 3 5" xfId="33176"/>
    <cellStyle name="40% - Accent4 2 2 7 3 6" xfId="40960"/>
    <cellStyle name="40% - Accent4 2 2 7 4" xfId="9530"/>
    <cellStyle name="40% - Accent4 2 2 7 4 2" xfId="22689"/>
    <cellStyle name="40% - Accent4 2 2 7 4 2 2" xfId="60027"/>
    <cellStyle name="40% - Accent4 2 2 7 4 3" xfId="35888"/>
    <cellStyle name="40% - Accent4 2 2 7 4 4" xfId="46868"/>
    <cellStyle name="40% - Accent4 2 2 7 5" xfId="4807"/>
    <cellStyle name="40% - Accent4 2 2 7 5 2" xfId="17966"/>
    <cellStyle name="40% - Accent4 2 2 7 5 2 2" xfId="55304"/>
    <cellStyle name="40% - Accent4 2 2 7 5 3" xfId="30464"/>
    <cellStyle name="40% - Accent4 2 2 7 5 4" xfId="42145"/>
    <cellStyle name="40% - Accent4 2 2 7 6" xfId="14254"/>
    <cellStyle name="40% - Accent4 2 2 7 6 2" xfId="51592"/>
    <cellStyle name="40% - Accent4 2 2 7 7" xfId="27582"/>
    <cellStyle name="40% - Accent4 2 2 7 8" xfId="38431"/>
    <cellStyle name="40% - Accent4 2 2 8" xfId="1290"/>
    <cellStyle name="40% - Accent4 2 2 8 2" xfId="2639"/>
    <cellStyle name="40% - Accent4 2 2 8 2 2" xfId="12087"/>
    <cellStyle name="40% - Accent4 2 2 8 2 2 2" xfId="25246"/>
    <cellStyle name="40% - Accent4 2 2 8 2 2 2 2" xfId="62584"/>
    <cellStyle name="40% - Accent4 2 2 8 2 2 3" xfId="33542"/>
    <cellStyle name="40% - Accent4 2 2 8 2 2 4" xfId="49425"/>
    <cellStyle name="40% - Accent4 2 2 8 2 3" xfId="7364"/>
    <cellStyle name="40% - Accent4 2 2 8 2 3 2" xfId="20523"/>
    <cellStyle name="40% - Accent4 2 2 8 2 3 2 2" xfId="57861"/>
    <cellStyle name="40% - Accent4 2 2 8 2 3 3" xfId="36254"/>
    <cellStyle name="40% - Accent4 2 2 8 2 3 4" xfId="44702"/>
    <cellStyle name="40% - Accent4 2 2 8 2 4" xfId="15800"/>
    <cellStyle name="40% - Accent4 2 2 8 2 4 2" xfId="30830"/>
    <cellStyle name="40% - Accent4 2 2 8 2 4 3" xfId="53138"/>
    <cellStyle name="40% - Accent4 2 2 8 2 5" xfId="27948"/>
    <cellStyle name="40% - Accent4 2 2 8 2 6" xfId="39977"/>
    <cellStyle name="40% - Accent4 2 2 8 3" xfId="9727"/>
    <cellStyle name="40% - Accent4 2 2 8 3 2" xfId="22886"/>
    <cellStyle name="40% - Accent4 2 2 8 3 2 2" xfId="60224"/>
    <cellStyle name="40% - Accent4 2 2 8 3 3" xfId="32193"/>
    <cellStyle name="40% - Accent4 2 2 8 3 4" xfId="47065"/>
    <cellStyle name="40% - Accent4 2 2 8 4" xfId="5004"/>
    <cellStyle name="40% - Accent4 2 2 8 4 2" xfId="18163"/>
    <cellStyle name="40% - Accent4 2 2 8 4 2 2" xfId="55501"/>
    <cellStyle name="40% - Accent4 2 2 8 4 3" xfId="34905"/>
    <cellStyle name="40% - Accent4 2 2 8 4 4" xfId="42342"/>
    <cellStyle name="40% - Accent4 2 2 8 5" xfId="14451"/>
    <cellStyle name="40% - Accent4 2 2 8 5 2" xfId="29481"/>
    <cellStyle name="40% - Accent4 2 2 8 5 3" xfId="51789"/>
    <cellStyle name="40% - Accent4 2 2 8 6" xfId="26599"/>
    <cellStyle name="40% - Accent4 2 2 8 7" xfId="38628"/>
    <cellStyle name="40% - Accent4 2 2 9" xfId="2442"/>
    <cellStyle name="40% - Accent4 2 2 9 2" xfId="10907"/>
    <cellStyle name="40% - Accent4 2 2 9 2 2" xfId="24066"/>
    <cellStyle name="40% - Accent4 2 2 9 2 2 2" xfId="61404"/>
    <cellStyle name="40% - Accent4 2 2 9 2 3" xfId="33345"/>
    <cellStyle name="40% - Accent4 2 2 9 2 4" xfId="48245"/>
    <cellStyle name="40% - Accent4 2 2 9 3" xfId="6184"/>
    <cellStyle name="40% - Accent4 2 2 9 3 2" xfId="19343"/>
    <cellStyle name="40% - Accent4 2 2 9 3 2 2" xfId="56681"/>
    <cellStyle name="40% - Accent4 2 2 9 3 3" xfId="36057"/>
    <cellStyle name="40% - Accent4 2 2 9 3 4" xfId="43522"/>
    <cellStyle name="40% - Accent4 2 2 9 4" xfId="15603"/>
    <cellStyle name="40% - Accent4 2 2 9 4 2" xfId="30633"/>
    <cellStyle name="40% - Accent4 2 2 9 4 3" xfId="52941"/>
    <cellStyle name="40% - Accent4 2 2 9 5" xfId="27751"/>
    <cellStyle name="40% - Accent4 2 2 9 6" xfId="39780"/>
    <cellStyle name="40% - Accent4 2 3" xfId="136"/>
    <cellStyle name="40% - Accent4 2 3 10" xfId="8575"/>
    <cellStyle name="40% - Accent4 2 3 10 2" xfId="21734"/>
    <cellStyle name="40% - Accent4 2 3 10 2 2" xfId="59072"/>
    <cellStyle name="40% - Accent4 2 3 10 3" xfId="29312"/>
    <cellStyle name="40% - Accent4 2 3 10 4" xfId="45913"/>
    <cellStyle name="40% - Accent4 2 3 11" xfId="3852"/>
    <cellStyle name="40% - Accent4 2 3 11 2" xfId="17011"/>
    <cellStyle name="40% - Accent4 2 3 11 2 2" xfId="54349"/>
    <cellStyle name="40% - Accent4 2 3 11 3" xfId="32024"/>
    <cellStyle name="40% - Accent4 2 3 11 4" xfId="41190"/>
    <cellStyle name="40% - Accent4 2 3 12" xfId="13299"/>
    <cellStyle name="40% - Accent4 2 3 12 2" xfId="34736"/>
    <cellStyle name="40% - Accent4 2 3 12 3" xfId="50637"/>
    <cellStyle name="40% - Accent4 2 3 13" xfId="29143"/>
    <cellStyle name="40% - Accent4 2 3 14" xfId="26430"/>
    <cellStyle name="40% - Accent4 2 3 15" xfId="37476"/>
    <cellStyle name="40% - Accent4 2 3 2" xfId="248"/>
    <cellStyle name="40% - Accent4 2 3 2 10" xfId="3964"/>
    <cellStyle name="40% - Accent4 2 3 2 10 2" xfId="17123"/>
    <cellStyle name="40% - Accent4 2 3 2 10 2 2" xfId="54461"/>
    <cellStyle name="40% - Accent4 2 3 2 10 3" xfId="32109"/>
    <cellStyle name="40% - Accent4 2 3 2 10 4" xfId="41302"/>
    <cellStyle name="40% - Accent4 2 3 2 11" xfId="13411"/>
    <cellStyle name="40% - Accent4 2 3 2 11 2" xfId="34821"/>
    <cellStyle name="40% - Accent4 2 3 2 11 3" xfId="50749"/>
    <cellStyle name="40% - Accent4 2 3 2 12" xfId="29228"/>
    <cellStyle name="40% - Accent4 2 3 2 13" xfId="26515"/>
    <cellStyle name="40% - Accent4 2 3 2 14" xfId="37588"/>
    <cellStyle name="40% - Accent4 2 3 2 2" xfId="669"/>
    <cellStyle name="40% - Accent4 2 3 2 2 2" xfId="1851"/>
    <cellStyle name="40% - Accent4 2 3 2 2 2 2" xfId="7925"/>
    <cellStyle name="40% - Accent4 2 3 2 2 2 2 2" xfId="12648"/>
    <cellStyle name="40% - Accent4 2 3 2 2 2 2 2 2" xfId="25807"/>
    <cellStyle name="40% - Accent4 2 3 2 2 2 2 2 2 2" xfId="63145"/>
    <cellStyle name="40% - Accent4 2 3 2 2 2 2 2 3" xfId="49986"/>
    <cellStyle name="40% - Accent4 2 3 2 2 2 2 3" xfId="21084"/>
    <cellStyle name="40% - Accent4 2 3 2 2 2 2 3 2" xfId="58422"/>
    <cellStyle name="40% - Accent4 2 3 2 2 2 2 4" xfId="34103"/>
    <cellStyle name="40% - Accent4 2 3 2 2 2 2 5" xfId="45263"/>
    <cellStyle name="40% - Accent4 2 3 2 2 2 3" xfId="10288"/>
    <cellStyle name="40% - Accent4 2 3 2 2 2 3 2" xfId="23447"/>
    <cellStyle name="40% - Accent4 2 3 2 2 2 3 2 2" xfId="60785"/>
    <cellStyle name="40% - Accent4 2 3 2 2 2 3 3" xfId="36815"/>
    <cellStyle name="40% - Accent4 2 3 2 2 2 3 4" xfId="47626"/>
    <cellStyle name="40% - Accent4 2 3 2 2 2 4" xfId="5565"/>
    <cellStyle name="40% - Accent4 2 3 2 2 2 4 2" xfId="18724"/>
    <cellStyle name="40% - Accent4 2 3 2 2 2 4 2 2" xfId="56062"/>
    <cellStyle name="40% - Accent4 2 3 2 2 2 4 3" xfId="31391"/>
    <cellStyle name="40% - Accent4 2 3 2 2 2 4 4" xfId="42903"/>
    <cellStyle name="40% - Accent4 2 3 2 2 2 5" xfId="15012"/>
    <cellStyle name="40% - Accent4 2 3 2 2 2 5 2" xfId="52350"/>
    <cellStyle name="40% - Accent4 2 3 2 2 2 6" xfId="28509"/>
    <cellStyle name="40% - Accent4 2 3 2 2 2 7" xfId="39189"/>
    <cellStyle name="40% - Accent4 2 3 2 2 3" xfId="3200"/>
    <cellStyle name="40% - Accent4 2 3 2 2 3 2" xfId="11468"/>
    <cellStyle name="40% - Accent4 2 3 2 2 3 2 2" xfId="24627"/>
    <cellStyle name="40% - Accent4 2 3 2 2 3 2 2 2" xfId="61965"/>
    <cellStyle name="40% - Accent4 2 3 2 2 3 2 3" xfId="48806"/>
    <cellStyle name="40% - Accent4 2 3 2 2 3 3" xfId="6745"/>
    <cellStyle name="40% - Accent4 2 3 2 2 3 3 2" xfId="19904"/>
    <cellStyle name="40% - Accent4 2 3 2 2 3 3 2 2" xfId="57242"/>
    <cellStyle name="40% - Accent4 2 3 2 2 3 3 3" xfId="44083"/>
    <cellStyle name="40% - Accent4 2 3 2 2 3 4" xfId="16361"/>
    <cellStyle name="40% - Accent4 2 3 2 2 3 4 2" xfId="53699"/>
    <cellStyle name="40% - Accent4 2 3 2 2 3 5" xfId="32754"/>
    <cellStyle name="40% - Accent4 2 3 2 2 3 6" xfId="40538"/>
    <cellStyle name="40% - Accent4 2 3 2 2 4" xfId="9108"/>
    <cellStyle name="40% - Accent4 2 3 2 2 4 2" xfId="22267"/>
    <cellStyle name="40% - Accent4 2 3 2 2 4 2 2" xfId="59605"/>
    <cellStyle name="40% - Accent4 2 3 2 2 4 3" xfId="35466"/>
    <cellStyle name="40% - Accent4 2 3 2 2 4 4" xfId="46446"/>
    <cellStyle name="40% - Accent4 2 3 2 2 5" xfId="4385"/>
    <cellStyle name="40% - Accent4 2 3 2 2 5 2" xfId="17544"/>
    <cellStyle name="40% - Accent4 2 3 2 2 5 2 2" xfId="54882"/>
    <cellStyle name="40% - Accent4 2 3 2 2 5 3" xfId="30042"/>
    <cellStyle name="40% - Accent4 2 3 2 2 5 4" xfId="41723"/>
    <cellStyle name="40% - Accent4 2 3 2 2 6" xfId="13832"/>
    <cellStyle name="40% - Accent4 2 3 2 2 6 2" xfId="51170"/>
    <cellStyle name="40% - Accent4 2 3 2 2 7" xfId="27160"/>
    <cellStyle name="40% - Accent4 2 3 2 2 8" xfId="38009"/>
    <cellStyle name="40% - Accent4 2 3 2 3" xfId="445"/>
    <cellStyle name="40% - Accent4 2 3 2 3 2" xfId="1627"/>
    <cellStyle name="40% - Accent4 2 3 2 3 2 2" xfId="7701"/>
    <cellStyle name="40% - Accent4 2 3 2 3 2 2 2" xfId="12424"/>
    <cellStyle name="40% - Accent4 2 3 2 3 2 2 2 2" xfId="25583"/>
    <cellStyle name="40% - Accent4 2 3 2 3 2 2 2 2 2" xfId="62921"/>
    <cellStyle name="40% - Accent4 2 3 2 3 2 2 2 3" xfId="49762"/>
    <cellStyle name="40% - Accent4 2 3 2 3 2 2 3" xfId="20860"/>
    <cellStyle name="40% - Accent4 2 3 2 3 2 2 3 2" xfId="58198"/>
    <cellStyle name="40% - Accent4 2 3 2 3 2 2 4" xfId="33879"/>
    <cellStyle name="40% - Accent4 2 3 2 3 2 2 5" xfId="45039"/>
    <cellStyle name="40% - Accent4 2 3 2 3 2 3" xfId="10064"/>
    <cellStyle name="40% - Accent4 2 3 2 3 2 3 2" xfId="23223"/>
    <cellStyle name="40% - Accent4 2 3 2 3 2 3 2 2" xfId="60561"/>
    <cellStyle name="40% - Accent4 2 3 2 3 2 3 3" xfId="36591"/>
    <cellStyle name="40% - Accent4 2 3 2 3 2 3 4" xfId="47402"/>
    <cellStyle name="40% - Accent4 2 3 2 3 2 4" xfId="5341"/>
    <cellStyle name="40% - Accent4 2 3 2 3 2 4 2" xfId="18500"/>
    <cellStyle name="40% - Accent4 2 3 2 3 2 4 2 2" xfId="55838"/>
    <cellStyle name="40% - Accent4 2 3 2 3 2 4 3" xfId="31167"/>
    <cellStyle name="40% - Accent4 2 3 2 3 2 4 4" xfId="42679"/>
    <cellStyle name="40% - Accent4 2 3 2 3 2 5" xfId="14788"/>
    <cellStyle name="40% - Accent4 2 3 2 3 2 5 2" xfId="52126"/>
    <cellStyle name="40% - Accent4 2 3 2 3 2 6" xfId="28285"/>
    <cellStyle name="40% - Accent4 2 3 2 3 2 7" xfId="38965"/>
    <cellStyle name="40% - Accent4 2 3 2 3 3" xfId="2976"/>
    <cellStyle name="40% - Accent4 2 3 2 3 3 2" xfId="11244"/>
    <cellStyle name="40% - Accent4 2 3 2 3 3 2 2" xfId="24403"/>
    <cellStyle name="40% - Accent4 2 3 2 3 3 2 2 2" xfId="61741"/>
    <cellStyle name="40% - Accent4 2 3 2 3 3 2 3" xfId="48582"/>
    <cellStyle name="40% - Accent4 2 3 2 3 3 3" xfId="6521"/>
    <cellStyle name="40% - Accent4 2 3 2 3 3 3 2" xfId="19680"/>
    <cellStyle name="40% - Accent4 2 3 2 3 3 3 2 2" xfId="57018"/>
    <cellStyle name="40% - Accent4 2 3 2 3 3 3 3" xfId="43859"/>
    <cellStyle name="40% - Accent4 2 3 2 3 3 4" xfId="16137"/>
    <cellStyle name="40% - Accent4 2 3 2 3 3 4 2" xfId="53475"/>
    <cellStyle name="40% - Accent4 2 3 2 3 3 5" xfId="32530"/>
    <cellStyle name="40% - Accent4 2 3 2 3 3 6" xfId="40314"/>
    <cellStyle name="40% - Accent4 2 3 2 3 4" xfId="8884"/>
    <cellStyle name="40% - Accent4 2 3 2 3 4 2" xfId="22043"/>
    <cellStyle name="40% - Accent4 2 3 2 3 4 2 2" xfId="59381"/>
    <cellStyle name="40% - Accent4 2 3 2 3 4 3" xfId="35242"/>
    <cellStyle name="40% - Accent4 2 3 2 3 4 4" xfId="46222"/>
    <cellStyle name="40% - Accent4 2 3 2 3 5" xfId="4161"/>
    <cellStyle name="40% - Accent4 2 3 2 3 5 2" xfId="17320"/>
    <cellStyle name="40% - Accent4 2 3 2 3 5 2 2" xfId="54658"/>
    <cellStyle name="40% - Accent4 2 3 2 3 5 3" xfId="29818"/>
    <cellStyle name="40% - Accent4 2 3 2 3 5 4" xfId="41499"/>
    <cellStyle name="40% - Accent4 2 3 2 3 6" xfId="13608"/>
    <cellStyle name="40% - Accent4 2 3 2 3 6 2" xfId="50946"/>
    <cellStyle name="40% - Accent4 2 3 2 3 7" xfId="26936"/>
    <cellStyle name="40% - Accent4 2 3 2 3 8" xfId="37785"/>
    <cellStyle name="40% - Accent4 2 3 2 4" xfId="866"/>
    <cellStyle name="40% - Accent4 2 3 2 4 2" xfId="2048"/>
    <cellStyle name="40% - Accent4 2 3 2 4 2 2" xfId="8122"/>
    <cellStyle name="40% - Accent4 2 3 2 4 2 2 2" xfId="12845"/>
    <cellStyle name="40% - Accent4 2 3 2 4 2 2 2 2" xfId="26004"/>
    <cellStyle name="40% - Accent4 2 3 2 4 2 2 2 2 2" xfId="63342"/>
    <cellStyle name="40% - Accent4 2 3 2 4 2 2 2 3" xfId="50183"/>
    <cellStyle name="40% - Accent4 2 3 2 4 2 2 3" xfId="21281"/>
    <cellStyle name="40% - Accent4 2 3 2 4 2 2 3 2" xfId="58619"/>
    <cellStyle name="40% - Accent4 2 3 2 4 2 2 4" xfId="34300"/>
    <cellStyle name="40% - Accent4 2 3 2 4 2 2 5" xfId="45460"/>
    <cellStyle name="40% - Accent4 2 3 2 4 2 3" xfId="10485"/>
    <cellStyle name="40% - Accent4 2 3 2 4 2 3 2" xfId="23644"/>
    <cellStyle name="40% - Accent4 2 3 2 4 2 3 2 2" xfId="60982"/>
    <cellStyle name="40% - Accent4 2 3 2 4 2 3 3" xfId="37012"/>
    <cellStyle name="40% - Accent4 2 3 2 4 2 3 4" xfId="47823"/>
    <cellStyle name="40% - Accent4 2 3 2 4 2 4" xfId="5762"/>
    <cellStyle name="40% - Accent4 2 3 2 4 2 4 2" xfId="18921"/>
    <cellStyle name="40% - Accent4 2 3 2 4 2 4 2 2" xfId="56259"/>
    <cellStyle name="40% - Accent4 2 3 2 4 2 4 3" xfId="31588"/>
    <cellStyle name="40% - Accent4 2 3 2 4 2 4 4" xfId="43100"/>
    <cellStyle name="40% - Accent4 2 3 2 4 2 5" xfId="15209"/>
    <cellStyle name="40% - Accent4 2 3 2 4 2 5 2" xfId="52547"/>
    <cellStyle name="40% - Accent4 2 3 2 4 2 6" xfId="28706"/>
    <cellStyle name="40% - Accent4 2 3 2 4 2 7" xfId="39386"/>
    <cellStyle name="40% - Accent4 2 3 2 4 3" xfId="3397"/>
    <cellStyle name="40% - Accent4 2 3 2 4 3 2" xfId="11665"/>
    <cellStyle name="40% - Accent4 2 3 2 4 3 2 2" xfId="24824"/>
    <cellStyle name="40% - Accent4 2 3 2 4 3 2 2 2" xfId="62162"/>
    <cellStyle name="40% - Accent4 2 3 2 4 3 2 3" xfId="49003"/>
    <cellStyle name="40% - Accent4 2 3 2 4 3 3" xfId="6942"/>
    <cellStyle name="40% - Accent4 2 3 2 4 3 3 2" xfId="20101"/>
    <cellStyle name="40% - Accent4 2 3 2 4 3 3 2 2" xfId="57439"/>
    <cellStyle name="40% - Accent4 2 3 2 4 3 3 3" xfId="44280"/>
    <cellStyle name="40% - Accent4 2 3 2 4 3 4" xfId="16558"/>
    <cellStyle name="40% - Accent4 2 3 2 4 3 4 2" xfId="53896"/>
    <cellStyle name="40% - Accent4 2 3 2 4 3 5" xfId="32951"/>
    <cellStyle name="40% - Accent4 2 3 2 4 3 6" xfId="40735"/>
    <cellStyle name="40% - Accent4 2 3 2 4 4" xfId="9305"/>
    <cellStyle name="40% - Accent4 2 3 2 4 4 2" xfId="22464"/>
    <cellStyle name="40% - Accent4 2 3 2 4 4 2 2" xfId="59802"/>
    <cellStyle name="40% - Accent4 2 3 2 4 4 3" xfId="35663"/>
    <cellStyle name="40% - Accent4 2 3 2 4 4 4" xfId="46643"/>
    <cellStyle name="40% - Accent4 2 3 2 4 5" xfId="4582"/>
    <cellStyle name="40% - Accent4 2 3 2 4 5 2" xfId="17741"/>
    <cellStyle name="40% - Accent4 2 3 2 4 5 2 2" xfId="55079"/>
    <cellStyle name="40% - Accent4 2 3 2 4 5 3" xfId="30239"/>
    <cellStyle name="40% - Accent4 2 3 2 4 5 4" xfId="41920"/>
    <cellStyle name="40% - Accent4 2 3 2 4 6" xfId="14029"/>
    <cellStyle name="40% - Accent4 2 3 2 4 6 2" xfId="51367"/>
    <cellStyle name="40% - Accent4 2 3 2 4 7" xfId="27357"/>
    <cellStyle name="40% - Accent4 2 3 2 4 8" xfId="38206"/>
    <cellStyle name="40% - Accent4 2 3 2 5" xfId="1035"/>
    <cellStyle name="40% - Accent4 2 3 2 5 2" xfId="2217"/>
    <cellStyle name="40% - Accent4 2 3 2 5 2 2" xfId="8291"/>
    <cellStyle name="40% - Accent4 2 3 2 5 2 2 2" xfId="13014"/>
    <cellStyle name="40% - Accent4 2 3 2 5 2 2 2 2" xfId="26173"/>
    <cellStyle name="40% - Accent4 2 3 2 5 2 2 2 2 2" xfId="63511"/>
    <cellStyle name="40% - Accent4 2 3 2 5 2 2 2 3" xfId="50352"/>
    <cellStyle name="40% - Accent4 2 3 2 5 2 2 3" xfId="21450"/>
    <cellStyle name="40% - Accent4 2 3 2 5 2 2 3 2" xfId="58788"/>
    <cellStyle name="40% - Accent4 2 3 2 5 2 2 4" xfId="34469"/>
    <cellStyle name="40% - Accent4 2 3 2 5 2 2 5" xfId="45629"/>
    <cellStyle name="40% - Accent4 2 3 2 5 2 3" xfId="10654"/>
    <cellStyle name="40% - Accent4 2 3 2 5 2 3 2" xfId="23813"/>
    <cellStyle name="40% - Accent4 2 3 2 5 2 3 2 2" xfId="61151"/>
    <cellStyle name="40% - Accent4 2 3 2 5 2 3 3" xfId="37181"/>
    <cellStyle name="40% - Accent4 2 3 2 5 2 3 4" xfId="47992"/>
    <cellStyle name="40% - Accent4 2 3 2 5 2 4" xfId="5931"/>
    <cellStyle name="40% - Accent4 2 3 2 5 2 4 2" xfId="19090"/>
    <cellStyle name="40% - Accent4 2 3 2 5 2 4 2 2" xfId="56428"/>
    <cellStyle name="40% - Accent4 2 3 2 5 2 4 3" xfId="31757"/>
    <cellStyle name="40% - Accent4 2 3 2 5 2 4 4" xfId="43269"/>
    <cellStyle name="40% - Accent4 2 3 2 5 2 5" xfId="15378"/>
    <cellStyle name="40% - Accent4 2 3 2 5 2 5 2" xfId="52716"/>
    <cellStyle name="40% - Accent4 2 3 2 5 2 6" xfId="28875"/>
    <cellStyle name="40% - Accent4 2 3 2 5 2 7" xfId="39555"/>
    <cellStyle name="40% - Accent4 2 3 2 5 3" xfId="3566"/>
    <cellStyle name="40% - Accent4 2 3 2 5 3 2" xfId="11834"/>
    <cellStyle name="40% - Accent4 2 3 2 5 3 2 2" xfId="24993"/>
    <cellStyle name="40% - Accent4 2 3 2 5 3 2 2 2" xfId="62331"/>
    <cellStyle name="40% - Accent4 2 3 2 5 3 2 3" xfId="49172"/>
    <cellStyle name="40% - Accent4 2 3 2 5 3 3" xfId="7111"/>
    <cellStyle name="40% - Accent4 2 3 2 5 3 3 2" xfId="20270"/>
    <cellStyle name="40% - Accent4 2 3 2 5 3 3 2 2" xfId="57608"/>
    <cellStyle name="40% - Accent4 2 3 2 5 3 3 3" xfId="44449"/>
    <cellStyle name="40% - Accent4 2 3 2 5 3 4" xfId="16727"/>
    <cellStyle name="40% - Accent4 2 3 2 5 3 4 2" xfId="54065"/>
    <cellStyle name="40% - Accent4 2 3 2 5 3 5" xfId="33120"/>
    <cellStyle name="40% - Accent4 2 3 2 5 3 6" xfId="40904"/>
    <cellStyle name="40% - Accent4 2 3 2 5 4" xfId="9474"/>
    <cellStyle name="40% - Accent4 2 3 2 5 4 2" xfId="22633"/>
    <cellStyle name="40% - Accent4 2 3 2 5 4 2 2" xfId="59971"/>
    <cellStyle name="40% - Accent4 2 3 2 5 4 3" xfId="35832"/>
    <cellStyle name="40% - Accent4 2 3 2 5 4 4" xfId="46812"/>
    <cellStyle name="40% - Accent4 2 3 2 5 5" xfId="4751"/>
    <cellStyle name="40% - Accent4 2 3 2 5 5 2" xfId="17910"/>
    <cellStyle name="40% - Accent4 2 3 2 5 5 2 2" xfId="55248"/>
    <cellStyle name="40% - Accent4 2 3 2 5 5 3" xfId="30408"/>
    <cellStyle name="40% - Accent4 2 3 2 5 5 4" xfId="42089"/>
    <cellStyle name="40% - Accent4 2 3 2 5 6" xfId="14198"/>
    <cellStyle name="40% - Accent4 2 3 2 5 6 2" xfId="51536"/>
    <cellStyle name="40% - Accent4 2 3 2 5 7" xfId="27526"/>
    <cellStyle name="40% - Accent4 2 3 2 5 8" xfId="38375"/>
    <cellStyle name="40% - Accent4 2 3 2 6" xfId="1206"/>
    <cellStyle name="40% - Accent4 2 3 2 6 2" xfId="2386"/>
    <cellStyle name="40% - Accent4 2 3 2 6 2 2" xfId="8460"/>
    <cellStyle name="40% - Accent4 2 3 2 6 2 2 2" xfId="13183"/>
    <cellStyle name="40% - Accent4 2 3 2 6 2 2 2 2" xfId="26342"/>
    <cellStyle name="40% - Accent4 2 3 2 6 2 2 2 2 2" xfId="63680"/>
    <cellStyle name="40% - Accent4 2 3 2 6 2 2 2 3" xfId="50521"/>
    <cellStyle name="40% - Accent4 2 3 2 6 2 2 3" xfId="21619"/>
    <cellStyle name="40% - Accent4 2 3 2 6 2 2 3 2" xfId="58957"/>
    <cellStyle name="40% - Accent4 2 3 2 6 2 2 4" xfId="34638"/>
    <cellStyle name="40% - Accent4 2 3 2 6 2 2 5" xfId="45798"/>
    <cellStyle name="40% - Accent4 2 3 2 6 2 3" xfId="10823"/>
    <cellStyle name="40% - Accent4 2 3 2 6 2 3 2" xfId="23982"/>
    <cellStyle name="40% - Accent4 2 3 2 6 2 3 2 2" xfId="61320"/>
    <cellStyle name="40% - Accent4 2 3 2 6 2 3 3" xfId="37350"/>
    <cellStyle name="40% - Accent4 2 3 2 6 2 3 4" xfId="48161"/>
    <cellStyle name="40% - Accent4 2 3 2 6 2 4" xfId="6100"/>
    <cellStyle name="40% - Accent4 2 3 2 6 2 4 2" xfId="19259"/>
    <cellStyle name="40% - Accent4 2 3 2 6 2 4 2 2" xfId="56597"/>
    <cellStyle name="40% - Accent4 2 3 2 6 2 4 3" xfId="31926"/>
    <cellStyle name="40% - Accent4 2 3 2 6 2 4 4" xfId="43438"/>
    <cellStyle name="40% - Accent4 2 3 2 6 2 5" xfId="15547"/>
    <cellStyle name="40% - Accent4 2 3 2 6 2 5 2" xfId="52885"/>
    <cellStyle name="40% - Accent4 2 3 2 6 2 6" xfId="29044"/>
    <cellStyle name="40% - Accent4 2 3 2 6 2 7" xfId="39724"/>
    <cellStyle name="40% - Accent4 2 3 2 6 3" xfId="3735"/>
    <cellStyle name="40% - Accent4 2 3 2 6 3 2" xfId="12003"/>
    <cellStyle name="40% - Accent4 2 3 2 6 3 2 2" xfId="25162"/>
    <cellStyle name="40% - Accent4 2 3 2 6 3 2 2 2" xfId="62500"/>
    <cellStyle name="40% - Accent4 2 3 2 6 3 2 3" xfId="49341"/>
    <cellStyle name="40% - Accent4 2 3 2 6 3 3" xfId="7280"/>
    <cellStyle name="40% - Accent4 2 3 2 6 3 3 2" xfId="20439"/>
    <cellStyle name="40% - Accent4 2 3 2 6 3 3 2 2" xfId="57777"/>
    <cellStyle name="40% - Accent4 2 3 2 6 3 3 3" xfId="44618"/>
    <cellStyle name="40% - Accent4 2 3 2 6 3 4" xfId="16896"/>
    <cellStyle name="40% - Accent4 2 3 2 6 3 4 2" xfId="54234"/>
    <cellStyle name="40% - Accent4 2 3 2 6 3 5" xfId="33289"/>
    <cellStyle name="40% - Accent4 2 3 2 6 3 6" xfId="41073"/>
    <cellStyle name="40% - Accent4 2 3 2 6 4" xfId="9643"/>
    <cellStyle name="40% - Accent4 2 3 2 6 4 2" xfId="22802"/>
    <cellStyle name="40% - Accent4 2 3 2 6 4 2 2" xfId="60140"/>
    <cellStyle name="40% - Accent4 2 3 2 6 4 3" xfId="36001"/>
    <cellStyle name="40% - Accent4 2 3 2 6 4 4" xfId="46981"/>
    <cellStyle name="40% - Accent4 2 3 2 6 5" xfId="4920"/>
    <cellStyle name="40% - Accent4 2 3 2 6 5 2" xfId="18079"/>
    <cellStyle name="40% - Accent4 2 3 2 6 5 2 2" xfId="55417"/>
    <cellStyle name="40% - Accent4 2 3 2 6 5 3" xfId="30577"/>
    <cellStyle name="40% - Accent4 2 3 2 6 5 4" xfId="42258"/>
    <cellStyle name="40% - Accent4 2 3 2 6 6" xfId="14367"/>
    <cellStyle name="40% - Accent4 2 3 2 6 6 2" xfId="51705"/>
    <cellStyle name="40% - Accent4 2 3 2 6 7" xfId="27695"/>
    <cellStyle name="40% - Accent4 2 3 2 6 8" xfId="38544"/>
    <cellStyle name="40% - Accent4 2 3 2 7" xfId="1430"/>
    <cellStyle name="40% - Accent4 2 3 2 7 2" xfId="2779"/>
    <cellStyle name="40% - Accent4 2 3 2 7 2 2" xfId="12227"/>
    <cellStyle name="40% - Accent4 2 3 2 7 2 2 2" xfId="25386"/>
    <cellStyle name="40% - Accent4 2 3 2 7 2 2 2 2" xfId="62724"/>
    <cellStyle name="40% - Accent4 2 3 2 7 2 2 3" xfId="33682"/>
    <cellStyle name="40% - Accent4 2 3 2 7 2 2 4" xfId="49565"/>
    <cellStyle name="40% - Accent4 2 3 2 7 2 3" xfId="7504"/>
    <cellStyle name="40% - Accent4 2 3 2 7 2 3 2" xfId="20663"/>
    <cellStyle name="40% - Accent4 2 3 2 7 2 3 2 2" xfId="58001"/>
    <cellStyle name="40% - Accent4 2 3 2 7 2 3 3" xfId="36394"/>
    <cellStyle name="40% - Accent4 2 3 2 7 2 3 4" xfId="44842"/>
    <cellStyle name="40% - Accent4 2 3 2 7 2 4" xfId="15940"/>
    <cellStyle name="40% - Accent4 2 3 2 7 2 4 2" xfId="30970"/>
    <cellStyle name="40% - Accent4 2 3 2 7 2 4 3" xfId="53278"/>
    <cellStyle name="40% - Accent4 2 3 2 7 2 5" xfId="28088"/>
    <cellStyle name="40% - Accent4 2 3 2 7 2 6" xfId="40117"/>
    <cellStyle name="40% - Accent4 2 3 2 7 3" xfId="9867"/>
    <cellStyle name="40% - Accent4 2 3 2 7 3 2" xfId="23026"/>
    <cellStyle name="40% - Accent4 2 3 2 7 3 2 2" xfId="60364"/>
    <cellStyle name="40% - Accent4 2 3 2 7 3 3" xfId="32333"/>
    <cellStyle name="40% - Accent4 2 3 2 7 3 4" xfId="47205"/>
    <cellStyle name="40% - Accent4 2 3 2 7 4" xfId="5144"/>
    <cellStyle name="40% - Accent4 2 3 2 7 4 2" xfId="18303"/>
    <cellStyle name="40% - Accent4 2 3 2 7 4 2 2" xfId="55641"/>
    <cellStyle name="40% - Accent4 2 3 2 7 4 3" xfId="35045"/>
    <cellStyle name="40% - Accent4 2 3 2 7 4 4" xfId="42482"/>
    <cellStyle name="40% - Accent4 2 3 2 7 5" xfId="14591"/>
    <cellStyle name="40% - Accent4 2 3 2 7 5 2" xfId="29621"/>
    <cellStyle name="40% - Accent4 2 3 2 7 5 3" xfId="51929"/>
    <cellStyle name="40% - Accent4 2 3 2 7 6" xfId="26739"/>
    <cellStyle name="40% - Accent4 2 3 2 7 7" xfId="38768"/>
    <cellStyle name="40% - Accent4 2 3 2 8" xfId="2555"/>
    <cellStyle name="40% - Accent4 2 3 2 8 2" xfId="11047"/>
    <cellStyle name="40% - Accent4 2 3 2 8 2 2" xfId="24206"/>
    <cellStyle name="40% - Accent4 2 3 2 8 2 2 2" xfId="61544"/>
    <cellStyle name="40% - Accent4 2 3 2 8 2 3" xfId="33458"/>
    <cellStyle name="40% - Accent4 2 3 2 8 2 4" xfId="48385"/>
    <cellStyle name="40% - Accent4 2 3 2 8 3" xfId="6324"/>
    <cellStyle name="40% - Accent4 2 3 2 8 3 2" xfId="19483"/>
    <cellStyle name="40% - Accent4 2 3 2 8 3 2 2" xfId="56821"/>
    <cellStyle name="40% - Accent4 2 3 2 8 3 3" xfId="36170"/>
    <cellStyle name="40% - Accent4 2 3 2 8 3 4" xfId="43662"/>
    <cellStyle name="40% - Accent4 2 3 2 8 4" xfId="15716"/>
    <cellStyle name="40% - Accent4 2 3 2 8 4 2" xfId="30746"/>
    <cellStyle name="40% - Accent4 2 3 2 8 4 3" xfId="53054"/>
    <cellStyle name="40% - Accent4 2 3 2 8 5" xfId="27864"/>
    <cellStyle name="40% - Accent4 2 3 2 8 6" xfId="39893"/>
    <cellStyle name="40% - Accent4 2 3 2 9" xfId="8687"/>
    <cellStyle name="40% - Accent4 2 3 2 9 2" xfId="21846"/>
    <cellStyle name="40% - Accent4 2 3 2 9 2 2" xfId="59184"/>
    <cellStyle name="40% - Accent4 2 3 2 9 3" xfId="29397"/>
    <cellStyle name="40% - Accent4 2 3 2 9 4" xfId="46025"/>
    <cellStyle name="40% - Accent4 2 3 3" xfId="557"/>
    <cellStyle name="40% - Accent4 2 3 3 2" xfId="1739"/>
    <cellStyle name="40% - Accent4 2 3 3 2 2" xfId="7813"/>
    <cellStyle name="40% - Accent4 2 3 3 2 2 2" xfId="12536"/>
    <cellStyle name="40% - Accent4 2 3 3 2 2 2 2" xfId="25695"/>
    <cellStyle name="40% - Accent4 2 3 3 2 2 2 2 2" xfId="63033"/>
    <cellStyle name="40% - Accent4 2 3 3 2 2 2 3" xfId="49874"/>
    <cellStyle name="40% - Accent4 2 3 3 2 2 3" xfId="20972"/>
    <cellStyle name="40% - Accent4 2 3 3 2 2 3 2" xfId="58310"/>
    <cellStyle name="40% - Accent4 2 3 3 2 2 4" xfId="33991"/>
    <cellStyle name="40% - Accent4 2 3 3 2 2 5" xfId="45151"/>
    <cellStyle name="40% - Accent4 2 3 3 2 3" xfId="10176"/>
    <cellStyle name="40% - Accent4 2 3 3 2 3 2" xfId="23335"/>
    <cellStyle name="40% - Accent4 2 3 3 2 3 2 2" xfId="60673"/>
    <cellStyle name="40% - Accent4 2 3 3 2 3 3" xfId="36703"/>
    <cellStyle name="40% - Accent4 2 3 3 2 3 4" xfId="47514"/>
    <cellStyle name="40% - Accent4 2 3 3 2 4" xfId="5453"/>
    <cellStyle name="40% - Accent4 2 3 3 2 4 2" xfId="18612"/>
    <cellStyle name="40% - Accent4 2 3 3 2 4 2 2" xfId="55950"/>
    <cellStyle name="40% - Accent4 2 3 3 2 4 3" xfId="31279"/>
    <cellStyle name="40% - Accent4 2 3 3 2 4 4" xfId="42791"/>
    <cellStyle name="40% - Accent4 2 3 3 2 5" xfId="14900"/>
    <cellStyle name="40% - Accent4 2 3 3 2 5 2" xfId="52238"/>
    <cellStyle name="40% - Accent4 2 3 3 2 6" xfId="28397"/>
    <cellStyle name="40% - Accent4 2 3 3 2 7" xfId="39077"/>
    <cellStyle name="40% - Accent4 2 3 3 3" xfId="3088"/>
    <cellStyle name="40% - Accent4 2 3 3 3 2" xfId="11356"/>
    <cellStyle name="40% - Accent4 2 3 3 3 2 2" xfId="24515"/>
    <cellStyle name="40% - Accent4 2 3 3 3 2 2 2" xfId="61853"/>
    <cellStyle name="40% - Accent4 2 3 3 3 2 3" xfId="48694"/>
    <cellStyle name="40% - Accent4 2 3 3 3 3" xfId="6633"/>
    <cellStyle name="40% - Accent4 2 3 3 3 3 2" xfId="19792"/>
    <cellStyle name="40% - Accent4 2 3 3 3 3 2 2" xfId="57130"/>
    <cellStyle name="40% - Accent4 2 3 3 3 3 3" xfId="43971"/>
    <cellStyle name="40% - Accent4 2 3 3 3 4" xfId="16249"/>
    <cellStyle name="40% - Accent4 2 3 3 3 4 2" xfId="53587"/>
    <cellStyle name="40% - Accent4 2 3 3 3 5" xfId="32642"/>
    <cellStyle name="40% - Accent4 2 3 3 3 6" xfId="40426"/>
    <cellStyle name="40% - Accent4 2 3 3 4" xfId="8996"/>
    <cellStyle name="40% - Accent4 2 3 3 4 2" xfId="22155"/>
    <cellStyle name="40% - Accent4 2 3 3 4 2 2" xfId="59493"/>
    <cellStyle name="40% - Accent4 2 3 3 4 3" xfId="35354"/>
    <cellStyle name="40% - Accent4 2 3 3 4 4" xfId="46334"/>
    <cellStyle name="40% - Accent4 2 3 3 5" xfId="4273"/>
    <cellStyle name="40% - Accent4 2 3 3 5 2" xfId="17432"/>
    <cellStyle name="40% - Accent4 2 3 3 5 2 2" xfId="54770"/>
    <cellStyle name="40% - Accent4 2 3 3 5 3" xfId="29930"/>
    <cellStyle name="40% - Accent4 2 3 3 5 4" xfId="41611"/>
    <cellStyle name="40% - Accent4 2 3 3 6" xfId="13720"/>
    <cellStyle name="40% - Accent4 2 3 3 6 2" xfId="51058"/>
    <cellStyle name="40% - Accent4 2 3 3 7" xfId="27048"/>
    <cellStyle name="40% - Accent4 2 3 3 8" xfId="37897"/>
    <cellStyle name="40% - Accent4 2 3 4" xfId="360"/>
    <cellStyle name="40% - Accent4 2 3 4 2" xfId="1542"/>
    <cellStyle name="40% - Accent4 2 3 4 2 2" xfId="7616"/>
    <cellStyle name="40% - Accent4 2 3 4 2 2 2" xfId="12339"/>
    <cellStyle name="40% - Accent4 2 3 4 2 2 2 2" xfId="25498"/>
    <cellStyle name="40% - Accent4 2 3 4 2 2 2 2 2" xfId="62836"/>
    <cellStyle name="40% - Accent4 2 3 4 2 2 2 3" xfId="49677"/>
    <cellStyle name="40% - Accent4 2 3 4 2 2 3" xfId="20775"/>
    <cellStyle name="40% - Accent4 2 3 4 2 2 3 2" xfId="58113"/>
    <cellStyle name="40% - Accent4 2 3 4 2 2 4" xfId="33794"/>
    <cellStyle name="40% - Accent4 2 3 4 2 2 5" xfId="44954"/>
    <cellStyle name="40% - Accent4 2 3 4 2 3" xfId="9979"/>
    <cellStyle name="40% - Accent4 2 3 4 2 3 2" xfId="23138"/>
    <cellStyle name="40% - Accent4 2 3 4 2 3 2 2" xfId="60476"/>
    <cellStyle name="40% - Accent4 2 3 4 2 3 3" xfId="36506"/>
    <cellStyle name="40% - Accent4 2 3 4 2 3 4" xfId="47317"/>
    <cellStyle name="40% - Accent4 2 3 4 2 4" xfId="5256"/>
    <cellStyle name="40% - Accent4 2 3 4 2 4 2" xfId="18415"/>
    <cellStyle name="40% - Accent4 2 3 4 2 4 2 2" xfId="55753"/>
    <cellStyle name="40% - Accent4 2 3 4 2 4 3" xfId="31082"/>
    <cellStyle name="40% - Accent4 2 3 4 2 4 4" xfId="42594"/>
    <cellStyle name="40% - Accent4 2 3 4 2 5" xfId="14703"/>
    <cellStyle name="40% - Accent4 2 3 4 2 5 2" xfId="52041"/>
    <cellStyle name="40% - Accent4 2 3 4 2 6" xfId="28200"/>
    <cellStyle name="40% - Accent4 2 3 4 2 7" xfId="38880"/>
    <cellStyle name="40% - Accent4 2 3 4 3" xfId="2891"/>
    <cellStyle name="40% - Accent4 2 3 4 3 2" xfId="11159"/>
    <cellStyle name="40% - Accent4 2 3 4 3 2 2" xfId="24318"/>
    <cellStyle name="40% - Accent4 2 3 4 3 2 2 2" xfId="61656"/>
    <cellStyle name="40% - Accent4 2 3 4 3 2 3" xfId="48497"/>
    <cellStyle name="40% - Accent4 2 3 4 3 3" xfId="6436"/>
    <cellStyle name="40% - Accent4 2 3 4 3 3 2" xfId="19595"/>
    <cellStyle name="40% - Accent4 2 3 4 3 3 2 2" xfId="56933"/>
    <cellStyle name="40% - Accent4 2 3 4 3 3 3" xfId="43774"/>
    <cellStyle name="40% - Accent4 2 3 4 3 4" xfId="16052"/>
    <cellStyle name="40% - Accent4 2 3 4 3 4 2" xfId="53390"/>
    <cellStyle name="40% - Accent4 2 3 4 3 5" xfId="32445"/>
    <cellStyle name="40% - Accent4 2 3 4 3 6" xfId="40229"/>
    <cellStyle name="40% - Accent4 2 3 4 4" xfId="8799"/>
    <cellStyle name="40% - Accent4 2 3 4 4 2" xfId="21958"/>
    <cellStyle name="40% - Accent4 2 3 4 4 2 2" xfId="59296"/>
    <cellStyle name="40% - Accent4 2 3 4 4 3" xfId="35157"/>
    <cellStyle name="40% - Accent4 2 3 4 4 4" xfId="46137"/>
    <cellStyle name="40% - Accent4 2 3 4 5" xfId="4076"/>
    <cellStyle name="40% - Accent4 2 3 4 5 2" xfId="17235"/>
    <cellStyle name="40% - Accent4 2 3 4 5 2 2" xfId="54573"/>
    <cellStyle name="40% - Accent4 2 3 4 5 3" xfId="29733"/>
    <cellStyle name="40% - Accent4 2 3 4 5 4" xfId="41414"/>
    <cellStyle name="40% - Accent4 2 3 4 6" xfId="13523"/>
    <cellStyle name="40% - Accent4 2 3 4 6 2" xfId="50861"/>
    <cellStyle name="40% - Accent4 2 3 4 7" xfId="26851"/>
    <cellStyle name="40% - Accent4 2 3 4 8" xfId="37700"/>
    <cellStyle name="40% - Accent4 2 3 5" xfId="781"/>
    <cellStyle name="40% - Accent4 2 3 5 2" xfId="1963"/>
    <cellStyle name="40% - Accent4 2 3 5 2 2" xfId="8037"/>
    <cellStyle name="40% - Accent4 2 3 5 2 2 2" xfId="12760"/>
    <cellStyle name="40% - Accent4 2 3 5 2 2 2 2" xfId="25919"/>
    <cellStyle name="40% - Accent4 2 3 5 2 2 2 2 2" xfId="63257"/>
    <cellStyle name="40% - Accent4 2 3 5 2 2 2 3" xfId="50098"/>
    <cellStyle name="40% - Accent4 2 3 5 2 2 3" xfId="21196"/>
    <cellStyle name="40% - Accent4 2 3 5 2 2 3 2" xfId="58534"/>
    <cellStyle name="40% - Accent4 2 3 5 2 2 4" xfId="34215"/>
    <cellStyle name="40% - Accent4 2 3 5 2 2 5" xfId="45375"/>
    <cellStyle name="40% - Accent4 2 3 5 2 3" xfId="10400"/>
    <cellStyle name="40% - Accent4 2 3 5 2 3 2" xfId="23559"/>
    <cellStyle name="40% - Accent4 2 3 5 2 3 2 2" xfId="60897"/>
    <cellStyle name="40% - Accent4 2 3 5 2 3 3" xfId="36927"/>
    <cellStyle name="40% - Accent4 2 3 5 2 3 4" xfId="47738"/>
    <cellStyle name="40% - Accent4 2 3 5 2 4" xfId="5677"/>
    <cellStyle name="40% - Accent4 2 3 5 2 4 2" xfId="18836"/>
    <cellStyle name="40% - Accent4 2 3 5 2 4 2 2" xfId="56174"/>
    <cellStyle name="40% - Accent4 2 3 5 2 4 3" xfId="31503"/>
    <cellStyle name="40% - Accent4 2 3 5 2 4 4" xfId="43015"/>
    <cellStyle name="40% - Accent4 2 3 5 2 5" xfId="15124"/>
    <cellStyle name="40% - Accent4 2 3 5 2 5 2" xfId="52462"/>
    <cellStyle name="40% - Accent4 2 3 5 2 6" xfId="28621"/>
    <cellStyle name="40% - Accent4 2 3 5 2 7" xfId="39301"/>
    <cellStyle name="40% - Accent4 2 3 5 3" xfId="3312"/>
    <cellStyle name="40% - Accent4 2 3 5 3 2" xfId="11580"/>
    <cellStyle name="40% - Accent4 2 3 5 3 2 2" xfId="24739"/>
    <cellStyle name="40% - Accent4 2 3 5 3 2 2 2" xfId="62077"/>
    <cellStyle name="40% - Accent4 2 3 5 3 2 3" xfId="48918"/>
    <cellStyle name="40% - Accent4 2 3 5 3 3" xfId="6857"/>
    <cellStyle name="40% - Accent4 2 3 5 3 3 2" xfId="20016"/>
    <cellStyle name="40% - Accent4 2 3 5 3 3 2 2" xfId="57354"/>
    <cellStyle name="40% - Accent4 2 3 5 3 3 3" xfId="44195"/>
    <cellStyle name="40% - Accent4 2 3 5 3 4" xfId="16473"/>
    <cellStyle name="40% - Accent4 2 3 5 3 4 2" xfId="53811"/>
    <cellStyle name="40% - Accent4 2 3 5 3 5" xfId="32866"/>
    <cellStyle name="40% - Accent4 2 3 5 3 6" xfId="40650"/>
    <cellStyle name="40% - Accent4 2 3 5 4" xfId="9220"/>
    <cellStyle name="40% - Accent4 2 3 5 4 2" xfId="22379"/>
    <cellStyle name="40% - Accent4 2 3 5 4 2 2" xfId="59717"/>
    <cellStyle name="40% - Accent4 2 3 5 4 3" xfId="35578"/>
    <cellStyle name="40% - Accent4 2 3 5 4 4" xfId="46558"/>
    <cellStyle name="40% - Accent4 2 3 5 5" xfId="4497"/>
    <cellStyle name="40% - Accent4 2 3 5 5 2" xfId="17656"/>
    <cellStyle name="40% - Accent4 2 3 5 5 2 2" xfId="54994"/>
    <cellStyle name="40% - Accent4 2 3 5 5 3" xfId="30154"/>
    <cellStyle name="40% - Accent4 2 3 5 5 4" xfId="41835"/>
    <cellStyle name="40% - Accent4 2 3 5 6" xfId="13944"/>
    <cellStyle name="40% - Accent4 2 3 5 6 2" xfId="51282"/>
    <cellStyle name="40% - Accent4 2 3 5 7" xfId="27272"/>
    <cellStyle name="40% - Accent4 2 3 5 8" xfId="38121"/>
    <cellStyle name="40% - Accent4 2 3 6" xfId="950"/>
    <cellStyle name="40% - Accent4 2 3 6 2" xfId="2132"/>
    <cellStyle name="40% - Accent4 2 3 6 2 2" xfId="8206"/>
    <cellStyle name="40% - Accent4 2 3 6 2 2 2" xfId="12929"/>
    <cellStyle name="40% - Accent4 2 3 6 2 2 2 2" xfId="26088"/>
    <cellStyle name="40% - Accent4 2 3 6 2 2 2 2 2" xfId="63426"/>
    <cellStyle name="40% - Accent4 2 3 6 2 2 2 3" xfId="50267"/>
    <cellStyle name="40% - Accent4 2 3 6 2 2 3" xfId="21365"/>
    <cellStyle name="40% - Accent4 2 3 6 2 2 3 2" xfId="58703"/>
    <cellStyle name="40% - Accent4 2 3 6 2 2 4" xfId="34384"/>
    <cellStyle name="40% - Accent4 2 3 6 2 2 5" xfId="45544"/>
    <cellStyle name="40% - Accent4 2 3 6 2 3" xfId="10569"/>
    <cellStyle name="40% - Accent4 2 3 6 2 3 2" xfId="23728"/>
    <cellStyle name="40% - Accent4 2 3 6 2 3 2 2" xfId="61066"/>
    <cellStyle name="40% - Accent4 2 3 6 2 3 3" xfId="37096"/>
    <cellStyle name="40% - Accent4 2 3 6 2 3 4" xfId="47907"/>
    <cellStyle name="40% - Accent4 2 3 6 2 4" xfId="5846"/>
    <cellStyle name="40% - Accent4 2 3 6 2 4 2" xfId="19005"/>
    <cellStyle name="40% - Accent4 2 3 6 2 4 2 2" xfId="56343"/>
    <cellStyle name="40% - Accent4 2 3 6 2 4 3" xfId="31672"/>
    <cellStyle name="40% - Accent4 2 3 6 2 4 4" xfId="43184"/>
    <cellStyle name="40% - Accent4 2 3 6 2 5" xfId="15293"/>
    <cellStyle name="40% - Accent4 2 3 6 2 5 2" xfId="52631"/>
    <cellStyle name="40% - Accent4 2 3 6 2 6" xfId="28790"/>
    <cellStyle name="40% - Accent4 2 3 6 2 7" xfId="39470"/>
    <cellStyle name="40% - Accent4 2 3 6 3" xfId="3481"/>
    <cellStyle name="40% - Accent4 2 3 6 3 2" xfId="11749"/>
    <cellStyle name="40% - Accent4 2 3 6 3 2 2" xfId="24908"/>
    <cellStyle name="40% - Accent4 2 3 6 3 2 2 2" xfId="62246"/>
    <cellStyle name="40% - Accent4 2 3 6 3 2 3" xfId="49087"/>
    <cellStyle name="40% - Accent4 2 3 6 3 3" xfId="7026"/>
    <cellStyle name="40% - Accent4 2 3 6 3 3 2" xfId="20185"/>
    <cellStyle name="40% - Accent4 2 3 6 3 3 2 2" xfId="57523"/>
    <cellStyle name="40% - Accent4 2 3 6 3 3 3" xfId="44364"/>
    <cellStyle name="40% - Accent4 2 3 6 3 4" xfId="16642"/>
    <cellStyle name="40% - Accent4 2 3 6 3 4 2" xfId="53980"/>
    <cellStyle name="40% - Accent4 2 3 6 3 5" xfId="33035"/>
    <cellStyle name="40% - Accent4 2 3 6 3 6" xfId="40819"/>
    <cellStyle name="40% - Accent4 2 3 6 4" xfId="9389"/>
    <cellStyle name="40% - Accent4 2 3 6 4 2" xfId="22548"/>
    <cellStyle name="40% - Accent4 2 3 6 4 2 2" xfId="59886"/>
    <cellStyle name="40% - Accent4 2 3 6 4 3" xfId="35747"/>
    <cellStyle name="40% - Accent4 2 3 6 4 4" xfId="46727"/>
    <cellStyle name="40% - Accent4 2 3 6 5" xfId="4666"/>
    <cellStyle name="40% - Accent4 2 3 6 5 2" xfId="17825"/>
    <cellStyle name="40% - Accent4 2 3 6 5 2 2" xfId="55163"/>
    <cellStyle name="40% - Accent4 2 3 6 5 3" xfId="30323"/>
    <cellStyle name="40% - Accent4 2 3 6 5 4" xfId="42004"/>
    <cellStyle name="40% - Accent4 2 3 6 6" xfId="14113"/>
    <cellStyle name="40% - Accent4 2 3 6 6 2" xfId="51451"/>
    <cellStyle name="40% - Accent4 2 3 6 7" xfId="27441"/>
    <cellStyle name="40% - Accent4 2 3 6 8" xfId="38290"/>
    <cellStyle name="40% - Accent4 2 3 7" xfId="1121"/>
    <cellStyle name="40% - Accent4 2 3 7 2" xfId="2301"/>
    <cellStyle name="40% - Accent4 2 3 7 2 2" xfId="8375"/>
    <cellStyle name="40% - Accent4 2 3 7 2 2 2" xfId="13098"/>
    <cellStyle name="40% - Accent4 2 3 7 2 2 2 2" xfId="26257"/>
    <cellStyle name="40% - Accent4 2 3 7 2 2 2 2 2" xfId="63595"/>
    <cellStyle name="40% - Accent4 2 3 7 2 2 2 3" xfId="50436"/>
    <cellStyle name="40% - Accent4 2 3 7 2 2 3" xfId="21534"/>
    <cellStyle name="40% - Accent4 2 3 7 2 2 3 2" xfId="58872"/>
    <cellStyle name="40% - Accent4 2 3 7 2 2 4" xfId="34553"/>
    <cellStyle name="40% - Accent4 2 3 7 2 2 5" xfId="45713"/>
    <cellStyle name="40% - Accent4 2 3 7 2 3" xfId="10738"/>
    <cellStyle name="40% - Accent4 2 3 7 2 3 2" xfId="23897"/>
    <cellStyle name="40% - Accent4 2 3 7 2 3 2 2" xfId="61235"/>
    <cellStyle name="40% - Accent4 2 3 7 2 3 3" xfId="37265"/>
    <cellStyle name="40% - Accent4 2 3 7 2 3 4" xfId="48076"/>
    <cellStyle name="40% - Accent4 2 3 7 2 4" xfId="6015"/>
    <cellStyle name="40% - Accent4 2 3 7 2 4 2" xfId="19174"/>
    <cellStyle name="40% - Accent4 2 3 7 2 4 2 2" xfId="56512"/>
    <cellStyle name="40% - Accent4 2 3 7 2 4 3" xfId="31841"/>
    <cellStyle name="40% - Accent4 2 3 7 2 4 4" xfId="43353"/>
    <cellStyle name="40% - Accent4 2 3 7 2 5" xfId="15462"/>
    <cellStyle name="40% - Accent4 2 3 7 2 5 2" xfId="52800"/>
    <cellStyle name="40% - Accent4 2 3 7 2 6" xfId="28959"/>
    <cellStyle name="40% - Accent4 2 3 7 2 7" xfId="39639"/>
    <cellStyle name="40% - Accent4 2 3 7 3" xfId="3650"/>
    <cellStyle name="40% - Accent4 2 3 7 3 2" xfId="11918"/>
    <cellStyle name="40% - Accent4 2 3 7 3 2 2" xfId="25077"/>
    <cellStyle name="40% - Accent4 2 3 7 3 2 2 2" xfId="62415"/>
    <cellStyle name="40% - Accent4 2 3 7 3 2 3" xfId="49256"/>
    <cellStyle name="40% - Accent4 2 3 7 3 3" xfId="7195"/>
    <cellStyle name="40% - Accent4 2 3 7 3 3 2" xfId="20354"/>
    <cellStyle name="40% - Accent4 2 3 7 3 3 2 2" xfId="57692"/>
    <cellStyle name="40% - Accent4 2 3 7 3 3 3" xfId="44533"/>
    <cellStyle name="40% - Accent4 2 3 7 3 4" xfId="16811"/>
    <cellStyle name="40% - Accent4 2 3 7 3 4 2" xfId="54149"/>
    <cellStyle name="40% - Accent4 2 3 7 3 5" xfId="33204"/>
    <cellStyle name="40% - Accent4 2 3 7 3 6" xfId="40988"/>
    <cellStyle name="40% - Accent4 2 3 7 4" xfId="9558"/>
    <cellStyle name="40% - Accent4 2 3 7 4 2" xfId="22717"/>
    <cellStyle name="40% - Accent4 2 3 7 4 2 2" xfId="60055"/>
    <cellStyle name="40% - Accent4 2 3 7 4 3" xfId="35916"/>
    <cellStyle name="40% - Accent4 2 3 7 4 4" xfId="46896"/>
    <cellStyle name="40% - Accent4 2 3 7 5" xfId="4835"/>
    <cellStyle name="40% - Accent4 2 3 7 5 2" xfId="17994"/>
    <cellStyle name="40% - Accent4 2 3 7 5 2 2" xfId="55332"/>
    <cellStyle name="40% - Accent4 2 3 7 5 3" xfId="30492"/>
    <cellStyle name="40% - Accent4 2 3 7 5 4" xfId="42173"/>
    <cellStyle name="40% - Accent4 2 3 7 6" xfId="14282"/>
    <cellStyle name="40% - Accent4 2 3 7 6 2" xfId="51620"/>
    <cellStyle name="40% - Accent4 2 3 7 7" xfId="27610"/>
    <cellStyle name="40% - Accent4 2 3 7 8" xfId="38459"/>
    <cellStyle name="40% - Accent4 2 3 8" xfId="1318"/>
    <cellStyle name="40% - Accent4 2 3 8 2" xfId="2667"/>
    <cellStyle name="40% - Accent4 2 3 8 2 2" xfId="12115"/>
    <cellStyle name="40% - Accent4 2 3 8 2 2 2" xfId="25274"/>
    <cellStyle name="40% - Accent4 2 3 8 2 2 2 2" xfId="62612"/>
    <cellStyle name="40% - Accent4 2 3 8 2 2 3" xfId="33570"/>
    <cellStyle name="40% - Accent4 2 3 8 2 2 4" xfId="49453"/>
    <cellStyle name="40% - Accent4 2 3 8 2 3" xfId="7392"/>
    <cellStyle name="40% - Accent4 2 3 8 2 3 2" xfId="20551"/>
    <cellStyle name="40% - Accent4 2 3 8 2 3 2 2" xfId="57889"/>
    <cellStyle name="40% - Accent4 2 3 8 2 3 3" xfId="36282"/>
    <cellStyle name="40% - Accent4 2 3 8 2 3 4" xfId="44730"/>
    <cellStyle name="40% - Accent4 2 3 8 2 4" xfId="15828"/>
    <cellStyle name="40% - Accent4 2 3 8 2 4 2" xfId="30858"/>
    <cellStyle name="40% - Accent4 2 3 8 2 4 3" xfId="53166"/>
    <cellStyle name="40% - Accent4 2 3 8 2 5" xfId="27976"/>
    <cellStyle name="40% - Accent4 2 3 8 2 6" xfId="40005"/>
    <cellStyle name="40% - Accent4 2 3 8 3" xfId="9755"/>
    <cellStyle name="40% - Accent4 2 3 8 3 2" xfId="22914"/>
    <cellStyle name="40% - Accent4 2 3 8 3 2 2" xfId="60252"/>
    <cellStyle name="40% - Accent4 2 3 8 3 3" xfId="32221"/>
    <cellStyle name="40% - Accent4 2 3 8 3 4" xfId="47093"/>
    <cellStyle name="40% - Accent4 2 3 8 4" xfId="5032"/>
    <cellStyle name="40% - Accent4 2 3 8 4 2" xfId="18191"/>
    <cellStyle name="40% - Accent4 2 3 8 4 2 2" xfId="55529"/>
    <cellStyle name="40% - Accent4 2 3 8 4 3" xfId="34933"/>
    <cellStyle name="40% - Accent4 2 3 8 4 4" xfId="42370"/>
    <cellStyle name="40% - Accent4 2 3 8 5" xfId="14479"/>
    <cellStyle name="40% - Accent4 2 3 8 5 2" xfId="29509"/>
    <cellStyle name="40% - Accent4 2 3 8 5 3" xfId="51817"/>
    <cellStyle name="40% - Accent4 2 3 8 6" xfId="26627"/>
    <cellStyle name="40% - Accent4 2 3 8 7" xfId="38656"/>
    <cellStyle name="40% - Accent4 2 3 9" xfId="2470"/>
    <cellStyle name="40% - Accent4 2 3 9 2" xfId="10935"/>
    <cellStyle name="40% - Accent4 2 3 9 2 2" xfId="24094"/>
    <cellStyle name="40% - Accent4 2 3 9 2 2 2" xfId="61432"/>
    <cellStyle name="40% - Accent4 2 3 9 2 3" xfId="33373"/>
    <cellStyle name="40% - Accent4 2 3 9 2 4" xfId="48273"/>
    <cellStyle name="40% - Accent4 2 3 9 3" xfId="6212"/>
    <cellStyle name="40% - Accent4 2 3 9 3 2" xfId="19371"/>
    <cellStyle name="40% - Accent4 2 3 9 3 2 2" xfId="56709"/>
    <cellStyle name="40% - Accent4 2 3 9 3 3" xfId="36085"/>
    <cellStyle name="40% - Accent4 2 3 9 3 4" xfId="43550"/>
    <cellStyle name="40% - Accent4 2 3 9 4" xfId="15631"/>
    <cellStyle name="40% - Accent4 2 3 9 4 2" xfId="30661"/>
    <cellStyle name="40% - Accent4 2 3 9 4 3" xfId="52969"/>
    <cellStyle name="40% - Accent4 2 3 9 5" xfId="27779"/>
    <cellStyle name="40% - Accent4 2 3 9 6" xfId="39808"/>
    <cellStyle name="40% - Accent4 2 4" xfId="80"/>
    <cellStyle name="40% - Accent4 2 4 10" xfId="8519"/>
    <cellStyle name="40% - Accent4 2 4 10 2" xfId="21678"/>
    <cellStyle name="40% - Accent4 2 4 10 2 2" xfId="59016"/>
    <cellStyle name="40% - Accent4 2 4 10 3" xfId="29341"/>
    <cellStyle name="40% - Accent4 2 4 10 4" xfId="45857"/>
    <cellStyle name="40% - Accent4 2 4 11" xfId="3796"/>
    <cellStyle name="40% - Accent4 2 4 11 2" xfId="16955"/>
    <cellStyle name="40% - Accent4 2 4 11 2 2" xfId="54293"/>
    <cellStyle name="40% - Accent4 2 4 11 3" xfId="32053"/>
    <cellStyle name="40% - Accent4 2 4 11 4" xfId="41134"/>
    <cellStyle name="40% - Accent4 2 4 12" xfId="13243"/>
    <cellStyle name="40% - Accent4 2 4 12 2" xfId="34765"/>
    <cellStyle name="40% - Accent4 2 4 12 3" xfId="50581"/>
    <cellStyle name="40% - Accent4 2 4 13" xfId="29172"/>
    <cellStyle name="40% - Accent4 2 4 14" xfId="26459"/>
    <cellStyle name="40% - Accent4 2 4 15" xfId="37420"/>
    <cellStyle name="40% - Accent4 2 4 2" xfId="192"/>
    <cellStyle name="40% - Accent4 2 4 2 2" xfId="613"/>
    <cellStyle name="40% - Accent4 2 4 2 2 2" xfId="1795"/>
    <cellStyle name="40% - Accent4 2 4 2 2 2 2" xfId="7869"/>
    <cellStyle name="40% - Accent4 2 4 2 2 2 2 2" xfId="12592"/>
    <cellStyle name="40% - Accent4 2 4 2 2 2 2 2 2" xfId="25751"/>
    <cellStyle name="40% - Accent4 2 4 2 2 2 2 2 2 2" xfId="63089"/>
    <cellStyle name="40% - Accent4 2 4 2 2 2 2 2 3" xfId="49930"/>
    <cellStyle name="40% - Accent4 2 4 2 2 2 2 3" xfId="21028"/>
    <cellStyle name="40% - Accent4 2 4 2 2 2 2 3 2" xfId="58366"/>
    <cellStyle name="40% - Accent4 2 4 2 2 2 2 4" xfId="34047"/>
    <cellStyle name="40% - Accent4 2 4 2 2 2 2 5" xfId="45207"/>
    <cellStyle name="40% - Accent4 2 4 2 2 2 3" xfId="10232"/>
    <cellStyle name="40% - Accent4 2 4 2 2 2 3 2" xfId="23391"/>
    <cellStyle name="40% - Accent4 2 4 2 2 2 3 2 2" xfId="60729"/>
    <cellStyle name="40% - Accent4 2 4 2 2 2 3 3" xfId="36759"/>
    <cellStyle name="40% - Accent4 2 4 2 2 2 3 4" xfId="47570"/>
    <cellStyle name="40% - Accent4 2 4 2 2 2 4" xfId="5509"/>
    <cellStyle name="40% - Accent4 2 4 2 2 2 4 2" xfId="18668"/>
    <cellStyle name="40% - Accent4 2 4 2 2 2 4 2 2" xfId="56006"/>
    <cellStyle name="40% - Accent4 2 4 2 2 2 4 3" xfId="31335"/>
    <cellStyle name="40% - Accent4 2 4 2 2 2 4 4" xfId="42847"/>
    <cellStyle name="40% - Accent4 2 4 2 2 2 5" xfId="14956"/>
    <cellStyle name="40% - Accent4 2 4 2 2 2 5 2" xfId="52294"/>
    <cellStyle name="40% - Accent4 2 4 2 2 2 6" xfId="28453"/>
    <cellStyle name="40% - Accent4 2 4 2 2 2 7" xfId="39133"/>
    <cellStyle name="40% - Accent4 2 4 2 2 3" xfId="3144"/>
    <cellStyle name="40% - Accent4 2 4 2 2 3 2" xfId="11412"/>
    <cellStyle name="40% - Accent4 2 4 2 2 3 2 2" xfId="24571"/>
    <cellStyle name="40% - Accent4 2 4 2 2 3 2 2 2" xfId="61909"/>
    <cellStyle name="40% - Accent4 2 4 2 2 3 2 3" xfId="48750"/>
    <cellStyle name="40% - Accent4 2 4 2 2 3 3" xfId="6689"/>
    <cellStyle name="40% - Accent4 2 4 2 2 3 3 2" xfId="19848"/>
    <cellStyle name="40% - Accent4 2 4 2 2 3 3 2 2" xfId="57186"/>
    <cellStyle name="40% - Accent4 2 4 2 2 3 3 3" xfId="44027"/>
    <cellStyle name="40% - Accent4 2 4 2 2 3 4" xfId="16305"/>
    <cellStyle name="40% - Accent4 2 4 2 2 3 4 2" xfId="53643"/>
    <cellStyle name="40% - Accent4 2 4 2 2 3 5" xfId="32698"/>
    <cellStyle name="40% - Accent4 2 4 2 2 3 6" xfId="40482"/>
    <cellStyle name="40% - Accent4 2 4 2 2 4" xfId="9052"/>
    <cellStyle name="40% - Accent4 2 4 2 2 4 2" xfId="22211"/>
    <cellStyle name="40% - Accent4 2 4 2 2 4 2 2" xfId="59549"/>
    <cellStyle name="40% - Accent4 2 4 2 2 4 3" xfId="35410"/>
    <cellStyle name="40% - Accent4 2 4 2 2 4 4" xfId="46390"/>
    <cellStyle name="40% - Accent4 2 4 2 2 5" xfId="4329"/>
    <cellStyle name="40% - Accent4 2 4 2 2 5 2" xfId="17488"/>
    <cellStyle name="40% - Accent4 2 4 2 2 5 2 2" xfId="54826"/>
    <cellStyle name="40% - Accent4 2 4 2 2 5 3" xfId="29986"/>
    <cellStyle name="40% - Accent4 2 4 2 2 5 4" xfId="41667"/>
    <cellStyle name="40% - Accent4 2 4 2 2 6" xfId="13776"/>
    <cellStyle name="40% - Accent4 2 4 2 2 6 2" xfId="51114"/>
    <cellStyle name="40% - Accent4 2 4 2 2 7" xfId="27104"/>
    <cellStyle name="40% - Accent4 2 4 2 2 8" xfId="37953"/>
    <cellStyle name="40% - Accent4 2 4 2 3" xfId="1374"/>
    <cellStyle name="40% - Accent4 2 4 2 3 2" xfId="7448"/>
    <cellStyle name="40% - Accent4 2 4 2 3 2 2" xfId="12171"/>
    <cellStyle name="40% - Accent4 2 4 2 3 2 2 2" xfId="25330"/>
    <cellStyle name="40% - Accent4 2 4 2 3 2 2 2 2" xfId="62668"/>
    <cellStyle name="40% - Accent4 2 4 2 3 2 2 3" xfId="49509"/>
    <cellStyle name="40% - Accent4 2 4 2 3 2 3" xfId="20607"/>
    <cellStyle name="40% - Accent4 2 4 2 3 2 3 2" xfId="57945"/>
    <cellStyle name="40% - Accent4 2 4 2 3 2 4" xfId="33626"/>
    <cellStyle name="40% - Accent4 2 4 2 3 2 5" xfId="44786"/>
    <cellStyle name="40% - Accent4 2 4 2 3 3" xfId="9811"/>
    <cellStyle name="40% - Accent4 2 4 2 3 3 2" xfId="22970"/>
    <cellStyle name="40% - Accent4 2 4 2 3 3 2 2" xfId="60308"/>
    <cellStyle name="40% - Accent4 2 4 2 3 3 3" xfId="36338"/>
    <cellStyle name="40% - Accent4 2 4 2 3 3 4" xfId="47149"/>
    <cellStyle name="40% - Accent4 2 4 2 3 4" xfId="5088"/>
    <cellStyle name="40% - Accent4 2 4 2 3 4 2" xfId="18247"/>
    <cellStyle name="40% - Accent4 2 4 2 3 4 2 2" xfId="55585"/>
    <cellStyle name="40% - Accent4 2 4 2 3 4 3" xfId="30914"/>
    <cellStyle name="40% - Accent4 2 4 2 3 4 4" xfId="42426"/>
    <cellStyle name="40% - Accent4 2 4 2 3 5" xfId="14535"/>
    <cellStyle name="40% - Accent4 2 4 2 3 5 2" xfId="51873"/>
    <cellStyle name="40% - Accent4 2 4 2 3 6" xfId="28032"/>
    <cellStyle name="40% - Accent4 2 4 2 3 7" xfId="38712"/>
    <cellStyle name="40% - Accent4 2 4 2 4" xfId="2723"/>
    <cellStyle name="40% - Accent4 2 4 2 4 2" xfId="10991"/>
    <cellStyle name="40% - Accent4 2 4 2 4 2 2" xfId="24150"/>
    <cellStyle name="40% - Accent4 2 4 2 4 2 2 2" xfId="61488"/>
    <cellStyle name="40% - Accent4 2 4 2 4 2 3" xfId="48329"/>
    <cellStyle name="40% - Accent4 2 4 2 4 3" xfId="6268"/>
    <cellStyle name="40% - Accent4 2 4 2 4 3 2" xfId="19427"/>
    <cellStyle name="40% - Accent4 2 4 2 4 3 2 2" xfId="56765"/>
    <cellStyle name="40% - Accent4 2 4 2 4 3 3" xfId="43606"/>
    <cellStyle name="40% - Accent4 2 4 2 4 4" xfId="15884"/>
    <cellStyle name="40% - Accent4 2 4 2 4 4 2" xfId="53222"/>
    <cellStyle name="40% - Accent4 2 4 2 4 5" xfId="32277"/>
    <cellStyle name="40% - Accent4 2 4 2 4 6" xfId="40061"/>
    <cellStyle name="40% - Accent4 2 4 2 5" xfId="8631"/>
    <cellStyle name="40% - Accent4 2 4 2 5 2" xfId="21790"/>
    <cellStyle name="40% - Accent4 2 4 2 5 2 2" xfId="59128"/>
    <cellStyle name="40% - Accent4 2 4 2 5 3" xfId="34989"/>
    <cellStyle name="40% - Accent4 2 4 2 5 4" xfId="45969"/>
    <cellStyle name="40% - Accent4 2 4 2 6" xfId="3908"/>
    <cellStyle name="40% - Accent4 2 4 2 6 2" xfId="17067"/>
    <cellStyle name="40% - Accent4 2 4 2 6 2 2" xfId="54405"/>
    <cellStyle name="40% - Accent4 2 4 2 6 3" xfId="29565"/>
    <cellStyle name="40% - Accent4 2 4 2 6 4" xfId="41246"/>
    <cellStyle name="40% - Accent4 2 4 2 7" xfId="13355"/>
    <cellStyle name="40% - Accent4 2 4 2 7 2" xfId="50693"/>
    <cellStyle name="40% - Accent4 2 4 2 8" xfId="26683"/>
    <cellStyle name="40% - Accent4 2 4 2 9" xfId="37532"/>
    <cellStyle name="40% - Accent4 2 4 3" xfId="501"/>
    <cellStyle name="40% - Accent4 2 4 3 2" xfId="1683"/>
    <cellStyle name="40% - Accent4 2 4 3 2 2" xfId="7757"/>
    <cellStyle name="40% - Accent4 2 4 3 2 2 2" xfId="12480"/>
    <cellStyle name="40% - Accent4 2 4 3 2 2 2 2" xfId="25639"/>
    <cellStyle name="40% - Accent4 2 4 3 2 2 2 2 2" xfId="62977"/>
    <cellStyle name="40% - Accent4 2 4 3 2 2 2 3" xfId="49818"/>
    <cellStyle name="40% - Accent4 2 4 3 2 2 3" xfId="20916"/>
    <cellStyle name="40% - Accent4 2 4 3 2 2 3 2" xfId="58254"/>
    <cellStyle name="40% - Accent4 2 4 3 2 2 4" xfId="33935"/>
    <cellStyle name="40% - Accent4 2 4 3 2 2 5" xfId="45095"/>
    <cellStyle name="40% - Accent4 2 4 3 2 3" xfId="10120"/>
    <cellStyle name="40% - Accent4 2 4 3 2 3 2" xfId="23279"/>
    <cellStyle name="40% - Accent4 2 4 3 2 3 2 2" xfId="60617"/>
    <cellStyle name="40% - Accent4 2 4 3 2 3 3" xfId="36647"/>
    <cellStyle name="40% - Accent4 2 4 3 2 3 4" xfId="47458"/>
    <cellStyle name="40% - Accent4 2 4 3 2 4" xfId="5397"/>
    <cellStyle name="40% - Accent4 2 4 3 2 4 2" xfId="18556"/>
    <cellStyle name="40% - Accent4 2 4 3 2 4 2 2" xfId="55894"/>
    <cellStyle name="40% - Accent4 2 4 3 2 4 3" xfId="31223"/>
    <cellStyle name="40% - Accent4 2 4 3 2 4 4" xfId="42735"/>
    <cellStyle name="40% - Accent4 2 4 3 2 5" xfId="14844"/>
    <cellStyle name="40% - Accent4 2 4 3 2 5 2" xfId="52182"/>
    <cellStyle name="40% - Accent4 2 4 3 2 6" xfId="28341"/>
    <cellStyle name="40% - Accent4 2 4 3 2 7" xfId="39021"/>
    <cellStyle name="40% - Accent4 2 4 3 3" xfId="3032"/>
    <cellStyle name="40% - Accent4 2 4 3 3 2" xfId="11300"/>
    <cellStyle name="40% - Accent4 2 4 3 3 2 2" xfId="24459"/>
    <cellStyle name="40% - Accent4 2 4 3 3 2 2 2" xfId="61797"/>
    <cellStyle name="40% - Accent4 2 4 3 3 2 3" xfId="48638"/>
    <cellStyle name="40% - Accent4 2 4 3 3 3" xfId="6577"/>
    <cellStyle name="40% - Accent4 2 4 3 3 3 2" xfId="19736"/>
    <cellStyle name="40% - Accent4 2 4 3 3 3 2 2" xfId="57074"/>
    <cellStyle name="40% - Accent4 2 4 3 3 3 3" xfId="43915"/>
    <cellStyle name="40% - Accent4 2 4 3 3 4" xfId="16193"/>
    <cellStyle name="40% - Accent4 2 4 3 3 4 2" xfId="53531"/>
    <cellStyle name="40% - Accent4 2 4 3 3 5" xfId="32586"/>
    <cellStyle name="40% - Accent4 2 4 3 3 6" xfId="40370"/>
    <cellStyle name="40% - Accent4 2 4 3 4" xfId="8940"/>
    <cellStyle name="40% - Accent4 2 4 3 4 2" xfId="22099"/>
    <cellStyle name="40% - Accent4 2 4 3 4 2 2" xfId="59437"/>
    <cellStyle name="40% - Accent4 2 4 3 4 3" xfId="35298"/>
    <cellStyle name="40% - Accent4 2 4 3 4 4" xfId="46278"/>
    <cellStyle name="40% - Accent4 2 4 3 5" xfId="4217"/>
    <cellStyle name="40% - Accent4 2 4 3 5 2" xfId="17376"/>
    <cellStyle name="40% - Accent4 2 4 3 5 2 2" xfId="54714"/>
    <cellStyle name="40% - Accent4 2 4 3 5 3" xfId="29874"/>
    <cellStyle name="40% - Accent4 2 4 3 5 4" xfId="41555"/>
    <cellStyle name="40% - Accent4 2 4 3 6" xfId="13664"/>
    <cellStyle name="40% - Accent4 2 4 3 6 2" xfId="51002"/>
    <cellStyle name="40% - Accent4 2 4 3 7" xfId="26992"/>
    <cellStyle name="40% - Accent4 2 4 3 8" xfId="37841"/>
    <cellStyle name="40% - Accent4 2 4 4" xfId="389"/>
    <cellStyle name="40% - Accent4 2 4 4 2" xfId="1571"/>
    <cellStyle name="40% - Accent4 2 4 4 2 2" xfId="7645"/>
    <cellStyle name="40% - Accent4 2 4 4 2 2 2" xfId="12368"/>
    <cellStyle name="40% - Accent4 2 4 4 2 2 2 2" xfId="25527"/>
    <cellStyle name="40% - Accent4 2 4 4 2 2 2 2 2" xfId="62865"/>
    <cellStyle name="40% - Accent4 2 4 4 2 2 2 3" xfId="49706"/>
    <cellStyle name="40% - Accent4 2 4 4 2 2 3" xfId="20804"/>
    <cellStyle name="40% - Accent4 2 4 4 2 2 3 2" xfId="58142"/>
    <cellStyle name="40% - Accent4 2 4 4 2 2 4" xfId="33823"/>
    <cellStyle name="40% - Accent4 2 4 4 2 2 5" xfId="44983"/>
    <cellStyle name="40% - Accent4 2 4 4 2 3" xfId="10008"/>
    <cellStyle name="40% - Accent4 2 4 4 2 3 2" xfId="23167"/>
    <cellStyle name="40% - Accent4 2 4 4 2 3 2 2" xfId="60505"/>
    <cellStyle name="40% - Accent4 2 4 4 2 3 3" xfId="36535"/>
    <cellStyle name="40% - Accent4 2 4 4 2 3 4" xfId="47346"/>
    <cellStyle name="40% - Accent4 2 4 4 2 4" xfId="5285"/>
    <cellStyle name="40% - Accent4 2 4 4 2 4 2" xfId="18444"/>
    <cellStyle name="40% - Accent4 2 4 4 2 4 2 2" xfId="55782"/>
    <cellStyle name="40% - Accent4 2 4 4 2 4 3" xfId="31111"/>
    <cellStyle name="40% - Accent4 2 4 4 2 4 4" xfId="42623"/>
    <cellStyle name="40% - Accent4 2 4 4 2 5" xfId="14732"/>
    <cellStyle name="40% - Accent4 2 4 4 2 5 2" xfId="52070"/>
    <cellStyle name="40% - Accent4 2 4 4 2 6" xfId="28229"/>
    <cellStyle name="40% - Accent4 2 4 4 2 7" xfId="38909"/>
    <cellStyle name="40% - Accent4 2 4 4 3" xfId="2920"/>
    <cellStyle name="40% - Accent4 2 4 4 3 2" xfId="11188"/>
    <cellStyle name="40% - Accent4 2 4 4 3 2 2" xfId="24347"/>
    <cellStyle name="40% - Accent4 2 4 4 3 2 2 2" xfId="61685"/>
    <cellStyle name="40% - Accent4 2 4 4 3 2 3" xfId="48526"/>
    <cellStyle name="40% - Accent4 2 4 4 3 3" xfId="6465"/>
    <cellStyle name="40% - Accent4 2 4 4 3 3 2" xfId="19624"/>
    <cellStyle name="40% - Accent4 2 4 4 3 3 2 2" xfId="56962"/>
    <cellStyle name="40% - Accent4 2 4 4 3 3 3" xfId="43803"/>
    <cellStyle name="40% - Accent4 2 4 4 3 4" xfId="16081"/>
    <cellStyle name="40% - Accent4 2 4 4 3 4 2" xfId="53419"/>
    <cellStyle name="40% - Accent4 2 4 4 3 5" xfId="32474"/>
    <cellStyle name="40% - Accent4 2 4 4 3 6" xfId="40258"/>
    <cellStyle name="40% - Accent4 2 4 4 4" xfId="8828"/>
    <cellStyle name="40% - Accent4 2 4 4 4 2" xfId="21987"/>
    <cellStyle name="40% - Accent4 2 4 4 4 2 2" xfId="59325"/>
    <cellStyle name="40% - Accent4 2 4 4 4 3" xfId="35186"/>
    <cellStyle name="40% - Accent4 2 4 4 4 4" xfId="46166"/>
    <cellStyle name="40% - Accent4 2 4 4 5" xfId="4105"/>
    <cellStyle name="40% - Accent4 2 4 4 5 2" xfId="17264"/>
    <cellStyle name="40% - Accent4 2 4 4 5 2 2" xfId="54602"/>
    <cellStyle name="40% - Accent4 2 4 4 5 3" xfId="29762"/>
    <cellStyle name="40% - Accent4 2 4 4 5 4" xfId="41443"/>
    <cellStyle name="40% - Accent4 2 4 4 6" xfId="13552"/>
    <cellStyle name="40% - Accent4 2 4 4 6 2" xfId="50890"/>
    <cellStyle name="40% - Accent4 2 4 4 7" xfId="26880"/>
    <cellStyle name="40% - Accent4 2 4 4 8" xfId="37729"/>
    <cellStyle name="40% - Accent4 2 4 5" xfId="810"/>
    <cellStyle name="40% - Accent4 2 4 5 2" xfId="1992"/>
    <cellStyle name="40% - Accent4 2 4 5 2 2" xfId="8066"/>
    <cellStyle name="40% - Accent4 2 4 5 2 2 2" xfId="12789"/>
    <cellStyle name="40% - Accent4 2 4 5 2 2 2 2" xfId="25948"/>
    <cellStyle name="40% - Accent4 2 4 5 2 2 2 2 2" xfId="63286"/>
    <cellStyle name="40% - Accent4 2 4 5 2 2 2 3" xfId="50127"/>
    <cellStyle name="40% - Accent4 2 4 5 2 2 3" xfId="21225"/>
    <cellStyle name="40% - Accent4 2 4 5 2 2 3 2" xfId="58563"/>
    <cellStyle name="40% - Accent4 2 4 5 2 2 4" xfId="34244"/>
    <cellStyle name="40% - Accent4 2 4 5 2 2 5" xfId="45404"/>
    <cellStyle name="40% - Accent4 2 4 5 2 3" xfId="10429"/>
    <cellStyle name="40% - Accent4 2 4 5 2 3 2" xfId="23588"/>
    <cellStyle name="40% - Accent4 2 4 5 2 3 2 2" xfId="60926"/>
    <cellStyle name="40% - Accent4 2 4 5 2 3 3" xfId="36956"/>
    <cellStyle name="40% - Accent4 2 4 5 2 3 4" xfId="47767"/>
    <cellStyle name="40% - Accent4 2 4 5 2 4" xfId="5706"/>
    <cellStyle name="40% - Accent4 2 4 5 2 4 2" xfId="18865"/>
    <cellStyle name="40% - Accent4 2 4 5 2 4 2 2" xfId="56203"/>
    <cellStyle name="40% - Accent4 2 4 5 2 4 3" xfId="31532"/>
    <cellStyle name="40% - Accent4 2 4 5 2 4 4" xfId="43044"/>
    <cellStyle name="40% - Accent4 2 4 5 2 5" xfId="15153"/>
    <cellStyle name="40% - Accent4 2 4 5 2 5 2" xfId="52491"/>
    <cellStyle name="40% - Accent4 2 4 5 2 6" xfId="28650"/>
    <cellStyle name="40% - Accent4 2 4 5 2 7" xfId="39330"/>
    <cellStyle name="40% - Accent4 2 4 5 3" xfId="3341"/>
    <cellStyle name="40% - Accent4 2 4 5 3 2" xfId="11609"/>
    <cellStyle name="40% - Accent4 2 4 5 3 2 2" xfId="24768"/>
    <cellStyle name="40% - Accent4 2 4 5 3 2 2 2" xfId="62106"/>
    <cellStyle name="40% - Accent4 2 4 5 3 2 3" xfId="48947"/>
    <cellStyle name="40% - Accent4 2 4 5 3 3" xfId="6886"/>
    <cellStyle name="40% - Accent4 2 4 5 3 3 2" xfId="20045"/>
    <cellStyle name="40% - Accent4 2 4 5 3 3 2 2" xfId="57383"/>
    <cellStyle name="40% - Accent4 2 4 5 3 3 3" xfId="44224"/>
    <cellStyle name="40% - Accent4 2 4 5 3 4" xfId="16502"/>
    <cellStyle name="40% - Accent4 2 4 5 3 4 2" xfId="53840"/>
    <cellStyle name="40% - Accent4 2 4 5 3 5" xfId="32895"/>
    <cellStyle name="40% - Accent4 2 4 5 3 6" xfId="40679"/>
    <cellStyle name="40% - Accent4 2 4 5 4" xfId="9249"/>
    <cellStyle name="40% - Accent4 2 4 5 4 2" xfId="22408"/>
    <cellStyle name="40% - Accent4 2 4 5 4 2 2" xfId="59746"/>
    <cellStyle name="40% - Accent4 2 4 5 4 3" xfId="35607"/>
    <cellStyle name="40% - Accent4 2 4 5 4 4" xfId="46587"/>
    <cellStyle name="40% - Accent4 2 4 5 5" xfId="4526"/>
    <cellStyle name="40% - Accent4 2 4 5 5 2" xfId="17685"/>
    <cellStyle name="40% - Accent4 2 4 5 5 2 2" xfId="55023"/>
    <cellStyle name="40% - Accent4 2 4 5 5 3" xfId="30183"/>
    <cellStyle name="40% - Accent4 2 4 5 5 4" xfId="41864"/>
    <cellStyle name="40% - Accent4 2 4 5 6" xfId="13973"/>
    <cellStyle name="40% - Accent4 2 4 5 6 2" xfId="51311"/>
    <cellStyle name="40% - Accent4 2 4 5 7" xfId="27301"/>
    <cellStyle name="40% - Accent4 2 4 5 8" xfId="38150"/>
    <cellStyle name="40% - Accent4 2 4 6" xfId="979"/>
    <cellStyle name="40% - Accent4 2 4 6 2" xfId="2161"/>
    <cellStyle name="40% - Accent4 2 4 6 2 2" xfId="8235"/>
    <cellStyle name="40% - Accent4 2 4 6 2 2 2" xfId="12958"/>
    <cellStyle name="40% - Accent4 2 4 6 2 2 2 2" xfId="26117"/>
    <cellStyle name="40% - Accent4 2 4 6 2 2 2 2 2" xfId="63455"/>
    <cellStyle name="40% - Accent4 2 4 6 2 2 2 3" xfId="50296"/>
    <cellStyle name="40% - Accent4 2 4 6 2 2 3" xfId="21394"/>
    <cellStyle name="40% - Accent4 2 4 6 2 2 3 2" xfId="58732"/>
    <cellStyle name="40% - Accent4 2 4 6 2 2 4" xfId="34413"/>
    <cellStyle name="40% - Accent4 2 4 6 2 2 5" xfId="45573"/>
    <cellStyle name="40% - Accent4 2 4 6 2 3" xfId="10598"/>
    <cellStyle name="40% - Accent4 2 4 6 2 3 2" xfId="23757"/>
    <cellStyle name="40% - Accent4 2 4 6 2 3 2 2" xfId="61095"/>
    <cellStyle name="40% - Accent4 2 4 6 2 3 3" xfId="37125"/>
    <cellStyle name="40% - Accent4 2 4 6 2 3 4" xfId="47936"/>
    <cellStyle name="40% - Accent4 2 4 6 2 4" xfId="5875"/>
    <cellStyle name="40% - Accent4 2 4 6 2 4 2" xfId="19034"/>
    <cellStyle name="40% - Accent4 2 4 6 2 4 2 2" xfId="56372"/>
    <cellStyle name="40% - Accent4 2 4 6 2 4 3" xfId="31701"/>
    <cellStyle name="40% - Accent4 2 4 6 2 4 4" xfId="43213"/>
    <cellStyle name="40% - Accent4 2 4 6 2 5" xfId="15322"/>
    <cellStyle name="40% - Accent4 2 4 6 2 5 2" xfId="52660"/>
    <cellStyle name="40% - Accent4 2 4 6 2 6" xfId="28819"/>
    <cellStyle name="40% - Accent4 2 4 6 2 7" xfId="39499"/>
    <cellStyle name="40% - Accent4 2 4 6 3" xfId="3510"/>
    <cellStyle name="40% - Accent4 2 4 6 3 2" xfId="11778"/>
    <cellStyle name="40% - Accent4 2 4 6 3 2 2" xfId="24937"/>
    <cellStyle name="40% - Accent4 2 4 6 3 2 2 2" xfId="62275"/>
    <cellStyle name="40% - Accent4 2 4 6 3 2 3" xfId="49116"/>
    <cellStyle name="40% - Accent4 2 4 6 3 3" xfId="7055"/>
    <cellStyle name="40% - Accent4 2 4 6 3 3 2" xfId="20214"/>
    <cellStyle name="40% - Accent4 2 4 6 3 3 2 2" xfId="57552"/>
    <cellStyle name="40% - Accent4 2 4 6 3 3 3" xfId="44393"/>
    <cellStyle name="40% - Accent4 2 4 6 3 4" xfId="16671"/>
    <cellStyle name="40% - Accent4 2 4 6 3 4 2" xfId="54009"/>
    <cellStyle name="40% - Accent4 2 4 6 3 5" xfId="33064"/>
    <cellStyle name="40% - Accent4 2 4 6 3 6" xfId="40848"/>
    <cellStyle name="40% - Accent4 2 4 6 4" xfId="9418"/>
    <cellStyle name="40% - Accent4 2 4 6 4 2" xfId="22577"/>
    <cellStyle name="40% - Accent4 2 4 6 4 2 2" xfId="59915"/>
    <cellStyle name="40% - Accent4 2 4 6 4 3" xfId="35776"/>
    <cellStyle name="40% - Accent4 2 4 6 4 4" xfId="46756"/>
    <cellStyle name="40% - Accent4 2 4 6 5" xfId="4695"/>
    <cellStyle name="40% - Accent4 2 4 6 5 2" xfId="17854"/>
    <cellStyle name="40% - Accent4 2 4 6 5 2 2" xfId="55192"/>
    <cellStyle name="40% - Accent4 2 4 6 5 3" xfId="30352"/>
    <cellStyle name="40% - Accent4 2 4 6 5 4" xfId="42033"/>
    <cellStyle name="40% - Accent4 2 4 6 6" xfId="14142"/>
    <cellStyle name="40% - Accent4 2 4 6 6 2" xfId="51480"/>
    <cellStyle name="40% - Accent4 2 4 6 7" xfId="27470"/>
    <cellStyle name="40% - Accent4 2 4 6 8" xfId="38319"/>
    <cellStyle name="40% - Accent4 2 4 7" xfId="1150"/>
    <cellStyle name="40% - Accent4 2 4 7 2" xfId="2330"/>
    <cellStyle name="40% - Accent4 2 4 7 2 2" xfId="8404"/>
    <cellStyle name="40% - Accent4 2 4 7 2 2 2" xfId="13127"/>
    <cellStyle name="40% - Accent4 2 4 7 2 2 2 2" xfId="26286"/>
    <cellStyle name="40% - Accent4 2 4 7 2 2 2 2 2" xfId="63624"/>
    <cellStyle name="40% - Accent4 2 4 7 2 2 2 3" xfId="50465"/>
    <cellStyle name="40% - Accent4 2 4 7 2 2 3" xfId="21563"/>
    <cellStyle name="40% - Accent4 2 4 7 2 2 3 2" xfId="58901"/>
    <cellStyle name="40% - Accent4 2 4 7 2 2 4" xfId="34582"/>
    <cellStyle name="40% - Accent4 2 4 7 2 2 5" xfId="45742"/>
    <cellStyle name="40% - Accent4 2 4 7 2 3" xfId="10767"/>
    <cellStyle name="40% - Accent4 2 4 7 2 3 2" xfId="23926"/>
    <cellStyle name="40% - Accent4 2 4 7 2 3 2 2" xfId="61264"/>
    <cellStyle name="40% - Accent4 2 4 7 2 3 3" xfId="37294"/>
    <cellStyle name="40% - Accent4 2 4 7 2 3 4" xfId="48105"/>
    <cellStyle name="40% - Accent4 2 4 7 2 4" xfId="6044"/>
    <cellStyle name="40% - Accent4 2 4 7 2 4 2" xfId="19203"/>
    <cellStyle name="40% - Accent4 2 4 7 2 4 2 2" xfId="56541"/>
    <cellStyle name="40% - Accent4 2 4 7 2 4 3" xfId="31870"/>
    <cellStyle name="40% - Accent4 2 4 7 2 4 4" xfId="43382"/>
    <cellStyle name="40% - Accent4 2 4 7 2 5" xfId="15491"/>
    <cellStyle name="40% - Accent4 2 4 7 2 5 2" xfId="52829"/>
    <cellStyle name="40% - Accent4 2 4 7 2 6" xfId="28988"/>
    <cellStyle name="40% - Accent4 2 4 7 2 7" xfId="39668"/>
    <cellStyle name="40% - Accent4 2 4 7 3" xfId="3679"/>
    <cellStyle name="40% - Accent4 2 4 7 3 2" xfId="11947"/>
    <cellStyle name="40% - Accent4 2 4 7 3 2 2" xfId="25106"/>
    <cellStyle name="40% - Accent4 2 4 7 3 2 2 2" xfId="62444"/>
    <cellStyle name="40% - Accent4 2 4 7 3 2 3" xfId="49285"/>
    <cellStyle name="40% - Accent4 2 4 7 3 3" xfId="7224"/>
    <cellStyle name="40% - Accent4 2 4 7 3 3 2" xfId="20383"/>
    <cellStyle name="40% - Accent4 2 4 7 3 3 2 2" xfId="57721"/>
    <cellStyle name="40% - Accent4 2 4 7 3 3 3" xfId="44562"/>
    <cellStyle name="40% - Accent4 2 4 7 3 4" xfId="16840"/>
    <cellStyle name="40% - Accent4 2 4 7 3 4 2" xfId="54178"/>
    <cellStyle name="40% - Accent4 2 4 7 3 5" xfId="33233"/>
    <cellStyle name="40% - Accent4 2 4 7 3 6" xfId="41017"/>
    <cellStyle name="40% - Accent4 2 4 7 4" xfId="9587"/>
    <cellStyle name="40% - Accent4 2 4 7 4 2" xfId="22746"/>
    <cellStyle name="40% - Accent4 2 4 7 4 2 2" xfId="60084"/>
    <cellStyle name="40% - Accent4 2 4 7 4 3" xfId="35945"/>
    <cellStyle name="40% - Accent4 2 4 7 4 4" xfId="46925"/>
    <cellStyle name="40% - Accent4 2 4 7 5" xfId="4864"/>
    <cellStyle name="40% - Accent4 2 4 7 5 2" xfId="18023"/>
    <cellStyle name="40% - Accent4 2 4 7 5 2 2" xfId="55361"/>
    <cellStyle name="40% - Accent4 2 4 7 5 3" xfId="30521"/>
    <cellStyle name="40% - Accent4 2 4 7 5 4" xfId="42202"/>
    <cellStyle name="40% - Accent4 2 4 7 6" xfId="14311"/>
    <cellStyle name="40% - Accent4 2 4 7 6 2" xfId="51649"/>
    <cellStyle name="40% - Accent4 2 4 7 7" xfId="27639"/>
    <cellStyle name="40% - Accent4 2 4 7 8" xfId="38488"/>
    <cellStyle name="40% - Accent4 2 4 8" xfId="1262"/>
    <cellStyle name="40% - Accent4 2 4 8 2" xfId="2611"/>
    <cellStyle name="40% - Accent4 2 4 8 2 2" xfId="12059"/>
    <cellStyle name="40% - Accent4 2 4 8 2 2 2" xfId="25218"/>
    <cellStyle name="40% - Accent4 2 4 8 2 2 2 2" xfId="62556"/>
    <cellStyle name="40% - Accent4 2 4 8 2 2 3" xfId="33514"/>
    <cellStyle name="40% - Accent4 2 4 8 2 2 4" xfId="49397"/>
    <cellStyle name="40% - Accent4 2 4 8 2 3" xfId="7336"/>
    <cellStyle name="40% - Accent4 2 4 8 2 3 2" xfId="20495"/>
    <cellStyle name="40% - Accent4 2 4 8 2 3 2 2" xfId="57833"/>
    <cellStyle name="40% - Accent4 2 4 8 2 3 3" xfId="36226"/>
    <cellStyle name="40% - Accent4 2 4 8 2 3 4" xfId="44674"/>
    <cellStyle name="40% - Accent4 2 4 8 2 4" xfId="15772"/>
    <cellStyle name="40% - Accent4 2 4 8 2 4 2" xfId="30802"/>
    <cellStyle name="40% - Accent4 2 4 8 2 4 3" xfId="53110"/>
    <cellStyle name="40% - Accent4 2 4 8 2 5" xfId="27920"/>
    <cellStyle name="40% - Accent4 2 4 8 2 6" xfId="39949"/>
    <cellStyle name="40% - Accent4 2 4 8 3" xfId="9699"/>
    <cellStyle name="40% - Accent4 2 4 8 3 2" xfId="22858"/>
    <cellStyle name="40% - Accent4 2 4 8 3 2 2" xfId="60196"/>
    <cellStyle name="40% - Accent4 2 4 8 3 3" xfId="32165"/>
    <cellStyle name="40% - Accent4 2 4 8 3 4" xfId="47037"/>
    <cellStyle name="40% - Accent4 2 4 8 4" xfId="4976"/>
    <cellStyle name="40% - Accent4 2 4 8 4 2" xfId="18135"/>
    <cellStyle name="40% - Accent4 2 4 8 4 2 2" xfId="55473"/>
    <cellStyle name="40% - Accent4 2 4 8 4 3" xfId="34877"/>
    <cellStyle name="40% - Accent4 2 4 8 4 4" xfId="42314"/>
    <cellStyle name="40% - Accent4 2 4 8 5" xfId="14423"/>
    <cellStyle name="40% - Accent4 2 4 8 5 2" xfId="29453"/>
    <cellStyle name="40% - Accent4 2 4 8 5 3" xfId="51761"/>
    <cellStyle name="40% - Accent4 2 4 8 6" xfId="26571"/>
    <cellStyle name="40% - Accent4 2 4 8 7" xfId="38600"/>
    <cellStyle name="40% - Accent4 2 4 9" xfId="2499"/>
    <cellStyle name="40% - Accent4 2 4 9 2" xfId="10879"/>
    <cellStyle name="40% - Accent4 2 4 9 2 2" xfId="24038"/>
    <cellStyle name="40% - Accent4 2 4 9 2 2 2" xfId="61376"/>
    <cellStyle name="40% - Accent4 2 4 9 2 3" xfId="33402"/>
    <cellStyle name="40% - Accent4 2 4 9 2 4" xfId="48217"/>
    <cellStyle name="40% - Accent4 2 4 9 3" xfId="6156"/>
    <cellStyle name="40% - Accent4 2 4 9 3 2" xfId="19315"/>
    <cellStyle name="40% - Accent4 2 4 9 3 2 2" xfId="56653"/>
    <cellStyle name="40% - Accent4 2 4 9 3 3" xfId="36114"/>
    <cellStyle name="40% - Accent4 2 4 9 3 4" xfId="43494"/>
    <cellStyle name="40% - Accent4 2 4 9 4" xfId="15660"/>
    <cellStyle name="40% - Accent4 2 4 9 4 2" xfId="30690"/>
    <cellStyle name="40% - Accent4 2 4 9 4 3" xfId="52998"/>
    <cellStyle name="40% - Accent4 2 4 9 5" xfId="27808"/>
    <cellStyle name="40% - Accent4 2 4 9 6" xfId="39837"/>
    <cellStyle name="40% - Accent4 2 5" xfId="276"/>
    <cellStyle name="40% - Accent4 2 5 2" xfId="697"/>
    <cellStyle name="40% - Accent4 2 5 2 2" xfId="1879"/>
    <cellStyle name="40% - Accent4 2 5 2 2 2" xfId="7953"/>
    <cellStyle name="40% - Accent4 2 5 2 2 2 2" xfId="12676"/>
    <cellStyle name="40% - Accent4 2 5 2 2 2 2 2" xfId="25835"/>
    <cellStyle name="40% - Accent4 2 5 2 2 2 2 2 2" xfId="63173"/>
    <cellStyle name="40% - Accent4 2 5 2 2 2 2 3" xfId="50014"/>
    <cellStyle name="40% - Accent4 2 5 2 2 2 3" xfId="21112"/>
    <cellStyle name="40% - Accent4 2 5 2 2 2 3 2" xfId="58450"/>
    <cellStyle name="40% - Accent4 2 5 2 2 2 4" xfId="34131"/>
    <cellStyle name="40% - Accent4 2 5 2 2 2 5" xfId="45291"/>
    <cellStyle name="40% - Accent4 2 5 2 2 3" xfId="10316"/>
    <cellStyle name="40% - Accent4 2 5 2 2 3 2" xfId="23475"/>
    <cellStyle name="40% - Accent4 2 5 2 2 3 2 2" xfId="60813"/>
    <cellStyle name="40% - Accent4 2 5 2 2 3 3" xfId="36843"/>
    <cellStyle name="40% - Accent4 2 5 2 2 3 4" xfId="47654"/>
    <cellStyle name="40% - Accent4 2 5 2 2 4" xfId="5593"/>
    <cellStyle name="40% - Accent4 2 5 2 2 4 2" xfId="18752"/>
    <cellStyle name="40% - Accent4 2 5 2 2 4 2 2" xfId="56090"/>
    <cellStyle name="40% - Accent4 2 5 2 2 4 3" xfId="31419"/>
    <cellStyle name="40% - Accent4 2 5 2 2 4 4" xfId="42931"/>
    <cellStyle name="40% - Accent4 2 5 2 2 5" xfId="15040"/>
    <cellStyle name="40% - Accent4 2 5 2 2 5 2" xfId="52378"/>
    <cellStyle name="40% - Accent4 2 5 2 2 6" xfId="28537"/>
    <cellStyle name="40% - Accent4 2 5 2 2 7" xfId="39217"/>
    <cellStyle name="40% - Accent4 2 5 2 3" xfId="3228"/>
    <cellStyle name="40% - Accent4 2 5 2 3 2" xfId="11496"/>
    <cellStyle name="40% - Accent4 2 5 2 3 2 2" xfId="24655"/>
    <cellStyle name="40% - Accent4 2 5 2 3 2 2 2" xfId="61993"/>
    <cellStyle name="40% - Accent4 2 5 2 3 2 3" xfId="48834"/>
    <cellStyle name="40% - Accent4 2 5 2 3 3" xfId="6773"/>
    <cellStyle name="40% - Accent4 2 5 2 3 3 2" xfId="19932"/>
    <cellStyle name="40% - Accent4 2 5 2 3 3 2 2" xfId="57270"/>
    <cellStyle name="40% - Accent4 2 5 2 3 3 3" xfId="44111"/>
    <cellStyle name="40% - Accent4 2 5 2 3 4" xfId="16389"/>
    <cellStyle name="40% - Accent4 2 5 2 3 4 2" xfId="53727"/>
    <cellStyle name="40% - Accent4 2 5 2 3 5" xfId="32782"/>
    <cellStyle name="40% - Accent4 2 5 2 3 6" xfId="40566"/>
    <cellStyle name="40% - Accent4 2 5 2 4" xfId="9136"/>
    <cellStyle name="40% - Accent4 2 5 2 4 2" xfId="22295"/>
    <cellStyle name="40% - Accent4 2 5 2 4 2 2" xfId="59633"/>
    <cellStyle name="40% - Accent4 2 5 2 4 3" xfId="35494"/>
    <cellStyle name="40% - Accent4 2 5 2 4 4" xfId="46474"/>
    <cellStyle name="40% - Accent4 2 5 2 5" xfId="4413"/>
    <cellStyle name="40% - Accent4 2 5 2 5 2" xfId="17572"/>
    <cellStyle name="40% - Accent4 2 5 2 5 2 2" xfId="54910"/>
    <cellStyle name="40% - Accent4 2 5 2 5 3" xfId="30070"/>
    <cellStyle name="40% - Accent4 2 5 2 5 4" xfId="41751"/>
    <cellStyle name="40% - Accent4 2 5 2 6" xfId="13860"/>
    <cellStyle name="40% - Accent4 2 5 2 6 2" xfId="51198"/>
    <cellStyle name="40% - Accent4 2 5 2 7" xfId="27188"/>
    <cellStyle name="40% - Accent4 2 5 2 8" xfId="38037"/>
    <cellStyle name="40% - Accent4 2 5 3" xfId="1458"/>
    <cellStyle name="40% - Accent4 2 5 3 2" xfId="7532"/>
    <cellStyle name="40% - Accent4 2 5 3 2 2" xfId="12255"/>
    <cellStyle name="40% - Accent4 2 5 3 2 2 2" xfId="25414"/>
    <cellStyle name="40% - Accent4 2 5 3 2 2 2 2" xfId="62752"/>
    <cellStyle name="40% - Accent4 2 5 3 2 2 3" xfId="49593"/>
    <cellStyle name="40% - Accent4 2 5 3 2 3" xfId="20691"/>
    <cellStyle name="40% - Accent4 2 5 3 2 3 2" xfId="58029"/>
    <cellStyle name="40% - Accent4 2 5 3 2 4" xfId="33710"/>
    <cellStyle name="40% - Accent4 2 5 3 2 5" xfId="44870"/>
    <cellStyle name="40% - Accent4 2 5 3 3" xfId="9895"/>
    <cellStyle name="40% - Accent4 2 5 3 3 2" xfId="23054"/>
    <cellStyle name="40% - Accent4 2 5 3 3 2 2" xfId="60392"/>
    <cellStyle name="40% - Accent4 2 5 3 3 3" xfId="36422"/>
    <cellStyle name="40% - Accent4 2 5 3 3 4" xfId="47233"/>
    <cellStyle name="40% - Accent4 2 5 3 4" xfId="5172"/>
    <cellStyle name="40% - Accent4 2 5 3 4 2" xfId="18331"/>
    <cellStyle name="40% - Accent4 2 5 3 4 2 2" xfId="55669"/>
    <cellStyle name="40% - Accent4 2 5 3 4 3" xfId="30998"/>
    <cellStyle name="40% - Accent4 2 5 3 4 4" xfId="42510"/>
    <cellStyle name="40% - Accent4 2 5 3 5" xfId="14619"/>
    <cellStyle name="40% - Accent4 2 5 3 5 2" xfId="51957"/>
    <cellStyle name="40% - Accent4 2 5 3 6" xfId="28116"/>
    <cellStyle name="40% - Accent4 2 5 3 7" xfId="38796"/>
    <cellStyle name="40% - Accent4 2 5 4" xfId="2807"/>
    <cellStyle name="40% - Accent4 2 5 4 2" xfId="11075"/>
    <cellStyle name="40% - Accent4 2 5 4 2 2" xfId="24234"/>
    <cellStyle name="40% - Accent4 2 5 4 2 2 2" xfId="61572"/>
    <cellStyle name="40% - Accent4 2 5 4 2 3" xfId="48413"/>
    <cellStyle name="40% - Accent4 2 5 4 3" xfId="6352"/>
    <cellStyle name="40% - Accent4 2 5 4 3 2" xfId="19511"/>
    <cellStyle name="40% - Accent4 2 5 4 3 2 2" xfId="56849"/>
    <cellStyle name="40% - Accent4 2 5 4 3 3" xfId="43690"/>
    <cellStyle name="40% - Accent4 2 5 4 4" xfId="15968"/>
    <cellStyle name="40% - Accent4 2 5 4 4 2" xfId="53306"/>
    <cellStyle name="40% - Accent4 2 5 4 5" xfId="32361"/>
    <cellStyle name="40% - Accent4 2 5 4 6" xfId="40145"/>
    <cellStyle name="40% - Accent4 2 5 5" xfId="8715"/>
    <cellStyle name="40% - Accent4 2 5 5 2" xfId="21874"/>
    <cellStyle name="40% - Accent4 2 5 5 2 2" xfId="59212"/>
    <cellStyle name="40% - Accent4 2 5 5 3" xfId="35073"/>
    <cellStyle name="40% - Accent4 2 5 5 4" xfId="46053"/>
    <cellStyle name="40% - Accent4 2 5 6" xfId="3992"/>
    <cellStyle name="40% - Accent4 2 5 6 2" xfId="17151"/>
    <cellStyle name="40% - Accent4 2 5 6 2 2" xfId="54489"/>
    <cellStyle name="40% - Accent4 2 5 6 3" xfId="29649"/>
    <cellStyle name="40% - Accent4 2 5 6 4" xfId="41330"/>
    <cellStyle name="40% - Accent4 2 5 7" xfId="13439"/>
    <cellStyle name="40% - Accent4 2 5 7 2" xfId="50777"/>
    <cellStyle name="40% - Accent4 2 5 8" xfId="26767"/>
    <cellStyle name="40% - Accent4 2 5 9" xfId="37616"/>
    <cellStyle name="40% - Accent4 2 6" xfId="164"/>
    <cellStyle name="40% - Accent4 2 6 2" xfId="585"/>
    <cellStyle name="40% - Accent4 2 6 2 2" xfId="1767"/>
    <cellStyle name="40% - Accent4 2 6 2 2 2" xfId="7841"/>
    <cellStyle name="40% - Accent4 2 6 2 2 2 2" xfId="12564"/>
    <cellStyle name="40% - Accent4 2 6 2 2 2 2 2" xfId="25723"/>
    <cellStyle name="40% - Accent4 2 6 2 2 2 2 2 2" xfId="63061"/>
    <cellStyle name="40% - Accent4 2 6 2 2 2 2 3" xfId="49902"/>
    <cellStyle name="40% - Accent4 2 6 2 2 2 3" xfId="21000"/>
    <cellStyle name="40% - Accent4 2 6 2 2 2 3 2" xfId="58338"/>
    <cellStyle name="40% - Accent4 2 6 2 2 2 4" xfId="34019"/>
    <cellStyle name="40% - Accent4 2 6 2 2 2 5" xfId="45179"/>
    <cellStyle name="40% - Accent4 2 6 2 2 3" xfId="10204"/>
    <cellStyle name="40% - Accent4 2 6 2 2 3 2" xfId="23363"/>
    <cellStyle name="40% - Accent4 2 6 2 2 3 2 2" xfId="60701"/>
    <cellStyle name="40% - Accent4 2 6 2 2 3 3" xfId="36731"/>
    <cellStyle name="40% - Accent4 2 6 2 2 3 4" xfId="47542"/>
    <cellStyle name="40% - Accent4 2 6 2 2 4" xfId="5481"/>
    <cellStyle name="40% - Accent4 2 6 2 2 4 2" xfId="18640"/>
    <cellStyle name="40% - Accent4 2 6 2 2 4 2 2" xfId="55978"/>
    <cellStyle name="40% - Accent4 2 6 2 2 4 3" xfId="31307"/>
    <cellStyle name="40% - Accent4 2 6 2 2 4 4" xfId="42819"/>
    <cellStyle name="40% - Accent4 2 6 2 2 5" xfId="14928"/>
    <cellStyle name="40% - Accent4 2 6 2 2 5 2" xfId="52266"/>
    <cellStyle name="40% - Accent4 2 6 2 2 6" xfId="28425"/>
    <cellStyle name="40% - Accent4 2 6 2 2 7" xfId="39105"/>
    <cellStyle name="40% - Accent4 2 6 2 3" xfId="3116"/>
    <cellStyle name="40% - Accent4 2 6 2 3 2" xfId="11384"/>
    <cellStyle name="40% - Accent4 2 6 2 3 2 2" xfId="24543"/>
    <cellStyle name="40% - Accent4 2 6 2 3 2 2 2" xfId="61881"/>
    <cellStyle name="40% - Accent4 2 6 2 3 2 3" xfId="48722"/>
    <cellStyle name="40% - Accent4 2 6 2 3 3" xfId="6661"/>
    <cellStyle name="40% - Accent4 2 6 2 3 3 2" xfId="19820"/>
    <cellStyle name="40% - Accent4 2 6 2 3 3 2 2" xfId="57158"/>
    <cellStyle name="40% - Accent4 2 6 2 3 3 3" xfId="43999"/>
    <cellStyle name="40% - Accent4 2 6 2 3 4" xfId="16277"/>
    <cellStyle name="40% - Accent4 2 6 2 3 4 2" xfId="53615"/>
    <cellStyle name="40% - Accent4 2 6 2 3 5" xfId="32670"/>
    <cellStyle name="40% - Accent4 2 6 2 3 6" xfId="40454"/>
    <cellStyle name="40% - Accent4 2 6 2 4" xfId="9024"/>
    <cellStyle name="40% - Accent4 2 6 2 4 2" xfId="22183"/>
    <cellStyle name="40% - Accent4 2 6 2 4 2 2" xfId="59521"/>
    <cellStyle name="40% - Accent4 2 6 2 4 3" xfId="35382"/>
    <cellStyle name="40% - Accent4 2 6 2 4 4" xfId="46362"/>
    <cellStyle name="40% - Accent4 2 6 2 5" xfId="4301"/>
    <cellStyle name="40% - Accent4 2 6 2 5 2" xfId="17460"/>
    <cellStyle name="40% - Accent4 2 6 2 5 2 2" xfId="54798"/>
    <cellStyle name="40% - Accent4 2 6 2 5 3" xfId="29958"/>
    <cellStyle name="40% - Accent4 2 6 2 5 4" xfId="41639"/>
    <cellStyle name="40% - Accent4 2 6 2 6" xfId="13748"/>
    <cellStyle name="40% - Accent4 2 6 2 6 2" xfId="51086"/>
    <cellStyle name="40% - Accent4 2 6 2 7" xfId="27076"/>
    <cellStyle name="40% - Accent4 2 6 2 8" xfId="37925"/>
    <cellStyle name="40% - Accent4 2 6 3" xfId="1346"/>
    <cellStyle name="40% - Accent4 2 6 3 2" xfId="7420"/>
    <cellStyle name="40% - Accent4 2 6 3 2 2" xfId="12143"/>
    <cellStyle name="40% - Accent4 2 6 3 2 2 2" xfId="25302"/>
    <cellStyle name="40% - Accent4 2 6 3 2 2 2 2" xfId="62640"/>
    <cellStyle name="40% - Accent4 2 6 3 2 2 3" xfId="49481"/>
    <cellStyle name="40% - Accent4 2 6 3 2 3" xfId="20579"/>
    <cellStyle name="40% - Accent4 2 6 3 2 3 2" xfId="57917"/>
    <cellStyle name="40% - Accent4 2 6 3 2 4" xfId="33598"/>
    <cellStyle name="40% - Accent4 2 6 3 2 5" xfId="44758"/>
    <cellStyle name="40% - Accent4 2 6 3 3" xfId="9783"/>
    <cellStyle name="40% - Accent4 2 6 3 3 2" xfId="22942"/>
    <cellStyle name="40% - Accent4 2 6 3 3 2 2" xfId="60280"/>
    <cellStyle name="40% - Accent4 2 6 3 3 3" xfId="36310"/>
    <cellStyle name="40% - Accent4 2 6 3 3 4" xfId="47121"/>
    <cellStyle name="40% - Accent4 2 6 3 4" xfId="5060"/>
    <cellStyle name="40% - Accent4 2 6 3 4 2" xfId="18219"/>
    <cellStyle name="40% - Accent4 2 6 3 4 2 2" xfId="55557"/>
    <cellStyle name="40% - Accent4 2 6 3 4 3" xfId="30886"/>
    <cellStyle name="40% - Accent4 2 6 3 4 4" xfId="42398"/>
    <cellStyle name="40% - Accent4 2 6 3 5" xfId="14507"/>
    <cellStyle name="40% - Accent4 2 6 3 5 2" xfId="51845"/>
    <cellStyle name="40% - Accent4 2 6 3 6" xfId="28004"/>
    <cellStyle name="40% - Accent4 2 6 3 7" xfId="38684"/>
    <cellStyle name="40% - Accent4 2 6 4" xfId="2695"/>
    <cellStyle name="40% - Accent4 2 6 4 2" xfId="10963"/>
    <cellStyle name="40% - Accent4 2 6 4 2 2" xfId="24122"/>
    <cellStyle name="40% - Accent4 2 6 4 2 2 2" xfId="61460"/>
    <cellStyle name="40% - Accent4 2 6 4 2 3" xfId="48301"/>
    <cellStyle name="40% - Accent4 2 6 4 3" xfId="6240"/>
    <cellStyle name="40% - Accent4 2 6 4 3 2" xfId="19399"/>
    <cellStyle name="40% - Accent4 2 6 4 3 2 2" xfId="56737"/>
    <cellStyle name="40% - Accent4 2 6 4 3 3" xfId="43578"/>
    <cellStyle name="40% - Accent4 2 6 4 4" xfId="15856"/>
    <cellStyle name="40% - Accent4 2 6 4 4 2" xfId="53194"/>
    <cellStyle name="40% - Accent4 2 6 4 5" xfId="32249"/>
    <cellStyle name="40% - Accent4 2 6 4 6" xfId="40033"/>
    <cellStyle name="40% - Accent4 2 6 5" xfId="8603"/>
    <cellStyle name="40% - Accent4 2 6 5 2" xfId="21762"/>
    <cellStyle name="40% - Accent4 2 6 5 2 2" xfId="59100"/>
    <cellStyle name="40% - Accent4 2 6 5 3" xfId="34961"/>
    <cellStyle name="40% - Accent4 2 6 5 4" xfId="45941"/>
    <cellStyle name="40% - Accent4 2 6 6" xfId="3880"/>
    <cellStyle name="40% - Accent4 2 6 6 2" xfId="17039"/>
    <cellStyle name="40% - Accent4 2 6 6 2 2" xfId="54377"/>
    <cellStyle name="40% - Accent4 2 6 6 3" xfId="29537"/>
    <cellStyle name="40% - Accent4 2 6 6 4" xfId="41218"/>
    <cellStyle name="40% - Accent4 2 6 7" xfId="13327"/>
    <cellStyle name="40% - Accent4 2 6 7 2" xfId="50665"/>
    <cellStyle name="40% - Accent4 2 6 8" xfId="26655"/>
    <cellStyle name="40% - Accent4 2 6 9" xfId="37504"/>
    <cellStyle name="40% - Accent4 2 7" xfId="473"/>
    <cellStyle name="40% - Accent4 2 7 2" xfId="1655"/>
    <cellStyle name="40% - Accent4 2 7 2 2" xfId="7729"/>
    <cellStyle name="40% - Accent4 2 7 2 2 2" xfId="12452"/>
    <cellStyle name="40% - Accent4 2 7 2 2 2 2" xfId="25611"/>
    <cellStyle name="40% - Accent4 2 7 2 2 2 2 2" xfId="62949"/>
    <cellStyle name="40% - Accent4 2 7 2 2 2 3" xfId="49790"/>
    <cellStyle name="40% - Accent4 2 7 2 2 3" xfId="20888"/>
    <cellStyle name="40% - Accent4 2 7 2 2 3 2" xfId="58226"/>
    <cellStyle name="40% - Accent4 2 7 2 2 4" xfId="33907"/>
    <cellStyle name="40% - Accent4 2 7 2 2 5" xfId="45067"/>
    <cellStyle name="40% - Accent4 2 7 2 3" xfId="10092"/>
    <cellStyle name="40% - Accent4 2 7 2 3 2" xfId="23251"/>
    <cellStyle name="40% - Accent4 2 7 2 3 2 2" xfId="60589"/>
    <cellStyle name="40% - Accent4 2 7 2 3 3" xfId="36619"/>
    <cellStyle name="40% - Accent4 2 7 2 3 4" xfId="47430"/>
    <cellStyle name="40% - Accent4 2 7 2 4" xfId="5369"/>
    <cellStyle name="40% - Accent4 2 7 2 4 2" xfId="18528"/>
    <cellStyle name="40% - Accent4 2 7 2 4 2 2" xfId="55866"/>
    <cellStyle name="40% - Accent4 2 7 2 4 3" xfId="31195"/>
    <cellStyle name="40% - Accent4 2 7 2 4 4" xfId="42707"/>
    <cellStyle name="40% - Accent4 2 7 2 5" xfId="14816"/>
    <cellStyle name="40% - Accent4 2 7 2 5 2" xfId="52154"/>
    <cellStyle name="40% - Accent4 2 7 2 6" xfId="28313"/>
    <cellStyle name="40% - Accent4 2 7 2 7" xfId="38993"/>
    <cellStyle name="40% - Accent4 2 7 3" xfId="3004"/>
    <cellStyle name="40% - Accent4 2 7 3 2" xfId="11272"/>
    <cellStyle name="40% - Accent4 2 7 3 2 2" xfId="24431"/>
    <cellStyle name="40% - Accent4 2 7 3 2 2 2" xfId="61769"/>
    <cellStyle name="40% - Accent4 2 7 3 2 3" xfId="48610"/>
    <cellStyle name="40% - Accent4 2 7 3 3" xfId="6549"/>
    <cellStyle name="40% - Accent4 2 7 3 3 2" xfId="19708"/>
    <cellStyle name="40% - Accent4 2 7 3 3 2 2" xfId="57046"/>
    <cellStyle name="40% - Accent4 2 7 3 3 3" xfId="43887"/>
    <cellStyle name="40% - Accent4 2 7 3 4" xfId="16165"/>
    <cellStyle name="40% - Accent4 2 7 3 4 2" xfId="53503"/>
    <cellStyle name="40% - Accent4 2 7 3 5" xfId="32558"/>
    <cellStyle name="40% - Accent4 2 7 3 6" xfId="40342"/>
    <cellStyle name="40% - Accent4 2 7 4" xfId="8912"/>
    <cellStyle name="40% - Accent4 2 7 4 2" xfId="22071"/>
    <cellStyle name="40% - Accent4 2 7 4 2 2" xfId="59409"/>
    <cellStyle name="40% - Accent4 2 7 4 3" xfId="35270"/>
    <cellStyle name="40% - Accent4 2 7 4 4" xfId="46250"/>
    <cellStyle name="40% - Accent4 2 7 5" xfId="4189"/>
    <cellStyle name="40% - Accent4 2 7 5 2" xfId="17348"/>
    <cellStyle name="40% - Accent4 2 7 5 2 2" xfId="54686"/>
    <cellStyle name="40% - Accent4 2 7 5 3" xfId="29846"/>
    <cellStyle name="40% - Accent4 2 7 5 4" xfId="41527"/>
    <cellStyle name="40% - Accent4 2 7 6" xfId="13636"/>
    <cellStyle name="40% - Accent4 2 7 6 2" xfId="50974"/>
    <cellStyle name="40% - Accent4 2 7 7" xfId="26964"/>
    <cellStyle name="40% - Accent4 2 7 8" xfId="37813"/>
    <cellStyle name="40% - Accent4 2 8" xfId="304"/>
    <cellStyle name="40% - Accent4 2 8 2" xfId="1486"/>
    <cellStyle name="40% - Accent4 2 8 2 2" xfId="7560"/>
    <cellStyle name="40% - Accent4 2 8 2 2 2" xfId="12283"/>
    <cellStyle name="40% - Accent4 2 8 2 2 2 2" xfId="25442"/>
    <cellStyle name="40% - Accent4 2 8 2 2 2 2 2" xfId="62780"/>
    <cellStyle name="40% - Accent4 2 8 2 2 2 3" xfId="49621"/>
    <cellStyle name="40% - Accent4 2 8 2 2 3" xfId="20719"/>
    <cellStyle name="40% - Accent4 2 8 2 2 3 2" xfId="58057"/>
    <cellStyle name="40% - Accent4 2 8 2 2 4" xfId="33738"/>
    <cellStyle name="40% - Accent4 2 8 2 2 5" xfId="44898"/>
    <cellStyle name="40% - Accent4 2 8 2 3" xfId="9923"/>
    <cellStyle name="40% - Accent4 2 8 2 3 2" xfId="23082"/>
    <cellStyle name="40% - Accent4 2 8 2 3 2 2" xfId="60420"/>
    <cellStyle name="40% - Accent4 2 8 2 3 3" xfId="36450"/>
    <cellStyle name="40% - Accent4 2 8 2 3 4" xfId="47261"/>
    <cellStyle name="40% - Accent4 2 8 2 4" xfId="5200"/>
    <cellStyle name="40% - Accent4 2 8 2 4 2" xfId="18359"/>
    <cellStyle name="40% - Accent4 2 8 2 4 2 2" xfId="55697"/>
    <cellStyle name="40% - Accent4 2 8 2 4 3" xfId="31026"/>
    <cellStyle name="40% - Accent4 2 8 2 4 4" xfId="42538"/>
    <cellStyle name="40% - Accent4 2 8 2 5" xfId="14647"/>
    <cellStyle name="40% - Accent4 2 8 2 5 2" xfId="51985"/>
    <cellStyle name="40% - Accent4 2 8 2 6" xfId="28144"/>
    <cellStyle name="40% - Accent4 2 8 2 7" xfId="38824"/>
    <cellStyle name="40% - Accent4 2 8 3" xfId="2835"/>
    <cellStyle name="40% - Accent4 2 8 3 2" xfId="11103"/>
    <cellStyle name="40% - Accent4 2 8 3 2 2" xfId="24262"/>
    <cellStyle name="40% - Accent4 2 8 3 2 2 2" xfId="61600"/>
    <cellStyle name="40% - Accent4 2 8 3 2 3" xfId="48441"/>
    <cellStyle name="40% - Accent4 2 8 3 3" xfId="6380"/>
    <cellStyle name="40% - Accent4 2 8 3 3 2" xfId="19539"/>
    <cellStyle name="40% - Accent4 2 8 3 3 2 2" xfId="56877"/>
    <cellStyle name="40% - Accent4 2 8 3 3 3" xfId="43718"/>
    <cellStyle name="40% - Accent4 2 8 3 4" xfId="15996"/>
    <cellStyle name="40% - Accent4 2 8 3 4 2" xfId="53334"/>
    <cellStyle name="40% - Accent4 2 8 3 5" xfId="32389"/>
    <cellStyle name="40% - Accent4 2 8 3 6" xfId="40173"/>
    <cellStyle name="40% - Accent4 2 8 4" xfId="8743"/>
    <cellStyle name="40% - Accent4 2 8 4 2" xfId="21902"/>
    <cellStyle name="40% - Accent4 2 8 4 2 2" xfId="59240"/>
    <cellStyle name="40% - Accent4 2 8 4 3" xfId="35101"/>
    <cellStyle name="40% - Accent4 2 8 4 4" xfId="46081"/>
    <cellStyle name="40% - Accent4 2 8 5" xfId="4020"/>
    <cellStyle name="40% - Accent4 2 8 5 2" xfId="17179"/>
    <cellStyle name="40% - Accent4 2 8 5 2 2" xfId="54517"/>
    <cellStyle name="40% - Accent4 2 8 5 3" xfId="29677"/>
    <cellStyle name="40% - Accent4 2 8 5 4" xfId="41358"/>
    <cellStyle name="40% - Accent4 2 8 6" xfId="13467"/>
    <cellStyle name="40% - Accent4 2 8 6 2" xfId="50805"/>
    <cellStyle name="40% - Accent4 2 8 7" xfId="26795"/>
    <cellStyle name="40% - Accent4 2 8 8" xfId="37644"/>
    <cellStyle name="40% - Accent4 2 9" xfId="725"/>
    <cellStyle name="40% - Accent4 2 9 2" xfId="1907"/>
    <cellStyle name="40% - Accent4 2 9 2 2" xfId="7981"/>
    <cellStyle name="40% - Accent4 2 9 2 2 2" xfId="12704"/>
    <cellStyle name="40% - Accent4 2 9 2 2 2 2" xfId="25863"/>
    <cellStyle name="40% - Accent4 2 9 2 2 2 2 2" xfId="63201"/>
    <cellStyle name="40% - Accent4 2 9 2 2 2 3" xfId="50042"/>
    <cellStyle name="40% - Accent4 2 9 2 2 3" xfId="21140"/>
    <cellStyle name="40% - Accent4 2 9 2 2 3 2" xfId="58478"/>
    <cellStyle name="40% - Accent4 2 9 2 2 4" xfId="34159"/>
    <cellStyle name="40% - Accent4 2 9 2 2 5" xfId="45319"/>
    <cellStyle name="40% - Accent4 2 9 2 3" xfId="10344"/>
    <cellStyle name="40% - Accent4 2 9 2 3 2" xfId="23503"/>
    <cellStyle name="40% - Accent4 2 9 2 3 2 2" xfId="60841"/>
    <cellStyle name="40% - Accent4 2 9 2 3 3" xfId="36871"/>
    <cellStyle name="40% - Accent4 2 9 2 3 4" xfId="47682"/>
    <cellStyle name="40% - Accent4 2 9 2 4" xfId="5621"/>
    <cellStyle name="40% - Accent4 2 9 2 4 2" xfId="18780"/>
    <cellStyle name="40% - Accent4 2 9 2 4 2 2" xfId="56118"/>
    <cellStyle name="40% - Accent4 2 9 2 4 3" xfId="31447"/>
    <cellStyle name="40% - Accent4 2 9 2 4 4" xfId="42959"/>
    <cellStyle name="40% - Accent4 2 9 2 5" xfId="15068"/>
    <cellStyle name="40% - Accent4 2 9 2 5 2" xfId="52406"/>
    <cellStyle name="40% - Accent4 2 9 2 6" xfId="28565"/>
    <cellStyle name="40% - Accent4 2 9 2 7" xfId="39245"/>
    <cellStyle name="40% - Accent4 2 9 3" xfId="3256"/>
    <cellStyle name="40% - Accent4 2 9 3 2" xfId="11524"/>
    <cellStyle name="40% - Accent4 2 9 3 2 2" xfId="24683"/>
    <cellStyle name="40% - Accent4 2 9 3 2 2 2" xfId="62021"/>
    <cellStyle name="40% - Accent4 2 9 3 2 3" xfId="48862"/>
    <cellStyle name="40% - Accent4 2 9 3 3" xfId="6801"/>
    <cellStyle name="40% - Accent4 2 9 3 3 2" xfId="19960"/>
    <cellStyle name="40% - Accent4 2 9 3 3 2 2" xfId="57298"/>
    <cellStyle name="40% - Accent4 2 9 3 3 3" xfId="44139"/>
    <cellStyle name="40% - Accent4 2 9 3 4" xfId="16417"/>
    <cellStyle name="40% - Accent4 2 9 3 4 2" xfId="53755"/>
    <cellStyle name="40% - Accent4 2 9 3 5" xfId="32810"/>
    <cellStyle name="40% - Accent4 2 9 3 6" xfId="40594"/>
    <cellStyle name="40% - Accent4 2 9 4" xfId="9164"/>
    <cellStyle name="40% - Accent4 2 9 4 2" xfId="22323"/>
    <cellStyle name="40% - Accent4 2 9 4 2 2" xfId="59661"/>
    <cellStyle name="40% - Accent4 2 9 4 3" xfId="35522"/>
    <cellStyle name="40% - Accent4 2 9 4 4" xfId="46502"/>
    <cellStyle name="40% - Accent4 2 9 5" xfId="4441"/>
    <cellStyle name="40% - Accent4 2 9 5 2" xfId="17600"/>
    <cellStyle name="40% - Accent4 2 9 5 2 2" xfId="54938"/>
    <cellStyle name="40% - Accent4 2 9 5 3" xfId="30098"/>
    <cellStyle name="40% - Accent4 2 9 5 4" xfId="41779"/>
    <cellStyle name="40% - Accent4 2 9 6" xfId="13888"/>
    <cellStyle name="40% - Accent4 2 9 6 2" xfId="51226"/>
    <cellStyle name="40% - Accent4 2 9 7" xfId="27216"/>
    <cellStyle name="40% - Accent4 2 9 8" xfId="38065"/>
    <cellStyle name="40% - Accent4 20" xfId="26360"/>
    <cellStyle name="40% - Accent4 21" xfId="37378"/>
    <cellStyle name="40% - Accent4 3" xfId="94"/>
    <cellStyle name="40% - Accent4 3 10" xfId="8533"/>
    <cellStyle name="40% - Accent4 3 10 2" xfId="21692"/>
    <cellStyle name="40% - Accent4 3 10 2 2" xfId="59030"/>
    <cellStyle name="40% - Accent4 3 10 3" xfId="29270"/>
    <cellStyle name="40% - Accent4 3 10 4" xfId="45871"/>
    <cellStyle name="40% - Accent4 3 11" xfId="3810"/>
    <cellStyle name="40% - Accent4 3 11 2" xfId="16969"/>
    <cellStyle name="40% - Accent4 3 11 2 2" xfId="54307"/>
    <cellStyle name="40% - Accent4 3 11 3" xfId="31982"/>
    <cellStyle name="40% - Accent4 3 11 4" xfId="41148"/>
    <cellStyle name="40% - Accent4 3 12" xfId="13257"/>
    <cellStyle name="40% - Accent4 3 12 2" xfId="34694"/>
    <cellStyle name="40% - Accent4 3 12 3" xfId="50595"/>
    <cellStyle name="40% - Accent4 3 13" xfId="29101"/>
    <cellStyle name="40% - Accent4 3 14" xfId="26388"/>
    <cellStyle name="40% - Accent4 3 15" xfId="37434"/>
    <cellStyle name="40% - Accent4 3 2" xfId="206"/>
    <cellStyle name="40% - Accent4 3 2 10" xfId="3922"/>
    <cellStyle name="40% - Accent4 3 2 10 2" xfId="17081"/>
    <cellStyle name="40% - Accent4 3 2 10 2 2" xfId="54419"/>
    <cellStyle name="40% - Accent4 3 2 10 3" xfId="32067"/>
    <cellStyle name="40% - Accent4 3 2 10 4" xfId="41260"/>
    <cellStyle name="40% - Accent4 3 2 11" xfId="13369"/>
    <cellStyle name="40% - Accent4 3 2 11 2" xfId="34779"/>
    <cellStyle name="40% - Accent4 3 2 11 3" xfId="50707"/>
    <cellStyle name="40% - Accent4 3 2 12" xfId="29186"/>
    <cellStyle name="40% - Accent4 3 2 13" xfId="26473"/>
    <cellStyle name="40% - Accent4 3 2 14" xfId="37546"/>
    <cellStyle name="40% - Accent4 3 2 2" xfId="627"/>
    <cellStyle name="40% - Accent4 3 2 2 2" xfId="1809"/>
    <cellStyle name="40% - Accent4 3 2 2 2 2" xfId="7883"/>
    <cellStyle name="40% - Accent4 3 2 2 2 2 2" xfId="12606"/>
    <cellStyle name="40% - Accent4 3 2 2 2 2 2 2" xfId="25765"/>
    <cellStyle name="40% - Accent4 3 2 2 2 2 2 2 2" xfId="63103"/>
    <cellStyle name="40% - Accent4 3 2 2 2 2 2 3" xfId="49944"/>
    <cellStyle name="40% - Accent4 3 2 2 2 2 3" xfId="21042"/>
    <cellStyle name="40% - Accent4 3 2 2 2 2 3 2" xfId="58380"/>
    <cellStyle name="40% - Accent4 3 2 2 2 2 4" xfId="34061"/>
    <cellStyle name="40% - Accent4 3 2 2 2 2 5" xfId="45221"/>
    <cellStyle name="40% - Accent4 3 2 2 2 3" xfId="10246"/>
    <cellStyle name="40% - Accent4 3 2 2 2 3 2" xfId="23405"/>
    <cellStyle name="40% - Accent4 3 2 2 2 3 2 2" xfId="60743"/>
    <cellStyle name="40% - Accent4 3 2 2 2 3 3" xfId="36773"/>
    <cellStyle name="40% - Accent4 3 2 2 2 3 4" xfId="47584"/>
    <cellStyle name="40% - Accent4 3 2 2 2 4" xfId="5523"/>
    <cellStyle name="40% - Accent4 3 2 2 2 4 2" xfId="18682"/>
    <cellStyle name="40% - Accent4 3 2 2 2 4 2 2" xfId="56020"/>
    <cellStyle name="40% - Accent4 3 2 2 2 4 3" xfId="31349"/>
    <cellStyle name="40% - Accent4 3 2 2 2 4 4" xfId="42861"/>
    <cellStyle name="40% - Accent4 3 2 2 2 5" xfId="14970"/>
    <cellStyle name="40% - Accent4 3 2 2 2 5 2" xfId="52308"/>
    <cellStyle name="40% - Accent4 3 2 2 2 6" xfId="28467"/>
    <cellStyle name="40% - Accent4 3 2 2 2 7" xfId="39147"/>
    <cellStyle name="40% - Accent4 3 2 2 3" xfId="3158"/>
    <cellStyle name="40% - Accent4 3 2 2 3 2" xfId="11426"/>
    <cellStyle name="40% - Accent4 3 2 2 3 2 2" xfId="24585"/>
    <cellStyle name="40% - Accent4 3 2 2 3 2 2 2" xfId="61923"/>
    <cellStyle name="40% - Accent4 3 2 2 3 2 3" xfId="48764"/>
    <cellStyle name="40% - Accent4 3 2 2 3 3" xfId="6703"/>
    <cellStyle name="40% - Accent4 3 2 2 3 3 2" xfId="19862"/>
    <cellStyle name="40% - Accent4 3 2 2 3 3 2 2" xfId="57200"/>
    <cellStyle name="40% - Accent4 3 2 2 3 3 3" xfId="44041"/>
    <cellStyle name="40% - Accent4 3 2 2 3 4" xfId="16319"/>
    <cellStyle name="40% - Accent4 3 2 2 3 4 2" xfId="53657"/>
    <cellStyle name="40% - Accent4 3 2 2 3 5" xfId="32712"/>
    <cellStyle name="40% - Accent4 3 2 2 3 6" xfId="40496"/>
    <cellStyle name="40% - Accent4 3 2 2 4" xfId="9066"/>
    <cellStyle name="40% - Accent4 3 2 2 4 2" xfId="22225"/>
    <cellStyle name="40% - Accent4 3 2 2 4 2 2" xfId="59563"/>
    <cellStyle name="40% - Accent4 3 2 2 4 3" xfId="35424"/>
    <cellStyle name="40% - Accent4 3 2 2 4 4" xfId="46404"/>
    <cellStyle name="40% - Accent4 3 2 2 5" xfId="4343"/>
    <cellStyle name="40% - Accent4 3 2 2 5 2" xfId="17502"/>
    <cellStyle name="40% - Accent4 3 2 2 5 2 2" xfId="54840"/>
    <cellStyle name="40% - Accent4 3 2 2 5 3" xfId="30000"/>
    <cellStyle name="40% - Accent4 3 2 2 5 4" xfId="41681"/>
    <cellStyle name="40% - Accent4 3 2 2 6" xfId="13790"/>
    <cellStyle name="40% - Accent4 3 2 2 6 2" xfId="51128"/>
    <cellStyle name="40% - Accent4 3 2 2 7" xfId="27118"/>
    <cellStyle name="40% - Accent4 3 2 2 8" xfId="37967"/>
    <cellStyle name="40% - Accent4 3 2 3" xfId="403"/>
    <cellStyle name="40% - Accent4 3 2 3 2" xfId="1585"/>
    <cellStyle name="40% - Accent4 3 2 3 2 2" xfId="7659"/>
    <cellStyle name="40% - Accent4 3 2 3 2 2 2" xfId="12382"/>
    <cellStyle name="40% - Accent4 3 2 3 2 2 2 2" xfId="25541"/>
    <cellStyle name="40% - Accent4 3 2 3 2 2 2 2 2" xfId="62879"/>
    <cellStyle name="40% - Accent4 3 2 3 2 2 2 3" xfId="49720"/>
    <cellStyle name="40% - Accent4 3 2 3 2 2 3" xfId="20818"/>
    <cellStyle name="40% - Accent4 3 2 3 2 2 3 2" xfId="58156"/>
    <cellStyle name="40% - Accent4 3 2 3 2 2 4" xfId="33837"/>
    <cellStyle name="40% - Accent4 3 2 3 2 2 5" xfId="44997"/>
    <cellStyle name="40% - Accent4 3 2 3 2 3" xfId="10022"/>
    <cellStyle name="40% - Accent4 3 2 3 2 3 2" xfId="23181"/>
    <cellStyle name="40% - Accent4 3 2 3 2 3 2 2" xfId="60519"/>
    <cellStyle name="40% - Accent4 3 2 3 2 3 3" xfId="36549"/>
    <cellStyle name="40% - Accent4 3 2 3 2 3 4" xfId="47360"/>
    <cellStyle name="40% - Accent4 3 2 3 2 4" xfId="5299"/>
    <cellStyle name="40% - Accent4 3 2 3 2 4 2" xfId="18458"/>
    <cellStyle name="40% - Accent4 3 2 3 2 4 2 2" xfId="55796"/>
    <cellStyle name="40% - Accent4 3 2 3 2 4 3" xfId="31125"/>
    <cellStyle name="40% - Accent4 3 2 3 2 4 4" xfId="42637"/>
    <cellStyle name="40% - Accent4 3 2 3 2 5" xfId="14746"/>
    <cellStyle name="40% - Accent4 3 2 3 2 5 2" xfId="52084"/>
    <cellStyle name="40% - Accent4 3 2 3 2 6" xfId="28243"/>
    <cellStyle name="40% - Accent4 3 2 3 2 7" xfId="38923"/>
    <cellStyle name="40% - Accent4 3 2 3 3" xfId="2934"/>
    <cellStyle name="40% - Accent4 3 2 3 3 2" xfId="11202"/>
    <cellStyle name="40% - Accent4 3 2 3 3 2 2" xfId="24361"/>
    <cellStyle name="40% - Accent4 3 2 3 3 2 2 2" xfId="61699"/>
    <cellStyle name="40% - Accent4 3 2 3 3 2 3" xfId="48540"/>
    <cellStyle name="40% - Accent4 3 2 3 3 3" xfId="6479"/>
    <cellStyle name="40% - Accent4 3 2 3 3 3 2" xfId="19638"/>
    <cellStyle name="40% - Accent4 3 2 3 3 3 2 2" xfId="56976"/>
    <cellStyle name="40% - Accent4 3 2 3 3 3 3" xfId="43817"/>
    <cellStyle name="40% - Accent4 3 2 3 3 4" xfId="16095"/>
    <cellStyle name="40% - Accent4 3 2 3 3 4 2" xfId="53433"/>
    <cellStyle name="40% - Accent4 3 2 3 3 5" xfId="32488"/>
    <cellStyle name="40% - Accent4 3 2 3 3 6" xfId="40272"/>
    <cellStyle name="40% - Accent4 3 2 3 4" xfId="8842"/>
    <cellStyle name="40% - Accent4 3 2 3 4 2" xfId="22001"/>
    <cellStyle name="40% - Accent4 3 2 3 4 2 2" xfId="59339"/>
    <cellStyle name="40% - Accent4 3 2 3 4 3" xfId="35200"/>
    <cellStyle name="40% - Accent4 3 2 3 4 4" xfId="46180"/>
    <cellStyle name="40% - Accent4 3 2 3 5" xfId="4119"/>
    <cellStyle name="40% - Accent4 3 2 3 5 2" xfId="17278"/>
    <cellStyle name="40% - Accent4 3 2 3 5 2 2" xfId="54616"/>
    <cellStyle name="40% - Accent4 3 2 3 5 3" xfId="29776"/>
    <cellStyle name="40% - Accent4 3 2 3 5 4" xfId="41457"/>
    <cellStyle name="40% - Accent4 3 2 3 6" xfId="13566"/>
    <cellStyle name="40% - Accent4 3 2 3 6 2" xfId="50904"/>
    <cellStyle name="40% - Accent4 3 2 3 7" xfId="26894"/>
    <cellStyle name="40% - Accent4 3 2 3 8" xfId="37743"/>
    <cellStyle name="40% - Accent4 3 2 4" xfId="824"/>
    <cellStyle name="40% - Accent4 3 2 4 2" xfId="2006"/>
    <cellStyle name="40% - Accent4 3 2 4 2 2" xfId="8080"/>
    <cellStyle name="40% - Accent4 3 2 4 2 2 2" xfId="12803"/>
    <cellStyle name="40% - Accent4 3 2 4 2 2 2 2" xfId="25962"/>
    <cellStyle name="40% - Accent4 3 2 4 2 2 2 2 2" xfId="63300"/>
    <cellStyle name="40% - Accent4 3 2 4 2 2 2 3" xfId="50141"/>
    <cellStyle name="40% - Accent4 3 2 4 2 2 3" xfId="21239"/>
    <cellStyle name="40% - Accent4 3 2 4 2 2 3 2" xfId="58577"/>
    <cellStyle name="40% - Accent4 3 2 4 2 2 4" xfId="34258"/>
    <cellStyle name="40% - Accent4 3 2 4 2 2 5" xfId="45418"/>
    <cellStyle name="40% - Accent4 3 2 4 2 3" xfId="10443"/>
    <cellStyle name="40% - Accent4 3 2 4 2 3 2" xfId="23602"/>
    <cellStyle name="40% - Accent4 3 2 4 2 3 2 2" xfId="60940"/>
    <cellStyle name="40% - Accent4 3 2 4 2 3 3" xfId="36970"/>
    <cellStyle name="40% - Accent4 3 2 4 2 3 4" xfId="47781"/>
    <cellStyle name="40% - Accent4 3 2 4 2 4" xfId="5720"/>
    <cellStyle name="40% - Accent4 3 2 4 2 4 2" xfId="18879"/>
    <cellStyle name="40% - Accent4 3 2 4 2 4 2 2" xfId="56217"/>
    <cellStyle name="40% - Accent4 3 2 4 2 4 3" xfId="31546"/>
    <cellStyle name="40% - Accent4 3 2 4 2 4 4" xfId="43058"/>
    <cellStyle name="40% - Accent4 3 2 4 2 5" xfId="15167"/>
    <cellStyle name="40% - Accent4 3 2 4 2 5 2" xfId="52505"/>
    <cellStyle name="40% - Accent4 3 2 4 2 6" xfId="28664"/>
    <cellStyle name="40% - Accent4 3 2 4 2 7" xfId="39344"/>
    <cellStyle name="40% - Accent4 3 2 4 3" xfId="3355"/>
    <cellStyle name="40% - Accent4 3 2 4 3 2" xfId="11623"/>
    <cellStyle name="40% - Accent4 3 2 4 3 2 2" xfId="24782"/>
    <cellStyle name="40% - Accent4 3 2 4 3 2 2 2" xfId="62120"/>
    <cellStyle name="40% - Accent4 3 2 4 3 2 3" xfId="48961"/>
    <cellStyle name="40% - Accent4 3 2 4 3 3" xfId="6900"/>
    <cellStyle name="40% - Accent4 3 2 4 3 3 2" xfId="20059"/>
    <cellStyle name="40% - Accent4 3 2 4 3 3 2 2" xfId="57397"/>
    <cellStyle name="40% - Accent4 3 2 4 3 3 3" xfId="44238"/>
    <cellStyle name="40% - Accent4 3 2 4 3 4" xfId="16516"/>
    <cellStyle name="40% - Accent4 3 2 4 3 4 2" xfId="53854"/>
    <cellStyle name="40% - Accent4 3 2 4 3 5" xfId="32909"/>
    <cellStyle name="40% - Accent4 3 2 4 3 6" xfId="40693"/>
    <cellStyle name="40% - Accent4 3 2 4 4" xfId="9263"/>
    <cellStyle name="40% - Accent4 3 2 4 4 2" xfId="22422"/>
    <cellStyle name="40% - Accent4 3 2 4 4 2 2" xfId="59760"/>
    <cellStyle name="40% - Accent4 3 2 4 4 3" xfId="35621"/>
    <cellStyle name="40% - Accent4 3 2 4 4 4" xfId="46601"/>
    <cellStyle name="40% - Accent4 3 2 4 5" xfId="4540"/>
    <cellStyle name="40% - Accent4 3 2 4 5 2" xfId="17699"/>
    <cellStyle name="40% - Accent4 3 2 4 5 2 2" xfId="55037"/>
    <cellStyle name="40% - Accent4 3 2 4 5 3" xfId="30197"/>
    <cellStyle name="40% - Accent4 3 2 4 5 4" xfId="41878"/>
    <cellStyle name="40% - Accent4 3 2 4 6" xfId="13987"/>
    <cellStyle name="40% - Accent4 3 2 4 6 2" xfId="51325"/>
    <cellStyle name="40% - Accent4 3 2 4 7" xfId="27315"/>
    <cellStyle name="40% - Accent4 3 2 4 8" xfId="38164"/>
    <cellStyle name="40% - Accent4 3 2 5" xfId="993"/>
    <cellStyle name="40% - Accent4 3 2 5 2" xfId="2175"/>
    <cellStyle name="40% - Accent4 3 2 5 2 2" xfId="8249"/>
    <cellStyle name="40% - Accent4 3 2 5 2 2 2" xfId="12972"/>
    <cellStyle name="40% - Accent4 3 2 5 2 2 2 2" xfId="26131"/>
    <cellStyle name="40% - Accent4 3 2 5 2 2 2 2 2" xfId="63469"/>
    <cellStyle name="40% - Accent4 3 2 5 2 2 2 3" xfId="50310"/>
    <cellStyle name="40% - Accent4 3 2 5 2 2 3" xfId="21408"/>
    <cellStyle name="40% - Accent4 3 2 5 2 2 3 2" xfId="58746"/>
    <cellStyle name="40% - Accent4 3 2 5 2 2 4" xfId="34427"/>
    <cellStyle name="40% - Accent4 3 2 5 2 2 5" xfId="45587"/>
    <cellStyle name="40% - Accent4 3 2 5 2 3" xfId="10612"/>
    <cellStyle name="40% - Accent4 3 2 5 2 3 2" xfId="23771"/>
    <cellStyle name="40% - Accent4 3 2 5 2 3 2 2" xfId="61109"/>
    <cellStyle name="40% - Accent4 3 2 5 2 3 3" xfId="37139"/>
    <cellStyle name="40% - Accent4 3 2 5 2 3 4" xfId="47950"/>
    <cellStyle name="40% - Accent4 3 2 5 2 4" xfId="5889"/>
    <cellStyle name="40% - Accent4 3 2 5 2 4 2" xfId="19048"/>
    <cellStyle name="40% - Accent4 3 2 5 2 4 2 2" xfId="56386"/>
    <cellStyle name="40% - Accent4 3 2 5 2 4 3" xfId="31715"/>
    <cellStyle name="40% - Accent4 3 2 5 2 4 4" xfId="43227"/>
    <cellStyle name="40% - Accent4 3 2 5 2 5" xfId="15336"/>
    <cellStyle name="40% - Accent4 3 2 5 2 5 2" xfId="52674"/>
    <cellStyle name="40% - Accent4 3 2 5 2 6" xfId="28833"/>
    <cellStyle name="40% - Accent4 3 2 5 2 7" xfId="39513"/>
    <cellStyle name="40% - Accent4 3 2 5 3" xfId="3524"/>
    <cellStyle name="40% - Accent4 3 2 5 3 2" xfId="11792"/>
    <cellStyle name="40% - Accent4 3 2 5 3 2 2" xfId="24951"/>
    <cellStyle name="40% - Accent4 3 2 5 3 2 2 2" xfId="62289"/>
    <cellStyle name="40% - Accent4 3 2 5 3 2 3" xfId="49130"/>
    <cellStyle name="40% - Accent4 3 2 5 3 3" xfId="7069"/>
    <cellStyle name="40% - Accent4 3 2 5 3 3 2" xfId="20228"/>
    <cellStyle name="40% - Accent4 3 2 5 3 3 2 2" xfId="57566"/>
    <cellStyle name="40% - Accent4 3 2 5 3 3 3" xfId="44407"/>
    <cellStyle name="40% - Accent4 3 2 5 3 4" xfId="16685"/>
    <cellStyle name="40% - Accent4 3 2 5 3 4 2" xfId="54023"/>
    <cellStyle name="40% - Accent4 3 2 5 3 5" xfId="33078"/>
    <cellStyle name="40% - Accent4 3 2 5 3 6" xfId="40862"/>
    <cellStyle name="40% - Accent4 3 2 5 4" xfId="9432"/>
    <cellStyle name="40% - Accent4 3 2 5 4 2" xfId="22591"/>
    <cellStyle name="40% - Accent4 3 2 5 4 2 2" xfId="59929"/>
    <cellStyle name="40% - Accent4 3 2 5 4 3" xfId="35790"/>
    <cellStyle name="40% - Accent4 3 2 5 4 4" xfId="46770"/>
    <cellStyle name="40% - Accent4 3 2 5 5" xfId="4709"/>
    <cellStyle name="40% - Accent4 3 2 5 5 2" xfId="17868"/>
    <cellStyle name="40% - Accent4 3 2 5 5 2 2" xfId="55206"/>
    <cellStyle name="40% - Accent4 3 2 5 5 3" xfId="30366"/>
    <cellStyle name="40% - Accent4 3 2 5 5 4" xfId="42047"/>
    <cellStyle name="40% - Accent4 3 2 5 6" xfId="14156"/>
    <cellStyle name="40% - Accent4 3 2 5 6 2" xfId="51494"/>
    <cellStyle name="40% - Accent4 3 2 5 7" xfId="27484"/>
    <cellStyle name="40% - Accent4 3 2 5 8" xfId="38333"/>
    <cellStyle name="40% - Accent4 3 2 6" xfId="1164"/>
    <cellStyle name="40% - Accent4 3 2 6 2" xfId="2344"/>
    <cellStyle name="40% - Accent4 3 2 6 2 2" xfId="8418"/>
    <cellStyle name="40% - Accent4 3 2 6 2 2 2" xfId="13141"/>
    <cellStyle name="40% - Accent4 3 2 6 2 2 2 2" xfId="26300"/>
    <cellStyle name="40% - Accent4 3 2 6 2 2 2 2 2" xfId="63638"/>
    <cellStyle name="40% - Accent4 3 2 6 2 2 2 3" xfId="50479"/>
    <cellStyle name="40% - Accent4 3 2 6 2 2 3" xfId="21577"/>
    <cellStyle name="40% - Accent4 3 2 6 2 2 3 2" xfId="58915"/>
    <cellStyle name="40% - Accent4 3 2 6 2 2 4" xfId="34596"/>
    <cellStyle name="40% - Accent4 3 2 6 2 2 5" xfId="45756"/>
    <cellStyle name="40% - Accent4 3 2 6 2 3" xfId="10781"/>
    <cellStyle name="40% - Accent4 3 2 6 2 3 2" xfId="23940"/>
    <cellStyle name="40% - Accent4 3 2 6 2 3 2 2" xfId="61278"/>
    <cellStyle name="40% - Accent4 3 2 6 2 3 3" xfId="37308"/>
    <cellStyle name="40% - Accent4 3 2 6 2 3 4" xfId="48119"/>
    <cellStyle name="40% - Accent4 3 2 6 2 4" xfId="6058"/>
    <cellStyle name="40% - Accent4 3 2 6 2 4 2" xfId="19217"/>
    <cellStyle name="40% - Accent4 3 2 6 2 4 2 2" xfId="56555"/>
    <cellStyle name="40% - Accent4 3 2 6 2 4 3" xfId="31884"/>
    <cellStyle name="40% - Accent4 3 2 6 2 4 4" xfId="43396"/>
    <cellStyle name="40% - Accent4 3 2 6 2 5" xfId="15505"/>
    <cellStyle name="40% - Accent4 3 2 6 2 5 2" xfId="52843"/>
    <cellStyle name="40% - Accent4 3 2 6 2 6" xfId="29002"/>
    <cellStyle name="40% - Accent4 3 2 6 2 7" xfId="39682"/>
    <cellStyle name="40% - Accent4 3 2 6 3" xfId="3693"/>
    <cellStyle name="40% - Accent4 3 2 6 3 2" xfId="11961"/>
    <cellStyle name="40% - Accent4 3 2 6 3 2 2" xfId="25120"/>
    <cellStyle name="40% - Accent4 3 2 6 3 2 2 2" xfId="62458"/>
    <cellStyle name="40% - Accent4 3 2 6 3 2 3" xfId="49299"/>
    <cellStyle name="40% - Accent4 3 2 6 3 3" xfId="7238"/>
    <cellStyle name="40% - Accent4 3 2 6 3 3 2" xfId="20397"/>
    <cellStyle name="40% - Accent4 3 2 6 3 3 2 2" xfId="57735"/>
    <cellStyle name="40% - Accent4 3 2 6 3 3 3" xfId="44576"/>
    <cellStyle name="40% - Accent4 3 2 6 3 4" xfId="16854"/>
    <cellStyle name="40% - Accent4 3 2 6 3 4 2" xfId="54192"/>
    <cellStyle name="40% - Accent4 3 2 6 3 5" xfId="33247"/>
    <cellStyle name="40% - Accent4 3 2 6 3 6" xfId="41031"/>
    <cellStyle name="40% - Accent4 3 2 6 4" xfId="9601"/>
    <cellStyle name="40% - Accent4 3 2 6 4 2" xfId="22760"/>
    <cellStyle name="40% - Accent4 3 2 6 4 2 2" xfId="60098"/>
    <cellStyle name="40% - Accent4 3 2 6 4 3" xfId="35959"/>
    <cellStyle name="40% - Accent4 3 2 6 4 4" xfId="46939"/>
    <cellStyle name="40% - Accent4 3 2 6 5" xfId="4878"/>
    <cellStyle name="40% - Accent4 3 2 6 5 2" xfId="18037"/>
    <cellStyle name="40% - Accent4 3 2 6 5 2 2" xfId="55375"/>
    <cellStyle name="40% - Accent4 3 2 6 5 3" xfId="30535"/>
    <cellStyle name="40% - Accent4 3 2 6 5 4" xfId="42216"/>
    <cellStyle name="40% - Accent4 3 2 6 6" xfId="14325"/>
    <cellStyle name="40% - Accent4 3 2 6 6 2" xfId="51663"/>
    <cellStyle name="40% - Accent4 3 2 6 7" xfId="27653"/>
    <cellStyle name="40% - Accent4 3 2 6 8" xfId="38502"/>
    <cellStyle name="40% - Accent4 3 2 7" xfId="1388"/>
    <cellStyle name="40% - Accent4 3 2 7 2" xfId="2737"/>
    <cellStyle name="40% - Accent4 3 2 7 2 2" xfId="12185"/>
    <cellStyle name="40% - Accent4 3 2 7 2 2 2" xfId="25344"/>
    <cellStyle name="40% - Accent4 3 2 7 2 2 2 2" xfId="62682"/>
    <cellStyle name="40% - Accent4 3 2 7 2 2 3" xfId="33640"/>
    <cellStyle name="40% - Accent4 3 2 7 2 2 4" xfId="49523"/>
    <cellStyle name="40% - Accent4 3 2 7 2 3" xfId="7462"/>
    <cellStyle name="40% - Accent4 3 2 7 2 3 2" xfId="20621"/>
    <cellStyle name="40% - Accent4 3 2 7 2 3 2 2" xfId="57959"/>
    <cellStyle name="40% - Accent4 3 2 7 2 3 3" xfId="36352"/>
    <cellStyle name="40% - Accent4 3 2 7 2 3 4" xfId="44800"/>
    <cellStyle name="40% - Accent4 3 2 7 2 4" xfId="15898"/>
    <cellStyle name="40% - Accent4 3 2 7 2 4 2" xfId="30928"/>
    <cellStyle name="40% - Accent4 3 2 7 2 4 3" xfId="53236"/>
    <cellStyle name="40% - Accent4 3 2 7 2 5" xfId="28046"/>
    <cellStyle name="40% - Accent4 3 2 7 2 6" xfId="40075"/>
    <cellStyle name="40% - Accent4 3 2 7 3" xfId="9825"/>
    <cellStyle name="40% - Accent4 3 2 7 3 2" xfId="22984"/>
    <cellStyle name="40% - Accent4 3 2 7 3 2 2" xfId="60322"/>
    <cellStyle name="40% - Accent4 3 2 7 3 3" xfId="32291"/>
    <cellStyle name="40% - Accent4 3 2 7 3 4" xfId="47163"/>
    <cellStyle name="40% - Accent4 3 2 7 4" xfId="5102"/>
    <cellStyle name="40% - Accent4 3 2 7 4 2" xfId="18261"/>
    <cellStyle name="40% - Accent4 3 2 7 4 2 2" xfId="55599"/>
    <cellStyle name="40% - Accent4 3 2 7 4 3" xfId="35003"/>
    <cellStyle name="40% - Accent4 3 2 7 4 4" xfId="42440"/>
    <cellStyle name="40% - Accent4 3 2 7 5" xfId="14549"/>
    <cellStyle name="40% - Accent4 3 2 7 5 2" xfId="29579"/>
    <cellStyle name="40% - Accent4 3 2 7 5 3" xfId="51887"/>
    <cellStyle name="40% - Accent4 3 2 7 6" xfId="26697"/>
    <cellStyle name="40% - Accent4 3 2 7 7" xfId="38726"/>
    <cellStyle name="40% - Accent4 3 2 8" xfId="2513"/>
    <cellStyle name="40% - Accent4 3 2 8 2" xfId="11005"/>
    <cellStyle name="40% - Accent4 3 2 8 2 2" xfId="24164"/>
    <cellStyle name="40% - Accent4 3 2 8 2 2 2" xfId="61502"/>
    <cellStyle name="40% - Accent4 3 2 8 2 3" xfId="33416"/>
    <cellStyle name="40% - Accent4 3 2 8 2 4" xfId="48343"/>
    <cellStyle name="40% - Accent4 3 2 8 3" xfId="6282"/>
    <cellStyle name="40% - Accent4 3 2 8 3 2" xfId="19441"/>
    <cellStyle name="40% - Accent4 3 2 8 3 2 2" xfId="56779"/>
    <cellStyle name="40% - Accent4 3 2 8 3 3" xfId="36128"/>
    <cellStyle name="40% - Accent4 3 2 8 3 4" xfId="43620"/>
    <cellStyle name="40% - Accent4 3 2 8 4" xfId="15674"/>
    <cellStyle name="40% - Accent4 3 2 8 4 2" xfId="30704"/>
    <cellStyle name="40% - Accent4 3 2 8 4 3" xfId="53012"/>
    <cellStyle name="40% - Accent4 3 2 8 5" xfId="27822"/>
    <cellStyle name="40% - Accent4 3 2 8 6" xfId="39851"/>
    <cellStyle name="40% - Accent4 3 2 9" xfId="8645"/>
    <cellStyle name="40% - Accent4 3 2 9 2" xfId="21804"/>
    <cellStyle name="40% - Accent4 3 2 9 2 2" xfId="59142"/>
    <cellStyle name="40% - Accent4 3 2 9 3" xfId="29355"/>
    <cellStyle name="40% - Accent4 3 2 9 4" xfId="45983"/>
    <cellStyle name="40% - Accent4 3 3" xfId="515"/>
    <cellStyle name="40% - Accent4 3 3 2" xfId="1697"/>
    <cellStyle name="40% - Accent4 3 3 2 2" xfId="7771"/>
    <cellStyle name="40% - Accent4 3 3 2 2 2" xfId="12494"/>
    <cellStyle name="40% - Accent4 3 3 2 2 2 2" xfId="25653"/>
    <cellStyle name="40% - Accent4 3 3 2 2 2 2 2" xfId="62991"/>
    <cellStyle name="40% - Accent4 3 3 2 2 2 3" xfId="49832"/>
    <cellStyle name="40% - Accent4 3 3 2 2 3" xfId="20930"/>
    <cellStyle name="40% - Accent4 3 3 2 2 3 2" xfId="58268"/>
    <cellStyle name="40% - Accent4 3 3 2 2 4" xfId="33949"/>
    <cellStyle name="40% - Accent4 3 3 2 2 5" xfId="45109"/>
    <cellStyle name="40% - Accent4 3 3 2 3" xfId="10134"/>
    <cellStyle name="40% - Accent4 3 3 2 3 2" xfId="23293"/>
    <cellStyle name="40% - Accent4 3 3 2 3 2 2" xfId="60631"/>
    <cellStyle name="40% - Accent4 3 3 2 3 3" xfId="36661"/>
    <cellStyle name="40% - Accent4 3 3 2 3 4" xfId="47472"/>
    <cellStyle name="40% - Accent4 3 3 2 4" xfId="5411"/>
    <cellStyle name="40% - Accent4 3 3 2 4 2" xfId="18570"/>
    <cellStyle name="40% - Accent4 3 3 2 4 2 2" xfId="55908"/>
    <cellStyle name="40% - Accent4 3 3 2 4 3" xfId="31237"/>
    <cellStyle name="40% - Accent4 3 3 2 4 4" xfId="42749"/>
    <cellStyle name="40% - Accent4 3 3 2 5" xfId="14858"/>
    <cellStyle name="40% - Accent4 3 3 2 5 2" xfId="52196"/>
    <cellStyle name="40% - Accent4 3 3 2 6" xfId="28355"/>
    <cellStyle name="40% - Accent4 3 3 2 7" xfId="39035"/>
    <cellStyle name="40% - Accent4 3 3 3" xfId="3046"/>
    <cellStyle name="40% - Accent4 3 3 3 2" xfId="11314"/>
    <cellStyle name="40% - Accent4 3 3 3 2 2" xfId="24473"/>
    <cellStyle name="40% - Accent4 3 3 3 2 2 2" xfId="61811"/>
    <cellStyle name="40% - Accent4 3 3 3 2 3" xfId="48652"/>
    <cellStyle name="40% - Accent4 3 3 3 3" xfId="6591"/>
    <cellStyle name="40% - Accent4 3 3 3 3 2" xfId="19750"/>
    <cellStyle name="40% - Accent4 3 3 3 3 2 2" xfId="57088"/>
    <cellStyle name="40% - Accent4 3 3 3 3 3" xfId="43929"/>
    <cellStyle name="40% - Accent4 3 3 3 4" xfId="16207"/>
    <cellStyle name="40% - Accent4 3 3 3 4 2" xfId="53545"/>
    <cellStyle name="40% - Accent4 3 3 3 5" xfId="32600"/>
    <cellStyle name="40% - Accent4 3 3 3 6" xfId="40384"/>
    <cellStyle name="40% - Accent4 3 3 4" xfId="8954"/>
    <cellStyle name="40% - Accent4 3 3 4 2" xfId="22113"/>
    <cellStyle name="40% - Accent4 3 3 4 2 2" xfId="59451"/>
    <cellStyle name="40% - Accent4 3 3 4 3" xfId="35312"/>
    <cellStyle name="40% - Accent4 3 3 4 4" xfId="46292"/>
    <cellStyle name="40% - Accent4 3 3 5" xfId="4231"/>
    <cellStyle name="40% - Accent4 3 3 5 2" xfId="17390"/>
    <cellStyle name="40% - Accent4 3 3 5 2 2" xfId="54728"/>
    <cellStyle name="40% - Accent4 3 3 5 3" xfId="29888"/>
    <cellStyle name="40% - Accent4 3 3 5 4" xfId="41569"/>
    <cellStyle name="40% - Accent4 3 3 6" xfId="13678"/>
    <cellStyle name="40% - Accent4 3 3 6 2" xfId="51016"/>
    <cellStyle name="40% - Accent4 3 3 7" xfId="27006"/>
    <cellStyle name="40% - Accent4 3 3 8" xfId="37855"/>
    <cellStyle name="40% - Accent4 3 4" xfId="318"/>
    <cellStyle name="40% - Accent4 3 4 2" xfId="1500"/>
    <cellStyle name="40% - Accent4 3 4 2 2" xfId="7574"/>
    <cellStyle name="40% - Accent4 3 4 2 2 2" xfId="12297"/>
    <cellStyle name="40% - Accent4 3 4 2 2 2 2" xfId="25456"/>
    <cellStyle name="40% - Accent4 3 4 2 2 2 2 2" xfId="62794"/>
    <cellStyle name="40% - Accent4 3 4 2 2 2 3" xfId="49635"/>
    <cellStyle name="40% - Accent4 3 4 2 2 3" xfId="20733"/>
    <cellStyle name="40% - Accent4 3 4 2 2 3 2" xfId="58071"/>
    <cellStyle name="40% - Accent4 3 4 2 2 4" xfId="33752"/>
    <cellStyle name="40% - Accent4 3 4 2 2 5" xfId="44912"/>
    <cellStyle name="40% - Accent4 3 4 2 3" xfId="9937"/>
    <cellStyle name="40% - Accent4 3 4 2 3 2" xfId="23096"/>
    <cellStyle name="40% - Accent4 3 4 2 3 2 2" xfId="60434"/>
    <cellStyle name="40% - Accent4 3 4 2 3 3" xfId="36464"/>
    <cellStyle name="40% - Accent4 3 4 2 3 4" xfId="47275"/>
    <cellStyle name="40% - Accent4 3 4 2 4" xfId="5214"/>
    <cellStyle name="40% - Accent4 3 4 2 4 2" xfId="18373"/>
    <cellStyle name="40% - Accent4 3 4 2 4 2 2" xfId="55711"/>
    <cellStyle name="40% - Accent4 3 4 2 4 3" xfId="31040"/>
    <cellStyle name="40% - Accent4 3 4 2 4 4" xfId="42552"/>
    <cellStyle name="40% - Accent4 3 4 2 5" xfId="14661"/>
    <cellStyle name="40% - Accent4 3 4 2 5 2" xfId="51999"/>
    <cellStyle name="40% - Accent4 3 4 2 6" xfId="28158"/>
    <cellStyle name="40% - Accent4 3 4 2 7" xfId="38838"/>
    <cellStyle name="40% - Accent4 3 4 3" xfId="2849"/>
    <cellStyle name="40% - Accent4 3 4 3 2" xfId="11117"/>
    <cellStyle name="40% - Accent4 3 4 3 2 2" xfId="24276"/>
    <cellStyle name="40% - Accent4 3 4 3 2 2 2" xfId="61614"/>
    <cellStyle name="40% - Accent4 3 4 3 2 3" xfId="48455"/>
    <cellStyle name="40% - Accent4 3 4 3 3" xfId="6394"/>
    <cellStyle name="40% - Accent4 3 4 3 3 2" xfId="19553"/>
    <cellStyle name="40% - Accent4 3 4 3 3 2 2" xfId="56891"/>
    <cellStyle name="40% - Accent4 3 4 3 3 3" xfId="43732"/>
    <cellStyle name="40% - Accent4 3 4 3 4" xfId="16010"/>
    <cellStyle name="40% - Accent4 3 4 3 4 2" xfId="53348"/>
    <cellStyle name="40% - Accent4 3 4 3 5" xfId="32403"/>
    <cellStyle name="40% - Accent4 3 4 3 6" xfId="40187"/>
    <cellStyle name="40% - Accent4 3 4 4" xfId="8757"/>
    <cellStyle name="40% - Accent4 3 4 4 2" xfId="21916"/>
    <cellStyle name="40% - Accent4 3 4 4 2 2" xfId="59254"/>
    <cellStyle name="40% - Accent4 3 4 4 3" xfId="35115"/>
    <cellStyle name="40% - Accent4 3 4 4 4" xfId="46095"/>
    <cellStyle name="40% - Accent4 3 4 5" xfId="4034"/>
    <cellStyle name="40% - Accent4 3 4 5 2" xfId="17193"/>
    <cellStyle name="40% - Accent4 3 4 5 2 2" xfId="54531"/>
    <cellStyle name="40% - Accent4 3 4 5 3" xfId="29691"/>
    <cellStyle name="40% - Accent4 3 4 5 4" xfId="41372"/>
    <cellStyle name="40% - Accent4 3 4 6" xfId="13481"/>
    <cellStyle name="40% - Accent4 3 4 6 2" xfId="50819"/>
    <cellStyle name="40% - Accent4 3 4 7" xfId="26809"/>
    <cellStyle name="40% - Accent4 3 4 8" xfId="37658"/>
    <cellStyle name="40% - Accent4 3 5" xfId="739"/>
    <cellStyle name="40% - Accent4 3 5 2" xfId="1921"/>
    <cellStyle name="40% - Accent4 3 5 2 2" xfId="7995"/>
    <cellStyle name="40% - Accent4 3 5 2 2 2" xfId="12718"/>
    <cellStyle name="40% - Accent4 3 5 2 2 2 2" xfId="25877"/>
    <cellStyle name="40% - Accent4 3 5 2 2 2 2 2" xfId="63215"/>
    <cellStyle name="40% - Accent4 3 5 2 2 2 3" xfId="50056"/>
    <cellStyle name="40% - Accent4 3 5 2 2 3" xfId="21154"/>
    <cellStyle name="40% - Accent4 3 5 2 2 3 2" xfId="58492"/>
    <cellStyle name="40% - Accent4 3 5 2 2 4" xfId="34173"/>
    <cellStyle name="40% - Accent4 3 5 2 2 5" xfId="45333"/>
    <cellStyle name="40% - Accent4 3 5 2 3" xfId="10358"/>
    <cellStyle name="40% - Accent4 3 5 2 3 2" xfId="23517"/>
    <cellStyle name="40% - Accent4 3 5 2 3 2 2" xfId="60855"/>
    <cellStyle name="40% - Accent4 3 5 2 3 3" xfId="36885"/>
    <cellStyle name="40% - Accent4 3 5 2 3 4" xfId="47696"/>
    <cellStyle name="40% - Accent4 3 5 2 4" xfId="5635"/>
    <cellStyle name="40% - Accent4 3 5 2 4 2" xfId="18794"/>
    <cellStyle name="40% - Accent4 3 5 2 4 2 2" xfId="56132"/>
    <cellStyle name="40% - Accent4 3 5 2 4 3" xfId="31461"/>
    <cellStyle name="40% - Accent4 3 5 2 4 4" xfId="42973"/>
    <cellStyle name="40% - Accent4 3 5 2 5" xfId="15082"/>
    <cellStyle name="40% - Accent4 3 5 2 5 2" xfId="52420"/>
    <cellStyle name="40% - Accent4 3 5 2 6" xfId="28579"/>
    <cellStyle name="40% - Accent4 3 5 2 7" xfId="39259"/>
    <cellStyle name="40% - Accent4 3 5 3" xfId="3270"/>
    <cellStyle name="40% - Accent4 3 5 3 2" xfId="11538"/>
    <cellStyle name="40% - Accent4 3 5 3 2 2" xfId="24697"/>
    <cellStyle name="40% - Accent4 3 5 3 2 2 2" xfId="62035"/>
    <cellStyle name="40% - Accent4 3 5 3 2 3" xfId="48876"/>
    <cellStyle name="40% - Accent4 3 5 3 3" xfId="6815"/>
    <cellStyle name="40% - Accent4 3 5 3 3 2" xfId="19974"/>
    <cellStyle name="40% - Accent4 3 5 3 3 2 2" xfId="57312"/>
    <cellStyle name="40% - Accent4 3 5 3 3 3" xfId="44153"/>
    <cellStyle name="40% - Accent4 3 5 3 4" xfId="16431"/>
    <cellStyle name="40% - Accent4 3 5 3 4 2" xfId="53769"/>
    <cellStyle name="40% - Accent4 3 5 3 5" xfId="32824"/>
    <cellStyle name="40% - Accent4 3 5 3 6" xfId="40608"/>
    <cellStyle name="40% - Accent4 3 5 4" xfId="9178"/>
    <cellStyle name="40% - Accent4 3 5 4 2" xfId="22337"/>
    <cellStyle name="40% - Accent4 3 5 4 2 2" xfId="59675"/>
    <cellStyle name="40% - Accent4 3 5 4 3" xfId="35536"/>
    <cellStyle name="40% - Accent4 3 5 4 4" xfId="46516"/>
    <cellStyle name="40% - Accent4 3 5 5" xfId="4455"/>
    <cellStyle name="40% - Accent4 3 5 5 2" xfId="17614"/>
    <cellStyle name="40% - Accent4 3 5 5 2 2" xfId="54952"/>
    <cellStyle name="40% - Accent4 3 5 5 3" xfId="30112"/>
    <cellStyle name="40% - Accent4 3 5 5 4" xfId="41793"/>
    <cellStyle name="40% - Accent4 3 5 6" xfId="13902"/>
    <cellStyle name="40% - Accent4 3 5 6 2" xfId="51240"/>
    <cellStyle name="40% - Accent4 3 5 7" xfId="27230"/>
    <cellStyle name="40% - Accent4 3 5 8" xfId="38079"/>
    <cellStyle name="40% - Accent4 3 6" xfId="908"/>
    <cellStyle name="40% - Accent4 3 6 2" xfId="2090"/>
    <cellStyle name="40% - Accent4 3 6 2 2" xfId="8164"/>
    <cellStyle name="40% - Accent4 3 6 2 2 2" xfId="12887"/>
    <cellStyle name="40% - Accent4 3 6 2 2 2 2" xfId="26046"/>
    <cellStyle name="40% - Accent4 3 6 2 2 2 2 2" xfId="63384"/>
    <cellStyle name="40% - Accent4 3 6 2 2 2 3" xfId="50225"/>
    <cellStyle name="40% - Accent4 3 6 2 2 3" xfId="21323"/>
    <cellStyle name="40% - Accent4 3 6 2 2 3 2" xfId="58661"/>
    <cellStyle name="40% - Accent4 3 6 2 2 4" xfId="34342"/>
    <cellStyle name="40% - Accent4 3 6 2 2 5" xfId="45502"/>
    <cellStyle name="40% - Accent4 3 6 2 3" xfId="10527"/>
    <cellStyle name="40% - Accent4 3 6 2 3 2" xfId="23686"/>
    <cellStyle name="40% - Accent4 3 6 2 3 2 2" xfId="61024"/>
    <cellStyle name="40% - Accent4 3 6 2 3 3" xfId="37054"/>
    <cellStyle name="40% - Accent4 3 6 2 3 4" xfId="47865"/>
    <cellStyle name="40% - Accent4 3 6 2 4" xfId="5804"/>
    <cellStyle name="40% - Accent4 3 6 2 4 2" xfId="18963"/>
    <cellStyle name="40% - Accent4 3 6 2 4 2 2" xfId="56301"/>
    <cellStyle name="40% - Accent4 3 6 2 4 3" xfId="31630"/>
    <cellStyle name="40% - Accent4 3 6 2 4 4" xfId="43142"/>
    <cellStyle name="40% - Accent4 3 6 2 5" xfId="15251"/>
    <cellStyle name="40% - Accent4 3 6 2 5 2" xfId="52589"/>
    <cellStyle name="40% - Accent4 3 6 2 6" xfId="28748"/>
    <cellStyle name="40% - Accent4 3 6 2 7" xfId="39428"/>
    <cellStyle name="40% - Accent4 3 6 3" xfId="3439"/>
    <cellStyle name="40% - Accent4 3 6 3 2" xfId="11707"/>
    <cellStyle name="40% - Accent4 3 6 3 2 2" xfId="24866"/>
    <cellStyle name="40% - Accent4 3 6 3 2 2 2" xfId="62204"/>
    <cellStyle name="40% - Accent4 3 6 3 2 3" xfId="49045"/>
    <cellStyle name="40% - Accent4 3 6 3 3" xfId="6984"/>
    <cellStyle name="40% - Accent4 3 6 3 3 2" xfId="20143"/>
    <cellStyle name="40% - Accent4 3 6 3 3 2 2" xfId="57481"/>
    <cellStyle name="40% - Accent4 3 6 3 3 3" xfId="44322"/>
    <cellStyle name="40% - Accent4 3 6 3 4" xfId="16600"/>
    <cellStyle name="40% - Accent4 3 6 3 4 2" xfId="53938"/>
    <cellStyle name="40% - Accent4 3 6 3 5" xfId="32993"/>
    <cellStyle name="40% - Accent4 3 6 3 6" xfId="40777"/>
    <cellStyle name="40% - Accent4 3 6 4" xfId="9347"/>
    <cellStyle name="40% - Accent4 3 6 4 2" xfId="22506"/>
    <cellStyle name="40% - Accent4 3 6 4 2 2" xfId="59844"/>
    <cellStyle name="40% - Accent4 3 6 4 3" xfId="35705"/>
    <cellStyle name="40% - Accent4 3 6 4 4" xfId="46685"/>
    <cellStyle name="40% - Accent4 3 6 5" xfId="4624"/>
    <cellStyle name="40% - Accent4 3 6 5 2" xfId="17783"/>
    <cellStyle name="40% - Accent4 3 6 5 2 2" xfId="55121"/>
    <cellStyle name="40% - Accent4 3 6 5 3" xfId="30281"/>
    <cellStyle name="40% - Accent4 3 6 5 4" xfId="41962"/>
    <cellStyle name="40% - Accent4 3 6 6" xfId="14071"/>
    <cellStyle name="40% - Accent4 3 6 6 2" xfId="51409"/>
    <cellStyle name="40% - Accent4 3 6 7" xfId="27399"/>
    <cellStyle name="40% - Accent4 3 6 8" xfId="38248"/>
    <cellStyle name="40% - Accent4 3 7" xfId="1079"/>
    <cellStyle name="40% - Accent4 3 7 2" xfId="2259"/>
    <cellStyle name="40% - Accent4 3 7 2 2" xfId="8333"/>
    <cellStyle name="40% - Accent4 3 7 2 2 2" xfId="13056"/>
    <cellStyle name="40% - Accent4 3 7 2 2 2 2" xfId="26215"/>
    <cellStyle name="40% - Accent4 3 7 2 2 2 2 2" xfId="63553"/>
    <cellStyle name="40% - Accent4 3 7 2 2 2 3" xfId="50394"/>
    <cellStyle name="40% - Accent4 3 7 2 2 3" xfId="21492"/>
    <cellStyle name="40% - Accent4 3 7 2 2 3 2" xfId="58830"/>
    <cellStyle name="40% - Accent4 3 7 2 2 4" xfId="34511"/>
    <cellStyle name="40% - Accent4 3 7 2 2 5" xfId="45671"/>
    <cellStyle name="40% - Accent4 3 7 2 3" xfId="10696"/>
    <cellStyle name="40% - Accent4 3 7 2 3 2" xfId="23855"/>
    <cellStyle name="40% - Accent4 3 7 2 3 2 2" xfId="61193"/>
    <cellStyle name="40% - Accent4 3 7 2 3 3" xfId="37223"/>
    <cellStyle name="40% - Accent4 3 7 2 3 4" xfId="48034"/>
    <cellStyle name="40% - Accent4 3 7 2 4" xfId="5973"/>
    <cellStyle name="40% - Accent4 3 7 2 4 2" xfId="19132"/>
    <cellStyle name="40% - Accent4 3 7 2 4 2 2" xfId="56470"/>
    <cellStyle name="40% - Accent4 3 7 2 4 3" xfId="31799"/>
    <cellStyle name="40% - Accent4 3 7 2 4 4" xfId="43311"/>
    <cellStyle name="40% - Accent4 3 7 2 5" xfId="15420"/>
    <cellStyle name="40% - Accent4 3 7 2 5 2" xfId="52758"/>
    <cellStyle name="40% - Accent4 3 7 2 6" xfId="28917"/>
    <cellStyle name="40% - Accent4 3 7 2 7" xfId="39597"/>
    <cellStyle name="40% - Accent4 3 7 3" xfId="3608"/>
    <cellStyle name="40% - Accent4 3 7 3 2" xfId="11876"/>
    <cellStyle name="40% - Accent4 3 7 3 2 2" xfId="25035"/>
    <cellStyle name="40% - Accent4 3 7 3 2 2 2" xfId="62373"/>
    <cellStyle name="40% - Accent4 3 7 3 2 3" xfId="49214"/>
    <cellStyle name="40% - Accent4 3 7 3 3" xfId="7153"/>
    <cellStyle name="40% - Accent4 3 7 3 3 2" xfId="20312"/>
    <cellStyle name="40% - Accent4 3 7 3 3 2 2" xfId="57650"/>
    <cellStyle name="40% - Accent4 3 7 3 3 3" xfId="44491"/>
    <cellStyle name="40% - Accent4 3 7 3 4" xfId="16769"/>
    <cellStyle name="40% - Accent4 3 7 3 4 2" xfId="54107"/>
    <cellStyle name="40% - Accent4 3 7 3 5" xfId="33162"/>
    <cellStyle name="40% - Accent4 3 7 3 6" xfId="40946"/>
    <cellStyle name="40% - Accent4 3 7 4" xfId="9516"/>
    <cellStyle name="40% - Accent4 3 7 4 2" xfId="22675"/>
    <cellStyle name="40% - Accent4 3 7 4 2 2" xfId="60013"/>
    <cellStyle name="40% - Accent4 3 7 4 3" xfId="35874"/>
    <cellStyle name="40% - Accent4 3 7 4 4" xfId="46854"/>
    <cellStyle name="40% - Accent4 3 7 5" xfId="4793"/>
    <cellStyle name="40% - Accent4 3 7 5 2" xfId="17952"/>
    <cellStyle name="40% - Accent4 3 7 5 2 2" xfId="55290"/>
    <cellStyle name="40% - Accent4 3 7 5 3" xfId="30450"/>
    <cellStyle name="40% - Accent4 3 7 5 4" xfId="42131"/>
    <cellStyle name="40% - Accent4 3 7 6" xfId="14240"/>
    <cellStyle name="40% - Accent4 3 7 6 2" xfId="51578"/>
    <cellStyle name="40% - Accent4 3 7 7" xfId="27568"/>
    <cellStyle name="40% - Accent4 3 7 8" xfId="38417"/>
    <cellStyle name="40% - Accent4 3 8" xfId="1276"/>
    <cellStyle name="40% - Accent4 3 8 2" xfId="2625"/>
    <cellStyle name="40% - Accent4 3 8 2 2" xfId="12073"/>
    <cellStyle name="40% - Accent4 3 8 2 2 2" xfId="25232"/>
    <cellStyle name="40% - Accent4 3 8 2 2 2 2" xfId="62570"/>
    <cellStyle name="40% - Accent4 3 8 2 2 3" xfId="33528"/>
    <cellStyle name="40% - Accent4 3 8 2 2 4" xfId="49411"/>
    <cellStyle name="40% - Accent4 3 8 2 3" xfId="7350"/>
    <cellStyle name="40% - Accent4 3 8 2 3 2" xfId="20509"/>
    <cellStyle name="40% - Accent4 3 8 2 3 2 2" xfId="57847"/>
    <cellStyle name="40% - Accent4 3 8 2 3 3" xfId="36240"/>
    <cellStyle name="40% - Accent4 3 8 2 3 4" xfId="44688"/>
    <cellStyle name="40% - Accent4 3 8 2 4" xfId="15786"/>
    <cellStyle name="40% - Accent4 3 8 2 4 2" xfId="30816"/>
    <cellStyle name="40% - Accent4 3 8 2 4 3" xfId="53124"/>
    <cellStyle name="40% - Accent4 3 8 2 5" xfId="27934"/>
    <cellStyle name="40% - Accent4 3 8 2 6" xfId="39963"/>
    <cellStyle name="40% - Accent4 3 8 3" xfId="9713"/>
    <cellStyle name="40% - Accent4 3 8 3 2" xfId="22872"/>
    <cellStyle name="40% - Accent4 3 8 3 2 2" xfId="60210"/>
    <cellStyle name="40% - Accent4 3 8 3 3" xfId="32179"/>
    <cellStyle name="40% - Accent4 3 8 3 4" xfId="47051"/>
    <cellStyle name="40% - Accent4 3 8 4" xfId="4990"/>
    <cellStyle name="40% - Accent4 3 8 4 2" xfId="18149"/>
    <cellStyle name="40% - Accent4 3 8 4 2 2" xfId="55487"/>
    <cellStyle name="40% - Accent4 3 8 4 3" xfId="34891"/>
    <cellStyle name="40% - Accent4 3 8 4 4" xfId="42328"/>
    <cellStyle name="40% - Accent4 3 8 5" xfId="14437"/>
    <cellStyle name="40% - Accent4 3 8 5 2" xfId="29467"/>
    <cellStyle name="40% - Accent4 3 8 5 3" xfId="51775"/>
    <cellStyle name="40% - Accent4 3 8 6" xfId="26585"/>
    <cellStyle name="40% - Accent4 3 8 7" xfId="38614"/>
    <cellStyle name="40% - Accent4 3 9" xfId="2428"/>
    <cellStyle name="40% - Accent4 3 9 2" xfId="10893"/>
    <cellStyle name="40% - Accent4 3 9 2 2" xfId="24052"/>
    <cellStyle name="40% - Accent4 3 9 2 2 2" xfId="61390"/>
    <cellStyle name="40% - Accent4 3 9 2 3" xfId="33331"/>
    <cellStyle name="40% - Accent4 3 9 2 4" xfId="48231"/>
    <cellStyle name="40% - Accent4 3 9 3" xfId="6170"/>
    <cellStyle name="40% - Accent4 3 9 3 2" xfId="19329"/>
    <cellStyle name="40% - Accent4 3 9 3 2 2" xfId="56667"/>
    <cellStyle name="40% - Accent4 3 9 3 3" xfId="36043"/>
    <cellStyle name="40% - Accent4 3 9 3 4" xfId="43508"/>
    <cellStyle name="40% - Accent4 3 9 4" xfId="15589"/>
    <cellStyle name="40% - Accent4 3 9 4 2" xfId="30619"/>
    <cellStyle name="40% - Accent4 3 9 4 3" xfId="52927"/>
    <cellStyle name="40% - Accent4 3 9 5" xfId="27737"/>
    <cellStyle name="40% - Accent4 3 9 6" xfId="39766"/>
    <cellStyle name="40% - Accent4 4" xfId="122"/>
    <cellStyle name="40% - Accent4 4 10" xfId="8561"/>
    <cellStyle name="40% - Accent4 4 10 2" xfId="21720"/>
    <cellStyle name="40% - Accent4 4 10 2 2" xfId="59058"/>
    <cellStyle name="40% - Accent4 4 10 3" xfId="29298"/>
    <cellStyle name="40% - Accent4 4 10 4" xfId="45899"/>
    <cellStyle name="40% - Accent4 4 11" xfId="3838"/>
    <cellStyle name="40% - Accent4 4 11 2" xfId="16997"/>
    <cellStyle name="40% - Accent4 4 11 2 2" xfId="54335"/>
    <cellStyle name="40% - Accent4 4 11 3" xfId="32010"/>
    <cellStyle name="40% - Accent4 4 11 4" xfId="41176"/>
    <cellStyle name="40% - Accent4 4 12" xfId="13285"/>
    <cellStyle name="40% - Accent4 4 12 2" xfId="34722"/>
    <cellStyle name="40% - Accent4 4 12 3" xfId="50623"/>
    <cellStyle name="40% - Accent4 4 13" xfId="29129"/>
    <cellStyle name="40% - Accent4 4 14" xfId="26416"/>
    <cellStyle name="40% - Accent4 4 15" xfId="37462"/>
    <cellStyle name="40% - Accent4 4 2" xfId="234"/>
    <cellStyle name="40% - Accent4 4 2 10" xfId="3950"/>
    <cellStyle name="40% - Accent4 4 2 10 2" xfId="17109"/>
    <cellStyle name="40% - Accent4 4 2 10 2 2" xfId="54447"/>
    <cellStyle name="40% - Accent4 4 2 10 3" xfId="32095"/>
    <cellStyle name="40% - Accent4 4 2 10 4" xfId="41288"/>
    <cellStyle name="40% - Accent4 4 2 11" xfId="13397"/>
    <cellStyle name="40% - Accent4 4 2 11 2" xfId="34807"/>
    <cellStyle name="40% - Accent4 4 2 11 3" xfId="50735"/>
    <cellStyle name="40% - Accent4 4 2 12" xfId="29214"/>
    <cellStyle name="40% - Accent4 4 2 13" xfId="26501"/>
    <cellStyle name="40% - Accent4 4 2 14" xfId="37574"/>
    <cellStyle name="40% - Accent4 4 2 2" xfId="655"/>
    <cellStyle name="40% - Accent4 4 2 2 2" xfId="1837"/>
    <cellStyle name="40% - Accent4 4 2 2 2 2" xfId="7911"/>
    <cellStyle name="40% - Accent4 4 2 2 2 2 2" xfId="12634"/>
    <cellStyle name="40% - Accent4 4 2 2 2 2 2 2" xfId="25793"/>
    <cellStyle name="40% - Accent4 4 2 2 2 2 2 2 2" xfId="63131"/>
    <cellStyle name="40% - Accent4 4 2 2 2 2 2 3" xfId="49972"/>
    <cellStyle name="40% - Accent4 4 2 2 2 2 3" xfId="21070"/>
    <cellStyle name="40% - Accent4 4 2 2 2 2 3 2" xfId="58408"/>
    <cellStyle name="40% - Accent4 4 2 2 2 2 4" xfId="34089"/>
    <cellStyle name="40% - Accent4 4 2 2 2 2 5" xfId="45249"/>
    <cellStyle name="40% - Accent4 4 2 2 2 3" xfId="10274"/>
    <cellStyle name="40% - Accent4 4 2 2 2 3 2" xfId="23433"/>
    <cellStyle name="40% - Accent4 4 2 2 2 3 2 2" xfId="60771"/>
    <cellStyle name="40% - Accent4 4 2 2 2 3 3" xfId="36801"/>
    <cellStyle name="40% - Accent4 4 2 2 2 3 4" xfId="47612"/>
    <cellStyle name="40% - Accent4 4 2 2 2 4" xfId="5551"/>
    <cellStyle name="40% - Accent4 4 2 2 2 4 2" xfId="18710"/>
    <cellStyle name="40% - Accent4 4 2 2 2 4 2 2" xfId="56048"/>
    <cellStyle name="40% - Accent4 4 2 2 2 4 3" xfId="31377"/>
    <cellStyle name="40% - Accent4 4 2 2 2 4 4" xfId="42889"/>
    <cellStyle name="40% - Accent4 4 2 2 2 5" xfId="14998"/>
    <cellStyle name="40% - Accent4 4 2 2 2 5 2" xfId="52336"/>
    <cellStyle name="40% - Accent4 4 2 2 2 6" xfId="28495"/>
    <cellStyle name="40% - Accent4 4 2 2 2 7" xfId="39175"/>
    <cellStyle name="40% - Accent4 4 2 2 3" xfId="3186"/>
    <cellStyle name="40% - Accent4 4 2 2 3 2" xfId="11454"/>
    <cellStyle name="40% - Accent4 4 2 2 3 2 2" xfId="24613"/>
    <cellStyle name="40% - Accent4 4 2 2 3 2 2 2" xfId="61951"/>
    <cellStyle name="40% - Accent4 4 2 2 3 2 3" xfId="48792"/>
    <cellStyle name="40% - Accent4 4 2 2 3 3" xfId="6731"/>
    <cellStyle name="40% - Accent4 4 2 2 3 3 2" xfId="19890"/>
    <cellStyle name="40% - Accent4 4 2 2 3 3 2 2" xfId="57228"/>
    <cellStyle name="40% - Accent4 4 2 2 3 3 3" xfId="44069"/>
    <cellStyle name="40% - Accent4 4 2 2 3 4" xfId="16347"/>
    <cellStyle name="40% - Accent4 4 2 2 3 4 2" xfId="53685"/>
    <cellStyle name="40% - Accent4 4 2 2 3 5" xfId="32740"/>
    <cellStyle name="40% - Accent4 4 2 2 3 6" xfId="40524"/>
    <cellStyle name="40% - Accent4 4 2 2 4" xfId="9094"/>
    <cellStyle name="40% - Accent4 4 2 2 4 2" xfId="22253"/>
    <cellStyle name="40% - Accent4 4 2 2 4 2 2" xfId="59591"/>
    <cellStyle name="40% - Accent4 4 2 2 4 3" xfId="35452"/>
    <cellStyle name="40% - Accent4 4 2 2 4 4" xfId="46432"/>
    <cellStyle name="40% - Accent4 4 2 2 5" xfId="4371"/>
    <cellStyle name="40% - Accent4 4 2 2 5 2" xfId="17530"/>
    <cellStyle name="40% - Accent4 4 2 2 5 2 2" xfId="54868"/>
    <cellStyle name="40% - Accent4 4 2 2 5 3" xfId="30028"/>
    <cellStyle name="40% - Accent4 4 2 2 5 4" xfId="41709"/>
    <cellStyle name="40% - Accent4 4 2 2 6" xfId="13818"/>
    <cellStyle name="40% - Accent4 4 2 2 6 2" xfId="51156"/>
    <cellStyle name="40% - Accent4 4 2 2 7" xfId="27146"/>
    <cellStyle name="40% - Accent4 4 2 2 8" xfId="37995"/>
    <cellStyle name="40% - Accent4 4 2 3" xfId="431"/>
    <cellStyle name="40% - Accent4 4 2 3 2" xfId="1613"/>
    <cellStyle name="40% - Accent4 4 2 3 2 2" xfId="7687"/>
    <cellStyle name="40% - Accent4 4 2 3 2 2 2" xfId="12410"/>
    <cellStyle name="40% - Accent4 4 2 3 2 2 2 2" xfId="25569"/>
    <cellStyle name="40% - Accent4 4 2 3 2 2 2 2 2" xfId="62907"/>
    <cellStyle name="40% - Accent4 4 2 3 2 2 2 3" xfId="49748"/>
    <cellStyle name="40% - Accent4 4 2 3 2 2 3" xfId="20846"/>
    <cellStyle name="40% - Accent4 4 2 3 2 2 3 2" xfId="58184"/>
    <cellStyle name="40% - Accent4 4 2 3 2 2 4" xfId="33865"/>
    <cellStyle name="40% - Accent4 4 2 3 2 2 5" xfId="45025"/>
    <cellStyle name="40% - Accent4 4 2 3 2 3" xfId="10050"/>
    <cellStyle name="40% - Accent4 4 2 3 2 3 2" xfId="23209"/>
    <cellStyle name="40% - Accent4 4 2 3 2 3 2 2" xfId="60547"/>
    <cellStyle name="40% - Accent4 4 2 3 2 3 3" xfId="36577"/>
    <cellStyle name="40% - Accent4 4 2 3 2 3 4" xfId="47388"/>
    <cellStyle name="40% - Accent4 4 2 3 2 4" xfId="5327"/>
    <cellStyle name="40% - Accent4 4 2 3 2 4 2" xfId="18486"/>
    <cellStyle name="40% - Accent4 4 2 3 2 4 2 2" xfId="55824"/>
    <cellStyle name="40% - Accent4 4 2 3 2 4 3" xfId="31153"/>
    <cellStyle name="40% - Accent4 4 2 3 2 4 4" xfId="42665"/>
    <cellStyle name="40% - Accent4 4 2 3 2 5" xfId="14774"/>
    <cellStyle name="40% - Accent4 4 2 3 2 5 2" xfId="52112"/>
    <cellStyle name="40% - Accent4 4 2 3 2 6" xfId="28271"/>
    <cellStyle name="40% - Accent4 4 2 3 2 7" xfId="38951"/>
    <cellStyle name="40% - Accent4 4 2 3 3" xfId="2962"/>
    <cellStyle name="40% - Accent4 4 2 3 3 2" xfId="11230"/>
    <cellStyle name="40% - Accent4 4 2 3 3 2 2" xfId="24389"/>
    <cellStyle name="40% - Accent4 4 2 3 3 2 2 2" xfId="61727"/>
    <cellStyle name="40% - Accent4 4 2 3 3 2 3" xfId="48568"/>
    <cellStyle name="40% - Accent4 4 2 3 3 3" xfId="6507"/>
    <cellStyle name="40% - Accent4 4 2 3 3 3 2" xfId="19666"/>
    <cellStyle name="40% - Accent4 4 2 3 3 3 2 2" xfId="57004"/>
    <cellStyle name="40% - Accent4 4 2 3 3 3 3" xfId="43845"/>
    <cellStyle name="40% - Accent4 4 2 3 3 4" xfId="16123"/>
    <cellStyle name="40% - Accent4 4 2 3 3 4 2" xfId="53461"/>
    <cellStyle name="40% - Accent4 4 2 3 3 5" xfId="32516"/>
    <cellStyle name="40% - Accent4 4 2 3 3 6" xfId="40300"/>
    <cellStyle name="40% - Accent4 4 2 3 4" xfId="8870"/>
    <cellStyle name="40% - Accent4 4 2 3 4 2" xfId="22029"/>
    <cellStyle name="40% - Accent4 4 2 3 4 2 2" xfId="59367"/>
    <cellStyle name="40% - Accent4 4 2 3 4 3" xfId="35228"/>
    <cellStyle name="40% - Accent4 4 2 3 4 4" xfId="46208"/>
    <cellStyle name="40% - Accent4 4 2 3 5" xfId="4147"/>
    <cellStyle name="40% - Accent4 4 2 3 5 2" xfId="17306"/>
    <cellStyle name="40% - Accent4 4 2 3 5 2 2" xfId="54644"/>
    <cellStyle name="40% - Accent4 4 2 3 5 3" xfId="29804"/>
    <cellStyle name="40% - Accent4 4 2 3 5 4" xfId="41485"/>
    <cellStyle name="40% - Accent4 4 2 3 6" xfId="13594"/>
    <cellStyle name="40% - Accent4 4 2 3 6 2" xfId="50932"/>
    <cellStyle name="40% - Accent4 4 2 3 7" xfId="26922"/>
    <cellStyle name="40% - Accent4 4 2 3 8" xfId="37771"/>
    <cellStyle name="40% - Accent4 4 2 4" xfId="852"/>
    <cellStyle name="40% - Accent4 4 2 4 2" xfId="2034"/>
    <cellStyle name="40% - Accent4 4 2 4 2 2" xfId="8108"/>
    <cellStyle name="40% - Accent4 4 2 4 2 2 2" xfId="12831"/>
    <cellStyle name="40% - Accent4 4 2 4 2 2 2 2" xfId="25990"/>
    <cellStyle name="40% - Accent4 4 2 4 2 2 2 2 2" xfId="63328"/>
    <cellStyle name="40% - Accent4 4 2 4 2 2 2 3" xfId="50169"/>
    <cellStyle name="40% - Accent4 4 2 4 2 2 3" xfId="21267"/>
    <cellStyle name="40% - Accent4 4 2 4 2 2 3 2" xfId="58605"/>
    <cellStyle name="40% - Accent4 4 2 4 2 2 4" xfId="34286"/>
    <cellStyle name="40% - Accent4 4 2 4 2 2 5" xfId="45446"/>
    <cellStyle name="40% - Accent4 4 2 4 2 3" xfId="10471"/>
    <cellStyle name="40% - Accent4 4 2 4 2 3 2" xfId="23630"/>
    <cellStyle name="40% - Accent4 4 2 4 2 3 2 2" xfId="60968"/>
    <cellStyle name="40% - Accent4 4 2 4 2 3 3" xfId="36998"/>
    <cellStyle name="40% - Accent4 4 2 4 2 3 4" xfId="47809"/>
    <cellStyle name="40% - Accent4 4 2 4 2 4" xfId="5748"/>
    <cellStyle name="40% - Accent4 4 2 4 2 4 2" xfId="18907"/>
    <cellStyle name="40% - Accent4 4 2 4 2 4 2 2" xfId="56245"/>
    <cellStyle name="40% - Accent4 4 2 4 2 4 3" xfId="31574"/>
    <cellStyle name="40% - Accent4 4 2 4 2 4 4" xfId="43086"/>
    <cellStyle name="40% - Accent4 4 2 4 2 5" xfId="15195"/>
    <cellStyle name="40% - Accent4 4 2 4 2 5 2" xfId="52533"/>
    <cellStyle name="40% - Accent4 4 2 4 2 6" xfId="28692"/>
    <cellStyle name="40% - Accent4 4 2 4 2 7" xfId="39372"/>
    <cellStyle name="40% - Accent4 4 2 4 3" xfId="3383"/>
    <cellStyle name="40% - Accent4 4 2 4 3 2" xfId="11651"/>
    <cellStyle name="40% - Accent4 4 2 4 3 2 2" xfId="24810"/>
    <cellStyle name="40% - Accent4 4 2 4 3 2 2 2" xfId="62148"/>
    <cellStyle name="40% - Accent4 4 2 4 3 2 3" xfId="48989"/>
    <cellStyle name="40% - Accent4 4 2 4 3 3" xfId="6928"/>
    <cellStyle name="40% - Accent4 4 2 4 3 3 2" xfId="20087"/>
    <cellStyle name="40% - Accent4 4 2 4 3 3 2 2" xfId="57425"/>
    <cellStyle name="40% - Accent4 4 2 4 3 3 3" xfId="44266"/>
    <cellStyle name="40% - Accent4 4 2 4 3 4" xfId="16544"/>
    <cellStyle name="40% - Accent4 4 2 4 3 4 2" xfId="53882"/>
    <cellStyle name="40% - Accent4 4 2 4 3 5" xfId="32937"/>
    <cellStyle name="40% - Accent4 4 2 4 3 6" xfId="40721"/>
    <cellStyle name="40% - Accent4 4 2 4 4" xfId="9291"/>
    <cellStyle name="40% - Accent4 4 2 4 4 2" xfId="22450"/>
    <cellStyle name="40% - Accent4 4 2 4 4 2 2" xfId="59788"/>
    <cellStyle name="40% - Accent4 4 2 4 4 3" xfId="35649"/>
    <cellStyle name="40% - Accent4 4 2 4 4 4" xfId="46629"/>
    <cellStyle name="40% - Accent4 4 2 4 5" xfId="4568"/>
    <cellStyle name="40% - Accent4 4 2 4 5 2" xfId="17727"/>
    <cellStyle name="40% - Accent4 4 2 4 5 2 2" xfId="55065"/>
    <cellStyle name="40% - Accent4 4 2 4 5 3" xfId="30225"/>
    <cellStyle name="40% - Accent4 4 2 4 5 4" xfId="41906"/>
    <cellStyle name="40% - Accent4 4 2 4 6" xfId="14015"/>
    <cellStyle name="40% - Accent4 4 2 4 6 2" xfId="51353"/>
    <cellStyle name="40% - Accent4 4 2 4 7" xfId="27343"/>
    <cellStyle name="40% - Accent4 4 2 4 8" xfId="38192"/>
    <cellStyle name="40% - Accent4 4 2 5" xfId="1021"/>
    <cellStyle name="40% - Accent4 4 2 5 2" xfId="2203"/>
    <cellStyle name="40% - Accent4 4 2 5 2 2" xfId="8277"/>
    <cellStyle name="40% - Accent4 4 2 5 2 2 2" xfId="13000"/>
    <cellStyle name="40% - Accent4 4 2 5 2 2 2 2" xfId="26159"/>
    <cellStyle name="40% - Accent4 4 2 5 2 2 2 2 2" xfId="63497"/>
    <cellStyle name="40% - Accent4 4 2 5 2 2 2 3" xfId="50338"/>
    <cellStyle name="40% - Accent4 4 2 5 2 2 3" xfId="21436"/>
    <cellStyle name="40% - Accent4 4 2 5 2 2 3 2" xfId="58774"/>
    <cellStyle name="40% - Accent4 4 2 5 2 2 4" xfId="34455"/>
    <cellStyle name="40% - Accent4 4 2 5 2 2 5" xfId="45615"/>
    <cellStyle name="40% - Accent4 4 2 5 2 3" xfId="10640"/>
    <cellStyle name="40% - Accent4 4 2 5 2 3 2" xfId="23799"/>
    <cellStyle name="40% - Accent4 4 2 5 2 3 2 2" xfId="61137"/>
    <cellStyle name="40% - Accent4 4 2 5 2 3 3" xfId="37167"/>
    <cellStyle name="40% - Accent4 4 2 5 2 3 4" xfId="47978"/>
    <cellStyle name="40% - Accent4 4 2 5 2 4" xfId="5917"/>
    <cellStyle name="40% - Accent4 4 2 5 2 4 2" xfId="19076"/>
    <cellStyle name="40% - Accent4 4 2 5 2 4 2 2" xfId="56414"/>
    <cellStyle name="40% - Accent4 4 2 5 2 4 3" xfId="31743"/>
    <cellStyle name="40% - Accent4 4 2 5 2 4 4" xfId="43255"/>
    <cellStyle name="40% - Accent4 4 2 5 2 5" xfId="15364"/>
    <cellStyle name="40% - Accent4 4 2 5 2 5 2" xfId="52702"/>
    <cellStyle name="40% - Accent4 4 2 5 2 6" xfId="28861"/>
    <cellStyle name="40% - Accent4 4 2 5 2 7" xfId="39541"/>
    <cellStyle name="40% - Accent4 4 2 5 3" xfId="3552"/>
    <cellStyle name="40% - Accent4 4 2 5 3 2" xfId="11820"/>
    <cellStyle name="40% - Accent4 4 2 5 3 2 2" xfId="24979"/>
    <cellStyle name="40% - Accent4 4 2 5 3 2 2 2" xfId="62317"/>
    <cellStyle name="40% - Accent4 4 2 5 3 2 3" xfId="49158"/>
    <cellStyle name="40% - Accent4 4 2 5 3 3" xfId="7097"/>
    <cellStyle name="40% - Accent4 4 2 5 3 3 2" xfId="20256"/>
    <cellStyle name="40% - Accent4 4 2 5 3 3 2 2" xfId="57594"/>
    <cellStyle name="40% - Accent4 4 2 5 3 3 3" xfId="44435"/>
    <cellStyle name="40% - Accent4 4 2 5 3 4" xfId="16713"/>
    <cellStyle name="40% - Accent4 4 2 5 3 4 2" xfId="54051"/>
    <cellStyle name="40% - Accent4 4 2 5 3 5" xfId="33106"/>
    <cellStyle name="40% - Accent4 4 2 5 3 6" xfId="40890"/>
    <cellStyle name="40% - Accent4 4 2 5 4" xfId="9460"/>
    <cellStyle name="40% - Accent4 4 2 5 4 2" xfId="22619"/>
    <cellStyle name="40% - Accent4 4 2 5 4 2 2" xfId="59957"/>
    <cellStyle name="40% - Accent4 4 2 5 4 3" xfId="35818"/>
    <cellStyle name="40% - Accent4 4 2 5 4 4" xfId="46798"/>
    <cellStyle name="40% - Accent4 4 2 5 5" xfId="4737"/>
    <cellStyle name="40% - Accent4 4 2 5 5 2" xfId="17896"/>
    <cellStyle name="40% - Accent4 4 2 5 5 2 2" xfId="55234"/>
    <cellStyle name="40% - Accent4 4 2 5 5 3" xfId="30394"/>
    <cellStyle name="40% - Accent4 4 2 5 5 4" xfId="42075"/>
    <cellStyle name="40% - Accent4 4 2 5 6" xfId="14184"/>
    <cellStyle name="40% - Accent4 4 2 5 6 2" xfId="51522"/>
    <cellStyle name="40% - Accent4 4 2 5 7" xfId="27512"/>
    <cellStyle name="40% - Accent4 4 2 5 8" xfId="38361"/>
    <cellStyle name="40% - Accent4 4 2 6" xfId="1192"/>
    <cellStyle name="40% - Accent4 4 2 6 2" xfId="2372"/>
    <cellStyle name="40% - Accent4 4 2 6 2 2" xfId="8446"/>
    <cellStyle name="40% - Accent4 4 2 6 2 2 2" xfId="13169"/>
    <cellStyle name="40% - Accent4 4 2 6 2 2 2 2" xfId="26328"/>
    <cellStyle name="40% - Accent4 4 2 6 2 2 2 2 2" xfId="63666"/>
    <cellStyle name="40% - Accent4 4 2 6 2 2 2 3" xfId="50507"/>
    <cellStyle name="40% - Accent4 4 2 6 2 2 3" xfId="21605"/>
    <cellStyle name="40% - Accent4 4 2 6 2 2 3 2" xfId="58943"/>
    <cellStyle name="40% - Accent4 4 2 6 2 2 4" xfId="34624"/>
    <cellStyle name="40% - Accent4 4 2 6 2 2 5" xfId="45784"/>
    <cellStyle name="40% - Accent4 4 2 6 2 3" xfId="10809"/>
    <cellStyle name="40% - Accent4 4 2 6 2 3 2" xfId="23968"/>
    <cellStyle name="40% - Accent4 4 2 6 2 3 2 2" xfId="61306"/>
    <cellStyle name="40% - Accent4 4 2 6 2 3 3" xfId="37336"/>
    <cellStyle name="40% - Accent4 4 2 6 2 3 4" xfId="48147"/>
    <cellStyle name="40% - Accent4 4 2 6 2 4" xfId="6086"/>
    <cellStyle name="40% - Accent4 4 2 6 2 4 2" xfId="19245"/>
    <cellStyle name="40% - Accent4 4 2 6 2 4 2 2" xfId="56583"/>
    <cellStyle name="40% - Accent4 4 2 6 2 4 3" xfId="31912"/>
    <cellStyle name="40% - Accent4 4 2 6 2 4 4" xfId="43424"/>
    <cellStyle name="40% - Accent4 4 2 6 2 5" xfId="15533"/>
    <cellStyle name="40% - Accent4 4 2 6 2 5 2" xfId="52871"/>
    <cellStyle name="40% - Accent4 4 2 6 2 6" xfId="29030"/>
    <cellStyle name="40% - Accent4 4 2 6 2 7" xfId="39710"/>
    <cellStyle name="40% - Accent4 4 2 6 3" xfId="3721"/>
    <cellStyle name="40% - Accent4 4 2 6 3 2" xfId="11989"/>
    <cellStyle name="40% - Accent4 4 2 6 3 2 2" xfId="25148"/>
    <cellStyle name="40% - Accent4 4 2 6 3 2 2 2" xfId="62486"/>
    <cellStyle name="40% - Accent4 4 2 6 3 2 3" xfId="49327"/>
    <cellStyle name="40% - Accent4 4 2 6 3 3" xfId="7266"/>
    <cellStyle name="40% - Accent4 4 2 6 3 3 2" xfId="20425"/>
    <cellStyle name="40% - Accent4 4 2 6 3 3 2 2" xfId="57763"/>
    <cellStyle name="40% - Accent4 4 2 6 3 3 3" xfId="44604"/>
    <cellStyle name="40% - Accent4 4 2 6 3 4" xfId="16882"/>
    <cellStyle name="40% - Accent4 4 2 6 3 4 2" xfId="54220"/>
    <cellStyle name="40% - Accent4 4 2 6 3 5" xfId="33275"/>
    <cellStyle name="40% - Accent4 4 2 6 3 6" xfId="41059"/>
    <cellStyle name="40% - Accent4 4 2 6 4" xfId="9629"/>
    <cellStyle name="40% - Accent4 4 2 6 4 2" xfId="22788"/>
    <cellStyle name="40% - Accent4 4 2 6 4 2 2" xfId="60126"/>
    <cellStyle name="40% - Accent4 4 2 6 4 3" xfId="35987"/>
    <cellStyle name="40% - Accent4 4 2 6 4 4" xfId="46967"/>
    <cellStyle name="40% - Accent4 4 2 6 5" xfId="4906"/>
    <cellStyle name="40% - Accent4 4 2 6 5 2" xfId="18065"/>
    <cellStyle name="40% - Accent4 4 2 6 5 2 2" xfId="55403"/>
    <cellStyle name="40% - Accent4 4 2 6 5 3" xfId="30563"/>
    <cellStyle name="40% - Accent4 4 2 6 5 4" xfId="42244"/>
    <cellStyle name="40% - Accent4 4 2 6 6" xfId="14353"/>
    <cellStyle name="40% - Accent4 4 2 6 6 2" xfId="51691"/>
    <cellStyle name="40% - Accent4 4 2 6 7" xfId="27681"/>
    <cellStyle name="40% - Accent4 4 2 6 8" xfId="38530"/>
    <cellStyle name="40% - Accent4 4 2 7" xfId="1416"/>
    <cellStyle name="40% - Accent4 4 2 7 2" xfId="2765"/>
    <cellStyle name="40% - Accent4 4 2 7 2 2" xfId="12213"/>
    <cellStyle name="40% - Accent4 4 2 7 2 2 2" xfId="25372"/>
    <cellStyle name="40% - Accent4 4 2 7 2 2 2 2" xfId="62710"/>
    <cellStyle name="40% - Accent4 4 2 7 2 2 3" xfId="33668"/>
    <cellStyle name="40% - Accent4 4 2 7 2 2 4" xfId="49551"/>
    <cellStyle name="40% - Accent4 4 2 7 2 3" xfId="7490"/>
    <cellStyle name="40% - Accent4 4 2 7 2 3 2" xfId="20649"/>
    <cellStyle name="40% - Accent4 4 2 7 2 3 2 2" xfId="57987"/>
    <cellStyle name="40% - Accent4 4 2 7 2 3 3" xfId="36380"/>
    <cellStyle name="40% - Accent4 4 2 7 2 3 4" xfId="44828"/>
    <cellStyle name="40% - Accent4 4 2 7 2 4" xfId="15926"/>
    <cellStyle name="40% - Accent4 4 2 7 2 4 2" xfId="30956"/>
    <cellStyle name="40% - Accent4 4 2 7 2 4 3" xfId="53264"/>
    <cellStyle name="40% - Accent4 4 2 7 2 5" xfId="28074"/>
    <cellStyle name="40% - Accent4 4 2 7 2 6" xfId="40103"/>
    <cellStyle name="40% - Accent4 4 2 7 3" xfId="9853"/>
    <cellStyle name="40% - Accent4 4 2 7 3 2" xfId="23012"/>
    <cellStyle name="40% - Accent4 4 2 7 3 2 2" xfId="60350"/>
    <cellStyle name="40% - Accent4 4 2 7 3 3" xfId="32319"/>
    <cellStyle name="40% - Accent4 4 2 7 3 4" xfId="47191"/>
    <cellStyle name="40% - Accent4 4 2 7 4" xfId="5130"/>
    <cellStyle name="40% - Accent4 4 2 7 4 2" xfId="18289"/>
    <cellStyle name="40% - Accent4 4 2 7 4 2 2" xfId="55627"/>
    <cellStyle name="40% - Accent4 4 2 7 4 3" xfId="35031"/>
    <cellStyle name="40% - Accent4 4 2 7 4 4" xfId="42468"/>
    <cellStyle name="40% - Accent4 4 2 7 5" xfId="14577"/>
    <cellStyle name="40% - Accent4 4 2 7 5 2" xfId="29607"/>
    <cellStyle name="40% - Accent4 4 2 7 5 3" xfId="51915"/>
    <cellStyle name="40% - Accent4 4 2 7 6" xfId="26725"/>
    <cellStyle name="40% - Accent4 4 2 7 7" xfId="38754"/>
    <cellStyle name="40% - Accent4 4 2 8" xfId="2541"/>
    <cellStyle name="40% - Accent4 4 2 8 2" xfId="11033"/>
    <cellStyle name="40% - Accent4 4 2 8 2 2" xfId="24192"/>
    <cellStyle name="40% - Accent4 4 2 8 2 2 2" xfId="61530"/>
    <cellStyle name="40% - Accent4 4 2 8 2 3" xfId="33444"/>
    <cellStyle name="40% - Accent4 4 2 8 2 4" xfId="48371"/>
    <cellStyle name="40% - Accent4 4 2 8 3" xfId="6310"/>
    <cellStyle name="40% - Accent4 4 2 8 3 2" xfId="19469"/>
    <cellStyle name="40% - Accent4 4 2 8 3 2 2" xfId="56807"/>
    <cellStyle name="40% - Accent4 4 2 8 3 3" xfId="36156"/>
    <cellStyle name="40% - Accent4 4 2 8 3 4" xfId="43648"/>
    <cellStyle name="40% - Accent4 4 2 8 4" xfId="15702"/>
    <cellStyle name="40% - Accent4 4 2 8 4 2" xfId="30732"/>
    <cellStyle name="40% - Accent4 4 2 8 4 3" xfId="53040"/>
    <cellStyle name="40% - Accent4 4 2 8 5" xfId="27850"/>
    <cellStyle name="40% - Accent4 4 2 8 6" xfId="39879"/>
    <cellStyle name="40% - Accent4 4 2 9" xfId="8673"/>
    <cellStyle name="40% - Accent4 4 2 9 2" xfId="21832"/>
    <cellStyle name="40% - Accent4 4 2 9 2 2" xfId="59170"/>
    <cellStyle name="40% - Accent4 4 2 9 3" xfId="29383"/>
    <cellStyle name="40% - Accent4 4 2 9 4" xfId="46011"/>
    <cellStyle name="40% - Accent4 4 3" xfId="543"/>
    <cellStyle name="40% - Accent4 4 3 2" xfId="1725"/>
    <cellStyle name="40% - Accent4 4 3 2 2" xfId="7799"/>
    <cellStyle name="40% - Accent4 4 3 2 2 2" xfId="12522"/>
    <cellStyle name="40% - Accent4 4 3 2 2 2 2" xfId="25681"/>
    <cellStyle name="40% - Accent4 4 3 2 2 2 2 2" xfId="63019"/>
    <cellStyle name="40% - Accent4 4 3 2 2 2 3" xfId="49860"/>
    <cellStyle name="40% - Accent4 4 3 2 2 3" xfId="20958"/>
    <cellStyle name="40% - Accent4 4 3 2 2 3 2" xfId="58296"/>
    <cellStyle name="40% - Accent4 4 3 2 2 4" xfId="33977"/>
    <cellStyle name="40% - Accent4 4 3 2 2 5" xfId="45137"/>
    <cellStyle name="40% - Accent4 4 3 2 3" xfId="10162"/>
    <cellStyle name="40% - Accent4 4 3 2 3 2" xfId="23321"/>
    <cellStyle name="40% - Accent4 4 3 2 3 2 2" xfId="60659"/>
    <cellStyle name="40% - Accent4 4 3 2 3 3" xfId="36689"/>
    <cellStyle name="40% - Accent4 4 3 2 3 4" xfId="47500"/>
    <cellStyle name="40% - Accent4 4 3 2 4" xfId="5439"/>
    <cellStyle name="40% - Accent4 4 3 2 4 2" xfId="18598"/>
    <cellStyle name="40% - Accent4 4 3 2 4 2 2" xfId="55936"/>
    <cellStyle name="40% - Accent4 4 3 2 4 3" xfId="31265"/>
    <cellStyle name="40% - Accent4 4 3 2 4 4" xfId="42777"/>
    <cellStyle name="40% - Accent4 4 3 2 5" xfId="14886"/>
    <cellStyle name="40% - Accent4 4 3 2 5 2" xfId="52224"/>
    <cellStyle name="40% - Accent4 4 3 2 6" xfId="28383"/>
    <cellStyle name="40% - Accent4 4 3 2 7" xfId="39063"/>
    <cellStyle name="40% - Accent4 4 3 3" xfId="3074"/>
    <cellStyle name="40% - Accent4 4 3 3 2" xfId="11342"/>
    <cellStyle name="40% - Accent4 4 3 3 2 2" xfId="24501"/>
    <cellStyle name="40% - Accent4 4 3 3 2 2 2" xfId="61839"/>
    <cellStyle name="40% - Accent4 4 3 3 2 3" xfId="48680"/>
    <cellStyle name="40% - Accent4 4 3 3 3" xfId="6619"/>
    <cellStyle name="40% - Accent4 4 3 3 3 2" xfId="19778"/>
    <cellStyle name="40% - Accent4 4 3 3 3 2 2" xfId="57116"/>
    <cellStyle name="40% - Accent4 4 3 3 3 3" xfId="43957"/>
    <cellStyle name="40% - Accent4 4 3 3 4" xfId="16235"/>
    <cellStyle name="40% - Accent4 4 3 3 4 2" xfId="53573"/>
    <cellStyle name="40% - Accent4 4 3 3 5" xfId="32628"/>
    <cellStyle name="40% - Accent4 4 3 3 6" xfId="40412"/>
    <cellStyle name="40% - Accent4 4 3 4" xfId="8982"/>
    <cellStyle name="40% - Accent4 4 3 4 2" xfId="22141"/>
    <cellStyle name="40% - Accent4 4 3 4 2 2" xfId="59479"/>
    <cellStyle name="40% - Accent4 4 3 4 3" xfId="35340"/>
    <cellStyle name="40% - Accent4 4 3 4 4" xfId="46320"/>
    <cellStyle name="40% - Accent4 4 3 5" xfId="4259"/>
    <cellStyle name="40% - Accent4 4 3 5 2" xfId="17418"/>
    <cellStyle name="40% - Accent4 4 3 5 2 2" xfId="54756"/>
    <cellStyle name="40% - Accent4 4 3 5 3" xfId="29916"/>
    <cellStyle name="40% - Accent4 4 3 5 4" xfId="41597"/>
    <cellStyle name="40% - Accent4 4 3 6" xfId="13706"/>
    <cellStyle name="40% - Accent4 4 3 6 2" xfId="51044"/>
    <cellStyle name="40% - Accent4 4 3 7" xfId="27034"/>
    <cellStyle name="40% - Accent4 4 3 8" xfId="37883"/>
    <cellStyle name="40% - Accent4 4 4" xfId="346"/>
    <cellStyle name="40% - Accent4 4 4 2" xfId="1528"/>
    <cellStyle name="40% - Accent4 4 4 2 2" xfId="7602"/>
    <cellStyle name="40% - Accent4 4 4 2 2 2" xfId="12325"/>
    <cellStyle name="40% - Accent4 4 4 2 2 2 2" xfId="25484"/>
    <cellStyle name="40% - Accent4 4 4 2 2 2 2 2" xfId="62822"/>
    <cellStyle name="40% - Accent4 4 4 2 2 2 3" xfId="49663"/>
    <cellStyle name="40% - Accent4 4 4 2 2 3" xfId="20761"/>
    <cellStyle name="40% - Accent4 4 4 2 2 3 2" xfId="58099"/>
    <cellStyle name="40% - Accent4 4 4 2 2 4" xfId="33780"/>
    <cellStyle name="40% - Accent4 4 4 2 2 5" xfId="44940"/>
    <cellStyle name="40% - Accent4 4 4 2 3" xfId="9965"/>
    <cellStyle name="40% - Accent4 4 4 2 3 2" xfId="23124"/>
    <cellStyle name="40% - Accent4 4 4 2 3 2 2" xfId="60462"/>
    <cellStyle name="40% - Accent4 4 4 2 3 3" xfId="36492"/>
    <cellStyle name="40% - Accent4 4 4 2 3 4" xfId="47303"/>
    <cellStyle name="40% - Accent4 4 4 2 4" xfId="5242"/>
    <cellStyle name="40% - Accent4 4 4 2 4 2" xfId="18401"/>
    <cellStyle name="40% - Accent4 4 4 2 4 2 2" xfId="55739"/>
    <cellStyle name="40% - Accent4 4 4 2 4 3" xfId="31068"/>
    <cellStyle name="40% - Accent4 4 4 2 4 4" xfId="42580"/>
    <cellStyle name="40% - Accent4 4 4 2 5" xfId="14689"/>
    <cellStyle name="40% - Accent4 4 4 2 5 2" xfId="52027"/>
    <cellStyle name="40% - Accent4 4 4 2 6" xfId="28186"/>
    <cellStyle name="40% - Accent4 4 4 2 7" xfId="38866"/>
    <cellStyle name="40% - Accent4 4 4 3" xfId="2877"/>
    <cellStyle name="40% - Accent4 4 4 3 2" xfId="11145"/>
    <cellStyle name="40% - Accent4 4 4 3 2 2" xfId="24304"/>
    <cellStyle name="40% - Accent4 4 4 3 2 2 2" xfId="61642"/>
    <cellStyle name="40% - Accent4 4 4 3 2 3" xfId="48483"/>
    <cellStyle name="40% - Accent4 4 4 3 3" xfId="6422"/>
    <cellStyle name="40% - Accent4 4 4 3 3 2" xfId="19581"/>
    <cellStyle name="40% - Accent4 4 4 3 3 2 2" xfId="56919"/>
    <cellStyle name="40% - Accent4 4 4 3 3 3" xfId="43760"/>
    <cellStyle name="40% - Accent4 4 4 3 4" xfId="16038"/>
    <cellStyle name="40% - Accent4 4 4 3 4 2" xfId="53376"/>
    <cellStyle name="40% - Accent4 4 4 3 5" xfId="32431"/>
    <cellStyle name="40% - Accent4 4 4 3 6" xfId="40215"/>
    <cellStyle name="40% - Accent4 4 4 4" xfId="8785"/>
    <cellStyle name="40% - Accent4 4 4 4 2" xfId="21944"/>
    <cellStyle name="40% - Accent4 4 4 4 2 2" xfId="59282"/>
    <cellStyle name="40% - Accent4 4 4 4 3" xfId="35143"/>
    <cellStyle name="40% - Accent4 4 4 4 4" xfId="46123"/>
    <cellStyle name="40% - Accent4 4 4 5" xfId="4062"/>
    <cellStyle name="40% - Accent4 4 4 5 2" xfId="17221"/>
    <cellStyle name="40% - Accent4 4 4 5 2 2" xfId="54559"/>
    <cellStyle name="40% - Accent4 4 4 5 3" xfId="29719"/>
    <cellStyle name="40% - Accent4 4 4 5 4" xfId="41400"/>
    <cellStyle name="40% - Accent4 4 4 6" xfId="13509"/>
    <cellStyle name="40% - Accent4 4 4 6 2" xfId="50847"/>
    <cellStyle name="40% - Accent4 4 4 7" xfId="26837"/>
    <cellStyle name="40% - Accent4 4 4 8" xfId="37686"/>
    <cellStyle name="40% - Accent4 4 5" xfId="767"/>
    <cellStyle name="40% - Accent4 4 5 2" xfId="1949"/>
    <cellStyle name="40% - Accent4 4 5 2 2" xfId="8023"/>
    <cellStyle name="40% - Accent4 4 5 2 2 2" xfId="12746"/>
    <cellStyle name="40% - Accent4 4 5 2 2 2 2" xfId="25905"/>
    <cellStyle name="40% - Accent4 4 5 2 2 2 2 2" xfId="63243"/>
    <cellStyle name="40% - Accent4 4 5 2 2 2 3" xfId="50084"/>
    <cellStyle name="40% - Accent4 4 5 2 2 3" xfId="21182"/>
    <cellStyle name="40% - Accent4 4 5 2 2 3 2" xfId="58520"/>
    <cellStyle name="40% - Accent4 4 5 2 2 4" xfId="34201"/>
    <cellStyle name="40% - Accent4 4 5 2 2 5" xfId="45361"/>
    <cellStyle name="40% - Accent4 4 5 2 3" xfId="10386"/>
    <cellStyle name="40% - Accent4 4 5 2 3 2" xfId="23545"/>
    <cellStyle name="40% - Accent4 4 5 2 3 2 2" xfId="60883"/>
    <cellStyle name="40% - Accent4 4 5 2 3 3" xfId="36913"/>
    <cellStyle name="40% - Accent4 4 5 2 3 4" xfId="47724"/>
    <cellStyle name="40% - Accent4 4 5 2 4" xfId="5663"/>
    <cellStyle name="40% - Accent4 4 5 2 4 2" xfId="18822"/>
    <cellStyle name="40% - Accent4 4 5 2 4 2 2" xfId="56160"/>
    <cellStyle name="40% - Accent4 4 5 2 4 3" xfId="31489"/>
    <cellStyle name="40% - Accent4 4 5 2 4 4" xfId="43001"/>
    <cellStyle name="40% - Accent4 4 5 2 5" xfId="15110"/>
    <cellStyle name="40% - Accent4 4 5 2 5 2" xfId="52448"/>
    <cellStyle name="40% - Accent4 4 5 2 6" xfId="28607"/>
    <cellStyle name="40% - Accent4 4 5 2 7" xfId="39287"/>
    <cellStyle name="40% - Accent4 4 5 3" xfId="3298"/>
    <cellStyle name="40% - Accent4 4 5 3 2" xfId="11566"/>
    <cellStyle name="40% - Accent4 4 5 3 2 2" xfId="24725"/>
    <cellStyle name="40% - Accent4 4 5 3 2 2 2" xfId="62063"/>
    <cellStyle name="40% - Accent4 4 5 3 2 3" xfId="48904"/>
    <cellStyle name="40% - Accent4 4 5 3 3" xfId="6843"/>
    <cellStyle name="40% - Accent4 4 5 3 3 2" xfId="20002"/>
    <cellStyle name="40% - Accent4 4 5 3 3 2 2" xfId="57340"/>
    <cellStyle name="40% - Accent4 4 5 3 3 3" xfId="44181"/>
    <cellStyle name="40% - Accent4 4 5 3 4" xfId="16459"/>
    <cellStyle name="40% - Accent4 4 5 3 4 2" xfId="53797"/>
    <cellStyle name="40% - Accent4 4 5 3 5" xfId="32852"/>
    <cellStyle name="40% - Accent4 4 5 3 6" xfId="40636"/>
    <cellStyle name="40% - Accent4 4 5 4" xfId="9206"/>
    <cellStyle name="40% - Accent4 4 5 4 2" xfId="22365"/>
    <cellStyle name="40% - Accent4 4 5 4 2 2" xfId="59703"/>
    <cellStyle name="40% - Accent4 4 5 4 3" xfId="35564"/>
    <cellStyle name="40% - Accent4 4 5 4 4" xfId="46544"/>
    <cellStyle name="40% - Accent4 4 5 5" xfId="4483"/>
    <cellStyle name="40% - Accent4 4 5 5 2" xfId="17642"/>
    <cellStyle name="40% - Accent4 4 5 5 2 2" xfId="54980"/>
    <cellStyle name="40% - Accent4 4 5 5 3" xfId="30140"/>
    <cellStyle name="40% - Accent4 4 5 5 4" xfId="41821"/>
    <cellStyle name="40% - Accent4 4 5 6" xfId="13930"/>
    <cellStyle name="40% - Accent4 4 5 6 2" xfId="51268"/>
    <cellStyle name="40% - Accent4 4 5 7" xfId="27258"/>
    <cellStyle name="40% - Accent4 4 5 8" xfId="38107"/>
    <cellStyle name="40% - Accent4 4 6" xfId="936"/>
    <cellStyle name="40% - Accent4 4 6 2" xfId="2118"/>
    <cellStyle name="40% - Accent4 4 6 2 2" xfId="8192"/>
    <cellStyle name="40% - Accent4 4 6 2 2 2" xfId="12915"/>
    <cellStyle name="40% - Accent4 4 6 2 2 2 2" xfId="26074"/>
    <cellStyle name="40% - Accent4 4 6 2 2 2 2 2" xfId="63412"/>
    <cellStyle name="40% - Accent4 4 6 2 2 2 3" xfId="50253"/>
    <cellStyle name="40% - Accent4 4 6 2 2 3" xfId="21351"/>
    <cellStyle name="40% - Accent4 4 6 2 2 3 2" xfId="58689"/>
    <cellStyle name="40% - Accent4 4 6 2 2 4" xfId="34370"/>
    <cellStyle name="40% - Accent4 4 6 2 2 5" xfId="45530"/>
    <cellStyle name="40% - Accent4 4 6 2 3" xfId="10555"/>
    <cellStyle name="40% - Accent4 4 6 2 3 2" xfId="23714"/>
    <cellStyle name="40% - Accent4 4 6 2 3 2 2" xfId="61052"/>
    <cellStyle name="40% - Accent4 4 6 2 3 3" xfId="37082"/>
    <cellStyle name="40% - Accent4 4 6 2 3 4" xfId="47893"/>
    <cellStyle name="40% - Accent4 4 6 2 4" xfId="5832"/>
    <cellStyle name="40% - Accent4 4 6 2 4 2" xfId="18991"/>
    <cellStyle name="40% - Accent4 4 6 2 4 2 2" xfId="56329"/>
    <cellStyle name="40% - Accent4 4 6 2 4 3" xfId="31658"/>
    <cellStyle name="40% - Accent4 4 6 2 4 4" xfId="43170"/>
    <cellStyle name="40% - Accent4 4 6 2 5" xfId="15279"/>
    <cellStyle name="40% - Accent4 4 6 2 5 2" xfId="52617"/>
    <cellStyle name="40% - Accent4 4 6 2 6" xfId="28776"/>
    <cellStyle name="40% - Accent4 4 6 2 7" xfId="39456"/>
    <cellStyle name="40% - Accent4 4 6 3" xfId="3467"/>
    <cellStyle name="40% - Accent4 4 6 3 2" xfId="11735"/>
    <cellStyle name="40% - Accent4 4 6 3 2 2" xfId="24894"/>
    <cellStyle name="40% - Accent4 4 6 3 2 2 2" xfId="62232"/>
    <cellStyle name="40% - Accent4 4 6 3 2 3" xfId="49073"/>
    <cellStyle name="40% - Accent4 4 6 3 3" xfId="7012"/>
    <cellStyle name="40% - Accent4 4 6 3 3 2" xfId="20171"/>
    <cellStyle name="40% - Accent4 4 6 3 3 2 2" xfId="57509"/>
    <cellStyle name="40% - Accent4 4 6 3 3 3" xfId="44350"/>
    <cellStyle name="40% - Accent4 4 6 3 4" xfId="16628"/>
    <cellStyle name="40% - Accent4 4 6 3 4 2" xfId="53966"/>
    <cellStyle name="40% - Accent4 4 6 3 5" xfId="33021"/>
    <cellStyle name="40% - Accent4 4 6 3 6" xfId="40805"/>
    <cellStyle name="40% - Accent4 4 6 4" xfId="9375"/>
    <cellStyle name="40% - Accent4 4 6 4 2" xfId="22534"/>
    <cellStyle name="40% - Accent4 4 6 4 2 2" xfId="59872"/>
    <cellStyle name="40% - Accent4 4 6 4 3" xfId="35733"/>
    <cellStyle name="40% - Accent4 4 6 4 4" xfId="46713"/>
    <cellStyle name="40% - Accent4 4 6 5" xfId="4652"/>
    <cellStyle name="40% - Accent4 4 6 5 2" xfId="17811"/>
    <cellStyle name="40% - Accent4 4 6 5 2 2" xfId="55149"/>
    <cellStyle name="40% - Accent4 4 6 5 3" xfId="30309"/>
    <cellStyle name="40% - Accent4 4 6 5 4" xfId="41990"/>
    <cellStyle name="40% - Accent4 4 6 6" xfId="14099"/>
    <cellStyle name="40% - Accent4 4 6 6 2" xfId="51437"/>
    <cellStyle name="40% - Accent4 4 6 7" xfId="27427"/>
    <cellStyle name="40% - Accent4 4 6 8" xfId="38276"/>
    <cellStyle name="40% - Accent4 4 7" xfId="1107"/>
    <cellStyle name="40% - Accent4 4 7 2" xfId="2287"/>
    <cellStyle name="40% - Accent4 4 7 2 2" xfId="8361"/>
    <cellStyle name="40% - Accent4 4 7 2 2 2" xfId="13084"/>
    <cellStyle name="40% - Accent4 4 7 2 2 2 2" xfId="26243"/>
    <cellStyle name="40% - Accent4 4 7 2 2 2 2 2" xfId="63581"/>
    <cellStyle name="40% - Accent4 4 7 2 2 2 3" xfId="50422"/>
    <cellStyle name="40% - Accent4 4 7 2 2 3" xfId="21520"/>
    <cellStyle name="40% - Accent4 4 7 2 2 3 2" xfId="58858"/>
    <cellStyle name="40% - Accent4 4 7 2 2 4" xfId="34539"/>
    <cellStyle name="40% - Accent4 4 7 2 2 5" xfId="45699"/>
    <cellStyle name="40% - Accent4 4 7 2 3" xfId="10724"/>
    <cellStyle name="40% - Accent4 4 7 2 3 2" xfId="23883"/>
    <cellStyle name="40% - Accent4 4 7 2 3 2 2" xfId="61221"/>
    <cellStyle name="40% - Accent4 4 7 2 3 3" xfId="37251"/>
    <cellStyle name="40% - Accent4 4 7 2 3 4" xfId="48062"/>
    <cellStyle name="40% - Accent4 4 7 2 4" xfId="6001"/>
    <cellStyle name="40% - Accent4 4 7 2 4 2" xfId="19160"/>
    <cellStyle name="40% - Accent4 4 7 2 4 2 2" xfId="56498"/>
    <cellStyle name="40% - Accent4 4 7 2 4 3" xfId="31827"/>
    <cellStyle name="40% - Accent4 4 7 2 4 4" xfId="43339"/>
    <cellStyle name="40% - Accent4 4 7 2 5" xfId="15448"/>
    <cellStyle name="40% - Accent4 4 7 2 5 2" xfId="52786"/>
    <cellStyle name="40% - Accent4 4 7 2 6" xfId="28945"/>
    <cellStyle name="40% - Accent4 4 7 2 7" xfId="39625"/>
    <cellStyle name="40% - Accent4 4 7 3" xfId="3636"/>
    <cellStyle name="40% - Accent4 4 7 3 2" xfId="11904"/>
    <cellStyle name="40% - Accent4 4 7 3 2 2" xfId="25063"/>
    <cellStyle name="40% - Accent4 4 7 3 2 2 2" xfId="62401"/>
    <cellStyle name="40% - Accent4 4 7 3 2 3" xfId="49242"/>
    <cellStyle name="40% - Accent4 4 7 3 3" xfId="7181"/>
    <cellStyle name="40% - Accent4 4 7 3 3 2" xfId="20340"/>
    <cellStyle name="40% - Accent4 4 7 3 3 2 2" xfId="57678"/>
    <cellStyle name="40% - Accent4 4 7 3 3 3" xfId="44519"/>
    <cellStyle name="40% - Accent4 4 7 3 4" xfId="16797"/>
    <cellStyle name="40% - Accent4 4 7 3 4 2" xfId="54135"/>
    <cellStyle name="40% - Accent4 4 7 3 5" xfId="33190"/>
    <cellStyle name="40% - Accent4 4 7 3 6" xfId="40974"/>
    <cellStyle name="40% - Accent4 4 7 4" xfId="9544"/>
    <cellStyle name="40% - Accent4 4 7 4 2" xfId="22703"/>
    <cellStyle name="40% - Accent4 4 7 4 2 2" xfId="60041"/>
    <cellStyle name="40% - Accent4 4 7 4 3" xfId="35902"/>
    <cellStyle name="40% - Accent4 4 7 4 4" xfId="46882"/>
    <cellStyle name="40% - Accent4 4 7 5" xfId="4821"/>
    <cellStyle name="40% - Accent4 4 7 5 2" xfId="17980"/>
    <cellStyle name="40% - Accent4 4 7 5 2 2" xfId="55318"/>
    <cellStyle name="40% - Accent4 4 7 5 3" xfId="30478"/>
    <cellStyle name="40% - Accent4 4 7 5 4" xfId="42159"/>
    <cellStyle name="40% - Accent4 4 7 6" xfId="14268"/>
    <cellStyle name="40% - Accent4 4 7 6 2" xfId="51606"/>
    <cellStyle name="40% - Accent4 4 7 7" xfId="27596"/>
    <cellStyle name="40% - Accent4 4 7 8" xfId="38445"/>
    <cellStyle name="40% - Accent4 4 8" xfId="1304"/>
    <cellStyle name="40% - Accent4 4 8 2" xfId="2653"/>
    <cellStyle name="40% - Accent4 4 8 2 2" xfId="12101"/>
    <cellStyle name="40% - Accent4 4 8 2 2 2" xfId="25260"/>
    <cellStyle name="40% - Accent4 4 8 2 2 2 2" xfId="62598"/>
    <cellStyle name="40% - Accent4 4 8 2 2 3" xfId="33556"/>
    <cellStyle name="40% - Accent4 4 8 2 2 4" xfId="49439"/>
    <cellStyle name="40% - Accent4 4 8 2 3" xfId="7378"/>
    <cellStyle name="40% - Accent4 4 8 2 3 2" xfId="20537"/>
    <cellStyle name="40% - Accent4 4 8 2 3 2 2" xfId="57875"/>
    <cellStyle name="40% - Accent4 4 8 2 3 3" xfId="36268"/>
    <cellStyle name="40% - Accent4 4 8 2 3 4" xfId="44716"/>
    <cellStyle name="40% - Accent4 4 8 2 4" xfId="15814"/>
    <cellStyle name="40% - Accent4 4 8 2 4 2" xfId="30844"/>
    <cellStyle name="40% - Accent4 4 8 2 4 3" xfId="53152"/>
    <cellStyle name="40% - Accent4 4 8 2 5" xfId="27962"/>
    <cellStyle name="40% - Accent4 4 8 2 6" xfId="39991"/>
    <cellStyle name="40% - Accent4 4 8 3" xfId="9741"/>
    <cellStyle name="40% - Accent4 4 8 3 2" xfId="22900"/>
    <cellStyle name="40% - Accent4 4 8 3 2 2" xfId="60238"/>
    <cellStyle name="40% - Accent4 4 8 3 3" xfId="32207"/>
    <cellStyle name="40% - Accent4 4 8 3 4" xfId="47079"/>
    <cellStyle name="40% - Accent4 4 8 4" xfId="5018"/>
    <cellStyle name="40% - Accent4 4 8 4 2" xfId="18177"/>
    <cellStyle name="40% - Accent4 4 8 4 2 2" xfId="55515"/>
    <cellStyle name="40% - Accent4 4 8 4 3" xfId="34919"/>
    <cellStyle name="40% - Accent4 4 8 4 4" xfId="42356"/>
    <cellStyle name="40% - Accent4 4 8 5" xfId="14465"/>
    <cellStyle name="40% - Accent4 4 8 5 2" xfId="29495"/>
    <cellStyle name="40% - Accent4 4 8 5 3" xfId="51803"/>
    <cellStyle name="40% - Accent4 4 8 6" xfId="26613"/>
    <cellStyle name="40% - Accent4 4 8 7" xfId="38642"/>
    <cellStyle name="40% - Accent4 4 9" xfId="2456"/>
    <cellStyle name="40% - Accent4 4 9 2" xfId="10921"/>
    <cellStyle name="40% - Accent4 4 9 2 2" xfId="24080"/>
    <cellStyle name="40% - Accent4 4 9 2 2 2" xfId="61418"/>
    <cellStyle name="40% - Accent4 4 9 2 3" xfId="33359"/>
    <cellStyle name="40% - Accent4 4 9 2 4" xfId="48259"/>
    <cellStyle name="40% - Accent4 4 9 3" xfId="6198"/>
    <cellStyle name="40% - Accent4 4 9 3 2" xfId="19357"/>
    <cellStyle name="40% - Accent4 4 9 3 2 2" xfId="56695"/>
    <cellStyle name="40% - Accent4 4 9 3 3" xfId="36071"/>
    <cellStyle name="40% - Accent4 4 9 3 4" xfId="43536"/>
    <cellStyle name="40% - Accent4 4 9 4" xfId="15617"/>
    <cellStyle name="40% - Accent4 4 9 4 2" xfId="30647"/>
    <cellStyle name="40% - Accent4 4 9 4 3" xfId="52955"/>
    <cellStyle name="40% - Accent4 4 9 5" xfId="27765"/>
    <cellStyle name="40% - Accent4 4 9 6" xfId="39794"/>
    <cellStyle name="40% - Accent4 5" xfId="66"/>
    <cellStyle name="40% - Accent4 5 10" xfId="8505"/>
    <cellStyle name="40% - Accent4 5 10 2" xfId="21664"/>
    <cellStyle name="40% - Accent4 5 10 2 2" xfId="59002"/>
    <cellStyle name="40% - Accent4 5 10 3" xfId="29327"/>
    <cellStyle name="40% - Accent4 5 10 4" xfId="45843"/>
    <cellStyle name="40% - Accent4 5 11" xfId="3782"/>
    <cellStyle name="40% - Accent4 5 11 2" xfId="16941"/>
    <cellStyle name="40% - Accent4 5 11 2 2" xfId="54279"/>
    <cellStyle name="40% - Accent4 5 11 3" xfId="32039"/>
    <cellStyle name="40% - Accent4 5 11 4" xfId="41120"/>
    <cellStyle name="40% - Accent4 5 12" xfId="13229"/>
    <cellStyle name="40% - Accent4 5 12 2" xfId="34751"/>
    <cellStyle name="40% - Accent4 5 12 3" xfId="50567"/>
    <cellStyle name="40% - Accent4 5 13" xfId="29158"/>
    <cellStyle name="40% - Accent4 5 14" xfId="26445"/>
    <cellStyle name="40% - Accent4 5 15" xfId="37406"/>
    <cellStyle name="40% - Accent4 5 2" xfId="178"/>
    <cellStyle name="40% - Accent4 5 2 2" xfId="599"/>
    <cellStyle name="40% - Accent4 5 2 2 2" xfId="1781"/>
    <cellStyle name="40% - Accent4 5 2 2 2 2" xfId="7855"/>
    <cellStyle name="40% - Accent4 5 2 2 2 2 2" xfId="12578"/>
    <cellStyle name="40% - Accent4 5 2 2 2 2 2 2" xfId="25737"/>
    <cellStyle name="40% - Accent4 5 2 2 2 2 2 2 2" xfId="63075"/>
    <cellStyle name="40% - Accent4 5 2 2 2 2 2 3" xfId="49916"/>
    <cellStyle name="40% - Accent4 5 2 2 2 2 3" xfId="21014"/>
    <cellStyle name="40% - Accent4 5 2 2 2 2 3 2" xfId="58352"/>
    <cellStyle name="40% - Accent4 5 2 2 2 2 4" xfId="34033"/>
    <cellStyle name="40% - Accent4 5 2 2 2 2 5" xfId="45193"/>
    <cellStyle name="40% - Accent4 5 2 2 2 3" xfId="10218"/>
    <cellStyle name="40% - Accent4 5 2 2 2 3 2" xfId="23377"/>
    <cellStyle name="40% - Accent4 5 2 2 2 3 2 2" xfId="60715"/>
    <cellStyle name="40% - Accent4 5 2 2 2 3 3" xfId="36745"/>
    <cellStyle name="40% - Accent4 5 2 2 2 3 4" xfId="47556"/>
    <cellStyle name="40% - Accent4 5 2 2 2 4" xfId="5495"/>
    <cellStyle name="40% - Accent4 5 2 2 2 4 2" xfId="18654"/>
    <cellStyle name="40% - Accent4 5 2 2 2 4 2 2" xfId="55992"/>
    <cellStyle name="40% - Accent4 5 2 2 2 4 3" xfId="31321"/>
    <cellStyle name="40% - Accent4 5 2 2 2 4 4" xfId="42833"/>
    <cellStyle name="40% - Accent4 5 2 2 2 5" xfId="14942"/>
    <cellStyle name="40% - Accent4 5 2 2 2 5 2" xfId="52280"/>
    <cellStyle name="40% - Accent4 5 2 2 2 6" xfId="28439"/>
    <cellStyle name="40% - Accent4 5 2 2 2 7" xfId="39119"/>
    <cellStyle name="40% - Accent4 5 2 2 3" xfId="3130"/>
    <cellStyle name="40% - Accent4 5 2 2 3 2" xfId="11398"/>
    <cellStyle name="40% - Accent4 5 2 2 3 2 2" xfId="24557"/>
    <cellStyle name="40% - Accent4 5 2 2 3 2 2 2" xfId="61895"/>
    <cellStyle name="40% - Accent4 5 2 2 3 2 3" xfId="48736"/>
    <cellStyle name="40% - Accent4 5 2 2 3 3" xfId="6675"/>
    <cellStyle name="40% - Accent4 5 2 2 3 3 2" xfId="19834"/>
    <cellStyle name="40% - Accent4 5 2 2 3 3 2 2" xfId="57172"/>
    <cellStyle name="40% - Accent4 5 2 2 3 3 3" xfId="44013"/>
    <cellStyle name="40% - Accent4 5 2 2 3 4" xfId="16291"/>
    <cellStyle name="40% - Accent4 5 2 2 3 4 2" xfId="53629"/>
    <cellStyle name="40% - Accent4 5 2 2 3 5" xfId="32684"/>
    <cellStyle name="40% - Accent4 5 2 2 3 6" xfId="40468"/>
    <cellStyle name="40% - Accent4 5 2 2 4" xfId="9038"/>
    <cellStyle name="40% - Accent4 5 2 2 4 2" xfId="22197"/>
    <cellStyle name="40% - Accent4 5 2 2 4 2 2" xfId="59535"/>
    <cellStyle name="40% - Accent4 5 2 2 4 3" xfId="35396"/>
    <cellStyle name="40% - Accent4 5 2 2 4 4" xfId="46376"/>
    <cellStyle name="40% - Accent4 5 2 2 5" xfId="4315"/>
    <cellStyle name="40% - Accent4 5 2 2 5 2" xfId="17474"/>
    <cellStyle name="40% - Accent4 5 2 2 5 2 2" xfId="54812"/>
    <cellStyle name="40% - Accent4 5 2 2 5 3" xfId="29972"/>
    <cellStyle name="40% - Accent4 5 2 2 5 4" xfId="41653"/>
    <cellStyle name="40% - Accent4 5 2 2 6" xfId="13762"/>
    <cellStyle name="40% - Accent4 5 2 2 6 2" xfId="51100"/>
    <cellStyle name="40% - Accent4 5 2 2 7" xfId="27090"/>
    <cellStyle name="40% - Accent4 5 2 2 8" xfId="37939"/>
    <cellStyle name="40% - Accent4 5 2 3" xfId="1360"/>
    <cellStyle name="40% - Accent4 5 2 3 2" xfId="7434"/>
    <cellStyle name="40% - Accent4 5 2 3 2 2" xfId="12157"/>
    <cellStyle name="40% - Accent4 5 2 3 2 2 2" xfId="25316"/>
    <cellStyle name="40% - Accent4 5 2 3 2 2 2 2" xfId="62654"/>
    <cellStyle name="40% - Accent4 5 2 3 2 2 3" xfId="49495"/>
    <cellStyle name="40% - Accent4 5 2 3 2 3" xfId="20593"/>
    <cellStyle name="40% - Accent4 5 2 3 2 3 2" xfId="57931"/>
    <cellStyle name="40% - Accent4 5 2 3 2 4" xfId="33612"/>
    <cellStyle name="40% - Accent4 5 2 3 2 5" xfId="44772"/>
    <cellStyle name="40% - Accent4 5 2 3 3" xfId="9797"/>
    <cellStyle name="40% - Accent4 5 2 3 3 2" xfId="22956"/>
    <cellStyle name="40% - Accent4 5 2 3 3 2 2" xfId="60294"/>
    <cellStyle name="40% - Accent4 5 2 3 3 3" xfId="36324"/>
    <cellStyle name="40% - Accent4 5 2 3 3 4" xfId="47135"/>
    <cellStyle name="40% - Accent4 5 2 3 4" xfId="5074"/>
    <cellStyle name="40% - Accent4 5 2 3 4 2" xfId="18233"/>
    <cellStyle name="40% - Accent4 5 2 3 4 2 2" xfId="55571"/>
    <cellStyle name="40% - Accent4 5 2 3 4 3" xfId="30900"/>
    <cellStyle name="40% - Accent4 5 2 3 4 4" xfId="42412"/>
    <cellStyle name="40% - Accent4 5 2 3 5" xfId="14521"/>
    <cellStyle name="40% - Accent4 5 2 3 5 2" xfId="51859"/>
    <cellStyle name="40% - Accent4 5 2 3 6" xfId="28018"/>
    <cellStyle name="40% - Accent4 5 2 3 7" xfId="38698"/>
    <cellStyle name="40% - Accent4 5 2 4" xfId="2709"/>
    <cellStyle name="40% - Accent4 5 2 4 2" xfId="10977"/>
    <cellStyle name="40% - Accent4 5 2 4 2 2" xfId="24136"/>
    <cellStyle name="40% - Accent4 5 2 4 2 2 2" xfId="61474"/>
    <cellStyle name="40% - Accent4 5 2 4 2 3" xfId="48315"/>
    <cellStyle name="40% - Accent4 5 2 4 3" xfId="6254"/>
    <cellStyle name="40% - Accent4 5 2 4 3 2" xfId="19413"/>
    <cellStyle name="40% - Accent4 5 2 4 3 2 2" xfId="56751"/>
    <cellStyle name="40% - Accent4 5 2 4 3 3" xfId="43592"/>
    <cellStyle name="40% - Accent4 5 2 4 4" xfId="15870"/>
    <cellStyle name="40% - Accent4 5 2 4 4 2" xfId="53208"/>
    <cellStyle name="40% - Accent4 5 2 4 5" xfId="32263"/>
    <cellStyle name="40% - Accent4 5 2 4 6" xfId="40047"/>
    <cellStyle name="40% - Accent4 5 2 5" xfId="8617"/>
    <cellStyle name="40% - Accent4 5 2 5 2" xfId="21776"/>
    <cellStyle name="40% - Accent4 5 2 5 2 2" xfId="59114"/>
    <cellStyle name="40% - Accent4 5 2 5 3" xfId="34975"/>
    <cellStyle name="40% - Accent4 5 2 5 4" xfId="45955"/>
    <cellStyle name="40% - Accent4 5 2 6" xfId="3894"/>
    <cellStyle name="40% - Accent4 5 2 6 2" xfId="17053"/>
    <cellStyle name="40% - Accent4 5 2 6 2 2" xfId="54391"/>
    <cellStyle name="40% - Accent4 5 2 6 3" xfId="29551"/>
    <cellStyle name="40% - Accent4 5 2 6 4" xfId="41232"/>
    <cellStyle name="40% - Accent4 5 2 7" xfId="13341"/>
    <cellStyle name="40% - Accent4 5 2 7 2" xfId="50679"/>
    <cellStyle name="40% - Accent4 5 2 8" xfId="26669"/>
    <cellStyle name="40% - Accent4 5 2 9" xfId="37518"/>
    <cellStyle name="40% - Accent4 5 3" xfId="487"/>
    <cellStyle name="40% - Accent4 5 3 2" xfId="1669"/>
    <cellStyle name="40% - Accent4 5 3 2 2" xfId="7743"/>
    <cellStyle name="40% - Accent4 5 3 2 2 2" xfId="12466"/>
    <cellStyle name="40% - Accent4 5 3 2 2 2 2" xfId="25625"/>
    <cellStyle name="40% - Accent4 5 3 2 2 2 2 2" xfId="62963"/>
    <cellStyle name="40% - Accent4 5 3 2 2 2 3" xfId="49804"/>
    <cellStyle name="40% - Accent4 5 3 2 2 3" xfId="20902"/>
    <cellStyle name="40% - Accent4 5 3 2 2 3 2" xfId="58240"/>
    <cellStyle name="40% - Accent4 5 3 2 2 4" xfId="33921"/>
    <cellStyle name="40% - Accent4 5 3 2 2 5" xfId="45081"/>
    <cellStyle name="40% - Accent4 5 3 2 3" xfId="10106"/>
    <cellStyle name="40% - Accent4 5 3 2 3 2" xfId="23265"/>
    <cellStyle name="40% - Accent4 5 3 2 3 2 2" xfId="60603"/>
    <cellStyle name="40% - Accent4 5 3 2 3 3" xfId="36633"/>
    <cellStyle name="40% - Accent4 5 3 2 3 4" xfId="47444"/>
    <cellStyle name="40% - Accent4 5 3 2 4" xfId="5383"/>
    <cellStyle name="40% - Accent4 5 3 2 4 2" xfId="18542"/>
    <cellStyle name="40% - Accent4 5 3 2 4 2 2" xfId="55880"/>
    <cellStyle name="40% - Accent4 5 3 2 4 3" xfId="31209"/>
    <cellStyle name="40% - Accent4 5 3 2 4 4" xfId="42721"/>
    <cellStyle name="40% - Accent4 5 3 2 5" xfId="14830"/>
    <cellStyle name="40% - Accent4 5 3 2 5 2" xfId="52168"/>
    <cellStyle name="40% - Accent4 5 3 2 6" xfId="28327"/>
    <cellStyle name="40% - Accent4 5 3 2 7" xfId="39007"/>
    <cellStyle name="40% - Accent4 5 3 3" xfId="3018"/>
    <cellStyle name="40% - Accent4 5 3 3 2" xfId="11286"/>
    <cellStyle name="40% - Accent4 5 3 3 2 2" xfId="24445"/>
    <cellStyle name="40% - Accent4 5 3 3 2 2 2" xfId="61783"/>
    <cellStyle name="40% - Accent4 5 3 3 2 3" xfId="48624"/>
    <cellStyle name="40% - Accent4 5 3 3 3" xfId="6563"/>
    <cellStyle name="40% - Accent4 5 3 3 3 2" xfId="19722"/>
    <cellStyle name="40% - Accent4 5 3 3 3 2 2" xfId="57060"/>
    <cellStyle name="40% - Accent4 5 3 3 3 3" xfId="43901"/>
    <cellStyle name="40% - Accent4 5 3 3 4" xfId="16179"/>
    <cellStyle name="40% - Accent4 5 3 3 4 2" xfId="53517"/>
    <cellStyle name="40% - Accent4 5 3 3 5" xfId="32572"/>
    <cellStyle name="40% - Accent4 5 3 3 6" xfId="40356"/>
    <cellStyle name="40% - Accent4 5 3 4" xfId="8926"/>
    <cellStyle name="40% - Accent4 5 3 4 2" xfId="22085"/>
    <cellStyle name="40% - Accent4 5 3 4 2 2" xfId="59423"/>
    <cellStyle name="40% - Accent4 5 3 4 3" xfId="35284"/>
    <cellStyle name="40% - Accent4 5 3 4 4" xfId="46264"/>
    <cellStyle name="40% - Accent4 5 3 5" xfId="4203"/>
    <cellStyle name="40% - Accent4 5 3 5 2" xfId="17362"/>
    <cellStyle name="40% - Accent4 5 3 5 2 2" xfId="54700"/>
    <cellStyle name="40% - Accent4 5 3 5 3" xfId="29860"/>
    <cellStyle name="40% - Accent4 5 3 5 4" xfId="41541"/>
    <cellStyle name="40% - Accent4 5 3 6" xfId="13650"/>
    <cellStyle name="40% - Accent4 5 3 6 2" xfId="50988"/>
    <cellStyle name="40% - Accent4 5 3 7" xfId="26978"/>
    <cellStyle name="40% - Accent4 5 3 8" xfId="37827"/>
    <cellStyle name="40% - Accent4 5 4" xfId="375"/>
    <cellStyle name="40% - Accent4 5 4 2" xfId="1557"/>
    <cellStyle name="40% - Accent4 5 4 2 2" xfId="7631"/>
    <cellStyle name="40% - Accent4 5 4 2 2 2" xfId="12354"/>
    <cellStyle name="40% - Accent4 5 4 2 2 2 2" xfId="25513"/>
    <cellStyle name="40% - Accent4 5 4 2 2 2 2 2" xfId="62851"/>
    <cellStyle name="40% - Accent4 5 4 2 2 2 3" xfId="49692"/>
    <cellStyle name="40% - Accent4 5 4 2 2 3" xfId="20790"/>
    <cellStyle name="40% - Accent4 5 4 2 2 3 2" xfId="58128"/>
    <cellStyle name="40% - Accent4 5 4 2 2 4" xfId="33809"/>
    <cellStyle name="40% - Accent4 5 4 2 2 5" xfId="44969"/>
    <cellStyle name="40% - Accent4 5 4 2 3" xfId="9994"/>
    <cellStyle name="40% - Accent4 5 4 2 3 2" xfId="23153"/>
    <cellStyle name="40% - Accent4 5 4 2 3 2 2" xfId="60491"/>
    <cellStyle name="40% - Accent4 5 4 2 3 3" xfId="36521"/>
    <cellStyle name="40% - Accent4 5 4 2 3 4" xfId="47332"/>
    <cellStyle name="40% - Accent4 5 4 2 4" xfId="5271"/>
    <cellStyle name="40% - Accent4 5 4 2 4 2" xfId="18430"/>
    <cellStyle name="40% - Accent4 5 4 2 4 2 2" xfId="55768"/>
    <cellStyle name="40% - Accent4 5 4 2 4 3" xfId="31097"/>
    <cellStyle name="40% - Accent4 5 4 2 4 4" xfId="42609"/>
    <cellStyle name="40% - Accent4 5 4 2 5" xfId="14718"/>
    <cellStyle name="40% - Accent4 5 4 2 5 2" xfId="52056"/>
    <cellStyle name="40% - Accent4 5 4 2 6" xfId="28215"/>
    <cellStyle name="40% - Accent4 5 4 2 7" xfId="38895"/>
    <cellStyle name="40% - Accent4 5 4 3" xfId="2906"/>
    <cellStyle name="40% - Accent4 5 4 3 2" xfId="11174"/>
    <cellStyle name="40% - Accent4 5 4 3 2 2" xfId="24333"/>
    <cellStyle name="40% - Accent4 5 4 3 2 2 2" xfId="61671"/>
    <cellStyle name="40% - Accent4 5 4 3 2 3" xfId="48512"/>
    <cellStyle name="40% - Accent4 5 4 3 3" xfId="6451"/>
    <cellStyle name="40% - Accent4 5 4 3 3 2" xfId="19610"/>
    <cellStyle name="40% - Accent4 5 4 3 3 2 2" xfId="56948"/>
    <cellStyle name="40% - Accent4 5 4 3 3 3" xfId="43789"/>
    <cellStyle name="40% - Accent4 5 4 3 4" xfId="16067"/>
    <cellStyle name="40% - Accent4 5 4 3 4 2" xfId="53405"/>
    <cellStyle name="40% - Accent4 5 4 3 5" xfId="32460"/>
    <cellStyle name="40% - Accent4 5 4 3 6" xfId="40244"/>
    <cellStyle name="40% - Accent4 5 4 4" xfId="8814"/>
    <cellStyle name="40% - Accent4 5 4 4 2" xfId="21973"/>
    <cellStyle name="40% - Accent4 5 4 4 2 2" xfId="59311"/>
    <cellStyle name="40% - Accent4 5 4 4 3" xfId="35172"/>
    <cellStyle name="40% - Accent4 5 4 4 4" xfId="46152"/>
    <cellStyle name="40% - Accent4 5 4 5" xfId="4091"/>
    <cellStyle name="40% - Accent4 5 4 5 2" xfId="17250"/>
    <cellStyle name="40% - Accent4 5 4 5 2 2" xfId="54588"/>
    <cellStyle name="40% - Accent4 5 4 5 3" xfId="29748"/>
    <cellStyle name="40% - Accent4 5 4 5 4" xfId="41429"/>
    <cellStyle name="40% - Accent4 5 4 6" xfId="13538"/>
    <cellStyle name="40% - Accent4 5 4 6 2" xfId="50876"/>
    <cellStyle name="40% - Accent4 5 4 7" xfId="26866"/>
    <cellStyle name="40% - Accent4 5 4 8" xfId="37715"/>
    <cellStyle name="40% - Accent4 5 5" xfId="796"/>
    <cellStyle name="40% - Accent4 5 5 2" xfId="1978"/>
    <cellStyle name="40% - Accent4 5 5 2 2" xfId="8052"/>
    <cellStyle name="40% - Accent4 5 5 2 2 2" xfId="12775"/>
    <cellStyle name="40% - Accent4 5 5 2 2 2 2" xfId="25934"/>
    <cellStyle name="40% - Accent4 5 5 2 2 2 2 2" xfId="63272"/>
    <cellStyle name="40% - Accent4 5 5 2 2 2 3" xfId="50113"/>
    <cellStyle name="40% - Accent4 5 5 2 2 3" xfId="21211"/>
    <cellStyle name="40% - Accent4 5 5 2 2 3 2" xfId="58549"/>
    <cellStyle name="40% - Accent4 5 5 2 2 4" xfId="34230"/>
    <cellStyle name="40% - Accent4 5 5 2 2 5" xfId="45390"/>
    <cellStyle name="40% - Accent4 5 5 2 3" xfId="10415"/>
    <cellStyle name="40% - Accent4 5 5 2 3 2" xfId="23574"/>
    <cellStyle name="40% - Accent4 5 5 2 3 2 2" xfId="60912"/>
    <cellStyle name="40% - Accent4 5 5 2 3 3" xfId="36942"/>
    <cellStyle name="40% - Accent4 5 5 2 3 4" xfId="47753"/>
    <cellStyle name="40% - Accent4 5 5 2 4" xfId="5692"/>
    <cellStyle name="40% - Accent4 5 5 2 4 2" xfId="18851"/>
    <cellStyle name="40% - Accent4 5 5 2 4 2 2" xfId="56189"/>
    <cellStyle name="40% - Accent4 5 5 2 4 3" xfId="31518"/>
    <cellStyle name="40% - Accent4 5 5 2 4 4" xfId="43030"/>
    <cellStyle name="40% - Accent4 5 5 2 5" xfId="15139"/>
    <cellStyle name="40% - Accent4 5 5 2 5 2" xfId="52477"/>
    <cellStyle name="40% - Accent4 5 5 2 6" xfId="28636"/>
    <cellStyle name="40% - Accent4 5 5 2 7" xfId="39316"/>
    <cellStyle name="40% - Accent4 5 5 3" xfId="3327"/>
    <cellStyle name="40% - Accent4 5 5 3 2" xfId="11595"/>
    <cellStyle name="40% - Accent4 5 5 3 2 2" xfId="24754"/>
    <cellStyle name="40% - Accent4 5 5 3 2 2 2" xfId="62092"/>
    <cellStyle name="40% - Accent4 5 5 3 2 3" xfId="48933"/>
    <cellStyle name="40% - Accent4 5 5 3 3" xfId="6872"/>
    <cellStyle name="40% - Accent4 5 5 3 3 2" xfId="20031"/>
    <cellStyle name="40% - Accent4 5 5 3 3 2 2" xfId="57369"/>
    <cellStyle name="40% - Accent4 5 5 3 3 3" xfId="44210"/>
    <cellStyle name="40% - Accent4 5 5 3 4" xfId="16488"/>
    <cellStyle name="40% - Accent4 5 5 3 4 2" xfId="53826"/>
    <cellStyle name="40% - Accent4 5 5 3 5" xfId="32881"/>
    <cellStyle name="40% - Accent4 5 5 3 6" xfId="40665"/>
    <cellStyle name="40% - Accent4 5 5 4" xfId="9235"/>
    <cellStyle name="40% - Accent4 5 5 4 2" xfId="22394"/>
    <cellStyle name="40% - Accent4 5 5 4 2 2" xfId="59732"/>
    <cellStyle name="40% - Accent4 5 5 4 3" xfId="35593"/>
    <cellStyle name="40% - Accent4 5 5 4 4" xfId="46573"/>
    <cellStyle name="40% - Accent4 5 5 5" xfId="4512"/>
    <cellStyle name="40% - Accent4 5 5 5 2" xfId="17671"/>
    <cellStyle name="40% - Accent4 5 5 5 2 2" xfId="55009"/>
    <cellStyle name="40% - Accent4 5 5 5 3" xfId="30169"/>
    <cellStyle name="40% - Accent4 5 5 5 4" xfId="41850"/>
    <cellStyle name="40% - Accent4 5 5 6" xfId="13959"/>
    <cellStyle name="40% - Accent4 5 5 6 2" xfId="51297"/>
    <cellStyle name="40% - Accent4 5 5 7" xfId="27287"/>
    <cellStyle name="40% - Accent4 5 5 8" xfId="38136"/>
    <cellStyle name="40% - Accent4 5 6" xfId="965"/>
    <cellStyle name="40% - Accent4 5 6 2" xfId="2147"/>
    <cellStyle name="40% - Accent4 5 6 2 2" xfId="8221"/>
    <cellStyle name="40% - Accent4 5 6 2 2 2" xfId="12944"/>
    <cellStyle name="40% - Accent4 5 6 2 2 2 2" xfId="26103"/>
    <cellStyle name="40% - Accent4 5 6 2 2 2 2 2" xfId="63441"/>
    <cellStyle name="40% - Accent4 5 6 2 2 2 3" xfId="50282"/>
    <cellStyle name="40% - Accent4 5 6 2 2 3" xfId="21380"/>
    <cellStyle name="40% - Accent4 5 6 2 2 3 2" xfId="58718"/>
    <cellStyle name="40% - Accent4 5 6 2 2 4" xfId="34399"/>
    <cellStyle name="40% - Accent4 5 6 2 2 5" xfId="45559"/>
    <cellStyle name="40% - Accent4 5 6 2 3" xfId="10584"/>
    <cellStyle name="40% - Accent4 5 6 2 3 2" xfId="23743"/>
    <cellStyle name="40% - Accent4 5 6 2 3 2 2" xfId="61081"/>
    <cellStyle name="40% - Accent4 5 6 2 3 3" xfId="37111"/>
    <cellStyle name="40% - Accent4 5 6 2 3 4" xfId="47922"/>
    <cellStyle name="40% - Accent4 5 6 2 4" xfId="5861"/>
    <cellStyle name="40% - Accent4 5 6 2 4 2" xfId="19020"/>
    <cellStyle name="40% - Accent4 5 6 2 4 2 2" xfId="56358"/>
    <cellStyle name="40% - Accent4 5 6 2 4 3" xfId="31687"/>
    <cellStyle name="40% - Accent4 5 6 2 4 4" xfId="43199"/>
    <cellStyle name="40% - Accent4 5 6 2 5" xfId="15308"/>
    <cellStyle name="40% - Accent4 5 6 2 5 2" xfId="52646"/>
    <cellStyle name="40% - Accent4 5 6 2 6" xfId="28805"/>
    <cellStyle name="40% - Accent4 5 6 2 7" xfId="39485"/>
    <cellStyle name="40% - Accent4 5 6 3" xfId="3496"/>
    <cellStyle name="40% - Accent4 5 6 3 2" xfId="11764"/>
    <cellStyle name="40% - Accent4 5 6 3 2 2" xfId="24923"/>
    <cellStyle name="40% - Accent4 5 6 3 2 2 2" xfId="62261"/>
    <cellStyle name="40% - Accent4 5 6 3 2 3" xfId="49102"/>
    <cellStyle name="40% - Accent4 5 6 3 3" xfId="7041"/>
    <cellStyle name="40% - Accent4 5 6 3 3 2" xfId="20200"/>
    <cellStyle name="40% - Accent4 5 6 3 3 2 2" xfId="57538"/>
    <cellStyle name="40% - Accent4 5 6 3 3 3" xfId="44379"/>
    <cellStyle name="40% - Accent4 5 6 3 4" xfId="16657"/>
    <cellStyle name="40% - Accent4 5 6 3 4 2" xfId="53995"/>
    <cellStyle name="40% - Accent4 5 6 3 5" xfId="33050"/>
    <cellStyle name="40% - Accent4 5 6 3 6" xfId="40834"/>
    <cellStyle name="40% - Accent4 5 6 4" xfId="9404"/>
    <cellStyle name="40% - Accent4 5 6 4 2" xfId="22563"/>
    <cellStyle name="40% - Accent4 5 6 4 2 2" xfId="59901"/>
    <cellStyle name="40% - Accent4 5 6 4 3" xfId="35762"/>
    <cellStyle name="40% - Accent4 5 6 4 4" xfId="46742"/>
    <cellStyle name="40% - Accent4 5 6 5" xfId="4681"/>
    <cellStyle name="40% - Accent4 5 6 5 2" xfId="17840"/>
    <cellStyle name="40% - Accent4 5 6 5 2 2" xfId="55178"/>
    <cellStyle name="40% - Accent4 5 6 5 3" xfId="30338"/>
    <cellStyle name="40% - Accent4 5 6 5 4" xfId="42019"/>
    <cellStyle name="40% - Accent4 5 6 6" xfId="14128"/>
    <cellStyle name="40% - Accent4 5 6 6 2" xfId="51466"/>
    <cellStyle name="40% - Accent4 5 6 7" xfId="27456"/>
    <cellStyle name="40% - Accent4 5 6 8" xfId="38305"/>
    <cellStyle name="40% - Accent4 5 7" xfId="1136"/>
    <cellStyle name="40% - Accent4 5 7 2" xfId="2316"/>
    <cellStyle name="40% - Accent4 5 7 2 2" xfId="8390"/>
    <cellStyle name="40% - Accent4 5 7 2 2 2" xfId="13113"/>
    <cellStyle name="40% - Accent4 5 7 2 2 2 2" xfId="26272"/>
    <cellStyle name="40% - Accent4 5 7 2 2 2 2 2" xfId="63610"/>
    <cellStyle name="40% - Accent4 5 7 2 2 2 3" xfId="50451"/>
    <cellStyle name="40% - Accent4 5 7 2 2 3" xfId="21549"/>
    <cellStyle name="40% - Accent4 5 7 2 2 3 2" xfId="58887"/>
    <cellStyle name="40% - Accent4 5 7 2 2 4" xfId="34568"/>
    <cellStyle name="40% - Accent4 5 7 2 2 5" xfId="45728"/>
    <cellStyle name="40% - Accent4 5 7 2 3" xfId="10753"/>
    <cellStyle name="40% - Accent4 5 7 2 3 2" xfId="23912"/>
    <cellStyle name="40% - Accent4 5 7 2 3 2 2" xfId="61250"/>
    <cellStyle name="40% - Accent4 5 7 2 3 3" xfId="37280"/>
    <cellStyle name="40% - Accent4 5 7 2 3 4" xfId="48091"/>
    <cellStyle name="40% - Accent4 5 7 2 4" xfId="6030"/>
    <cellStyle name="40% - Accent4 5 7 2 4 2" xfId="19189"/>
    <cellStyle name="40% - Accent4 5 7 2 4 2 2" xfId="56527"/>
    <cellStyle name="40% - Accent4 5 7 2 4 3" xfId="31856"/>
    <cellStyle name="40% - Accent4 5 7 2 4 4" xfId="43368"/>
    <cellStyle name="40% - Accent4 5 7 2 5" xfId="15477"/>
    <cellStyle name="40% - Accent4 5 7 2 5 2" xfId="52815"/>
    <cellStyle name="40% - Accent4 5 7 2 6" xfId="28974"/>
    <cellStyle name="40% - Accent4 5 7 2 7" xfId="39654"/>
    <cellStyle name="40% - Accent4 5 7 3" xfId="3665"/>
    <cellStyle name="40% - Accent4 5 7 3 2" xfId="11933"/>
    <cellStyle name="40% - Accent4 5 7 3 2 2" xfId="25092"/>
    <cellStyle name="40% - Accent4 5 7 3 2 2 2" xfId="62430"/>
    <cellStyle name="40% - Accent4 5 7 3 2 3" xfId="49271"/>
    <cellStyle name="40% - Accent4 5 7 3 3" xfId="7210"/>
    <cellStyle name="40% - Accent4 5 7 3 3 2" xfId="20369"/>
    <cellStyle name="40% - Accent4 5 7 3 3 2 2" xfId="57707"/>
    <cellStyle name="40% - Accent4 5 7 3 3 3" xfId="44548"/>
    <cellStyle name="40% - Accent4 5 7 3 4" xfId="16826"/>
    <cellStyle name="40% - Accent4 5 7 3 4 2" xfId="54164"/>
    <cellStyle name="40% - Accent4 5 7 3 5" xfId="33219"/>
    <cellStyle name="40% - Accent4 5 7 3 6" xfId="41003"/>
    <cellStyle name="40% - Accent4 5 7 4" xfId="9573"/>
    <cellStyle name="40% - Accent4 5 7 4 2" xfId="22732"/>
    <cellStyle name="40% - Accent4 5 7 4 2 2" xfId="60070"/>
    <cellStyle name="40% - Accent4 5 7 4 3" xfId="35931"/>
    <cellStyle name="40% - Accent4 5 7 4 4" xfId="46911"/>
    <cellStyle name="40% - Accent4 5 7 5" xfId="4850"/>
    <cellStyle name="40% - Accent4 5 7 5 2" xfId="18009"/>
    <cellStyle name="40% - Accent4 5 7 5 2 2" xfId="55347"/>
    <cellStyle name="40% - Accent4 5 7 5 3" xfId="30507"/>
    <cellStyle name="40% - Accent4 5 7 5 4" xfId="42188"/>
    <cellStyle name="40% - Accent4 5 7 6" xfId="14297"/>
    <cellStyle name="40% - Accent4 5 7 6 2" xfId="51635"/>
    <cellStyle name="40% - Accent4 5 7 7" xfId="27625"/>
    <cellStyle name="40% - Accent4 5 7 8" xfId="38474"/>
    <cellStyle name="40% - Accent4 5 8" xfId="1248"/>
    <cellStyle name="40% - Accent4 5 8 2" xfId="2597"/>
    <cellStyle name="40% - Accent4 5 8 2 2" xfId="12045"/>
    <cellStyle name="40% - Accent4 5 8 2 2 2" xfId="25204"/>
    <cellStyle name="40% - Accent4 5 8 2 2 2 2" xfId="62542"/>
    <cellStyle name="40% - Accent4 5 8 2 2 3" xfId="33500"/>
    <cellStyle name="40% - Accent4 5 8 2 2 4" xfId="49383"/>
    <cellStyle name="40% - Accent4 5 8 2 3" xfId="7322"/>
    <cellStyle name="40% - Accent4 5 8 2 3 2" xfId="20481"/>
    <cellStyle name="40% - Accent4 5 8 2 3 2 2" xfId="57819"/>
    <cellStyle name="40% - Accent4 5 8 2 3 3" xfId="36212"/>
    <cellStyle name="40% - Accent4 5 8 2 3 4" xfId="44660"/>
    <cellStyle name="40% - Accent4 5 8 2 4" xfId="15758"/>
    <cellStyle name="40% - Accent4 5 8 2 4 2" xfId="30788"/>
    <cellStyle name="40% - Accent4 5 8 2 4 3" xfId="53096"/>
    <cellStyle name="40% - Accent4 5 8 2 5" xfId="27906"/>
    <cellStyle name="40% - Accent4 5 8 2 6" xfId="39935"/>
    <cellStyle name="40% - Accent4 5 8 3" xfId="9685"/>
    <cellStyle name="40% - Accent4 5 8 3 2" xfId="22844"/>
    <cellStyle name="40% - Accent4 5 8 3 2 2" xfId="60182"/>
    <cellStyle name="40% - Accent4 5 8 3 3" xfId="32151"/>
    <cellStyle name="40% - Accent4 5 8 3 4" xfId="47023"/>
    <cellStyle name="40% - Accent4 5 8 4" xfId="4962"/>
    <cellStyle name="40% - Accent4 5 8 4 2" xfId="18121"/>
    <cellStyle name="40% - Accent4 5 8 4 2 2" xfId="55459"/>
    <cellStyle name="40% - Accent4 5 8 4 3" xfId="34863"/>
    <cellStyle name="40% - Accent4 5 8 4 4" xfId="42300"/>
    <cellStyle name="40% - Accent4 5 8 5" xfId="14409"/>
    <cellStyle name="40% - Accent4 5 8 5 2" xfId="29439"/>
    <cellStyle name="40% - Accent4 5 8 5 3" xfId="51747"/>
    <cellStyle name="40% - Accent4 5 8 6" xfId="26557"/>
    <cellStyle name="40% - Accent4 5 8 7" xfId="38586"/>
    <cellStyle name="40% - Accent4 5 9" xfId="2485"/>
    <cellStyle name="40% - Accent4 5 9 2" xfId="10865"/>
    <cellStyle name="40% - Accent4 5 9 2 2" xfId="24024"/>
    <cellStyle name="40% - Accent4 5 9 2 2 2" xfId="61362"/>
    <cellStyle name="40% - Accent4 5 9 2 3" xfId="33388"/>
    <cellStyle name="40% - Accent4 5 9 2 4" xfId="48203"/>
    <cellStyle name="40% - Accent4 5 9 3" xfId="6142"/>
    <cellStyle name="40% - Accent4 5 9 3 2" xfId="19301"/>
    <cellStyle name="40% - Accent4 5 9 3 2 2" xfId="56639"/>
    <cellStyle name="40% - Accent4 5 9 3 3" xfId="36100"/>
    <cellStyle name="40% - Accent4 5 9 3 4" xfId="43480"/>
    <cellStyle name="40% - Accent4 5 9 4" xfId="15646"/>
    <cellStyle name="40% - Accent4 5 9 4 2" xfId="30676"/>
    <cellStyle name="40% - Accent4 5 9 4 3" xfId="52984"/>
    <cellStyle name="40% - Accent4 5 9 5" xfId="27794"/>
    <cellStyle name="40% - Accent4 5 9 6" xfId="39823"/>
    <cellStyle name="40% - Accent4 6" xfId="262"/>
    <cellStyle name="40% - Accent4 6 2" xfId="683"/>
    <cellStyle name="40% - Accent4 6 2 2" xfId="1865"/>
    <cellStyle name="40% - Accent4 6 2 2 2" xfId="7939"/>
    <cellStyle name="40% - Accent4 6 2 2 2 2" xfId="12662"/>
    <cellStyle name="40% - Accent4 6 2 2 2 2 2" xfId="25821"/>
    <cellStyle name="40% - Accent4 6 2 2 2 2 2 2" xfId="63159"/>
    <cellStyle name="40% - Accent4 6 2 2 2 2 3" xfId="50000"/>
    <cellStyle name="40% - Accent4 6 2 2 2 3" xfId="21098"/>
    <cellStyle name="40% - Accent4 6 2 2 2 3 2" xfId="58436"/>
    <cellStyle name="40% - Accent4 6 2 2 2 4" xfId="34117"/>
    <cellStyle name="40% - Accent4 6 2 2 2 5" xfId="45277"/>
    <cellStyle name="40% - Accent4 6 2 2 3" xfId="10302"/>
    <cellStyle name="40% - Accent4 6 2 2 3 2" xfId="23461"/>
    <cellStyle name="40% - Accent4 6 2 2 3 2 2" xfId="60799"/>
    <cellStyle name="40% - Accent4 6 2 2 3 3" xfId="36829"/>
    <cellStyle name="40% - Accent4 6 2 2 3 4" xfId="47640"/>
    <cellStyle name="40% - Accent4 6 2 2 4" xfId="5579"/>
    <cellStyle name="40% - Accent4 6 2 2 4 2" xfId="18738"/>
    <cellStyle name="40% - Accent4 6 2 2 4 2 2" xfId="56076"/>
    <cellStyle name="40% - Accent4 6 2 2 4 3" xfId="31405"/>
    <cellStyle name="40% - Accent4 6 2 2 4 4" xfId="42917"/>
    <cellStyle name="40% - Accent4 6 2 2 5" xfId="15026"/>
    <cellStyle name="40% - Accent4 6 2 2 5 2" xfId="52364"/>
    <cellStyle name="40% - Accent4 6 2 2 6" xfId="28523"/>
    <cellStyle name="40% - Accent4 6 2 2 7" xfId="39203"/>
    <cellStyle name="40% - Accent4 6 2 3" xfId="3214"/>
    <cellStyle name="40% - Accent4 6 2 3 2" xfId="11482"/>
    <cellStyle name="40% - Accent4 6 2 3 2 2" xfId="24641"/>
    <cellStyle name="40% - Accent4 6 2 3 2 2 2" xfId="61979"/>
    <cellStyle name="40% - Accent4 6 2 3 2 3" xfId="48820"/>
    <cellStyle name="40% - Accent4 6 2 3 3" xfId="6759"/>
    <cellStyle name="40% - Accent4 6 2 3 3 2" xfId="19918"/>
    <cellStyle name="40% - Accent4 6 2 3 3 2 2" xfId="57256"/>
    <cellStyle name="40% - Accent4 6 2 3 3 3" xfId="44097"/>
    <cellStyle name="40% - Accent4 6 2 3 4" xfId="16375"/>
    <cellStyle name="40% - Accent4 6 2 3 4 2" xfId="53713"/>
    <cellStyle name="40% - Accent4 6 2 3 5" xfId="32768"/>
    <cellStyle name="40% - Accent4 6 2 3 6" xfId="40552"/>
    <cellStyle name="40% - Accent4 6 2 4" xfId="9122"/>
    <cellStyle name="40% - Accent4 6 2 4 2" xfId="22281"/>
    <cellStyle name="40% - Accent4 6 2 4 2 2" xfId="59619"/>
    <cellStyle name="40% - Accent4 6 2 4 3" xfId="35480"/>
    <cellStyle name="40% - Accent4 6 2 4 4" xfId="46460"/>
    <cellStyle name="40% - Accent4 6 2 5" xfId="4399"/>
    <cellStyle name="40% - Accent4 6 2 5 2" xfId="17558"/>
    <cellStyle name="40% - Accent4 6 2 5 2 2" xfId="54896"/>
    <cellStyle name="40% - Accent4 6 2 5 3" xfId="30056"/>
    <cellStyle name="40% - Accent4 6 2 5 4" xfId="41737"/>
    <cellStyle name="40% - Accent4 6 2 6" xfId="13846"/>
    <cellStyle name="40% - Accent4 6 2 6 2" xfId="51184"/>
    <cellStyle name="40% - Accent4 6 2 7" xfId="27174"/>
    <cellStyle name="40% - Accent4 6 2 8" xfId="38023"/>
    <cellStyle name="40% - Accent4 6 3" xfId="1444"/>
    <cellStyle name="40% - Accent4 6 3 2" xfId="7518"/>
    <cellStyle name="40% - Accent4 6 3 2 2" xfId="12241"/>
    <cellStyle name="40% - Accent4 6 3 2 2 2" xfId="25400"/>
    <cellStyle name="40% - Accent4 6 3 2 2 2 2" xfId="62738"/>
    <cellStyle name="40% - Accent4 6 3 2 2 3" xfId="49579"/>
    <cellStyle name="40% - Accent4 6 3 2 3" xfId="20677"/>
    <cellStyle name="40% - Accent4 6 3 2 3 2" xfId="58015"/>
    <cellStyle name="40% - Accent4 6 3 2 4" xfId="33696"/>
    <cellStyle name="40% - Accent4 6 3 2 5" xfId="44856"/>
    <cellStyle name="40% - Accent4 6 3 3" xfId="9881"/>
    <cellStyle name="40% - Accent4 6 3 3 2" xfId="23040"/>
    <cellStyle name="40% - Accent4 6 3 3 2 2" xfId="60378"/>
    <cellStyle name="40% - Accent4 6 3 3 3" xfId="36408"/>
    <cellStyle name="40% - Accent4 6 3 3 4" xfId="47219"/>
    <cellStyle name="40% - Accent4 6 3 4" xfId="5158"/>
    <cellStyle name="40% - Accent4 6 3 4 2" xfId="18317"/>
    <cellStyle name="40% - Accent4 6 3 4 2 2" xfId="55655"/>
    <cellStyle name="40% - Accent4 6 3 4 3" xfId="30984"/>
    <cellStyle name="40% - Accent4 6 3 4 4" xfId="42496"/>
    <cellStyle name="40% - Accent4 6 3 5" xfId="14605"/>
    <cellStyle name="40% - Accent4 6 3 5 2" xfId="51943"/>
    <cellStyle name="40% - Accent4 6 3 6" xfId="28102"/>
    <cellStyle name="40% - Accent4 6 3 7" xfId="38782"/>
    <cellStyle name="40% - Accent4 6 4" xfId="2793"/>
    <cellStyle name="40% - Accent4 6 4 2" xfId="11061"/>
    <cellStyle name="40% - Accent4 6 4 2 2" xfId="24220"/>
    <cellStyle name="40% - Accent4 6 4 2 2 2" xfId="61558"/>
    <cellStyle name="40% - Accent4 6 4 2 3" xfId="48399"/>
    <cellStyle name="40% - Accent4 6 4 3" xfId="6338"/>
    <cellStyle name="40% - Accent4 6 4 3 2" xfId="19497"/>
    <cellStyle name="40% - Accent4 6 4 3 2 2" xfId="56835"/>
    <cellStyle name="40% - Accent4 6 4 3 3" xfId="43676"/>
    <cellStyle name="40% - Accent4 6 4 4" xfId="15954"/>
    <cellStyle name="40% - Accent4 6 4 4 2" xfId="53292"/>
    <cellStyle name="40% - Accent4 6 4 5" xfId="32347"/>
    <cellStyle name="40% - Accent4 6 4 6" xfId="40131"/>
    <cellStyle name="40% - Accent4 6 5" xfId="8701"/>
    <cellStyle name="40% - Accent4 6 5 2" xfId="21860"/>
    <cellStyle name="40% - Accent4 6 5 2 2" xfId="59198"/>
    <cellStyle name="40% - Accent4 6 5 3" xfId="35059"/>
    <cellStyle name="40% - Accent4 6 5 4" xfId="46039"/>
    <cellStyle name="40% - Accent4 6 6" xfId="3978"/>
    <cellStyle name="40% - Accent4 6 6 2" xfId="17137"/>
    <cellStyle name="40% - Accent4 6 6 2 2" xfId="54475"/>
    <cellStyle name="40% - Accent4 6 6 3" xfId="29635"/>
    <cellStyle name="40% - Accent4 6 6 4" xfId="41316"/>
    <cellStyle name="40% - Accent4 6 7" xfId="13425"/>
    <cellStyle name="40% - Accent4 6 7 2" xfId="50763"/>
    <cellStyle name="40% - Accent4 6 8" xfId="26753"/>
    <cellStyle name="40% - Accent4 6 9" xfId="37602"/>
    <cellStyle name="40% - Accent4 7" xfId="150"/>
    <cellStyle name="40% - Accent4 7 2" xfId="571"/>
    <cellStyle name="40% - Accent4 7 2 2" xfId="1753"/>
    <cellStyle name="40% - Accent4 7 2 2 2" xfId="7827"/>
    <cellStyle name="40% - Accent4 7 2 2 2 2" xfId="12550"/>
    <cellStyle name="40% - Accent4 7 2 2 2 2 2" xfId="25709"/>
    <cellStyle name="40% - Accent4 7 2 2 2 2 2 2" xfId="63047"/>
    <cellStyle name="40% - Accent4 7 2 2 2 2 3" xfId="49888"/>
    <cellStyle name="40% - Accent4 7 2 2 2 3" xfId="20986"/>
    <cellStyle name="40% - Accent4 7 2 2 2 3 2" xfId="58324"/>
    <cellStyle name="40% - Accent4 7 2 2 2 4" xfId="34005"/>
    <cellStyle name="40% - Accent4 7 2 2 2 5" xfId="45165"/>
    <cellStyle name="40% - Accent4 7 2 2 3" xfId="10190"/>
    <cellStyle name="40% - Accent4 7 2 2 3 2" xfId="23349"/>
    <cellStyle name="40% - Accent4 7 2 2 3 2 2" xfId="60687"/>
    <cellStyle name="40% - Accent4 7 2 2 3 3" xfId="36717"/>
    <cellStyle name="40% - Accent4 7 2 2 3 4" xfId="47528"/>
    <cellStyle name="40% - Accent4 7 2 2 4" xfId="5467"/>
    <cellStyle name="40% - Accent4 7 2 2 4 2" xfId="18626"/>
    <cellStyle name="40% - Accent4 7 2 2 4 2 2" xfId="55964"/>
    <cellStyle name="40% - Accent4 7 2 2 4 3" xfId="31293"/>
    <cellStyle name="40% - Accent4 7 2 2 4 4" xfId="42805"/>
    <cellStyle name="40% - Accent4 7 2 2 5" xfId="14914"/>
    <cellStyle name="40% - Accent4 7 2 2 5 2" xfId="52252"/>
    <cellStyle name="40% - Accent4 7 2 2 6" xfId="28411"/>
    <cellStyle name="40% - Accent4 7 2 2 7" xfId="39091"/>
    <cellStyle name="40% - Accent4 7 2 3" xfId="3102"/>
    <cellStyle name="40% - Accent4 7 2 3 2" xfId="11370"/>
    <cellStyle name="40% - Accent4 7 2 3 2 2" xfId="24529"/>
    <cellStyle name="40% - Accent4 7 2 3 2 2 2" xfId="61867"/>
    <cellStyle name="40% - Accent4 7 2 3 2 3" xfId="48708"/>
    <cellStyle name="40% - Accent4 7 2 3 3" xfId="6647"/>
    <cellStyle name="40% - Accent4 7 2 3 3 2" xfId="19806"/>
    <cellStyle name="40% - Accent4 7 2 3 3 2 2" xfId="57144"/>
    <cellStyle name="40% - Accent4 7 2 3 3 3" xfId="43985"/>
    <cellStyle name="40% - Accent4 7 2 3 4" xfId="16263"/>
    <cellStyle name="40% - Accent4 7 2 3 4 2" xfId="53601"/>
    <cellStyle name="40% - Accent4 7 2 3 5" xfId="32656"/>
    <cellStyle name="40% - Accent4 7 2 3 6" xfId="40440"/>
    <cellStyle name="40% - Accent4 7 2 4" xfId="9010"/>
    <cellStyle name="40% - Accent4 7 2 4 2" xfId="22169"/>
    <cellStyle name="40% - Accent4 7 2 4 2 2" xfId="59507"/>
    <cellStyle name="40% - Accent4 7 2 4 3" xfId="35368"/>
    <cellStyle name="40% - Accent4 7 2 4 4" xfId="46348"/>
    <cellStyle name="40% - Accent4 7 2 5" xfId="4287"/>
    <cellStyle name="40% - Accent4 7 2 5 2" xfId="17446"/>
    <cellStyle name="40% - Accent4 7 2 5 2 2" xfId="54784"/>
    <cellStyle name="40% - Accent4 7 2 5 3" xfId="29944"/>
    <cellStyle name="40% - Accent4 7 2 5 4" xfId="41625"/>
    <cellStyle name="40% - Accent4 7 2 6" xfId="13734"/>
    <cellStyle name="40% - Accent4 7 2 6 2" xfId="51072"/>
    <cellStyle name="40% - Accent4 7 2 7" xfId="27062"/>
    <cellStyle name="40% - Accent4 7 2 8" xfId="37911"/>
    <cellStyle name="40% - Accent4 7 3" xfId="1332"/>
    <cellStyle name="40% - Accent4 7 3 2" xfId="7406"/>
    <cellStyle name="40% - Accent4 7 3 2 2" xfId="12129"/>
    <cellStyle name="40% - Accent4 7 3 2 2 2" xfId="25288"/>
    <cellStyle name="40% - Accent4 7 3 2 2 2 2" xfId="62626"/>
    <cellStyle name="40% - Accent4 7 3 2 2 3" xfId="49467"/>
    <cellStyle name="40% - Accent4 7 3 2 3" xfId="20565"/>
    <cellStyle name="40% - Accent4 7 3 2 3 2" xfId="57903"/>
    <cellStyle name="40% - Accent4 7 3 2 4" xfId="33584"/>
    <cellStyle name="40% - Accent4 7 3 2 5" xfId="44744"/>
    <cellStyle name="40% - Accent4 7 3 3" xfId="9769"/>
    <cellStyle name="40% - Accent4 7 3 3 2" xfId="22928"/>
    <cellStyle name="40% - Accent4 7 3 3 2 2" xfId="60266"/>
    <cellStyle name="40% - Accent4 7 3 3 3" xfId="36296"/>
    <cellStyle name="40% - Accent4 7 3 3 4" xfId="47107"/>
    <cellStyle name="40% - Accent4 7 3 4" xfId="5046"/>
    <cellStyle name="40% - Accent4 7 3 4 2" xfId="18205"/>
    <cellStyle name="40% - Accent4 7 3 4 2 2" xfId="55543"/>
    <cellStyle name="40% - Accent4 7 3 4 3" xfId="30872"/>
    <cellStyle name="40% - Accent4 7 3 4 4" xfId="42384"/>
    <cellStyle name="40% - Accent4 7 3 5" xfId="14493"/>
    <cellStyle name="40% - Accent4 7 3 5 2" xfId="51831"/>
    <cellStyle name="40% - Accent4 7 3 6" xfId="27990"/>
    <cellStyle name="40% - Accent4 7 3 7" xfId="38670"/>
    <cellStyle name="40% - Accent4 7 4" xfId="2681"/>
    <cellStyle name="40% - Accent4 7 4 2" xfId="10949"/>
    <cellStyle name="40% - Accent4 7 4 2 2" xfId="24108"/>
    <cellStyle name="40% - Accent4 7 4 2 2 2" xfId="61446"/>
    <cellStyle name="40% - Accent4 7 4 2 3" xfId="48287"/>
    <cellStyle name="40% - Accent4 7 4 3" xfId="6226"/>
    <cellStyle name="40% - Accent4 7 4 3 2" xfId="19385"/>
    <cellStyle name="40% - Accent4 7 4 3 2 2" xfId="56723"/>
    <cellStyle name="40% - Accent4 7 4 3 3" xfId="43564"/>
    <cellStyle name="40% - Accent4 7 4 4" xfId="15842"/>
    <cellStyle name="40% - Accent4 7 4 4 2" xfId="53180"/>
    <cellStyle name="40% - Accent4 7 4 5" xfId="32235"/>
    <cellStyle name="40% - Accent4 7 4 6" xfId="40019"/>
    <cellStyle name="40% - Accent4 7 5" xfId="8589"/>
    <cellStyle name="40% - Accent4 7 5 2" xfId="21748"/>
    <cellStyle name="40% - Accent4 7 5 2 2" xfId="59086"/>
    <cellStyle name="40% - Accent4 7 5 3" xfId="34947"/>
    <cellStyle name="40% - Accent4 7 5 4" xfId="45927"/>
    <cellStyle name="40% - Accent4 7 6" xfId="3866"/>
    <cellStyle name="40% - Accent4 7 6 2" xfId="17025"/>
    <cellStyle name="40% - Accent4 7 6 2 2" xfId="54363"/>
    <cellStyle name="40% - Accent4 7 6 3" xfId="29523"/>
    <cellStyle name="40% - Accent4 7 6 4" xfId="41204"/>
    <cellStyle name="40% - Accent4 7 7" xfId="13313"/>
    <cellStyle name="40% - Accent4 7 7 2" xfId="50651"/>
    <cellStyle name="40% - Accent4 7 8" xfId="26641"/>
    <cellStyle name="40% - Accent4 7 9" xfId="37490"/>
    <cellStyle name="40% - Accent4 8" xfId="459"/>
    <cellStyle name="40% - Accent4 8 2" xfId="1641"/>
    <cellStyle name="40% - Accent4 8 2 2" xfId="7715"/>
    <cellStyle name="40% - Accent4 8 2 2 2" xfId="12438"/>
    <cellStyle name="40% - Accent4 8 2 2 2 2" xfId="25597"/>
    <cellStyle name="40% - Accent4 8 2 2 2 2 2" xfId="62935"/>
    <cellStyle name="40% - Accent4 8 2 2 2 3" xfId="49776"/>
    <cellStyle name="40% - Accent4 8 2 2 3" xfId="20874"/>
    <cellStyle name="40% - Accent4 8 2 2 3 2" xfId="58212"/>
    <cellStyle name="40% - Accent4 8 2 2 4" xfId="33893"/>
    <cellStyle name="40% - Accent4 8 2 2 5" xfId="45053"/>
    <cellStyle name="40% - Accent4 8 2 3" xfId="10078"/>
    <cellStyle name="40% - Accent4 8 2 3 2" xfId="23237"/>
    <cellStyle name="40% - Accent4 8 2 3 2 2" xfId="60575"/>
    <cellStyle name="40% - Accent4 8 2 3 3" xfId="36605"/>
    <cellStyle name="40% - Accent4 8 2 3 4" xfId="47416"/>
    <cellStyle name="40% - Accent4 8 2 4" xfId="5355"/>
    <cellStyle name="40% - Accent4 8 2 4 2" xfId="18514"/>
    <cellStyle name="40% - Accent4 8 2 4 2 2" xfId="55852"/>
    <cellStyle name="40% - Accent4 8 2 4 3" xfId="31181"/>
    <cellStyle name="40% - Accent4 8 2 4 4" xfId="42693"/>
    <cellStyle name="40% - Accent4 8 2 5" xfId="14802"/>
    <cellStyle name="40% - Accent4 8 2 5 2" xfId="52140"/>
    <cellStyle name="40% - Accent4 8 2 6" xfId="28299"/>
    <cellStyle name="40% - Accent4 8 2 7" xfId="38979"/>
    <cellStyle name="40% - Accent4 8 3" xfId="2990"/>
    <cellStyle name="40% - Accent4 8 3 2" xfId="11258"/>
    <cellStyle name="40% - Accent4 8 3 2 2" xfId="24417"/>
    <cellStyle name="40% - Accent4 8 3 2 2 2" xfId="61755"/>
    <cellStyle name="40% - Accent4 8 3 2 3" xfId="48596"/>
    <cellStyle name="40% - Accent4 8 3 3" xfId="6535"/>
    <cellStyle name="40% - Accent4 8 3 3 2" xfId="19694"/>
    <cellStyle name="40% - Accent4 8 3 3 2 2" xfId="57032"/>
    <cellStyle name="40% - Accent4 8 3 3 3" xfId="43873"/>
    <cellStyle name="40% - Accent4 8 3 4" xfId="16151"/>
    <cellStyle name="40% - Accent4 8 3 4 2" xfId="53489"/>
    <cellStyle name="40% - Accent4 8 3 5" xfId="32544"/>
    <cellStyle name="40% - Accent4 8 3 6" xfId="40328"/>
    <cellStyle name="40% - Accent4 8 4" xfId="8898"/>
    <cellStyle name="40% - Accent4 8 4 2" xfId="22057"/>
    <cellStyle name="40% - Accent4 8 4 2 2" xfId="59395"/>
    <cellStyle name="40% - Accent4 8 4 3" xfId="35256"/>
    <cellStyle name="40% - Accent4 8 4 4" xfId="46236"/>
    <cellStyle name="40% - Accent4 8 5" xfId="4175"/>
    <cellStyle name="40% - Accent4 8 5 2" xfId="17334"/>
    <cellStyle name="40% - Accent4 8 5 2 2" xfId="54672"/>
    <cellStyle name="40% - Accent4 8 5 3" xfId="29832"/>
    <cellStyle name="40% - Accent4 8 5 4" xfId="41513"/>
    <cellStyle name="40% - Accent4 8 6" xfId="13622"/>
    <cellStyle name="40% - Accent4 8 6 2" xfId="50960"/>
    <cellStyle name="40% - Accent4 8 7" xfId="26950"/>
    <cellStyle name="40% - Accent4 8 8" xfId="37799"/>
    <cellStyle name="40% - Accent4 9" xfId="290"/>
    <cellStyle name="40% - Accent4 9 2" xfId="1472"/>
    <cellStyle name="40% - Accent4 9 2 2" xfId="7546"/>
    <cellStyle name="40% - Accent4 9 2 2 2" xfId="12269"/>
    <cellStyle name="40% - Accent4 9 2 2 2 2" xfId="25428"/>
    <cellStyle name="40% - Accent4 9 2 2 2 2 2" xfId="62766"/>
    <cellStyle name="40% - Accent4 9 2 2 2 3" xfId="49607"/>
    <cellStyle name="40% - Accent4 9 2 2 3" xfId="20705"/>
    <cellStyle name="40% - Accent4 9 2 2 3 2" xfId="58043"/>
    <cellStyle name="40% - Accent4 9 2 2 4" xfId="33724"/>
    <cellStyle name="40% - Accent4 9 2 2 5" xfId="44884"/>
    <cellStyle name="40% - Accent4 9 2 3" xfId="9909"/>
    <cellStyle name="40% - Accent4 9 2 3 2" xfId="23068"/>
    <cellStyle name="40% - Accent4 9 2 3 2 2" xfId="60406"/>
    <cellStyle name="40% - Accent4 9 2 3 3" xfId="36436"/>
    <cellStyle name="40% - Accent4 9 2 3 4" xfId="47247"/>
    <cellStyle name="40% - Accent4 9 2 4" xfId="5186"/>
    <cellStyle name="40% - Accent4 9 2 4 2" xfId="18345"/>
    <cellStyle name="40% - Accent4 9 2 4 2 2" xfId="55683"/>
    <cellStyle name="40% - Accent4 9 2 4 3" xfId="31012"/>
    <cellStyle name="40% - Accent4 9 2 4 4" xfId="42524"/>
    <cellStyle name="40% - Accent4 9 2 5" xfId="14633"/>
    <cellStyle name="40% - Accent4 9 2 5 2" xfId="51971"/>
    <cellStyle name="40% - Accent4 9 2 6" xfId="28130"/>
    <cellStyle name="40% - Accent4 9 2 7" xfId="38810"/>
    <cellStyle name="40% - Accent4 9 3" xfId="2821"/>
    <cellStyle name="40% - Accent4 9 3 2" xfId="11089"/>
    <cellStyle name="40% - Accent4 9 3 2 2" xfId="24248"/>
    <cellStyle name="40% - Accent4 9 3 2 2 2" xfId="61586"/>
    <cellStyle name="40% - Accent4 9 3 2 3" xfId="48427"/>
    <cellStyle name="40% - Accent4 9 3 3" xfId="6366"/>
    <cellStyle name="40% - Accent4 9 3 3 2" xfId="19525"/>
    <cellStyle name="40% - Accent4 9 3 3 2 2" xfId="56863"/>
    <cellStyle name="40% - Accent4 9 3 3 3" xfId="43704"/>
    <cellStyle name="40% - Accent4 9 3 4" xfId="15982"/>
    <cellStyle name="40% - Accent4 9 3 4 2" xfId="53320"/>
    <cellStyle name="40% - Accent4 9 3 5" xfId="32375"/>
    <cellStyle name="40% - Accent4 9 3 6" xfId="40159"/>
    <cellStyle name="40% - Accent4 9 4" xfId="8729"/>
    <cellStyle name="40% - Accent4 9 4 2" xfId="21888"/>
    <cellStyle name="40% - Accent4 9 4 2 2" xfId="59226"/>
    <cellStyle name="40% - Accent4 9 4 3" xfId="35087"/>
    <cellStyle name="40% - Accent4 9 4 4" xfId="46067"/>
    <cellStyle name="40% - Accent4 9 5" xfId="4006"/>
    <cellStyle name="40% - Accent4 9 5 2" xfId="17165"/>
    <cellStyle name="40% - Accent4 9 5 2 2" xfId="54503"/>
    <cellStyle name="40% - Accent4 9 5 3" xfId="29663"/>
    <cellStyle name="40% - Accent4 9 5 4" xfId="41344"/>
    <cellStyle name="40% - Accent4 9 6" xfId="13453"/>
    <cellStyle name="40% - Accent4 9 6 2" xfId="50791"/>
    <cellStyle name="40% - Accent4 9 7" xfId="26781"/>
    <cellStyle name="40% - Accent4 9 8" xfId="37630"/>
    <cellStyle name="40% - Accent5" xfId="36" builtinId="47" customBuiltin="1"/>
    <cellStyle name="40% - Accent5 10" xfId="713"/>
    <cellStyle name="40% - Accent5 10 2" xfId="1895"/>
    <cellStyle name="40% - Accent5 10 2 2" xfId="7969"/>
    <cellStyle name="40% - Accent5 10 2 2 2" xfId="12692"/>
    <cellStyle name="40% - Accent5 10 2 2 2 2" xfId="25851"/>
    <cellStyle name="40% - Accent5 10 2 2 2 2 2" xfId="63189"/>
    <cellStyle name="40% - Accent5 10 2 2 2 3" xfId="50030"/>
    <cellStyle name="40% - Accent5 10 2 2 3" xfId="21128"/>
    <cellStyle name="40% - Accent5 10 2 2 3 2" xfId="58466"/>
    <cellStyle name="40% - Accent5 10 2 2 4" xfId="34147"/>
    <cellStyle name="40% - Accent5 10 2 2 5" xfId="45307"/>
    <cellStyle name="40% - Accent5 10 2 3" xfId="10332"/>
    <cellStyle name="40% - Accent5 10 2 3 2" xfId="23491"/>
    <cellStyle name="40% - Accent5 10 2 3 2 2" xfId="60829"/>
    <cellStyle name="40% - Accent5 10 2 3 3" xfId="36859"/>
    <cellStyle name="40% - Accent5 10 2 3 4" xfId="47670"/>
    <cellStyle name="40% - Accent5 10 2 4" xfId="5609"/>
    <cellStyle name="40% - Accent5 10 2 4 2" xfId="18768"/>
    <cellStyle name="40% - Accent5 10 2 4 2 2" xfId="56106"/>
    <cellStyle name="40% - Accent5 10 2 4 3" xfId="31435"/>
    <cellStyle name="40% - Accent5 10 2 4 4" xfId="42947"/>
    <cellStyle name="40% - Accent5 10 2 5" xfId="15056"/>
    <cellStyle name="40% - Accent5 10 2 5 2" xfId="52394"/>
    <cellStyle name="40% - Accent5 10 2 6" xfId="28553"/>
    <cellStyle name="40% - Accent5 10 2 7" xfId="39233"/>
    <cellStyle name="40% - Accent5 10 3" xfId="3244"/>
    <cellStyle name="40% - Accent5 10 3 2" xfId="11512"/>
    <cellStyle name="40% - Accent5 10 3 2 2" xfId="24671"/>
    <cellStyle name="40% - Accent5 10 3 2 2 2" xfId="62009"/>
    <cellStyle name="40% - Accent5 10 3 2 3" xfId="48850"/>
    <cellStyle name="40% - Accent5 10 3 3" xfId="6789"/>
    <cellStyle name="40% - Accent5 10 3 3 2" xfId="19948"/>
    <cellStyle name="40% - Accent5 10 3 3 2 2" xfId="57286"/>
    <cellStyle name="40% - Accent5 10 3 3 3" xfId="44127"/>
    <cellStyle name="40% - Accent5 10 3 4" xfId="16405"/>
    <cellStyle name="40% - Accent5 10 3 4 2" xfId="53743"/>
    <cellStyle name="40% - Accent5 10 3 5" xfId="32798"/>
    <cellStyle name="40% - Accent5 10 3 6" xfId="40582"/>
    <cellStyle name="40% - Accent5 10 4" xfId="9152"/>
    <cellStyle name="40% - Accent5 10 4 2" xfId="22311"/>
    <cellStyle name="40% - Accent5 10 4 2 2" xfId="59649"/>
    <cellStyle name="40% - Accent5 10 4 3" xfId="35510"/>
    <cellStyle name="40% - Accent5 10 4 4" xfId="46490"/>
    <cellStyle name="40% - Accent5 10 5" xfId="4429"/>
    <cellStyle name="40% - Accent5 10 5 2" xfId="17588"/>
    <cellStyle name="40% - Accent5 10 5 2 2" xfId="54926"/>
    <cellStyle name="40% - Accent5 10 5 3" xfId="30086"/>
    <cellStyle name="40% - Accent5 10 5 4" xfId="41767"/>
    <cellStyle name="40% - Accent5 10 6" xfId="13876"/>
    <cellStyle name="40% - Accent5 10 6 2" xfId="51214"/>
    <cellStyle name="40% - Accent5 10 7" xfId="27204"/>
    <cellStyle name="40% - Accent5 10 8" xfId="38053"/>
    <cellStyle name="40% - Accent5 11" xfId="882"/>
    <cellStyle name="40% - Accent5 11 2" xfId="2064"/>
    <cellStyle name="40% - Accent5 11 2 2" xfId="8138"/>
    <cellStyle name="40% - Accent5 11 2 2 2" xfId="12861"/>
    <cellStyle name="40% - Accent5 11 2 2 2 2" xfId="26020"/>
    <cellStyle name="40% - Accent5 11 2 2 2 2 2" xfId="63358"/>
    <cellStyle name="40% - Accent5 11 2 2 2 3" xfId="50199"/>
    <cellStyle name="40% - Accent5 11 2 2 3" xfId="21297"/>
    <cellStyle name="40% - Accent5 11 2 2 3 2" xfId="58635"/>
    <cellStyle name="40% - Accent5 11 2 2 4" xfId="34316"/>
    <cellStyle name="40% - Accent5 11 2 2 5" xfId="45476"/>
    <cellStyle name="40% - Accent5 11 2 3" xfId="10501"/>
    <cellStyle name="40% - Accent5 11 2 3 2" xfId="23660"/>
    <cellStyle name="40% - Accent5 11 2 3 2 2" xfId="60998"/>
    <cellStyle name="40% - Accent5 11 2 3 3" xfId="37028"/>
    <cellStyle name="40% - Accent5 11 2 3 4" xfId="47839"/>
    <cellStyle name="40% - Accent5 11 2 4" xfId="5778"/>
    <cellStyle name="40% - Accent5 11 2 4 2" xfId="18937"/>
    <cellStyle name="40% - Accent5 11 2 4 2 2" xfId="56275"/>
    <cellStyle name="40% - Accent5 11 2 4 3" xfId="31604"/>
    <cellStyle name="40% - Accent5 11 2 4 4" xfId="43116"/>
    <cellStyle name="40% - Accent5 11 2 5" xfId="15225"/>
    <cellStyle name="40% - Accent5 11 2 5 2" xfId="52563"/>
    <cellStyle name="40% - Accent5 11 2 6" xfId="28722"/>
    <cellStyle name="40% - Accent5 11 2 7" xfId="39402"/>
    <cellStyle name="40% - Accent5 11 3" xfId="3413"/>
    <cellStyle name="40% - Accent5 11 3 2" xfId="11681"/>
    <cellStyle name="40% - Accent5 11 3 2 2" xfId="24840"/>
    <cellStyle name="40% - Accent5 11 3 2 2 2" xfId="62178"/>
    <cellStyle name="40% - Accent5 11 3 2 3" xfId="49019"/>
    <cellStyle name="40% - Accent5 11 3 3" xfId="6958"/>
    <cellStyle name="40% - Accent5 11 3 3 2" xfId="20117"/>
    <cellStyle name="40% - Accent5 11 3 3 2 2" xfId="57455"/>
    <cellStyle name="40% - Accent5 11 3 3 3" xfId="44296"/>
    <cellStyle name="40% - Accent5 11 3 4" xfId="16574"/>
    <cellStyle name="40% - Accent5 11 3 4 2" xfId="53912"/>
    <cellStyle name="40% - Accent5 11 3 5" xfId="32967"/>
    <cellStyle name="40% - Accent5 11 3 6" xfId="40751"/>
    <cellStyle name="40% - Accent5 11 4" xfId="9321"/>
    <cellStyle name="40% - Accent5 11 4 2" xfId="22480"/>
    <cellStyle name="40% - Accent5 11 4 2 2" xfId="59818"/>
    <cellStyle name="40% - Accent5 11 4 3" xfId="35679"/>
    <cellStyle name="40% - Accent5 11 4 4" xfId="46659"/>
    <cellStyle name="40% - Accent5 11 5" xfId="4598"/>
    <cellStyle name="40% - Accent5 11 5 2" xfId="17757"/>
    <cellStyle name="40% - Accent5 11 5 2 2" xfId="55095"/>
    <cellStyle name="40% - Accent5 11 5 3" xfId="30255"/>
    <cellStyle name="40% - Accent5 11 5 4" xfId="41936"/>
    <cellStyle name="40% - Accent5 11 6" xfId="14045"/>
    <cellStyle name="40% - Accent5 11 6 2" xfId="51383"/>
    <cellStyle name="40% - Accent5 11 7" xfId="27373"/>
    <cellStyle name="40% - Accent5 11 8" xfId="38222"/>
    <cellStyle name="40% - Accent5 12" xfId="1053"/>
    <cellStyle name="40% - Accent5 12 2" xfId="2233"/>
    <cellStyle name="40% - Accent5 12 2 2" xfId="8307"/>
    <cellStyle name="40% - Accent5 12 2 2 2" xfId="13030"/>
    <cellStyle name="40% - Accent5 12 2 2 2 2" xfId="26189"/>
    <cellStyle name="40% - Accent5 12 2 2 2 2 2" xfId="63527"/>
    <cellStyle name="40% - Accent5 12 2 2 2 3" xfId="50368"/>
    <cellStyle name="40% - Accent5 12 2 2 3" xfId="21466"/>
    <cellStyle name="40% - Accent5 12 2 2 3 2" xfId="58804"/>
    <cellStyle name="40% - Accent5 12 2 2 4" xfId="34485"/>
    <cellStyle name="40% - Accent5 12 2 2 5" xfId="45645"/>
    <cellStyle name="40% - Accent5 12 2 3" xfId="10670"/>
    <cellStyle name="40% - Accent5 12 2 3 2" xfId="23829"/>
    <cellStyle name="40% - Accent5 12 2 3 2 2" xfId="61167"/>
    <cellStyle name="40% - Accent5 12 2 3 3" xfId="37197"/>
    <cellStyle name="40% - Accent5 12 2 3 4" xfId="48008"/>
    <cellStyle name="40% - Accent5 12 2 4" xfId="5947"/>
    <cellStyle name="40% - Accent5 12 2 4 2" xfId="19106"/>
    <cellStyle name="40% - Accent5 12 2 4 2 2" xfId="56444"/>
    <cellStyle name="40% - Accent5 12 2 4 3" xfId="31773"/>
    <cellStyle name="40% - Accent5 12 2 4 4" xfId="43285"/>
    <cellStyle name="40% - Accent5 12 2 5" xfId="15394"/>
    <cellStyle name="40% - Accent5 12 2 5 2" xfId="52732"/>
    <cellStyle name="40% - Accent5 12 2 6" xfId="28891"/>
    <cellStyle name="40% - Accent5 12 2 7" xfId="39571"/>
    <cellStyle name="40% - Accent5 12 3" xfId="3582"/>
    <cellStyle name="40% - Accent5 12 3 2" xfId="11850"/>
    <cellStyle name="40% - Accent5 12 3 2 2" xfId="25009"/>
    <cellStyle name="40% - Accent5 12 3 2 2 2" xfId="62347"/>
    <cellStyle name="40% - Accent5 12 3 2 3" xfId="49188"/>
    <cellStyle name="40% - Accent5 12 3 3" xfId="7127"/>
    <cellStyle name="40% - Accent5 12 3 3 2" xfId="20286"/>
    <cellStyle name="40% - Accent5 12 3 3 2 2" xfId="57624"/>
    <cellStyle name="40% - Accent5 12 3 3 3" xfId="44465"/>
    <cellStyle name="40% - Accent5 12 3 4" xfId="16743"/>
    <cellStyle name="40% - Accent5 12 3 4 2" xfId="54081"/>
    <cellStyle name="40% - Accent5 12 3 5" xfId="33136"/>
    <cellStyle name="40% - Accent5 12 3 6" xfId="40920"/>
    <cellStyle name="40% - Accent5 12 4" xfId="9490"/>
    <cellStyle name="40% - Accent5 12 4 2" xfId="22649"/>
    <cellStyle name="40% - Accent5 12 4 2 2" xfId="59987"/>
    <cellStyle name="40% - Accent5 12 4 3" xfId="35848"/>
    <cellStyle name="40% - Accent5 12 4 4" xfId="46828"/>
    <cellStyle name="40% - Accent5 12 5" xfId="4767"/>
    <cellStyle name="40% - Accent5 12 5 2" xfId="17926"/>
    <cellStyle name="40% - Accent5 12 5 2 2" xfId="55264"/>
    <cellStyle name="40% - Accent5 12 5 3" xfId="30424"/>
    <cellStyle name="40% - Accent5 12 5 4" xfId="42105"/>
    <cellStyle name="40% - Accent5 12 6" xfId="14214"/>
    <cellStyle name="40% - Accent5 12 6 2" xfId="51552"/>
    <cellStyle name="40% - Accent5 12 7" xfId="27542"/>
    <cellStyle name="40% - Accent5 12 8" xfId="38391"/>
    <cellStyle name="40% - Accent5 13" xfId="1222"/>
    <cellStyle name="40% - Accent5 13 2" xfId="2571"/>
    <cellStyle name="40% - Accent5 13 2 2" xfId="12019"/>
    <cellStyle name="40% - Accent5 13 2 2 2" xfId="25178"/>
    <cellStyle name="40% - Accent5 13 2 2 2 2" xfId="62516"/>
    <cellStyle name="40% - Accent5 13 2 2 3" xfId="33474"/>
    <cellStyle name="40% - Accent5 13 2 2 4" xfId="49357"/>
    <cellStyle name="40% - Accent5 13 2 3" xfId="7296"/>
    <cellStyle name="40% - Accent5 13 2 3 2" xfId="20455"/>
    <cellStyle name="40% - Accent5 13 2 3 2 2" xfId="57793"/>
    <cellStyle name="40% - Accent5 13 2 3 3" xfId="36186"/>
    <cellStyle name="40% - Accent5 13 2 3 4" xfId="44634"/>
    <cellStyle name="40% - Accent5 13 2 4" xfId="15732"/>
    <cellStyle name="40% - Accent5 13 2 4 2" xfId="30762"/>
    <cellStyle name="40% - Accent5 13 2 4 3" xfId="53070"/>
    <cellStyle name="40% - Accent5 13 2 5" xfId="27880"/>
    <cellStyle name="40% - Accent5 13 2 6" xfId="39909"/>
    <cellStyle name="40% - Accent5 13 3" xfId="9659"/>
    <cellStyle name="40% - Accent5 13 3 2" xfId="22818"/>
    <cellStyle name="40% - Accent5 13 3 2 2" xfId="60156"/>
    <cellStyle name="40% - Accent5 13 3 3" xfId="32125"/>
    <cellStyle name="40% - Accent5 13 3 4" xfId="46997"/>
    <cellStyle name="40% - Accent5 13 4" xfId="4936"/>
    <cellStyle name="40% - Accent5 13 4 2" xfId="18095"/>
    <cellStyle name="40% - Accent5 13 4 2 2" xfId="55433"/>
    <cellStyle name="40% - Accent5 13 4 3" xfId="34837"/>
    <cellStyle name="40% - Accent5 13 4 4" xfId="42274"/>
    <cellStyle name="40% - Accent5 13 5" xfId="14383"/>
    <cellStyle name="40% - Accent5 13 5 2" xfId="29413"/>
    <cellStyle name="40% - Accent5 13 5 3" xfId="51721"/>
    <cellStyle name="40% - Accent5 13 6" xfId="26531"/>
    <cellStyle name="40% - Accent5 13 7" xfId="38560"/>
    <cellStyle name="40% - Accent5 14" xfId="2402"/>
    <cellStyle name="40% - Accent5 14 2" xfId="10839"/>
    <cellStyle name="40% - Accent5 14 2 2" xfId="23998"/>
    <cellStyle name="40% - Accent5 14 2 2 2" xfId="61336"/>
    <cellStyle name="40% - Accent5 14 2 3" xfId="34656"/>
    <cellStyle name="40% - Accent5 14 2 4" xfId="48177"/>
    <cellStyle name="40% - Accent5 14 3" xfId="6116"/>
    <cellStyle name="40% - Accent5 14 3 2" xfId="19275"/>
    <cellStyle name="40% - Accent5 14 3 2 2" xfId="56613"/>
    <cellStyle name="40% - Accent5 14 3 3" xfId="37368"/>
    <cellStyle name="40% - Accent5 14 3 4" xfId="43454"/>
    <cellStyle name="40% - Accent5 14 4" xfId="15563"/>
    <cellStyle name="40% - Accent5 14 4 2" xfId="31944"/>
    <cellStyle name="40% - Accent5 14 4 3" xfId="52901"/>
    <cellStyle name="40% - Accent5 14 5" xfId="29062"/>
    <cellStyle name="40% - Accent5 14 6" xfId="39740"/>
    <cellStyle name="40% - Accent5 15" xfId="8479"/>
    <cellStyle name="40% - Accent5 15 2" xfId="21638"/>
    <cellStyle name="40% - Accent5 15 2 2" xfId="33305"/>
    <cellStyle name="40% - Accent5 15 2 3" xfId="58976"/>
    <cellStyle name="40% - Accent5 15 3" xfId="36017"/>
    <cellStyle name="40% - Accent5 15 4" xfId="30593"/>
    <cellStyle name="40% - Accent5 15 5" xfId="27711"/>
    <cellStyle name="40% - Accent5 15 6" xfId="45817"/>
    <cellStyle name="40% - Accent5 16" xfId="3756"/>
    <cellStyle name="40% - Accent5 16 2" xfId="16915"/>
    <cellStyle name="40% - Accent5 16 2 2" xfId="54253"/>
    <cellStyle name="40% - Accent5 16 3" xfId="29244"/>
    <cellStyle name="40% - Accent5 16 4" xfId="41094"/>
    <cellStyle name="40% - Accent5 17" xfId="13203"/>
    <cellStyle name="40% - Accent5 17 2" xfId="31956"/>
    <cellStyle name="40% - Accent5 17 3" xfId="50541"/>
    <cellStyle name="40% - Accent5 18" xfId="34668"/>
    <cellStyle name="40% - Accent5 19" xfId="29075"/>
    <cellStyle name="40% - Accent5 2" xfId="54"/>
    <cellStyle name="40% - Accent5 2 10" xfId="896"/>
    <cellStyle name="40% - Accent5 2 10 2" xfId="2078"/>
    <cellStyle name="40% - Accent5 2 10 2 2" xfId="8152"/>
    <cellStyle name="40% - Accent5 2 10 2 2 2" xfId="12875"/>
    <cellStyle name="40% - Accent5 2 10 2 2 2 2" xfId="26034"/>
    <cellStyle name="40% - Accent5 2 10 2 2 2 2 2" xfId="63372"/>
    <cellStyle name="40% - Accent5 2 10 2 2 2 3" xfId="50213"/>
    <cellStyle name="40% - Accent5 2 10 2 2 3" xfId="21311"/>
    <cellStyle name="40% - Accent5 2 10 2 2 3 2" xfId="58649"/>
    <cellStyle name="40% - Accent5 2 10 2 2 4" xfId="34330"/>
    <cellStyle name="40% - Accent5 2 10 2 2 5" xfId="45490"/>
    <cellStyle name="40% - Accent5 2 10 2 3" xfId="10515"/>
    <cellStyle name="40% - Accent5 2 10 2 3 2" xfId="23674"/>
    <cellStyle name="40% - Accent5 2 10 2 3 2 2" xfId="61012"/>
    <cellStyle name="40% - Accent5 2 10 2 3 3" xfId="37042"/>
    <cellStyle name="40% - Accent5 2 10 2 3 4" xfId="47853"/>
    <cellStyle name="40% - Accent5 2 10 2 4" xfId="5792"/>
    <cellStyle name="40% - Accent5 2 10 2 4 2" xfId="18951"/>
    <cellStyle name="40% - Accent5 2 10 2 4 2 2" xfId="56289"/>
    <cellStyle name="40% - Accent5 2 10 2 4 3" xfId="31618"/>
    <cellStyle name="40% - Accent5 2 10 2 4 4" xfId="43130"/>
    <cellStyle name="40% - Accent5 2 10 2 5" xfId="15239"/>
    <cellStyle name="40% - Accent5 2 10 2 5 2" xfId="52577"/>
    <cellStyle name="40% - Accent5 2 10 2 6" xfId="28736"/>
    <cellStyle name="40% - Accent5 2 10 2 7" xfId="39416"/>
    <cellStyle name="40% - Accent5 2 10 3" xfId="3427"/>
    <cellStyle name="40% - Accent5 2 10 3 2" xfId="11695"/>
    <cellStyle name="40% - Accent5 2 10 3 2 2" xfId="24854"/>
    <cellStyle name="40% - Accent5 2 10 3 2 2 2" xfId="62192"/>
    <cellStyle name="40% - Accent5 2 10 3 2 3" xfId="49033"/>
    <cellStyle name="40% - Accent5 2 10 3 3" xfId="6972"/>
    <cellStyle name="40% - Accent5 2 10 3 3 2" xfId="20131"/>
    <cellStyle name="40% - Accent5 2 10 3 3 2 2" xfId="57469"/>
    <cellStyle name="40% - Accent5 2 10 3 3 3" xfId="44310"/>
    <cellStyle name="40% - Accent5 2 10 3 4" xfId="16588"/>
    <cellStyle name="40% - Accent5 2 10 3 4 2" xfId="53926"/>
    <cellStyle name="40% - Accent5 2 10 3 5" xfId="32981"/>
    <cellStyle name="40% - Accent5 2 10 3 6" xfId="40765"/>
    <cellStyle name="40% - Accent5 2 10 4" xfId="9335"/>
    <cellStyle name="40% - Accent5 2 10 4 2" xfId="22494"/>
    <cellStyle name="40% - Accent5 2 10 4 2 2" xfId="59832"/>
    <cellStyle name="40% - Accent5 2 10 4 3" xfId="35693"/>
    <cellStyle name="40% - Accent5 2 10 4 4" xfId="46673"/>
    <cellStyle name="40% - Accent5 2 10 5" xfId="4612"/>
    <cellStyle name="40% - Accent5 2 10 5 2" xfId="17771"/>
    <cellStyle name="40% - Accent5 2 10 5 2 2" xfId="55109"/>
    <cellStyle name="40% - Accent5 2 10 5 3" xfId="30269"/>
    <cellStyle name="40% - Accent5 2 10 5 4" xfId="41950"/>
    <cellStyle name="40% - Accent5 2 10 6" xfId="14059"/>
    <cellStyle name="40% - Accent5 2 10 6 2" xfId="51397"/>
    <cellStyle name="40% - Accent5 2 10 7" xfId="27387"/>
    <cellStyle name="40% - Accent5 2 10 8" xfId="38236"/>
    <cellStyle name="40% - Accent5 2 11" xfId="1067"/>
    <cellStyle name="40% - Accent5 2 11 2" xfId="2247"/>
    <cellStyle name="40% - Accent5 2 11 2 2" xfId="8321"/>
    <cellStyle name="40% - Accent5 2 11 2 2 2" xfId="13044"/>
    <cellStyle name="40% - Accent5 2 11 2 2 2 2" xfId="26203"/>
    <cellStyle name="40% - Accent5 2 11 2 2 2 2 2" xfId="63541"/>
    <cellStyle name="40% - Accent5 2 11 2 2 2 3" xfId="50382"/>
    <cellStyle name="40% - Accent5 2 11 2 2 3" xfId="21480"/>
    <cellStyle name="40% - Accent5 2 11 2 2 3 2" xfId="58818"/>
    <cellStyle name="40% - Accent5 2 11 2 2 4" xfId="34499"/>
    <cellStyle name="40% - Accent5 2 11 2 2 5" xfId="45659"/>
    <cellStyle name="40% - Accent5 2 11 2 3" xfId="10684"/>
    <cellStyle name="40% - Accent5 2 11 2 3 2" xfId="23843"/>
    <cellStyle name="40% - Accent5 2 11 2 3 2 2" xfId="61181"/>
    <cellStyle name="40% - Accent5 2 11 2 3 3" xfId="37211"/>
    <cellStyle name="40% - Accent5 2 11 2 3 4" xfId="48022"/>
    <cellStyle name="40% - Accent5 2 11 2 4" xfId="5961"/>
    <cellStyle name="40% - Accent5 2 11 2 4 2" xfId="19120"/>
    <cellStyle name="40% - Accent5 2 11 2 4 2 2" xfId="56458"/>
    <cellStyle name="40% - Accent5 2 11 2 4 3" xfId="31787"/>
    <cellStyle name="40% - Accent5 2 11 2 4 4" xfId="43299"/>
    <cellStyle name="40% - Accent5 2 11 2 5" xfId="15408"/>
    <cellStyle name="40% - Accent5 2 11 2 5 2" xfId="52746"/>
    <cellStyle name="40% - Accent5 2 11 2 6" xfId="28905"/>
    <cellStyle name="40% - Accent5 2 11 2 7" xfId="39585"/>
    <cellStyle name="40% - Accent5 2 11 3" xfId="3596"/>
    <cellStyle name="40% - Accent5 2 11 3 2" xfId="11864"/>
    <cellStyle name="40% - Accent5 2 11 3 2 2" xfId="25023"/>
    <cellStyle name="40% - Accent5 2 11 3 2 2 2" xfId="62361"/>
    <cellStyle name="40% - Accent5 2 11 3 2 3" xfId="49202"/>
    <cellStyle name="40% - Accent5 2 11 3 3" xfId="7141"/>
    <cellStyle name="40% - Accent5 2 11 3 3 2" xfId="20300"/>
    <cellStyle name="40% - Accent5 2 11 3 3 2 2" xfId="57638"/>
    <cellStyle name="40% - Accent5 2 11 3 3 3" xfId="44479"/>
    <cellStyle name="40% - Accent5 2 11 3 4" xfId="16757"/>
    <cellStyle name="40% - Accent5 2 11 3 4 2" xfId="54095"/>
    <cellStyle name="40% - Accent5 2 11 3 5" xfId="33150"/>
    <cellStyle name="40% - Accent5 2 11 3 6" xfId="40934"/>
    <cellStyle name="40% - Accent5 2 11 4" xfId="9504"/>
    <cellStyle name="40% - Accent5 2 11 4 2" xfId="22663"/>
    <cellStyle name="40% - Accent5 2 11 4 2 2" xfId="60001"/>
    <cellStyle name="40% - Accent5 2 11 4 3" xfId="35862"/>
    <cellStyle name="40% - Accent5 2 11 4 4" xfId="46842"/>
    <cellStyle name="40% - Accent5 2 11 5" xfId="4781"/>
    <cellStyle name="40% - Accent5 2 11 5 2" xfId="17940"/>
    <cellStyle name="40% - Accent5 2 11 5 2 2" xfId="55278"/>
    <cellStyle name="40% - Accent5 2 11 5 3" xfId="30438"/>
    <cellStyle name="40% - Accent5 2 11 5 4" xfId="42119"/>
    <cellStyle name="40% - Accent5 2 11 6" xfId="14228"/>
    <cellStyle name="40% - Accent5 2 11 6 2" xfId="51566"/>
    <cellStyle name="40% - Accent5 2 11 7" xfId="27556"/>
    <cellStyle name="40% - Accent5 2 11 8" xfId="38405"/>
    <cellStyle name="40% - Accent5 2 12" xfId="1236"/>
    <cellStyle name="40% - Accent5 2 12 2" xfId="2585"/>
    <cellStyle name="40% - Accent5 2 12 2 2" xfId="12033"/>
    <cellStyle name="40% - Accent5 2 12 2 2 2" xfId="25192"/>
    <cellStyle name="40% - Accent5 2 12 2 2 2 2" xfId="62530"/>
    <cellStyle name="40% - Accent5 2 12 2 2 3" xfId="33488"/>
    <cellStyle name="40% - Accent5 2 12 2 2 4" xfId="49371"/>
    <cellStyle name="40% - Accent5 2 12 2 3" xfId="7310"/>
    <cellStyle name="40% - Accent5 2 12 2 3 2" xfId="20469"/>
    <cellStyle name="40% - Accent5 2 12 2 3 2 2" xfId="57807"/>
    <cellStyle name="40% - Accent5 2 12 2 3 3" xfId="36200"/>
    <cellStyle name="40% - Accent5 2 12 2 3 4" xfId="44648"/>
    <cellStyle name="40% - Accent5 2 12 2 4" xfId="15746"/>
    <cellStyle name="40% - Accent5 2 12 2 4 2" xfId="30776"/>
    <cellStyle name="40% - Accent5 2 12 2 4 3" xfId="53084"/>
    <cellStyle name="40% - Accent5 2 12 2 5" xfId="27894"/>
    <cellStyle name="40% - Accent5 2 12 2 6" xfId="39923"/>
    <cellStyle name="40% - Accent5 2 12 3" xfId="9673"/>
    <cellStyle name="40% - Accent5 2 12 3 2" xfId="22832"/>
    <cellStyle name="40% - Accent5 2 12 3 2 2" xfId="60170"/>
    <cellStyle name="40% - Accent5 2 12 3 3" xfId="32139"/>
    <cellStyle name="40% - Accent5 2 12 3 4" xfId="47011"/>
    <cellStyle name="40% - Accent5 2 12 4" xfId="4950"/>
    <cellStyle name="40% - Accent5 2 12 4 2" xfId="18109"/>
    <cellStyle name="40% - Accent5 2 12 4 2 2" xfId="55447"/>
    <cellStyle name="40% - Accent5 2 12 4 3" xfId="34851"/>
    <cellStyle name="40% - Accent5 2 12 4 4" xfId="42288"/>
    <cellStyle name="40% - Accent5 2 12 5" xfId="14397"/>
    <cellStyle name="40% - Accent5 2 12 5 2" xfId="29427"/>
    <cellStyle name="40% - Accent5 2 12 5 3" xfId="51735"/>
    <cellStyle name="40% - Accent5 2 12 6" xfId="26545"/>
    <cellStyle name="40% - Accent5 2 12 7" xfId="38574"/>
    <cellStyle name="40% - Accent5 2 13" xfId="2416"/>
    <cellStyle name="40% - Accent5 2 13 2" xfId="10853"/>
    <cellStyle name="40% - Accent5 2 13 2 2" xfId="24012"/>
    <cellStyle name="40% - Accent5 2 13 2 2 2" xfId="61350"/>
    <cellStyle name="40% - Accent5 2 13 2 3" xfId="33319"/>
    <cellStyle name="40% - Accent5 2 13 2 4" xfId="48191"/>
    <cellStyle name="40% - Accent5 2 13 3" xfId="6130"/>
    <cellStyle name="40% - Accent5 2 13 3 2" xfId="19289"/>
    <cellStyle name="40% - Accent5 2 13 3 2 2" xfId="56627"/>
    <cellStyle name="40% - Accent5 2 13 3 3" xfId="36031"/>
    <cellStyle name="40% - Accent5 2 13 3 4" xfId="43468"/>
    <cellStyle name="40% - Accent5 2 13 4" xfId="15577"/>
    <cellStyle name="40% - Accent5 2 13 4 2" xfId="30607"/>
    <cellStyle name="40% - Accent5 2 13 4 3" xfId="52915"/>
    <cellStyle name="40% - Accent5 2 13 5" xfId="27725"/>
    <cellStyle name="40% - Accent5 2 13 6" xfId="39754"/>
    <cellStyle name="40% - Accent5 2 14" xfId="8493"/>
    <cellStyle name="40% - Accent5 2 14 2" xfId="21652"/>
    <cellStyle name="40% - Accent5 2 14 2 2" xfId="58990"/>
    <cellStyle name="40% - Accent5 2 14 3" xfId="29258"/>
    <cellStyle name="40% - Accent5 2 14 4" xfId="45831"/>
    <cellStyle name="40% - Accent5 2 15" xfId="3770"/>
    <cellStyle name="40% - Accent5 2 15 2" xfId="16929"/>
    <cellStyle name="40% - Accent5 2 15 2 2" xfId="54267"/>
    <cellStyle name="40% - Accent5 2 15 3" xfId="31970"/>
    <cellStyle name="40% - Accent5 2 15 4" xfId="41108"/>
    <cellStyle name="40% - Accent5 2 16" xfId="13217"/>
    <cellStyle name="40% - Accent5 2 16 2" xfId="34682"/>
    <cellStyle name="40% - Accent5 2 16 3" xfId="50555"/>
    <cellStyle name="40% - Accent5 2 17" xfId="29089"/>
    <cellStyle name="40% - Accent5 2 18" xfId="26376"/>
    <cellStyle name="40% - Accent5 2 19" xfId="37394"/>
    <cellStyle name="40% - Accent5 2 2" xfId="110"/>
    <cellStyle name="40% - Accent5 2 2 10" xfId="8549"/>
    <cellStyle name="40% - Accent5 2 2 10 2" xfId="21708"/>
    <cellStyle name="40% - Accent5 2 2 10 2 2" xfId="59046"/>
    <cellStyle name="40% - Accent5 2 2 10 3" xfId="29286"/>
    <cellStyle name="40% - Accent5 2 2 10 4" xfId="45887"/>
    <cellStyle name="40% - Accent5 2 2 11" xfId="3826"/>
    <cellStyle name="40% - Accent5 2 2 11 2" xfId="16985"/>
    <cellStyle name="40% - Accent5 2 2 11 2 2" xfId="54323"/>
    <cellStyle name="40% - Accent5 2 2 11 3" xfId="31998"/>
    <cellStyle name="40% - Accent5 2 2 11 4" xfId="41164"/>
    <cellStyle name="40% - Accent5 2 2 12" xfId="13273"/>
    <cellStyle name="40% - Accent5 2 2 12 2" xfId="34710"/>
    <cellStyle name="40% - Accent5 2 2 12 3" xfId="50611"/>
    <cellStyle name="40% - Accent5 2 2 13" xfId="29117"/>
    <cellStyle name="40% - Accent5 2 2 14" xfId="26404"/>
    <cellStyle name="40% - Accent5 2 2 15" xfId="37450"/>
    <cellStyle name="40% - Accent5 2 2 2" xfId="222"/>
    <cellStyle name="40% - Accent5 2 2 2 10" xfId="3938"/>
    <cellStyle name="40% - Accent5 2 2 2 10 2" xfId="17097"/>
    <cellStyle name="40% - Accent5 2 2 2 10 2 2" xfId="54435"/>
    <cellStyle name="40% - Accent5 2 2 2 10 3" xfId="32083"/>
    <cellStyle name="40% - Accent5 2 2 2 10 4" xfId="41276"/>
    <cellStyle name="40% - Accent5 2 2 2 11" xfId="13385"/>
    <cellStyle name="40% - Accent5 2 2 2 11 2" xfId="34795"/>
    <cellStyle name="40% - Accent5 2 2 2 11 3" xfId="50723"/>
    <cellStyle name="40% - Accent5 2 2 2 12" xfId="29202"/>
    <cellStyle name="40% - Accent5 2 2 2 13" xfId="26489"/>
    <cellStyle name="40% - Accent5 2 2 2 14" xfId="37562"/>
    <cellStyle name="40% - Accent5 2 2 2 2" xfId="643"/>
    <cellStyle name="40% - Accent5 2 2 2 2 2" xfId="1825"/>
    <cellStyle name="40% - Accent5 2 2 2 2 2 2" xfId="7899"/>
    <cellStyle name="40% - Accent5 2 2 2 2 2 2 2" xfId="12622"/>
    <cellStyle name="40% - Accent5 2 2 2 2 2 2 2 2" xfId="25781"/>
    <cellStyle name="40% - Accent5 2 2 2 2 2 2 2 2 2" xfId="63119"/>
    <cellStyle name="40% - Accent5 2 2 2 2 2 2 2 3" xfId="49960"/>
    <cellStyle name="40% - Accent5 2 2 2 2 2 2 3" xfId="21058"/>
    <cellStyle name="40% - Accent5 2 2 2 2 2 2 3 2" xfId="58396"/>
    <cellStyle name="40% - Accent5 2 2 2 2 2 2 4" xfId="34077"/>
    <cellStyle name="40% - Accent5 2 2 2 2 2 2 5" xfId="45237"/>
    <cellStyle name="40% - Accent5 2 2 2 2 2 3" xfId="10262"/>
    <cellStyle name="40% - Accent5 2 2 2 2 2 3 2" xfId="23421"/>
    <cellStyle name="40% - Accent5 2 2 2 2 2 3 2 2" xfId="60759"/>
    <cellStyle name="40% - Accent5 2 2 2 2 2 3 3" xfId="36789"/>
    <cellStyle name="40% - Accent5 2 2 2 2 2 3 4" xfId="47600"/>
    <cellStyle name="40% - Accent5 2 2 2 2 2 4" xfId="5539"/>
    <cellStyle name="40% - Accent5 2 2 2 2 2 4 2" xfId="18698"/>
    <cellStyle name="40% - Accent5 2 2 2 2 2 4 2 2" xfId="56036"/>
    <cellStyle name="40% - Accent5 2 2 2 2 2 4 3" xfId="31365"/>
    <cellStyle name="40% - Accent5 2 2 2 2 2 4 4" xfId="42877"/>
    <cellStyle name="40% - Accent5 2 2 2 2 2 5" xfId="14986"/>
    <cellStyle name="40% - Accent5 2 2 2 2 2 5 2" xfId="52324"/>
    <cellStyle name="40% - Accent5 2 2 2 2 2 6" xfId="28483"/>
    <cellStyle name="40% - Accent5 2 2 2 2 2 7" xfId="39163"/>
    <cellStyle name="40% - Accent5 2 2 2 2 3" xfId="3174"/>
    <cellStyle name="40% - Accent5 2 2 2 2 3 2" xfId="11442"/>
    <cellStyle name="40% - Accent5 2 2 2 2 3 2 2" xfId="24601"/>
    <cellStyle name="40% - Accent5 2 2 2 2 3 2 2 2" xfId="61939"/>
    <cellStyle name="40% - Accent5 2 2 2 2 3 2 3" xfId="48780"/>
    <cellStyle name="40% - Accent5 2 2 2 2 3 3" xfId="6719"/>
    <cellStyle name="40% - Accent5 2 2 2 2 3 3 2" xfId="19878"/>
    <cellStyle name="40% - Accent5 2 2 2 2 3 3 2 2" xfId="57216"/>
    <cellStyle name="40% - Accent5 2 2 2 2 3 3 3" xfId="44057"/>
    <cellStyle name="40% - Accent5 2 2 2 2 3 4" xfId="16335"/>
    <cellStyle name="40% - Accent5 2 2 2 2 3 4 2" xfId="53673"/>
    <cellStyle name="40% - Accent5 2 2 2 2 3 5" xfId="32728"/>
    <cellStyle name="40% - Accent5 2 2 2 2 3 6" xfId="40512"/>
    <cellStyle name="40% - Accent5 2 2 2 2 4" xfId="9082"/>
    <cellStyle name="40% - Accent5 2 2 2 2 4 2" xfId="22241"/>
    <cellStyle name="40% - Accent5 2 2 2 2 4 2 2" xfId="59579"/>
    <cellStyle name="40% - Accent5 2 2 2 2 4 3" xfId="35440"/>
    <cellStyle name="40% - Accent5 2 2 2 2 4 4" xfId="46420"/>
    <cellStyle name="40% - Accent5 2 2 2 2 5" xfId="4359"/>
    <cellStyle name="40% - Accent5 2 2 2 2 5 2" xfId="17518"/>
    <cellStyle name="40% - Accent5 2 2 2 2 5 2 2" xfId="54856"/>
    <cellStyle name="40% - Accent5 2 2 2 2 5 3" xfId="30016"/>
    <cellStyle name="40% - Accent5 2 2 2 2 5 4" xfId="41697"/>
    <cellStyle name="40% - Accent5 2 2 2 2 6" xfId="13806"/>
    <cellStyle name="40% - Accent5 2 2 2 2 6 2" xfId="51144"/>
    <cellStyle name="40% - Accent5 2 2 2 2 7" xfId="27134"/>
    <cellStyle name="40% - Accent5 2 2 2 2 8" xfId="37983"/>
    <cellStyle name="40% - Accent5 2 2 2 3" xfId="419"/>
    <cellStyle name="40% - Accent5 2 2 2 3 2" xfId="1601"/>
    <cellStyle name="40% - Accent5 2 2 2 3 2 2" xfId="7675"/>
    <cellStyle name="40% - Accent5 2 2 2 3 2 2 2" xfId="12398"/>
    <cellStyle name="40% - Accent5 2 2 2 3 2 2 2 2" xfId="25557"/>
    <cellStyle name="40% - Accent5 2 2 2 3 2 2 2 2 2" xfId="62895"/>
    <cellStyle name="40% - Accent5 2 2 2 3 2 2 2 3" xfId="49736"/>
    <cellStyle name="40% - Accent5 2 2 2 3 2 2 3" xfId="20834"/>
    <cellStyle name="40% - Accent5 2 2 2 3 2 2 3 2" xfId="58172"/>
    <cellStyle name="40% - Accent5 2 2 2 3 2 2 4" xfId="33853"/>
    <cellStyle name="40% - Accent5 2 2 2 3 2 2 5" xfId="45013"/>
    <cellStyle name="40% - Accent5 2 2 2 3 2 3" xfId="10038"/>
    <cellStyle name="40% - Accent5 2 2 2 3 2 3 2" xfId="23197"/>
    <cellStyle name="40% - Accent5 2 2 2 3 2 3 2 2" xfId="60535"/>
    <cellStyle name="40% - Accent5 2 2 2 3 2 3 3" xfId="36565"/>
    <cellStyle name="40% - Accent5 2 2 2 3 2 3 4" xfId="47376"/>
    <cellStyle name="40% - Accent5 2 2 2 3 2 4" xfId="5315"/>
    <cellStyle name="40% - Accent5 2 2 2 3 2 4 2" xfId="18474"/>
    <cellStyle name="40% - Accent5 2 2 2 3 2 4 2 2" xfId="55812"/>
    <cellStyle name="40% - Accent5 2 2 2 3 2 4 3" xfId="31141"/>
    <cellStyle name="40% - Accent5 2 2 2 3 2 4 4" xfId="42653"/>
    <cellStyle name="40% - Accent5 2 2 2 3 2 5" xfId="14762"/>
    <cellStyle name="40% - Accent5 2 2 2 3 2 5 2" xfId="52100"/>
    <cellStyle name="40% - Accent5 2 2 2 3 2 6" xfId="28259"/>
    <cellStyle name="40% - Accent5 2 2 2 3 2 7" xfId="38939"/>
    <cellStyle name="40% - Accent5 2 2 2 3 3" xfId="2950"/>
    <cellStyle name="40% - Accent5 2 2 2 3 3 2" xfId="11218"/>
    <cellStyle name="40% - Accent5 2 2 2 3 3 2 2" xfId="24377"/>
    <cellStyle name="40% - Accent5 2 2 2 3 3 2 2 2" xfId="61715"/>
    <cellStyle name="40% - Accent5 2 2 2 3 3 2 3" xfId="48556"/>
    <cellStyle name="40% - Accent5 2 2 2 3 3 3" xfId="6495"/>
    <cellStyle name="40% - Accent5 2 2 2 3 3 3 2" xfId="19654"/>
    <cellStyle name="40% - Accent5 2 2 2 3 3 3 2 2" xfId="56992"/>
    <cellStyle name="40% - Accent5 2 2 2 3 3 3 3" xfId="43833"/>
    <cellStyle name="40% - Accent5 2 2 2 3 3 4" xfId="16111"/>
    <cellStyle name="40% - Accent5 2 2 2 3 3 4 2" xfId="53449"/>
    <cellStyle name="40% - Accent5 2 2 2 3 3 5" xfId="32504"/>
    <cellStyle name="40% - Accent5 2 2 2 3 3 6" xfId="40288"/>
    <cellStyle name="40% - Accent5 2 2 2 3 4" xfId="8858"/>
    <cellStyle name="40% - Accent5 2 2 2 3 4 2" xfId="22017"/>
    <cellStyle name="40% - Accent5 2 2 2 3 4 2 2" xfId="59355"/>
    <cellStyle name="40% - Accent5 2 2 2 3 4 3" xfId="35216"/>
    <cellStyle name="40% - Accent5 2 2 2 3 4 4" xfId="46196"/>
    <cellStyle name="40% - Accent5 2 2 2 3 5" xfId="4135"/>
    <cellStyle name="40% - Accent5 2 2 2 3 5 2" xfId="17294"/>
    <cellStyle name="40% - Accent5 2 2 2 3 5 2 2" xfId="54632"/>
    <cellStyle name="40% - Accent5 2 2 2 3 5 3" xfId="29792"/>
    <cellStyle name="40% - Accent5 2 2 2 3 5 4" xfId="41473"/>
    <cellStyle name="40% - Accent5 2 2 2 3 6" xfId="13582"/>
    <cellStyle name="40% - Accent5 2 2 2 3 6 2" xfId="50920"/>
    <cellStyle name="40% - Accent5 2 2 2 3 7" xfId="26910"/>
    <cellStyle name="40% - Accent5 2 2 2 3 8" xfId="37759"/>
    <cellStyle name="40% - Accent5 2 2 2 4" xfId="840"/>
    <cellStyle name="40% - Accent5 2 2 2 4 2" xfId="2022"/>
    <cellStyle name="40% - Accent5 2 2 2 4 2 2" xfId="8096"/>
    <cellStyle name="40% - Accent5 2 2 2 4 2 2 2" xfId="12819"/>
    <cellStyle name="40% - Accent5 2 2 2 4 2 2 2 2" xfId="25978"/>
    <cellStyle name="40% - Accent5 2 2 2 4 2 2 2 2 2" xfId="63316"/>
    <cellStyle name="40% - Accent5 2 2 2 4 2 2 2 3" xfId="50157"/>
    <cellStyle name="40% - Accent5 2 2 2 4 2 2 3" xfId="21255"/>
    <cellStyle name="40% - Accent5 2 2 2 4 2 2 3 2" xfId="58593"/>
    <cellStyle name="40% - Accent5 2 2 2 4 2 2 4" xfId="34274"/>
    <cellStyle name="40% - Accent5 2 2 2 4 2 2 5" xfId="45434"/>
    <cellStyle name="40% - Accent5 2 2 2 4 2 3" xfId="10459"/>
    <cellStyle name="40% - Accent5 2 2 2 4 2 3 2" xfId="23618"/>
    <cellStyle name="40% - Accent5 2 2 2 4 2 3 2 2" xfId="60956"/>
    <cellStyle name="40% - Accent5 2 2 2 4 2 3 3" xfId="36986"/>
    <cellStyle name="40% - Accent5 2 2 2 4 2 3 4" xfId="47797"/>
    <cellStyle name="40% - Accent5 2 2 2 4 2 4" xfId="5736"/>
    <cellStyle name="40% - Accent5 2 2 2 4 2 4 2" xfId="18895"/>
    <cellStyle name="40% - Accent5 2 2 2 4 2 4 2 2" xfId="56233"/>
    <cellStyle name="40% - Accent5 2 2 2 4 2 4 3" xfId="31562"/>
    <cellStyle name="40% - Accent5 2 2 2 4 2 4 4" xfId="43074"/>
    <cellStyle name="40% - Accent5 2 2 2 4 2 5" xfId="15183"/>
    <cellStyle name="40% - Accent5 2 2 2 4 2 5 2" xfId="52521"/>
    <cellStyle name="40% - Accent5 2 2 2 4 2 6" xfId="28680"/>
    <cellStyle name="40% - Accent5 2 2 2 4 2 7" xfId="39360"/>
    <cellStyle name="40% - Accent5 2 2 2 4 3" xfId="3371"/>
    <cellStyle name="40% - Accent5 2 2 2 4 3 2" xfId="11639"/>
    <cellStyle name="40% - Accent5 2 2 2 4 3 2 2" xfId="24798"/>
    <cellStyle name="40% - Accent5 2 2 2 4 3 2 2 2" xfId="62136"/>
    <cellStyle name="40% - Accent5 2 2 2 4 3 2 3" xfId="48977"/>
    <cellStyle name="40% - Accent5 2 2 2 4 3 3" xfId="6916"/>
    <cellStyle name="40% - Accent5 2 2 2 4 3 3 2" xfId="20075"/>
    <cellStyle name="40% - Accent5 2 2 2 4 3 3 2 2" xfId="57413"/>
    <cellStyle name="40% - Accent5 2 2 2 4 3 3 3" xfId="44254"/>
    <cellStyle name="40% - Accent5 2 2 2 4 3 4" xfId="16532"/>
    <cellStyle name="40% - Accent5 2 2 2 4 3 4 2" xfId="53870"/>
    <cellStyle name="40% - Accent5 2 2 2 4 3 5" xfId="32925"/>
    <cellStyle name="40% - Accent5 2 2 2 4 3 6" xfId="40709"/>
    <cellStyle name="40% - Accent5 2 2 2 4 4" xfId="9279"/>
    <cellStyle name="40% - Accent5 2 2 2 4 4 2" xfId="22438"/>
    <cellStyle name="40% - Accent5 2 2 2 4 4 2 2" xfId="59776"/>
    <cellStyle name="40% - Accent5 2 2 2 4 4 3" xfId="35637"/>
    <cellStyle name="40% - Accent5 2 2 2 4 4 4" xfId="46617"/>
    <cellStyle name="40% - Accent5 2 2 2 4 5" xfId="4556"/>
    <cellStyle name="40% - Accent5 2 2 2 4 5 2" xfId="17715"/>
    <cellStyle name="40% - Accent5 2 2 2 4 5 2 2" xfId="55053"/>
    <cellStyle name="40% - Accent5 2 2 2 4 5 3" xfId="30213"/>
    <cellStyle name="40% - Accent5 2 2 2 4 5 4" xfId="41894"/>
    <cellStyle name="40% - Accent5 2 2 2 4 6" xfId="14003"/>
    <cellStyle name="40% - Accent5 2 2 2 4 6 2" xfId="51341"/>
    <cellStyle name="40% - Accent5 2 2 2 4 7" xfId="27331"/>
    <cellStyle name="40% - Accent5 2 2 2 4 8" xfId="38180"/>
    <cellStyle name="40% - Accent5 2 2 2 5" xfId="1009"/>
    <cellStyle name="40% - Accent5 2 2 2 5 2" xfId="2191"/>
    <cellStyle name="40% - Accent5 2 2 2 5 2 2" xfId="8265"/>
    <cellStyle name="40% - Accent5 2 2 2 5 2 2 2" xfId="12988"/>
    <cellStyle name="40% - Accent5 2 2 2 5 2 2 2 2" xfId="26147"/>
    <cellStyle name="40% - Accent5 2 2 2 5 2 2 2 2 2" xfId="63485"/>
    <cellStyle name="40% - Accent5 2 2 2 5 2 2 2 3" xfId="50326"/>
    <cellStyle name="40% - Accent5 2 2 2 5 2 2 3" xfId="21424"/>
    <cellStyle name="40% - Accent5 2 2 2 5 2 2 3 2" xfId="58762"/>
    <cellStyle name="40% - Accent5 2 2 2 5 2 2 4" xfId="34443"/>
    <cellStyle name="40% - Accent5 2 2 2 5 2 2 5" xfId="45603"/>
    <cellStyle name="40% - Accent5 2 2 2 5 2 3" xfId="10628"/>
    <cellStyle name="40% - Accent5 2 2 2 5 2 3 2" xfId="23787"/>
    <cellStyle name="40% - Accent5 2 2 2 5 2 3 2 2" xfId="61125"/>
    <cellStyle name="40% - Accent5 2 2 2 5 2 3 3" xfId="37155"/>
    <cellStyle name="40% - Accent5 2 2 2 5 2 3 4" xfId="47966"/>
    <cellStyle name="40% - Accent5 2 2 2 5 2 4" xfId="5905"/>
    <cellStyle name="40% - Accent5 2 2 2 5 2 4 2" xfId="19064"/>
    <cellStyle name="40% - Accent5 2 2 2 5 2 4 2 2" xfId="56402"/>
    <cellStyle name="40% - Accent5 2 2 2 5 2 4 3" xfId="31731"/>
    <cellStyle name="40% - Accent5 2 2 2 5 2 4 4" xfId="43243"/>
    <cellStyle name="40% - Accent5 2 2 2 5 2 5" xfId="15352"/>
    <cellStyle name="40% - Accent5 2 2 2 5 2 5 2" xfId="52690"/>
    <cellStyle name="40% - Accent5 2 2 2 5 2 6" xfId="28849"/>
    <cellStyle name="40% - Accent5 2 2 2 5 2 7" xfId="39529"/>
    <cellStyle name="40% - Accent5 2 2 2 5 3" xfId="3540"/>
    <cellStyle name="40% - Accent5 2 2 2 5 3 2" xfId="11808"/>
    <cellStyle name="40% - Accent5 2 2 2 5 3 2 2" xfId="24967"/>
    <cellStyle name="40% - Accent5 2 2 2 5 3 2 2 2" xfId="62305"/>
    <cellStyle name="40% - Accent5 2 2 2 5 3 2 3" xfId="49146"/>
    <cellStyle name="40% - Accent5 2 2 2 5 3 3" xfId="7085"/>
    <cellStyle name="40% - Accent5 2 2 2 5 3 3 2" xfId="20244"/>
    <cellStyle name="40% - Accent5 2 2 2 5 3 3 2 2" xfId="57582"/>
    <cellStyle name="40% - Accent5 2 2 2 5 3 3 3" xfId="44423"/>
    <cellStyle name="40% - Accent5 2 2 2 5 3 4" xfId="16701"/>
    <cellStyle name="40% - Accent5 2 2 2 5 3 4 2" xfId="54039"/>
    <cellStyle name="40% - Accent5 2 2 2 5 3 5" xfId="33094"/>
    <cellStyle name="40% - Accent5 2 2 2 5 3 6" xfId="40878"/>
    <cellStyle name="40% - Accent5 2 2 2 5 4" xfId="9448"/>
    <cellStyle name="40% - Accent5 2 2 2 5 4 2" xfId="22607"/>
    <cellStyle name="40% - Accent5 2 2 2 5 4 2 2" xfId="59945"/>
    <cellStyle name="40% - Accent5 2 2 2 5 4 3" xfId="35806"/>
    <cellStyle name="40% - Accent5 2 2 2 5 4 4" xfId="46786"/>
    <cellStyle name="40% - Accent5 2 2 2 5 5" xfId="4725"/>
    <cellStyle name="40% - Accent5 2 2 2 5 5 2" xfId="17884"/>
    <cellStyle name="40% - Accent5 2 2 2 5 5 2 2" xfId="55222"/>
    <cellStyle name="40% - Accent5 2 2 2 5 5 3" xfId="30382"/>
    <cellStyle name="40% - Accent5 2 2 2 5 5 4" xfId="42063"/>
    <cellStyle name="40% - Accent5 2 2 2 5 6" xfId="14172"/>
    <cellStyle name="40% - Accent5 2 2 2 5 6 2" xfId="51510"/>
    <cellStyle name="40% - Accent5 2 2 2 5 7" xfId="27500"/>
    <cellStyle name="40% - Accent5 2 2 2 5 8" xfId="38349"/>
    <cellStyle name="40% - Accent5 2 2 2 6" xfId="1180"/>
    <cellStyle name="40% - Accent5 2 2 2 6 2" xfId="2360"/>
    <cellStyle name="40% - Accent5 2 2 2 6 2 2" xfId="8434"/>
    <cellStyle name="40% - Accent5 2 2 2 6 2 2 2" xfId="13157"/>
    <cellStyle name="40% - Accent5 2 2 2 6 2 2 2 2" xfId="26316"/>
    <cellStyle name="40% - Accent5 2 2 2 6 2 2 2 2 2" xfId="63654"/>
    <cellStyle name="40% - Accent5 2 2 2 6 2 2 2 3" xfId="50495"/>
    <cellStyle name="40% - Accent5 2 2 2 6 2 2 3" xfId="21593"/>
    <cellStyle name="40% - Accent5 2 2 2 6 2 2 3 2" xfId="58931"/>
    <cellStyle name="40% - Accent5 2 2 2 6 2 2 4" xfId="34612"/>
    <cellStyle name="40% - Accent5 2 2 2 6 2 2 5" xfId="45772"/>
    <cellStyle name="40% - Accent5 2 2 2 6 2 3" xfId="10797"/>
    <cellStyle name="40% - Accent5 2 2 2 6 2 3 2" xfId="23956"/>
    <cellStyle name="40% - Accent5 2 2 2 6 2 3 2 2" xfId="61294"/>
    <cellStyle name="40% - Accent5 2 2 2 6 2 3 3" xfId="37324"/>
    <cellStyle name="40% - Accent5 2 2 2 6 2 3 4" xfId="48135"/>
    <cellStyle name="40% - Accent5 2 2 2 6 2 4" xfId="6074"/>
    <cellStyle name="40% - Accent5 2 2 2 6 2 4 2" xfId="19233"/>
    <cellStyle name="40% - Accent5 2 2 2 6 2 4 2 2" xfId="56571"/>
    <cellStyle name="40% - Accent5 2 2 2 6 2 4 3" xfId="31900"/>
    <cellStyle name="40% - Accent5 2 2 2 6 2 4 4" xfId="43412"/>
    <cellStyle name="40% - Accent5 2 2 2 6 2 5" xfId="15521"/>
    <cellStyle name="40% - Accent5 2 2 2 6 2 5 2" xfId="52859"/>
    <cellStyle name="40% - Accent5 2 2 2 6 2 6" xfId="29018"/>
    <cellStyle name="40% - Accent5 2 2 2 6 2 7" xfId="39698"/>
    <cellStyle name="40% - Accent5 2 2 2 6 3" xfId="3709"/>
    <cellStyle name="40% - Accent5 2 2 2 6 3 2" xfId="11977"/>
    <cellStyle name="40% - Accent5 2 2 2 6 3 2 2" xfId="25136"/>
    <cellStyle name="40% - Accent5 2 2 2 6 3 2 2 2" xfId="62474"/>
    <cellStyle name="40% - Accent5 2 2 2 6 3 2 3" xfId="49315"/>
    <cellStyle name="40% - Accent5 2 2 2 6 3 3" xfId="7254"/>
    <cellStyle name="40% - Accent5 2 2 2 6 3 3 2" xfId="20413"/>
    <cellStyle name="40% - Accent5 2 2 2 6 3 3 2 2" xfId="57751"/>
    <cellStyle name="40% - Accent5 2 2 2 6 3 3 3" xfId="44592"/>
    <cellStyle name="40% - Accent5 2 2 2 6 3 4" xfId="16870"/>
    <cellStyle name="40% - Accent5 2 2 2 6 3 4 2" xfId="54208"/>
    <cellStyle name="40% - Accent5 2 2 2 6 3 5" xfId="33263"/>
    <cellStyle name="40% - Accent5 2 2 2 6 3 6" xfId="41047"/>
    <cellStyle name="40% - Accent5 2 2 2 6 4" xfId="9617"/>
    <cellStyle name="40% - Accent5 2 2 2 6 4 2" xfId="22776"/>
    <cellStyle name="40% - Accent5 2 2 2 6 4 2 2" xfId="60114"/>
    <cellStyle name="40% - Accent5 2 2 2 6 4 3" xfId="35975"/>
    <cellStyle name="40% - Accent5 2 2 2 6 4 4" xfId="46955"/>
    <cellStyle name="40% - Accent5 2 2 2 6 5" xfId="4894"/>
    <cellStyle name="40% - Accent5 2 2 2 6 5 2" xfId="18053"/>
    <cellStyle name="40% - Accent5 2 2 2 6 5 2 2" xfId="55391"/>
    <cellStyle name="40% - Accent5 2 2 2 6 5 3" xfId="30551"/>
    <cellStyle name="40% - Accent5 2 2 2 6 5 4" xfId="42232"/>
    <cellStyle name="40% - Accent5 2 2 2 6 6" xfId="14341"/>
    <cellStyle name="40% - Accent5 2 2 2 6 6 2" xfId="51679"/>
    <cellStyle name="40% - Accent5 2 2 2 6 7" xfId="27669"/>
    <cellStyle name="40% - Accent5 2 2 2 6 8" xfId="38518"/>
    <cellStyle name="40% - Accent5 2 2 2 7" xfId="1404"/>
    <cellStyle name="40% - Accent5 2 2 2 7 2" xfId="2753"/>
    <cellStyle name="40% - Accent5 2 2 2 7 2 2" xfId="12201"/>
    <cellStyle name="40% - Accent5 2 2 2 7 2 2 2" xfId="25360"/>
    <cellStyle name="40% - Accent5 2 2 2 7 2 2 2 2" xfId="62698"/>
    <cellStyle name="40% - Accent5 2 2 2 7 2 2 3" xfId="33656"/>
    <cellStyle name="40% - Accent5 2 2 2 7 2 2 4" xfId="49539"/>
    <cellStyle name="40% - Accent5 2 2 2 7 2 3" xfId="7478"/>
    <cellStyle name="40% - Accent5 2 2 2 7 2 3 2" xfId="20637"/>
    <cellStyle name="40% - Accent5 2 2 2 7 2 3 2 2" xfId="57975"/>
    <cellStyle name="40% - Accent5 2 2 2 7 2 3 3" xfId="36368"/>
    <cellStyle name="40% - Accent5 2 2 2 7 2 3 4" xfId="44816"/>
    <cellStyle name="40% - Accent5 2 2 2 7 2 4" xfId="15914"/>
    <cellStyle name="40% - Accent5 2 2 2 7 2 4 2" xfId="30944"/>
    <cellStyle name="40% - Accent5 2 2 2 7 2 4 3" xfId="53252"/>
    <cellStyle name="40% - Accent5 2 2 2 7 2 5" xfId="28062"/>
    <cellStyle name="40% - Accent5 2 2 2 7 2 6" xfId="40091"/>
    <cellStyle name="40% - Accent5 2 2 2 7 3" xfId="9841"/>
    <cellStyle name="40% - Accent5 2 2 2 7 3 2" xfId="23000"/>
    <cellStyle name="40% - Accent5 2 2 2 7 3 2 2" xfId="60338"/>
    <cellStyle name="40% - Accent5 2 2 2 7 3 3" xfId="32307"/>
    <cellStyle name="40% - Accent5 2 2 2 7 3 4" xfId="47179"/>
    <cellStyle name="40% - Accent5 2 2 2 7 4" xfId="5118"/>
    <cellStyle name="40% - Accent5 2 2 2 7 4 2" xfId="18277"/>
    <cellStyle name="40% - Accent5 2 2 2 7 4 2 2" xfId="55615"/>
    <cellStyle name="40% - Accent5 2 2 2 7 4 3" xfId="35019"/>
    <cellStyle name="40% - Accent5 2 2 2 7 4 4" xfId="42456"/>
    <cellStyle name="40% - Accent5 2 2 2 7 5" xfId="14565"/>
    <cellStyle name="40% - Accent5 2 2 2 7 5 2" xfId="29595"/>
    <cellStyle name="40% - Accent5 2 2 2 7 5 3" xfId="51903"/>
    <cellStyle name="40% - Accent5 2 2 2 7 6" xfId="26713"/>
    <cellStyle name="40% - Accent5 2 2 2 7 7" xfId="38742"/>
    <cellStyle name="40% - Accent5 2 2 2 8" xfId="2529"/>
    <cellStyle name="40% - Accent5 2 2 2 8 2" xfId="11021"/>
    <cellStyle name="40% - Accent5 2 2 2 8 2 2" xfId="24180"/>
    <cellStyle name="40% - Accent5 2 2 2 8 2 2 2" xfId="61518"/>
    <cellStyle name="40% - Accent5 2 2 2 8 2 3" xfId="33432"/>
    <cellStyle name="40% - Accent5 2 2 2 8 2 4" xfId="48359"/>
    <cellStyle name="40% - Accent5 2 2 2 8 3" xfId="6298"/>
    <cellStyle name="40% - Accent5 2 2 2 8 3 2" xfId="19457"/>
    <cellStyle name="40% - Accent5 2 2 2 8 3 2 2" xfId="56795"/>
    <cellStyle name="40% - Accent5 2 2 2 8 3 3" xfId="36144"/>
    <cellStyle name="40% - Accent5 2 2 2 8 3 4" xfId="43636"/>
    <cellStyle name="40% - Accent5 2 2 2 8 4" xfId="15690"/>
    <cellStyle name="40% - Accent5 2 2 2 8 4 2" xfId="30720"/>
    <cellStyle name="40% - Accent5 2 2 2 8 4 3" xfId="53028"/>
    <cellStyle name="40% - Accent5 2 2 2 8 5" xfId="27838"/>
    <cellStyle name="40% - Accent5 2 2 2 8 6" xfId="39867"/>
    <cellStyle name="40% - Accent5 2 2 2 9" xfId="8661"/>
    <cellStyle name="40% - Accent5 2 2 2 9 2" xfId="21820"/>
    <cellStyle name="40% - Accent5 2 2 2 9 2 2" xfId="59158"/>
    <cellStyle name="40% - Accent5 2 2 2 9 3" xfId="29371"/>
    <cellStyle name="40% - Accent5 2 2 2 9 4" xfId="45999"/>
    <cellStyle name="40% - Accent5 2 2 3" xfId="531"/>
    <cellStyle name="40% - Accent5 2 2 3 2" xfId="1713"/>
    <cellStyle name="40% - Accent5 2 2 3 2 2" xfId="7787"/>
    <cellStyle name="40% - Accent5 2 2 3 2 2 2" xfId="12510"/>
    <cellStyle name="40% - Accent5 2 2 3 2 2 2 2" xfId="25669"/>
    <cellStyle name="40% - Accent5 2 2 3 2 2 2 2 2" xfId="63007"/>
    <cellStyle name="40% - Accent5 2 2 3 2 2 2 3" xfId="49848"/>
    <cellStyle name="40% - Accent5 2 2 3 2 2 3" xfId="20946"/>
    <cellStyle name="40% - Accent5 2 2 3 2 2 3 2" xfId="58284"/>
    <cellStyle name="40% - Accent5 2 2 3 2 2 4" xfId="33965"/>
    <cellStyle name="40% - Accent5 2 2 3 2 2 5" xfId="45125"/>
    <cellStyle name="40% - Accent5 2 2 3 2 3" xfId="10150"/>
    <cellStyle name="40% - Accent5 2 2 3 2 3 2" xfId="23309"/>
    <cellStyle name="40% - Accent5 2 2 3 2 3 2 2" xfId="60647"/>
    <cellStyle name="40% - Accent5 2 2 3 2 3 3" xfId="36677"/>
    <cellStyle name="40% - Accent5 2 2 3 2 3 4" xfId="47488"/>
    <cellStyle name="40% - Accent5 2 2 3 2 4" xfId="5427"/>
    <cellStyle name="40% - Accent5 2 2 3 2 4 2" xfId="18586"/>
    <cellStyle name="40% - Accent5 2 2 3 2 4 2 2" xfId="55924"/>
    <cellStyle name="40% - Accent5 2 2 3 2 4 3" xfId="31253"/>
    <cellStyle name="40% - Accent5 2 2 3 2 4 4" xfId="42765"/>
    <cellStyle name="40% - Accent5 2 2 3 2 5" xfId="14874"/>
    <cellStyle name="40% - Accent5 2 2 3 2 5 2" xfId="52212"/>
    <cellStyle name="40% - Accent5 2 2 3 2 6" xfId="28371"/>
    <cellStyle name="40% - Accent5 2 2 3 2 7" xfId="39051"/>
    <cellStyle name="40% - Accent5 2 2 3 3" xfId="3062"/>
    <cellStyle name="40% - Accent5 2 2 3 3 2" xfId="11330"/>
    <cellStyle name="40% - Accent5 2 2 3 3 2 2" xfId="24489"/>
    <cellStyle name="40% - Accent5 2 2 3 3 2 2 2" xfId="61827"/>
    <cellStyle name="40% - Accent5 2 2 3 3 2 3" xfId="48668"/>
    <cellStyle name="40% - Accent5 2 2 3 3 3" xfId="6607"/>
    <cellStyle name="40% - Accent5 2 2 3 3 3 2" xfId="19766"/>
    <cellStyle name="40% - Accent5 2 2 3 3 3 2 2" xfId="57104"/>
    <cellStyle name="40% - Accent5 2 2 3 3 3 3" xfId="43945"/>
    <cellStyle name="40% - Accent5 2 2 3 3 4" xfId="16223"/>
    <cellStyle name="40% - Accent5 2 2 3 3 4 2" xfId="53561"/>
    <cellStyle name="40% - Accent5 2 2 3 3 5" xfId="32616"/>
    <cellStyle name="40% - Accent5 2 2 3 3 6" xfId="40400"/>
    <cellStyle name="40% - Accent5 2 2 3 4" xfId="8970"/>
    <cellStyle name="40% - Accent5 2 2 3 4 2" xfId="22129"/>
    <cellStyle name="40% - Accent5 2 2 3 4 2 2" xfId="59467"/>
    <cellStyle name="40% - Accent5 2 2 3 4 3" xfId="35328"/>
    <cellStyle name="40% - Accent5 2 2 3 4 4" xfId="46308"/>
    <cellStyle name="40% - Accent5 2 2 3 5" xfId="4247"/>
    <cellStyle name="40% - Accent5 2 2 3 5 2" xfId="17406"/>
    <cellStyle name="40% - Accent5 2 2 3 5 2 2" xfId="54744"/>
    <cellStyle name="40% - Accent5 2 2 3 5 3" xfId="29904"/>
    <cellStyle name="40% - Accent5 2 2 3 5 4" xfId="41585"/>
    <cellStyle name="40% - Accent5 2 2 3 6" xfId="13694"/>
    <cellStyle name="40% - Accent5 2 2 3 6 2" xfId="51032"/>
    <cellStyle name="40% - Accent5 2 2 3 7" xfId="27022"/>
    <cellStyle name="40% - Accent5 2 2 3 8" xfId="37871"/>
    <cellStyle name="40% - Accent5 2 2 4" xfId="334"/>
    <cellStyle name="40% - Accent5 2 2 4 2" xfId="1516"/>
    <cellStyle name="40% - Accent5 2 2 4 2 2" xfId="7590"/>
    <cellStyle name="40% - Accent5 2 2 4 2 2 2" xfId="12313"/>
    <cellStyle name="40% - Accent5 2 2 4 2 2 2 2" xfId="25472"/>
    <cellStyle name="40% - Accent5 2 2 4 2 2 2 2 2" xfId="62810"/>
    <cellStyle name="40% - Accent5 2 2 4 2 2 2 3" xfId="49651"/>
    <cellStyle name="40% - Accent5 2 2 4 2 2 3" xfId="20749"/>
    <cellStyle name="40% - Accent5 2 2 4 2 2 3 2" xfId="58087"/>
    <cellStyle name="40% - Accent5 2 2 4 2 2 4" xfId="33768"/>
    <cellStyle name="40% - Accent5 2 2 4 2 2 5" xfId="44928"/>
    <cellStyle name="40% - Accent5 2 2 4 2 3" xfId="9953"/>
    <cellStyle name="40% - Accent5 2 2 4 2 3 2" xfId="23112"/>
    <cellStyle name="40% - Accent5 2 2 4 2 3 2 2" xfId="60450"/>
    <cellStyle name="40% - Accent5 2 2 4 2 3 3" xfId="36480"/>
    <cellStyle name="40% - Accent5 2 2 4 2 3 4" xfId="47291"/>
    <cellStyle name="40% - Accent5 2 2 4 2 4" xfId="5230"/>
    <cellStyle name="40% - Accent5 2 2 4 2 4 2" xfId="18389"/>
    <cellStyle name="40% - Accent5 2 2 4 2 4 2 2" xfId="55727"/>
    <cellStyle name="40% - Accent5 2 2 4 2 4 3" xfId="31056"/>
    <cellStyle name="40% - Accent5 2 2 4 2 4 4" xfId="42568"/>
    <cellStyle name="40% - Accent5 2 2 4 2 5" xfId="14677"/>
    <cellStyle name="40% - Accent5 2 2 4 2 5 2" xfId="52015"/>
    <cellStyle name="40% - Accent5 2 2 4 2 6" xfId="28174"/>
    <cellStyle name="40% - Accent5 2 2 4 2 7" xfId="38854"/>
    <cellStyle name="40% - Accent5 2 2 4 3" xfId="2865"/>
    <cellStyle name="40% - Accent5 2 2 4 3 2" xfId="11133"/>
    <cellStyle name="40% - Accent5 2 2 4 3 2 2" xfId="24292"/>
    <cellStyle name="40% - Accent5 2 2 4 3 2 2 2" xfId="61630"/>
    <cellStyle name="40% - Accent5 2 2 4 3 2 3" xfId="48471"/>
    <cellStyle name="40% - Accent5 2 2 4 3 3" xfId="6410"/>
    <cellStyle name="40% - Accent5 2 2 4 3 3 2" xfId="19569"/>
    <cellStyle name="40% - Accent5 2 2 4 3 3 2 2" xfId="56907"/>
    <cellStyle name="40% - Accent5 2 2 4 3 3 3" xfId="43748"/>
    <cellStyle name="40% - Accent5 2 2 4 3 4" xfId="16026"/>
    <cellStyle name="40% - Accent5 2 2 4 3 4 2" xfId="53364"/>
    <cellStyle name="40% - Accent5 2 2 4 3 5" xfId="32419"/>
    <cellStyle name="40% - Accent5 2 2 4 3 6" xfId="40203"/>
    <cellStyle name="40% - Accent5 2 2 4 4" xfId="8773"/>
    <cellStyle name="40% - Accent5 2 2 4 4 2" xfId="21932"/>
    <cellStyle name="40% - Accent5 2 2 4 4 2 2" xfId="59270"/>
    <cellStyle name="40% - Accent5 2 2 4 4 3" xfId="35131"/>
    <cellStyle name="40% - Accent5 2 2 4 4 4" xfId="46111"/>
    <cellStyle name="40% - Accent5 2 2 4 5" xfId="4050"/>
    <cellStyle name="40% - Accent5 2 2 4 5 2" xfId="17209"/>
    <cellStyle name="40% - Accent5 2 2 4 5 2 2" xfId="54547"/>
    <cellStyle name="40% - Accent5 2 2 4 5 3" xfId="29707"/>
    <cellStyle name="40% - Accent5 2 2 4 5 4" xfId="41388"/>
    <cellStyle name="40% - Accent5 2 2 4 6" xfId="13497"/>
    <cellStyle name="40% - Accent5 2 2 4 6 2" xfId="50835"/>
    <cellStyle name="40% - Accent5 2 2 4 7" xfId="26825"/>
    <cellStyle name="40% - Accent5 2 2 4 8" xfId="37674"/>
    <cellStyle name="40% - Accent5 2 2 5" xfId="755"/>
    <cellStyle name="40% - Accent5 2 2 5 2" xfId="1937"/>
    <cellStyle name="40% - Accent5 2 2 5 2 2" xfId="8011"/>
    <cellStyle name="40% - Accent5 2 2 5 2 2 2" xfId="12734"/>
    <cellStyle name="40% - Accent5 2 2 5 2 2 2 2" xfId="25893"/>
    <cellStyle name="40% - Accent5 2 2 5 2 2 2 2 2" xfId="63231"/>
    <cellStyle name="40% - Accent5 2 2 5 2 2 2 3" xfId="50072"/>
    <cellStyle name="40% - Accent5 2 2 5 2 2 3" xfId="21170"/>
    <cellStyle name="40% - Accent5 2 2 5 2 2 3 2" xfId="58508"/>
    <cellStyle name="40% - Accent5 2 2 5 2 2 4" xfId="34189"/>
    <cellStyle name="40% - Accent5 2 2 5 2 2 5" xfId="45349"/>
    <cellStyle name="40% - Accent5 2 2 5 2 3" xfId="10374"/>
    <cellStyle name="40% - Accent5 2 2 5 2 3 2" xfId="23533"/>
    <cellStyle name="40% - Accent5 2 2 5 2 3 2 2" xfId="60871"/>
    <cellStyle name="40% - Accent5 2 2 5 2 3 3" xfId="36901"/>
    <cellStyle name="40% - Accent5 2 2 5 2 3 4" xfId="47712"/>
    <cellStyle name="40% - Accent5 2 2 5 2 4" xfId="5651"/>
    <cellStyle name="40% - Accent5 2 2 5 2 4 2" xfId="18810"/>
    <cellStyle name="40% - Accent5 2 2 5 2 4 2 2" xfId="56148"/>
    <cellStyle name="40% - Accent5 2 2 5 2 4 3" xfId="31477"/>
    <cellStyle name="40% - Accent5 2 2 5 2 4 4" xfId="42989"/>
    <cellStyle name="40% - Accent5 2 2 5 2 5" xfId="15098"/>
    <cellStyle name="40% - Accent5 2 2 5 2 5 2" xfId="52436"/>
    <cellStyle name="40% - Accent5 2 2 5 2 6" xfId="28595"/>
    <cellStyle name="40% - Accent5 2 2 5 2 7" xfId="39275"/>
    <cellStyle name="40% - Accent5 2 2 5 3" xfId="3286"/>
    <cellStyle name="40% - Accent5 2 2 5 3 2" xfId="11554"/>
    <cellStyle name="40% - Accent5 2 2 5 3 2 2" xfId="24713"/>
    <cellStyle name="40% - Accent5 2 2 5 3 2 2 2" xfId="62051"/>
    <cellStyle name="40% - Accent5 2 2 5 3 2 3" xfId="48892"/>
    <cellStyle name="40% - Accent5 2 2 5 3 3" xfId="6831"/>
    <cellStyle name="40% - Accent5 2 2 5 3 3 2" xfId="19990"/>
    <cellStyle name="40% - Accent5 2 2 5 3 3 2 2" xfId="57328"/>
    <cellStyle name="40% - Accent5 2 2 5 3 3 3" xfId="44169"/>
    <cellStyle name="40% - Accent5 2 2 5 3 4" xfId="16447"/>
    <cellStyle name="40% - Accent5 2 2 5 3 4 2" xfId="53785"/>
    <cellStyle name="40% - Accent5 2 2 5 3 5" xfId="32840"/>
    <cellStyle name="40% - Accent5 2 2 5 3 6" xfId="40624"/>
    <cellStyle name="40% - Accent5 2 2 5 4" xfId="9194"/>
    <cellStyle name="40% - Accent5 2 2 5 4 2" xfId="22353"/>
    <cellStyle name="40% - Accent5 2 2 5 4 2 2" xfId="59691"/>
    <cellStyle name="40% - Accent5 2 2 5 4 3" xfId="35552"/>
    <cellStyle name="40% - Accent5 2 2 5 4 4" xfId="46532"/>
    <cellStyle name="40% - Accent5 2 2 5 5" xfId="4471"/>
    <cellStyle name="40% - Accent5 2 2 5 5 2" xfId="17630"/>
    <cellStyle name="40% - Accent5 2 2 5 5 2 2" xfId="54968"/>
    <cellStyle name="40% - Accent5 2 2 5 5 3" xfId="30128"/>
    <cellStyle name="40% - Accent5 2 2 5 5 4" xfId="41809"/>
    <cellStyle name="40% - Accent5 2 2 5 6" xfId="13918"/>
    <cellStyle name="40% - Accent5 2 2 5 6 2" xfId="51256"/>
    <cellStyle name="40% - Accent5 2 2 5 7" xfId="27246"/>
    <cellStyle name="40% - Accent5 2 2 5 8" xfId="38095"/>
    <cellStyle name="40% - Accent5 2 2 6" xfId="924"/>
    <cellStyle name="40% - Accent5 2 2 6 2" xfId="2106"/>
    <cellStyle name="40% - Accent5 2 2 6 2 2" xfId="8180"/>
    <cellStyle name="40% - Accent5 2 2 6 2 2 2" xfId="12903"/>
    <cellStyle name="40% - Accent5 2 2 6 2 2 2 2" xfId="26062"/>
    <cellStyle name="40% - Accent5 2 2 6 2 2 2 2 2" xfId="63400"/>
    <cellStyle name="40% - Accent5 2 2 6 2 2 2 3" xfId="50241"/>
    <cellStyle name="40% - Accent5 2 2 6 2 2 3" xfId="21339"/>
    <cellStyle name="40% - Accent5 2 2 6 2 2 3 2" xfId="58677"/>
    <cellStyle name="40% - Accent5 2 2 6 2 2 4" xfId="34358"/>
    <cellStyle name="40% - Accent5 2 2 6 2 2 5" xfId="45518"/>
    <cellStyle name="40% - Accent5 2 2 6 2 3" xfId="10543"/>
    <cellStyle name="40% - Accent5 2 2 6 2 3 2" xfId="23702"/>
    <cellStyle name="40% - Accent5 2 2 6 2 3 2 2" xfId="61040"/>
    <cellStyle name="40% - Accent5 2 2 6 2 3 3" xfId="37070"/>
    <cellStyle name="40% - Accent5 2 2 6 2 3 4" xfId="47881"/>
    <cellStyle name="40% - Accent5 2 2 6 2 4" xfId="5820"/>
    <cellStyle name="40% - Accent5 2 2 6 2 4 2" xfId="18979"/>
    <cellStyle name="40% - Accent5 2 2 6 2 4 2 2" xfId="56317"/>
    <cellStyle name="40% - Accent5 2 2 6 2 4 3" xfId="31646"/>
    <cellStyle name="40% - Accent5 2 2 6 2 4 4" xfId="43158"/>
    <cellStyle name="40% - Accent5 2 2 6 2 5" xfId="15267"/>
    <cellStyle name="40% - Accent5 2 2 6 2 5 2" xfId="52605"/>
    <cellStyle name="40% - Accent5 2 2 6 2 6" xfId="28764"/>
    <cellStyle name="40% - Accent5 2 2 6 2 7" xfId="39444"/>
    <cellStyle name="40% - Accent5 2 2 6 3" xfId="3455"/>
    <cellStyle name="40% - Accent5 2 2 6 3 2" xfId="11723"/>
    <cellStyle name="40% - Accent5 2 2 6 3 2 2" xfId="24882"/>
    <cellStyle name="40% - Accent5 2 2 6 3 2 2 2" xfId="62220"/>
    <cellStyle name="40% - Accent5 2 2 6 3 2 3" xfId="49061"/>
    <cellStyle name="40% - Accent5 2 2 6 3 3" xfId="7000"/>
    <cellStyle name="40% - Accent5 2 2 6 3 3 2" xfId="20159"/>
    <cellStyle name="40% - Accent5 2 2 6 3 3 2 2" xfId="57497"/>
    <cellStyle name="40% - Accent5 2 2 6 3 3 3" xfId="44338"/>
    <cellStyle name="40% - Accent5 2 2 6 3 4" xfId="16616"/>
    <cellStyle name="40% - Accent5 2 2 6 3 4 2" xfId="53954"/>
    <cellStyle name="40% - Accent5 2 2 6 3 5" xfId="33009"/>
    <cellStyle name="40% - Accent5 2 2 6 3 6" xfId="40793"/>
    <cellStyle name="40% - Accent5 2 2 6 4" xfId="9363"/>
    <cellStyle name="40% - Accent5 2 2 6 4 2" xfId="22522"/>
    <cellStyle name="40% - Accent5 2 2 6 4 2 2" xfId="59860"/>
    <cellStyle name="40% - Accent5 2 2 6 4 3" xfId="35721"/>
    <cellStyle name="40% - Accent5 2 2 6 4 4" xfId="46701"/>
    <cellStyle name="40% - Accent5 2 2 6 5" xfId="4640"/>
    <cellStyle name="40% - Accent5 2 2 6 5 2" xfId="17799"/>
    <cellStyle name="40% - Accent5 2 2 6 5 2 2" xfId="55137"/>
    <cellStyle name="40% - Accent5 2 2 6 5 3" xfId="30297"/>
    <cellStyle name="40% - Accent5 2 2 6 5 4" xfId="41978"/>
    <cellStyle name="40% - Accent5 2 2 6 6" xfId="14087"/>
    <cellStyle name="40% - Accent5 2 2 6 6 2" xfId="51425"/>
    <cellStyle name="40% - Accent5 2 2 6 7" xfId="27415"/>
    <cellStyle name="40% - Accent5 2 2 6 8" xfId="38264"/>
    <cellStyle name="40% - Accent5 2 2 7" xfId="1095"/>
    <cellStyle name="40% - Accent5 2 2 7 2" xfId="2275"/>
    <cellStyle name="40% - Accent5 2 2 7 2 2" xfId="8349"/>
    <cellStyle name="40% - Accent5 2 2 7 2 2 2" xfId="13072"/>
    <cellStyle name="40% - Accent5 2 2 7 2 2 2 2" xfId="26231"/>
    <cellStyle name="40% - Accent5 2 2 7 2 2 2 2 2" xfId="63569"/>
    <cellStyle name="40% - Accent5 2 2 7 2 2 2 3" xfId="50410"/>
    <cellStyle name="40% - Accent5 2 2 7 2 2 3" xfId="21508"/>
    <cellStyle name="40% - Accent5 2 2 7 2 2 3 2" xfId="58846"/>
    <cellStyle name="40% - Accent5 2 2 7 2 2 4" xfId="34527"/>
    <cellStyle name="40% - Accent5 2 2 7 2 2 5" xfId="45687"/>
    <cellStyle name="40% - Accent5 2 2 7 2 3" xfId="10712"/>
    <cellStyle name="40% - Accent5 2 2 7 2 3 2" xfId="23871"/>
    <cellStyle name="40% - Accent5 2 2 7 2 3 2 2" xfId="61209"/>
    <cellStyle name="40% - Accent5 2 2 7 2 3 3" xfId="37239"/>
    <cellStyle name="40% - Accent5 2 2 7 2 3 4" xfId="48050"/>
    <cellStyle name="40% - Accent5 2 2 7 2 4" xfId="5989"/>
    <cellStyle name="40% - Accent5 2 2 7 2 4 2" xfId="19148"/>
    <cellStyle name="40% - Accent5 2 2 7 2 4 2 2" xfId="56486"/>
    <cellStyle name="40% - Accent5 2 2 7 2 4 3" xfId="31815"/>
    <cellStyle name="40% - Accent5 2 2 7 2 4 4" xfId="43327"/>
    <cellStyle name="40% - Accent5 2 2 7 2 5" xfId="15436"/>
    <cellStyle name="40% - Accent5 2 2 7 2 5 2" xfId="52774"/>
    <cellStyle name="40% - Accent5 2 2 7 2 6" xfId="28933"/>
    <cellStyle name="40% - Accent5 2 2 7 2 7" xfId="39613"/>
    <cellStyle name="40% - Accent5 2 2 7 3" xfId="3624"/>
    <cellStyle name="40% - Accent5 2 2 7 3 2" xfId="11892"/>
    <cellStyle name="40% - Accent5 2 2 7 3 2 2" xfId="25051"/>
    <cellStyle name="40% - Accent5 2 2 7 3 2 2 2" xfId="62389"/>
    <cellStyle name="40% - Accent5 2 2 7 3 2 3" xfId="49230"/>
    <cellStyle name="40% - Accent5 2 2 7 3 3" xfId="7169"/>
    <cellStyle name="40% - Accent5 2 2 7 3 3 2" xfId="20328"/>
    <cellStyle name="40% - Accent5 2 2 7 3 3 2 2" xfId="57666"/>
    <cellStyle name="40% - Accent5 2 2 7 3 3 3" xfId="44507"/>
    <cellStyle name="40% - Accent5 2 2 7 3 4" xfId="16785"/>
    <cellStyle name="40% - Accent5 2 2 7 3 4 2" xfId="54123"/>
    <cellStyle name="40% - Accent5 2 2 7 3 5" xfId="33178"/>
    <cellStyle name="40% - Accent5 2 2 7 3 6" xfId="40962"/>
    <cellStyle name="40% - Accent5 2 2 7 4" xfId="9532"/>
    <cellStyle name="40% - Accent5 2 2 7 4 2" xfId="22691"/>
    <cellStyle name="40% - Accent5 2 2 7 4 2 2" xfId="60029"/>
    <cellStyle name="40% - Accent5 2 2 7 4 3" xfId="35890"/>
    <cellStyle name="40% - Accent5 2 2 7 4 4" xfId="46870"/>
    <cellStyle name="40% - Accent5 2 2 7 5" xfId="4809"/>
    <cellStyle name="40% - Accent5 2 2 7 5 2" xfId="17968"/>
    <cellStyle name="40% - Accent5 2 2 7 5 2 2" xfId="55306"/>
    <cellStyle name="40% - Accent5 2 2 7 5 3" xfId="30466"/>
    <cellStyle name="40% - Accent5 2 2 7 5 4" xfId="42147"/>
    <cellStyle name="40% - Accent5 2 2 7 6" xfId="14256"/>
    <cellStyle name="40% - Accent5 2 2 7 6 2" xfId="51594"/>
    <cellStyle name="40% - Accent5 2 2 7 7" xfId="27584"/>
    <cellStyle name="40% - Accent5 2 2 7 8" xfId="38433"/>
    <cellStyle name="40% - Accent5 2 2 8" xfId="1292"/>
    <cellStyle name="40% - Accent5 2 2 8 2" xfId="2641"/>
    <cellStyle name="40% - Accent5 2 2 8 2 2" xfId="12089"/>
    <cellStyle name="40% - Accent5 2 2 8 2 2 2" xfId="25248"/>
    <cellStyle name="40% - Accent5 2 2 8 2 2 2 2" xfId="62586"/>
    <cellStyle name="40% - Accent5 2 2 8 2 2 3" xfId="33544"/>
    <cellStyle name="40% - Accent5 2 2 8 2 2 4" xfId="49427"/>
    <cellStyle name="40% - Accent5 2 2 8 2 3" xfId="7366"/>
    <cellStyle name="40% - Accent5 2 2 8 2 3 2" xfId="20525"/>
    <cellStyle name="40% - Accent5 2 2 8 2 3 2 2" xfId="57863"/>
    <cellStyle name="40% - Accent5 2 2 8 2 3 3" xfId="36256"/>
    <cellStyle name="40% - Accent5 2 2 8 2 3 4" xfId="44704"/>
    <cellStyle name="40% - Accent5 2 2 8 2 4" xfId="15802"/>
    <cellStyle name="40% - Accent5 2 2 8 2 4 2" xfId="30832"/>
    <cellStyle name="40% - Accent5 2 2 8 2 4 3" xfId="53140"/>
    <cellStyle name="40% - Accent5 2 2 8 2 5" xfId="27950"/>
    <cellStyle name="40% - Accent5 2 2 8 2 6" xfId="39979"/>
    <cellStyle name="40% - Accent5 2 2 8 3" xfId="9729"/>
    <cellStyle name="40% - Accent5 2 2 8 3 2" xfId="22888"/>
    <cellStyle name="40% - Accent5 2 2 8 3 2 2" xfId="60226"/>
    <cellStyle name="40% - Accent5 2 2 8 3 3" xfId="32195"/>
    <cellStyle name="40% - Accent5 2 2 8 3 4" xfId="47067"/>
    <cellStyle name="40% - Accent5 2 2 8 4" xfId="5006"/>
    <cellStyle name="40% - Accent5 2 2 8 4 2" xfId="18165"/>
    <cellStyle name="40% - Accent5 2 2 8 4 2 2" xfId="55503"/>
    <cellStyle name="40% - Accent5 2 2 8 4 3" xfId="34907"/>
    <cellStyle name="40% - Accent5 2 2 8 4 4" xfId="42344"/>
    <cellStyle name="40% - Accent5 2 2 8 5" xfId="14453"/>
    <cellStyle name="40% - Accent5 2 2 8 5 2" xfId="29483"/>
    <cellStyle name="40% - Accent5 2 2 8 5 3" xfId="51791"/>
    <cellStyle name="40% - Accent5 2 2 8 6" xfId="26601"/>
    <cellStyle name="40% - Accent5 2 2 8 7" xfId="38630"/>
    <cellStyle name="40% - Accent5 2 2 9" xfId="2444"/>
    <cellStyle name="40% - Accent5 2 2 9 2" xfId="10909"/>
    <cellStyle name="40% - Accent5 2 2 9 2 2" xfId="24068"/>
    <cellStyle name="40% - Accent5 2 2 9 2 2 2" xfId="61406"/>
    <cellStyle name="40% - Accent5 2 2 9 2 3" xfId="33347"/>
    <cellStyle name="40% - Accent5 2 2 9 2 4" xfId="48247"/>
    <cellStyle name="40% - Accent5 2 2 9 3" xfId="6186"/>
    <cellStyle name="40% - Accent5 2 2 9 3 2" xfId="19345"/>
    <cellStyle name="40% - Accent5 2 2 9 3 2 2" xfId="56683"/>
    <cellStyle name="40% - Accent5 2 2 9 3 3" xfId="36059"/>
    <cellStyle name="40% - Accent5 2 2 9 3 4" xfId="43524"/>
    <cellStyle name="40% - Accent5 2 2 9 4" xfId="15605"/>
    <cellStyle name="40% - Accent5 2 2 9 4 2" xfId="30635"/>
    <cellStyle name="40% - Accent5 2 2 9 4 3" xfId="52943"/>
    <cellStyle name="40% - Accent5 2 2 9 5" xfId="27753"/>
    <cellStyle name="40% - Accent5 2 2 9 6" xfId="39782"/>
    <cellStyle name="40% - Accent5 2 3" xfId="138"/>
    <cellStyle name="40% - Accent5 2 3 10" xfId="8577"/>
    <cellStyle name="40% - Accent5 2 3 10 2" xfId="21736"/>
    <cellStyle name="40% - Accent5 2 3 10 2 2" xfId="59074"/>
    <cellStyle name="40% - Accent5 2 3 10 3" xfId="29314"/>
    <cellStyle name="40% - Accent5 2 3 10 4" xfId="45915"/>
    <cellStyle name="40% - Accent5 2 3 11" xfId="3854"/>
    <cellStyle name="40% - Accent5 2 3 11 2" xfId="17013"/>
    <cellStyle name="40% - Accent5 2 3 11 2 2" xfId="54351"/>
    <cellStyle name="40% - Accent5 2 3 11 3" xfId="32026"/>
    <cellStyle name="40% - Accent5 2 3 11 4" xfId="41192"/>
    <cellStyle name="40% - Accent5 2 3 12" xfId="13301"/>
    <cellStyle name="40% - Accent5 2 3 12 2" xfId="34738"/>
    <cellStyle name="40% - Accent5 2 3 12 3" xfId="50639"/>
    <cellStyle name="40% - Accent5 2 3 13" xfId="29145"/>
    <cellStyle name="40% - Accent5 2 3 14" xfId="26432"/>
    <cellStyle name="40% - Accent5 2 3 15" xfId="37478"/>
    <cellStyle name="40% - Accent5 2 3 2" xfId="250"/>
    <cellStyle name="40% - Accent5 2 3 2 10" xfId="3966"/>
    <cellStyle name="40% - Accent5 2 3 2 10 2" xfId="17125"/>
    <cellStyle name="40% - Accent5 2 3 2 10 2 2" xfId="54463"/>
    <cellStyle name="40% - Accent5 2 3 2 10 3" xfId="32111"/>
    <cellStyle name="40% - Accent5 2 3 2 10 4" xfId="41304"/>
    <cellStyle name="40% - Accent5 2 3 2 11" xfId="13413"/>
    <cellStyle name="40% - Accent5 2 3 2 11 2" xfId="34823"/>
    <cellStyle name="40% - Accent5 2 3 2 11 3" xfId="50751"/>
    <cellStyle name="40% - Accent5 2 3 2 12" xfId="29230"/>
    <cellStyle name="40% - Accent5 2 3 2 13" xfId="26517"/>
    <cellStyle name="40% - Accent5 2 3 2 14" xfId="37590"/>
    <cellStyle name="40% - Accent5 2 3 2 2" xfId="671"/>
    <cellStyle name="40% - Accent5 2 3 2 2 2" xfId="1853"/>
    <cellStyle name="40% - Accent5 2 3 2 2 2 2" xfId="7927"/>
    <cellStyle name="40% - Accent5 2 3 2 2 2 2 2" xfId="12650"/>
    <cellStyle name="40% - Accent5 2 3 2 2 2 2 2 2" xfId="25809"/>
    <cellStyle name="40% - Accent5 2 3 2 2 2 2 2 2 2" xfId="63147"/>
    <cellStyle name="40% - Accent5 2 3 2 2 2 2 2 3" xfId="49988"/>
    <cellStyle name="40% - Accent5 2 3 2 2 2 2 3" xfId="21086"/>
    <cellStyle name="40% - Accent5 2 3 2 2 2 2 3 2" xfId="58424"/>
    <cellStyle name="40% - Accent5 2 3 2 2 2 2 4" xfId="34105"/>
    <cellStyle name="40% - Accent5 2 3 2 2 2 2 5" xfId="45265"/>
    <cellStyle name="40% - Accent5 2 3 2 2 2 3" xfId="10290"/>
    <cellStyle name="40% - Accent5 2 3 2 2 2 3 2" xfId="23449"/>
    <cellStyle name="40% - Accent5 2 3 2 2 2 3 2 2" xfId="60787"/>
    <cellStyle name="40% - Accent5 2 3 2 2 2 3 3" xfId="36817"/>
    <cellStyle name="40% - Accent5 2 3 2 2 2 3 4" xfId="47628"/>
    <cellStyle name="40% - Accent5 2 3 2 2 2 4" xfId="5567"/>
    <cellStyle name="40% - Accent5 2 3 2 2 2 4 2" xfId="18726"/>
    <cellStyle name="40% - Accent5 2 3 2 2 2 4 2 2" xfId="56064"/>
    <cellStyle name="40% - Accent5 2 3 2 2 2 4 3" xfId="31393"/>
    <cellStyle name="40% - Accent5 2 3 2 2 2 4 4" xfId="42905"/>
    <cellStyle name="40% - Accent5 2 3 2 2 2 5" xfId="15014"/>
    <cellStyle name="40% - Accent5 2 3 2 2 2 5 2" xfId="52352"/>
    <cellStyle name="40% - Accent5 2 3 2 2 2 6" xfId="28511"/>
    <cellStyle name="40% - Accent5 2 3 2 2 2 7" xfId="39191"/>
    <cellStyle name="40% - Accent5 2 3 2 2 3" xfId="3202"/>
    <cellStyle name="40% - Accent5 2 3 2 2 3 2" xfId="11470"/>
    <cellStyle name="40% - Accent5 2 3 2 2 3 2 2" xfId="24629"/>
    <cellStyle name="40% - Accent5 2 3 2 2 3 2 2 2" xfId="61967"/>
    <cellStyle name="40% - Accent5 2 3 2 2 3 2 3" xfId="48808"/>
    <cellStyle name="40% - Accent5 2 3 2 2 3 3" xfId="6747"/>
    <cellStyle name="40% - Accent5 2 3 2 2 3 3 2" xfId="19906"/>
    <cellStyle name="40% - Accent5 2 3 2 2 3 3 2 2" xfId="57244"/>
    <cellStyle name="40% - Accent5 2 3 2 2 3 3 3" xfId="44085"/>
    <cellStyle name="40% - Accent5 2 3 2 2 3 4" xfId="16363"/>
    <cellStyle name="40% - Accent5 2 3 2 2 3 4 2" xfId="53701"/>
    <cellStyle name="40% - Accent5 2 3 2 2 3 5" xfId="32756"/>
    <cellStyle name="40% - Accent5 2 3 2 2 3 6" xfId="40540"/>
    <cellStyle name="40% - Accent5 2 3 2 2 4" xfId="9110"/>
    <cellStyle name="40% - Accent5 2 3 2 2 4 2" xfId="22269"/>
    <cellStyle name="40% - Accent5 2 3 2 2 4 2 2" xfId="59607"/>
    <cellStyle name="40% - Accent5 2 3 2 2 4 3" xfId="35468"/>
    <cellStyle name="40% - Accent5 2 3 2 2 4 4" xfId="46448"/>
    <cellStyle name="40% - Accent5 2 3 2 2 5" xfId="4387"/>
    <cellStyle name="40% - Accent5 2 3 2 2 5 2" xfId="17546"/>
    <cellStyle name="40% - Accent5 2 3 2 2 5 2 2" xfId="54884"/>
    <cellStyle name="40% - Accent5 2 3 2 2 5 3" xfId="30044"/>
    <cellStyle name="40% - Accent5 2 3 2 2 5 4" xfId="41725"/>
    <cellStyle name="40% - Accent5 2 3 2 2 6" xfId="13834"/>
    <cellStyle name="40% - Accent5 2 3 2 2 6 2" xfId="51172"/>
    <cellStyle name="40% - Accent5 2 3 2 2 7" xfId="27162"/>
    <cellStyle name="40% - Accent5 2 3 2 2 8" xfId="38011"/>
    <cellStyle name="40% - Accent5 2 3 2 3" xfId="447"/>
    <cellStyle name="40% - Accent5 2 3 2 3 2" xfId="1629"/>
    <cellStyle name="40% - Accent5 2 3 2 3 2 2" xfId="7703"/>
    <cellStyle name="40% - Accent5 2 3 2 3 2 2 2" xfId="12426"/>
    <cellStyle name="40% - Accent5 2 3 2 3 2 2 2 2" xfId="25585"/>
    <cellStyle name="40% - Accent5 2 3 2 3 2 2 2 2 2" xfId="62923"/>
    <cellStyle name="40% - Accent5 2 3 2 3 2 2 2 3" xfId="49764"/>
    <cellStyle name="40% - Accent5 2 3 2 3 2 2 3" xfId="20862"/>
    <cellStyle name="40% - Accent5 2 3 2 3 2 2 3 2" xfId="58200"/>
    <cellStyle name="40% - Accent5 2 3 2 3 2 2 4" xfId="33881"/>
    <cellStyle name="40% - Accent5 2 3 2 3 2 2 5" xfId="45041"/>
    <cellStyle name="40% - Accent5 2 3 2 3 2 3" xfId="10066"/>
    <cellStyle name="40% - Accent5 2 3 2 3 2 3 2" xfId="23225"/>
    <cellStyle name="40% - Accent5 2 3 2 3 2 3 2 2" xfId="60563"/>
    <cellStyle name="40% - Accent5 2 3 2 3 2 3 3" xfId="36593"/>
    <cellStyle name="40% - Accent5 2 3 2 3 2 3 4" xfId="47404"/>
    <cellStyle name="40% - Accent5 2 3 2 3 2 4" xfId="5343"/>
    <cellStyle name="40% - Accent5 2 3 2 3 2 4 2" xfId="18502"/>
    <cellStyle name="40% - Accent5 2 3 2 3 2 4 2 2" xfId="55840"/>
    <cellStyle name="40% - Accent5 2 3 2 3 2 4 3" xfId="31169"/>
    <cellStyle name="40% - Accent5 2 3 2 3 2 4 4" xfId="42681"/>
    <cellStyle name="40% - Accent5 2 3 2 3 2 5" xfId="14790"/>
    <cellStyle name="40% - Accent5 2 3 2 3 2 5 2" xfId="52128"/>
    <cellStyle name="40% - Accent5 2 3 2 3 2 6" xfId="28287"/>
    <cellStyle name="40% - Accent5 2 3 2 3 2 7" xfId="38967"/>
    <cellStyle name="40% - Accent5 2 3 2 3 3" xfId="2978"/>
    <cellStyle name="40% - Accent5 2 3 2 3 3 2" xfId="11246"/>
    <cellStyle name="40% - Accent5 2 3 2 3 3 2 2" xfId="24405"/>
    <cellStyle name="40% - Accent5 2 3 2 3 3 2 2 2" xfId="61743"/>
    <cellStyle name="40% - Accent5 2 3 2 3 3 2 3" xfId="48584"/>
    <cellStyle name="40% - Accent5 2 3 2 3 3 3" xfId="6523"/>
    <cellStyle name="40% - Accent5 2 3 2 3 3 3 2" xfId="19682"/>
    <cellStyle name="40% - Accent5 2 3 2 3 3 3 2 2" xfId="57020"/>
    <cellStyle name="40% - Accent5 2 3 2 3 3 3 3" xfId="43861"/>
    <cellStyle name="40% - Accent5 2 3 2 3 3 4" xfId="16139"/>
    <cellStyle name="40% - Accent5 2 3 2 3 3 4 2" xfId="53477"/>
    <cellStyle name="40% - Accent5 2 3 2 3 3 5" xfId="32532"/>
    <cellStyle name="40% - Accent5 2 3 2 3 3 6" xfId="40316"/>
    <cellStyle name="40% - Accent5 2 3 2 3 4" xfId="8886"/>
    <cellStyle name="40% - Accent5 2 3 2 3 4 2" xfId="22045"/>
    <cellStyle name="40% - Accent5 2 3 2 3 4 2 2" xfId="59383"/>
    <cellStyle name="40% - Accent5 2 3 2 3 4 3" xfId="35244"/>
    <cellStyle name="40% - Accent5 2 3 2 3 4 4" xfId="46224"/>
    <cellStyle name="40% - Accent5 2 3 2 3 5" xfId="4163"/>
    <cellStyle name="40% - Accent5 2 3 2 3 5 2" xfId="17322"/>
    <cellStyle name="40% - Accent5 2 3 2 3 5 2 2" xfId="54660"/>
    <cellStyle name="40% - Accent5 2 3 2 3 5 3" xfId="29820"/>
    <cellStyle name="40% - Accent5 2 3 2 3 5 4" xfId="41501"/>
    <cellStyle name="40% - Accent5 2 3 2 3 6" xfId="13610"/>
    <cellStyle name="40% - Accent5 2 3 2 3 6 2" xfId="50948"/>
    <cellStyle name="40% - Accent5 2 3 2 3 7" xfId="26938"/>
    <cellStyle name="40% - Accent5 2 3 2 3 8" xfId="37787"/>
    <cellStyle name="40% - Accent5 2 3 2 4" xfId="868"/>
    <cellStyle name="40% - Accent5 2 3 2 4 2" xfId="2050"/>
    <cellStyle name="40% - Accent5 2 3 2 4 2 2" xfId="8124"/>
    <cellStyle name="40% - Accent5 2 3 2 4 2 2 2" xfId="12847"/>
    <cellStyle name="40% - Accent5 2 3 2 4 2 2 2 2" xfId="26006"/>
    <cellStyle name="40% - Accent5 2 3 2 4 2 2 2 2 2" xfId="63344"/>
    <cellStyle name="40% - Accent5 2 3 2 4 2 2 2 3" xfId="50185"/>
    <cellStyle name="40% - Accent5 2 3 2 4 2 2 3" xfId="21283"/>
    <cellStyle name="40% - Accent5 2 3 2 4 2 2 3 2" xfId="58621"/>
    <cellStyle name="40% - Accent5 2 3 2 4 2 2 4" xfId="34302"/>
    <cellStyle name="40% - Accent5 2 3 2 4 2 2 5" xfId="45462"/>
    <cellStyle name="40% - Accent5 2 3 2 4 2 3" xfId="10487"/>
    <cellStyle name="40% - Accent5 2 3 2 4 2 3 2" xfId="23646"/>
    <cellStyle name="40% - Accent5 2 3 2 4 2 3 2 2" xfId="60984"/>
    <cellStyle name="40% - Accent5 2 3 2 4 2 3 3" xfId="37014"/>
    <cellStyle name="40% - Accent5 2 3 2 4 2 3 4" xfId="47825"/>
    <cellStyle name="40% - Accent5 2 3 2 4 2 4" xfId="5764"/>
    <cellStyle name="40% - Accent5 2 3 2 4 2 4 2" xfId="18923"/>
    <cellStyle name="40% - Accent5 2 3 2 4 2 4 2 2" xfId="56261"/>
    <cellStyle name="40% - Accent5 2 3 2 4 2 4 3" xfId="31590"/>
    <cellStyle name="40% - Accent5 2 3 2 4 2 4 4" xfId="43102"/>
    <cellStyle name="40% - Accent5 2 3 2 4 2 5" xfId="15211"/>
    <cellStyle name="40% - Accent5 2 3 2 4 2 5 2" xfId="52549"/>
    <cellStyle name="40% - Accent5 2 3 2 4 2 6" xfId="28708"/>
    <cellStyle name="40% - Accent5 2 3 2 4 2 7" xfId="39388"/>
    <cellStyle name="40% - Accent5 2 3 2 4 3" xfId="3399"/>
    <cellStyle name="40% - Accent5 2 3 2 4 3 2" xfId="11667"/>
    <cellStyle name="40% - Accent5 2 3 2 4 3 2 2" xfId="24826"/>
    <cellStyle name="40% - Accent5 2 3 2 4 3 2 2 2" xfId="62164"/>
    <cellStyle name="40% - Accent5 2 3 2 4 3 2 3" xfId="49005"/>
    <cellStyle name="40% - Accent5 2 3 2 4 3 3" xfId="6944"/>
    <cellStyle name="40% - Accent5 2 3 2 4 3 3 2" xfId="20103"/>
    <cellStyle name="40% - Accent5 2 3 2 4 3 3 2 2" xfId="57441"/>
    <cellStyle name="40% - Accent5 2 3 2 4 3 3 3" xfId="44282"/>
    <cellStyle name="40% - Accent5 2 3 2 4 3 4" xfId="16560"/>
    <cellStyle name="40% - Accent5 2 3 2 4 3 4 2" xfId="53898"/>
    <cellStyle name="40% - Accent5 2 3 2 4 3 5" xfId="32953"/>
    <cellStyle name="40% - Accent5 2 3 2 4 3 6" xfId="40737"/>
    <cellStyle name="40% - Accent5 2 3 2 4 4" xfId="9307"/>
    <cellStyle name="40% - Accent5 2 3 2 4 4 2" xfId="22466"/>
    <cellStyle name="40% - Accent5 2 3 2 4 4 2 2" xfId="59804"/>
    <cellStyle name="40% - Accent5 2 3 2 4 4 3" xfId="35665"/>
    <cellStyle name="40% - Accent5 2 3 2 4 4 4" xfId="46645"/>
    <cellStyle name="40% - Accent5 2 3 2 4 5" xfId="4584"/>
    <cellStyle name="40% - Accent5 2 3 2 4 5 2" xfId="17743"/>
    <cellStyle name="40% - Accent5 2 3 2 4 5 2 2" xfId="55081"/>
    <cellStyle name="40% - Accent5 2 3 2 4 5 3" xfId="30241"/>
    <cellStyle name="40% - Accent5 2 3 2 4 5 4" xfId="41922"/>
    <cellStyle name="40% - Accent5 2 3 2 4 6" xfId="14031"/>
    <cellStyle name="40% - Accent5 2 3 2 4 6 2" xfId="51369"/>
    <cellStyle name="40% - Accent5 2 3 2 4 7" xfId="27359"/>
    <cellStyle name="40% - Accent5 2 3 2 4 8" xfId="38208"/>
    <cellStyle name="40% - Accent5 2 3 2 5" xfId="1037"/>
    <cellStyle name="40% - Accent5 2 3 2 5 2" xfId="2219"/>
    <cellStyle name="40% - Accent5 2 3 2 5 2 2" xfId="8293"/>
    <cellStyle name="40% - Accent5 2 3 2 5 2 2 2" xfId="13016"/>
    <cellStyle name="40% - Accent5 2 3 2 5 2 2 2 2" xfId="26175"/>
    <cellStyle name="40% - Accent5 2 3 2 5 2 2 2 2 2" xfId="63513"/>
    <cellStyle name="40% - Accent5 2 3 2 5 2 2 2 3" xfId="50354"/>
    <cellStyle name="40% - Accent5 2 3 2 5 2 2 3" xfId="21452"/>
    <cellStyle name="40% - Accent5 2 3 2 5 2 2 3 2" xfId="58790"/>
    <cellStyle name="40% - Accent5 2 3 2 5 2 2 4" xfId="34471"/>
    <cellStyle name="40% - Accent5 2 3 2 5 2 2 5" xfId="45631"/>
    <cellStyle name="40% - Accent5 2 3 2 5 2 3" xfId="10656"/>
    <cellStyle name="40% - Accent5 2 3 2 5 2 3 2" xfId="23815"/>
    <cellStyle name="40% - Accent5 2 3 2 5 2 3 2 2" xfId="61153"/>
    <cellStyle name="40% - Accent5 2 3 2 5 2 3 3" xfId="37183"/>
    <cellStyle name="40% - Accent5 2 3 2 5 2 3 4" xfId="47994"/>
    <cellStyle name="40% - Accent5 2 3 2 5 2 4" xfId="5933"/>
    <cellStyle name="40% - Accent5 2 3 2 5 2 4 2" xfId="19092"/>
    <cellStyle name="40% - Accent5 2 3 2 5 2 4 2 2" xfId="56430"/>
    <cellStyle name="40% - Accent5 2 3 2 5 2 4 3" xfId="31759"/>
    <cellStyle name="40% - Accent5 2 3 2 5 2 4 4" xfId="43271"/>
    <cellStyle name="40% - Accent5 2 3 2 5 2 5" xfId="15380"/>
    <cellStyle name="40% - Accent5 2 3 2 5 2 5 2" xfId="52718"/>
    <cellStyle name="40% - Accent5 2 3 2 5 2 6" xfId="28877"/>
    <cellStyle name="40% - Accent5 2 3 2 5 2 7" xfId="39557"/>
    <cellStyle name="40% - Accent5 2 3 2 5 3" xfId="3568"/>
    <cellStyle name="40% - Accent5 2 3 2 5 3 2" xfId="11836"/>
    <cellStyle name="40% - Accent5 2 3 2 5 3 2 2" xfId="24995"/>
    <cellStyle name="40% - Accent5 2 3 2 5 3 2 2 2" xfId="62333"/>
    <cellStyle name="40% - Accent5 2 3 2 5 3 2 3" xfId="49174"/>
    <cellStyle name="40% - Accent5 2 3 2 5 3 3" xfId="7113"/>
    <cellStyle name="40% - Accent5 2 3 2 5 3 3 2" xfId="20272"/>
    <cellStyle name="40% - Accent5 2 3 2 5 3 3 2 2" xfId="57610"/>
    <cellStyle name="40% - Accent5 2 3 2 5 3 3 3" xfId="44451"/>
    <cellStyle name="40% - Accent5 2 3 2 5 3 4" xfId="16729"/>
    <cellStyle name="40% - Accent5 2 3 2 5 3 4 2" xfId="54067"/>
    <cellStyle name="40% - Accent5 2 3 2 5 3 5" xfId="33122"/>
    <cellStyle name="40% - Accent5 2 3 2 5 3 6" xfId="40906"/>
    <cellStyle name="40% - Accent5 2 3 2 5 4" xfId="9476"/>
    <cellStyle name="40% - Accent5 2 3 2 5 4 2" xfId="22635"/>
    <cellStyle name="40% - Accent5 2 3 2 5 4 2 2" xfId="59973"/>
    <cellStyle name="40% - Accent5 2 3 2 5 4 3" xfId="35834"/>
    <cellStyle name="40% - Accent5 2 3 2 5 4 4" xfId="46814"/>
    <cellStyle name="40% - Accent5 2 3 2 5 5" xfId="4753"/>
    <cellStyle name="40% - Accent5 2 3 2 5 5 2" xfId="17912"/>
    <cellStyle name="40% - Accent5 2 3 2 5 5 2 2" xfId="55250"/>
    <cellStyle name="40% - Accent5 2 3 2 5 5 3" xfId="30410"/>
    <cellStyle name="40% - Accent5 2 3 2 5 5 4" xfId="42091"/>
    <cellStyle name="40% - Accent5 2 3 2 5 6" xfId="14200"/>
    <cellStyle name="40% - Accent5 2 3 2 5 6 2" xfId="51538"/>
    <cellStyle name="40% - Accent5 2 3 2 5 7" xfId="27528"/>
    <cellStyle name="40% - Accent5 2 3 2 5 8" xfId="38377"/>
    <cellStyle name="40% - Accent5 2 3 2 6" xfId="1208"/>
    <cellStyle name="40% - Accent5 2 3 2 6 2" xfId="2388"/>
    <cellStyle name="40% - Accent5 2 3 2 6 2 2" xfId="8462"/>
    <cellStyle name="40% - Accent5 2 3 2 6 2 2 2" xfId="13185"/>
    <cellStyle name="40% - Accent5 2 3 2 6 2 2 2 2" xfId="26344"/>
    <cellStyle name="40% - Accent5 2 3 2 6 2 2 2 2 2" xfId="63682"/>
    <cellStyle name="40% - Accent5 2 3 2 6 2 2 2 3" xfId="50523"/>
    <cellStyle name="40% - Accent5 2 3 2 6 2 2 3" xfId="21621"/>
    <cellStyle name="40% - Accent5 2 3 2 6 2 2 3 2" xfId="58959"/>
    <cellStyle name="40% - Accent5 2 3 2 6 2 2 4" xfId="34640"/>
    <cellStyle name="40% - Accent5 2 3 2 6 2 2 5" xfId="45800"/>
    <cellStyle name="40% - Accent5 2 3 2 6 2 3" xfId="10825"/>
    <cellStyle name="40% - Accent5 2 3 2 6 2 3 2" xfId="23984"/>
    <cellStyle name="40% - Accent5 2 3 2 6 2 3 2 2" xfId="61322"/>
    <cellStyle name="40% - Accent5 2 3 2 6 2 3 3" xfId="37352"/>
    <cellStyle name="40% - Accent5 2 3 2 6 2 3 4" xfId="48163"/>
    <cellStyle name="40% - Accent5 2 3 2 6 2 4" xfId="6102"/>
    <cellStyle name="40% - Accent5 2 3 2 6 2 4 2" xfId="19261"/>
    <cellStyle name="40% - Accent5 2 3 2 6 2 4 2 2" xfId="56599"/>
    <cellStyle name="40% - Accent5 2 3 2 6 2 4 3" xfId="31928"/>
    <cellStyle name="40% - Accent5 2 3 2 6 2 4 4" xfId="43440"/>
    <cellStyle name="40% - Accent5 2 3 2 6 2 5" xfId="15549"/>
    <cellStyle name="40% - Accent5 2 3 2 6 2 5 2" xfId="52887"/>
    <cellStyle name="40% - Accent5 2 3 2 6 2 6" xfId="29046"/>
    <cellStyle name="40% - Accent5 2 3 2 6 2 7" xfId="39726"/>
    <cellStyle name="40% - Accent5 2 3 2 6 3" xfId="3737"/>
    <cellStyle name="40% - Accent5 2 3 2 6 3 2" xfId="12005"/>
    <cellStyle name="40% - Accent5 2 3 2 6 3 2 2" xfId="25164"/>
    <cellStyle name="40% - Accent5 2 3 2 6 3 2 2 2" xfId="62502"/>
    <cellStyle name="40% - Accent5 2 3 2 6 3 2 3" xfId="49343"/>
    <cellStyle name="40% - Accent5 2 3 2 6 3 3" xfId="7282"/>
    <cellStyle name="40% - Accent5 2 3 2 6 3 3 2" xfId="20441"/>
    <cellStyle name="40% - Accent5 2 3 2 6 3 3 2 2" xfId="57779"/>
    <cellStyle name="40% - Accent5 2 3 2 6 3 3 3" xfId="44620"/>
    <cellStyle name="40% - Accent5 2 3 2 6 3 4" xfId="16898"/>
    <cellStyle name="40% - Accent5 2 3 2 6 3 4 2" xfId="54236"/>
    <cellStyle name="40% - Accent5 2 3 2 6 3 5" xfId="33291"/>
    <cellStyle name="40% - Accent5 2 3 2 6 3 6" xfId="41075"/>
    <cellStyle name="40% - Accent5 2 3 2 6 4" xfId="9645"/>
    <cellStyle name="40% - Accent5 2 3 2 6 4 2" xfId="22804"/>
    <cellStyle name="40% - Accent5 2 3 2 6 4 2 2" xfId="60142"/>
    <cellStyle name="40% - Accent5 2 3 2 6 4 3" xfId="36003"/>
    <cellStyle name="40% - Accent5 2 3 2 6 4 4" xfId="46983"/>
    <cellStyle name="40% - Accent5 2 3 2 6 5" xfId="4922"/>
    <cellStyle name="40% - Accent5 2 3 2 6 5 2" xfId="18081"/>
    <cellStyle name="40% - Accent5 2 3 2 6 5 2 2" xfId="55419"/>
    <cellStyle name="40% - Accent5 2 3 2 6 5 3" xfId="30579"/>
    <cellStyle name="40% - Accent5 2 3 2 6 5 4" xfId="42260"/>
    <cellStyle name="40% - Accent5 2 3 2 6 6" xfId="14369"/>
    <cellStyle name="40% - Accent5 2 3 2 6 6 2" xfId="51707"/>
    <cellStyle name="40% - Accent5 2 3 2 6 7" xfId="27697"/>
    <cellStyle name="40% - Accent5 2 3 2 6 8" xfId="38546"/>
    <cellStyle name="40% - Accent5 2 3 2 7" xfId="1432"/>
    <cellStyle name="40% - Accent5 2 3 2 7 2" xfId="2781"/>
    <cellStyle name="40% - Accent5 2 3 2 7 2 2" xfId="12229"/>
    <cellStyle name="40% - Accent5 2 3 2 7 2 2 2" xfId="25388"/>
    <cellStyle name="40% - Accent5 2 3 2 7 2 2 2 2" xfId="62726"/>
    <cellStyle name="40% - Accent5 2 3 2 7 2 2 3" xfId="33684"/>
    <cellStyle name="40% - Accent5 2 3 2 7 2 2 4" xfId="49567"/>
    <cellStyle name="40% - Accent5 2 3 2 7 2 3" xfId="7506"/>
    <cellStyle name="40% - Accent5 2 3 2 7 2 3 2" xfId="20665"/>
    <cellStyle name="40% - Accent5 2 3 2 7 2 3 2 2" xfId="58003"/>
    <cellStyle name="40% - Accent5 2 3 2 7 2 3 3" xfId="36396"/>
    <cellStyle name="40% - Accent5 2 3 2 7 2 3 4" xfId="44844"/>
    <cellStyle name="40% - Accent5 2 3 2 7 2 4" xfId="15942"/>
    <cellStyle name="40% - Accent5 2 3 2 7 2 4 2" xfId="30972"/>
    <cellStyle name="40% - Accent5 2 3 2 7 2 4 3" xfId="53280"/>
    <cellStyle name="40% - Accent5 2 3 2 7 2 5" xfId="28090"/>
    <cellStyle name="40% - Accent5 2 3 2 7 2 6" xfId="40119"/>
    <cellStyle name="40% - Accent5 2 3 2 7 3" xfId="9869"/>
    <cellStyle name="40% - Accent5 2 3 2 7 3 2" xfId="23028"/>
    <cellStyle name="40% - Accent5 2 3 2 7 3 2 2" xfId="60366"/>
    <cellStyle name="40% - Accent5 2 3 2 7 3 3" xfId="32335"/>
    <cellStyle name="40% - Accent5 2 3 2 7 3 4" xfId="47207"/>
    <cellStyle name="40% - Accent5 2 3 2 7 4" xfId="5146"/>
    <cellStyle name="40% - Accent5 2 3 2 7 4 2" xfId="18305"/>
    <cellStyle name="40% - Accent5 2 3 2 7 4 2 2" xfId="55643"/>
    <cellStyle name="40% - Accent5 2 3 2 7 4 3" xfId="35047"/>
    <cellStyle name="40% - Accent5 2 3 2 7 4 4" xfId="42484"/>
    <cellStyle name="40% - Accent5 2 3 2 7 5" xfId="14593"/>
    <cellStyle name="40% - Accent5 2 3 2 7 5 2" xfId="29623"/>
    <cellStyle name="40% - Accent5 2 3 2 7 5 3" xfId="51931"/>
    <cellStyle name="40% - Accent5 2 3 2 7 6" xfId="26741"/>
    <cellStyle name="40% - Accent5 2 3 2 7 7" xfId="38770"/>
    <cellStyle name="40% - Accent5 2 3 2 8" xfId="2557"/>
    <cellStyle name="40% - Accent5 2 3 2 8 2" xfId="11049"/>
    <cellStyle name="40% - Accent5 2 3 2 8 2 2" xfId="24208"/>
    <cellStyle name="40% - Accent5 2 3 2 8 2 2 2" xfId="61546"/>
    <cellStyle name="40% - Accent5 2 3 2 8 2 3" xfId="33460"/>
    <cellStyle name="40% - Accent5 2 3 2 8 2 4" xfId="48387"/>
    <cellStyle name="40% - Accent5 2 3 2 8 3" xfId="6326"/>
    <cellStyle name="40% - Accent5 2 3 2 8 3 2" xfId="19485"/>
    <cellStyle name="40% - Accent5 2 3 2 8 3 2 2" xfId="56823"/>
    <cellStyle name="40% - Accent5 2 3 2 8 3 3" xfId="36172"/>
    <cellStyle name="40% - Accent5 2 3 2 8 3 4" xfId="43664"/>
    <cellStyle name="40% - Accent5 2 3 2 8 4" xfId="15718"/>
    <cellStyle name="40% - Accent5 2 3 2 8 4 2" xfId="30748"/>
    <cellStyle name="40% - Accent5 2 3 2 8 4 3" xfId="53056"/>
    <cellStyle name="40% - Accent5 2 3 2 8 5" xfId="27866"/>
    <cellStyle name="40% - Accent5 2 3 2 8 6" xfId="39895"/>
    <cellStyle name="40% - Accent5 2 3 2 9" xfId="8689"/>
    <cellStyle name="40% - Accent5 2 3 2 9 2" xfId="21848"/>
    <cellStyle name="40% - Accent5 2 3 2 9 2 2" xfId="59186"/>
    <cellStyle name="40% - Accent5 2 3 2 9 3" xfId="29399"/>
    <cellStyle name="40% - Accent5 2 3 2 9 4" xfId="46027"/>
    <cellStyle name="40% - Accent5 2 3 3" xfId="559"/>
    <cellStyle name="40% - Accent5 2 3 3 2" xfId="1741"/>
    <cellStyle name="40% - Accent5 2 3 3 2 2" xfId="7815"/>
    <cellStyle name="40% - Accent5 2 3 3 2 2 2" xfId="12538"/>
    <cellStyle name="40% - Accent5 2 3 3 2 2 2 2" xfId="25697"/>
    <cellStyle name="40% - Accent5 2 3 3 2 2 2 2 2" xfId="63035"/>
    <cellStyle name="40% - Accent5 2 3 3 2 2 2 3" xfId="49876"/>
    <cellStyle name="40% - Accent5 2 3 3 2 2 3" xfId="20974"/>
    <cellStyle name="40% - Accent5 2 3 3 2 2 3 2" xfId="58312"/>
    <cellStyle name="40% - Accent5 2 3 3 2 2 4" xfId="33993"/>
    <cellStyle name="40% - Accent5 2 3 3 2 2 5" xfId="45153"/>
    <cellStyle name="40% - Accent5 2 3 3 2 3" xfId="10178"/>
    <cellStyle name="40% - Accent5 2 3 3 2 3 2" xfId="23337"/>
    <cellStyle name="40% - Accent5 2 3 3 2 3 2 2" xfId="60675"/>
    <cellStyle name="40% - Accent5 2 3 3 2 3 3" xfId="36705"/>
    <cellStyle name="40% - Accent5 2 3 3 2 3 4" xfId="47516"/>
    <cellStyle name="40% - Accent5 2 3 3 2 4" xfId="5455"/>
    <cellStyle name="40% - Accent5 2 3 3 2 4 2" xfId="18614"/>
    <cellStyle name="40% - Accent5 2 3 3 2 4 2 2" xfId="55952"/>
    <cellStyle name="40% - Accent5 2 3 3 2 4 3" xfId="31281"/>
    <cellStyle name="40% - Accent5 2 3 3 2 4 4" xfId="42793"/>
    <cellStyle name="40% - Accent5 2 3 3 2 5" xfId="14902"/>
    <cellStyle name="40% - Accent5 2 3 3 2 5 2" xfId="52240"/>
    <cellStyle name="40% - Accent5 2 3 3 2 6" xfId="28399"/>
    <cellStyle name="40% - Accent5 2 3 3 2 7" xfId="39079"/>
    <cellStyle name="40% - Accent5 2 3 3 3" xfId="3090"/>
    <cellStyle name="40% - Accent5 2 3 3 3 2" xfId="11358"/>
    <cellStyle name="40% - Accent5 2 3 3 3 2 2" xfId="24517"/>
    <cellStyle name="40% - Accent5 2 3 3 3 2 2 2" xfId="61855"/>
    <cellStyle name="40% - Accent5 2 3 3 3 2 3" xfId="48696"/>
    <cellStyle name="40% - Accent5 2 3 3 3 3" xfId="6635"/>
    <cellStyle name="40% - Accent5 2 3 3 3 3 2" xfId="19794"/>
    <cellStyle name="40% - Accent5 2 3 3 3 3 2 2" xfId="57132"/>
    <cellStyle name="40% - Accent5 2 3 3 3 3 3" xfId="43973"/>
    <cellStyle name="40% - Accent5 2 3 3 3 4" xfId="16251"/>
    <cellStyle name="40% - Accent5 2 3 3 3 4 2" xfId="53589"/>
    <cellStyle name="40% - Accent5 2 3 3 3 5" xfId="32644"/>
    <cellStyle name="40% - Accent5 2 3 3 3 6" xfId="40428"/>
    <cellStyle name="40% - Accent5 2 3 3 4" xfId="8998"/>
    <cellStyle name="40% - Accent5 2 3 3 4 2" xfId="22157"/>
    <cellStyle name="40% - Accent5 2 3 3 4 2 2" xfId="59495"/>
    <cellStyle name="40% - Accent5 2 3 3 4 3" xfId="35356"/>
    <cellStyle name="40% - Accent5 2 3 3 4 4" xfId="46336"/>
    <cellStyle name="40% - Accent5 2 3 3 5" xfId="4275"/>
    <cellStyle name="40% - Accent5 2 3 3 5 2" xfId="17434"/>
    <cellStyle name="40% - Accent5 2 3 3 5 2 2" xfId="54772"/>
    <cellStyle name="40% - Accent5 2 3 3 5 3" xfId="29932"/>
    <cellStyle name="40% - Accent5 2 3 3 5 4" xfId="41613"/>
    <cellStyle name="40% - Accent5 2 3 3 6" xfId="13722"/>
    <cellStyle name="40% - Accent5 2 3 3 6 2" xfId="51060"/>
    <cellStyle name="40% - Accent5 2 3 3 7" xfId="27050"/>
    <cellStyle name="40% - Accent5 2 3 3 8" xfId="37899"/>
    <cellStyle name="40% - Accent5 2 3 4" xfId="362"/>
    <cellStyle name="40% - Accent5 2 3 4 2" xfId="1544"/>
    <cellStyle name="40% - Accent5 2 3 4 2 2" xfId="7618"/>
    <cellStyle name="40% - Accent5 2 3 4 2 2 2" xfId="12341"/>
    <cellStyle name="40% - Accent5 2 3 4 2 2 2 2" xfId="25500"/>
    <cellStyle name="40% - Accent5 2 3 4 2 2 2 2 2" xfId="62838"/>
    <cellStyle name="40% - Accent5 2 3 4 2 2 2 3" xfId="49679"/>
    <cellStyle name="40% - Accent5 2 3 4 2 2 3" xfId="20777"/>
    <cellStyle name="40% - Accent5 2 3 4 2 2 3 2" xfId="58115"/>
    <cellStyle name="40% - Accent5 2 3 4 2 2 4" xfId="33796"/>
    <cellStyle name="40% - Accent5 2 3 4 2 2 5" xfId="44956"/>
    <cellStyle name="40% - Accent5 2 3 4 2 3" xfId="9981"/>
    <cellStyle name="40% - Accent5 2 3 4 2 3 2" xfId="23140"/>
    <cellStyle name="40% - Accent5 2 3 4 2 3 2 2" xfId="60478"/>
    <cellStyle name="40% - Accent5 2 3 4 2 3 3" xfId="36508"/>
    <cellStyle name="40% - Accent5 2 3 4 2 3 4" xfId="47319"/>
    <cellStyle name="40% - Accent5 2 3 4 2 4" xfId="5258"/>
    <cellStyle name="40% - Accent5 2 3 4 2 4 2" xfId="18417"/>
    <cellStyle name="40% - Accent5 2 3 4 2 4 2 2" xfId="55755"/>
    <cellStyle name="40% - Accent5 2 3 4 2 4 3" xfId="31084"/>
    <cellStyle name="40% - Accent5 2 3 4 2 4 4" xfId="42596"/>
    <cellStyle name="40% - Accent5 2 3 4 2 5" xfId="14705"/>
    <cellStyle name="40% - Accent5 2 3 4 2 5 2" xfId="52043"/>
    <cellStyle name="40% - Accent5 2 3 4 2 6" xfId="28202"/>
    <cellStyle name="40% - Accent5 2 3 4 2 7" xfId="38882"/>
    <cellStyle name="40% - Accent5 2 3 4 3" xfId="2893"/>
    <cellStyle name="40% - Accent5 2 3 4 3 2" xfId="11161"/>
    <cellStyle name="40% - Accent5 2 3 4 3 2 2" xfId="24320"/>
    <cellStyle name="40% - Accent5 2 3 4 3 2 2 2" xfId="61658"/>
    <cellStyle name="40% - Accent5 2 3 4 3 2 3" xfId="48499"/>
    <cellStyle name="40% - Accent5 2 3 4 3 3" xfId="6438"/>
    <cellStyle name="40% - Accent5 2 3 4 3 3 2" xfId="19597"/>
    <cellStyle name="40% - Accent5 2 3 4 3 3 2 2" xfId="56935"/>
    <cellStyle name="40% - Accent5 2 3 4 3 3 3" xfId="43776"/>
    <cellStyle name="40% - Accent5 2 3 4 3 4" xfId="16054"/>
    <cellStyle name="40% - Accent5 2 3 4 3 4 2" xfId="53392"/>
    <cellStyle name="40% - Accent5 2 3 4 3 5" xfId="32447"/>
    <cellStyle name="40% - Accent5 2 3 4 3 6" xfId="40231"/>
    <cellStyle name="40% - Accent5 2 3 4 4" xfId="8801"/>
    <cellStyle name="40% - Accent5 2 3 4 4 2" xfId="21960"/>
    <cellStyle name="40% - Accent5 2 3 4 4 2 2" xfId="59298"/>
    <cellStyle name="40% - Accent5 2 3 4 4 3" xfId="35159"/>
    <cellStyle name="40% - Accent5 2 3 4 4 4" xfId="46139"/>
    <cellStyle name="40% - Accent5 2 3 4 5" xfId="4078"/>
    <cellStyle name="40% - Accent5 2 3 4 5 2" xfId="17237"/>
    <cellStyle name="40% - Accent5 2 3 4 5 2 2" xfId="54575"/>
    <cellStyle name="40% - Accent5 2 3 4 5 3" xfId="29735"/>
    <cellStyle name="40% - Accent5 2 3 4 5 4" xfId="41416"/>
    <cellStyle name="40% - Accent5 2 3 4 6" xfId="13525"/>
    <cellStyle name="40% - Accent5 2 3 4 6 2" xfId="50863"/>
    <cellStyle name="40% - Accent5 2 3 4 7" xfId="26853"/>
    <cellStyle name="40% - Accent5 2 3 4 8" xfId="37702"/>
    <cellStyle name="40% - Accent5 2 3 5" xfId="783"/>
    <cellStyle name="40% - Accent5 2 3 5 2" xfId="1965"/>
    <cellStyle name="40% - Accent5 2 3 5 2 2" xfId="8039"/>
    <cellStyle name="40% - Accent5 2 3 5 2 2 2" xfId="12762"/>
    <cellStyle name="40% - Accent5 2 3 5 2 2 2 2" xfId="25921"/>
    <cellStyle name="40% - Accent5 2 3 5 2 2 2 2 2" xfId="63259"/>
    <cellStyle name="40% - Accent5 2 3 5 2 2 2 3" xfId="50100"/>
    <cellStyle name="40% - Accent5 2 3 5 2 2 3" xfId="21198"/>
    <cellStyle name="40% - Accent5 2 3 5 2 2 3 2" xfId="58536"/>
    <cellStyle name="40% - Accent5 2 3 5 2 2 4" xfId="34217"/>
    <cellStyle name="40% - Accent5 2 3 5 2 2 5" xfId="45377"/>
    <cellStyle name="40% - Accent5 2 3 5 2 3" xfId="10402"/>
    <cellStyle name="40% - Accent5 2 3 5 2 3 2" xfId="23561"/>
    <cellStyle name="40% - Accent5 2 3 5 2 3 2 2" xfId="60899"/>
    <cellStyle name="40% - Accent5 2 3 5 2 3 3" xfId="36929"/>
    <cellStyle name="40% - Accent5 2 3 5 2 3 4" xfId="47740"/>
    <cellStyle name="40% - Accent5 2 3 5 2 4" xfId="5679"/>
    <cellStyle name="40% - Accent5 2 3 5 2 4 2" xfId="18838"/>
    <cellStyle name="40% - Accent5 2 3 5 2 4 2 2" xfId="56176"/>
    <cellStyle name="40% - Accent5 2 3 5 2 4 3" xfId="31505"/>
    <cellStyle name="40% - Accent5 2 3 5 2 4 4" xfId="43017"/>
    <cellStyle name="40% - Accent5 2 3 5 2 5" xfId="15126"/>
    <cellStyle name="40% - Accent5 2 3 5 2 5 2" xfId="52464"/>
    <cellStyle name="40% - Accent5 2 3 5 2 6" xfId="28623"/>
    <cellStyle name="40% - Accent5 2 3 5 2 7" xfId="39303"/>
    <cellStyle name="40% - Accent5 2 3 5 3" xfId="3314"/>
    <cellStyle name="40% - Accent5 2 3 5 3 2" xfId="11582"/>
    <cellStyle name="40% - Accent5 2 3 5 3 2 2" xfId="24741"/>
    <cellStyle name="40% - Accent5 2 3 5 3 2 2 2" xfId="62079"/>
    <cellStyle name="40% - Accent5 2 3 5 3 2 3" xfId="48920"/>
    <cellStyle name="40% - Accent5 2 3 5 3 3" xfId="6859"/>
    <cellStyle name="40% - Accent5 2 3 5 3 3 2" xfId="20018"/>
    <cellStyle name="40% - Accent5 2 3 5 3 3 2 2" xfId="57356"/>
    <cellStyle name="40% - Accent5 2 3 5 3 3 3" xfId="44197"/>
    <cellStyle name="40% - Accent5 2 3 5 3 4" xfId="16475"/>
    <cellStyle name="40% - Accent5 2 3 5 3 4 2" xfId="53813"/>
    <cellStyle name="40% - Accent5 2 3 5 3 5" xfId="32868"/>
    <cellStyle name="40% - Accent5 2 3 5 3 6" xfId="40652"/>
    <cellStyle name="40% - Accent5 2 3 5 4" xfId="9222"/>
    <cellStyle name="40% - Accent5 2 3 5 4 2" xfId="22381"/>
    <cellStyle name="40% - Accent5 2 3 5 4 2 2" xfId="59719"/>
    <cellStyle name="40% - Accent5 2 3 5 4 3" xfId="35580"/>
    <cellStyle name="40% - Accent5 2 3 5 4 4" xfId="46560"/>
    <cellStyle name="40% - Accent5 2 3 5 5" xfId="4499"/>
    <cellStyle name="40% - Accent5 2 3 5 5 2" xfId="17658"/>
    <cellStyle name="40% - Accent5 2 3 5 5 2 2" xfId="54996"/>
    <cellStyle name="40% - Accent5 2 3 5 5 3" xfId="30156"/>
    <cellStyle name="40% - Accent5 2 3 5 5 4" xfId="41837"/>
    <cellStyle name="40% - Accent5 2 3 5 6" xfId="13946"/>
    <cellStyle name="40% - Accent5 2 3 5 6 2" xfId="51284"/>
    <cellStyle name="40% - Accent5 2 3 5 7" xfId="27274"/>
    <cellStyle name="40% - Accent5 2 3 5 8" xfId="38123"/>
    <cellStyle name="40% - Accent5 2 3 6" xfId="952"/>
    <cellStyle name="40% - Accent5 2 3 6 2" xfId="2134"/>
    <cellStyle name="40% - Accent5 2 3 6 2 2" xfId="8208"/>
    <cellStyle name="40% - Accent5 2 3 6 2 2 2" xfId="12931"/>
    <cellStyle name="40% - Accent5 2 3 6 2 2 2 2" xfId="26090"/>
    <cellStyle name="40% - Accent5 2 3 6 2 2 2 2 2" xfId="63428"/>
    <cellStyle name="40% - Accent5 2 3 6 2 2 2 3" xfId="50269"/>
    <cellStyle name="40% - Accent5 2 3 6 2 2 3" xfId="21367"/>
    <cellStyle name="40% - Accent5 2 3 6 2 2 3 2" xfId="58705"/>
    <cellStyle name="40% - Accent5 2 3 6 2 2 4" xfId="34386"/>
    <cellStyle name="40% - Accent5 2 3 6 2 2 5" xfId="45546"/>
    <cellStyle name="40% - Accent5 2 3 6 2 3" xfId="10571"/>
    <cellStyle name="40% - Accent5 2 3 6 2 3 2" xfId="23730"/>
    <cellStyle name="40% - Accent5 2 3 6 2 3 2 2" xfId="61068"/>
    <cellStyle name="40% - Accent5 2 3 6 2 3 3" xfId="37098"/>
    <cellStyle name="40% - Accent5 2 3 6 2 3 4" xfId="47909"/>
    <cellStyle name="40% - Accent5 2 3 6 2 4" xfId="5848"/>
    <cellStyle name="40% - Accent5 2 3 6 2 4 2" xfId="19007"/>
    <cellStyle name="40% - Accent5 2 3 6 2 4 2 2" xfId="56345"/>
    <cellStyle name="40% - Accent5 2 3 6 2 4 3" xfId="31674"/>
    <cellStyle name="40% - Accent5 2 3 6 2 4 4" xfId="43186"/>
    <cellStyle name="40% - Accent5 2 3 6 2 5" xfId="15295"/>
    <cellStyle name="40% - Accent5 2 3 6 2 5 2" xfId="52633"/>
    <cellStyle name="40% - Accent5 2 3 6 2 6" xfId="28792"/>
    <cellStyle name="40% - Accent5 2 3 6 2 7" xfId="39472"/>
    <cellStyle name="40% - Accent5 2 3 6 3" xfId="3483"/>
    <cellStyle name="40% - Accent5 2 3 6 3 2" xfId="11751"/>
    <cellStyle name="40% - Accent5 2 3 6 3 2 2" xfId="24910"/>
    <cellStyle name="40% - Accent5 2 3 6 3 2 2 2" xfId="62248"/>
    <cellStyle name="40% - Accent5 2 3 6 3 2 3" xfId="49089"/>
    <cellStyle name="40% - Accent5 2 3 6 3 3" xfId="7028"/>
    <cellStyle name="40% - Accent5 2 3 6 3 3 2" xfId="20187"/>
    <cellStyle name="40% - Accent5 2 3 6 3 3 2 2" xfId="57525"/>
    <cellStyle name="40% - Accent5 2 3 6 3 3 3" xfId="44366"/>
    <cellStyle name="40% - Accent5 2 3 6 3 4" xfId="16644"/>
    <cellStyle name="40% - Accent5 2 3 6 3 4 2" xfId="53982"/>
    <cellStyle name="40% - Accent5 2 3 6 3 5" xfId="33037"/>
    <cellStyle name="40% - Accent5 2 3 6 3 6" xfId="40821"/>
    <cellStyle name="40% - Accent5 2 3 6 4" xfId="9391"/>
    <cellStyle name="40% - Accent5 2 3 6 4 2" xfId="22550"/>
    <cellStyle name="40% - Accent5 2 3 6 4 2 2" xfId="59888"/>
    <cellStyle name="40% - Accent5 2 3 6 4 3" xfId="35749"/>
    <cellStyle name="40% - Accent5 2 3 6 4 4" xfId="46729"/>
    <cellStyle name="40% - Accent5 2 3 6 5" xfId="4668"/>
    <cellStyle name="40% - Accent5 2 3 6 5 2" xfId="17827"/>
    <cellStyle name="40% - Accent5 2 3 6 5 2 2" xfId="55165"/>
    <cellStyle name="40% - Accent5 2 3 6 5 3" xfId="30325"/>
    <cellStyle name="40% - Accent5 2 3 6 5 4" xfId="42006"/>
    <cellStyle name="40% - Accent5 2 3 6 6" xfId="14115"/>
    <cellStyle name="40% - Accent5 2 3 6 6 2" xfId="51453"/>
    <cellStyle name="40% - Accent5 2 3 6 7" xfId="27443"/>
    <cellStyle name="40% - Accent5 2 3 6 8" xfId="38292"/>
    <cellStyle name="40% - Accent5 2 3 7" xfId="1123"/>
    <cellStyle name="40% - Accent5 2 3 7 2" xfId="2303"/>
    <cellStyle name="40% - Accent5 2 3 7 2 2" xfId="8377"/>
    <cellStyle name="40% - Accent5 2 3 7 2 2 2" xfId="13100"/>
    <cellStyle name="40% - Accent5 2 3 7 2 2 2 2" xfId="26259"/>
    <cellStyle name="40% - Accent5 2 3 7 2 2 2 2 2" xfId="63597"/>
    <cellStyle name="40% - Accent5 2 3 7 2 2 2 3" xfId="50438"/>
    <cellStyle name="40% - Accent5 2 3 7 2 2 3" xfId="21536"/>
    <cellStyle name="40% - Accent5 2 3 7 2 2 3 2" xfId="58874"/>
    <cellStyle name="40% - Accent5 2 3 7 2 2 4" xfId="34555"/>
    <cellStyle name="40% - Accent5 2 3 7 2 2 5" xfId="45715"/>
    <cellStyle name="40% - Accent5 2 3 7 2 3" xfId="10740"/>
    <cellStyle name="40% - Accent5 2 3 7 2 3 2" xfId="23899"/>
    <cellStyle name="40% - Accent5 2 3 7 2 3 2 2" xfId="61237"/>
    <cellStyle name="40% - Accent5 2 3 7 2 3 3" xfId="37267"/>
    <cellStyle name="40% - Accent5 2 3 7 2 3 4" xfId="48078"/>
    <cellStyle name="40% - Accent5 2 3 7 2 4" xfId="6017"/>
    <cellStyle name="40% - Accent5 2 3 7 2 4 2" xfId="19176"/>
    <cellStyle name="40% - Accent5 2 3 7 2 4 2 2" xfId="56514"/>
    <cellStyle name="40% - Accent5 2 3 7 2 4 3" xfId="31843"/>
    <cellStyle name="40% - Accent5 2 3 7 2 4 4" xfId="43355"/>
    <cellStyle name="40% - Accent5 2 3 7 2 5" xfId="15464"/>
    <cellStyle name="40% - Accent5 2 3 7 2 5 2" xfId="52802"/>
    <cellStyle name="40% - Accent5 2 3 7 2 6" xfId="28961"/>
    <cellStyle name="40% - Accent5 2 3 7 2 7" xfId="39641"/>
    <cellStyle name="40% - Accent5 2 3 7 3" xfId="3652"/>
    <cellStyle name="40% - Accent5 2 3 7 3 2" xfId="11920"/>
    <cellStyle name="40% - Accent5 2 3 7 3 2 2" xfId="25079"/>
    <cellStyle name="40% - Accent5 2 3 7 3 2 2 2" xfId="62417"/>
    <cellStyle name="40% - Accent5 2 3 7 3 2 3" xfId="49258"/>
    <cellStyle name="40% - Accent5 2 3 7 3 3" xfId="7197"/>
    <cellStyle name="40% - Accent5 2 3 7 3 3 2" xfId="20356"/>
    <cellStyle name="40% - Accent5 2 3 7 3 3 2 2" xfId="57694"/>
    <cellStyle name="40% - Accent5 2 3 7 3 3 3" xfId="44535"/>
    <cellStyle name="40% - Accent5 2 3 7 3 4" xfId="16813"/>
    <cellStyle name="40% - Accent5 2 3 7 3 4 2" xfId="54151"/>
    <cellStyle name="40% - Accent5 2 3 7 3 5" xfId="33206"/>
    <cellStyle name="40% - Accent5 2 3 7 3 6" xfId="40990"/>
    <cellStyle name="40% - Accent5 2 3 7 4" xfId="9560"/>
    <cellStyle name="40% - Accent5 2 3 7 4 2" xfId="22719"/>
    <cellStyle name="40% - Accent5 2 3 7 4 2 2" xfId="60057"/>
    <cellStyle name="40% - Accent5 2 3 7 4 3" xfId="35918"/>
    <cellStyle name="40% - Accent5 2 3 7 4 4" xfId="46898"/>
    <cellStyle name="40% - Accent5 2 3 7 5" xfId="4837"/>
    <cellStyle name="40% - Accent5 2 3 7 5 2" xfId="17996"/>
    <cellStyle name="40% - Accent5 2 3 7 5 2 2" xfId="55334"/>
    <cellStyle name="40% - Accent5 2 3 7 5 3" xfId="30494"/>
    <cellStyle name="40% - Accent5 2 3 7 5 4" xfId="42175"/>
    <cellStyle name="40% - Accent5 2 3 7 6" xfId="14284"/>
    <cellStyle name="40% - Accent5 2 3 7 6 2" xfId="51622"/>
    <cellStyle name="40% - Accent5 2 3 7 7" xfId="27612"/>
    <cellStyle name="40% - Accent5 2 3 7 8" xfId="38461"/>
    <cellStyle name="40% - Accent5 2 3 8" xfId="1320"/>
    <cellStyle name="40% - Accent5 2 3 8 2" xfId="2669"/>
    <cellStyle name="40% - Accent5 2 3 8 2 2" xfId="12117"/>
    <cellStyle name="40% - Accent5 2 3 8 2 2 2" xfId="25276"/>
    <cellStyle name="40% - Accent5 2 3 8 2 2 2 2" xfId="62614"/>
    <cellStyle name="40% - Accent5 2 3 8 2 2 3" xfId="33572"/>
    <cellStyle name="40% - Accent5 2 3 8 2 2 4" xfId="49455"/>
    <cellStyle name="40% - Accent5 2 3 8 2 3" xfId="7394"/>
    <cellStyle name="40% - Accent5 2 3 8 2 3 2" xfId="20553"/>
    <cellStyle name="40% - Accent5 2 3 8 2 3 2 2" xfId="57891"/>
    <cellStyle name="40% - Accent5 2 3 8 2 3 3" xfId="36284"/>
    <cellStyle name="40% - Accent5 2 3 8 2 3 4" xfId="44732"/>
    <cellStyle name="40% - Accent5 2 3 8 2 4" xfId="15830"/>
    <cellStyle name="40% - Accent5 2 3 8 2 4 2" xfId="30860"/>
    <cellStyle name="40% - Accent5 2 3 8 2 4 3" xfId="53168"/>
    <cellStyle name="40% - Accent5 2 3 8 2 5" xfId="27978"/>
    <cellStyle name="40% - Accent5 2 3 8 2 6" xfId="40007"/>
    <cellStyle name="40% - Accent5 2 3 8 3" xfId="9757"/>
    <cellStyle name="40% - Accent5 2 3 8 3 2" xfId="22916"/>
    <cellStyle name="40% - Accent5 2 3 8 3 2 2" xfId="60254"/>
    <cellStyle name="40% - Accent5 2 3 8 3 3" xfId="32223"/>
    <cellStyle name="40% - Accent5 2 3 8 3 4" xfId="47095"/>
    <cellStyle name="40% - Accent5 2 3 8 4" xfId="5034"/>
    <cellStyle name="40% - Accent5 2 3 8 4 2" xfId="18193"/>
    <cellStyle name="40% - Accent5 2 3 8 4 2 2" xfId="55531"/>
    <cellStyle name="40% - Accent5 2 3 8 4 3" xfId="34935"/>
    <cellStyle name="40% - Accent5 2 3 8 4 4" xfId="42372"/>
    <cellStyle name="40% - Accent5 2 3 8 5" xfId="14481"/>
    <cellStyle name="40% - Accent5 2 3 8 5 2" xfId="29511"/>
    <cellStyle name="40% - Accent5 2 3 8 5 3" xfId="51819"/>
    <cellStyle name="40% - Accent5 2 3 8 6" xfId="26629"/>
    <cellStyle name="40% - Accent5 2 3 8 7" xfId="38658"/>
    <cellStyle name="40% - Accent5 2 3 9" xfId="2472"/>
    <cellStyle name="40% - Accent5 2 3 9 2" xfId="10937"/>
    <cellStyle name="40% - Accent5 2 3 9 2 2" xfId="24096"/>
    <cellStyle name="40% - Accent5 2 3 9 2 2 2" xfId="61434"/>
    <cellStyle name="40% - Accent5 2 3 9 2 3" xfId="33375"/>
    <cellStyle name="40% - Accent5 2 3 9 2 4" xfId="48275"/>
    <cellStyle name="40% - Accent5 2 3 9 3" xfId="6214"/>
    <cellStyle name="40% - Accent5 2 3 9 3 2" xfId="19373"/>
    <cellStyle name="40% - Accent5 2 3 9 3 2 2" xfId="56711"/>
    <cellStyle name="40% - Accent5 2 3 9 3 3" xfId="36087"/>
    <cellStyle name="40% - Accent5 2 3 9 3 4" xfId="43552"/>
    <cellStyle name="40% - Accent5 2 3 9 4" xfId="15633"/>
    <cellStyle name="40% - Accent5 2 3 9 4 2" xfId="30663"/>
    <cellStyle name="40% - Accent5 2 3 9 4 3" xfId="52971"/>
    <cellStyle name="40% - Accent5 2 3 9 5" xfId="27781"/>
    <cellStyle name="40% - Accent5 2 3 9 6" xfId="39810"/>
    <cellStyle name="40% - Accent5 2 4" xfId="82"/>
    <cellStyle name="40% - Accent5 2 4 10" xfId="8521"/>
    <cellStyle name="40% - Accent5 2 4 10 2" xfId="21680"/>
    <cellStyle name="40% - Accent5 2 4 10 2 2" xfId="59018"/>
    <cellStyle name="40% - Accent5 2 4 10 3" xfId="29343"/>
    <cellStyle name="40% - Accent5 2 4 10 4" xfId="45859"/>
    <cellStyle name="40% - Accent5 2 4 11" xfId="3798"/>
    <cellStyle name="40% - Accent5 2 4 11 2" xfId="16957"/>
    <cellStyle name="40% - Accent5 2 4 11 2 2" xfId="54295"/>
    <cellStyle name="40% - Accent5 2 4 11 3" xfId="32055"/>
    <cellStyle name="40% - Accent5 2 4 11 4" xfId="41136"/>
    <cellStyle name="40% - Accent5 2 4 12" xfId="13245"/>
    <cellStyle name="40% - Accent5 2 4 12 2" xfId="34767"/>
    <cellStyle name="40% - Accent5 2 4 12 3" xfId="50583"/>
    <cellStyle name="40% - Accent5 2 4 13" xfId="29174"/>
    <cellStyle name="40% - Accent5 2 4 14" xfId="26461"/>
    <cellStyle name="40% - Accent5 2 4 15" xfId="37422"/>
    <cellStyle name="40% - Accent5 2 4 2" xfId="194"/>
    <cellStyle name="40% - Accent5 2 4 2 2" xfId="615"/>
    <cellStyle name="40% - Accent5 2 4 2 2 2" xfId="1797"/>
    <cellStyle name="40% - Accent5 2 4 2 2 2 2" xfId="7871"/>
    <cellStyle name="40% - Accent5 2 4 2 2 2 2 2" xfId="12594"/>
    <cellStyle name="40% - Accent5 2 4 2 2 2 2 2 2" xfId="25753"/>
    <cellStyle name="40% - Accent5 2 4 2 2 2 2 2 2 2" xfId="63091"/>
    <cellStyle name="40% - Accent5 2 4 2 2 2 2 2 3" xfId="49932"/>
    <cellStyle name="40% - Accent5 2 4 2 2 2 2 3" xfId="21030"/>
    <cellStyle name="40% - Accent5 2 4 2 2 2 2 3 2" xfId="58368"/>
    <cellStyle name="40% - Accent5 2 4 2 2 2 2 4" xfId="34049"/>
    <cellStyle name="40% - Accent5 2 4 2 2 2 2 5" xfId="45209"/>
    <cellStyle name="40% - Accent5 2 4 2 2 2 3" xfId="10234"/>
    <cellStyle name="40% - Accent5 2 4 2 2 2 3 2" xfId="23393"/>
    <cellStyle name="40% - Accent5 2 4 2 2 2 3 2 2" xfId="60731"/>
    <cellStyle name="40% - Accent5 2 4 2 2 2 3 3" xfId="36761"/>
    <cellStyle name="40% - Accent5 2 4 2 2 2 3 4" xfId="47572"/>
    <cellStyle name="40% - Accent5 2 4 2 2 2 4" xfId="5511"/>
    <cellStyle name="40% - Accent5 2 4 2 2 2 4 2" xfId="18670"/>
    <cellStyle name="40% - Accent5 2 4 2 2 2 4 2 2" xfId="56008"/>
    <cellStyle name="40% - Accent5 2 4 2 2 2 4 3" xfId="31337"/>
    <cellStyle name="40% - Accent5 2 4 2 2 2 4 4" xfId="42849"/>
    <cellStyle name="40% - Accent5 2 4 2 2 2 5" xfId="14958"/>
    <cellStyle name="40% - Accent5 2 4 2 2 2 5 2" xfId="52296"/>
    <cellStyle name="40% - Accent5 2 4 2 2 2 6" xfId="28455"/>
    <cellStyle name="40% - Accent5 2 4 2 2 2 7" xfId="39135"/>
    <cellStyle name="40% - Accent5 2 4 2 2 3" xfId="3146"/>
    <cellStyle name="40% - Accent5 2 4 2 2 3 2" xfId="11414"/>
    <cellStyle name="40% - Accent5 2 4 2 2 3 2 2" xfId="24573"/>
    <cellStyle name="40% - Accent5 2 4 2 2 3 2 2 2" xfId="61911"/>
    <cellStyle name="40% - Accent5 2 4 2 2 3 2 3" xfId="48752"/>
    <cellStyle name="40% - Accent5 2 4 2 2 3 3" xfId="6691"/>
    <cellStyle name="40% - Accent5 2 4 2 2 3 3 2" xfId="19850"/>
    <cellStyle name="40% - Accent5 2 4 2 2 3 3 2 2" xfId="57188"/>
    <cellStyle name="40% - Accent5 2 4 2 2 3 3 3" xfId="44029"/>
    <cellStyle name="40% - Accent5 2 4 2 2 3 4" xfId="16307"/>
    <cellStyle name="40% - Accent5 2 4 2 2 3 4 2" xfId="53645"/>
    <cellStyle name="40% - Accent5 2 4 2 2 3 5" xfId="32700"/>
    <cellStyle name="40% - Accent5 2 4 2 2 3 6" xfId="40484"/>
    <cellStyle name="40% - Accent5 2 4 2 2 4" xfId="9054"/>
    <cellStyle name="40% - Accent5 2 4 2 2 4 2" xfId="22213"/>
    <cellStyle name="40% - Accent5 2 4 2 2 4 2 2" xfId="59551"/>
    <cellStyle name="40% - Accent5 2 4 2 2 4 3" xfId="35412"/>
    <cellStyle name="40% - Accent5 2 4 2 2 4 4" xfId="46392"/>
    <cellStyle name="40% - Accent5 2 4 2 2 5" xfId="4331"/>
    <cellStyle name="40% - Accent5 2 4 2 2 5 2" xfId="17490"/>
    <cellStyle name="40% - Accent5 2 4 2 2 5 2 2" xfId="54828"/>
    <cellStyle name="40% - Accent5 2 4 2 2 5 3" xfId="29988"/>
    <cellStyle name="40% - Accent5 2 4 2 2 5 4" xfId="41669"/>
    <cellStyle name="40% - Accent5 2 4 2 2 6" xfId="13778"/>
    <cellStyle name="40% - Accent5 2 4 2 2 6 2" xfId="51116"/>
    <cellStyle name="40% - Accent5 2 4 2 2 7" xfId="27106"/>
    <cellStyle name="40% - Accent5 2 4 2 2 8" xfId="37955"/>
    <cellStyle name="40% - Accent5 2 4 2 3" xfId="1376"/>
    <cellStyle name="40% - Accent5 2 4 2 3 2" xfId="7450"/>
    <cellStyle name="40% - Accent5 2 4 2 3 2 2" xfId="12173"/>
    <cellStyle name="40% - Accent5 2 4 2 3 2 2 2" xfId="25332"/>
    <cellStyle name="40% - Accent5 2 4 2 3 2 2 2 2" xfId="62670"/>
    <cellStyle name="40% - Accent5 2 4 2 3 2 2 3" xfId="49511"/>
    <cellStyle name="40% - Accent5 2 4 2 3 2 3" xfId="20609"/>
    <cellStyle name="40% - Accent5 2 4 2 3 2 3 2" xfId="57947"/>
    <cellStyle name="40% - Accent5 2 4 2 3 2 4" xfId="33628"/>
    <cellStyle name="40% - Accent5 2 4 2 3 2 5" xfId="44788"/>
    <cellStyle name="40% - Accent5 2 4 2 3 3" xfId="9813"/>
    <cellStyle name="40% - Accent5 2 4 2 3 3 2" xfId="22972"/>
    <cellStyle name="40% - Accent5 2 4 2 3 3 2 2" xfId="60310"/>
    <cellStyle name="40% - Accent5 2 4 2 3 3 3" xfId="36340"/>
    <cellStyle name="40% - Accent5 2 4 2 3 3 4" xfId="47151"/>
    <cellStyle name="40% - Accent5 2 4 2 3 4" xfId="5090"/>
    <cellStyle name="40% - Accent5 2 4 2 3 4 2" xfId="18249"/>
    <cellStyle name="40% - Accent5 2 4 2 3 4 2 2" xfId="55587"/>
    <cellStyle name="40% - Accent5 2 4 2 3 4 3" xfId="30916"/>
    <cellStyle name="40% - Accent5 2 4 2 3 4 4" xfId="42428"/>
    <cellStyle name="40% - Accent5 2 4 2 3 5" xfId="14537"/>
    <cellStyle name="40% - Accent5 2 4 2 3 5 2" xfId="51875"/>
    <cellStyle name="40% - Accent5 2 4 2 3 6" xfId="28034"/>
    <cellStyle name="40% - Accent5 2 4 2 3 7" xfId="38714"/>
    <cellStyle name="40% - Accent5 2 4 2 4" xfId="2725"/>
    <cellStyle name="40% - Accent5 2 4 2 4 2" xfId="10993"/>
    <cellStyle name="40% - Accent5 2 4 2 4 2 2" xfId="24152"/>
    <cellStyle name="40% - Accent5 2 4 2 4 2 2 2" xfId="61490"/>
    <cellStyle name="40% - Accent5 2 4 2 4 2 3" xfId="48331"/>
    <cellStyle name="40% - Accent5 2 4 2 4 3" xfId="6270"/>
    <cellStyle name="40% - Accent5 2 4 2 4 3 2" xfId="19429"/>
    <cellStyle name="40% - Accent5 2 4 2 4 3 2 2" xfId="56767"/>
    <cellStyle name="40% - Accent5 2 4 2 4 3 3" xfId="43608"/>
    <cellStyle name="40% - Accent5 2 4 2 4 4" xfId="15886"/>
    <cellStyle name="40% - Accent5 2 4 2 4 4 2" xfId="53224"/>
    <cellStyle name="40% - Accent5 2 4 2 4 5" xfId="32279"/>
    <cellStyle name="40% - Accent5 2 4 2 4 6" xfId="40063"/>
    <cellStyle name="40% - Accent5 2 4 2 5" xfId="8633"/>
    <cellStyle name="40% - Accent5 2 4 2 5 2" xfId="21792"/>
    <cellStyle name="40% - Accent5 2 4 2 5 2 2" xfId="59130"/>
    <cellStyle name="40% - Accent5 2 4 2 5 3" xfId="34991"/>
    <cellStyle name="40% - Accent5 2 4 2 5 4" xfId="45971"/>
    <cellStyle name="40% - Accent5 2 4 2 6" xfId="3910"/>
    <cellStyle name="40% - Accent5 2 4 2 6 2" xfId="17069"/>
    <cellStyle name="40% - Accent5 2 4 2 6 2 2" xfId="54407"/>
    <cellStyle name="40% - Accent5 2 4 2 6 3" xfId="29567"/>
    <cellStyle name="40% - Accent5 2 4 2 6 4" xfId="41248"/>
    <cellStyle name="40% - Accent5 2 4 2 7" xfId="13357"/>
    <cellStyle name="40% - Accent5 2 4 2 7 2" xfId="50695"/>
    <cellStyle name="40% - Accent5 2 4 2 8" xfId="26685"/>
    <cellStyle name="40% - Accent5 2 4 2 9" xfId="37534"/>
    <cellStyle name="40% - Accent5 2 4 3" xfId="503"/>
    <cellStyle name="40% - Accent5 2 4 3 2" xfId="1685"/>
    <cellStyle name="40% - Accent5 2 4 3 2 2" xfId="7759"/>
    <cellStyle name="40% - Accent5 2 4 3 2 2 2" xfId="12482"/>
    <cellStyle name="40% - Accent5 2 4 3 2 2 2 2" xfId="25641"/>
    <cellStyle name="40% - Accent5 2 4 3 2 2 2 2 2" xfId="62979"/>
    <cellStyle name="40% - Accent5 2 4 3 2 2 2 3" xfId="49820"/>
    <cellStyle name="40% - Accent5 2 4 3 2 2 3" xfId="20918"/>
    <cellStyle name="40% - Accent5 2 4 3 2 2 3 2" xfId="58256"/>
    <cellStyle name="40% - Accent5 2 4 3 2 2 4" xfId="33937"/>
    <cellStyle name="40% - Accent5 2 4 3 2 2 5" xfId="45097"/>
    <cellStyle name="40% - Accent5 2 4 3 2 3" xfId="10122"/>
    <cellStyle name="40% - Accent5 2 4 3 2 3 2" xfId="23281"/>
    <cellStyle name="40% - Accent5 2 4 3 2 3 2 2" xfId="60619"/>
    <cellStyle name="40% - Accent5 2 4 3 2 3 3" xfId="36649"/>
    <cellStyle name="40% - Accent5 2 4 3 2 3 4" xfId="47460"/>
    <cellStyle name="40% - Accent5 2 4 3 2 4" xfId="5399"/>
    <cellStyle name="40% - Accent5 2 4 3 2 4 2" xfId="18558"/>
    <cellStyle name="40% - Accent5 2 4 3 2 4 2 2" xfId="55896"/>
    <cellStyle name="40% - Accent5 2 4 3 2 4 3" xfId="31225"/>
    <cellStyle name="40% - Accent5 2 4 3 2 4 4" xfId="42737"/>
    <cellStyle name="40% - Accent5 2 4 3 2 5" xfId="14846"/>
    <cellStyle name="40% - Accent5 2 4 3 2 5 2" xfId="52184"/>
    <cellStyle name="40% - Accent5 2 4 3 2 6" xfId="28343"/>
    <cellStyle name="40% - Accent5 2 4 3 2 7" xfId="39023"/>
    <cellStyle name="40% - Accent5 2 4 3 3" xfId="3034"/>
    <cellStyle name="40% - Accent5 2 4 3 3 2" xfId="11302"/>
    <cellStyle name="40% - Accent5 2 4 3 3 2 2" xfId="24461"/>
    <cellStyle name="40% - Accent5 2 4 3 3 2 2 2" xfId="61799"/>
    <cellStyle name="40% - Accent5 2 4 3 3 2 3" xfId="48640"/>
    <cellStyle name="40% - Accent5 2 4 3 3 3" xfId="6579"/>
    <cellStyle name="40% - Accent5 2 4 3 3 3 2" xfId="19738"/>
    <cellStyle name="40% - Accent5 2 4 3 3 3 2 2" xfId="57076"/>
    <cellStyle name="40% - Accent5 2 4 3 3 3 3" xfId="43917"/>
    <cellStyle name="40% - Accent5 2 4 3 3 4" xfId="16195"/>
    <cellStyle name="40% - Accent5 2 4 3 3 4 2" xfId="53533"/>
    <cellStyle name="40% - Accent5 2 4 3 3 5" xfId="32588"/>
    <cellStyle name="40% - Accent5 2 4 3 3 6" xfId="40372"/>
    <cellStyle name="40% - Accent5 2 4 3 4" xfId="8942"/>
    <cellStyle name="40% - Accent5 2 4 3 4 2" xfId="22101"/>
    <cellStyle name="40% - Accent5 2 4 3 4 2 2" xfId="59439"/>
    <cellStyle name="40% - Accent5 2 4 3 4 3" xfId="35300"/>
    <cellStyle name="40% - Accent5 2 4 3 4 4" xfId="46280"/>
    <cellStyle name="40% - Accent5 2 4 3 5" xfId="4219"/>
    <cellStyle name="40% - Accent5 2 4 3 5 2" xfId="17378"/>
    <cellStyle name="40% - Accent5 2 4 3 5 2 2" xfId="54716"/>
    <cellStyle name="40% - Accent5 2 4 3 5 3" xfId="29876"/>
    <cellStyle name="40% - Accent5 2 4 3 5 4" xfId="41557"/>
    <cellStyle name="40% - Accent5 2 4 3 6" xfId="13666"/>
    <cellStyle name="40% - Accent5 2 4 3 6 2" xfId="51004"/>
    <cellStyle name="40% - Accent5 2 4 3 7" xfId="26994"/>
    <cellStyle name="40% - Accent5 2 4 3 8" xfId="37843"/>
    <cellStyle name="40% - Accent5 2 4 4" xfId="391"/>
    <cellStyle name="40% - Accent5 2 4 4 2" xfId="1573"/>
    <cellStyle name="40% - Accent5 2 4 4 2 2" xfId="7647"/>
    <cellStyle name="40% - Accent5 2 4 4 2 2 2" xfId="12370"/>
    <cellStyle name="40% - Accent5 2 4 4 2 2 2 2" xfId="25529"/>
    <cellStyle name="40% - Accent5 2 4 4 2 2 2 2 2" xfId="62867"/>
    <cellStyle name="40% - Accent5 2 4 4 2 2 2 3" xfId="49708"/>
    <cellStyle name="40% - Accent5 2 4 4 2 2 3" xfId="20806"/>
    <cellStyle name="40% - Accent5 2 4 4 2 2 3 2" xfId="58144"/>
    <cellStyle name="40% - Accent5 2 4 4 2 2 4" xfId="33825"/>
    <cellStyle name="40% - Accent5 2 4 4 2 2 5" xfId="44985"/>
    <cellStyle name="40% - Accent5 2 4 4 2 3" xfId="10010"/>
    <cellStyle name="40% - Accent5 2 4 4 2 3 2" xfId="23169"/>
    <cellStyle name="40% - Accent5 2 4 4 2 3 2 2" xfId="60507"/>
    <cellStyle name="40% - Accent5 2 4 4 2 3 3" xfId="36537"/>
    <cellStyle name="40% - Accent5 2 4 4 2 3 4" xfId="47348"/>
    <cellStyle name="40% - Accent5 2 4 4 2 4" xfId="5287"/>
    <cellStyle name="40% - Accent5 2 4 4 2 4 2" xfId="18446"/>
    <cellStyle name="40% - Accent5 2 4 4 2 4 2 2" xfId="55784"/>
    <cellStyle name="40% - Accent5 2 4 4 2 4 3" xfId="31113"/>
    <cellStyle name="40% - Accent5 2 4 4 2 4 4" xfId="42625"/>
    <cellStyle name="40% - Accent5 2 4 4 2 5" xfId="14734"/>
    <cellStyle name="40% - Accent5 2 4 4 2 5 2" xfId="52072"/>
    <cellStyle name="40% - Accent5 2 4 4 2 6" xfId="28231"/>
    <cellStyle name="40% - Accent5 2 4 4 2 7" xfId="38911"/>
    <cellStyle name="40% - Accent5 2 4 4 3" xfId="2922"/>
    <cellStyle name="40% - Accent5 2 4 4 3 2" xfId="11190"/>
    <cellStyle name="40% - Accent5 2 4 4 3 2 2" xfId="24349"/>
    <cellStyle name="40% - Accent5 2 4 4 3 2 2 2" xfId="61687"/>
    <cellStyle name="40% - Accent5 2 4 4 3 2 3" xfId="48528"/>
    <cellStyle name="40% - Accent5 2 4 4 3 3" xfId="6467"/>
    <cellStyle name="40% - Accent5 2 4 4 3 3 2" xfId="19626"/>
    <cellStyle name="40% - Accent5 2 4 4 3 3 2 2" xfId="56964"/>
    <cellStyle name="40% - Accent5 2 4 4 3 3 3" xfId="43805"/>
    <cellStyle name="40% - Accent5 2 4 4 3 4" xfId="16083"/>
    <cellStyle name="40% - Accent5 2 4 4 3 4 2" xfId="53421"/>
    <cellStyle name="40% - Accent5 2 4 4 3 5" xfId="32476"/>
    <cellStyle name="40% - Accent5 2 4 4 3 6" xfId="40260"/>
    <cellStyle name="40% - Accent5 2 4 4 4" xfId="8830"/>
    <cellStyle name="40% - Accent5 2 4 4 4 2" xfId="21989"/>
    <cellStyle name="40% - Accent5 2 4 4 4 2 2" xfId="59327"/>
    <cellStyle name="40% - Accent5 2 4 4 4 3" xfId="35188"/>
    <cellStyle name="40% - Accent5 2 4 4 4 4" xfId="46168"/>
    <cellStyle name="40% - Accent5 2 4 4 5" xfId="4107"/>
    <cellStyle name="40% - Accent5 2 4 4 5 2" xfId="17266"/>
    <cellStyle name="40% - Accent5 2 4 4 5 2 2" xfId="54604"/>
    <cellStyle name="40% - Accent5 2 4 4 5 3" xfId="29764"/>
    <cellStyle name="40% - Accent5 2 4 4 5 4" xfId="41445"/>
    <cellStyle name="40% - Accent5 2 4 4 6" xfId="13554"/>
    <cellStyle name="40% - Accent5 2 4 4 6 2" xfId="50892"/>
    <cellStyle name="40% - Accent5 2 4 4 7" xfId="26882"/>
    <cellStyle name="40% - Accent5 2 4 4 8" xfId="37731"/>
    <cellStyle name="40% - Accent5 2 4 5" xfId="812"/>
    <cellStyle name="40% - Accent5 2 4 5 2" xfId="1994"/>
    <cellStyle name="40% - Accent5 2 4 5 2 2" xfId="8068"/>
    <cellStyle name="40% - Accent5 2 4 5 2 2 2" xfId="12791"/>
    <cellStyle name="40% - Accent5 2 4 5 2 2 2 2" xfId="25950"/>
    <cellStyle name="40% - Accent5 2 4 5 2 2 2 2 2" xfId="63288"/>
    <cellStyle name="40% - Accent5 2 4 5 2 2 2 3" xfId="50129"/>
    <cellStyle name="40% - Accent5 2 4 5 2 2 3" xfId="21227"/>
    <cellStyle name="40% - Accent5 2 4 5 2 2 3 2" xfId="58565"/>
    <cellStyle name="40% - Accent5 2 4 5 2 2 4" xfId="34246"/>
    <cellStyle name="40% - Accent5 2 4 5 2 2 5" xfId="45406"/>
    <cellStyle name="40% - Accent5 2 4 5 2 3" xfId="10431"/>
    <cellStyle name="40% - Accent5 2 4 5 2 3 2" xfId="23590"/>
    <cellStyle name="40% - Accent5 2 4 5 2 3 2 2" xfId="60928"/>
    <cellStyle name="40% - Accent5 2 4 5 2 3 3" xfId="36958"/>
    <cellStyle name="40% - Accent5 2 4 5 2 3 4" xfId="47769"/>
    <cellStyle name="40% - Accent5 2 4 5 2 4" xfId="5708"/>
    <cellStyle name="40% - Accent5 2 4 5 2 4 2" xfId="18867"/>
    <cellStyle name="40% - Accent5 2 4 5 2 4 2 2" xfId="56205"/>
    <cellStyle name="40% - Accent5 2 4 5 2 4 3" xfId="31534"/>
    <cellStyle name="40% - Accent5 2 4 5 2 4 4" xfId="43046"/>
    <cellStyle name="40% - Accent5 2 4 5 2 5" xfId="15155"/>
    <cellStyle name="40% - Accent5 2 4 5 2 5 2" xfId="52493"/>
    <cellStyle name="40% - Accent5 2 4 5 2 6" xfId="28652"/>
    <cellStyle name="40% - Accent5 2 4 5 2 7" xfId="39332"/>
    <cellStyle name="40% - Accent5 2 4 5 3" xfId="3343"/>
    <cellStyle name="40% - Accent5 2 4 5 3 2" xfId="11611"/>
    <cellStyle name="40% - Accent5 2 4 5 3 2 2" xfId="24770"/>
    <cellStyle name="40% - Accent5 2 4 5 3 2 2 2" xfId="62108"/>
    <cellStyle name="40% - Accent5 2 4 5 3 2 3" xfId="48949"/>
    <cellStyle name="40% - Accent5 2 4 5 3 3" xfId="6888"/>
    <cellStyle name="40% - Accent5 2 4 5 3 3 2" xfId="20047"/>
    <cellStyle name="40% - Accent5 2 4 5 3 3 2 2" xfId="57385"/>
    <cellStyle name="40% - Accent5 2 4 5 3 3 3" xfId="44226"/>
    <cellStyle name="40% - Accent5 2 4 5 3 4" xfId="16504"/>
    <cellStyle name="40% - Accent5 2 4 5 3 4 2" xfId="53842"/>
    <cellStyle name="40% - Accent5 2 4 5 3 5" xfId="32897"/>
    <cellStyle name="40% - Accent5 2 4 5 3 6" xfId="40681"/>
    <cellStyle name="40% - Accent5 2 4 5 4" xfId="9251"/>
    <cellStyle name="40% - Accent5 2 4 5 4 2" xfId="22410"/>
    <cellStyle name="40% - Accent5 2 4 5 4 2 2" xfId="59748"/>
    <cellStyle name="40% - Accent5 2 4 5 4 3" xfId="35609"/>
    <cellStyle name="40% - Accent5 2 4 5 4 4" xfId="46589"/>
    <cellStyle name="40% - Accent5 2 4 5 5" xfId="4528"/>
    <cellStyle name="40% - Accent5 2 4 5 5 2" xfId="17687"/>
    <cellStyle name="40% - Accent5 2 4 5 5 2 2" xfId="55025"/>
    <cellStyle name="40% - Accent5 2 4 5 5 3" xfId="30185"/>
    <cellStyle name="40% - Accent5 2 4 5 5 4" xfId="41866"/>
    <cellStyle name="40% - Accent5 2 4 5 6" xfId="13975"/>
    <cellStyle name="40% - Accent5 2 4 5 6 2" xfId="51313"/>
    <cellStyle name="40% - Accent5 2 4 5 7" xfId="27303"/>
    <cellStyle name="40% - Accent5 2 4 5 8" xfId="38152"/>
    <cellStyle name="40% - Accent5 2 4 6" xfId="981"/>
    <cellStyle name="40% - Accent5 2 4 6 2" xfId="2163"/>
    <cellStyle name="40% - Accent5 2 4 6 2 2" xfId="8237"/>
    <cellStyle name="40% - Accent5 2 4 6 2 2 2" xfId="12960"/>
    <cellStyle name="40% - Accent5 2 4 6 2 2 2 2" xfId="26119"/>
    <cellStyle name="40% - Accent5 2 4 6 2 2 2 2 2" xfId="63457"/>
    <cellStyle name="40% - Accent5 2 4 6 2 2 2 3" xfId="50298"/>
    <cellStyle name="40% - Accent5 2 4 6 2 2 3" xfId="21396"/>
    <cellStyle name="40% - Accent5 2 4 6 2 2 3 2" xfId="58734"/>
    <cellStyle name="40% - Accent5 2 4 6 2 2 4" xfId="34415"/>
    <cellStyle name="40% - Accent5 2 4 6 2 2 5" xfId="45575"/>
    <cellStyle name="40% - Accent5 2 4 6 2 3" xfId="10600"/>
    <cellStyle name="40% - Accent5 2 4 6 2 3 2" xfId="23759"/>
    <cellStyle name="40% - Accent5 2 4 6 2 3 2 2" xfId="61097"/>
    <cellStyle name="40% - Accent5 2 4 6 2 3 3" xfId="37127"/>
    <cellStyle name="40% - Accent5 2 4 6 2 3 4" xfId="47938"/>
    <cellStyle name="40% - Accent5 2 4 6 2 4" xfId="5877"/>
    <cellStyle name="40% - Accent5 2 4 6 2 4 2" xfId="19036"/>
    <cellStyle name="40% - Accent5 2 4 6 2 4 2 2" xfId="56374"/>
    <cellStyle name="40% - Accent5 2 4 6 2 4 3" xfId="31703"/>
    <cellStyle name="40% - Accent5 2 4 6 2 4 4" xfId="43215"/>
    <cellStyle name="40% - Accent5 2 4 6 2 5" xfId="15324"/>
    <cellStyle name="40% - Accent5 2 4 6 2 5 2" xfId="52662"/>
    <cellStyle name="40% - Accent5 2 4 6 2 6" xfId="28821"/>
    <cellStyle name="40% - Accent5 2 4 6 2 7" xfId="39501"/>
    <cellStyle name="40% - Accent5 2 4 6 3" xfId="3512"/>
    <cellStyle name="40% - Accent5 2 4 6 3 2" xfId="11780"/>
    <cellStyle name="40% - Accent5 2 4 6 3 2 2" xfId="24939"/>
    <cellStyle name="40% - Accent5 2 4 6 3 2 2 2" xfId="62277"/>
    <cellStyle name="40% - Accent5 2 4 6 3 2 3" xfId="49118"/>
    <cellStyle name="40% - Accent5 2 4 6 3 3" xfId="7057"/>
    <cellStyle name="40% - Accent5 2 4 6 3 3 2" xfId="20216"/>
    <cellStyle name="40% - Accent5 2 4 6 3 3 2 2" xfId="57554"/>
    <cellStyle name="40% - Accent5 2 4 6 3 3 3" xfId="44395"/>
    <cellStyle name="40% - Accent5 2 4 6 3 4" xfId="16673"/>
    <cellStyle name="40% - Accent5 2 4 6 3 4 2" xfId="54011"/>
    <cellStyle name="40% - Accent5 2 4 6 3 5" xfId="33066"/>
    <cellStyle name="40% - Accent5 2 4 6 3 6" xfId="40850"/>
    <cellStyle name="40% - Accent5 2 4 6 4" xfId="9420"/>
    <cellStyle name="40% - Accent5 2 4 6 4 2" xfId="22579"/>
    <cellStyle name="40% - Accent5 2 4 6 4 2 2" xfId="59917"/>
    <cellStyle name="40% - Accent5 2 4 6 4 3" xfId="35778"/>
    <cellStyle name="40% - Accent5 2 4 6 4 4" xfId="46758"/>
    <cellStyle name="40% - Accent5 2 4 6 5" xfId="4697"/>
    <cellStyle name="40% - Accent5 2 4 6 5 2" xfId="17856"/>
    <cellStyle name="40% - Accent5 2 4 6 5 2 2" xfId="55194"/>
    <cellStyle name="40% - Accent5 2 4 6 5 3" xfId="30354"/>
    <cellStyle name="40% - Accent5 2 4 6 5 4" xfId="42035"/>
    <cellStyle name="40% - Accent5 2 4 6 6" xfId="14144"/>
    <cellStyle name="40% - Accent5 2 4 6 6 2" xfId="51482"/>
    <cellStyle name="40% - Accent5 2 4 6 7" xfId="27472"/>
    <cellStyle name="40% - Accent5 2 4 6 8" xfId="38321"/>
    <cellStyle name="40% - Accent5 2 4 7" xfId="1152"/>
    <cellStyle name="40% - Accent5 2 4 7 2" xfId="2332"/>
    <cellStyle name="40% - Accent5 2 4 7 2 2" xfId="8406"/>
    <cellStyle name="40% - Accent5 2 4 7 2 2 2" xfId="13129"/>
    <cellStyle name="40% - Accent5 2 4 7 2 2 2 2" xfId="26288"/>
    <cellStyle name="40% - Accent5 2 4 7 2 2 2 2 2" xfId="63626"/>
    <cellStyle name="40% - Accent5 2 4 7 2 2 2 3" xfId="50467"/>
    <cellStyle name="40% - Accent5 2 4 7 2 2 3" xfId="21565"/>
    <cellStyle name="40% - Accent5 2 4 7 2 2 3 2" xfId="58903"/>
    <cellStyle name="40% - Accent5 2 4 7 2 2 4" xfId="34584"/>
    <cellStyle name="40% - Accent5 2 4 7 2 2 5" xfId="45744"/>
    <cellStyle name="40% - Accent5 2 4 7 2 3" xfId="10769"/>
    <cellStyle name="40% - Accent5 2 4 7 2 3 2" xfId="23928"/>
    <cellStyle name="40% - Accent5 2 4 7 2 3 2 2" xfId="61266"/>
    <cellStyle name="40% - Accent5 2 4 7 2 3 3" xfId="37296"/>
    <cellStyle name="40% - Accent5 2 4 7 2 3 4" xfId="48107"/>
    <cellStyle name="40% - Accent5 2 4 7 2 4" xfId="6046"/>
    <cellStyle name="40% - Accent5 2 4 7 2 4 2" xfId="19205"/>
    <cellStyle name="40% - Accent5 2 4 7 2 4 2 2" xfId="56543"/>
    <cellStyle name="40% - Accent5 2 4 7 2 4 3" xfId="31872"/>
    <cellStyle name="40% - Accent5 2 4 7 2 4 4" xfId="43384"/>
    <cellStyle name="40% - Accent5 2 4 7 2 5" xfId="15493"/>
    <cellStyle name="40% - Accent5 2 4 7 2 5 2" xfId="52831"/>
    <cellStyle name="40% - Accent5 2 4 7 2 6" xfId="28990"/>
    <cellStyle name="40% - Accent5 2 4 7 2 7" xfId="39670"/>
    <cellStyle name="40% - Accent5 2 4 7 3" xfId="3681"/>
    <cellStyle name="40% - Accent5 2 4 7 3 2" xfId="11949"/>
    <cellStyle name="40% - Accent5 2 4 7 3 2 2" xfId="25108"/>
    <cellStyle name="40% - Accent5 2 4 7 3 2 2 2" xfId="62446"/>
    <cellStyle name="40% - Accent5 2 4 7 3 2 3" xfId="49287"/>
    <cellStyle name="40% - Accent5 2 4 7 3 3" xfId="7226"/>
    <cellStyle name="40% - Accent5 2 4 7 3 3 2" xfId="20385"/>
    <cellStyle name="40% - Accent5 2 4 7 3 3 2 2" xfId="57723"/>
    <cellStyle name="40% - Accent5 2 4 7 3 3 3" xfId="44564"/>
    <cellStyle name="40% - Accent5 2 4 7 3 4" xfId="16842"/>
    <cellStyle name="40% - Accent5 2 4 7 3 4 2" xfId="54180"/>
    <cellStyle name="40% - Accent5 2 4 7 3 5" xfId="33235"/>
    <cellStyle name="40% - Accent5 2 4 7 3 6" xfId="41019"/>
    <cellStyle name="40% - Accent5 2 4 7 4" xfId="9589"/>
    <cellStyle name="40% - Accent5 2 4 7 4 2" xfId="22748"/>
    <cellStyle name="40% - Accent5 2 4 7 4 2 2" xfId="60086"/>
    <cellStyle name="40% - Accent5 2 4 7 4 3" xfId="35947"/>
    <cellStyle name="40% - Accent5 2 4 7 4 4" xfId="46927"/>
    <cellStyle name="40% - Accent5 2 4 7 5" xfId="4866"/>
    <cellStyle name="40% - Accent5 2 4 7 5 2" xfId="18025"/>
    <cellStyle name="40% - Accent5 2 4 7 5 2 2" xfId="55363"/>
    <cellStyle name="40% - Accent5 2 4 7 5 3" xfId="30523"/>
    <cellStyle name="40% - Accent5 2 4 7 5 4" xfId="42204"/>
    <cellStyle name="40% - Accent5 2 4 7 6" xfId="14313"/>
    <cellStyle name="40% - Accent5 2 4 7 6 2" xfId="51651"/>
    <cellStyle name="40% - Accent5 2 4 7 7" xfId="27641"/>
    <cellStyle name="40% - Accent5 2 4 7 8" xfId="38490"/>
    <cellStyle name="40% - Accent5 2 4 8" xfId="1264"/>
    <cellStyle name="40% - Accent5 2 4 8 2" xfId="2613"/>
    <cellStyle name="40% - Accent5 2 4 8 2 2" xfId="12061"/>
    <cellStyle name="40% - Accent5 2 4 8 2 2 2" xfId="25220"/>
    <cellStyle name="40% - Accent5 2 4 8 2 2 2 2" xfId="62558"/>
    <cellStyle name="40% - Accent5 2 4 8 2 2 3" xfId="33516"/>
    <cellStyle name="40% - Accent5 2 4 8 2 2 4" xfId="49399"/>
    <cellStyle name="40% - Accent5 2 4 8 2 3" xfId="7338"/>
    <cellStyle name="40% - Accent5 2 4 8 2 3 2" xfId="20497"/>
    <cellStyle name="40% - Accent5 2 4 8 2 3 2 2" xfId="57835"/>
    <cellStyle name="40% - Accent5 2 4 8 2 3 3" xfId="36228"/>
    <cellStyle name="40% - Accent5 2 4 8 2 3 4" xfId="44676"/>
    <cellStyle name="40% - Accent5 2 4 8 2 4" xfId="15774"/>
    <cellStyle name="40% - Accent5 2 4 8 2 4 2" xfId="30804"/>
    <cellStyle name="40% - Accent5 2 4 8 2 4 3" xfId="53112"/>
    <cellStyle name="40% - Accent5 2 4 8 2 5" xfId="27922"/>
    <cellStyle name="40% - Accent5 2 4 8 2 6" xfId="39951"/>
    <cellStyle name="40% - Accent5 2 4 8 3" xfId="9701"/>
    <cellStyle name="40% - Accent5 2 4 8 3 2" xfId="22860"/>
    <cellStyle name="40% - Accent5 2 4 8 3 2 2" xfId="60198"/>
    <cellStyle name="40% - Accent5 2 4 8 3 3" xfId="32167"/>
    <cellStyle name="40% - Accent5 2 4 8 3 4" xfId="47039"/>
    <cellStyle name="40% - Accent5 2 4 8 4" xfId="4978"/>
    <cellStyle name="40% - Accent5 2 4 8 4 2" xfId="18137"/>
    <cellStyle name="40% - Accent5 2 4 8 4 2 2" xfId="55475"/>
    <cellStyle name="40% - Accent5 2 4 8 4 3" xfId="34879"/>
    <cellStyle name="40% - Accent5 2 4 8 4 4" xfId="42316"/>
    <cellStyle name="40% - Accent5 2 4 8 5" xfId="14425"/>
    <cellStyle name="40% - Accent5 2 4 8 5 2" xfId="29455"/>
    <cellStyle name="40% - Accent5 2 4 8 5 3" xfId="51763"/>
    <cellStyle name="40% - Accent5 2 4 8 6" xfId="26573"/>
    <cellStyle name="40% - Accent5 2 4 8 7" xfId="38602"/>
    <cellStyle name="40% - Accent5 2 4 9" xfId="2501"/>
    <cellStyle name="40% - Accent5 2 4 9 2" xfId="10881"/>
    <cellStyle name="40% - Accent5 2 4 9 2 2" xfId="24040"/>
    <cellStyle name="40% - Accent5 2 4 9 2 2 2" xfId="61378"/>
    <cellStyle name="40% - Accent5 2 4 9 2 3" xfId="33404"/>
    <cellStyle name="40% - Accent5 2 4 9 2 4" xfId="48219"/>
    <cellStyle name="40% - Accent5 2 4 9 3" xfId="6158"/>
    <cellStyle name="40% - Accent5 2 4 9 3 2" xfId="19317"/>
    <cellStyle name="40% - Accent5 2 4 9 3 2 2" xfId="56655"/>
    <cellStyle name="40% - Accent5 2 4 9 3 3" xfId="36116"/>
    <cellStyle name="40% - Accent5 2 4 9 3 4" xfId="43496"/>
    <cellStyle name="40% - Accent5 2 4 9 4" xfId="15662"/>
    <cellStyle name="40% - Accent5 2 4 9 4 2" xfId="30692"/>
    <cellStyle name="40% - Accent5 2 4 9 4 3" xfId="53000"/>
    <cellStyle name="40% - Accent5 2 4 9 5" xfId="27810"/>
    <cellStyle name="40% - Accent5 2 4 9 6" xfId="39839"/>
    <cellStyle name="40% - Accent5 2 5" xfId="278"/>
    <cellStyle name="40% - Accent5 2 5 2" xfId="699"/>
    <cellStyle name="40% - Accent5 2 5 2 2" xfId="1881"/>
    <cellStyle name="40% - Accent5 2 5 2 2 2" xfId="7955"/>
    <cellStyle name="40% - Accent5 2 5 2 2 2 2" xfId="12678"/>
    <cellStyle name="40% - Accent5 2 5 2 2 2 2 2" xfId="25837"/>
    <cellStyle name="40% - Accent5 2 5 2 2 2 2 2 2" xfId="63175"/>
    <cellStyle name="40% - Accent5 2 5 2 2 2 2 3" xfId="50016"/>
    <cellStyle name="40% - Accent5 2 5 2 2 2 3" xfId="21114"/>
    <cellStyle name="40% - Accent5 2 5 2 2 2 3 2" xfId="58452"/>
    <cellStyle name="40% - Accent5 2 5 2 2 2 4" xfId="34133"/>
    <cellStyle name="40% - Accent5 2 5 2 2 2 5" xfId="45293"/>
    <cellStyle name="40% - Accent5 2 5 2 2 3" xfId="10318"/>
    <cellStyle name="40% - Accent5 2 5 2 2 3 2" xfId="23477"/>
    <cellStyle name="40% - Accent5 2 5 2 2 3 2 2" xfId="60815"/>
    <cellStyle name="40% - Accent5 2 5 2 2 3 3" xfId="36845"/>
    <cellStyle name="40% - Accent5 2 5 2 2 3 4" xfId="47656"/>
    <cellStyle name="40% - Accent5 2 5 2 2 4" xfId="5595"/>
    <cellStyle name="40% - Accent5 2 5 2 2 4 2" xfId="18754"/>
    <cellStyle name="40% - Accent5 2 5 2 2 4 2 2" xfId="56092"/>
    <cellStyle name="40% - Accent5 2 5 2 2 4 3" xfId="31421"/>
    <cellStyle name="40% - Accent5 2 5 2 2 4 4" xfId="42933"/>
    <cellStyle name="40% - Accent5 2 5 2 2 5" xfId="15042"/>
    <cellStyle name="40% - Accent5 2 5 2 2 5 2" xfId="52380"/>
    <cellStyle name="40% - Accent5 2 5 2 2 6" xfId="28539"/>
    <cellStyle name="40% - Accent5 2 5 2 2 7" xfId="39219"/>
    <cellStyle name="40% - Accent5 2 5 2 3" xfId="3230"/>
    <cellStyle name="40% - Accent5 2 5 2 3 2" xfId="11498"/>
    <cellStyle name="40% - Accent5 2 5 2 3 2 2" xfId="24657"/>
    <cellStyle name="40% - Accent5 2 5 2 3 2 2 2" xfId="61995"/>
    <cellStyle name="40% - Accent5 2 5 2 3 2 3" xfId="48836"/>
    <cellStyle name="40% - Accent5 2 5 2 3 3" xfId="6775"/>
    <cellStyle name="40% - Accent5 2 5 2 3 3 2" xfId="19934"/>
    <cellStyle name="40% - Accent5 2 5 2 3 3 2 2" xfId="57272"/>
    <cellStyle name="40% - Accent5 2 5 2 3 3 3" xfId="44113"/>
    <cellStyle name="40% - Accent5 2 5 2 3 4" xfId="16391"/>
    <cellStyle name="40% - Accent5 2 5 2 3 4 2" xfId="53729"/>
    <cellStyle name="40% - Accent5 2 5 2 3 5" xfId="32784"/>
    <cellStyle name="40% - Accent5 2 5 2 3 6" xfId="40568"/>
    <cellStyle name="40% - Accent5 2 5 2 4" xfId="9138"/>
    <cellStyle name="40% - Accent5 2 5 2 4 2" xfId="22297"/>
    <cellStyle name="40% - Accent5 2 5 2 4 2 2" xfId="59635"/>
    <cellStyle name="40% - Accent5 2 5 2 4 3" xfId="35496"/>
    <cellStyle name="40% - Accent5 2 5 2 4 4" xfId="46476"/>
    <cellStyle name="40% - Accent5 2 5 2 5" xfId="4415"/>
    <cellStyle name="40% - Accent5 2 5 2 5 2" xfId="17574"/>
    <cellStyle name="40% - Accent5 2 5 2 5 2 2" xfId="54912"/>
    <cellStyle name="40% - Accent5 2 5 2 5 3" xfId="30072"/>
    <cellStyle name="40% - Accent5 2 5 2 5 4" xfId="41753"/>
    <cellStyle name="40% - Accent5 2 5 2 6" xfId="13862"/>
    <cellStyle name="40% - Accent5 2 5 2 6 2" xfId="51200"/>
    <cellStyle name="40% - Accent5 2 5 2 7" xfId="27190"/>
    <cellStyle name="40% - Accent5 2 5 2 8" xfId="38039"/>
    <cellStyle name="40% - Accent5 2 5 3" xfId="1460"/>
    <cellStyle name="40% - Accent5 2 5 3 2" xfId="7534"/>
    <cellStyle name="40% - Accent5 2 5 3 2 2" xfId="12257"/>
    <cellStyle name="40% - Accent5 2 5 3 2 2 2" xfId="25416"/>
    <cellStyle name="40% - Accent5 2 5 3 2 2 2 2" xfId="62754"/>
    <cellStyle name="40% - Accent5 2 5 3 2 2 3" xfId="49595"/>
    <cellStyle name="40% - Accent5 2 5 3 2 3" xfId="20693"/>
    <cellStyle name="40% - Accent5 2 5 3 2 3 2" xfId="58031"/>
    <cellStyle name="40% - Accent5 2 5 3 2 4" xfId="33712"/>
    <cellStyle name="40% - Accent5 2 5 3 2 5" xfId="44872"/>
    <cellStyle name="40% - Accent5 2 5 3 3" xfId="9897"/>
    <cellStyle name="40% - Accent5 2 5 3 3 2" xfId="23056"/>
    <cellStyle name="40% - Accent5 2 5 3 3 2 2" xfId="60394"/>
    <cellStyle name="40% - Accent5 2 5 3 3 3" xfId="36424"/>
    <cellStyle name="40% - Accent5 2 5 3 3 4" xfId="47235"/>
    <cellStyle name="40% - Accent5 2 5 3 4" xfId="5174"/>
    <cellStyle name="40% - Accent5 2 5 3 4 2" xfId="18333"/>
    <cellStyle name="40% - Accent5 2 5 3 4 2 2" xfId="55671"/>
    <cellStyle name="40% - Accent5 2 5 3 4 3" xfId="31000"/>
    <cellStyle name="40% - Accent5 2 5 3 4 4" xfId="42512"/>
    <cellStyle name="40% - Accent5 2 5 3 5" xfId="14621"/>
    <cellStyle name="40% - Accent5 2 5 3 5 2" xfId="51959"/>
    <cellStyle name="40% - Accent5 2 5 3 6" xfId="28118"/>
    <cellStyle name="40% - Accent5 2 5 3 7" xfId="38798"/>
    <cellStyle name="40% - Accent5 2 5 4" xfId="2809"/>
    <cellStyle name="40% - Accent5 2 5 4 2" xfId="11077"/>
    <cellStyle name="40% - Accent5 2 5 4 2 2" xfId="24236"/>
    <cellStyle name="40% - Accent5 2 5 4 2 2 2" xfId="61574"/>
    <cellStyle name="40% - Accent5 2 5 4 2 3" xfId="48415"/>
    <cellStyle name="40% - Accent5 2 5 4 3" xfId="6354"/>
    <cellStyle name="40% - Accent5 2 5 4 3 2" xfId="19513"/>
    <cellStyle name="40% - Accent5 2 5 4 3 2 2" xfId="56851"/>
    <cellStyle name="40% - Accent5 2 5 4 3 3" xfId="43692"/>
    <cellStyle name="40% - Accent5 2 5 4 4" xfId="15970"/>
    <cellStyle name="40% - Accent5 2 5 4 4 2" xfId="53308"/>
    <cellStyle name="40% - Accent5 2 5 4 5" xfId="32363"/>
    <cellStyle name="40% - Accent5 2 5 4 6" xfId="40147"/>
    <cellStyle name="40% - Accent5 2 5 5" xfId="8717"/>
    <cellStyle name="40% - Accent5 2 5 5 2" xfId="21876"/>
    <cellStyle name="40% - Accent5 2 5 5 2 2" xfId="59214"/>
    <cellStyle name="40% - Accent5 2 5 5 3" xfId="35075"/>
    <cellStyle name="40% - Accent5 2 5 5 4" xfId="46055"/>
    <cellStyle name="40% - Accent5 2 5 6" xfId="3994"/>
    <cellStyle name="40% - Accent5 2 5 6 2" xfId="17153"/>
    <cellStyle name="40% - Accent5 2 5 6 2 2" xfId="54491"/>
    <cellStyle name="40% - Accent5 2 5 6 3" xfId="29651"/>
    <cellStyle name="40% - Accent5 2 5 6 4" xfId="41332"/>
    <cellStyle name="40% - Accent5 2 5 7" xfId="13441"/>
    <cellStyle name="40% - Accent5 2 5 7 2" xfId="50779"/>
    <cellStyle name="40% - Accent5 2 5 8" xfId="26769"/>
    <cellStyle name="40% - Accent5 2 5 9" xfId="37618"/>
    <cellStyle name="40% - Accent5 2 6" xfId="166"/>
    <cellStyle name="40% - Accent5 2 6 2" xfId="587"/>
    <cellStyle name="40% - Accent5 2 6 2 2" xfId="1769"/>
    <cellStyle name="40% - Accent5 2 6 2 2 2" xfId="7843"/>
    <cellStyle name="40% - Accent5 2 6 2 2 2 2" xfId="12566"/>
    <cellStyle name="40% - Accent5 2 6 2 2 2 2 2" xfId="25725"/>
    <cellStyle name="40% - Accent5 2 6 2 2 2 2 2 2" xfId="63063"/>
    <cellStyle name="40% - Accent5 2 6 2 2 2 2 3" xfId="49904"/>
    <cellStyle name="40% - Accent5 2 6 2 2 2 3" xfId="21002"/>
    <cellStyle name="40% - Accent5 2 6 2 2 2 3 2" xfId="58340"/>
    <cellStyle name="40% - Accent5 2 6 2 2 2 4" xfId="34021"/>
    <cellStyle name="40% - Accent5 2 6 2 2 2 5" xfId="45181"/>
    <cellStyle name="40% - Accent5 2 6 2 2 3" xfId="10206"/>
    <cellStyle name="40% - Accent5 2 6 2 2 3 2" xfId="23365"/>
    <cellStyle name="40% - Accent5 2 6 2 2 3 2 2" xfId="60703"/>
    <cellStyle name="40% - Accent5 2 6 2 2 3 3" xfId="36733"/>
    <cellStyle name="40% - Accent5 2 6 2 2 3 4" xfId="47544"/>
    <cellStyle name="40% - Accent5 2 6 2 2 4" xfId="5483"/>
    <cellStyle name="40% - Accent5 2 6 2 2 4 2" xfId="18642"/>
    <cellStyle name="40% - Accent5 2 6 2 2 4 2 2" xfId="55980"/>
    <cellStyle name="40% - Accent5 2 6 2 2 4 3" xfId="31309"/>
    <cellStyle name="40% - Accent5 2 6 2 2 4 4" xfId="42821"/>
    <cellStyle name="40% - Accent5 2 6 2 2 5" xfId="14930"/>
    <cellStyle name="40% - Accent5 2 6 2 2 5 2" xfId="52268"/>
    <cellStyle name="40% - Accent5 2 6 2 2 6" xfId="28427"/>
    <cellStyle name="40% - Accent5 2 6 2 2 7" xfId="39107"/>
    <cellStyle name="40% - Accent5 2 6 2 3" xfId="3118"/>
    <cellStyle name="40% - Accent5 2 6 2 3 2" xfId="11386"/>
    <cellStyle name="40% - Accent5 2 6 2 3 2 2" xfId="24545"/>
    <cellStyle name="40% - Accent5 2 6 2 3 2 2 2" xfId="61883"/>
    <cellStyle name="40% - Accent5 2 6 2 3 2 3" xfId="48724"/>
    <cellStyle name="40% - Accent5 2 6 2 3 3" xfId="6663"/>
    <cellStyle name="40% - Accent5 2 6 2 3 3 2" xfId="19822"/>
    <cellStyle name="40% - Accent5 2 6 2 3 3 2 2" xfId="57160"/>
    <cellStyle name="40% - Accent5 2 6 2 3 3 3" xfId="44001"/>
    <cellStyle name="40% - Accent5 2 6 2 3 4" xfId="16279"/>
    <cellStyle name="40% - Accent5 2 6 2 3 4 2" xfId="53617"/>
    <cellStyle name="40% - Accent5 2 6 2 3 5" xfId="32672"/>
    <cellStyle name="40% - Accent5 2 6 2 3 6" xfId="40456"/>
    <cellStyle name="40% - Accent5 2 6 2 4" xfId="9026"/>
    <cellStyle name="40% - Accent5 2 6 2 4 2" xfId="22185"/>
    <cellStyle name="40% - Accent5 2 6 2 4 2 2" xfId="59523"/>
    <cellStyle name="40% - Accent5 2 6 2 4 3" xfId="35384"/>
    <cellStyle name="40% - Accent5 2 6 2 4 4" xfId="46364"/>
    <cellStyle name="40% - Accent5 2 6 2 5" xfId="4303"/>
    <cellStyle name="40% - Accent5 2 6 2 5 2" xfId="17462"/>
    <cellStyle name="40% - Accent5 2 6 2 5 2 2" xfId="54800"/>
    <cellStyle name="40% - Accent5 2 6 2 5 3" xfId="29960"/>
    <cellStyle name="40% - Accent5 2 6 2 5 4" xfId="41641"/>
    <cellStyle name="40% - Accent5 2 6 2 6" xfId="13750"/>
    <cellStyle name="40% - Accent5 2 6 2 6 2" xfId="51088"/>
    <cellStyle name="40% - Accent5 2 6 2 7" xfId="27078"/>
    <cellStyle name="40% - Accent5 2 6 2 8" xfId="37927"/>
    <cellStyle name="40% - Accent5 2 6 3" xfId="1348"/>
    <cellStyle name="40% - Accent5 2 6 3 2" xfId="7422"/>
    <cellStyle name="40% - Accent5 2 6 3 2 2" xfId="12145"/>
    <cellStyle name="40% - Accent5 2 6 3 2 2 2" xfId="25304"/>
    <cellStyle name="40% - Accent5 2 6 3 2 2 2 2" xfId="62642"/>
    <cellStyle name="40% - Accent5 2 6 3 2 2 3" xfId="49483"/>
    <cellStyle name="40% - Accent5 2 6 3 2 3" xfId="20581"/>
    <cellStyle name="40% - Accent5 2 6 3 2 3 2" xfId="57919"/>
    <cellStyle name="40% - Accent5 2 6 3 2 4" xfId="33600"/>
    <cellStyle name="40% - Accent5 2 6 3 2 5" xfId="44760"/>
    <cellStyle name="40% - Accent5 2 6 3 3" xfId="9785"/>
    <cellStyle name="40% - Accent5 2 6 3 3 2" xfId="22944"/>
    <cellStyle name="40% - Accent5 2 6 3 3 2 2" xfId="60282"/>
    <cellStyle name="40% - Accent5 2 6 3 3 3" xfId="36312"/>
    <cellStyle name="40% - Accent5 2 6 3 3 4" xfId="47123"/>
    <cellStyle name="40% - Accent5 2 6 3 4" xfId="5062"/>
    <cellStyle name="40% - Accent5 2 6 3 4 2" xfId="18221"/>
    <cellStyle name="40% - Accent5 2 6 3 4 2 2" xfId="55559"/>
    <cellStyle name="40% - Accent5 2 6 3 4 3" xfId="30888"/>
    <cellStyle name="40% - Accent5 2 6 3 4 4" xfId="42400"/>
    <cellStyle name="40% - Accent5 2 6 3 5" xfId="14509"/>
    <cellStyle name="40% - Accent5 2 6 3 5 2" xfId="51847"/>
    <cellStyle name="40% - Accent5 2 6 3 6" xfId="28006"/>
    <cellStyle name="40% - Accent5 2 6 3 7" xfId="38686"/>
    <cellStyle name="40% - Accent5 2 6 4" xfId="2697"/>
    <cellStyle name="40% - Accent5 2 6 4 2" xfId="10965"/>
    <cellStyle name="40% - Accent5 2 6 4 2 2" xfId="24124"/>
    <cellStyle name="40% - Accent5 2 6 4 2 2 2" xfId="61462"/>
    <cellStyle name="40% - Accent5 2 6 4 2 3" xfId="48303"/>
    <cellStyle name="40% - Accent5 2 6 4 3" xfId="6242"/>
    <cellStyle name="40% - Accent5 2 6 4 3 2" xfId="19401"/>
    <cellStyle name="40% - Accent5 2 6 4 3 2 2" xfId="56739"/>
    <cellStyle name="40% - Accent5 2 6 4 3 3" xfId="43580"/>
    <cellStyle name="40% - Accent5 2 6 4 4" xfId="15858"/>
    <cellStyle name="40% - Accent5 2 6 4 4 2" xfId="53196"/>
    <cellStyle name="40% - Accent5 2 6 4 5" xfId="32251"/>
    <cellStyle name="40% - Accent5 2 6 4 6" xfId="40035"/>
    <cellStyle name="40% - Accent5 2 6 5" xfId="8605"/>
    <cellStyle name="40% - Accent5 2 6 5 2" xfId="21764"/>
    <cellStyle name="40% - Accent5 2 6 5 2 2" xfId="59102"/>
    <cellStyle name="40% - Accent5 2 6 5 3" xfId="34963"/>
    <cellStyle name="40% - Accent5 2 6 5 4" xfId="45943"/>
    <cellStyle name="40% - Accent5 2 6 6" xfId="3882"/>
    <cellStyle name="40% - Accent5 2 6 6 2" xfId="17041"/>
    <cellStyle name="40% - Accent5 2 6 6 2 2" xfId="54379"/>
    <cellStyle name="40% - Accent5 2 6 6 3" xfId="29539"/>
    <cellStyle name="40% - Accent5 2 6 6 4" xfId="41220"/>
    <cellStyle name="40% - Accent5 2 6 7" xfId="13329"/>
    <cellStyle name="40% - Accent5 2 6 7 2" xfId="50667"/>
    <cellStyle name="40% - Accent5 2 6 8" xfId="26657"/>
    <cellStyle name="40% - Accent5 2 6 9" xfId="37506"/>
    <cellStyle name="40% - Accent5 2 7" xfId="475"/>
    <cellStyle name="40% - Accent5 2 7 2" xfId="1657"/>
    <cellStyle name="40% - Accent5 2 7 2 2" xfId="7731"/>
    <cellStyle name="40% - Accent5 2 7 2 2 2" xfId="12454"/>
    <cellStyle name="40% - Accent5 2 7 2 2 2 2" xfId="25613"/>
    <cellStyle name="40% - Accent5 2 7 2 2 2 2 2" xfId="62951"/>
    <cellStyle name="40% - Accent5 2 7 2 2 2 3" xfId="49792"/>
    <cellStyle name="40% - Accent5 2 7 2 2 3" xfId="20890"/>
    <cellStyle name="40% - Accent5 2 7 2 2 3 2" xfId="58228"/>
    <cellStyle name="40% - Accent5 2 7 2 2 4" xfId="33909"/>
    <cellStyle name="40% - Accent5 2 7 2 2 5" xfId="45069"/>
    <cellStyle name="40% - Accent5 2 7 2 3" xfId="10094"/>
    <cellStyle name="40% - Accent5 2 7 2 3 2" xfId="23253"/>
    <cellStyle name="40% - Accent5 2 7 2 3 2 2" xfId="60591"/>
    <cellStyle name="40% - Accent5 2 7 2 3 3" xfId="36621"/>
    <cellStyle name="40% - Accent5 2 7 2 3 4" xfId="47432"/>
    <cellStyle name="40% - Accent5 2 7 2 4" xfId="5371"/>
    <cellStyle name="40% - Accent5 2 7 2 4 2" xfId="18530"/>
    <cellStyle name="40% - Accent5 2 7 2 4 2 2" xfId="55868"/>
    <cellStyle name="40% - Accent5 2 7 2 4 3" xfId="31197"/>
    <cellStyle name="40% - Accent5 2 7 2 4 4" xfId="42709"/>
    <cellStyle name="40% - Accent5 2 7 2 5" xfId="14818"/>
    <cellStyle name="40% - Accent5 2 7 2 5 2" xfId="52156"/>
    <cellStyle name="40% - Accent5 2 7 2 6" xfId="28315"/>
    <cellStyle name="40% - Accent5 2 7 2 7" xfId="38995"/>
    <cellStyle name="40% - Accent5 2 7 3" xfId="3006"/>
    <cellStyle name="40% - Accent5 2 7 3 2" xfId="11274"/>
    <cellStyle name="40% - Accent5 2 7 3 2 2" xfId="24433"/>
    <cellStyle name="40% - Accent5 2 7 3 2 2 2" xfId="61771"/>
    <cellStyle name="40% - Accent5 2 7 3 2 3" xfId="48612"/>
    <cellStyle name="40% - Accent5 2 7 3 3" xfId="6551"/>
    <cellStyle name="40% - Accent5 2 7 3 3 2" xfId="19710"/>
    <cellStyle name="40% - Accent5 2 7 3 3 2 2" xfId="57048"/>
    <cellStyle name="40% - Accent5 2 7 3 3 3" xfId="43889"/>
    <cellStyle name="40% - Accent5 2 7 3 4" xfId="16167"/>
    <cellStyle name="40% - Accent5 2 7 3 4 2" xfId="53505"/>
    <cellStyle name="40% - Accent5 2 7 3 5" xfId="32560"/>
    <cellStyle name="40% - Accent5 2 7 3 6" xfId="40344"/>
    <cellStyle name="40% - Accent5 2 7 4" xfId="8914"/>
    <cellStyle name="40% - Accent5 2 7 4 2" xfId="22073"/>
    <cellStyle name="40% - Accent5 2 7 4 2 2" xfId="59411"/>
    <cellStyle name="40% - Accent5 2 7 4 3" xfId="35272"/>
    <cellStyle name="40% - Accent5 2 7 4 4" xfId="46252"/>
    <cellStyle name="40% - Accent5 2 7 5" xfId="4191"/>
    <cellStyle name="40% - Accent5 2 7 5 2" xfId="17350"/>
    <cellStyle name="40% - Accent5 2 7 5 2 2" xfId="54688"/>
    <cellStyle name="40% - Accent5 2 7 5 3" xfId="29848"/>
    <cellStyle name="40% - Accent5 2 7 5 4" xfId="41529"/>
    <cellStyle name="40% - Accent5 2 7 6" xfId="13638"/>
    <cellStyle name="40% - Accent5 2 7 6 2" xfId="50976"/>
    <cellStyle name="40% - Accent5 2 7 7" xfId="26966"/>
    <cellStyle name="40% - Accent5 2 7 8" xfId="37815"/>
    <cellStyle name="40% - Accent5 2 8" xfId="306"/>
    <cellStyle name="40% - Accent5 2 8 2" xfId="1488"/>
    <cellStyle name="40% - Accent5 2 8 2 2" xfId="7562"/>
    <cellStyle name="40% - Accent5 2 8 2 2 2" xfId="12285"/>
    <cellStyle name="40% - Accent5 2 8 2 2 2 2" xfId="25444"/>
    <cellStyle name="40% - Accent5 2 8 2 2 2 2 2" xfId="62782"/>
    <cellStyle name="40% - Accent5 2 8 2 2 2 3" xfId="49623"/>
    <cellStyle name="40% - Accent5 2 8 2 2 3" xfId="20721"/>
    <cellStyle name="40% - Accent5 2 8 2 2 3 2" xfId="58059"/>
    <cellStyle name="40% - Accent5 2 8 2 2 4" xfId="33740"/>
    <cellStyle name="40% - Accent5 2 8 2 2 5" xfId="44900"/>
    <cellStyle name="40% - Accent5 2 8 2 3" xfId="9925"/>
    <cellStyle name="40% - Accent5 2 8 2 3 2" xfId="23084"/>
    <cellStyle name="40% - Accent5 2 8 2 3 2 2" xfId="60422"/>
    <cellStyle name="40% - Accent5 2 8 2 3 3" xfId="36452"/>
    <cellStyle name="40% - Accent5 2 8 2 3 4" xfId="47263"/>
    <cellStyle name="40% - Accent5 2 8 2 4" xfId="5202"/>
    <cellStyle name="40% - Accent5 2 8 2 4 2" xfId="18361"/>
    <cellStyle name="40% - Accent5 2 8 2 4 2 2" xfId="55699"/>
    <cellStyle name="40% - Accent5 2 8 2 4 3" xfId="31028"/>
    <cellStyle name="40% - Accent5 2 8 2 4 4" xfId="42540"/>
    <cellStyle name="40% - Accent5 2 8 2 5" xfId="14649"/>
    <cellStyle name="40% - Accent5 2 8 2 5 2" xfId="51987"/>
    <cellStyle name="40% - Accent5 2 8 2 6" xfId="28146"/>
    <cellStyle name="40% - Accent5 2 8 2 7" xfId="38826"/>
    <cellStyle name="40% - Accent5 2 8 3" xfId="2837"/>
    <cellStyle name="40% - Accent5 2 8 3 2" xfId="11105"/>
    <cellStyle name="40% - Accent5 2 8 3 2 2" xfId="24264"/>
    <cellStyle name="40% - Accent5 2 8 3 2 2 2" xfId="61602"/>
    <cellStyle name="40% - Accent5 2 8 3 2 3" xfId="48443"/>
    <cellStyle name="40% - Accent5 2 8 3 3" xfId="6382"/>
    <cellStyle name="40% - Accent5 2 8 3 3 2" xfId="19541"/>
    <cellStyle name="40% - Accent5 2 8 3 3 2 2" xfId="56879"/>
    <cellStyle name="40% - Accent5 2 8 3 3 3" xfId="43720"/>
    <cellStyle name="40% - Accent5 2 8 3 4" xfId="15998"/>
    <cellStyle name="40% - Accent5 2 8 3 4 2" xfId="53336"/>
    <cellStyle name="40% - Accent5 2 8 3 5" xfId="32391"/>
    <cellStyle name="40% - Accent5 2 8 3 6" xfId="40175"/>
    <cellStyle name="40% - Accent5 2 8 4" xfId="8745"/>
    <cellStyle name="40% - Accent5 2 8 4 2" xfId="21904"/>
    <cellStyle name="40% - Accent5 2 8 4 2 2" xfId="59242"/>
    <cellStyle name="40% - Accent5 2 8 4 3" xfId="35103"/>
    <cellStyle name="40% - Accent5 2 8 4 4" xfId="46083"/>
    <cellStyle name="40% - Accent5 2 8 5" xfId="4022"/>
    <cellStyle name="40% - Accent5 2 8 5 2" xfId="17181"/>
    <cellStyle name="40% - Accent5 2 8 5 2 2" xfId="54519"/>
    <cellStyle name="40% - Accent5 2 8 5 3" xfId="29679"/>
    <cellStyle name="40% - Accent5 2 8 5 4" xfId="41360"/>
    <cellStyle name="40% - Accent5 2 8 6" xfId="13469"/>
    <cellStyle name="40% - Accent5 2 8 6 2" xfId="50807"/>
    <cellStyle name="40% - Accent5 2 8 7" xfId="26797"/>
    <cellStyle name="40% - Accent5 2 8 8" xfId="37646"/>
    <cellStyle name="40% - Accent5 2 9" xfId="727"/>
    <cellStyle name="40% - Accent5 2 9 2" xfId="1909"/>
    <cellStyle name="40% - Accent5 2 9 2 2" xfId="7983"/>
    <cellStyle name="40% - Accent5 2 9 2 2 2" xfId="12706"/>
    <cellStyle name="40% - Accent5 2 9 2 2 2 2" xfId="25865"/>
    <cellStyle name="40% - Accent5 2 9 2 2 2 2 2" xfId="63203"/>
    <cellStyle name="40% - Accent5 2 9 2 2 2 3" xfId="50044"/>
    <cellStyle name="40% - Accent5 2 9 2 2 3" xfId="21142"/>
    <cellStyle name="40% - Accent5 2 9 2 2 3 2" xfId="58480"/>
    <cellStyle name="40% - Accent5 2 9 2 2 4" xfId="34161"/>
    <cellStyle name="40% - Accent5 2 9 2 2 5" xfId="45321"/>
    <cellStyle name="40% - Accent5 2 9 2 3" xfId="10346"/>
    <cellStyle name="40% - Accent5 2 9 2 3 2" xfId="23505"/>
    <cellStyle name="40% - Accent5 2 9 2 3 2 2" xfId="60843"/>
    <cellStyle name="40% - Accent5 2 9 2 3 3" xfId="36873"/>
    <cellStyle name="40% - Accent5 2 9 2 3 4" xfId="47684"/>
    <cellStyle name="40% - Accent5 2 9 2 4" xfId="5623"/>
    <cellStyle name="40% - Accent5 2 9 2 4 2" xfId="18782"/>
    <cellStyle name="40% - Accent5 2 9 2 4 2 2" xfId="56120"/>
    <cellStyle name="40% - Accent5 2 9 2 4 3" xfId="31449"/>
    <cellStyle name="40% - Accent5 2 9 2 4 4" xfId="42961"/>
    <cellStyle name="40% - Accent5 2 9 2 5" xfId="15070"/>
    <cellStyle name="40% - Accent5 2 9 2 5 2" xfId="52408"/>
    <cellStyle name="40% - Accent5 2 9 2 6" xfId="28567"/>
    <cellStyle name="40% - Accent5 2 9 2 7" xfId="39247"/>
    <cellStyle name="40% - Accent5 2 9 3" xfId="3258"/>
    <cellStyle name="40% - Accent5 2 9 3 2" xfId="11526"/>
    <cellStyle name="40% - Accent5 2 9 3 2 2" xfId="24685"/>
    <cellStyle name="40% - Accent5 2 9 3 2 2 2" xfId="62023"/>
    <cellStyle name="40% - Accent5 2 9 3 2 3" xfId="48864"/>
    <cellStyle name="40% - Accent5 2 9 3 3" xfId="6803"/>
    <cellStyle name="40% - Accent5 2 9 3 3 2" xfId="19962"/>
    <cellStyle name="40% - Accent5 2 9 3 3 2 2" xfId="57300"/>
    <cellStyle name="40% - Accent5 2 9 3 3 3" xfId="44141"/>
    <cellStyle name="40% - Accent5 2 9 3 4" xfId="16419"/>
    <cellStyle name="40% - Accent5 2 9 3 4 2" xfId="53757"/>
    <cellStyle name="40% - Accent5 2 9 3 5" xfId="32812"/>
    <cellStyle name="40% - Accent5 2 9 3 6" xfId="40596"/>
    <cellStyle name="40% - Accent5 2 9 4" xfId="9166"/>
    <cellStyle name="40% - Accent5 2 9 4 2" xfId="22325"/>
    <cellStyle name="40% - Accent5 2 9 4 2 2" xfId="59663"/>
    <cellStyle name="40% - Accent5 2 9 4 3" xfId="35524"/>
    <cellStyle name="40% - Accent5 2 9 4 4" xfId="46504"/>
    <cellStyle name="40% - Accent5 2 9 5" xfId="4443"/>
    <cellStyle name="40% - Accent5 2 9 5 2" xfId="17602"/>
    <cellStyle name="40% - Accent5 2 9 5 2 2" xfId="54940"/>
    <cellStyle name="40% - Accent5 2 9 5 3" xfId="30100"/>
    <cellStyle name="40% - Accent5 2 9 5 4" xfId="41781"/>
    <cellStyle name="40% - Accent5 2 9 6" xfId="13890"/>
    <cellStyle name="40% - Accent5 2 9 6 2" xfId="51228"/>
    <cellStyle name="40% - Accent5 2 9 7" xfId="27218"/>
    <cellStyle name="40% - Accent5 2 9 8" xfId="38067"/>
    <cellStyle name="40% - Accent5 20" xfId="26362"/>
    <cellStyle name="40% - Accent5 21" xfId="37380"/>
    <cellStyle name="40% - Accent5 3" xfId="96"/>
    <cellStyle name="40% - Accent5 3 10" xfId="8535"/>
    <cellStyle name="40% - Accent5 3 10 2" xfId="21694"/>
    <cellStyle name="40% - Accent5 3 10 2 2" xfId="59032"/>
    <cellStyle name="40% - Accent5 3 10 3" xfId="29272"/>
    <cellStyle name="40% - Accent5 3 10 4" xfId="45873"/>
    <cellStyle name="40% - Accent5 3 11" xfId="3812"/>
    <cellStyle name="40% - Accent5 3 11 2" xfId="16971"/>
    <cellStyle name="40% - Accent5 3 11 2 2" xfId="54309"/>
    <cellStyle name="40% - Accent5 3 11 3" xfId="31984"/>
    <cellStyle name="40% - Accent5 3 11 4" xfId="41150"/>
    <cellStyle name="40% - Accent5 3 12" xfId="13259"/>
    <cellStyle name="40% - Accent5 3 12 2" xfId="34696"/>
    <cellStyle name="40% - Accent5 3 12 3" xfId="50597"/>
    <cellStyle name="40% - Accent5 3 13" xfId="29103"/>
    <cellStyle name="40% - Accent5 3 14" xfId="26390"/>
    <cellStyle name="40% - Accent5 3 15" xfId="37436"/>
    <cellStyle name="40% - Accent5 3 2" xfId="208"/>
    <cellStyle name="40% - Accent5 3 2 10" xfId="3924"/>
    <cellStyle name="40% - Accent5 3 2 10 2" xfId="17083"/>
    <cellStyle name="40% - Accent5 3 2 10 2 2" xfId="54421"/>
    <cellStyle name="40% - Accent5 3 2 10 3" xfId="32069"/>
    <cellStyle name="40% - Accent5 3 2 10 4" xfId="41262"/>
    <cellStyle name="40% - Accent5 3 2 11" xfId="13371"/>
    <cellStyle name="40% - Accent5 3 2 11 2" xfId="34781"/>
    <cellStyle name="40% - Accent5 3 2 11 3" xfId="50709"/>
    <cellStyle name="40% - Accent5 3 2 12" xfId="29188"/>
    <cellStyle name="40% - Accent5 3 2 13" xfId="26475"/>
    <cellStyle name="40% - Accent5 3 2 14" xfId="37548"/>
    <cellStyle name="40% - Accent5 3 2 2" xfId="629"/>
    <cellStyle name="40% - Accent5 3 2 2 2" xfId="1811"/>
    <cellStyle name="40% - Accent5 3 2 2 2 2" xfId="7885"/>
    <cellStyle name="40% - Accent5 3 2 2 2 2 2" xfId="12608"/>
    <cellStyle name="40% - Accent5 3 2 2 2 2 2 2" xfId="25767"/>
    <cellStyle name="40% - Accent5 3 2 2 2 2 2 2 2" xfId="63105"/>
    <cellStyle name="40% - Accent5 3 2 2 2 2 2 3" xfId="49946"/>
    <cellStyle name="40% - Accent5 3 2 2 2 2 3" xfId="21044"/>
    <cellStyle name="40% - Accent5 3 2 2 2 2 3 2" xfId="58382"/>
    <cellStyle name="40% - Accent5 3 2 2 2 2 4" xfId="34063"/>
    <cellStyle name="40% - Accent5 3 2 2 2 2 5" xfId="45223"/>
    <cellStyle name="40% - Accent5 3 2 2 2 3" xfId="10248"/>
    <cellStyle name="40% - Accent5 3 2 2 2 3 2" xfId="23407"/>
    <cellStyle name="40% - Accent5 3 2 2 2 3 2 2" xfId="60745"/>
    <cellStyle name="40% - Accent5 3 2 2 2 3 3" xfId="36775"/>
    <cellStyle name="40% - Accent5 3 2 2 2 3 4" xfId="47586"/>
    <cellStyle name="40% - Accent5 3 2 2 2 4" xfId="5525"/>
    <cellStyle name="40% - Accent5 3 2 2 2 4 2" xfId="18684"/>
    <cellStyle name="40% - Accent5 3 2 2 2 4 2 2" xfId="56022"/>
    <cellStyle name="40% - Accent5 3 2 2 2 4 3" xfId="31351"/>
    <cellStyle name="40% - Accent5 3 2 2 2 4 4" xfId="42863"/>
    <cellStyle name="40% - Accent5 3 2 2 2 5" xfId="14972"/>
    <cellStyle name="40% - Accent5 3 2 2 2 5 2" xfId="52310"/>
    <cellStyle name="40% - Accent5 3 2 2 2 6" xfId="28469"/>
    <cellStyle name="40% - Accent5 3 2 2 2 7" xfId="39149"/>
    <cellStyle name="40% - Accent5 3 2 2 3" xfId="3160"/>
    <cellStyle name="40% - Accent5 3 2 2 3 2" xfId="11428"/>
    <cellStyle name="40% - Accent5 3 2 2 3 2 2" xfId="24587"/>
    <cellStyle name="40% - Accent5 3 2 2 3 2 2 2" xfId="61925"/>
    <cellStyle name="40% - Accent5 3 2 2 3 2 3" xfId="48766"/>
    <cellStyle name="40% - Accent5 3 2 2 3 3" xfId="6705"/>
    <cellStyle name="40% - Accent5 3 2 2 3 3 2" xfId="19864"/>
    <cellStyle name="40% - Accent5 3 2 2 3 3 2 2" xfId="57202"/>
    <cellStyle name="40% - Accent5 3 2 2 3 3 3" xfId="44043"/>
    <cellStyle name="40% - Accent5 3 2 2 3 4" xfId="16321"/>
    <cellStyle name="40% - Accent5 3 2 2 3 4 2" xfId="53659"/>
    <cellStyle name="40% - Accent5 3 2 2 3 5" xfId="32714"/>
    <cellStyle name="40% - Accent5 3 2 2 3 6" xfId="40498"/>
    <cellStyle name="40% - Accent5 3 2 2 4" xfId="9068"/>
    <cellStyle name="40% - Accent5 3 2 2 4 2" xfId="22227"/>
    <cellStyle name="40% - Accent5 3 2 2 4 2 2" xfId="59565"/>
    <cellStyle name="40% - Accent5 3 2 2 4 3" xfId="35426"/>
    <cellStyle name="40% - Accent5 3 2 2 4 4" xfId="46406"/>
    <cellStyle name="40% - Accent5 3 2 2 5" xfId="4345"/>
    <cellStyle name="40% - Accent5 3 2 2 5 2" xfId="17504"/>
    <cellStyle name="40% - Accent5 3 2 2 5 2 2" xfId="54842"/>
    <cellStyle name="40% - Accent5 3 2 2 5 3" xfId="30002"/>
    <cellStyle name="40% - Accent5 3 2 2 5 4" xfId="41683"/>
    <cellStyle name="40% - Accent5 3 2 2 6" xfId="13792"/>
    <cellStyle name="40% - Accent5 3 2 2 6 2" xfId="51130"/>
    <cellStyle name="40% - Accent5 3 2 2 7" xfId="27120"/>
    <cellStyle name="40% - Accent5 3 2 2 8" xfId="37969"/>
    <cellStyle name="40% - Accent5 3 2 3" xfId="405"/>
    <cellStyle name="40% - Accent5 3 2 3 2" xfId="1587"/>
    <cellStyle name="40% - Accent5 3 2 3 2 2" xfId="7661"/>
    <cellStyle name="40% - Accent5 3 2 3 2 2 2" xfId="12384"/>
    <cellStyle name="40% - Accent5 3 2 3 2 2 2 2" xfId="25543"/>
    <cellStyle name="40% - Accent5 3 2 3 2 2 2 2 2" xfId="62881"/>
    <cellStyle name="40% - Accent5 3 2 3 2 2 2 3" xfId="49722"/>
    <cellStyle name="40% - Accent5 3 2 3 2 2 3" xfId="20820"/>
    <cellStyle name="40% - Accent5 3 2 3 2 2 3 2" xfId="58158"/>
    <cellStyle name="40% - Accent5 3 2 3 2 2 4" xfId="33839"/>
    <cellStyle name="40% - Accent5 3 2 3 2 2 5" xfId="44999"/>
    <cellStyle name="40% - Accent5 3 2 3 2 3" xfId="10024"/>
    <cellStyle name="40% - Accent5 3 2 3 2 3 2" xfId="23183"/>
    <cellStyle name="40% - Accent5 3 2 3 2 3 2 2" xfId="60521"/>
    <cellStyle name="40% - Accent5 3 2 3 2 3 3" xfId="36551"/>
    <cellStyle name="40% - Accent5 3 2 3 2 3 4" xfId="47362"/>
    <cellStyle name="40% - Accent5 3 2 3 2 4" xfId="5301"/>
    <cellStyle name="40% - Accent5 3 2 3 2 4 2" xfId="18460"/>
    <cellStyle name="40% - Accent5 3 2 3 2 4 2 2" xfId="55798"/>
    <cellStyle name="40% - Accent5 3 2 3 2 4 3" xfId="31127"/>
    <cellStyle name="40% - Accent5 3 2 3 2 4 4" xfId="42639"/>
    <cellStyle name="40% - Accent5 3 2 3 2 5" xfId="14748"/>
    <cellStyle name="40% - Accent5 3 2 3 2 5 2" xfId="52086"/>
    <cellStyle name="40% - Accent5 3 2 3 2 6" xfId="28245"/>
    <cellStyle name="40% - Accent5 3 2 3 2 7" xfId="38925"/>
    <cellStyle name="40% - Accent5 3 2 3 3" xfId="2936"/>
    <cellStyle name="40% - Accent5 3 2 3 3 2" xfId="11204"/>
    <cellStyle name="40% - Accent5 3 2 3 3 2 2" xfId="24363"/>
    <cellStyle name="40% - Accent5 3 2 3 3 2 2 2" xfId="61701"/>
    <cellStyle name="40% - Accent5 3 2 3 3 2 3" xfId="48542"/>
    <cellStyle name="40% - Accent5 3 2 3 3 3" xfId="6481"/>
    <cellStyle name="40% - Accent5 3 2 3 3 3 2" xfId="19640"/>
    <cellStyle name="40% - Accent5 3 2 3 3 3 2 2" xfId="56978"/>
    <cellStyle name="40% - Accent5 3 2 3 3 3 3" xfId="43819"/>
    <cellStyle name="40% - Accent5 3 2 3 3 4" xfId="16097"/>
    <cellStyle name="40% - Accent5 3 2 3 3 4 2" xfId="53435"/>
    <cellStyle name="40% - Accent5 3 2 3 3 5" xfId="32490"/>
    <cellStyle name="40% - Accent5 3 2 3 3 6" xfId="40274"/>
    <cellStyle name="40% - Accent5 3 2 3 4" xfId="8844"/>
    <cellStyle name="40% - Accent5 3 2 3 4 2" xfId="22003"/>
    <cellStyle name="40% - Accent5 3 2 3 4 2 2" xfId="59341"/>
    <cellStyle name="40% - Accent5 3 2 3 4 3" xfId="35202"/>
    <cellStyle name="40% - Accent5 3 2 3 4 4" xfId="46182"/>
    <cellStyle name="40% - Accent5 3 2 3 5" xfId="4121"/>
    <cellStyle name="40% - Accent5 3 2 3 5 2" xfId="17280"/>
    <cellStyle name="40% - Accent5 3 2 3 5 2 2" xfId="54618"/>
    <cellStyle name="40% - Accent5 3 2 3 5 3" xfId="29778"/>
    <cellStyle name="40% - Accent5 3 2 3 5 4" xfId="41459"/>
    <cellStyle name="40% - Accent5 3 2 3 6" xfId="13568"/>
    <cellStyle name="40% - Accent5 3 2 3 6 2" xfId="50906"/>
    <cellStyle name="40% - Accent5 3 2 3 7" xfId="26896"/>
    <cellStyle name="40% - Accent5 3 2 3 8" xfId="37745"/>
    <cellStyle name="40% - Accent5 3 2 4" xfId="826"/>
    <cellStyle name="40% - Accent5 3 2 4 2" xfId="2008"/>
    <cellStyle name="40% - Accent5 3 2 4 2 2" xfId="8082"/>
    <cellStyle name="40% - Accent5 3 2 4 2 2 2" xfId="12805"/>
    <cellStyle name="40% - Accent5 3 2 4 2 2 2 2" xfId="25964"/>
    <cellStyle name="40% - Accent5 3 2 4 2 2 2 2 2" xfId="63302"/>
    <cellStyle name="40% - Accent5 3 2 4 2 2 2 3" xfId="50143"/>
    <cellStyle name="40% - Accent5 3 2 4 2 2 3" xfId="21241"/>
    <cellStyle name="40% - Accent5 3 2 4 2 2 3 2" xfId="58579"/>
    <cellStyle name="40% - Accent5 3 2 4 2 2 4" xfId="34260"/>
    <cellStyle name="40% - Accent5 3 2 4 2 2 5" xfId="45420"/>
    <cellStyle name="40% - Accent5 3 2 4 2 3" xfId="10445"/>
    <cellStyle name="40% - Accent5 3 2 4 2 3 2" xfId="23604"/>
    <cellStyle name="40% - Accent5 3 2 4 2 3 2 2" xfId="60942"/>
    <cellStyle name="40% - Accent5 3 2 4 2 3 3" xfId="36972"/>
    <cellStyle name="40% - Accent5 3 2 4 2 3 4" xfId="47783"/>
    <cellStyle name="40% - Accent5 3 2 4 2 4" xfId="5722"/>
    <cellStyle name="40% - Accent5 3 2 4 2 4 2" xfId="18881"/>
    <cellStyle name="40% - Accent5 3 2 4 2 4 2 2" xfId="56219"/>
    <cellStyle name="40% - Accent5 3 2 4 2 4 3" xfId="31548"/>
    <cellStyle name="40% - Accent5 3 2 4 2 4 4" xfId="43060"/>
    <cellStyle name="40% - Accent5 3 2 4 2 5" xfId="15169"/>
    <cellStyle name="40% - Accent5 3 2 4 2 5 2" xfId="52507"/>
    <cellStyle name="40% - Accent5 3 2 4 2 6" xfId="28666"/>
    <cellStyle name="40% - Accent5 3 2 4 2 7" xfId="39346"/>
    <cellStyle name="40% - Accent5 3 2 4 3" xfId="3357"/>
    <cellStyle name="40% - Accent5 3 2 4 3 2" xfId="11625"/>
    <cellStyle name="40% - Accent5 3 2 4 3 2 2" xfId="24784"/>
    <cellStyle name="40% - Accent5 3 2 4 3 2 2 2" xfId="62122"/>
    <cellStyle name="40% - Accent5 3 2 4 3 2 3" xfId="48963"/>
    <cellStyle name="40% - Accent5 3 2 4 3 3" xfId="6902"/>
    <cellStyle name="40% - Accent5 3 2 4 3 3 2" xfId="20061"/>
    <cellStyle name="40% - Accent5 3 2 4 3 3 2 2" xfId="57399"/>
    <cellStyle name="40% - Accent5 3 2 4 3 3 3" xfId="44240"/>
    <cellStyle name="40% - Accent5 3 2 4 3 4" xfId="16518"/>
    <cellStyle name="40% - Accent5 3 2 4 3 4 2" xfId="53856"/>
    <cellStyle name="40% - Accent5 3 2 4 3 5" xfId="32911"/>
    <cellStyle name="40% - Accent5 3 2 4 3 6" xfId="40695"/>
    <cellStyle name="40% - Accent5 3 2 4 4" xfId="9265"/>
    <cellStyle name="40% - Accent5 3 2 4 4 2" xfId="22424"/>
    <cellStyle name="40% - Accent5 3 2 4 4 2 2" xfId="59762"/>
    <cellStyle name="40% - Accent5 3 2 4 4 3" xfId="35623"/>
    <cellStyle name="40% - Accent5 3 2 4 4 4" xfId="46603"/>
    <cellStyle name="40% - Accent5 3 2 4 5" xfId="4542"/>
    <cellStyle name="40% - Accent5 3 2 4 5 2" xfId="17701"/>
    <cellStyle name="40% - Accent5 3 2 4 5 2 2" xfId="55039"/>
    <cellStyle name="40% - Accent5 3 2 4 5 3" xfId="30199"/>
    <cellStyle name="40% - Accent5 3 2 4 5 4" xfId="41880"/>
    <cellStyle name="40% - Accent5 3 2 4 6" xfId="13989"/>
    <cellStyle name="40% - Accent5 3 2 4 6 2" xfId="51327"/>
    <cellStyle name="40% - Accent5 3 2 4 7" xfId="27317"/>
    <cellStyle name="40% - Accent5 3 2 4 8" xfId="38166"/>
    <cellStyle name="40% - Accent5 3 2 5" xfId="995"/>
    <cellStyle name="40% - Accent5 3 2 5 2" xfId="2177"/>
    <cellStyle name="40% - Accent5 3 2 5 2 2" xfId="8251"/>
    <cellStyle name="40% - Accent5 3 2 5 2 2 2" xfId="12974"/>
    <cellStyle name="40% - Accent5 3 2 5 2 2 2 2" xfId="26133"/>
    <cellStyle name="40% - Accent5 3 2 5 2 2 2 2 2" xfId="63471"/>
    <cellStyle name="40% - Accent5 3 2 5 2 2 2 3" xfId="50312"/>
    <cellStyle name="40% - Accent5 3 2 5 2 2 3" xfId="21410"/>
    <cellStyle name="40% - Accent5 3 2 5 2 2 3 2" xfId="58748"/>
    <cellStyle name="40% - Accent5 3 2 5 2 2 4" xfId="34429"/>
    <cellStyle name="40% - Accent5 3 2 5 2 2 5" xfId="45589"/>
    <cellStyle name="40% - Accent5 3 2 5 2 3" xfId="10614"/>
    <cellStyle name="40% - Accent5 3 2 5 2 3 2" xfId="23773"/>
    <cellStyle name="40% - Accent5 3 2 5 2 3 2 2" xfId="61111"/>
    <cellStyle name="40% - Accent5 3 2 5 2 3 3" xfId="37141"/>
    <cellStyle name="40% - Accent5 3 2 5 2 3 4" xfId="47952"/>
    <cellStyle name="40% - Accent5 3 2 5 2 4" xfId="5891"/>
    <cellStyle name="40% - Accent5 3 2 5 2 4 2" xfId="19050"/>
    <cellStyle name="40% - Accent5 3 2 5 2 4 2 2" xfId="56388"/>
    <cellStyle name="40% - Accent5 3 2 5 2 4 3" xfId="31717"/>
    <cellStyle name="40% - Accent5 3 2 5 2 4 4" xfId="43229"/>
    <cellStyle name="40% - Accent5 3 2 5 2 5" xfId="15338"/>
    <cellStyle name="40% - Accent5 3 2 5 2 5 2" xfId="52676"/>
    <cellStyle name="40% - Accent5 3 2 5 2 6" xfId="28835"/>
    <cellStyle name="40% - Accent5 3 2 5 2 7" xfId="39515"/>
    <cellStyle name="40% - Accent5 3 2 5 3" xfId="3526"/>
    <cellStyle name="40% - Accent5 3 2 5 3 2" xfId="11794"/>
    <cellStyle name="40% - Accent5 3 2 5 3 2 2" xfId="24953"/>
    <cellStyle name="40% - Accent5 3 2 5 3 2 2 2" xfId="62291"/>
    <cellStyle name="40% - Accent5 3 2 5 3 2 3" xfId="49132"/>
    <cellStyle name="40% - Accent5 3 2 5 3 3" xfId="7071"/>
    <cellStyle name="40% - Accent5 3 2 5 3 3 2" xfId="20230"/>
    <cellStyle name="40% - Accent5 3 2 5 3 3 2 2" xfId="57568"/>
    <cellStyle name="40% - Accent5 3 2 5 3 3 3" xfId="44409"/>
    <cellStyle name="40% - Accent5 3 2 5 3 4" xfId="16687"/>
    <cellStyle name="40% - Accent5 3 2 5 3 4 2" xfId="54025"/>
    <cellStyle name="40% - Accent5 3 2 5 3 5" xfId="33080"/>
    <cellStyle name="40% - Accent5 3 2 5 3 6" xfId="40864"/>
    <cellStyle name="40% - Accent5 3 2 5 4" xfId="9434"/>
    <cellStyle name="40% - Accent5 3 2 5 4 2" xfId="22593"/>
    <cellStyle name="40% - Accent5 3 2 5 4 2 2" xfId="59931"/>
    <cellStyle name="40% - Accent5 3 2 5 4 3" xfId="35792"/>
    <cellStyle name="40% - Accent5 3 2 5 4 4" xfId="46772"/>
    <cellStyle name="40% - Accent5 3 2 5 5" xfId="4711"/>
    <cellStyle name="40% - Accent5 3 2 5 5 2" xfId="17870"/>
    <cellStyle name="40% - Accent5 3 2 5 5 2 2" xfId="55208"/>
    <cellStyle name="40% - Accent5 3 2 5 5 3" xfId="30368"/>
    <cellStyle name="40% - Accent5 3 2 5 5 4" xfId="42049"/>
    <cellStyle name="40% - Accent5 3 2 5 6" xfId="14158"/>
    <cellStyle name="40% - Accent5 3 2 5 6 2" xfId="51496"/>
    <cellStyle name="40% - Accent5 3 2 5 7" xfId="27486"/>
    <cellStyle name="40% - Accent5 3 2 5 8" xfId="38335"/>
    <cellStyle name="40% - Accent5 3 2 6" xfId="1166"/>
    <cellStyle name="40% - Accent5 3 2 6 2" xfId="2346"/>
    <cellStyle name="40% - Accent5 3 2 6 2 2" xfId="8420"/>
    <cellStyle name="40% - Accent5 3 2 6 2 2 2" xfId="13143"/>
    <cellStyle name="40% - Accent5 3 2 6 2 2 2 2" xfId="26302"/>
    <cellStyle name="40% - Accent5 3 2 6 2 2 2 2 2" xfId="63640"/>
    <cellStyle name="40% - Accent5 3 2 6 2 2 2 3" xfId="50481"/>
    <cellStyle name="40% - Accent5 3 2 6 2 2 3" xfId="21579"/>
    <cellStyle name="40% - Accent5 3 2 6 2 2 3 2" xfId="58917"/>
    <cellStyle name="40% - Accent5 3 2 6 2 2 4" xfId="34598"/>
    <cellStyle name="40% - Accent5 3 2 6 2 2 5" xfId="45758"/>
    <cellStyle name="40% - Accent5 3 2 6 2 3" xfId="10783"/>
    <cellStyle name="40% - Accent5 3 2 6 2 3 2" xfId="23942"/>
    <cellStyle name="40% - Accent5 3 2 6 2 3 2 2" xfId="61280"/>
    <cellStyle name="40% - Accent5 3 2 6 2 3 3" xfId="37310"/>
    <cellStyle name="40% - Accent5 3 2 6 2 3 4" xfId="48121"/>
    <cellStyle name="40% - Accent5 3 2 6 2 4" xfId="6060"/>
    <cellStyle name="40% - Accent5 3 2 6 2 4 2" xfId="19219"/>
    <cellStyle name="40% - Accent5 3 2 6 2 4 2 2" xfId="56557"/>
    <cellStyle name="40% - Accent5 3 2 6 2 4 3" xfId="31886"/>
    <cellStyle name="40% - Accent5 3 2 6 2 4 4" xfId="43398"/>
    <cellStyle name="40% - Accent5 3 2 6 2 5" xfId="15507"/>
    <cellStyle name="40% - Accent5 3 2 6 2 5 2" xfId="52845"/>
    <cellStyle name="40% - Accent5 3 2 6 2 6" xfId="29004"/>
    <cellStyle name="40% - Accent5 3 2 6 2 7" xfId="39684"/>
    <cellStyle name="40% - Accent5 3 2 6 3" xfId="3695"/>
    <cellStyle name="40% - Accent5 3 2 6 3 2" xfId="11963"/>
    <cellStyle name="40% - Accent5 3 2 6 3 2 2" xfId="25122"/>
    <cellStyle name="40% - Accent5 3 2 6 3 2 2 2" xfId="62460"/>
    <cellStyle name="40% - Accent5 3 2 6 3 2 3" xfId="49301"/>
    <cellStyle name="40% - Accent5 3 2 6 3 3" xfId="7240"/>
    <cellStyle name="40% - Accent5 3 2 6 3 3 2" xfId="20399"/>
    <cellStyle name="40% - Accent5 3 2 6 3 3 2 2" xfId="57737"/>
    <cellStyle name="40% - Accent5 3 2 6 3 3 3" xfId="44578"/>
    <cellStyle name="40% - Accent5 3 2 6 3 4" xfId="16856"/>
    <cellStyle name="40% - Accent5 3 2 6 3 4 2" xfId="54194"/>
    <cellStyle name="40% - Accent5 3 2 6 3 5" xfId="33249"/>
    <cellStyle name="40% - Accent5 3 2 6 3 6" xfId="41033"/>
    <cellStyle name="40% - Accent5 3 2 6 4" xfId="9603"/>
    <cellStyle name="40% - Accent5 3 2 6 4 2" xfId="22762"/>
    <cellStyle name="40% - Accent5 3 2 6 4 2 2" xfId="60100"/>
    <cellStyle name="40% - Accent5 3 2 6 4 3" xfId="35961"/>
    <cellStyle name="40% - Accent5 3 2 6 4 4" xfId="46941"/>
    <cellStyle name="40% - Accent5 3 2 6 5" xfId="4880"/>
    <cellStyle name="40% - Accent5 3 2 6 5 2" xfId="18039"/>
    <cellStyle name="40% - Accent5 3 2 6 5 2 2" xfId="55377"/>
    <cellStyle name="40% - Accent5 3 2 6 5 3" xfId="30537"/>
    <cellStyle name="40% - Accent5 3 2 6 5 4" xfId="42218"/>
    <cellStyle name="40% - Accent5 3 2 6 6" xfId="14327"/>
    <cellStyle name="40% - Accent5 3 2 6 6 2" xfId="51665"/>
    <cellStyle name="40% - Accent5 3 2 6 7" xfId="27655"/>
    <cellStyle name="40% - Accent5 3 2 6 8" xfId="38504"/>
    <cellStyle name="40% - Accent5 3 2 7" xfId="1390"/>
    <cellStyle name="40% - Accent5 3 2 7 2" xfId="2739"/>
    <cellStyle name="40% - Accent5 3 2 7 2 2" xfId="12187"/>
    <cellStyle name="40% - Accent5 3 2 7 2 2 2" xfId="25346"/>
    <cellStyle name="40% - Accent5 3 2 7 2 2 2 2" xfId="62684"/>
    <cellStyle name="40% - Accent5 3 2 7 2 2 3" xfId="33642"/>
    <cellStyle name="40% - Accent5 3 2 7 2 2 4" xfId="49525"/>
    <cellStyle name="40% - Accent5 3 2 7 2 3" xfId="7464"/>
    <cellStyle name="40% - Accent5 3 2 7 2 3 2" xfId="20623"/>
    <cellStyle name="40% - Accent5 3 2 7 2 3 2 2" xfId="57961"/>
    <cellStyle name="40% - Accent5 3 2 7 2 3 3" xfId="36354"/>
    <cellStyle name="40% - Accent5 3 2 7 2 3 4" xfId="44802"/>
    <cellStyle name="40% - Accent5 3 2 7 2 4" xfId="15900"/>
    <cellStyle name="40% - Accent5 3 2 7 2 4 2" xfId="30930"/>
    <cellStyle name="40% - Accent5 3 2 7 2 4 3" xfId="53238"/>
    <cellStyle name="40% - Accent5 3 2 7 2 5" xfId="28048"/>
    <cellStyle name="40% - Accent5 3 2 7 2 6" xfId="40077"/>
    <cellStyle name="40% - Accent5 3 2 7 3" xfId="9827"/>
    <cellStyle name="40% - Accent5 3 2 7 3 2" xfId="22986"/>
    <cellStyle name="40% - Accent5 3 2 7 3 2 2" xfId="60324"/>
    <cellStyle name="40% - Accent5 3 2 7 3 3" xfId="32293"/>
    <cellStyle name="40% - Accent5 3 2 7 3 4" xfId="47165"/>
    <cellStyle name="40% - Accent5 3 2 7 4" xfId="5104"/>
    <cellStyle name="40% - Accent5 3 2 7 4 2" xfId="18263"/>
    <cellStyle name="40% - Accent5 3 2 7 4 2 2" xfId="55601"/>
    <cellStyle name="40% - Accent5 3 2 7 4 3" xfId="35005"/>
    <cellStyle name="40% - Accent5 3 2 7 4 4" xfId="42442"/>
    <cellStyle name="40% - Accent5 3 2 7 5" xfId="14551"/>
    <cellStyle name="40% - Accent5 3 2 7 5 2" xfId="29581"/>
    <cellStyle name="40% - Accent5 3 2 7 5 3" xfId="51889"/>
    <cellStyle name="40% - Accent5 3 2 7 6" xfId="26699"/>
    <cellStyle name="40% - Accent5 3 2 7 7" xfId="38728"/>
    <cellStyle name="40% - Accent5 3 2 8" xfId="2515"/>
    <cellStyle name="40% - Accent5 3 2 8 2" xfId="11007"/>
    <cellStyle name="40% - Accent5 3 2 8 2 2" xfId="24166"/>
    <cellStyle name="40% - Accent5 3 2 8 2 2 2" xfId="61504"/>
    <cellStyle name="40% - Accent5 3 2 8 2 3" xfId="33418"/>
    <cellStyle name="40% - Accent5 3 2 8 2 4" xfId="48345"/>
    <cellStyle name="40% - Accent5 3 2 8 3" xfId="6284"/>
    <cellStyle name="40% - Accent5 3 2 8 3 2" xfId="19443"/>
    <cellStyle name="40% - Accent5 3 2 8 3 2 2" xfId="56781"/>
    <cellStyle name="40% - Accent5 3 2 8 3 3" xfId="36130"/>
    <cellStyle name="40% - Accent5 3 2 8 3 4" xfId="43622"/>
    <cellStyle name="40% - Accent5 3 2 8 4" xfId="15676"/>
    <cellStyle name="40% - Accent5 3 2 8 4 2" xfId="30706"/>
    <cellStyle name="40% - Accent5 3 2 8 4 3" xfId="53014"/>
    <cellStyle name="40% - Accent5 3 2 8 5" xfId="27824"/>
    <cellStyle name="40% - Accent5 3 2 8 6" xfId="39853"/>
    <cellStyle name="40% - Accent5 3 2 9" xfId="8647"/>
    <cellStyle name="40% - Accent5 3 2 9 2" xfId="21806"/>
    <cellStyle name="40% - Accent5 3 2 9 2 2" xfId="59144"/>
    <cellStyle name="40% - Accent5 3 2 9 3" xfId="29357"/>
    <cellStyle name="40% - Accent5 3 2 9 4" xfId="45985"/>
    <cellStyle name="40% - Accent5 3 3" xfId="517"/>
    <cellStyle name="40% - Accent5 3 3 2" xfId="1699"/>
    <cellStyle name="40% - Accent5 3 3 2 2" xfId="7773"/>
    <cellStyle name="40% - Accent5 3 3 2 2 2" xfId="12496"/>
    <cellStyle name="40% - Accent5 3 3 2 2 2 2" xfId="25655"/>
    <cellStyle name="40% - Accent5 3 3 2 2 2 2 2" xfId="62993"/>
    <cellStyle name="40% - Accent5 3 3 2 2 2 3" xfId="49834"/>
    <cellStyle name="40% - Accent5 3 3 2 2 3" xfId="20932"/>
    <cellStyle name="40% - Accent5 3 3 2 2 3 2" xfId="58270"/>
    <cellStyle name="40% - Accent5 3 3 2 2 4" xfId="33951"/>
    <cellStyle name="40% - Accent5 3 3 2 2 5" xfId="45111"/>
    <cellStyle name="40% - Accent5 3 3 2 3" xfId="10136"/>
    <cellStyle name="40% - Accent5 3 3 2 3 2" xfId="23295"/>
    <cellStyle name="40% - Accent5 3 3 2 3 2 2" xfId="60633"/>
    <cellStyle name="40% - Accent5 3 3 2 3 3" xfId="36663"/>
    <cellStyle name="40% - Accent5 3 3 2 3 4" xfId="47474"/>
    <cellStyle name="40% - Accent5 3 3 2 4" xfId="5413"/>
    <cellStyle name="40% - Accent5 3 3 2 4 2" xfId="18572"/>
    <cellStyle name="40% - Accent5 3 3 2 4 2 2" xfId="55910"/>
    <cellStyle name="40% - Accent5 3 3 2 4 3" xfId="31239"/>
    <cellStyle name="40% - Accent5 3 3 2 4 4" xfId="42751"/>
    <cellStyle name="40% - Accent5 3 3 2 5" xfId="14860"/>
    <cellStyle name="40% - Accent5 3 3 2 5 2" xfId="52198"/>
    <cellStyle name="40% - Accent5 3 3 2 6" xfId="28357"/>
    <cellStyle name="40% - Accent5 3 3 2 7" xfId="39037"/>
    <cellStyle name="40% - Accent5 3 3 3" xfId="3048"/>
    <cellStyle name="40% - Accent5 3 3 3 2" xfId="11316"/>
    <cellStyle name="40% - Accent5 3 3 3 2 2" xfId="24475"/>
    <cellStyle name="40% - Accent5 3 3 3 2 2 2" xfId="61813"/>
    <cellStyle name="40% - Accent5 3 3 3 2 3" xfId="48654"/>
    <cellStyle name="40% - Accent5 3 3 3 3" xfId="6593"/>
    <cellStyle name="40% - Accent5 3 3 3 3 2" xfId="19752"/>
    <cellStyle name="40% - Accent5 3 3 3 3 2 2" xfId="57090"/>
    <cellStyle name="40% - Accent5 3 3 3 3 3" xfId="43931"/>
    <cellStyle name="40% - Accent5 3 3 3 4" xfId="16209"/>
    <cellStyle name="40% - Accent5 3 3 3 4 2" xfId="53547"/>
    <cellStyle name="40% - Accent5 3 3 3 5" xfId="32602"/>
    <cellStyle name="40% - Accent5 3 3 3 6" xfId="40386"/>
    <cellStyle name="40% - Accent5 3 3 4" xfId="8956"/>
    <cellStyle name="40% - Accent5 3 3 4 2" xfId="22115"/>
    <cellStyle name="40% - Accent5 3 3 4 2 2" xfId="59453"/>
    <cellStyle name="40% - Accent5 3 3 4 3" xfId="35314"/>
    <cellStyle name="40% - Accent5 3 3 4 4" xfId="46294"/>
    <cellStyle name="40% - Accent5 3 3 5" xfId="4233"/>
    <cellStyle name="40% - Accent5 3 3 5 2" xfId="17392"/>
    <cellStyle name="40% - Accent5 3 3 5 2 2" xfId="54730"/>
    <cellStyle name="40% - Accent5 3 3 5 3" xfId="29890"/>
    <cellStyle name="40% - Accent5 3 3 5 4" xfId="41571"/>
    <cellStyle name="40% - Accent5 3 3 6" xfId="13680"/>
    <cellStyle name="40% - Accent5 3 3 6 2" xfId="51018"/>
    <cellStyle name="40% - Accent5 3 3 7" xfId="27008"/>
    <cellStyle name="40% - Accent5 3 3 8" xfId="37857"/>
    <cellStyle name="40% - Accent5 3 4" xfId="320"/>
    <cellStyle name="40% - Accent5 3 4 2" xfId="1502"/>
    <cellStyle name="40% - Accent5 3 4 2 2" xfId="7576"/>
    <cellStyle name="40% - Accent5 3 4 2 2 2" xfId="12299"/>
    <cellStyle name="40% - Accent5 3 4 2 2 2 2" xfId="25458"/>
    <cellStyle name="40% - Accent5 3 4 2 2 2 2 2" xfId="62796"/>
    <cellStyle name="40% - Accent5 3 4 2 2 2 3" xfId="49637"/>
    <cellStyle name="40% - Accent5 3 4 2 2 3" xfId="20735"/>
    <cellStyle name="40% - Accent5 3 4 2 2 3 2" xfId="58073"/>
    <cellStyle name="40% - Accent5 3 4 2 2 4" xfId="33754"/>
    <cellStyle name="40% - Accent5 3 4 2 2 5" xfId="44914"/>
    <cellStyle name="40% - Accent5 3 4 2 3" xfId="9939"/>
    <cellStyle name="40% - Accent5 3 4 2 3 2" xfId="23098"/>
    <cellStyle name="40% - Accent5 3 4 2 3 2 2" xfId="60436"/>
    <cellStyle name="40% - Accent5 3 4 2 3 3" xfId="36466"/>
    <cellStyle name="40% - Accent5 3 4 2 3 4" xfId="47277"/>
    <cellStyle name="40% - Accent5 3 4 2 4" xfId="5216"/>
    <cellStyle name="40% - Accent5 3 4 2 4 2" xfId="18375"/>
    <cellStyle name="40% - Accent5 3 4 2 4 2 2" xfId="55713"/>
    <cellStyle name="40% - Accent5 3 4 2 4 3" xfId="31042"/>
    <cellStyle name="40% - Accent5 3 4 2 4 4" xfId="42554"/>
    <cellStyle name="40% - Accent5 3 4 2 5" xfId="14663"/>
    <cellStyle name="40% - Accent5 3 4 2 5 2" xfId="52001"/>
    <cellStyle name="40% - Accent5 3 4 2 6" xfId="28160"/>
    <cellStyle name="40% - Accent5 3 4 2 7" xfId="38840"/>
    <cellStyle name="40% - Accent5 3 4 3" xfId="2851"/>
    <cellStyle name="40% - Accent5 3 4 3 2" xfId="11119"/>
    <cellStyle name="40% - Accent5 3 4 3 2 2" xfId="24278"/>
    <cellStyle name="40% - Accent5 3 4 3 2 2 2" xfId="61616"/>
    <cellStyle name="40% - Accent5 3 4 3 2 3" xfId="48457"/>
    <cellStyle name="40% - Accent5 3 4 3 3" xfId="6396"/>
    <cellStyle name="40% - Accent5 3 4 3 3 2" xfId="19555"/>
    <cellStyle name="40% - Accent5 3 4 3 3 2 2" xfId="56893"/>
    <cellStyle name="40% - Accent5 3 4 3 3 3" xfId="43734"/>
    <cellStyle name="40% - Accent5 3 4 3 4" xfId="16012"/>
    <cellStyle name="40% - Accent5 3 4 3 4 2" xfId="53350"/>
    <cellStyle name="40% - Accent5 3 4 3 5" xfId="32405"/>
    <cellStyle name="40% - Accent5 3 4 3 6" xfId="40189"/>
    <cellStyle name="40% - Accent5 3 4 4" xfId="8759"/>
    <cellStyle name="40% - Accent5 3 4 4 2" xfId="21918"/>
    <cellStyle name="40% - Accent5 3 4 4 2 2" xfId="59256"/>
    <cellStyle name="40% - Accent5 3 4 4 3" xfId="35117"/>
    <cellStyle name="40% - Accent5 3 4 4 4" xfId="46097"/>
    <cellStyle name="40% - Accent5 3 4 5" xfId="4036"/>
    <cellStyle name="40% - Accent5 3 4 5 2" xfId="17195"/>
    <cellStyle name="40% - Accent5 3 4 5 2 2" xfId="54533"/>
    <cellStyle name="40% - Accent5 3 4 5 3" xfId="29693"/>
    <cellStyle name="40% - Accent5 3 4 5 4" xfId="41374"/>
    <cellStyle name="40% - Accent5 3 4 6" xfId="13483"/>
    <cellStyle name="40% - Accent5 3 4 6 2" xfId="50821"/>
    <cellStyle name="40% - Accent5 3 4 7" xfId="26811"/>
    <cellStyle name="40% - Accent5 3 4 8" xfId="37660"/>
    <cellStyle name="40% - Accent5 3 5" xfId="741"/>
    <cellStyle name="40% - Accent5 3 5 2" xfId="1923"/>
    <cellStyle name="40% - Accent5 3 5 2 2" xfId="7997"/>
    <cellStyle name="40% - Accent5 3 5 2 2 2" xfId="12720"/>
    <cellStyle name="40% - Accent5 3 5 2 2 2 2" xfId="25879"/>
    <cellStyle name="40% - Accent5 3 5 2 2 2 2 2" xfId="63217"/>
    <cellStyle name="40% - Accent5 3 5 2 2 2 3" xfId="50058"/>
    <cellStyle name="40% - Accent5 3 5 2 2 3" xfId="21156"/>
    <cellStyle name="40% - Accent5 3 5 2 2 3 2" xfId="58494"/>
    <cellStyle name="40% - Accent5 3 5 2 2 4" xfId="34175"/>
    <cellStyle name="40% - Accent5 3 5 2 2 5" xfId="45335"/>
    <cellStyle name="40% - Accent5 3 5 2 3" xfId="10360"/>
    <cellStyle name="40% - Accent5 3 5 2 3 2" xfId="23519"/>
    <cellStyle name="40% - Accent5 3 5 2 3 2 2" xfId="60857"/>
    <cellStyle name="40% - Accent5 3 5 2 3 3" xfId="36887"/>
    <cellStyle name="40% - Accent5 3 5 2 3 4" xfId="47698"/>
    <cellStyle name="40% - Accent5 3 5 2 4" xfId="5637"/>
    <cellStyle name="40% - Accent5 3 5 2 4 2" xfId="18796"/>
    <cellStyle name="40% - Accent5 3 5 2 4 2 2" xfId="56134"/>
    <cellStyle name="40% - Accent5 3 5 2 4 3" xfId="31463"/>
    <cellStyle name="40% - Accent5 3 5 2 4 4" xfId="42975"/>
    <cellStyle name="40% - Accent5 3 5 2 5" xfId="15084"/>
    <cellStyle name="40% - Accent5 3 5 2 5 2" xfId="52422"/>
    <cellStyle name="40% - Accent5 3 5 2 6" xfId="28581"/>
    <cellStyle name="40% - Accent5 3 5 2 7" xfId="39261"/>
    <cellStyle name="40% - Accent5 3 5 3" xfId="3272"/>
    <cellStyle name="40% - Accent5 3 5 3 2" xfId="11540"/>
    <cellStyle name="40% - Accent5 3 5 3 2 2" xfId="24699"/>
    <cellStyle name="40% - Accent5 3 5 3 2 2 2" xfId="62037"/>
    <cellStyle name="40% - Accent5 3 5 3 2 3" xfId="48878"/>
    <cellStyle name="40% - Accent5 3 5 3 3" xfId="6817"/>
    <cellStyle name="40% - Accent5 3 5 3 3 2" xfId="19976"/>
    <cellStyle name="40% - Accent5 3 5 3 3 2 2" xfId="57314"/>
    <cellStyle name="40% - Accent5 3 5 3 3 3" xfId="44155"/>
    <cellStyle name="40% - Accent5 3 5 3 4" xfId="16433"/>
    <cellStyle name="40% - Accent5 3 5 3 4 2" xfId="53771"/>
    <cellStyle name="40% - Accent5 3 5 3 5" xfId="32826"/>
    <cellStyle name="40% - Accent5 3 5 3 6" xfId="40610"/>
    <cellStyle name="40% - Accent5 3 5 4" xfId="9180"/>
    <cellStyle name="40% - Accent5 3 5 4 2" xfId="22339"/>
    <cellStyle name="40% - Accent5 3 5 4 2 2" xfId="59677"/>
    <cellStyle name="40% - Accent5 3 5 4 3" xfId="35538"/>
    <cellStyle name="40% - Accent5 3 5 4 4" xfId="46518"/>
    <cellStyle name="40% - Accent5 3 5 5" xfId="4457"/>
    <cellStyle name="40% - Accent5 3 5 5 2" xfId="17616"/>
    <cellStyle name="40% - Accent5 3 5 5 2 2" xfId="54954"/>
    <cellStyle name="40% - Accent5 3 5 5 3" xfId="30114"/>
    <cellStyle name="40% - Accent5 3 5 5 4" xfId="41795"/>
    <cellStyle name="40% - Accent5 3 5 6" xfId="13904"/>
    <cellStyle name="40% - Accent5 3 5 6 2" xfId="51242"/>
    <cellStyle name="40% - Accent5 3 5 7" xfId="27232"/>
    <cellStyle name="40% - Accent5 3 5 8" xfId="38081"/>
    <cellStyle name="40% - Accent5 3 6" xfId="910"/>
    <cellStyle name="40% - Accent5 3 6 2" xfId="2092"/>
    <cellStyle name="40% - Accent5 3 6 2 2" xfId="8166"/>
    <cellStyle name="40% - Accent5 3 6 2 2 2" xfId="12889"/>
    <cellStyle name="40% - Accent5 3 6 2 2 2 2" xfId="26048"/>
    <cellStyle name="40% - Accent5 3 6 2 2 2 2 2" xfId="63386"/>
    <cellStyle name="40% - Accent5 3 6 2 2 2 3" xfId="50227"/>
    <cellStyle name="40% - Accent5 3 6 2 2 3" xfId="21325"/>
    <cellStyle name="40% - Accent5 3 6 2 2 3 2" xfId="58663"/>
    <cellStyle name="40% - Accent5 3 6 2 2 4" xfId="34344"/>
    <cellStyle name="40% - Accent5 3 6 2 2 5" xfId="45504"/>
    <cellStyle name="40% - Accent5 3 6 2 3" xfId="10529"/>
    <cellStyle name="40% - Accent5 3 6 2 3 2" xfId="23688"/>
    <cellStyle name="40% - Accent5 3 6 2 3 2 2" xfId="61026"/>
    <cellStyle name="40% - Accent5 3 6 2 3 3" xfId="37056"/>
    <cellStyle name="40% - Accent5 3 6 2 3 4" xfId="47867"/>
    <cellStyle name="40% - Accent5 3 6 2 4" xfId="5806"/>
    <cellStyle name="40% - Accent5 3 6 2 4 2" xfId="18965"/>
    <cellStyle name="40% - Accent5 3 6 2 4 2 2" xfId="56303"/>
    <cellStyle name="40% - Accent5 3 6 2 4 3" xfId="31632"/>
    <cellStyle name="40% - Accent5 3 6 2 4 4" xfId="43144"/>
    <cellStyle name="40% - Accent5 3 6 2 5" xfId="15253"/>
    <cellStyle name="40% - Accent5 3 6 2 5 2" xfId="52591"/>
    <cellStyle name="40% - Accent5 3 6 2 6" xfId="28750"/>
    <cellStyle name="40% - Accent5 3 6 2 7" xfId="39430"/>
    <cellStyle name="40% - Accent5 3 6 3" xfId="3441"/>
    <cellStyle name="40% - Accent5 3 6 3 2" xfId="11709"/>
    <cellStyle name="40% - Accent5 3 6 3 2 2" xfId="24868"/>
    <cellStyle name="40% - Accent5 3 6 3 2 2 2" xfId="62206"/>
    <cellStyle name="40% - Accent5 3 6 3 2 3" xfId="49047"/>
    <cellStyle name="40% - Accent5 3 6 3 3" xfId="6986"/>
    <cellStyle name="40% - Accent5 3 6 3 3 2" xfId="20145"/>
    <cellStyle name="40% - Accent5 3 6 3 3 2 2" xfId="57483"/>
    <cellStyle name="40% - Accent5 3 6 3 3 3" xfId="44324"/>
    <cellStyle name="40% - Accent5 3 6 3 4" xfId="16602"/>
    <cellStyle name="40% - Accent5 3 6 3 4 2" xfId="53940"/>
    <cellStyle name="40% - Accent5 3 6 3 5" xfId="32995"/>
    <cellStyle name="40% - Accent5 3 6 3 6" xfId="40779"/>
    <cellStyle name="40% - Accent5 3 6 4" xfId="9349"/>
    <cellStyle name="40% - Accent5 3 6 4 2" xfId="22508"/>
    <cellStyle name="40% - Accent5 3 6 4 2 2" xfId="59846"/>
    <cellStyle name="40% - Accent5 3 6 4 3" xfId="35707"/>
    <cellStyle name="40% - Accent5 3 6 4 4" xfId="46687"/>
    <cellStyle name="40% - Accent5 3 6 5" xfId="4626"/>
    <cellStyle name="40% - Accent5 3 6 5 2" xfId="17785"/>
    <cellStyle name="40% - Accent5 3 6 5 2 2" xfId="55123"/>
    <cellStyle name="40% - Accent5 3 6 5 3" xfId="30283"/>
    <cellStyle name="40% - Accent5 3 6 5 4" xfId="41964"/>
    <cellStyle name="40% - Accent5 3 6 6" xfId="14073"/>
    <cellStyle name="40% - Accent5 3 6 6 2" xfId="51411"/>
    <cellStyle name="40% - Accent5 3 6 7" xfId="27401"/>
    <cellStyle name="40% - Accent5 3 6 8" xfId="38250"/>
    <cellStyle name="40% - Accent5 3 7" xfId="1081"/>
    <cellStyle name="40% - Accent5 3 7 2" xfId="2261"/>
    <cellStyle name="40% - Accent5 3 7 2 2" xfId="8335"/>
    <cellStyle name="40% - Accent5 3 7 2 2 2" xfId="13058"/>
    <cellStyle name="40% - Accent5 3 7 2 2 2 2" xfId="26217"/>
    <cellStyle name="40% - Accent5 3 7 2 2 2 2 2" xfId="63555"/>
    <cellStyle name="40% - Accent5 3 7 2 2 2 3" xfId="50396"/>
    <cellStyle name="40% - Accent5 3 7 2 2 3" xfId="21494"/>
    <cellStyle name="40% - Accent5 3 7 2 2 3 2" xfId="58832"/>
    <cellStyle name="40% - Accent5 3 7 2 2 4" xfId="34513"/>
    <cellStyle name="40% - Accent5 3 7 2 2 5" xfId="45673"/>
    <cellStyle name="40% - Accent5 3 7 2 3" xfId="10698"/>
    <cellStyle name="40% - Accent5 3 7 2 3 2" xfId="23857"/>
    <cellStyle name="40% - Accent5 3 7 2 3 2 2" xfId="61195"/>
    <cellStyle name="40% - Accent5 3 7 2 3 3" xfId="37225"/>
    <cellStyle name="40% - Accent5 3 7 2 3 4" xfId="48036"/>
    <cellStyle name="40% - Accent5 3 7 2 4" xfId="5975"/>
    <cellStyle name="40% - Accent5 3 7 2 4 2" xfId="19134"/>
    <cellStyle name="40% - Accent5 3 7 2 4 2 2" xfId="56472"/>
    <cellStyle name="40% - Accent5 3 7 2 4 3" xfId="31801"/>
    <cellStyle name="40% - Accent5 3 7 2 4 4" xfId="43313"/>
    <cellStyle name="40% - Accent5 3 7 2 5" xfId="15422"/>
    <cellStyle name="40% - Accent5 3 7 2 5 2" xfId="52760"/>
    <cellStyle name="40% - Accent5 3 7 2 6" xfId="28919"/>
    <cellStyle name="40% - Accent5 3 7 2 7" xfId="39599"/>
    <cellStyle name="40% - Accent5 3 7 3" xfId="3610"/>
    <cellStyle name="40% - Accent5 3 7 3 2" xfId="11878"/>
    <cellStyle name="40% - Accent5 3 7 3 2 2" xfId="25037"/>
    <cellStyle name="40% - Accent5 3 7 3 2 2 2" xfId="62375"/>
    <cellStyle name="40% - Accent5 3 7 3 2 3" xfId="49216"/>
    <cellStyle name="40% - Accent5 3 7 3 3" xfId="7155"/>
    <cellStyle name="40% - Accent5 3 7 3 3 2" xfId="20314"/>
    <cellStyle name="40% - Accent5 3 7 3 3 2 2" xfId="57652"/>
    <cellStyle name="40% - Accent5 3 7 3 3 3" xfId="44493"/>
    <cellStyle name="40% - Accent5 3 7 3 4" xfId="16771"/>
    <cellStyle name="40% - Accent5 3 7 3 4 2" xfId="54109"/>
    <cellStyle name="40% - Accent5 3 7 3 5" xfId="33164"/>
    <cellStyle name="40% - Accent5 3 7 3 6" xfId="40948"/>
    <cellStyle name="40% - Accent5 3 7 4" xfId="9518"/>
    <cellStyle name="40% - Accent5 3 7 4 2" xfId="22677"/>
    <cellStyle name="40% - Accent5 3 7 4 2 2" xfId="60015"/>
    <cellStyle name="40% - Accent5 3 7 4 3" xfId="35876"/>
    <cellStyle name="40% - Accent5 3 7 4 4" xfId="46856"/>
    <cellStyle name="40% - Accent5 3 7 5" xfId="4795"/>
    <cellStyle name="40% - Accent5 3 7 5 2" xfId="17954"/>
    <cellStyle name="40% - Accent5 3 7 5 2 2" xfId="55292"/>
    <cellStyle name="40% - Accent5 3 7 5 3" xfId="30452"/>
    <cellStyle name="40% - Accent5 3 7 5 4" xfId="42133"/>
    <cellStyle name="40% - Accent5 3 7 6" xfId="14242"/>
    <cellStyle name="40% - Accent5 3 7 6 2" xfId="51580"/>
    <cellStyle name="40% - Accent5 3 7 7" xfId="27570"/>
    <cellStyle name="40% - Accent5 3 7 8" xfId="38419"/>
    <cellStyle name="40% - Accent5 3 8" xfId="1278"/>
    <cellStyle name="40% - Accent5 3 8 2" xfId="2627"/>
    <cellStyle name="40% - Accent5 3 8 2 2" xfId="12075"/>
    <cellStyle name="40% - Accent5 3 8 2 2 2" xfId="25234"/>
    <cellStyle name="40% - Accent5 3 8 2 2 2 2" xfId="62572"/>
    <cellStyle name="40% - Accent5 3 8 2 2 3" xfId="33530"/>
    <cellStyle name="40% - Accent5 3 8 2 2 4" xfId="49413"/>
    <cellStyle name="40% - Accent5 3 8 2 3" xfId="7352"/>
    <cellStyle name="40% - Accent5 3 8 2 3 2" xfId="20511"/>
    <cellStyle name="40% - Accent5 3 8 2 3 2 2" xfId="57849"/>
    <cellStyle name="40% - Accent5 3 8 2 3 3" xfId="36242"/>
    <cellStyle name="40% - Accent5 3 8 2 3 4" xfId="44690"/>
    <cellStyle name="40% - Accent5 3 8 2 4" xfId="15788"/>
    <cellStyle name="40% - Accent5 3 8 2 4 2" xfId="30818"/>
    <cellStyle name="40% - Accent5 3 8 2 4 3" xfId="53126"/>
    <cellStyle name="40% - Accent5 3 8 2 5" xfId="27936"/>
    <cellStyle name="40% - Accent5 3 8 2 6" xfId="39965"/>
    <cellStyle name="40% - Accent5 3 8 3" xfId="9715"/>
    <cellStyle name="40% - Accent5 3 8 3 2" xfId="22874"/>
    <cellStyle name="40% - Accent5 3 8 3 2 2" xfId="60212"/>
    <cellStyle name="40% - Accent5 3 8 3 3" xfId="32181"/>
    <cellStyle name="40% - Accent5 3 8 3 4" xfId="47053"/>
    <cellStyle name="40% - Accent5 3 8 4" xfId="4992"/>
    <cellStyle name="40% - Accent5 3 8 4 2" xfId="18151"/>
    <cellStyle name="40% - Accent5 3 8 4 2 2" xfId="55489"/>
    <cellStyle name="40% - Accent5 3 8 4 3" xfId="34893"/>
    <cellStyle name="40% - Accent5 3 8 4 4" xfId="42330"/>
    <cellStyle name="40% - Accent5 3 8 5" xfId="14439"/>
    <cellStyle name="40% - Accent5 3 8 5 2" xfId="29469"/>
    <cellStyle name="40% - Accent5 3 8 5 3" xfId="51777"/>
    <cellStyle name="40% - Accent5 3 8 6" xfId="26587"/>
    <cellStyle name="40% - Accent5 3 8 7" xfId="38616"/>
    <cellStyle name="40% - Accent5 3 9" xfId="2430"/>
    <cellStyle name="40% - Accent5 3 9 2" xfId="10895"/>
    <cellStyle name="40% - Accent5 3 9 2 2" xfId="24054"/>
    <cellStyle name="40% - Accent5 3 9 2 2 2" xfId="61392"/>
    <cellStyle name="40% - Accent5 3 9 2 3" xfId="33333"/>
    <cellStyle name="40% - Accent5 3 9 2 4" xfId="48233"/>
    <cellStyle name="40% - Accent5 3 9 3" xfId="6172"/>
    <cellStyle name="40% - Accent5 3 9 3 2" xfId="19331"/>
    <cellStyle name="40% - Accent5 3 9 3 2 2" xfId="56669"/>
    <cellStyle name="40% - Accent5 3 9 3 3" xfId="36045"/>
    <cellStyle name="40% - Accent5 3 9 3 4" xfId="43510"/>
    <cellStyle name="40% - Accent5 3 9 4" xfId="15591"/>
    <cellStyle name="40% - Accent5 3 9 4 2" xfId="30621"/>
    <cellStyle name="40% - Accent5 3 9 4 3" xfId="52929"/>
    <cellStyle name="40% - Accent5 3 9 5" xfId="27739"/>
    <cellStyle name="40% - Accent5 3 9 6" xfId="39768"/>
    <cellStyle name="40% - Accent5 4" xfId="124"/>
    <cellStyle name="40% - Accent5 4 10" xfId="8563"/>
    <cellStyle name="40% - Accent5 4 10 2" xfId="21722"/>
    <cellStyle name="40% - Accent5 4 10 2 2" xfId="59060"/>
    <cellStyle name="40% - Accent5 4 10 3" xfId="29300"/>
    <cellStyle name="40% - Accent5 4 10 4" xfId="45901"/>
    <cellStyle name="40% - Accent5 4 11" xfId="3840"/>
    <cellStyle name="40% - Accent5 4 11 2" xfId="16999"/>
    <cellStyle name="40% - Accent5 4 11 2 2" xfId="54337"/>
    <cellStyle name="40% - Accent5 4 11 3" xfId="32012"/>
    <cellStyle name="40% - Accent5 4 11 4" xfId="41178"/>
    <cellStyle name="40% - Accent5 4 12" xfId="13287"/>
    <cellStyle name="40% - Accent5 4 12 2" xfId="34724"/>
    <cellStyle name="40% - Accent5 4 12 3" xfId="50625"/>
    <cellStyle name="40% - Accent5 4 13" xfId="29131"/>
    <cellStyle name="40% - Accent5 4 14" xfId="26418"/>
    <cellStyle name="40% - Accent5 4 15" xfId="37464"/>
    <cellStyle name="40% - Accent5 4 2" xfId="236"/>
    <cellStyle name="40% - Accent5 4 2 10" xfId="3952"/>
    <cellStyle name="40% - Accent5 4 2 10 2" xfId="17111"/>
    <cellStyle name="40% - Accent5 4 2 10 2 2" xfId="54449"/>
    <cellStyle name="40% - Accent5 4 2 10 3" xfId="32097"/>
    <cellStyle name="40% - Accent5 4 2 10 4" xfId="41290"/>
    <cellStyle name="40% - Accent5 4 2 11" xfId="13399"/>
    <cellStyle name="40% - Accent5 4 2 11 2" xfId="34809"/>
    <cellStyle name="40% - Accent5 4 2 11 3" xfId="50737"/>
    <cellStyle name="40% - Accent5 4 2 12" xfId="29216"/>
    <cellStyle name="40% - Accent5 4 2 13" xfId="26503"/>
    <cellStyle name="40% - Accent5 4 2 14" xfId="37576"/>
    <cellStyle name="40% - Accent5 4 2 2" xfId="657"/>
    <cellStyle name="40% - Accent5 4 2 2 2" xfId="1839"/>
    <cellStyle name="40% - Accent5 4 2 2 2 2" xfId="7913"/>
    <cellStyle name="40% - Accent5 4 2 2 2 2 2" xfId="12636"/>
    <cellStyle name="40% - Accent5 4 2 2 2 2 2 2" xfId="25795"/>
    <cellStyle name="40% - Accent5 4 2 2 2 2 2 2 2" xfId="63133"/>
    <cellStyle name="40% - Accent5 4 2 2 2 2 2 3" xfId="49974"/>
    <cellStyle name="40% - Accent5 4 2 2 2 2 3" xfId="21072"/>
    <cellStyle name="40% - Accent5 4 2 2 2 2 3 2" xfId="58410"/>
    <cellStyle name="40% - Accent5 4 2 2 2 2 4" xfId="34091"/>
    <cellStyle name="40% - Accent5 4 2 2 2 2 5" xfId="45251"/>
    <cellStyle name="40% - Accent5 4 2 2 2 3" xfId="10276"/>
    <cellStyle name="40% - Accent5 4 2 2 2 3 2" xfId="23435"/>
    <cellStyle name="40% - Accent5 4 2 2 2 3 2 2" xfId="60773"/>
    <cellStyle name="40% - Accent5 4 2 2 2 3 3" xfId="36803"/>
    <cellStyle name="40% - Accent5 4 2 2 2 3 4" xfId="47614"/>
    <cellStyle name="40% - Accent5 4 2 2 2 4" xfId="5553"/>
    <cellStyle name="40% - Accent5 4 2 2 2 4 2" xfId="18712"/>
    <cellStyle name="40% - Accent5 4 2 2 2 4 2 2" xfId="56050"/>
    <cellStyle name="40% - Accent5 4 2 2 2 4 3" xfId="31379"/>
    <cellStyle name="40% - Accent5 4 2 2 2 4 4" xfId="42891"/>
    <cellStyle name="40% - Accent5 4 2 2 2 5" xfId="15000"/>
    <cellStyle name="40% - Accent5 4 2 2 2 5 2" xfId="52338"/>
    <cellStyle name="40% - Accent5 4 2 2 2 6" xfId="28497"/>
    <cellStyle name="40% - Accent5 4 2 2 2 7" xfId="39177"/>
    <cellStyle name="40% - Accent5 4 2 2 3" xfId="3188"/>
    <cellStyle name="40% - Accent5 4 2 2 3 2" xfId="11456"/>
    <cellStyle name="40% - Accent5 4 2 2 3 2 2" xfId="24615"/>
    <cellStyle name="40% - Accent5 4 2 2 3 2 2 2" xfId="61953"/>
    <cellStyle name="40% - Accent5 4 2 2 3 2 3" xfId="48794"/>
    <cellStyle name="40% - Accent5 4 2 2 3 3" xfId="6733"/>
    <cellStyle name="40% - Accent5 4 2 2 3 3 2" xfId="19892"/>
    <cellStyle name="40% - Accent5 4 2 2 3 3 2 2" xfId="57230"/>
    <cellStyle name="40% - Accent5 4 2 2 3 3 3" xfId="44071"/>
    <cellStyle name="40% - Accent5 4 2 2 3 4" xfId="16349"/>
    <cellStyle name="40% - Accent5 4 2 2 3 4 2" xfId="53687"/>
    <cellStyle name="40% - Accent5 4 2 2 3 5" xfId="32742"/>
    <cellStyle name="40% - Accent5 4 2 2 3 6" xfId="40526"/>
    <cellStyle name="40% - Accent5 4 2 2 4" xfId="9096"/>
    <cellStyle name="40% - Accent5 4 2 2 4 2" xfId="22255"/>
    <cellStyle name="40% - Accent5 4 2 2 4 2 2" xfId="59593"/>
    <cellStyle name="40% - Accent5 4 2 2 4 3" xfId="35454"/>
    <cellStyle name="40% - Accent5 4 2 2 4 4" xfId="46434"/>
    <cellStyle name="40% - Accent5 4 2 2 5" xfId="4373"/>
    <cellStyle name="40% - Accent5 4 2 2 5 2" xfId="17532"/>
    <cellStyle name="40% - Accent5 4 2 2 5 2 2" xfId="54870"/>
    <cellStyle name="40% - Accent5 4 2 2 5 3" xfId="30030"/>
    <cellStyle name="40% - Accent5 4 2 2 5 4" xfId="41711"/>
    <cellStyle name="40% - Accent5 4 2 2 6" xfId="13820"/>
    <cellStyle name="40% - Accent5 4 2 2 6 2" xfId="51158"/>
    <cellStyle name="40% - Accent5 4 2 2 7" xfId="27148"/>
    <cellStyle name="40% - Accent5 4 2 2 8" xfId="37997"/>
    <cellStyle name="40% - Accent5 4 2 3" xfId="433"/>
    <cellStyle name="40% - Accent5 4 2 3 2" xfId="1615"/>
    <cellStyle name="40% - Accent5 4 2 3 2 2" xfId="7689"/>
    <cellStyle name="40% - Accent5 4 2 3 2 2 2" xfId="12412"/>
    <cellStyle name="40% - Accent5 4 2 3 2 2 2 2" xfId="25571"/>
    <cellStyle name="40% - Accent5 4 2 3 2 2 2 2 2" xfId="62909"/>
    <cellStyle name="40% - Accent5 4 2 3 2 2 2 3" xfId="49750"/>
    <cellStyle name="40% - Accent5 4 2 3 2 2 3" xfId="20848"/>
    <cellStyle name="40% - Accent5 4 2 3 2 2 3 2" xfId="58186"/>
    <cellStyle name="40% - Accent5 4 2 3 2 2 4" xfId="33867"/>
    <cellStyle name="40% - Accent5 4 2 3 2 2 5" xfId="45027"/>
    <cellStyle name="40% - Accent5 4 2 3 2 3" xfId="10052"/>
    <cellStyle name="40% - Accent5 4 2 3 2 3 2" xfId="23211"/>
    <cellStyle name="40% - Accent5 4 2 3 2 3 2 2" xfId="60549"/>
    <cellStyle name="40% - Accent5 4 2 3 2 3 3" xfId="36579"/>
    <cellStyle name="40% - Accent5 4 2 3 2 3 4" xfId="47390"/>
    <cellStyle name="40% - Accent5 4 2 3 2 4" xfId="5329"/>
    <cellStyle name="40% - Accent5 4 2 3 2 4 2" xfId="18488"/>
    <cellStyle name="40% - Accent5 4 2 3 2 4 2 2" xfId="55826"/>
    <cellStyle name="40% - Accent5 4 2 3 2 4 3" xfId="31155"/>
    <cellStyle name="40% - Accent5 4 2 3 2 4 4" xfId="42667"/>
    <cellStyle name="40% - Accent5 4 2 3 2 5" xfId="14776"/>
    <cellStyle name="40% - Accent5 4 2 3 2 5 2" xfId="52114"/>
    <cellStyle name="40% - Accent5 4 2 3 2 6" xfId="28273"/>
    <cellStyle name="40% - Accent5 4 2 3 2 7" xfId="38953"/>
    <cellStyle name="40% - Accent5 4 2 3 3" xfId="2964"/>
    <cellStyle name="40% - Accent5 4 2 3 3 2" xfId="11232"/>
    <cellStyle name="40% - Accent5 4 2 3 3 2 2" xfId="24391"/>
    <cellStyle name="40% - Accent5 4 2 3 3 2 2 2" xfId="61729"/>
    <cellStyle name="40% - Accent5 4 2 3 3 2 3" xfId="48570"/>
    <cellStyle name="40% - Accent5 4 2 3 3 3" xfId="6509"/>
    <cellStyle name="40% - Accent5 4 2 3 3 3 2" xfId="19668"/>
    <cellStyle name="40% - Accent5 4 2 3 3 3 2 2" xfId="57006"/>
    <cellStyle name="40% - Accent5 4 2 3 3 3 3" xfId="43847"/>
    <cellStyle name="40% - Accent5 4 2 3 3 4" xfId="16125"/>
    <cellStyle name="40% - Accent5 4 2 3 3 4 2" xfId="53463"/>
    <cellStyle name="40% - Accent5 4 2 3 3 5" xfId="32518"/>
    <cellStyle name="40% - Accent5 4 2 3 3 6" xfId="40302"/>
    <cellStyle name="40% - Accent5 4 2 3 4" xfId="8872"/>
    <cellStyle name="40% - Accent5 4 2 3 4 2" xfId="22031"/>
    <cellStyle name="40% - Accent5 4 2 3 4 2 2" xfId="59369"/>
    <cellStyle name="40% - Accent5 4 2 3 4 3" xfId="35230"/>
    <cellStyle name="40% - Accent5 4 2 3 4 4" xfId="46210"/>
    <cellStyle name="40% - Accent5 4 2 3 5" xfId="4149"/>
    <cellStyle name="40% - Accent5 4 2 3 5 2" xfId="17308"/>
    <cellStyle name="40% - Accent5 4 2 3 5 2 2" xfId="54646"/>
    <cellStyle name="40% - Accent5 4 2 3 5 3" xfId="29806"/>
    <cellStyle name="40% - Accent5 4 2 3 5 4" xfId="41487"/>
    <cellStyle name="40% - Accent5 4 2 3 6" xfId="13596"/>
    <cellStyle name="40% - Accent5 4 2 3 6 2" xfId="50934"/>
    <cellStyle name="40% - Accent5 4 2 3 7" xfId="26924"/>
    <cellStyle name="40% - Accent5 4 2 3 8" xfId="37773"/>
    <cellStyle name="40% - Accent5 4 2 4" xfId="854"/>
    <cellStyle name="40% - Accent5 4 2 4 2" xfId="2036"/>
    <cellStyle name="40% - Accent5 4 2 4 2 2" xfId="8110"/>
    <cellStyle name="40% - Accent5 4 2 4 2 2 2" xfId="12833"/>
    <cellStyle name="40% - Accent5 4 2 4 2 2 2 2" xfId="25992"/>
    <cellStyle name="40% - Accent5 4 2 4 2 2 2 2 2" xfId="63330"/>
    <cellStyle name="40% - Accent5 4 2 4 2 2 2 3" xfId="50171"/>
    <cellStyle name="40% - Accent5 4 2 4 2 2 3" xfId="21269"/>
    <cellStyle name="40% - Accent5 4 2 4 2 2 3 2" xfId="58607"/>
    <cellStyle name="40% - Accent5 4 2 4 2 2 4" xfId="34288"/>
    <cellStyle name="40% - Accent5 4 2 4 2 2 5" xfId="45448"/>
    <cellStyle name="40% - Accent5 4 2 4 2 3" xfId="10473"/>
    <cellStyle name="40% - Accent5 4 2 4 2 3 2" xfId="23632"/>
    <cellStyle name="40% - Accent5 4 2 4 2 3 2 2" xfId="60970"/>
    <cellStyle name="40% - Accent5 4 2 4 2 3 3" xfId="37000"/>
    <cellStyle name="40% - Accent5 4 2 4 2 3 4" xfId="47811"/>
    <cellStyle name="40% - Accent5 4 2 4 2 4" xfId="5750"/>
    <cellStyle name="40% - Accent5 4 2 4 2 4 2" xfId="18909"/>
    <cellStyle name="40% - Accent5 4 2 4 2 4 2 2" xfId="56247"/>
    <cellStyle name="40% - Accent5 4 2 4 2 4 3" xfId="31576"/>
    <cellStyle name="40% - Accent5 4 2 4 2 4 4" xfId="43088"/>
    <cellStyle name="40% - Accent5 4 2 4 2 5" xfId="15197"/>
    <cellStyle name="40% - Accent5 4 2 4 2 5 2" xfId="52535"/>
    <cellStyle name="40% - Accent5 4 2 4 2 6" xfId="28694"/>
    <cellStyle name="40% - Accent5 4 2 4 2 7" xfId="39374"/>
    <cellStyle name="40% - Accent5 4 2 4 3" xfId="3385"/>
    <cellStyle name="40% - Accent5 4 2 4 3 2" xfId="11653"/>
    <cellStyle name="40% - Accent5 4 2 4 3 2 2" xfId="24812"/>
    <cellStyle name="40% - Accent5 4 2 4 3 2 2 2" xfId="62150"/>
    <cellStyle name="40% - Accent5 4 2 4 3 2 3" xfId="48991"/>
    <cellStyle name="40% - Accent5 4 2 4 3 3" xfId="6930"/>
    <cellStyle name="40% - Accent5 4 2 4 3 3 2" xfId="20089"/>
    <cellStyle name="40% - Accent5 4 2 4 3 3 2 2" xfId="57427"/>
    <cellStyle name="40% - Accent5 4 2 4 3 3 3" xfId="44268"/>
    <cellStyle name="40% - Accent5 4 2 4 3 4" xfId="16546"/>
    <cellStyle name="40% - Accent5 4 2 4 3 4 2" xfId="53884"/>
    <cellStyle name="40% - Accent5 4 2 4 3 5" xfId="32939"/>
    <cellStyle name="40% - Accent5 4 2 4 3 6" xfId="40723"/>
    <cellStyle name="40% - Accent5 4 2 4 4" xfId="9293"/>
    <cellStyle name="40% - Accent5 4 2 4 4 2" xfId="22452"/>
    <cellStyle name="40% - Accent5 4 2 4 4 2 2" xfId="59790"/>
    <cellStyle name="40% - Accent5 4 2 4 4 3" xfId="35651"/>
    <cellStyle name="40% - Accent5 4 2 4 4 4" xfId="46631"/>
    <cellStyle name="40% - Accent5 4 2 4 5" xfId="4570"/>
    <cellStyle name="40% - Accent5 4 2 4 5 2" xfId="17729"/>
    <cellStyle name="40% - Accent5 4 2 4 5 2 2" xfId="55067"/>
    <cellStyle name="40% - Accent5 4 2 4 5 3" xfId="30227"/>
    <cellStyle name="40% - Accent5 4 2 4 5 4" xfId="41908"/>
    <cellStyle name="40% - Accent5 4 2 4 6" xfId="14017"/>
    <cellStyle name="40% - Accent5 4 2 4 6 2" xfId="51355"/>
    <cellStyle name="40% - Accent5 4 2 4 7" xfId="27345"/>
    <cellStyle name="40% - Accent5 4 2 4 8" xfId="38194"/>
    <cellStyle name="40% - Accent5 4 2 5" xfId="1023"/>
    <cellStyle name="40% - Accent5 4 2 5 2" xfId="2205"/>
    <cellStyle name="40% - Accent5 4 2 5 2 2" xfId="8279"/>
    <cellStyle name="40% - Accent5 4 2 5 2 2 2" xfId="13002"/>
    <cellStyle name="40% - Accent5 4 2 5 2 2 2 2" xfId="26161"/>
    <cellStyle name="40% - Accent5 4 2 5 2 2 2 2 2" xfId="63499"/>
    <cellStyle name="40% - Accent5 4 2 5 2 2 2 3" xfId="50340"/>
    <cellStyle name="40% - Accent5 4 2 5 2 2 3" xfId="21438"/>
    <cellStyle name="40% - Accent5 4 2 5 2 2 3 2" xfId="58776"/>
    <cellStyle name="40% - Accent5 4 2 5 2 2 4" xfId="34457"/>
    <cellStyle name="40% - Accent5 4 2 5 2 2 5" xfId="45617"/>
    <cellStyle name="40% - Accent5 4 2 5 2 3" xfId="10642"/>
    <cellStyle name="40% - Accent5 4 2 5 2 3 2" xfId="23801"/>
    <cellStyle name="40% - Accent5 4 2 5 2 3 2 2" xfId="61139"/>
    <cellStyle name="40% - Accent5 4 2 5 2 3 3" xfId="37169"/>
    <cellStyle name="40% - Accent5 4 2 5 2 3 4" xfId="47980"/>
    <cellStyle name="40% - Accent5 4 2 5 2 4" xfId="5919"/>
    <cellStyle name="40% - Accent5 4 2 5 2 4 2" xfId="19078"/>
    <cellStyle name="40% - Accent5 4 2 5 2 4 2 2" xfId="56416"/>
    <cellStyle name="40% - Accent5 4 2 5 2 4 3" xfId="31745"/>
    <cellStyle name="40% - Accent5 4 2 5 2 4 4" xfId="43257"/>
    <cellStyle name="40% - Accent5 4 2 5 2 5" xfId="15366"/>
    <cellStyle name="40% - Accent5 4 2 5 2 5 2" xfId="52704"/>
    <cellStyle name="40% - Accent5 4 2 5 2 6" xfId="28863"/>
    <cellStyle name="40% - Accent5 4 2 5 2 7" xfId="39543"/>
    <cellStyle name="40% - Accent5 4 2 5 3" xfId="3554"/>
    <cellStyle name="40% - Accent5 4 2 5 3 2" xfId="11822"/>
    <cellStyle name="40% - Accent5 4 2 5 3 2 2" xfId="24981"/>
    <cellStyle name="40% - Accent5 4 2 5 3 2 2 2" xfId="62319"/>
    <cellStyle name="40% - Accent5 4 2 5 3 2 3" xfId="49160"/>
    <cellStyle name="40% - Accent5 4 2 5 3 3" xfId="7099"/>
    <cellStyle name="40% - Accent5 4 2 5 3 3 2" xfId="20258"/>
    <cellStyle name="40% - Accent5 4 2 5 3 3 2 2" xfId="57596"/>
    <cellStyle name="40% - Accent5 4 2 5 3 3 3" xfId="44437"/>
    <cellStyle name="40% - Accent5 4 2 5 3 4" xfId="16715"/>
    <cellStyle name="40% - Accent5 4 2 5 3 4 2" xfId="54053"/>
    <cellStyle name="40% - Accent5 4 2 5 3 5" xfId="33108"/>
    <cellStyle name="40% - Accent5 4 2 5 3 6" xfId="40892"/>
    <cellStyle name="40% - Accent5 4 2 5 4" xfId="9462"/>
    <cellStyle name="40% - Accent5 4 2 5 4 2" xfId="22621"/>
    <cellStyle name="40% - Accent5 4 2 5 4 2 2" xfId="59959"/>
    <cellStyle name="40% - Accent5 4 2 5 4 3" xfId="35820"/>
    <cellStyle name="40% - Accent5 4 2 5 4 4" xfId="46800"/>
    <cellStyle name="40% - Accent5 4 2 5 5" xfId="4739"/>
    <cellStyle name="40% - Accent5 4 2 5 5 2" xfId="17898"/>
    <cellStyle name="40% - Accent5 4 2 5 5 2 2" xfId="55236"/>
    <cellStyle name="40% - Accent5 4 2 5 5 3" xfId="30396"/>
    <cellStyle name="40% - Accent5 4 2 5 5 4" xfId="42077"/>
    <cellStyle name="40% - Accent5 4 2 5 6" xfId="14186"/>
    <cellStyle name="40% - Accent5 4 2 5 6 2" xfId="51524"/>
    <cellStyle name="40% - Accent5 4 2 5 7" xfId="27514"/>
    <cellStyle name="40% - Accent5 4 2 5 8" xfId="38363"/>
    <cellStyle name="40% - Accent5 4 2 6" xfId="1194"/>
    <cellStyle name="40% - Accent5 4 2 6 2" xfId="2374"/>
    <cellStyle name="40% - Accent5 4 2 6 2 2" xfId="8448"/>
    <cellStyle name="40% - Accent5 4 2 6 2 2 2" xfId="13171"/>
    <cellStyle name="40% - Accent5 4 2 6 2 2 2 2" xfId="26330"/>
    <cellStyle name="40% - Accent5 4 2 6 2 2 2 2 2" xfId="63668"/>
    <cellStyle name="40% - Accent5 4 2 6 2 2 2 3" xfId="50509"/>
    <cellStyle name="40% - Accent5 4 2 6 2 2 3" xfId="21607"/>
    <cellStyle name="40% - Accent5 4 2 6 2 2 3 2" xfId="58945"/>
    <cellStyle name="40% - Accent5 4 2 6 2 2 4" xfId="34626"/>
    <cellStyle name="40% - Accent5 4 2 6 2 2 5" xfId="45786"/>
    <cellStyle name="40% - Accent5 4 2 6 2 3" xfId="10811"/>
    <cellStyle name="40% - Accent5 4 2 6 2 3 2" xfId="23970"/>
    <cellStyle name="40% - Accent5 4 2 6 2 3 2 2" xfId="61308"/>
    <cellStyle name="40% - Accent5 4 2 6 2 3 3" xfId="37338"/>
    <cellStyle name="40% - Accent5 4 2 6 2 3 4" xfId="48149"/>
    <cellStyle name="40% - Accent5 4 2 6 2 4" xfId="6088"/>
    <cellStyle name="40% - Accent5 4 2 6 2 4 2" xfId="19247"/>
    <cellStyle name="40% - Accent5 4 2 6 2 4 2 2" xfId="56585"/>
    <cellStyle name="40% - Accent5 4 2 6 2 4 3" xfId="31914"/>
    <cellStyle name="40% - Accent5 4 2 6 2 4 4" xfId="43426"/>
    <cellStyle name="40% - Accent5 4 2 6 2 5" xfId="15535"/>
    <cellStyle name="40% - Accent5 4 2 6 2 5 2" xfId="52873"/>
    <cellStyle name="40% - Accent5 4 2 6 2 6" xfId="29032"/>
    <cellStyle name="40% - Accent5 4 2 6 2 7" xfId="39712"/>
    <cellStyle name="40% - Accent5 4 2 6 3" xfId="3723"/>
    <cellStyle name="40% - Accent5 4 2 6 3 2" xfId="11991"/>
    <cellStyle name="40% - Accent5 4 2 6 3 2 2" xfId="25150"/>
    <cellStyle name="40% - Accent5 4 2 6 3 2 2 2" xfId="62488"/>
    <cellStyle name="40% - Accent5 4 2 6 3 2 3" xfId="49329"/>
    <cellStyle name="40% - Accent5 4 2 6 3 3" xfId="7268"/>
    <cellStyle name="40% - Accent5 4 2 6 3 3 2" xfId="20427"/>
    <cellStyle name="40% - Accent5 4 2 6 3 3 2 2" xfId="57765"/>
    <cellStyle name="40% - Accent5 4 2 6 3 3 3" xfId="44606"/>
    <cellStyle name="40% - Accent5 4 2 6 3 4" xfId="16884"/>
    <cellStyle name="40% - Accent5 4 2 6 3 4 2" xfId="54222"/>
    <cellStyle name="40% - Accent5 4 2 6 3 5" xfId="33277"/>
    <cellStyle name="40% - Accent5 4 2 6 3 6" xfId="41061"/>
    <cellStyle name="40% - Accent5 4 2 6 4" xfId="9631"/>
    <cellStyle name="40% - Accent5 4 2 6 4 2" xfId="22790"/>
    <cellStyle name="40% - Accent5 4 2 6 4 2 2" xfId="60128"/>
    <cellStyle name="40% - Accent5 4 2 6 4 3" xfId="35989"/>
    <cellStyle name="40% - Accent5 4 2 6 4 4" xfId="46969"/>
    <cellStyle name="40% - Accent5 4 2 6 5" xfId="4908"/>
    <cellStyle name="40% - Accent5 4 2 6 5 2" xfId="18067"/>
    <cellStyle name="40% - Accent5 4 2 6 5 2 2" xfId="55405"/>
    <cellStyle name="40% - Accent5 4 2 6 5 3" xfId="30565"/>
    <cellStyle name="40% - Accent5 4 2 6 5 4" xfId="42246"/>
    <cellStyle name="40% - Accent5 4 2 6 6" xfId="14355"/>
    <cellStyle name="40% - Accent5 4 2 6 6 2" xfId="51693"/>
    <cellStyle name="40% - Accent5 4 2 6 7" xfId="27683"/>
    <cellStyle name="40% - Accent5 4 2 6 8" xfId="38532"/>
    <cellStyle name="40% - Accent5 4 2 7" xfId="1418"/>
    <cellStyle name="40% - Accent5 4 2 7 2" xfId="2767"/>
    <cellStyle name="40% - Accent5 4 2 7 2 2" xfId="12215"/>
    <cellStyle name="40% - Accent5 4 2 7 2 2 2" xfId="25374"/>
    <cellStyle name="40% - Accent5 4 2 7 2 2 2 2" xfId="62712"/>
    <cellStyle name="40% - Accent5 4 2 7 2 2 3" xfId="33670"/>
    <cellStyle name="40% - Accent5 4 2 7 2 2 4" xfId="49553"/>
    <cellStyle name="40% - Accent5 4 2 7 2 3" xfId="7492"/>
    <cellStyle name="40% - Accent5 4 2 7 2 3 2" xfId="20651"/>
    <cellStyle name="40% - Accent5 4 2 7 2 3 2 2" xfId="57989"/>
    <cellStyle name="40% - Accent5 4 2 7 2 3 3" xfId="36382"/>
    <cellStyle name="40% - Accent5 4 2 7 2 3 4" xfId="44830"/>
    <cellStyle name="40% - Accent5 4 2 7 2 4" xfId="15928"/>
    <cellStyle name="40% - Accent5 4 2 7 2 4 2" xfId="30958"/>
    <cellStyle name="40% - Accent5 4 2 7 2 4 3" xfId="53266"/>
    <cellStyle name="40% - Accent5 4 2 7 2 5" xfId="28076"/>
    <cellStyle name="40% - Accent5 4 2 7 2 6" xfId="40105"/>
    <cellStyle name="40% - Accent5 4 2 7 3" xfId="9855"/>
    <cellStyle name="40% - Accent5 4 2 7 3 2" xfId="23014"/>
    <cellStyle name="40% - Accent5 4 2 7 3 2 2" xfId="60352"/>
    <cellStyle name="40% - Accent5 4 2 7 3 3" xfId="32321"/>
    <cellStyle name="40% - Accent5 4 2 7 3 4" xfId="47193"/>
    <cellStyle name="40% - Accent5 4 2 7 4" xfId="5132"/>
    <cellStyle name="40% - Accent5 4 2 7 4 2" xfId="18291"/>
    <cellStyle name="40% - Accent5 4 2 7 4 2 2" xfId="55629"/>
    <cellStyle name="40% - Accent5 4 2 7 4 3" xfId="35033"/>
    <cellStyle name="40% - Accent5 4 2 7 4 4" xfId="42470"/>
    <cellStyle name="40% - Accent5 4 2 7 5" xfId="14579"/>
    <cellStyle name="40% - Accent5 4 2 7 5 2" xfId="29609"/>
    <cellStyle name="40% - Accent5 4 2 7 5 3" xfId="51917"/>
    <cellStyle name="40% - Accent5 4 2 7 6" xfId="26727"/>
    <cellStyle name="40% - Accent5 4 2 7 7" xfId="38756"/>
    <cellStyle name="40% - Accent5 4 2 8" xfId="2543"/>
    <cellStyle name="40% - Accent5 4 2 8 2" xfId="11035"/>
    <cellStyle name="40% - Accent5 4 2 8 2 2" xfId="24194"/>
    <cellStyle name="40% - Accent5 4 2 8 2 2 2" xfId="61532"/>
    <cellStyle name="40% - Accent5 4 2 8 2 3" xfId="33446"/>
    <cellStyle name="40% - Accent5 4 2 8 2 4" xfId="48373"/>
    <cellStyle name="40% - Accent5 4 2 8 3" xfId="6312"/>
    <cellStyle name="40% - Accent5 4 2 8 3 2" xfId="19471"/>
    <cellStyle name="40% - Accent5 4 2 8 3 2 2" xfId="56809"/>
    <cellStyle name="40% - Accent5 4 2 8 3 3" xfId="36158"/>
    <cellStyle name="40% - Accent5 4 2 8 3 4" xfId="43650"/>
    <cellStyle name="40% - Accent5 4 2 8 4" xfId="15704"/>
    <cellStyle name="40% - Accent5 4 2 8 4 2" xfId="30734"/>
    <cellStyle name="40% - Accent5 4 2 8 4 3" xfId="53042"/>
    <cellStyle name="40% - Accent5 4 2 8 5" xfId="27852"/>
    <cellStyle name="40% - Accent5 4 2 8 6" xfId="39881"/>
    <cellStyle name="40% - Accent5 4 2 9" xfId="8675"/>
    <cellStyle name="40% - Accent5 4 2 9 2" xfId="21834"/>
    <cellStyle name="40% - Accent5 4 2 9 2 2" xfId="59172"/>
    <cellStyle name="40% - Accent5 4 2 9 3" xfId="29385"/>
    <cellStyle name="40% - Accent5 4 2 9 4" xfId="46013"/>
    <cellStyle name="40% - Accent5 4 3" xfId="545"/>
    <cellStyle name="40% - Accent5 4 3 2" xfId="1727"/>
    <cellStyle name="40% - Accent5 4 3 2 2" xfId="7801"/>
    <cellStyle name="40% - Accent5 4 3 2 2 2" xfId="12524"/>
    <cellStyle name="40% - Accent5 4 3 2 2 2 2" xfId="25683"/>
    <cellStyle name="40% - Accent5 4 3 2 2 2 2 2" xfId="63021"/>
    <cellStyle name="40% - Accent5 4 3 2 2 2 3" xfId="49862"/>
    <cellStyle name="40% - Accent5 4 3 2 2 3" xfId="20960"/>
    <cellStyle name="40% - Accent5 4 3 2 2 3 2" xfId="58298"/>
    <cellStyle name="40% - Accent5 4 3 2 2 4" xfId="33979"/>
    <cellStyle name="40% - Accent5 4 3 2 2 5" xfId="45139"/>
    <cellStyle name="40% - Accent5 4 3 2 3" xfId="10164"/>
    <cellStyle name="40% - Accent5 4 3 2 3 2" xfId="23323"/>
    <cellStyle name="40% - Accent5 4 3 2 3 2 2" xfId="60661"/>
    <cellStyle name="40% - Accent5 4 3 2 3 3" xfId="36691"/>
    <cellStyle name="40% - Accent5 4 3 2 3 4" xfId="47502"/>
    <cellStyle name="40% - Accent5 4 3 2 4" xfId="5441"/>
    <cellStyle name="40% - Accent5 4 3 2 4 2" xfId="18600"/>
    <cellStyle name="40% - Accent5 4 3 2 4 2 2" xfId="55938"/>
    <cellStyle name="40% - Accent5 4 3 2 4 3" xfId="31267"/>
    <cellStyle name="40% - Accent5 4 3 2 4 4" xfId="42779"/>
    <cellStyle name="40% - Accent5 4 3 2 5" xfId="14888"/>
    <cellStyle name="40% - Accent5 4 3 2 5 2" xfId="52226"/>
    <cellStyle name="40% - Accent5 4 3 2 6" xfId="28385"/>
    <cellStyle name="40% - Accent5 4 3 2 7" xfId="39065"/>
    <cellStyle name="40% - Accent5 4 3 3" xfId="3076"/>
    <cellStyle name="40% - Accent5 4 3 3 2" xfId="11344"/>
    <cellStyle name="40% - Accent5 4 3 3 2 2" xfId="24503"/>
    <cellStyle name="40% - Accent5 4 3 3 2 2 2" xfId="61841"/>
    <cellStyle name="40% - Accent5 4 3 3 2 3" xfId="48682"/>
    <cellStyle name="40% - Accent5 4 3 3 3" xfId="6621"/>
    <cellStyle name="40% - Accent5 4 3 3 3 2" xfId="19780"/>
    <cellStyle name="40% - Accent5 4 3 3 3 2 2" xfId="57118"/>
    <cellStyle name="40% - Accent5 4 3 3 3 3" xfId="43959"/>
    <cellStyle name="40% - Accent5 4 3 3 4" xfId="16237"/>
    <cellStyle name="40% - Accent5 4 3 3 4 2" xfId="53575"/>
    <cellStyle name="40% - Accent5 4 3 3 5" xfId="32630"/>
    <cellStyle name="40% - Accent5 4 3 3 6" xfId="40414"/>
    <cellStyle name="40% - Accent5 4 3 4" xfId="8984"/>
    <cellStyle name="40% - Accent5 4 3 4 2" xfId="22143"/>
    <cellStyle name="40% - Accent5 4 3 4 2 2" xfId="59481"/>
    <cellStyle name="40% - Accent5 4 3 4 3" xfId="35342"/>
    <cellStyle name="40% - Accent5 4 3 4 4" xfId="46322"/>
    <cellStyle name="40% - Accent5 4 3 5" xfId="4261"/>
    <cellStyle name="40% - Accent5 4 3 5 2" xfId="17420"/>
    <cellStyle name="40% - Accent5 4 3 5 2 2" xfId="54758"/>
    <cellStyle name="40% - Accent5 4 3 5 3" xfId="29918"/>
    <cellStyle name="40% - Accent5 4 3 5 4" xfId="41599"/>
    <cellStyle name="40% - Accent5 4 3 6" xfId="13708"/>
    <cellStyle name="40% - Accent5 4 3 6 2" xfId="51046"/>
    <cellStyle name="40% - Accent5 4 3 7" xfId="27036"/>
    <cellStyle name="40% - Accent5 4 3 8" xfId="37885"/>
    <cellStyle name="40% - Accent5 4 4" xfId="348"/>
    <cellStyle name="40% - Accent5 4 4 2" xfId="1530"/>
    <cellStyle name="40% - Accent5 4 4 2 2" xfId="7604"/>
    <cellStyle name="40% - Accent5 4 4 2 2 2" xfId="12327"/>
    <cellStyle name="40% - Accent5 4 4 2 2 2 2" xfId="25486"/>
    <cellStyle name="40% - Accent5 4 4 2 2 2 2 2" xfId="62824"/>
    <cellStyle name="40% - Accent5 4 4 2 2 2 3" xfId="49665"/>
    <cellStyle name="40% - Accent5 4 4 2 2 3" xfId="20763"/>
    <cellStyle name="40% - Accent5 4 4 2 2 3 2" xfId="58101"/>
    <cellStyle name="40% - Accent5 4 4 2 2 4" xfId="33782"/>
    <cellStyle name="40% - Accent5 4 4 2 2 5" xfId="44942"/>
    <cellStyle name="40% - Accent5 4 4 2 3" xfId="9967"/>
    <cellStyle name="40% - Accent5 4 4 2 3 2" xfId="23126"/>
    <cellStyle name="40% - Accent5 4 4 2 3 2 2" xfId="60464"/>
    <cellStyle name="40% - Accent5 4 4 2 3 3" xfId="36494"/>
    <cellStyle name="40% - Accent5 4 4 2 3 4" xfId="47305"/>
    <cellStyle name="40% - Accent5 4 4 2 4" xfId="5244"/>
    <cellStyle name="40% - Accent5 4 4 2 4 2" xfId="18403"/>
    <cellStyle name="40% - Accent5 4 4 2 4 2 2" xfId="55741"/>
    <cellStyle name="40% - Accent5 4 4 2 4 3" xfId="31070"/>
    <cellStyle name="40% - Accent5 4 4 2 4 4" xfId="42582"/>
    <cellStyle name="40% - Accent5 4 4 2 5" xfId="14691"/>
    <cellStyle name="40% - Accent5 4 4 2 5 2" xfId="52029"/>
    <cellStyle name="40% - Accent5 4 4 2 6" xfId="28188"/>
    <cellStyle name="40% - Accent5 4 4 2 7" xfId="38868"/>
    <cellStyle name="40% - Accent5 4 4 3" xfId="2879"/>
    <cellStyle name="40% - Accent5 4 4 3 2" xfId="11147"/>
    <cellStyle name="40% - Accent5 4 4 3 2 2" xfId="24306"/>
    <cellStyle name="40% - Accent5 4 4 3 2 2 2" xfId="61644"/>
    <cellStyle name="40% - Accent5 4 4 3 2 3" xfId="48485"/>
    <cellStyle name="40% - Accent5 4 4 3 3" xfId="6424"/>
    <cellStyle name="40% - Accent5 4 4 3 3 2" xfId="19583"/>
    <cellStyle name="40% - Accent5 4 4 3 3 2 2" xfId="56921"/>
    <cellStyle name="40% - Accent5 4 4 3 3 3" xfId="43762"/>
    <cellStyle name="40% - Accent5 4 4 3 4" xfId="16040"/>
    <cellStyle name="40% - Accent5 4 4 3 4 2" xfId="53378"/>
    <cellStyle name="40% - Accent5 4 4 3 5" xfId="32433"/>
    <cellStyle name="40% - Accent5 4 4 3 6" xfId="40217"/>
    <cellStyle name="40% - Accent5 4 4 4" xfId="8787"/>
    <cellStyle name="40% - Accent5 4 4 4 2" xfId="21946"/>
    <cellStyle name="40% - Accent5 4 4 4 2 2" xfId="59284"/>
    <cellStyle name="40% - Accent5 4 4 4 3" xfId="35145"/>
    <cellStyle name="40% - Accent5 4 4 4 4" xfId="46125"/>
    <cellStyle name="40% - Accent5 4 4 5" xfId="4064"/>
    <cellStyle name="40% - Accent5 4 4 5 2" xfId="17223"/>
    <cellStyle name="40% - Accent5 4 4 5 2 2" xfId="54561"/>
    <cellStyle name="40% - Accent5 4 4 5 3" xfId="29721"/>
    <cellStyle name="40% - Accent5 4 4 5 4" xfId="41402"/>
    <cellStyle name="40% - Accent5 4 4 6" xfId="13511"/>
    <cellStyle name="40% - Accent5 4 4 6 2" xfId="50849"/>
    <cellStyle name="40% - Accent5 4 4 7" xfId="26839"/>
    <cellStyle name="40% - Accent5 4 4 8" xfId="37688"/>
    <cellStyle name="40% - Accent5 4 5" xfId="769"/>
    <cellStyle name="40% - Accent5 4 5 2" xfId="1951"/>
    <cellStyle name="40% - Accent5 4 5 2 2" xfId="8025"/>
    <cellStyle name="40% - Accent5 4 5 2 2 2" xfId="12748"/>
    <cellStyle name="40% - Accent5 4 5 2 2 2 2" xfId="25907"/>
    <cellStyle name="40% - Accent5 4 5 2 2 2 2 2" xfId="63245"/>
    <cellStyle name="40% - Accent5 4 5 2 2 2 3" xfId="50086"/>
    <cellStyle name="40% - Accent5 4 5 2 2 3" xfId="21184"/>
    <cellStyle name="40% - Accent5 4 5 2 2 3 2" xfId="58522"/>
    <cellStyle name="40% - Accent5 4 5 2 2 4" xfId="34203"/>
    <cellStyle name="40% - Accent5 4 5 2 2 5" xfId="45363"/>
    <cellStyle name="40% - Accent5 4 5 2 3" xfId="10388"/>
    <cellStyle name="40% - Accent5 4 5 2 3 2" xfId="23547"/>
    <cellStyle name="40% - Accent5 4 5 2 3 2 2" xfId="60885"/>
    <cellStyle name="40% - Accent5 4 5 2 3 3" xfId="36915"/>
    <cellStyle name="40% - Accent5 4 5 2 3 4" xfId="47726"/>
    <cellStyle name="40% - Accent5 4 5 2 4" xfId="5665"/>
    <cellStyle name="40% - Accent5 4 5 2 4 2" xfId="18824"/>
    <cellStyle name="40% - Accent5 4 5 2 4 2 2" xfId="56162"/>
    <cellStyle name="40% - Accent5 4 5 2 4 3" xfId="31491"/>
    <cellStyle name="40% - Accent5 4 5 2 4 4" xfId="43003"/>
    <cellStyle name="40% - Accent5 4 5 2 5" xfId="15112"/>
    <cellStyle name="40% - Accent5 4 5 2 5 2" xfId="52450"/>
    <cellStyle name="40% - Accent5 4 5 2 6" xfId="28609"/>
    <cellStyle name="40% - Accent5 4 5 2 7" xfId="39289"/>
    <cellStyle name="40% - Accent5 4 5 3" xfId="3300"/>
    <cellStyle name="40% - Accent5 4 5 3 2" xfId="11568"/>
    <cellStyle name="40% - Accent5 4 5 3 2 2" xfId="24727"/>
    <cellStyle name="40% - Accent5 4 5 3 2 2 2" xfId="62065"/>
    <cellStyle name="40% - Accent5 4 5 3 2 3" xfId="48906"/>
    <cellStyle name="40% - Accent5 4 5 3 3" xfId="6845"/>
    <cellStyle name="40% - Accent5 4 5 3 3 2" xfId="20004"/>
    <cellStyle name="40% - Accent5 4 5 3 3 2 2" xfId="57342"/>
    <cellStyle name="40% - Accent5 4 5 3 3 3" xfId="44183"/>
    <cellStyle name="40% - Accent5 4 5 3 4" xfId="16461"/>
    <cellStyle name="40% - Accent5 4 5 3 4 2" xfId="53799"/>
    <cellStyle name="40% - Accent5 4 5 3 5" xfId="32854"/>
    <cellStyle name="40% - Accent5 4 5 3 6" xfId="40638"/>
    <cellStyle name="40% - Accent5 4 5 4" xfId="9208"/>
    <cellStyle name="40% - Accent5 4 5 4 2" xfId="22367"/>
    <cellStyle name="40% - Accent5 4 5 4 2 2" xfId="59705"/>
    <cellStyle name="40% - Accent5 4 5 4 3" xfId="35566"/>
    <cellStyle name="40% - Accent5 4 5 4 4" xfId="46546"/>
    <cellStyle name="40% - Accent5 4 5 5" xfId="4485"/>
    <cellStyle name="40% - Accent5 4 5 5 2" xfId="17644"/>
    <cellStyle name="40% - Accent5 4 5 5 2 2" xfId="54982"/>
    <cellStyle name="40% - Accent5 4 5 5 3" xfId="30142"/>
    <cellStyle name="40% - Accent5 4 5 5 4" xfId="41823"/>
    <cellStyle name="40% - Accent5 4 5 6" xfId="13932"/>
    <cellStyle name="40% - Accent5 4 5 6 2" xfId="51270"/>
    <cellStyle name="40% - Accent5 4 5 7" xfId="27260"/>
    <cellStyle name="40% - Accent5 4 5 8" xfId="38109"/>
    <cellStyle name="40% - Accent5 4 6" xfId="938"/>
    <cellStyle name="40% - Accent5 4 6 2" xfId="2120"/>
    <cellStyle name="40% - Accent5 4 6 2 2" xfId="8194"/>
    <cellStyle name="40% - Accent5 4 6 2 2 2" xfId="12917"/>
    <cellStyle name="40% - Accent5 4 6 2 2 2 2" xfId="26076"/>
    <cellStyle name="40% - Accent5 4 6 2 2 2 2 2" xfId="63414"/>
    <cellStyle name="40% - Accent5 4 6 2 2 2 3" xfId="50255"/>
    <cellStyle name="40% - Accent5 4 6 2 2 3" xfId="21353"/>
    <cellStyle name="40% - Accent5 4 6 2 2 3 2" xfId="58691"/>
    <cellStyle name="40% - Accent5 4 6 2 2 4" xfId="34372"/>
    <cellStyle name="40% - Accent5 4 6 2 2 5" xfId="45532"/>
    <cellStyle name="40% - Accent5 4 6 2 3" xfId="10557"/>
    <cellStyle name="40% - Accent5 4 6 2 3 2" xfId="23716"/>
    <cellStyle name="40% - Accent5 4 6 2 3 2 2" xfId="61054"/>
    <cellStyle name="40% - Accent5 4 6 2 3 3" xfId="37084"/>
    <cellStyle name="40% - Accent5 4 6 2 3 4" xfId="47895"/>
    <cellStyle name="40% - Accent5 4 6 2 4" xfId="5834"/>
    <cellStyle name="40% - Accent5 4 6 2 4 2" xfId="18993"/>
    <cellStyle name="40% - Accent5 4 6 2 4 2 2" xfId="56331"/>
    <cellStyle name="40% - Accent5 4 6 2 4 3" xfId="31660"/>
    <cellStyle name="40% - Accent5 4 6 2 4 4" xfId="43172"/>
    <cellStyle name="40% - Accent5 4 6 2 5" xfId="15281"/>
    <cellStyle name="40% - Accent5 4 6 2 5 2" xfId="52619"/>
    <cellStyle name="40% - Accent5 4 6 2 6" xfId="28778"/>
    <cellStyle name="40% - Accent5 4 6 2 7" xfId="39458"/>
    <cellStyle name="40% - Accent5 4 6 3" xfId="3469"/>
    <cellStyle name="40% - Accent5 4 6 3 2" xfId="11737"/>
    <cellStyle name="40% - Accent5 4 6 3 2 2" xfId="24896"/>
    <cellStyle name="40% - Accent5 4 6 3 2 2 2" xfId="62234"/>
    <cellStyle name="40% - Accent5 4 6 3 2 3" xfId="49075"/>
    <cellStyle name="40% - Accent5 4 6 3 3" xfId="7014"/>
    <cellStyle name="40% - Accent5 4 6 3 3 2" xfId="20173"/>
    <cellStyle name="40% - Accent5 4 6 3 3 2 2" xfId="57511"/>
    <cellStyle name="40% - Accent5 4 6 3 3 3" xfId="44352"/>
    <cellStyle name="40% - Accent5 4 6 3 4" xfId="16630"/>
    <cellStyle name="40% - Accent5 4 6 3 4 2" xfId="53968"/>
    <cellStyle name="40% - Accent5 4 6 3 5" xfId="33023"/>
    <cellStyle name="40% - Accent5 4 6 3 6" xfId="40807"/>
    <cellStyle name="40% - Accent5 4 6 4" xfId="9377"/>
    <cellStyle name="40% - Accent5 4 6 4 2" xfId="22536"/>
    <cellStyle name="40% - Accent5 4 6 4 2 2" xfId="59874"/>
    <cellStyle name="40% - Accent5 4 6 4 3" xfId="35735"/>
    <cellStyle name="40% - Accent5 4 6 4 4" xfId="46715"/>
    <cellStyle name="40% - Accent5 4 6 5" xfId="4654"/>
    <cellStyle name="40% - Accent5 4 6 5 2" xfId="17813"/>
    <cellStyle name="40% - Accent5 4 6 5 2 2" xfId="55151"/>
    <cellStyle name="40% - Accent5 4 6 5 3" xfId="30311"/>
    <cellStyle name="40% - Accent5 4 6 5 4" xfId="41992"/>
    <cellStyle name="40% - Accent5 4 6 6" xfId="14101"/>
    <cellStyle name="40% - Accent5 4 6 6 2" xfId="51439"/>
    <cellStyle name="40% - Accent5 4 6 7" xfId="27429"/>
    <cellStyle name="40% - Accent5 4 6 8" xfId="38278"/>
    <cellStyle name="40% - Accent5 4 7" xfId="1109"/>
    <cellStyle name="40% - Accent5 4 7 2" xfId="2289"/>
    <cellStyle name="40% - Accent5 4 7 2 2" xfId="8363"/>
    <cellStyle name="40% - Accent5 4 7 2 2 2" xfId="13086"/>
    <cellStyle name="40% - Accent5 4 7 2 2 2 2" xfId="26245"/>
    <cellStyle name="40% - Accent5 4 7 2 2 2 2 2" xfId="63583"/>
    <cellStyle name="40% - Accent5 4 7 2 2 2 3" xfId="50424"/>
    <cellStyle name="40% - Accent5 4 7 2 2 3" xfId="21522"/>
    <cellStyle name="40% - Accent5 4 7 2 2 3 2" xfId="58860"/>
    <cellStyle name="40% - Accent5 4 7 2 2 4" xfId="34541"/>
    <cellStyle name="40% - Accent5 4 7 2 2 5" xfId="45701"/>
    <cellStyle name="40% - Accent5 4 7 2 3" xfId="10726"/>
    <cellStyle name="40% - Accent5 4 7 2 3 2" xfId="23885"/>
    <cellStyle name="40% - Accent5 4 7 2 3 2 2" xfId="61223"/>
    <cellStyle name="40% - Accent5 4 7 2 3 3" xfId="37253"/>
    <cellStyle name="40% - Accent5 4 7 2 3 4" xfId="48064"/>
    <cellStyle name="40% - Accent5 4 7 2 4" xfId="6003"/>
    <cellStyle name="40% - Accent5 4 7 2 4 2" xfId="19162"/>
    <cellStyle name="40% - Accent5 4 7 2 4 2 2" xfId="56500"/>
    <cellStyle name="40% - Accent5 4 7 2 4 3" xfId="31829"/>
    <cellStyle name="40% - Accent5 4 7 2 4 4" xfId="43341"/>
    <cellStyle name="40% - Accent5 4 7 2 5" xfId="15450"/>
    <cellStyle name="40% - Accent5 4 7 2 5 2" xfId="52788"/>
    <cellStyle name="40% - Accent5 4 7 2 6" xfId="28947"/>
    <cellStyle name="40% - Accent5 4 7 2 7" xfId="39627"/>
    <cellStyle name="40% - Accent5 4 7 3" xfId="3638"/>
    <cellStyle name="40% - Accent5 4 7 3 2" xfId="11906"/>
    <cellStyle name="40% - Accent5 4 7 3 2 2" xfId="25065"/>
    <cellStyle name="40% - Accent5 4 7 3 2 2 2" xfId="62403"/>
    <cellStyle name="40% - Accent5 4 7 3 2 3" xfId="49244"/>
    <cellStyle name="40% - Accent5 4 7 3 3" xfId="7183"/>
    <cellStyle name="40% - Accent5 4 7 3 3 2" xfId="20342"/>
    <cellStyle name="40% - Accent5 4 7 3 3 2 2" xfId="57680"/>
    <cellStyle name="40% - Accent5 4 7 3 3 3" xfId="44521"/>
    <cellStyle name="40% - Accent5 4 7 3 4" xfId="16799"/>
    <cellStyle name="40% - Accent5 4 7 3 4 2" xfId="54137"/>
    <cellStyle name="40% - Accent5 4 7 3 5" xfId="33192"/>
    <cellStyle name="40% - Accent5 4 7 3 6" xfId="40976"/>
    <cellStyle name="40% - Accent5 4 7 4" xfId="9546"/>
    <cellStyle name="40% - Accent5 4 7 4 2" xfId="22705"/>
    <cellStyle name="40% - Accent5 4 7 4 2 2" xfId="60043"/>
    <cellStyle name="40% - Accent5 4 7 4 3" xfId="35904"/>
    <cellStyle name="40% - Accent5 4 7 4 4" xfId="46884"/>
    <cellStyle name="40% - Accent5 4 7 5" xfId="4823"/>
    <cellStyle name="40% - Accent5 4 7 5 2" xfId="17982"/>
    <cellStyle name="40% - Accent5 4 7 5 2 2" xfId="55320"/>
    <cellStyle name="40% - Accent5 4 7 5 3" xfId="30480"/>
    <cellStyle name="40% - Accent5 4 7 5 4" xfId="42161"/>
    <cellStyle name="40% - Accent5 4 7 6" xfId="14270"/>
    <cellStyle name="40% - Accent5 4 7 6 2" xfId="51608"/>
    <cellStyle name="40% - Accent5 4 7 7" xfId="27598"/>
    <cellStyle name="40% - Accent5 4 7 8" xfId="38447"/>
    <cellStyle name="40% - Accent5 4 8" xfId="1306"/>
    <cellStyle name="40% - Accent5 4 8 2" xfId="2655"/>
    <cellStyle name="40% - Accent5 4 8 2 2" xfId="12103"/>
    <cellStyle name="40% - Accent5 4 8 2 2 2" xfId="25262"/>
    <cellStyle name="40% - Accent5 4 8 2 2 2 2" xfId="62600"/>
    <cellStyle name="40% - Accent5 4 8 2 2 3" xfId="33558"/>
    <cellStyle name="40% - Accent5 4 8 2 2 4" xfId="49441"/>
    <cellStyle name="40% - Accent5 4 8 2 3" xfId="7380"/>
    <cellStyle name="40% - Accent5 4 8 2 3 2" xfId="20539"/>
    <cellStyle name="40% - Accent5 4 8 2 3 2 2" xfId="57877"/>
    <cellStyle name="40% - Accent5 4 8 2 3 3" xfId="36270"/>
    <cellStyle name="40% - Accent5 4 8 2 3 4" xfId="44718"/>
    <cellStyle name="40% - Accent5 4 8 2 4" xfId="15816"/>
    <cellStyle name="40% - Accent5 4 8 2 4 2" xfId="30846"/>
    <cellStyle name="40% - Accent5 4 8 2 4 3" xfId="53154"/>
    <cellStyle name="40% - Accent5 4 8 2 5" xfId="27964"/>
    <cellStyle name="40% - Accent5 4 8 2 6" xfId="39993"/>
    <cellStyle name="40% - Accent5 4 8 3" xfId="9743"/>
    <cellStyle name="40% - Accent5 4 8 3 2" xfId="22902"/>
    <cellStyle name="40% - Accent5 4 8 3 2 2" xfId="60240"/>
    <cellStyle name="40% - Accent5 4 8 3 3" xfId="32209"/>
    <cellStyle name="40% - Accent5 4 8 3 4" xfId="47081"/>
    <cellStyle name="40% - Accent5 4 8 4" xfId="5020"/>
    <cellStyle name="40% - Accent5 4 8 4 2" xfId="18179"/>
    <cellStyle name="40% - Accent5 4 8 4 2 2" xfId="55517"/>
    <cellStyle name="40% - Accent5 4 8 4 3" xfId="34921"/>
    <cellStyle name="40% - Accent5 4 8 4 4" xfId="42358"/>
    <cellStyle name="40% - Accent5 4 8 5" xfId="14467"/>
    <cellStyle name="40% - Accent5 4 8 5 2" xfId="29497"/>
    <cellStyle name="40% - Accent5 4 8 5 3" xfId="51805"/>
    <cellStyle name="40% - Accent5 4 8 6" xfId="26615"/>
    <cellStyle name="40% - Accent5 4 8 7" xfId="38644"/>
    <cellStyle name="40% - Accent5 4 9" xfId="2458"/>
    <cellStyle name="40% - Accent5 4 9 2" xfId="10923"/>
    <cellStyle name="40% - Accent5 4 9 2 2" xfId="24082"/>
    <cellStyle name="40% - Accent5 4 9 2 2 2" xfId="61420"/>
    <cellStyle name="40% - Accent5 4 9 2 3" xfId="33361"/>
    <cellStyle name="40% - Accent5 4 9 2 4" xfId="48261"/>
    <cellStyle name="40% - Accent5 4 9 3" xfId="6200"/>
    <cellStyle name="40% - Accent5 4 9 3 2" xfId="19359"/>
    <cellStyle name="40% - Accent5 4 9 3 2 2" xfId="56697"/>
    <cellStyle name="40% - Accent5 4 9 3 3" xfId="36073"/>
    <cellStyle name="40% - Accent5 4 9 3 4" xfId="43538"/>
    <cellStyle name="40% - Accent5 4 9 4" xfId="15619"/>
    <cellStyle name="40% - Accent5 4 9 4 2" xfId="30649"/>
    <cellStyle name="40% - Accent5 4 9 4 3" xfId="52957"/>
    <cellStyle name="40% - Accent5 4 9 5" xfId="27767"/>
    <cellStyle name="40% - Accent5 4 9 6" xfId="39796"/>
    <cellStyle name="40% - Accent5 5" xfId="68"/>
    <cellStyle name="40% - Accent5 5 10" xfId="8507"/>
    <cellStyle name="40% - Accent5 5 10 2" xfId="21666"/>
    <cellStyle name="40% - Accent5 5 10 2 2" xfId="59004"/>
    <cellStyle name="40% - Accent5 5 10 3" xfId="29329"/>
    <cellStyle name="40% - Accent5 5 10 4" xfId="45845"/>
    <cellStyle name="40% - Accent5 5 11" xfId="3784"/>
    <cellStyle name="40% - Accent5 5 11 2" xfId="16943"/>
    <cellStyle name="40% - Accent5 5 11 2 2" xfId="54281"/>
    <cellStyle name="40% - Accent5 5 11 3" xfId="32041"/>
    <cellStyle name="40% - Accent5 5 11 4" xfId="41122"/>
    <cellStyle name="40% - Accent5 5 12" xfId="13231"/>
    <cellStyle name="40% - Accent5 5 12 2" xfId="34753"/>
    <cellStyle name="40% - Accent5 5 12 3" xfId="50569"/>
    <cellStyle name="40% - Accent5 5 13" xfId="29160"/>
    <cellStyle name="40% - Accent5 5 14" xfId="26447"/>
    <cellStyle name="40% - Accent5 5 15" xfId="37408"/>
    <cellStyle name="40% - Accent5 5 2" xfId="180"/>
    <cellStyle name="40% - Accent5 5 2 2" xfId="601"/>
    <cellStyle name="40% - Accent5 5 2 2 2" xfId="1783"/>
    <cellStyle name="40% - Accent5 5 2 2 2 2" xfId="7857"/>
    <cellStyle name="40% - Accent5 5 2 2 2 2 2" xfId="12580"/>
    <cellStyle name="40% - Accent5 5 2 2 2 2 2 2" xfId="25739"/>
    <cellStyle name="40% - Accent5 5 2 2 2 2 2 2 2" xfId="63077"/>
    <cellStyle name="40% - Accent5 5 2 2 2 2 2 3" xfId="49918"/>
    <cellStyle name="40% - Accent5 5 2 2 2 2 3" xfId="21016"/>
    <cellStyle name="40% - Accent5 5 2 2 2 2 3 2" xfId="58354"/>
    <cellStyle name="40% - Accent5 5 2 2 2 2 4" xfId="34035"/>
    <cellStyle name="40% - Accent5 5 2 2 2 2 5" xfId="45195"/>
    <cellStyle name="40% - Accent5 5 2 2 2 3" xfId="10220"/>
    <cellStyle name="40% - Accent5 5 2 2 2 3 2" xfId="23379"/>
    <cellStyle name="40% - Accent5 5 2 2 2 3 2 2" xfId="60717"/>
    <cellStyle name="40% - Accent5 5 2 2 2 3 3" xfId="36747"/>
    <cellStyle name="40% - Accent5 5 2 2 2 3 4" xfId="47558"/>
    <cellStyle name="40% - Accent5 5 2 2 2 4" xfId="5497"/>
    <cellStyle name="40% - Accent5 5 2 2 2 4 2" xfId="18656"/>
    <cellStyle name="40% - Accent5 5 2 2 2 4 2 2" xfId="55994"/>
    <cellStyle name="40% - Accent5 5 2 2 2 4 3" xfId="31323"/>
    <cellStyle name="40% - Accent5 5 2 2 2 4 4" xfId="42835"/>
    <cellStyle name="40% - Accent5 5 2 2 2 5" xfId="14944"/>
    <cellStyle name="40% - Accent5 5 2 2 2 5 2" xfId="52282"/>
    <cellStyle name="40% - Accent5 5 2 2 2 6" xfId="28441"/>
    <cellStyle name="40% - Accent5 5 2 2 2 7" xfId="39121"/>
    <cellStyle name="40% - Accent5 5 2 2 3" xfId="3132"/>
    <cellStyle name="40% - Accent5 5 2 2 3 2" xfId="11400"/>
    <cellStyle name="40% - Accent5 5 2 2 3 2 2" xfId="24559"/>
    <cellStyle name="40% - Accent5 5 2 2 3 2 2 2" xfId="61897"/>
    <cellStyle name="40% - Accent5 5 2 2 3 2 3" xfId="48738"/>
    <cellStyle name="40% - Accent5 5 2 2 3 3" xfId="6677"/>
    <cellStyle name="40% - Accent5 5 2 2 3 3 2" xfId="19836"/>
    <cellStyle name="40% - Accent5 5 2 2 3 3 2 2" xfId="57174"/>
    <cellStyle name="40% - Accent5 5 2 2 3 3 3" xfId="44015"/>
    <cellStyle name="40% - Accent5 5 2 2 3 4" xfId="16293"/>
    <cellStyle name="40% - Accent5 5 2 2 3 4 2" xfId="53631"/>
    <cellStyle name="40% - Accent5 5 2 2 3 5" xfId="32686"/>
    <cellStyle name="40% - Accent5 5 2 2 3 6" xfId="40470"/>
    <cellStyle name="40% - Accent5 5 2 2 4" xfId="9040"/>
    <cellStyle name="40% - Accent5 5 2 2 4 2" xfId="22199"/>
    <cellStyle name="40% - Accent5 5 2 2 4 2 2" xfId="59537"/>
    <cellStyle name="40% - Accent5 5 2 2 4 3" xfId="35398"/>
    <cellStyle name="40% - Accent5 5 2 2 4 4" xfId="46378"/>
    <cellStyle name="40% - Accent5 5 2 2 5" xfId="4317"/>
    <cellStyle name="40% - Accent5 5 2 2 5 2" xfId="17476"/>
    <cellStyle name="40% - Accent5 5 2 2 5 2 2" xfId="54814"/>
    <cellStyle name="40% - Accent5 5 2 2 5 3" xfId="29974"/>
    <cellStyle name="40% - Accent5 5 2 2 5 4" xfId="41655"/>
    <cellStyle name="40% - Accent5 5 2 2 6" xfId="13764"/>
    <cellStyle name="40% - Accent5 5 2 2 6 2" xfId="51102"/>
    <cellStyle name="40% - Accent5 5 2 2 7" xfId="27092"/>
    <cellStyle name="40% - Accent5 5 2 2 8" xfId="37941"/>
    <cellStyle name="40% - Accent5 5 2 3" xfId="1362"/>
    <cellStyle name="40% - Accent5 5 2 3 2" xfId="7436"/>
    <cellStyle name="40% - Accent5 5 2 3 2 2" xfId="12159"/>
    <cellStyle name="40% - Accent5 5 2 3 2 2 2" xfId="25318"/>
    <cellStyle name="40% - Accent5 5 2 3 2 2 2 2" xfId="62656"/>
    <cellStyle name="40% - Accent5 5 2 3 2 2 3" xfId="49497"/>
    <cellStyle name="40% - Accent5 5 2 3 2 3" xfId="20595"/>
    <cellStyle name="40% - Accent5 5 2 3 2 3 2" xfId="57933"/>
    <cellStyle name="40% - Accent5 5 2 3 2 4" xfId="33614"/>
    <cellStyle name="40% - Accent5 5 2 3 2 5" xfId="44774"/>
    <cellStyle name="40% - Accent5 5 2 3 3" xfId="9799"/>
    <cellStyle name="40% - Accent5 5 2 3 3 2" xfId="22958"/>
    <cellStyle name="40% - Accent5 5 2 3 3 2 2" xfId="60296"/>
    <cellStyle name="40% - Accent5 5 2 3 3 3" xfId="36326"/>
    <cellStyle name="40% - Accent5 5 2 3 3 4" xfId="47137"/>
    <cellStyle name="40% - Accent5 5 2 3 4" xfId="5076"/>
    <cellStyle name="40% - Accent5 5 2 3 4 2" xfId="18235"/>
    <cellStyle name="40% - Accent5 5 2 3 4 2 2" xfId="55573"/>
    <cellStyle name="40% - Accent5 5 2 3 4 3" xfId="30902"/>
    <cellStyle name="40% - Accent5 5 2 3 4 4" xfId="42414"/>
    <cellStyle name="40% - Accent5 5 2 3 5" xfId="14523"/>
    <cellStyle name="40% - Accent5 5 2 3 5 2" xfId="51861"/>
    <cellStyle name="40% - Accent5 5 2 3 6" xfId="28020"/>
    <cellStyle name="40% - Accent5 5 2 3 7" xfId="38700"/>
    <cellStyle name="40% - Accent5 5 2 4" xfId="2711"/>
    <cellStyle name="40% - Accent5 5 2 4 2" xfId="10979"/>
    <cellStyle name="40% - Accent5 5 2 4 2 2" xfId="24138"/>
    <cellStyle name="40% - Accent5 5 2 4 2 2 2" xfId="61476"/>
    <cellStyle name="40% - Accent5 5 2 4 2 3" xfId="48317"/>
    <cellStyle name="40% - Accent5 5 2 4 3" xfId="6256"/>
    <cellStyle name="40% - Accent5 5 2 4 3 2" xfId="19415"/>
    <cellStyle name="40% - Accent5 5 2 4 3 2 2" xfId="56753"/>
    <cellStyle name="40% - Accent5 5 2 4 3 3" xfId="43594"/>
    <cellStyle name="40% - Accent5 5 2 4 4" xfId="15872"/>
    <cellStyle name="40% - Accent5 5 2 4 4 2" xfId="53210"/>
    <cellStyle name="40% - Accent5 5 2 4 5" xfId="32265"/>
    <cellStyle name="40% - Accent5 5 2 4 6" xfId="40049"/>
    <cellStyle name="40% - Accent5 5 2 5" xfId="8619"/>
    <cellStyle name="40% - Accent5 5 2 5 2" xfId="21778"/>
    <cellStyle name="40% - Accent5 5 2 5 2 2" xfId="59116"/>
    <cellStyle name="40% - Accent5 5 2 5 3" xfId="34977"/>
    <cellStyle name="40% - Accent5 5 2 5 4" xfId="45957"/>
    <cellStyle name="40% - Accent5 5 2 6" xfId="3896"/>
    <cellStyle name="40% - Accent5 5 2 6 2" xfId="17055"/>
    <cellStyle name="40% - Accent5 5 2 6 2 2" xfId="54393"/>
    <cellStyle name="40% - Accent5 5 2 6 3" xfId="29553"/>
    <cellStyle name="40% - Accent5 5 2 6 4" xfId="41234"/>
    <cellStyle name="40% - Accent5 5 2 7" xfId="13343"/>
    <cellStyle name="40% - Accent5 5 2 7 2" xfId="50681"/>
    <cellStyle name="40% - Accent5 5 2 8" xfId="26671"/>
    <cellStyle name="40% - Accent5 5 2 9" xfId="37520"/>
    <cellStyle name="40% - Accent5 5 3" xfId="489"/>
    <cellStyle name="40% - Accent5 5 3 2" xfId="1671"/>
    <cellStyle name="40% - Accent5 5 3 2 2" xfId="7745"/>
    <cellStyle name="40% - Accent5 5 3 2 2 2" xfId="12468"/>
    <cellStyle name="40% - Accent5 5 3 2 2 2 2" xfId="25627"/>
    <cellStyle name="40% - Accent5 5 3 2 2 2 2 2" xfId="62965"/>
    <cellStyle name="40% - Accent5 5 3 2 2 2 3" xfId="49806"/>
    <cellStyle name="40% - Accent5 5 3 2 2 3" xfId="20904"/>
    <cellStyle name="40% - Accent5 5 3 2 2 3 2" xfId="58242"/>
    <cellStyle name="40% - Accent5 5 3 2 2 4" xfId="33923"/>
    <cellStyle name="40% - Accent5 5 3 2 2 5" xfId="45083"/>
    <cellStyle name="40% - Accent5 5 3 2 3" xfId="10108"/>
    <cellStyle name="40% - Accent5 5 3 2 3 2" xfId="23267"/>
    <cellStyle name="40% - Accent5 5 3 2 3 2 2" xfId="60605"/>
    <cellStyle name="40% - Accent5 5 3 2 3 3" xfId="36635"/>
    <cellStyle name="40% - Accent5 5 3 2 3 4" xfId="47446"/>
    <cellStyle name="40% - Accent5 5 3 2 4" xfId="5385"/>
    <cellStyle name="40% - Accent5 5 3 2 4 2" xfId="18544"/>
    <cellStyle name="40% - Accent5 5 3 2 4 2 2" xfId="55882"/>
    <cellStyle name="40% - Accent5 5 3 2 4 3" xfId="31211"/>
    <cellStyle name="40% - Accent5 5 3 2 4 4" xfId="42723"/>
    <cellStyle name="40% - Accent5 5 3 2 5" xfId="14832"/>
    <cellStyle name="40% - Accent5 5 3 2 5 2" xfId="52170"/>
    <cellStyle name="40% - Accent5 5 3 2 6" xfId="28329"/>
    <cellStyle name="40% - Accent5 5 3 2 7" xfId="39009"/>
    <cellStyle name="40% - Accent5 5 3 3" xfId="3020"/>
    <cellStyle name="40% - Accent5 5 3 3 2" xfId="11288"/>
    <cellStyle name="40% - Accent5 5 3 3 2 2" xfId="24447"/>
    <cellStyle name="40% - Accent5 5 3 3 2 2 2" xfId="61785"/>
    <cellStyle name="40% - Accent5 5 3 3 2 3" xfId="48626"/>
    <cellStyle name="40% - Accent5 5 3 3 3" xfId="6565"/>
    <cellStyle name="40% - Accent5 5 3 3 3 2" xfId="19724"/>
    <cellStyle name="40% - Accent5 5 3 3 3 2 2" xfId="57062"/>
    <cellStyle name="40% - Accent5 5 3 3 3 3" xfId="43903"/>
    <cellStyle name="40% - Accent5 5 3 3 4" xfId="16181"/>
    <cellStyle name="40% - Accent5 5 3 3 4 2" xfId="53519"/>
    <cellStyle name="40% - Accent5 5 3 3 5" xfId="32574"/>
    <cellStyle name="40% - Accent5 5 3 3 6" xfId="40358"/>
    <cellStyle name="40% - Accent5 5 3 4" xfId="8928"/>
    <cellStyle name="40% - Accent5 5 3 4 2" xfId="22087"/>
    <cellStyle name="40% - Accent5 5 3 4 2 2" xfId="59425"/>
    <cellStyle name="40% - Accent5 5 3 4 3" xfId="35286"/>
    <cellStyle name="40% - Accent5 5 3 4 4" xfId="46266"/>
    <cellStyle name="40% - Accent5 5 3 5" xfId="4205"/>
    <cellStyle name="40% - Accent5 5 3 5 2" xfId="17364"/>
    <cellStyle name="40% - Accent5 5 3 5 2 2" xfId="54702"/>
    <cellStyle name="40% - Accent5 5 3 5 3" xfId="29862"/>
    <cellStyle name="40% - Accent5 5 3 5 4" xfId="41543"/>
    <cellStyle name="40% - Accent5 5 3 6" xfId="13652"/>
    <cellStyle name="40% - Accent5 5 3 6 2" xfId="50990"/>
    <cellStyle name="40% - Accent5 5 3 7" xfId="26980"/>
    <cellStyle name="40% - Accent5 5 3 8" xfId="37829"/>
    <cellStyle name="40% - Accent5 5 4" xfId="377"/>
    <cellStyle name="40% - Accent5 5 4 2" xfId="1559"/>
    <cellStyle name="40% - Accent5 5 4 2 2" xfId="7633"/>
    <cellStyle name="40% - Accent5 5 4 2 2 2" xfId="12356"/>
    <cellStyle name="40% - Accent5 5 4 2 2 2 2" xfId="25515"/>
    <cellStyle name="40% - Accent5 5 4 2 2 2 2 2" xfId="62853"/>
    <cellStyle name="40% - Accent5 5 4 2 2 2 3" xfId="49694"/>
    <cellStyle name="40% - Accent5 5 4 2 2 3" xfId="20792"/>
    <cellStyle name="40% - Accent5 5 4 2 2 3 2" xfId="58130"/>
    <cellStyle name="40% - Accent5 5 4 2 2 4" xfId="33811"/>
    <cellStyle name="40% - Accent5 5 4 2 2 5" xfId="44971"/>
    <cellStyle name="40% - Accent5 5 4 2 3" xfId="9996"/>
    <cellStyle name="40% - Accent5 5 4 2 3 2" xfId="23155"/>
    <cellStyle name="40% - Accent5 5 4 2 3 2 2" xfId="60493"/>
    <cellStyle name="40% - Accent5 5 4 2 3 3" xfId="36523"/>
    <cellStyle name="40% - Accent5 5 4 2 3 4" xfId="47334"/>
    <cellStyle name="40% - Accent5 5 4 2 4" xfId="5273"/>
    <cellStyle name="40% - Accent5 5 4 2 4 2" xfId="18432"/>
    <cellStyle name="40% - Accent5 5 4 2 4 2 2" xfId="55770"/>
    <cellStyle name="40% - Accent5 5 4 2 4 3" xfId="31099"/>
    <cellStyle name="40% - Accent5 5 4 2 4 4" xfId="42611"/>
    <cellStyle name="40% - Accent5 5 4 2 5" xfId="14720"/>
    <cellStyle name="40% - Accent5 5 4 2 5 2" xfId="52058"/>
    <cellStyle name="40% - Accent5 5 4 2 6" xfId="28217"/>
    <cellStyle name="40% - Accent5 5 4 2 7" xfId="38897"/>
    <cellStyle name="40% - Accent5 5 4 3" xfId="2908"/>
    <cellStyle name="40% - Accent5 5 4 3 2" xfId="11176"/>
    <cellStyle name="40% - Accent5 5 4 3 2 2" xfId="24335"/>
    <cellStyle name="40% - Accent5 5 4 3 2 2 2" xfId="61673"/>
    <cellStyle name="40% - Accent5 5 4 3 2 3" xfId="48514"/>
    <cellStyle name="40% - Accent5 5 4 3 3" xfId="6453"/>
    <cellStyle name="40% - Accent5 5 4 3 3 2" xfId="19612"/>
    <cellStyle name="40% - Accent5 5 4 3 3 2 2" xfId="56950"/>
    <cellStyle name="40% - Accent5 5 4 3 3 3" xfId="43791"/>
    <cellStyle name="40% - Accent5 5 4 3 4" xfId="16069"/>
    <cellStyle name="40% - Accent5 5 4 3 4 2" xfId="53407"/>
    <cellStyle name="40% - Accent5 5 4 3 5" xfId="32462"/>
    <cellStyle name="40% - Accent5 5 4 3 6" xfId="40246"/>
    <cellStyle name="40% - Accent5 5 4 4" xfId="8816"/>
    <cellStyle name="40% - Accent5 5 4 4 2" xfId="21975"/>
    <cellStyle name="40% - Accent5 5 4 4 2 2" xfId="59313"/>
    <cellStyle name="40% - Accent5 5 4 4 3" xfId="35174"/>
    <cellStyle name="40% - Accent5 5 4 4 4" xfId="46154"/>
    <cellStyle name="40% - Accent5 5 4 5" xfId="4093"/>
    <cellStyle name="40% - Accent5 5 4 5 2" xfId="17252"/>
    <cellStyle name="40% - Accent5 5 4 5 2 2" xfId="54590"/>
    <cellStyle name="40% - Accent5 5 4 5 3" xfId="29750"/>
    <cellStyle name="40% - Accent5 5 4 5 4" xfId="41431"/>
    <cellStyle name="40% - Accent5 5 4 6" xfId="13540"/>
    <cellStyle name="40% - Accent5 5 4 6 2" xfId="50878"/>
    <cellStyle name="40% - Accent5 5 4 7" xfId="26868"/>
    <cellStyle name="40% - Accent5 5 4 8" xfId="37717"/>
    <cellStyle name="40% - Accent5 5 5" xfId="798"/>
    <cellStyle name="40% - Accent5 5 5 2" xfId="1980"/>
    <cellStyle name="40% - Accent5 5 5 2 2" xfId="8054"/>
    <cellStyle name="40% - Accent5 5 5 2 2 2" xfId="12777"/>
    <cellStyle name="40% - Accent5 5 5 2 2 2 2" xfId="25936"/>
    <cellStyle name="40% - Accent5 5 5 2 2 2 2 2" xfId="63274"/>
    <cellStyle name="40% - Accent5 5 5 2 2 2 3" xfId="50115"/>
    <cellStyle name="40% - Accent5 5 5 2 2 3" xfId="21213"/>
    <cellStyle name="40% - Accent5 5 5 2 2 3 2" xfId="58551"/>
    <cellStyle name="40% - Accent5 5 5 2 2 4" xfId="34232"/>
    <cellStyle name="40% - Accent5 5 5 2 2 5" xfId="45392"/>
    <cellStyle name="40% - Accent5 5 5 2 3" xfId="10417"/>
    <cellStyle name="40% - Accent5 5 5 2 3 2" xfId="23576"/>
    <cellStyle name="40% - Accent5 5 5 2 3 2 2" xfId="60914"/>
    <cellStyle name="40% - Accent5 5 5 2 3 3" xfId="36944"/>
    <cellStyle name="40% - Accent5 5 5 2 3 4" xfId="47755"/>
    <cellStyle name="40% - Accent5 5 5 2 4" xfId="5694"/>
    <cellStyle name="40% - Accent5 5 5 2 4 2" xfId="18853"/>
    <cellStyle name="40% - Accent5 5 5 2 4 2 2" xfId="56191"/>
    <cellStyle name="40% - Accent5 5 5 2 4 3" xfId="31520"/>
    <cellStyle name="40% - Accent5 5 5 2 4 4" xfId="43032"/>
    <cellStyle name="40% - Accent5 5 5 2 5" xfId="15141"/>
    <cellStyle name="40% - Accent5 5 5 2 5 2" xfId="52479"/>
    <cellStyle name="40% - Accent5 5 5 2 6" xfId="28638"/>
    <cellStyle name="40% - Accent5 5 5 2 7" xfId="39318"/>
    <cellStyle name="40% - Accent5 5 5 3" xfId="3329"/>
    <cellStyle name="40% - Accent5 5 5 3 2" xfId="11597"/>
    <cellStyle name="40% - Accent5 5 5 3 2 2" xfId="24756"/>
    <cellStyle name="40% - Accent5 5 5 3 2 2 2" xfId="62094"/>
    <cellStyle name="40% - Accent5 5 5 3 2 3" xfId="48935"/>
    <cellStyle name="40% - Accent5 5 5 3 3" xfId="6874"/>
    <cellStyle name="40% - Accent5 5 5 3 3 2" xfId="20033"/>
    <cellStyle name="40% - Accent5 5 5 3 3 2 2" xfId="57371"/>
    <cellStyle name="40% - Accent5 5 5 3 3 3" xfId="44212"/>
    <cellStyle name="40% - Accent5 5 5 3 4" xfId="16490"/>
    <cellStyle name="40% - Accent5 5 5 3 4 2" xfId="53828"/>
    <cellStyle name="40% - Accent5 5 5 3 5" xfId="32883"/>
    <cellStyle name="40% - Accent5 5 5 3 6" xfId="40667"/>
    <cellStyle name="40% - Accent5 5 5 4" xfId="9237"/>
    <cellStyle name="40% - Accent5 5 5 4 2" xfId="22396"/>
    <cellStyle name="40% - Accent5 5 5 4 2 2" xfId="59734"/>
    <cellStyle name="40% - Accent5 5 5 4 3" xfId="35595"/>
    <cellStyle name="40% - Accent5 5 5 4 4" xfId="46575"/>
    <cellStyle name="40% - Accent5 5 5 5" xfId="4514"/>
    <cellStyle name="40% - Accent5 5 5 5 2" xfId="17673"/>
    <cellStyle name="40% - Accent5 5 5 5 2 2" xfId="55011"/>
    <cellStyle name="40% - Accent5 5 5 5 3" xfId="30171"/>
    <cellStyle name="40% - Accent5 5 5 5 4" xfId="41852"/>
    <cellStyle name="40% - Accent5 5 5 6" xfId="13961"/>
    <cellStyle name="40% - Accent5 5 5 6 2" xfId="51299"/>
    <cellStyle name="40% - Accent5 5 5 7" xfId="27289"/>
    <cellStyle name="40% - Accent5 5 5 8" xfId="38138"/>
    <cellStyle name="40% - Accent5 5 6" xfId="967"/>
    <cellStyle name="40% - Accent5 5 6 2" xfId="2149"/>
    <cellStyle name="40% - Accent5 5 6 2 2" xfId="8223"/>
    <cellStyle name="40% - Accent5 5 6 2 2 2" xfId="12946"/>
    <cellStyle name="40% - Accent5 5 6 2 2 2 2" xfId="26105"/>
    <cellStyle name="40% - Accent5 5 6 2 2 2 2 2" xfId="63443"/>
    <cellStyle name="40% - Accent5 5 6 2 2 2 3" xfId="50284"/>
    <cellStyle name="40% - Accent5 5 6 2 2 3" xfId="21382"/>
    <cellStyle name="40% - Accent5 5 6 2 2 3 2" xfId="58720"/>
    <cellStyle name="40% - Accent5 5 6 2 2 4" xfId="34401"/>
    <cellStyle name="40% - Accent5 5 6 2 2 5" xfId="45561"/>
    <cellStyle name="40% - Accent5 5 6 2 3" xfId="10586"/>
    <cellStyle name="40% - Accent5 5 6 2 3 2" xfId="23745"/>
    <cellStyle name="40% - Accent5 5 6 2 3 2 2" xfId="61083"/>
    <cellStyle name="40% - Accent5 5 6 2 3 3" xfId="37113"/>
    <cellStyle name="40% - Accent5 5 6 2 3 4" xfId="47924"/>
    <cellStyle name="40% - Accent5 5 6 2 4" xfId="5863"/>
    <cellStyle name="40% - Accent5 5 6 2 4 2" xfId="19022"/>
    <cellStyle name="40% - Accent5 5 6 2 4 2 2" xfId="56360"/>
    <cellStyle name="40% - Accent5 5 6 2 4 3" xfId="31689"/>
    <cellStyle name="40% - Accent5 5 6 2 4 4" xfId="43201"/>
    <cellStyle name="40% - Accent5 5 6 2 5" xfId="15310"/>
    <cellStyle name="40% - Accent5 5 6 2 5 2" xfId="52648"/>
    <cellStyle name="40% - Accent5 5 6 2 6" xfId="28807"/>
    <cellStyle name="40% - Accent5 5 6 2 7" xfId="39487"/>
    <cellStyle name="40% - Accent5 5 6 3" xfId="3498"/>
    <cellStyle name="40% - Accent5 5 6 3 2" xfId="11766"/>
    <cellStyle name="40% - Accent5 5 6 3 2 2" xfId="24925"/>
    <cellStyle name="40% - Accent5 5 6 3 2 2 2" xfId="62263"/>
    <cellStyle name="40% - Accent5 5 6 3 2 3" xfId="49104"/>
    <cellStyle name="40% - Accent5 5 6 3 3" xfId="7043"/>
    <cellStyle name="40% - Accent5 5 6 3 3 2" xfId="20202"/>
    <cellStyle name="40% - Accent5 5 6 3 3 2 2" xfId="57540"/>
    <cellStyle name="40% - Accent5 5 6 3 3 3" xfId="44381"/>
    <cellStyle name="40% - Accent5 5 6 3 4" xfId="16659"/>
    <cellStyle name="40% - Accent5 5 6 3 4 2" xfId="53997"/>
    <cellStyle name="40% - Accent5 5 6 3 5" xfId="33052"/>
    <cellStyle name="40% - Accent5 5 6 3 6" xfId="40836"/>
    <cellStyle name="40% - Accent5 5 6 4" xfId="9406"/>
    <cellStyle name="40% - Accent5 5 6 4 2" xfId="22565"/>
    <cellStyle name="40% - Accent5 5 6 4 2 2" xfId="59903"/>
    <cellStyle name="40% - Accent5 5 6 4 3" xfId="35764"/>
    <cellStyle name="40% - Accent5 5 6 4 4" xfId="46744"/>
    <cellStyle name="40% - Accent5 5 6 5" xfId="4683"/>
    <cellStyle name="40% - Accent5 5 6 5 2" xfId="17842"/>
    <cellStyle name="40% - Accent5 5 6 5 2 2" xfId="55180"/>
    <cellStyle name="40% - Accent5 5 6 5 3" xfId="30340"/>
    <cellStyle name="40% - Accent5 5 6 5 4" xfId="42021"/>
    <cellStyle name="40% - Accent5 5 6 6" xfId="14130"/>
    <cellStyle name="40% - Accent5 5 6 6 2" xfId="51468"/>
    <cellStyle name="40% - Accent5 5 6 7" xfId="27458"/>
    <cellStyle name="40% - Accent5 5 6 8" xfId="38307"/>
    <cellStyle name="40% - Accent5 5 7" xfId="1138"/>
    <cellStyle name="40% - Accent5 5 7 2" xfId="2318"/>
    <cellStyle name="40% - Accent5 5 7 2 2" xfId="8392"/>
    <cellStyle name="40% - Accent5 5 7 2 2 2" xfId="13115"/>
    <cellStyle name="40% - Accent5 5 7 2 2 2 2" xfId="26274"/>
    <cellStyle name="40% - Accent5 5 7 2 2 2 2 2" xfId="63612"/>
    <cellStyle name="40% - Accent5 5 7 2 2 2 3" xfId="50453"/>
    <cellStyle name="40% - Accent5 5 7 2 2 3" xfId="21551"/>
    <cellStyle name="40% - Accent5 5 7 2 2 3 2" xfId="58889"/>
    <cellStyle name="40% - Accent5 5 7 2 2 4" xfId="34570"/>
    <cellStyle name="40% - Accent5 5 7 2 2 5" xfId="45730"/>
    <cellStyle name="40% - Accent5 5 7 2 3" xfId="10755"/>
    <cellStyle name="40% - Accent5 5 7 2 3 2" xfId="23914"/>
    <cellStyle name="40% - Accent5 5 7 2 3 2 2" xfId="61252"/>
    <cellStyle name="40% - Accent5 5 7 2 3 3" xfId="37282"/>
    <cellStyle name="40% - Accent5 5 7 2 3 4" xfId="48093"/>
    <cellStyle name="40% - Accent5 5 7 2 4" xfId="6032"/>
    <cellStyle name="40% - Accent5 5 7 2 4 2" xfId="19191"/>
    <cellStyle name="40% - Accent5 5 7 2 4 2 2" xfId="56529"/>
    <cellStyle name="40% - Accent5 5 7 2 4 3" xfId="31858"/>
    <cellStyle name="40% - Accent5 5 7 2 4 4" xfId="43370"/>
    <cellStyle name="40% - Accent5 5 7 2 5" xfId="15479"/>
    <cellStyle name="40% - Accent5 5 7 2 5 2" xfId="52817"/>
    <cellStyle name="40% - Accent5 5 7 2 6" xfId="28976"/>
    <cellStyle name="40% - Accent5 5 7 2 7" xfId="39656"/>
    <cellStyle name="40% - Accent5 5 7 3" xfId="3667"/>
    <cellStyle name="40% - Accent5 5 7 3 2" xfId="11935"/>
    <cellStyle name="40% - Accent5 5 7 3 2 2" xfId="25094"/>
    <cellStyle name="40% - Accent5 5 7 3 2 2 2" xfId="62432"/>
    <cellStyle name="40% - Accent5 5 7 3 2 3" xfId="49273"/>
    <cellStyle name="40% - Accent5 5 7 3 3" xfId="7212"/>
    <cellStyle name="40% - Accent5 5 7 3 3 2" xfId="20371"/>
    <cellStyle name="40% - Accent5 5 7 3 3 2 2" xfId="57709"/>
    <cellStyle name="40% - Accent5 5 7 3 3 3" xfId="44550"/>
    <cellStyle name="40% - Accent5 5 7 3 4" xfId="16828"/>
    <cellStyle name="40% - Accent5 5 7 3 4 2" xfId="54166"/>
    <cellStyle name="40% - Accent5 5 7 3 5" xfId="33221"/>
    <cellStyle name="40% - Accent5 5 7 3 6" xfId="41005"/>
    <cellStyle name="40% - Accent5 5 7 4" xfId="9575"/>
    <cellStyle name="40% - Accent5 5 7 4 2" xfId="22734"/>
    <cellStyle name="40% - Accent5 5 7 4 2 2" xfId="60072"/>
    <cellStyle name="40% - Accent5 5 7 4 3" xfId="35933"/>
    <cellStyle name="40% - Accent5 5 7 4 4" xfId="46913"/>
    <cellStyle name="40% - Accent5 5 7 5" xfId="4852"/>
    <cellStyle name="40% - Accent5 5 7 5 2" xfId="18011"/>
    <cellStyle name="40% - Accent5 5 7 5 2 2" xfId="55349"/>
    <cellStyle name="40% - Accent5 5 7 5 3" xfId="30509"/>
    <cellStyle name="40% - Accent5 5 7 5 4" xfId="42190"/>
    <cellStyle name="40% - Accent5 5 7 6" xfId="14299"/>
    <cellStyle name="40% - Accent5 5 7 6 2" xfId="51637"/>
    <cellStyle name="40% - Accent5 5 7 7" xfId="27627"/>
    <cellStyle name="40% - Accent5 5 7 8" xfId="38476"/>
    <cellStyle name="40% - Accent5 5 8" xfId="1250"/>
    <cellStyle name="40% - Accent5 5 8 2" xfId="2599"/>
    <cellStyle name="40% - Accent5 5 8 2 2" xfId="12047"/>
    <cellStyle name="40% - Accent5 5 8 2 2 2" xfId="25206"/>
    <cellStyle name="40% - Accent5 5 8 2 2 2 2" xfId="62544"/>
    <cellStyle name="40% - Accent5 5 8 2 2 3" xfId="33502"/>
    <cellStyle name="40% - Accent5 5 8 2 2 4" xfId="49385"/>
    <cellStyle name="40% - Accent5 5 8 2 3" xfId="7324"/>
    <cellStyle name="40% - Accent5 5 8 2 3 2" xfId="20483"/>
    <cellStyle name="40% - Accent5 5 8 2 3 2 2" xfId="57821"/>
    <cellStyle name="40% - Accent5 5 8 2 3 3" xfId="36214"/>
    <cellStyle name="40% - Accent5 5 8 2 3 4" xfId="44662"/>
    <cellStyle name="40% - Accent5 5 8 2 4" xfId="15760"/>
    <cellStyle name="40% - Accent5 5 8 2 4 2" xfId="30790"/>
    <cellStyle name="40% - Accent5 5 8 2 4 3" xfId="53098"/>
    <cellStyle name="40% - Accent5 5 8 2 5" xfId="27908"/>
    <cellStyle name="40% - Accent5 5 8 2 6" xfId="39937"/>
    <cellStyle name="40% - Accent5 5 8 3" xfId="9687"/>
    <cellStyle name="40% - Accent5 5 8 3 2" xfId="22846"/>
    <cellStyle name="40% - Accent5 5 8 3 2 2" xfId="60184"/>
    <cellStyle name="40% - Accent5 5 8 3 3" xfId="32153"/>
    <cellStyle name="40% - Accent5 5 8 3 4" xfId="47025"/>
    <cellStyle name="40% - Accent5 5 8 4" xfId="4964"/>
    <cellStyle name="40% - Accent5 5 8 4 2" xfId="18123"/>
    <cellStyle name="40% - Accent5 5 8 4 2 2" xfId="55461"/>
    <cellStyle name="40% - Accent5 5 8 4 3" xfId="34865"/>
    <cellStyle name="40% - Accent5 5 8 4 4" xfId="42302"/>
    <cellStyle name="40% - Accent5 5 8 5" xfId="14411"/>
    <cellStyle name="40% - Accent5 5 8 5 2" xfId="29441"/>
    <cellStyle name="40% - Accent5 5 8 5 3" xfId="51749"/>
    <cellStyle name="40% - Accent5 5 8 6" xfId="26559"/>
    <cellStyle name="40% - Accent5 5 8 7" xfId="38588"/>
    <cellStyle name="40% - Accent5 5 9" xfId="2487"/>
    <cellStyle name="40% - Accent5 5 9 2" xfId="10867"/>
    <cellStyle name="40% - Accent5 5 9 2 2" xfId="24026"/>
    <cellStyle name="40% - Accent5 5 9 2 2 2" xfId="61364"/>
    <cellStyle name="40% - Accent5 5 9 2 3" xfId="33390"/>
    <cellStyle name="40% - Accent5 5 9 2 4" xfId="48205"/>
    <cellStyle name="40% - Accent5 5 9 3" xfId="6144"/>
    <cellStyle name="40% - Accent5 5 9 3 2" xfId="19303"/>
    <cellStyle name="40% - Accent5 5 9 3 2 2" xfId="56641"/>
    <cellStyle name="40% - Accent5 5 9 3 3" xfId="36102"/>
    <cellStyle name="40% - Accent5 5 9 3 4" xfId="43482"/>
    <cellStyle name="40% - Accent5 5 9 4" xfId="15648"/>
    <cellStyle name="40% - Accent5 5 9 4 2" xfId="30678"/>
    <cellStyle name="40% - Accent5 5 9 4 3" xfId="52986"/>
    <cellStyle name="40% - Accent5 5 9 5" xfId="27796"/>
    <cellStyle name="40% - Accent5 5 9 6" xfId="39825"/>
    <cellStyle name="40% - Accent5 6" xfId="264"/>
    <cellStyle name="40% - Accent5 6 2" xfId="685"/>
    <cellStyle name="40% - Accent5 6 2 2" xfId="1867"/>
    <cellStyle name="40% - Accent5 6 2 2 2" xfId="7941"/>
    <cellStyle name="40% - Accent5 6 2 2 2 2" xfId="12664"/>
    <cellStyle name="40% - Accent5 6 2 2 2 2 2" xfId="25823"/>
    <cellStyle name="40% - Accent5 6 2 2 2 2 2 2" xfId="63161"/>
    <cellStyle name="40% - Accent5 6 2 2 2 2 3" xfId="50002"/>
    <cellStyle name="40% - Accent5 6 2 2 2 3" xfId="21100"/>
    <cellStyle name="40% - Accent5 6 2 2 2 3 2" xfId="58438"/>
    <cellStyle name="40% - Accent5 6 2 2 2 4" xfId="34119"/>
    <cellStyle name="40% - Accent5 6 2 2 2 5" xfId="45279"/>
    <cellStyle name="40% - Accent5 6 2 2 3" xfId="10304"/>
    <cellStyle name="40% - Accent5 6 2 2 3 2" xfId="23463"/>
    <cellStyle name="40% - Accent5 6 2 2 3 2 2" xfId="60801"/>
    <cellStyle name="40% - Accent5 6 2 2 3 3" xfId="36831"/>
    <cellStyle name="40% - Accent5 6 2 2 3 4" xfId="47642"/>
    <cellStyle name="40% - Accent5 6 2 2 4" xfId="5581"/>
    <cellStyle name="40% - Accent5 6 2 2 4 2" xfId="18740"/>
    <cellStyle name="40% - Accent5 6 2 2 4 2 2" xfId="56078"/>
    <cellStyle name="40% - Accent5 6 2 2 4 3" xfId="31407"/>
    <cellStyle name="40% - Accent5 6 2 2 4 4" xfId="42919"/>
    <cellStyle name="40% - Accent5 6 2 2 5" xfId="15028"/>
    <cellStyle name="40% - Accent5 6 2 2 5 2" xfId="52366"/>
    <cellStyle name="40% - Accent5 6 2 2 6" xfId="28525"/>
    <cellStyle name="40% - Accent5 6 2 2 7" xfId="39205"/>
    <cellStyle name="40% - Accent5 6 2 3" xfId="3216"/>
    <cellStyle name="40% - Accent5 6 2 3 2" xfId="11484"/>
    <cellStyle name="40% - Accent5 6 2 3 2 2" xfId="24643"/>
    <cellStyle name="40% - Accent5 6 2 3 2 2 2" xfId="61981"/>
    <cellStyle name="40% - Accent5 6 2 3 2 3" xfId="48822"/>
    <cellStyle name="40% - Accent5 6 2 3 3" xfId="6761"/>
    <cellStyle name="40% - Accent5 6 2 3 3 2" xfId="19920"/>
    <cellStyle name="40% - Accent5 6 2 3 3 2 2" xfId="57258"/>
    <cellStyle name="40% - Accent5 6 2 3 3 3" xfId="44099"/>
    <cellStyle name="40% - Accent5 6 2 3 4" xfId="16377"/>
    <cellStyle name="40% - Accent5 6 2 3 4 2" xfId="53715"/>
    <cellStyle name="40% - Accent5 6 2 3 5" xfId="32770"/>
    <cellStyle name="40% - Accent5 6 2 3 6" xfId="40554"/>
    <cellStyle name="40% - Accent5 6 2 4" xfId="9124"/>
    <cellStyle name="40% - Accent5 6 2 4 2" xfId="22283"/>
    <cellStyle name="40% - Accent5 6 2 4 2 2" xfId="59621"/>
    <cellStyle name="40% - Accent5 6 2 4 3" xfId="35482"/>
    <cellStyle name="40% - Accent5 6 2 4 4" xfId="46462"/>
    <cellStyle name="40% - Accent5 6 2 5" xfId="4401"/>
    <cellStyle name="40% - Accent5 6 2 5 2" xfId="17560"/>
    <cellStyle name="40% - Accent5 6 2 5 2 2" xfId="54898"/>
    <cellStyle name="40% - Accent5 6 2 5 3" xfId="30058"/>
    <cellStyle name="40% - Accent5 6 2 5 4" xfId="41739"/>
    <cellStyle name="40% - Accent5 6 2 6" xfId="13848"/>
    <cellStyle name="40% - Accent5 6 2 6 2" xfId="51186"/>
    <cellStyle name="40% - Accent5 6 2 7" xfId="27176"/>
    <cellStyle name="40% - Accent5 6 2 8" xfId="38025"/>
    <cellStyle name="40% - Accent5 6 3" xfId="1446"/>
    <cellStyle name="40% - Accent5 6 3 2" xfId="7520"/>
    <cellStyle name="40% - Accent5 6 3 2 2" xfId="12243"/>
    <cellStyle name="40% - Accent5 6 3 2 2 2" xfId="25402"/>
    <cellStyle name="40% - Accent5 6 3 2 2 2 2" xfId="62740"/>
    <cellStyle name="40% - Accent5 6 3 2 2 3" xfId="49581"/>
    <cellStyle name="40% - Accent5 6 3 2 3" xfId="20679"/>
    <cellStyle name="40% - Accent5 6 3 2 3 2" xfId="58017"/>
    <cellStyle name="40% - Accent5 6 3 2 4" xfId="33698"/>
    <cellStyle name="40% - Accent5 6 3 2 5" xfId="44858"/>
    <cellStyle name="40% - Accent5 6 3 3" xfId="9883"/>
    <cellStyle name="40% - Accent5 6 3 3 2" xfId="23042"/>
    <cellStyle name="40% - Accent5 6 3 3 2 2" xfId="60380"/>
    <cellStyle name="40% - Accent5 6 3 3 3" xfId="36410"/>
    <cellStyle name="40% - Accent5 6 3 3 4" xfId="47221"/>
    <cellStyle name="40% - Accent5 6 3 4" xfId="5160"/>
    <cellStyle name="40% - Accent5 6 3 4 2" xfId="18319"/>
    <cellStyle name="40% - Accent5 6 3 4 2 2" xfId="55657"/>
    <cellStyle name="40% - Accent5 6 3 4 3" xfId="30986"/>
    <cellStyle name="40% - Accent5 6 3 4 4" xfId="42498"/>
    <cellStyle name="40% - Accent5 6 3 5" xfId="14607"/>
    <cellStyle name="40% - Accent5 6 3 5 2" xfId="51945"/>
    <cellStyle name="40% - Accent5 6 3 6" xfId="28104"/>
    <cellStyle name="40% - Accent5 6 3 7" xfId="38784"/>
    <cellStyle name="40% - Accent5 6 4" xfId="2795"/>
    <cellStyle name="40% - Accent5 6 4 2" xfId="11063"/>
    <cellStyle name="40% - Accent5 6 4 2 2" xfId="24222"/>
    <cellStyle name="40% - Accent5 6 4 2 2 2" xfId="61560"/>
    <cellStyle name="40% - Accent5 6 4 2 3" xfId="48401"/>
    <cellStyle name="40% - Accent5 6 4 3" xfId="6340"/>
    <cellStyle name="40% - Accent5 6 4 3 2" xfId="19499"/>
    <cellStyle name="40% - Accent5 6 4 3 2 2" xfId="56837"/>
    <cellStyle name="40% - Accent5 6 4 3 3" xfId="43678"/>
    <cellStyle name="40% - Accent5 6 4 4" xfId="15956"/>
    <cellStyle name="40% - Accent5 6 4 4 2" xfId="53294"/>
    <cellStyle name="40% - Accent5 6 4 5" xfId="32349"/>
    <cellStyle name="40% - Accent5 6 4 6" xfId="40133"/>
    <cellStyle name="40% - Accent5 6 5" xfId="8703"/>
    <cellStyle name="40% - Accent5 6 5 2" xfId="21862"/>
    <cellStyle name="40% - Accent5 6 5 2 2" xfId="59200"/>
    <cellStyle name="40% - Accent5 6 5 3" xfId="35061"/>
    <cellStyle name="40% - Accent5 6 5 4" xfId="46041"/>
    <cellStyle name="40% - Accent5 6 6" xfId="3980"/>
    <cellStyle name="40% - Accent5 6 6 2" xfId="17139"/>
    <cellStyle name="40% - Accent5 6 6 2 2" xfId="54477"/>
    <cellStyle name="40% - Accent5 6 6 3" xfId="29637"/>
    <cellStyle name="40% - Accent5 6 6 4" xfId="41318"/>
    <cellStyle name="40% - Accent5 6 7" xfId="13427"/>
    <cellStyle name="40% - Accent5 6 7 2" xfId="50765"/>
    <cellStyle name="40% - Accent5 6 8" xfId="26755"/>
    <cellStyle name="40% - Accent5 6 9" xfId="37604"/>
    <cellStyle name="40% - Accent5 7" xfId="152"/>
    <cellStyle name="40% - Accent5 7 2" xfId="573"/>
    <cellStyle name="40% - Accent5 7 2 2" xfId="1755"/>
    <cellStyle name="40% - Accent5 7 2 2 2" xfId="7829"/>
    <cellStyle name="40% - Accent5 7 2 2 2 2" xfId="12552"/>
    <cellStyle name="40% - Accent5 7 2 2 2 2 2" xfId="25711"/>
    <cellStyle name="40% - Accent5 7 2 2 2 2 2 2" xfId="63049"/>
    <cellStyle name="40% - Accent5 7 2 2 2 2 3" xfId="49890"/>
    <cellStyle name="40% - Accent5 7 2 2 2 3" xfId="20988"/>
    <cellStyle name="40% - Accent5 7 2 2 2 3 2" xfId="58326"/>
    <cellStyle name="40% - Accent5 7 2 2 2 4" xfId="34007"/>
    <cellStyle name="40% - Accent5 7 2 2 2 5" xfId="45167"/>
    <cellStyle name="40% - Accent5 7 2 2 3" xfId="10192"/>
    <cellStyle name="40% - Accent5 7 2 2 3 2" xfId="23351"/>
    <cellStyle name="40% - Accent5 7 2 2 3 2 2" xfId="60689"/>
    <cellStyle name="40% - Accent5 7 2 2 3 3" xfId="36719"/>
    <cellStyle name="40% - Accent5 7 2 2 3 4" xfId="47530"/>
    <cellStyle name="40% - Accent5 7 2 2 4" xfId="5469"/>
    <cellStyle name="40% - Accent5 7 2 2 4 2" xfId="18628"/>
    <cellStyle name="40% - Accent5 7 2 2 4 2 2" xfId="55966"/>
    <cellStyle name="40% - Accent5 7 2 2 4 3" xfId="31295"/>
    <cellStyle name="40% - Accent5 7 2 2 4 4" xfId="42807"/>
    <cellStyle name="40% - Accent5 7 2 2 5" xfId="14916"/>
    <cellStyle name="40% - Accent5 7 2 2 5 2" xfId="52254"/>
    <cellStyle name="40% - Accent5 7 2 2 6" xfId="28413"/>
    <cellStyle name="40% - Accent5 7 2 2 7" xfId="39093"/>
    <cellStyle name="40% - Accent5 7 2 3" xfId="3104"/>
    <cellStyle name="40% - Accent5 7 2 3 2" xfId="11372"/>
    <cellStyle name="40% - Accent5 7 2 3 2 2" xfId="24531"/>
    <cellStyle name="40% - Accent5 7 2 3 2 2 2" xfId="61869"/>
    <cellStyle name="40% - Accent5 7 2 3 2 3" xfId="48710"/>
    <cellStyle name="40% - Accent5 7 2 3 3" xfId="6649"/>
    <cellStyle name="40% - Accent5 7 2 3 3 2" xfId="19808"/>
    <cellStyle name="40% - Accent5 7 2 3 3 2 2" xfId="57146"/>
    <cellStyle name="40% - Accent5 7 2 3 3 3" xfId="43987"/>
    <cellStyle name="40% - Accent5 7 2 3 4" xfId="16265"/>
    <cellStyle name="40% - Accent5 7 2 3 4 2" xfId="53603"/>
    <cellStyle name="40% - Accent5 7 2 3 5" xfId="32658"/>
    <cellStyle name="40% - Accent5 7 2 3 6" xfId="40442"/>
    <cellStyle name="40% - Accent5 7 2 4" xfId="9012"/>
    <cellStyle name="40% - Accent5 7 2 4 2" xfId="22171"/>
    <cellStyle name="40% - Accent5 7 2 4 2 2" xfId="59509"/>
    <cellStyle name="40% - Accent5 7 2 4 3" xfId="35370"/>
    <cellStyle name="40% - Accent5 7 2 4 4" xfId="46350"/>
    <cellStyle name="40% - Accent5 7 2 5" xfId="4289"/>
    <cellStyle name="40% - Accent5 7 2 5 2" xfId="17448"/>
    <cellStyle name="40% - Accent5 7 2 5 2 2" xfId="54786"/>
    <cellStyle name="40% - Accent5 7 2 5 3" xfId="29946"/>
    <cellStyle name="40% - Accent5 7 2 5 4" xfId="41627"/>
    <cellStyle name="40% - Accent5 7 2 6" xfId="13736"/>
    <cellStyle name="40% - Accent5 7 2 6 2" xfId="51074"/>
    <cellStyle name="40% - Accent5 7 2 7" xfId="27064"/>
    <cellStyle name="40% - Accent5 7 2 8" xfId="37913"/>
    <cellStyle name="40% - Accent5 7 3" xfId="1334"/>
    <cellStyle name="40% - Accent5 7 3 2" xfId="7408"/>
    <cellStyle name="40% - Accent5 7 3 2 2" xfId="12131"/>
    <cellStyle name="40% - Accent5 7 3 2 2 2" xfId="25290"/>
    <cellStyle name="40% - Accent5 7 3 2 2 2 2" xfId="62628"/>
    <cellStyle name="40% - Accent5 7 3 2 2 3" xfId="49469"/>
    <cellStyle name="40% - Accent5 7 3 2 3" xfId="20567"/>
    <cellStyle name="40% - Accent5 7 3 2 3 2" xfId="57905"/>
    <cellStyle name="40% - Accent5 7 3 2 4" xfId="33586"/>
    <cellStyle name="40% - Accent5 7 3 2 5" xfId="44746"/>
    <cellStyle name="40% - Accent5 7 3 3" xfId="9771"/>
    <cellStyle name="40% - Accent5 7 3 3 2" xfId="22930"/>
    <cellStyle name="40% - Accent5 7 3 3 2 2" xfId="60268"/>
    <cellStyle name="40% - Accent5 7 3 3 3" xfId="36298"/>
    <cellStyle name="40% - Accent5 7 3 3 4" xfId="47109"/>
    <cellStyle name="40% - Accent5 7 3 4" xfId="5048"/>
    <cellStyle name="40% - Accent5 7 3 4 2" xfId="18207"/>
    <cellStyle name="40% - Accent5 7 3 4 2 2" xfId="55545"/>
    <cellStyle name="40% - Accent5 7 3 4 3" xfId="30874"/>
    <cellStyle name="40% - Accent5 7 3 4 4" xfId="42386"/>
    <cellStyle name="40% - Accent5 7 3 5" xfId="14495"/>
    <cellStyle name="40% - Accent5 7 3 5 2" xfId="51833"/>
    <cellStyle name="40% - Accent5 7 3 6" xfId="27992"/>
    <cellStyle name="40% - Accent5 7 3 7" xfId="38672"/>
    <cellStyle name="40% - Accent5 7 4" xfId="2683"/>
    <cellStyle name="40% - Accent5 7 4 2" xfId="10951"/>
    <cellStyle name="40% - Accent5 7 4 2 2" xfId="24110"/>
    <cellStyle name="40% - Accent5 7 4 2 2 2" xfId="61448"/>
    <cellStyle name="40% - Accent5 7 4 2 3" xfId="48289"/>
    <cellStyle name="40% - Accent5 7 4 3" xfId="6228"/>
    <cellStyle name="40% - Accent5 7 4 3 2" xfId="19387"/>
    <cellStyle name="40% - Accent5 7 4 3 2 2" xfId="56725"/>
    <cellStyle name="40% - Accent5 7 4 3 3" xfId="43566"/>
    <cellStyle name="40% - Accent5 7 4 4" xfId="15844"/>
    <cellStyle name="40% - Accent5 7 4 4 2" xfId="53182"/>
    <cellStyle name="40% - Accent5 7 4 5" xfId="32237"/>
    <cellStyle name="40% - Accent5 7 4 6" xfId="40021"/>
    <cellStyle name="40% - Accent5 7 5" xfId="8591"/>
    <cellStyle name="40% - Accent5 7 5 2" xfId="21750"/>
    <cellStyle name="40% - Accent5 7 5 2 2" xfId="59088"/>
    <cellStyle name="40% - Accent5 7 5 3" xfId="34949"/>
    <cellStyle name="40% - Accent5 7 5 4" xfId="45929"/>
    <cellStyle name="40% - Accent5 7 6" xfId="3868"/>
    <cellStyle name="40% - Accent5 7 6 2" xfId="17027"/>
    <cellStyle name="40% - Accent5 7 6 2 2" xfId="54365"/>
    <cellStyle name="40% - Accent5 7 6 3" xfId="29525"/>
    <cellStyle name="40% - Accent5 7 6 4" xfId="41206"/>
    <cellStyle name="40% - Accent5 7 7" xfId="13315"/>
    <cellStyle name="40% - Accent5 7 7 2" xfId="50653"/>
    <cellStyle name="40% - Accent5 7 8" xfId="26643"/>
    <cellStyle name="40% - Accent5 7 9" xfId="37492"/>
    <cellStyle name="40% - Accent5 8" xfId="461"/>
    <cellStyle name="40% - Accent5 8 2" xfId="1643"/>
    <cellStyle name="40% - Accent5 8 2 2" xfId="7717"/>
    <cellStyle name="40% - Accent5 8 2 2 2" xfId="12440"/>
    <cellStyle name="40% - Accent5 8 2 2 2 2" xfId="25599"/>
    <cellStyle name="40% - Accent5 8 2 2 2 2 2" xfId="62937"/>
    <cellStyle name="40% - Accent5 8 2 2 2 3" xfId="49778"/>
    <cellStyle name="40% - Accent5 8 2 2 3" xfId="20876"/>
    <cellStyle name="40% - Accent5 8 2 2 3 2" xfId="58214"/>
    <cellStyle name="40% - Accent5 8 2 2 4" xfId="33895"/>
    <cellStyle name="40% - Accent5 8 2 2 5" xfId="45055"/>
    <cellStyle name="40% - Accent5 8 2 3" xfId="10080"/>
    <cellStyle name="40% - Accent5 8 2 3 2" xfId="23239"/>
    <cellStyle name="40% - Accent5 8 2 3 2 2" xfId="60577"/>
    <cellStyle name="40% - Accent5 8 2 3 3" xfId="36607"/>
    <cellStyle name="40% - Accent5 8 2 3 4" xfId="47418"/>
    <cellStyle name="40% - Accent5 8 2 4" xfId="5357"/>
    <cellStyle name="40% - Accent5 8 2 4 2" xfId="18516"/>
    <cellStyle name="40% - Accent5 8 2 4 2 2" xfId="55854"/>
    <cellStyle name="40% - Accent5 8 2 4 3" xfId="31183"/>
    <cellStyle name="40% - Accent5 8 2 4 4" xfId="42695"/>
    <cellStyle name="40% - Accent5 8 2 5" xfId="14804"/>
    <cellStyle name="40% - Accent5 8 2 5 2" xfId="52142"/>
    <cellStyle name="40% - Accent5 8 2 6" xfId="28301"/>
    <cellStyle name="40% - Accent5 8 2 7" xfId="38981"/>
    <cellStyle name="40% - Accent5 8 3" xfId="2992"/>
    <cellStyle name="40% - Accent5 8 3 2" xfId="11260"/>
    <cellStyle name="40% - Accent5 8 3 2 2" xfId="24419"/>
    <cellStyle name="40% - Accent5 8 3 2 2 2" xfId="61757"/>
    <cellStyle name="40% - Accent5 8 3 2 3" xfId="48598"/>
    <cellStyle name="40% - Accent5 8 3 3" xfId="6537"/>
    <cellStyle name="40% - Accent5 8 3 3 2" xfId="19696"/>
    <cellStyle name="40% - Accent5 8 3 3 2 2" xfId="57034"/>
    <cellStyle name="40% - Accent5 8 3 3 3" xfId="43875"/>
    <cellStyle name="40% - Accent5 8 3 4" xfId="16153"/>
    <cellStyle name="40% - Accent5 8 3 4 2" xfId="53491"/>
    <cellStyle name="40% - Accent5 8 3 5" xfId="32546"/>
    <cellStyle name="40% - Accent5 8 3 6" xfId="40330"/>
    <cellStyle name="40% - Accent5 8 4" xfId="8900"/>
    <cellStyle name="40% - Accent5 8 4 2" xfId="22059"/>
    <cellStyle name="40% - Accent5 8 4 2 2" xfId="59397"/>
    <cellStyle name="40% - Accent5 8 4 3" xfId="35258"/>
    <cellStyle name="40% - Accent5 8 4 4" xfId="46238"/>
    <cellStyle name="40% - Accent5 8 5" xfId="4177"/>
    <cellStyle name="40% - Accent5 8 5 2" xfId="17336"/>
    <cellStyle name="40% - Accent5 8 5 2 2" xfId="54674"/>
    <cellStyle name="40% - Accent5 8 5 3" xfId="29834"/>
    <cellStyle name="40% - Accent5 8 5 4" xfId="41515"/>
    <cellStyle name="40% - Accent5 8 6" xfId="13624"/>
    <cellStyle name="40% - Accent5 8 6 2" xfId="50962"/>
    <cellStyle name="40% - Accent5 8 7" xfId="26952"/>
    <cellStyle name="40% - Accent5 8 8" xfId="37801"/>
    <cellStyle name="40% - Accent5 9" xfId="292"/>
    <cellStyle name="40% - Accent5 9 2" xfId="1474"/>
    <cellStyle name="40% - Accent5 9 2 2" xfId="7548"/>
    <cellStyle name="40% - Accent5 9 2 2 2" xfId="12271"/>
    <cellStyle name="40% - Accent5 9 2 2 2 2" xfId="25430"/>
    <cellStyle name="40% - Accent5 9 2 2 2 2 2" xfId="62768"/>
    <cellStyle name="40% - Accent5 9 2 2 2 3" xfId="49609"/>
    <cellStyle name="40% - Accent5 9 2 2 3" xfId="20707"/>
    <cellStyle name="40% - Accent5 9 2 2 3 2" xfId="58045"/>
    <cellStyle name="40% - Accent5 9 2 2 4" xfId="33726"/>
    <cellStyle name="40% - Accent5 9 2 2 5" xfId="44886"/>
    <cellStyle name="40% - Accent5 9 2 3" xfId="9911"/>
    <cellStyle name="40% - Accent5 9 2 3 2" xfId="23070"/>
    <cellStyle name="40% - Accent5 9 2 3 2 2" xfId="60408"/>
    <cellStyle name="40% - Accent5 9 2 3 3" xfId="36438"/>
    <cellStyle name="40% - Accent5 9 2 3 4" xfId="47249"/>
    <cellStyle name="40% - Accent5 9 2 4" xfId="5188"/>
    <cellStyle name="40% - Accent5 9 2 4 2" xfId="18347"/>
    <cellStyle name="40% - Accent5 9 2 4 2 2" xfId="55685"/>
    <cellStyle name="40% - Accent5 9 2 4 3" xfId="31014"/>
    <cellStyle name="40% - Accent5 9 2 4 4" xfId="42526"/>
    <cellStyle name="40% - Accent5 9 2 5" xfId="14635"/>
    <cellStyle name="40% - Accent5 9 2 5 2" xfId="51973"/>
    <cellStyle name="40% - Accent5 9 2 6" xfId="28132"/>
    <cellStyle name="40% - Accent5 9 2 7" xfId="38812"/>
    <cellStyle name="40% - Accent5 9 3" xfId="2823"/>
    <cellStyle name="40% - Accent5 9 3 2" xfId="11091"/>
    <cellStyle name="40% - Accent5 9 3 2 2" xfId="24250"/>
    <cellStyle name="40% - Accent5 9 3 2 2 2" xfId="61588"/>
    <cellStyle name="40% - Accent5 9 3 2 3" xfId="48429"/>
    <cellStyle name="40% - Accent5 9 3 3" xfId="6368"/>
    <cellStyle name="40% - Accent5 9 3 3 2" xfId="19527"/>
    <cellStyle name="40% - Accent5 9 3 3 2 2" xfId="56865"/>
    <cellStyle name="40% - Accent5 9 3 3 3" xfId="43706"/>
    <cellStyle name="40% - Accent5 9 3 4" xfId="15984"/>
    <cellStyle name="40% - Accent5 9 3 4 2" xfId="53322"/>
    <cellStyle name="40% - Accent5 9 3 5" xfId="32377"/>
    <cellStyle name="40% - Accent5 9 3 6" xfId="40161"/>
    <cellStyle name="40% - Accent5 9 4" xfId="8731"/>
    <cellStyle name="40% - Accent5 9 4 2" xfId="21890"/>
    <cellStyle name="40% - Accent5 9 4 2 2" xfId="59228"/>
    <cellStyle name="40% - Accent5 9 4 3" xfId="35089"/>
    <cellStyle name="40% - Accent5 9 4 4" xfId="46069"/>
    <cellStyle name="40% - Accent5 9 5" xfId="4008"/>
    <cellStyle name="40% - Accent5 9 5 2" xfId="17167"/>
    <cellStyle name="40% - Accent5 9 5 2 2" xfId="54505"/>
    <cellStyle name="40% - Accent5 9 5 3" xfId="29665"/>
    <cellStyle name="40% - Accent5 9 5 4" xfId="41346"/>
    <cellStyle name="40% - Accent5 9 6" xfId="13455"/>
    <cellStyle name="40% - Accent5 9 6 2" xfId="50793"/>
    <cellStyle name="40% - Accent5 9 7" xfId="26783"/>
    <cellStyle name="40% - Accent5 9 8" xfId="37632"/>
    <cellStyle name="40% - Accent6" xfId="40" builtinId="51" customBuiltin="1"/>
    <cellStyle name="40% - Accent6 10" xfId="715"/>
    <cellStyle name="40% - Accent6 10 2" xfId="1897"/>
    <cellStyle name="40% - Accent6 10 2 2" xfId="7971"/>
    <cellStyle name="40% - Accent6 10 2 2 2" xfId="12694"/>
    <cellStyle name="40% - Accent6 10 2 2 2 2" xfId="25853"/>
    <cellStyle name="40% - Accent6 10 2 2 2 2 2" xfId="63191"/>
    <cellStyle name="40% - Accent6 10 2 2 2 3" xfId="50032"/>
    <cellStyle name="40% - Accent6 10 2 2 3" xfId="21130"/>
    <cellStyle name="40% - Accent6 10 2 2 3 2" xfId="58468"/>
    <cellStyle name="40% - Accent6 10 2 2 4" xfId="34149"/>
    <cellStyle name="40% - Accent6 10 2 2 5" xfId="45309"/>
    <cellStyle name="40% - Accent6 10 2 3" xfId="10334"/>
    <cellStyle name="40% - Accent6 10 2 3 2" xfId="23493"/>
    <cellStyle name="40% - Accent6 10 2 3 2 2" xfId="60831"/>
    <cellStyle name="40% - Accent6 10 2 3 3" xfId="36861"/>
    <cellStyle name="40% - Accent6 10 2 3 4" xfId="47672"/>
    <cellStyle name="40% - Accent6 10 2 4" xfId="5611"/>
    <cellStyle name="40% - Accent6 10 2 4 2" xfId="18770"/>
    <cellStyle name="40% - Accent6 10 2 4 2 2" xfId="56108"/>
    <cellStyle name="40% - Accent6 10 2 4 3" xfId="31437"/>
    <cellStyle name="40% - Accent6 10 2 4 4" xfId="42949"/>
    <cellStyle name="40% - Accent6 10 2 5" xfId="15058"/>
    <cellStyle name="40% - Accent6 10 2 5 2" xfId="52396"/>
    <cellStyle name="40% - Accent6 10 2 6" xfId="28555"/>
    <cellStyle name="40% - Accent6 10 2 7" xfId="39235"/>
    <cellStyle name="40% - Accent6 10 3" xfId="3246"/>
    <cellStyle name="40% - Accent6 10 3 2" xfId="11514"/>
    <cellStyle name="40% - Accent6 10 3 2 2" xfId="24673"/>
    <cellStyle name="40% - Accent6 10 3 2 2 2" xfId="62011"/>
    <cellStyle name="40% - Accent6 10 3 2 3" xfId="48852"/>
    <cellStyle name="40% - Accent6 10 3 3" xfId="6791"/>
    <cellStyle name="40% - Accent6 10 3 3 2" xfId="19950"/>
    <cellStyle name="40% - Accent6 10 3 3 2 2" xfId="57288"/>
    <cellStyle name="40% - Accent6 10 3 3 3" xfId="44129"/>
    <cellStyle name="40% - Accent6 10 3 4" xfId="16407"/>
    <cellStyle name="40% - Accent6 10 3 4 2" xfId="53745"/>
    <cellStyle name="40% - Accent6 10 3 5" xfId="32800"/>
    <cellStyle name="40% - Accent6 10 3 6" xfId="40584"/>
    <cellStyle name="40% - Accent6 10 4" xfId="9154"/>
    <cellStyle name="40% - Accent6 10 4 2" xfId="22313"/>
    <cellStyle name="40% - Accent6 10 4 2 2" xfId="59651"/>
    <cellStyle name="40% - Accent6 10 4 3" xfId="35512"/>
    <cellStyle name="40% - Accent6 10 4 4" xfId="46492"/>
    <cellStyle name="40% - Accent6 10 5" xfId="4431"/>
    <cellStyle name="40% - Accent6 10 5 2" xfId="17590"/>
    <cellStyle name="40% - Accent6 10 5 2 2" xfId="54928"/>
    <cellStyle name="40% - Accent6 10 5 3" xfId="30088"/>
    <cellStyle name="40% - Accent6 10 5 4" xfId="41769"/>
    <cellStyle name="40% - Accent6 10 6" xfId="13878"/>
    <cellStyle name="40% - Accent6 10 6 2" xfId="51216"/>
    <cellStyle name="40% - Accent6 10 7" xfId="27206"/>
    <cellStyle name="40% - Accent6 10 8" xfId="38055"/>
    <cellStyle name="40% - Accent6 11" xfId="884"/>
    <cellStyle name="40% - Accent6 11 2" xfId="2066"/>
    <cellStyle name="40% - Accent6 11 2 2" xfId="8140"/>
    <cellStyle name="40% - Accent6 11 2 2 2" xfId="12863"/>
    <cellStyle name="40% - Accent6 11 2 2 2 2" xfId="26022"/>
    <cellStyle name="40% - Accent6 11 2 2 2 2 2" xfId="63360"/>
    <cellStyle name="40% - Accent6 11 2 2 2 3" xfId="50201"/>
    <cellStyle name="40% - Accent6 11 2 2 3" xfId="21299"/>
    <cellStyle name="40% - Accent6 11 2 2 3 2" xfId="58637"/>
    <cellStyle name="40% - Accent6 11 2 2 4" xfId="34318"/>
    <cellStyle name="40% - Accent6 11 2 2 5" xfId="45478"/>
    <cellStyle name="40% - Accent6 11 2 3" xfId="10503"/>
    <cellStyle name="40% - Accent6 11 2 3 2" xfId="23662"/>
    <cellStyle name="40% - Accent6 11 2 3 2 2" xfId="61000"/>
    <cellStyle name="40% - Accent6 11 2 3 3" xfId="37030"/>
    <cellStyle name="40% - Accent6 11 2 3 4" xfId="47841"/>
    <cellStyle name="40% - Accent6 11 2 4" xfId="5780"/>
    <cellStyle name="40% - Accent6 11 2 4 2" xfId="18939"/>
    <cellStyle name="40% - Accent6 11 2 4 2 2" xfId="56277"/>
    <cellStyle name="40% - Accent6 11 2 4 3" xfId="31606"/>
    <cellStyle name="40% - Accent6 11 2 4 4" xfId="43118"/>
    <cellStyle name="40% - Accent6 11 2 5" xfId="15227"/>
    <cellStyle name="40% - Accent6 11 2 5 2" xfId="52565"/>
    <cellStyle name="40% - Accent6 11 2 6" xfId="28724"/>
    <cellStyle name="40% - Accent6 11 2 7" xfId="39404"/>
    <cellStyle name="40% - Accent6 11 3" xfId="3415"/>
    <cellStyle name="40% - Accent6 11 3 2" xfId="11683"/>
    <cellStyle name="40% - Accent6 11 3 2 2" xfId="24842"/>
    <cellStyle name="40% - Accent6 11 3 2 2 2" xfId="62180"/>
    <cellStyle name="40% - Accent6 11 3 2 3" xfId="49021"/>
    <cellStyle name="40% - Accent6 11 3 3" xfId="6960"/>
    <cellStyle name="40% - Accent6 11 3 3 2" xfId="20119"/>
    <cellStyle name="40% - Accent6 11 3 3 2 2" xfId="57457"/>
    <cellStyle name="40% - Accent6 11 3 3 3" xfId="44298"/>
    <cellStyle name="40% - Accent6 11 3 4" xfId="16576"/>
    <cellStyle name="40% - Accent6 11 3 4 2" xfId="53914"/>
    <cellStyle name="40% - Accent6 11 3 5" xfId="32969"/>
    <cellStyle name="40% - Accent6 11 3 6" xfId="40753"/>
    <cellStyle name="40% - Accent6 11 4" xfId="9323"/>
    <cellStyle name="40% - Accent6 11 4 2" xfId="22482"/>
    <cellStyle name="40% - Accent6 11 4 2 2" xfId="59820"/>
    <cellStyle name="40% - Accent6 11 4 3" xfId="35681"/>
    <cellStyle name="40% - Accent6 11 4 4" xfId="46661"/>
    <cellStyle name="40% - Accent6 11 5" xfId="4600"/>
    <cellStyle name="40% - Accent6 11 5 2" xfId="17759"/>
    <cellStyle name="40% - Accent6 11 5 2 2" xfId="55097"/>
    <cellStyle name="40% - Accent6 11 5 3" xfId="30257"/>
    <cellStyle name="40% - Accent6 11 5 4" xfId="41938"/>
    <cellStyle name="40% - Accent6 11 6" xfId="14047"/>
    <cellStyle name="40% - Accent6 11 6 2" xfId="51385"/>
    <cellStyle name="40% - Accent6 11 7" xfId="27375"/>
    <cellStyle name="40% - Accent6 11 8" xfId="38224"/>
    <cellStyle name="40% - Accent6 12" xfId="1055"/>
    <cellStyle name="40% - Accent6 12 2" xfId="2235"/>
    <cellStyle name="40% - Accent6 12 2 2" xfId="8309"/>
    <cellStyle name="40% - Accent6 12 2 2 2" xfId="13032"/>
    <cellStyle name="40% - Accent6 12 2 2 2 2" xfId="26191"/>
    <cellStyle name="40% - Accent6 12 2 2 2 2 2" xfId="63529"/>
    <cellStyle name="40% - Accent6 12 2 2 2 3" xfId="50370"/>
    <cellStyle name="40% - Accent6 12 2 2 3" xfId="21468"/>
    <cellStyle name="40% - Accent6 12 2 2 3 2" xfId="58806"/>
    <cellStyle name="40% - Accent6 12 2 2 4" xfId="34487"/>
    <cellStyle name="40% - Accent6 12 2 2 5" xfId="45647"/>
    <cellStyle name="40% - Accent6 12 2 3" xfId="10672"/>
    <cellStyle name="40% - Accent6 12 2 3 2" xfId="23831"/>
    <cellStyle name="40% - Accent6 12 2 3 2 2" xfId="61169"/>
    <cellStyle name="40% - Accent6 12 2 3 3" xfId="37199"/>
    <cellStyle name="40% - Accent6 12 2 3 4" xfId="48010"/>
    <cellStyle name="40% - Accent6 12 2 4" xfId="5949"/>
    <cellStyle name="40% - Accent6 12 2 4 2" xfId="19108"/>
    <cellStyle name="40% - Accent6 12 2 4 2 2" xfId="56446"/>
    <cellStyle name="40% - Accent6 12 2 4 3" xfId="31775"/>
    <cellStyle name="40% - Accent6 12 2 4 4" xfId="43287"/>
    <cellStyle name="40% - Accent6 12 2 5" xfId="15396"/>
    <cellStyle name="40% - Accent6 12 2 5 2" xfId="52734"/>
    <cellStyle name="40% - Accent6 12 2 6" xfId="28893"/>
    <cellStyle name="40% - Accent6 12 2 7" xfId="39573"/>
    <cellStyle name="40% - Accent6 12 3" xfId="3584"/>
    <cellStyle name="40% - Accent6 12 3 2" xfId="11852"/>
    <cellStyle name="40% - Accent6 12 3 2 2" xfId="25011"/>
    <cellStyle name="40% - Accent6 12 3 2 2 2" xfId="62349"/>
    <cellStyle name="40% - Accent6 12 3 2 3" xfId="49190"/>
    <cellStyle name="40% - Accent6 12 3 3" xfId="7129"/>
    <cellStyle name="40% - Accent6 12 3 3 2" xfId="20288"/>
    <cellStyle name="40% - Accent6 12 3 3 2 2" xfId="57626"/>
    <cellStyle name="40% - Accent6 12 3 3 3" xfId="44467"/>
    <cellStyle name="40% - Accent6 12 3 4" xfId="16745"/>
    <cellStyle name="40% - Accent6 12 3 4 2" xfId="54083"/>
    <cellStyle name="40% - Accent6 12 3 5" xfId="33138"/>
    <cellStyle name="40% - Accent6 12 3 6" xfId="40922"/>
    <cellStyle name="40% - Accent6 12 4" xfId="9492"/>
    <cellStyle name="40% - Accent6 12 4 2" xfId="22651"/>
    <cellStyle name="40% - Accent6 12 4 2 2" xfId="59989"/>
    <cellStyle name="40% - Accent6 12 4 3" xfId="35850"/>
    <cellStyle name="40% - Accent6 12 4 4" xfId="46830"/>
    <cellStyle name="40% - Accent6 12 5" xfId="4769"/>
    <cellStyle name="40% - Accent6 12 5 2" xfId="17928"/>
    <cellStyle name="40% - Accent6 12 5 2 2" xfId="55266"/>
    <cellStyle name="40% - Accent6 12 5 3" xfId="30426"/>
    <cellStyle name="40% - Accent6 12 5 4" xfId="42107"/>
    <cellStyle name="40% - Accent6 12 6" xfId="14216"/>
    <cellStyle name="40% - Accent6 12 6 2" xfId="51554"/>
    <cellStyle name="40% - Accent6 12 7" xfId="27544"/>
    <cellStyle name="40% - Accent6 12 8" xfId="38393"/>
    <cellStyle name="40% - Accent6 13" xfId="1224"/>
    <cellStyle name="40% - Accent6 13 2" xfId="2573"/>
    <cellStyle name="40% - Accent6 13 2 2" xfId="12021"/>
    <cellStyle name="40% - Accent6 13 2 2 2" xfId="25180"/>
    <cellStyle name="40% - Accent6 13 2 2 2 2" xfId="62518"/>
    <cellStyle name="40% - Accent6 13 2 2 3" xfId="33476"/>
    <cellStyle name="40% - Accent6 13 2 2 4" xfId="49359"/>
    <cellStyle name="40% - Accent6 13 2 3" xfId="7298"/>
    <cellStyle name="40% - Accent6 13 2 3 2" xfId="20457"/>
    <cellStyle name="40% - Accent6 13 2 3 2 2" xfId="57795"/>
    <cellStyle name="40% - Accent6 13 2 3 3" xfId="36188"/>
    <cellStyle name="40% - Accent6 13 2 3 4" xfId="44636"/>
    <cellStyle name="40% - Accent6 13 2 4" xfId="15734"/>
    <cellStyle name="40% - Accent6 13 2 4 2" xfId="30764"/>
    <cellStyle name="40% - Accent6 13 2 4 3" xfId="53072"/>
    <cellStyle name="40% - Accent6 13 2 5" xfId="27882"/>
    <cellStyle name="40% - Accent6 13 2 6" xfId="39911"/>
    <cellStyle name="40% - Accent6 13 3" xfId="9661"/>
    <cellStyle name="40% - Accent6 13 3 2" xfId="22820"/>
    <cellStyle name="40% - Accent6 13 3 2 2" xfId="60158"/>
    <cellStyle name="40% - Accent6 13 3 3" xfId="32127"/>
    <cellStyle name="40% - Accent6 13 3 4" xfId="46999"/>
    <cellStyle name="40% - Accent6 13 4" xfId="4938"/>
    <cellStyle name="40% - Accent6 13 4 2" xfId="18097"/>
    <cellStyle name="40% - Accent6 13 4 2 2" xfId="55435"/>
    <cellStyle name="40% - Accent6 13 4 3" xfId="34839"/>
    <cellStyle name="40% - Accent6 13 4 4" xfId="42276"/>
    <cellStyle name="40% - Accent6 13 5" xfId="14385"/>
    <cellStyle name="40% - Accent6 13 5 2" xfId="29415"/>
    <cellStyle name="40% - Accent6 13 5 3" xfId="51723"/>
    <cellStyle name="40% - Accent6 13 6" xfId="26533"/>
    <cellStyle name="40% - Accent6 13 7" xfId="38562"/>
    <cellStyle name="40% - Accent6 14" xfId="2404"/>
    <cellStyle name="40% - Accent6 14 2" xfId="10841"/>
    <cellStyle name="40% - Accent6 14 2 2" xfId="24000"/>
    <cellStyle name="40% - Accent6 14 2 2 2" xfId="61338"/>
    <cellStyle name="40% - Accent6 14 2 3" xfId="34658"/>
    <cellStyle name="40% - Accent6 14 2 4" xfId="48179"/>
    <cellStyle name="40% - Accent6 14 3" xfId="6118"/>
    <cellStyle name="40% - Accent6 14 3 2" xfId="19277"/>
    <cellStyle name="40% - Accent6 14 3 2 2" xfId="56615"/>
    <cellStyle name="40% - Accent6 14 3 3" xfId="37370"/>
    <cellStyle name="40% - Accent6 14 3 4" xfId="43456"/>
    <cellStyle name="40% - Accent6 14 4" xfId="15565"/>
    <cellStyle name="40% - Accent6 14 4 2" xfId="31946"/>
    <cellStyle name="40% - Accent6 14 4 3" xfId="52903"/>
    <cellStyle name="40% - Accent6 14 5" xfId="29064"/>
    <cellStyle name="40% - Accent6 14 6" xfId="39742"/>
    <cellStyle name="40% - Accent6 15" xfId="8481"/>
    <cellStyle name="40% - Accent6 15 2" xfId="21640"/>
    <cellStyle name="40% - Accent6 15 2 2" xfId="33307"/>
    <cellStyle name="40% - Accent6 15 2 3" xfId="58978"/>
    <cellStyle name="40% - Accent6 15 3" xfId="36019"/>
    <cellStyle name="40% - Accent6 15 4" xfId="30595"/>
    <cellStyle name="40% - Accent6 15 5" xfId="27713"/>
    <cellStyle name="40% - Accent6 15 6" xfId="45819"/>
    <cellStyle name="40% - Accent6 16" xfId="3758"/>
    <cellStyle name="40% - Accent6 16 2" xfId="16917"/>
    <cellStyle name="40% - Accent6 16 2 2" xfId="54255"/>
    <cellStyle name="40% - Accent6 16 3" xfId="29246"/>
    <cellStyle name="40% - Accent6 16 4" xfId="41096"/>
    <cellStyle name="40% - Accent6 17" xfId="13205"/>
    <cellStyle name="40% - Accent6 17 2" xfId="31958"/>
    <cellStyle name="40% - Accent6 17 3" xfId="50543"/>
    <cellStyle name="40% - Accent6 18" xfId="34670"/>
    <cellStyle name="40% - Accent6 19" xfId="29077"/>
    <cellStyle name="40% - Accent6 2" xfId="56"/>
    <cellStyle name="40% - Accent6 2 10" xfId="898"/>
    <cellStyle name="40% - Accent6 2 10 2" xfId="2080"/>
    <cellStyle name="40% - Accent6 2 10 2 2" xfId="8154"/>
    <cellStyle name="40% - Accent6 2 10 2 2 2" xfId="12877"/>
    <cellStyle name="40% - Accent6 2 10 2 2 2 2" xfId="26036"/>
    <cellStyle name="40% - Accent6 2 10 2 2 2 2 2" xfId="63374"/>
    <cellStyle name="40% - Accent6 2 10 2 2 2 3" xfId="50215"/>
    <cellStyle name="40% - Accent6 2 10 2 2 3" xfId="21313"/>
    <cellStyle name="40% - Accent6 2 10 2 2 3 2" xfId="58651"/>
    <cellStyle name="40% - Accent6 2 10 2 2 4" xfId="34332"/>
    <cellStyle name="40% - Accent6 2 10 2 2 5" xfId="45492"/>
    <cellStyle name="40% - Accent6 2 10 2 3" xfId="10517"/>
    <cellStyle name="40% - Accent6 2 10 2 3 2" xfId="23676"/>
    <cellStyle name="40% - Accent6 2 10 2 3 2 2" xfId="61014"/>
    <cellStyle name="40% - Accent6 2 10 2 3 3" xfId="37044"/>
    <cellStyle name="40% - Accent6 2 10 2 3 4" xfId="47855"/>
    <cellStyle name="40% - Accent6 2 10 2 4" xfId="5794"/>
    <cellStyle name="40% - Accent6 2 10 2 4 2" xfId="18953"/>
    <cellStyle name="40% - Accent6 2 10 2 4 2 2" xfId="56291"/>
    <cellStyle name="40% - Accent6 2 10 2 4 3" xfId="31620"/>
    <cellStyle name="40% - Accent6 2 10 2 4 4" xfId="43132"/>
    <cellStyle name="40% - Accent6 2 10 2 5" xfId="15241"/>
    <cellStyle name="40% - Accent6 2 10 2 5 2" xfId="52579"/>
    <cellStyle name="40% - Accent6 2 10 2 6" xfId="28738"/>
    <cellStyle name="40% - Accent6 2 10 2 7" xfId="39418"/>
    <cellStyle name="40% - Accent6 2 10 3" xfId="3429"/>
    <cellStyle name="40% - Accent6 2 10 3 2" xfId="11697"/>
    <cellStyle name="40% - Accent6 2 10 3 2 2" xfId="24856"/>
    <cellStyle name="40% - Accent6 2 10 3 2 2 2" xfId="62194"/>
    <cellStyle name="40% - Accent6 2 10 3 2 3" xfId="49035"/>
    <cellStyle name="40% - Accent6 2 10 3 3" xfId="6974"/>
    <cellStyle name="40% - Accent6 2 10 3 3 2" xfId="20133"/>
    <cellStyle name="40% - Accent6 2 10 3 3 2 2" xfId="57471"/>
    <cellStyle name="40% - Accent6 2 10 3 3 3" xfId="44312"/>
    <cellStyle name="40% - Accent6 2 10 3 4" xfId="16590"/>
    <cellStyle name="40% - Accent6 2 10 3 4 2" xfId="53928"/>
    <cellStyle name="40% - Accent6 2 10 3 5" xfId="32983"/>
    <cellStyle name="40% - Accent6 2 10 3 6" xfId="40767"/>
    <cellStyle name="40% - Accent6 2 10 4" xfId="9337"/>
    <cellStyle name="40% - Accent6 2 10 4 2" xfId="22496"/>
    <cellStyle name="40% - Accent6 2 10 4 2 2" xfId="59834"/>
    <cellStyle name="40% - Accent6 2 10 4 3" xfId="35695"/>
    <cellStyle name="40% - Accent6 2 10 4 4" xfId="46675"/>
    <cellStyle name="40% - Accent6 2 10 5" xfId="4614"/>
    <cellStyle name="40% - Accent6 2 10 5 2" xfId="17773"/>
    <cellStyle name="40% - Accent6 2 10 5 2 2" xfId="55111"/>
    <cellStyle name="40% - Accent6 2 10 5 3" xfId="30271"/>
    <cellStyle name="40% - Accent6 2 10 5 4" xfId="41952"/>
    <cellStyle name="40% - Accent6 2 10 6" xfId="14061"/>
    <cellStyle name="40% - Accent6 2 10 6 2" xfId="51399"/>
    <cellStyle name="40% - Accent6 2 10 7" xfId="27389"/>
    <cellStyle name="40% - Accent6 2 10 8" xfId="38238"/>
    <cellStyle name="40% - Accent6 2 11" xfId="1069"/>
    <cellStyle name="40% - Accent6 2 11 2" xfId="2249"/>
    <cellStyle name="40% - Accent6 2 11 2 2" xfId="8323"/>
    <cellStyle name="40% - Accent6 2 11 2 2 2" xfId="13046"/>
    <cellStyle name="40% - Accent6 2 11 2 2 2 2" xfId="26205"/>
    <cellStyle name="40% - Accent6 2 11 2 2 2 2 2" xfId="63543"/>
    <cellStyle name="40% - Accent6 2 11 2 2 2 3" xfId="50384"/>
    <cellStyle name="40% - Accent6 2 11 2 2 3" xfId="21482"/>
    <cellStyle name="40% - Accent6 2 11 2 2 3 2" xfId="58820"/>
    <cellStyle name="40% - Accent6 2 11 2 2 4" xfId="34501"/>
    <cellStyle name="40% - Accent6 2 11 2 2 5" xfId="45661"/>
    <cellStyle name="40% - Accent6 2 11 2 3" xfId="10686"/>
    <cellStyle name="40% - Accent6 2 11 2 3 2" xfId="23845"/>
    <cellStyle name="40% - Accent6 2 11 2 3 2 2" xfId="61183"/>
    <cellStyle name="40% - Accent6 2 11 2 3 3" xfId="37213"/>
    <cellStyle name="40% - Accent6 2 11 2 3 4" xfId="48024"/>
    <cellStyle name="40% - Accent6 2 11 2 4" xfId="5963"/>
    <cellStyle name="40% - Accent6 2 11 2 4 2" xfId="19122"/>
    <cellStyle name="40% - Accent6 2 11 2 4 2 2" xfId="56460"/>
    <cellStyle name="40% - Accent6 2 11 2 4 3" xfId="31789"/>
    <cellStyle name="40% - Accent6 2 11 2 4 4" xfId="43301"/>
    <cellStyle name="40% - Accent6 2 11 2 5" xfId="15410"/>
    <cellStyle name="40% - Accent6 2 11 2 5 2" xfId="52748"/>
    <cellStyle name="40% - Accent6 2 11 2 6" xfId="28907"/>
    <cellStyle name="40% - Accent6 2 11 2 7" xfId="39587"/>
    <cellStyle name="40% - Accent6 2 11 3" xfId="3598"/>
    <cellStyle name="40% - Accent6 2 11 3 2" xfId="11866"/>
    <cellStyle name="40% - Accent6 2 11 3 2 2" xfId="25025"/>
    <cellStyle name="40% - Accent6 2 11 3 2 2 2" xfId="62363"/>
    <cellStyle name="40% - Accent6 2 11 3 2 3" xfId="49204"/>
    <cellStyle name="40% - Accent6 2 11 3 3" xfId="7143"/>
    <cellStyle name="40% - Accent6 2 11 3 3 2" xfId="20302"/>
    <cellStyle name="40% - Accent6 2 11 3 3 2 2" xfId="57640"/>
    <cellStyle name="40% - Accent6 2 11 3 3 3" xfId="44481"/>
    <cellStyle name="40% - Accent6 2 11 3 4" xfId="16759"/>
    <cellStyle name="40% - Accent6 2 11 3 4 2" xfId="54097"/>
    <cellStyle name="40% - Accent6 2 11 3 5" xfId="33152"/>
    <cellStyle name="40% - Accent6 2 11 3 6" xfId="40936"/>
    <cellStyle name="40% - Accent6 2 11 4" xfId="9506"/>
    <cellStyle name="40% - Accent6 2 11 4 2" xfId="22665"/>
    <cellStyle name="40% - Accent6 2 11 4 2 2" xfId="60003"/>
    <cellStyle name="40% - Accent6 2 11 4 3" xfId="35864"/>
    <cellStyle name="40% - Accent6 2 11 4 4" xfId="46844"/>
    <cellStyle name="40% - Accent6 2 11 5" xfId="4783"/>
    <cellStyle name="40% - Accent6 2 11 5 2" xfId="17942"/>
    <cellStyle name="40% - Accent6 2 11 5 2 2" xfId="55280"/>
    <cellStyle name="40% - Accent6 2 11 5 3" xfId="30440"/>
    <cellStyle name="40% - Accent6 2 11 5 4" xfId="42121"/>
    <cellStyle name="40% - Accent6 2 11 6" xfId="14230"/>
    <cellStyle name="40% - Accent6 2 11 6 2" xfId="51568"/>
    <cellStyle name="40% - Accent6 2 11 7" xfId="27558"/>
    <cellStyle name="40% - Accent6 2 11 8" xfId="38407"/>
    <cellStyle name="40% - Accent6 2 12" xfId="1238"/>
    <cellStyle name="40% - Accent6 2 12 2" xfId="2587"/>
    <cellStyle name="40% - Accent6 2 12 2 2" xfId="12035"/>
    <cellStyle name="40% - Accent6 2 12 2 2 2" xfId="25194"/>
    <cellStyle name="40% - Accent6 2 12 2 2 2 2" xfId="62532"/>
    <cellStyle name="40% - Accent6 2 12 2 2 3" xfId="33490"/>
    <cellStyle name="40% - Accent6 2 12 2 2 4" xfId="49373"/>
    <cellStyle name="40% - Accent6 2 12 2 3" xfId="7312"/>
    <cellStyle name="40% - Accent6 2 12 2 3 2" xfId="20471"/>
    <cellStyle name="40% - Accent6 2 12 2 3 2 2" xfId="57809"/>
    <cellStyle name="40% - Accent6 2 12 2 3 3" xfId="36202"/>
    <cellStyle name="40% - Accent6 2 12 2 3 4" xfId="44650"/>
    <cellStyle name="40% - Accent6 2 12 2 4" xfId="15748"/>
    <cellStyle name="40% - Accent6 2 12 2 4 2" xfId="30778"/>
    <cellStyle name="40% - Accent6 2 12 2 4 3" xfId="53086"/>
    <cellStyle name="40% - Accent6 2 12 2 5" xfId="27896"/>
    <cellStyle name="40% - Accent6 2 12 2 6" xfId="39925"/>
    <cellStyle name="40% - Accent6 2 12 3" xfId="9675"/>
    <cellStyle name="40% - Accent6 2 12 3 2" xfId="22834"/>
    <cellStyle name="40% - Accent6 2 12 3 2 2" xfId="60172"/>
    <cellStyle name="40% - Accent6 2 12 3 3" xfId="32141"/>
    <cellStyle name="40% - Accent6 2 12 3 4" xfId="47013"/>
    <cellStyle name="40% - Accent6 2 12 4" xfId="4952"/>
    <cellStyle name="40% - Accent6 2 12 4 2" xfId="18111"/>
    <cellStyle name="40% - Accent6 2 12 4 2 2" xfId="55449"/>
    <cellStyle name="40% - Accent6 2 12 4 3" xfId="34853"/>
    <cellStyle name="40% - Accent6 2 12 4 4" xfId="42290"/>
    <cellStyle name="40% - Accent6 2 12 5" xfId="14399"/>
    <cellStyle name="40% - Accent6 2 12 5 2" xfId="29429"/>
    <cellStyle name="40% - Accent6 2 12 5 3" xfId="51737"/>
    <cellStyle name="40% - Accent6 2 12 6" xfId="26547"/>
    <cellStyle name="40% - Accent6 2 12 7" xfId="38576"/>
    <cellStyle name="40% - Accent6 2 13" xfId="2418"/>
    <cellStyle name="40% - Accent6 2 13 2" xfId="10855"/>
    <cellStyle name="40% - Accent6 2 13 2 2" xfId="24014"/>
    <cellStyle name="40% - Accent6 2 13 2 2 2" xfId="61352"/>
    <cellStyle name="40% - Accent6 2 13 2 3" xfId="33321"/>
    <cellStyle name="40% - Accent6 2 13 2 4" xfId="48193"/>
    <cellStyle name="40% - Accent6 2 13 3" xfId="6132"/>
    <cellStyle name="40% - Accent6 2 13 3 2" xfId="19291"/>
    <cellStyle name="40% - Accent6 2 13 3 2 2" xfId="56629"/>
    <cellStyle name="40% - Accent6 2 13 3 3" xfId="36033"/>
    <cellStyle name="40% - Accent6 2 13 3 4" xfId="43470"/>
    <cellStyle name="40% - Accent6 2 13 4" xfId="15579"/>
    <cellStyle name="40% - Accent6 2 13 4 2" xfId="30609"/>
    <cellStyle name="40% - Accent6 2 13 4 3" xfId="52917"/>
    <cellStyle name="40% - Accent6 2 13 5" xfId="27727"/>
    <cellStyle name="40% - Accent6 2 13 6" xfId="39756"/>
    <cellStyle name="40% - Accent6 2 14" xfId="8495"/>
    <cellStyle name="40% - Accent6 2 14 2" xfId="21654"/>
    <cellStyle name="40% - Accent6 2 14 2 2" xfId="58992"/>
    <cellStyle name="40% - Accent6 2 14 3" xfId="29260"/>
    <cellStyle name="40% - Accent6 2 14 4" xfId="45833"/>
    <cellStyle name="40% - Accent6 2 15" xfId="3772"/>
    <cellStyle name="40% - Accent6 2 15 2" xfId="16931"/>
    <cellStyle name="40% - Accent6 2 15 2 2" xfId="54269"/>
    <cellStyle name="40% - Accent6 2 15 3" xfId="31972"/>
    <cellStyle name="40% - Accent6 2 15 4" xfId="41110"/>
    <cellStyle name="40% - Accent6 2 16" xfId="13219"/>
    <cellStyle name="40% - Accent6 2 16 2" xfId="34684"/>
    <cellStyle name="40% - Accent6 2 16 3" xfId="50557"/>
    <cellStyle name="40% - Accent6 2 17" xfId="29091"/>
    <cellStyle name="40% - Accent6 2 18" xfId="26378"/>
    <cellStyle name="40% - Accent6 2 19" xfId="37396"/>
    <cellStyle name="40% - Accent6 2 2" xfId="112"/>
    <cellStyle name="40% - Accent6 2 2 10" xfId="8551"/>
    <cellStyle name="40% - Accent6 2 2 10 2" xfId="21710"/>
    <cellStyle name="40% - Accent6 2 2 10 2 2" xfId="59048"/>
    <cellStyle name="40% - Accent6 2 2 10 3" xfId="29288"/>
    <cellStyle name="40% - Accent6 2 2 10 4" xfId="45889"/>
    <cellStyle name="40% - Accent6 2 2 11" xfId="3828"/>
    <cellStyle name="40% - Accent6 2 2 11 2" xfId="16987"/>
    <cellStyle name="40% - Accent6 2 2 11 2 2" xfId="54325"/>
    <cellStyle name="40% - Accent6 2 2 11 3" xfId="32000"/>
    <cellStyle name="40% - Accent6 2 2 11 4" xfId="41166"/>
    <cellStyle name="40% - Accent6 2 2 12" xfId="13275"/>
    <cellStyle name="40% - Accent6 2 2 12 2" xfId="34712"/>
    <cellStyle name="40% - Accent6 2 2 12 3" xfId="50613"/>
    <cellStyle name="40% - Accent6 2 2 13" xfId="29119"/>
    <cellStyle name="40% - Accent6 2 2 14" xfId="26406"/>
    <cellStyle name="40% - Accent6 2 2 15" xfId="37452"/>
    <cellStyle name="40% - Accent6 2 2 2" xfId="224"/>
    <cellStyle name="40% - Accent6 2 2 2 10" xfId="3940"/>
    <cellStyle name="40% - Accent6 2 2 2 10 2" xfId="17099"/>
    <cellStyle name="40% - Accent6 2 2 2 10 2 2" xfId="54437"/>
    <cellStyle name="40% - Accent6 2 2 2 10 3" xfId="32085"/>
    <cellStyle name="40% - Accent6 2 2 2 10 4" xfId="41278"/>
    <cellStyle name="40% - Accent6 2 2 2 11" xfId="13387"/>
    <cellStyle name="40% - Accent6 2 2 2 11 2" xfId="34797"/>
    <cellStyle name="40% - Accent6 2 2 2 11 3" xfId="50725"/>
    <cellStyle name="40% - Accent6 2 2 2 12" xfId="29204"/>
    <cellStyle name="40% - Accent6 2 2 2 13" xfId="26491"/>
    <cellStyle name="40% - Accent6 2 2 2 14" xfId="37564"/>
    <cellStyle name="40% - Accent6 2 2 2 2" xfId="645"/>
    <cellStyle name="40% - Accent6 2 2 2 2 2" xfId="1827"/>
    <cellStyle name="40% - Accent6 2 2 2 2 2 2" xfId="7901"/>
    <cellStyle name="40% - Accent6 2 2 2 2 2 2 2" xfId="12624"/>
    <cellStyle name="40% - Accent6 2 2 2 2 2 2 2 2" xfId="25783"/>
    <cellStyle name="40% - Accent6 2 2 2 2 2 2 2 2 2" xfId="63121"/>
    <cellStyle name="40% - Accent6 2 2 2 2 2 2 2 3" xfId="49962"/>
    <cellStyle name="40% - Accent6 2 2 2 2 2 2 3" xfId="21060"/>
    <cellStyle name="40% - Accent6 2 2 2 2 2 2 3 2" xfId="58398"/>
    <cellStyle name="40% - Accent6 2 2 2 2 2 2 4" xfId="34079"/>
    <cellStyle name="40% - Accent6 2 2 2 2 2 2 5" xfId="45239"/>
    <cellStyle name="40% - Accent6 2 2 2 2 2 3" xfId="10264"/>
    <cellStyle name="40% - Accent6 2 2 2 2 2 3 2" xfId="23423"/>
    <cellStyle name="40% - Accent6 2 2 2 2 2 3 2 2" xfId="60761"/>
    <cellStyle name="40% - Accent6 2 2 2 2 2 3 3" xfId="36791"/>
    <cellStyle name="40% - Accent6 2 2 2 2 2 3 4" xfId="47602"/>
    <cellStyle name="40% - Accent6 2 2 2 2 2 4" xfId="5541"/>
    <cellStyle name="40% - Accent6 2 2 2 2 2 4 2" xfId="18700"/>
    <cellStyle name="40% - Accent6 2 2 2 2 2 4 2 2" xfId="56038"/>
    <cellStyle name="40% - Accent6 2 2 2 2 2 4 3" xfId="31367"/>
    <cellStyle name="40% - Accent6 2 2 2 2 2 4 4" xfId="42879"/>
    <cellStyle name="40% - Accent6 2 2 2 2 2 5" xfId="14988"/>
    <cellStyle name="40% - Accent6 2 2 2 2 2 5 2" xfId="52326"/>
    <cellStyle name="40% - Accent6 2 2 2 2 2 6" xfId="28485"/>
    <cellStyle name="40% - Accent6 2 2 2 2 2 7" xfId="39165"/>
    <cellStyle name="40% - Accent6 2 2 2 2 3" xfId="3176"/>
    <cellStyle name="40% - Accent6 2 2 2 2 3 2" xfId="11444"/>
    <cellStyle name="40% - Accent6 2 2 2 2 3 2 2" xfId="24603"/>
    <cellStyle name="40% - Accent6 2 2 2 2 3 2 2 2" xfId="61941"/>
    <cellStyle name="40% - Accent6 2 2 2 2 3 2 3" xfId="48782"/>
    <cellStyle name="40% - Accent6 2 2 2 2 3 3" xfId="6721"/>
    <cellStyle name="40% - Accent6 2 2 2 2 3 3 2" xfId="19880"/>
    <cellStyle name="40% - Accent6 2 2 2 2 3 3 2 2" xfId="57218"/>
    <cellStyle name="40% - Accent6 2 2 2 2 3 3 3" xfId="44059"/>
    <cellStyle name="40% - Accent6 2 2 2 2 3 4" xfId="16337"/>
    <cellStyle name="40% - Accent6 2 2 2 2 3 4 2" xfId="53675"/>
    <cellStyle name="40% - Accent6 2 2 2 2 3 5" xfId="32730"/>
    <cellStyle name="40% - Accent6 2 2 2 2 3 6" xfId="40514"/>
    <cellStyle name="40% - Accent6 2 2 2 2 4" xfId="9084"/>
    <cellStyle name="40% - Accent6 2 2 2 2 4 2" xfId="22243"/>
    <cellStyle name="40% - Accent6 2 2 2 2 4 2 2" xfId="59581"/>
    <cellStyle name="40% - Accent6 2 2 2 2 4 3" xfId="35442"/>
    <cellStyle name="40% - Accent6 2 2 2 2 4 4" xfId="46422"/>
    <cellStyle name="40% - Accent6 2 2 2 2 5" xfId="4361"/>
    <cellStyle name="40% - Accent6 2 2 2 2 5 2" xfId="17520"/>
    <cellStyle name="40% - Accent6 2 2 2 2 5 2 2" xfId="54858"/>
    <cellStyle name="40% - Accent6 2 2 2 2 5 3" xfId="30018"/>
    <cellStyle name="40% - Accent6 2 2 2 2 5 4" xfId="41699"/>
    <cellStyle name="40% - Accent6 2 2 2 2 6" xfId="13808"/>
    <cellStyle name="40% - Accent6 2 2 2 2 6 2" xfId="51146"/>
    <cellStyle name="40% - Accent6 2 2 2 2 7" xfId="27136"/>
    <cellStyle name="40% - Accent6 2 2 2 2 8" xfId="37985"/>
    <cellStyle name="40% - Accent6 2 2 2 3" xfId="421"/>
    <cellStyle name="40% - Accent6 2 2 2 3 2" xfId="1603"/>
    <cellStyle name="40% - Accent6 2 2 2 3 2 2" xfId="7677"/>
    <cellStyle name="40% - Accent6 2 2 2 3 2 2 2" xfId="12400"/>
    <cellStyle name="40% - Accent6 2 2 2 3 2 2 2 2" xfId="25559"/>
    <cellStyle name="40% - Accent6 2 2 2 3 2 2 2 2 2" xfId="62897"/>
    <cellStyle name="40% - Accent6 2 2 2 3 2 2 2 3" xfId="49738"/>
    <cellStyle name="40% - Accent6 2 2 2 3 2 2 3" xfId="20836"/>
    <cellStyle name="40% - Accent6 2 2 2 3 2 2 3 2" xfId="58174"/>
    <cellStyle name="40% - Accent6 2 2 2 3 2 2 4" xfId="33855"/>
    <cellStyle name="40% - Accent6 2 2 2 3 2 2 5" xfId="45015"/>
    <cellStyle name="40% - Accent6 2 2 2 3 2 3" xfId="10040"/>
    <cellStyle name="40% - Accent6 2 2 2 3 2 3 2" xfId="23199"/>
    <cellStyle name="40% - Accent6 2 2 2 3 2 3 2 2" xfId="60537"/>
    <cellStyle name="40% - Accent6 2 2 2 3 2 3 3" xfId="36567"/>
    <cellStyle name="40% - Accent6 2 2 2 3 2 3 4" xfId="47378"/>
    <cellStyle name="40% - Accent6 2 2 2 3 2 4" xfId="5317"/>
    <cellStyle name="40% - Accent6 2 2 2 3 2 4 2" xfId="18476"/>
    <cellStyle name="40% - Accent6 2 2 2 3 2 4 2 2" xfId="55814"/>
    <cellStyle name="40% - Accent6 2 2 2 3 2 4 3" xfId="31143"/>
    <cellStyle name="40% - Accent6 2 2 2 3 2 4 4" xfId="42655"/>
    <cellStyle name="40% - Accent6 2 2 2 3 2 5" xfId="14764"/>
    <cellStyle name="40% - Accent6 2 2 2 3 2 5 2" xfId="52102"/>
    <cellStyle name="40% - Accent6 2 2 2 3 2 6" xfId="28261"/>
    <cellStyle name="40% - Accent6 2 2 2 3 2 7" xfId="38941"/>
    <cellStyle name="40% - Accent6 2 2 2 3 3" xfId="2952"/>
    <cellStyle name="40% - Accent6 2 2 2 3 3 2" xfId="11220"/>
    <cellStyle name="40% - Accent6 2 2 2 3 3 2 2" xfId="24379"/>
    <cellStyle name="40% - Accent6 2 2 2 3 3 2 2 2" xfId="61717"/>
    <cellStyle name="40% - Accent6 2 2 2 3 3 2 3" xfId="48558"/>
    <cellStyle name="40% - Accent6 2 2 2 3 3 3" xfId="6497"/>
    <cellStyle name="40% - Accent6 2 2 2 3 3 3 2" xfId="19656"/>
    <cellStyle name="40% - Accent6 2 2 2 3 3 3 2 2" xfId="56994"/>
    <cellStyle name="40% - Accent6 2 2 2 3 3 3 3" xfId="43835"/>
    <cellStyle name="40% - Accent6 2 2 2 3 3 4" xfId="16113"/>
    <cellStyle name="40% - Accent6 2 2 2 3 3 4 2" xfId="53451"/>
    <cellStyle name="40% - Accent6 2 2 2 3 3 5" xfId="32506"/>
    <cellStyle name="40% - Accent6 2 2 2 3 3 6" xfId="40290"/>
    <cellStyle name="40% - Accent6 2 2 2 3 4" xfId="8860"/>
    <cellStyle name="40% - Accent6 2 2 2 3 4 2" xfId="22019"/>
    <cellStyle name="40% - Accent6 2 2 2 3 4 2 2" xfId="59357"/>
    <cellStyle name="40% - Accent6 2 2 2 3 4 3" xfId="35218"/>
    <cellStyle name="40% - Accent6 2 2 2 3 4 4" xfId="46198"/>
    <cellStyle name="40% - Accent6 2 2 2 3 5" xfId="4137"/>
    <cellStyle name="40% - Accent6 2 2 2 3 5 2" xfId="17296"/>
    <cellStyle name="40% - Accent6 2 2 2 3 5 2 2" xfId="54634"/>
    <cellStyle name="40% - Accent6 2 2 2 3 5 3" xfId="29794"/>
    <cellStyle name="40% - Accent6 2 2 2 3 5 4" xfId="41475"/>
    <cellStyle name="40% - Accent6 2 2 2 3 6" xfId="13584"/>
    <cellStyle name="40% - Accent6 2 2 2 3 6 2" xfId="50922"/>
    <cellStyle name="40% - Accent6 2 2 2 3 7" xfId="26912"/>
    <cellStyle name="40% - Accent6 2 2 2 3 8" xfId="37761"/>
    <cellStyle name="40% - Accent6 2 2 2 4" xfId="842"/>
    <cellStyle name="40% - Accent6 2 2 2 4 2" xfId="2024"/>
    <cellStyle name="40% - Accent6 2 2 2 4 2 2" xfId="8098"/>
    <cellStyle name="40% - Accent6 2 2 2 4 2 2 2" xfId="12821"/>
    <cellStyle name="40% - Accent6 2 2 2 4 2 2 2 2" xfId="25980"/>
    <cellStyle name="40% - Accent6 2 2 2 4 2 2 2 2 2" xfId="63318"/>
    <cellStyle name="40% - Accent6 2 2 2 4 2 2 2 3" xfId="50159"/>
    <cellStyle name="40% - Accent6 2 2 2 4 2 2 3" xfId="21257"/>
    <cellStyle name="40% - Accent6 2 2 2 4 2 2 3 2" xfId="58595"/>
    <cellStyle name="40% - Accent6 2 2 2 4 2 2 4" xfId="34276"/>
    <cellStyle name="40% - Accent6 2 2 2 4 2 2 5" xfId="45436"/>
    <cellStyle name="40% - Accent6 2 2 2 4 2 3" xfId="10461"/>
    <cellStyle name="40% - Accent6 2 2 2 4 2 3 2" xfId="23620"/>
    <cellStyle name="40% - Accent6 2 2 2 4 2 3 2 2" xfId="60958"/>
    <cellStyle name="40% - Accent6 2 2 2 4 2 3 3" xfId="36988"/>
    <cellStyle name="40% - Accent6 2 2 2 4 2 3 4" xfId="47799"/>
    <cellStyle name="40% - Accent6 2 2 2 4 2 4" xfId="5738"/>
    <cellStyle name="40% - Accent6 2 2 2 4 2 4 2" xfId="18897"/>
    <cellStyle name="40% - Accent6 2 2 2 4 2 4 2 2" xfId="56235"/>
    <cellStyle name="40% - Accent6 2 2 2 4 2 4 3" xfId="31564"/>
    <cellStyle name="40% - Accent6 2 2 2 4 2 4 4" xfId="43076"/>
    <cellStyle name="40% - Accent6 2 2 2 4 2 5" xfId="15185"/>
    <cellStyle name="40% - Accent6 2 2 2 4 2 5 2" xfId="52523"/>
    <cellStyle name="40% - Accent6 2 2 2 4 2 6" xfId="28682"/>
    <cellStyle name="40% - Accent6 2 2 2 4 2 7" xfId="39362"/>
    <cellStyle name="40% - Accent6 2 2 2 4 3" xfId="3373"/>
    <cellStyle name="40% - Accent6 2 2 2 4 3 2" xfId="11641"/>
    <cellStyle name="40% - Accent6 2 2 2 4 3 2 2" xfId="24800"/>
    <cellStyle name="40% - Accent6 2 2 2 4 3 2 2 2" xfId="62138"/>
    <cellStyle name="40% - Accent6 2 2 2 4 3 2 3" xfId="48979"/>
    <cellStyle name="40% - Accent6 2 2 2 4 3 3" xfId="6918"/>
    <cellStyle name="40% - Accent6 2 2 2 4 3 3 2" xfId="20077"/>
    <cellStyle name="40% - Accent6 2 2 2 4 3 3 2 2" xfId="57415"/>
    <cellStyle name="40% - Accent6 2 2 2 4 3 3 3" xfId="44256"/>
    <cellStyle name="40% - Accent6 2 2 2 4 3 4" xfId="16534"/>
    <cellStyle name="40% - Accent6 2 2 2 4 3 4 2" xfId="53872"/>
    <cellStyle name="40% - Accent6 2 2 2 4 3 5" xfId="32927"/>
    <cellStyle name="40% - Accent6 2 2 2 4 3 6" xfId="40711"/>
    <cellStyle name="40% - Accent6 2 2 2 4 4" xfId="9281"/>
    <cellStyle name="40% - Accent6 2 2 2 4 4 2" xfId="22440"/>
    <cellStyle name="40% - Accent6 2 2 2 4 4 2 2" xfId="59778"/>
    <cellStyle name="40% - Accent6 2 2 2 4 4 3" xfId="35639"/>
    <cellStyle name="40% - Accent6 2 2 2 4 4 4" xfId="46619"/>
    <cellStyle name="40% - Accent6 2 2 2 4 5" xfId="4558"/>
    <cellStyle name="40% - Accent6 2 2 2 4 5 2" xfId="17717"/>
    <cellStyle name="40% - Accent6 2 2 2 4 5 2 2" xfId="55055"/>
    <cellStyle name="40% - Accent6 2 2 2 4 5 3" xfId="30215"/>
    <cellStyle name="40% - Accent6 2 2 2 4 5 4" xfId="41896"/>
    <cellStyle name="40% - Accent6 2 2 2 4 6" xfId="14005"/>
    <cellStyle name="40% - Accent6 2 2 2 4 6 2" xfId="51343"/>
    <cellStyle name="40% - Accent6 2 2 2 4 7" xfId="27333"/>
    <cellStyle name="40% - Accent6 2 2 2 4 8" xfId="38182"/>
    <cellStyle name="40% - Accent6 2 2 2 5" xfId="1011"/>
    <cellStyle name="40% - Accent6 2 2 2 5 2" xfId="2193"/>
    <cellStyle name="40% - Accent6 2 2 2 5 2 2" xfId="8267"/>
    <cellStyle name="40% - Accent6 2 2 2 5 2 2 2" xfId="12990"/>
    <cellStyle name="40% - Accent6 2 2 2 5 2 2 2 2" xfId="26149"/>
    <cellStyle name="40% - Accent6 2 2 2 5 2 2 2 2 2" xfId="63487"/>
    <cellStyle name="40% - Accent6 2 2 2 5 2 2 2 3" xfId="50328"/>
    <cellStyle name="40% - Accent6 2 2 2 5 2 2 3" xfId="21426"/>
    <cellStyle name="40% - Accent6 2 2 2 5 2 2 3 2" xfId="58764"/>
    <cellStyle name="40% - Accent6 2 2 2 5 2 2 4" xfId="34445"/>
    <cellStyle name="40% - Accent6 2 2 2 5 2 2 5" xfId="45605"/>
    <cellStyle name="40% - Accent6 2 2 2 5 2 3" xfId="10630"/>
    <cellStyle name="40% - Accent6 2 2 2 5 2 3 2" xfId="23789"/>
    <cellStyle name="40% - Accent6 2 2 2 5 2 3 2 2" xfId="61127"/>
    <cellStyle name="40% - Accent6 2 2 2 5 2 3 3" xfId="37157"/>
    <cellStyle name="40% - Accent6 2 2 2 5 2 3 4" xfId="47968"/>
    <cellStyle name="40% - Accent6 2 2 2 5 2 4" xfId="5907"/>
    <cellStyle name="40% - Accent6 2 2 2 5 2 4 2" xfId="19066"/>
    <cellStyle name="40% - Accent6 2 2 2 5 2 4 2 2" xfId="56404"/>
    <cellStyle name="40% - Accent6 2 2 2 5 2 4 3" xfId="31733"/>
    <cellStyle name="40% - Accent6 2 2 2 5 2 4 4" xfId="43245"/>
    <cellStyle name="40% - Accent6 2 2 2 5 2 5" xfId="15354"/>
    <cellStyle name="40% - Accent6 2 2 2 5 2 5 2" xfId="52692"/>
    <cellStyle name="40% - Accent6 2 2 2 5 2 6" xfId="28851"/>
    <cellStyle name="40% - Accent6 2 2 2 5 2 7" xfId="39531"/>
    <cellStyle name="40% - Accent6 2 2 2 5 3" xfId="3542"/>
    <cellStyle name="40% - Accent6 2 2 2 5 3 2" xfId="11810"/>
    <cellStyle name="40% - Accent6 2 2 2 5 3 2 2" xfId="24969"/>
    <cellStyle name="40% - Accent6 2 2 2 5 3 2 2 2" xfId="62307"/>
    <cellStyle name="40% - Accent6 2 2 2 5 3 2 3" xfId="49148"/>
    <cellStyle name="40% - Accent6 2 2 2 5 3 3" xfId="7087"/>
    <cellStyle name="40% - Accent6 2 2 2 5 3 3 2" xfId="20246"/>
    <cellStyle name="40% - Accent6 2 2 2 5 3 3 2 2" xfId="57584"/>
    <cellStyle name="40% - Accent6 2 2 2 5 3 3 3" xfId="44425"/>
    <cellStyle name="40% - Accent6 2 2 2 5 3 4" xfId="16703"/>
    <cellStyle name="40% - Accent6 2 2 2 5 3 4 2" xfId="54041"/>
    <cellStyle name="40% - Accent6 2 2 2 5 3 5" xfId="33096"/>
    <cellStyle name="40% - Accent6 2 2 2 5 3 6" xfId="40880"/>
    <cellStyle name="40% - Accent6 2 2 2 5 4" xfId="9450"/>
    <cellStyle name="40% - Accent6 2 2 2 5 4 2" xfId="22609"/>
    <cellStyle name="40% - Accent6 2 2 2 5 4 2 2" xfId="59947"/>
    <cellStyle name="40% - Accent6 2 2 2 5 4 3" xfId="35808"/>
    <cellStyle name="40% - Accent6 2 2 2 5 4 4" xfId="46788"/>
    <cellStyle name="40% - Accent6 2 2 2 5 5" xfId="4727"/>
    <cellStyle name="40% - Accent6 2 2 2 5 5 2" xfId="17886"/>
    <cellStyle name="40% - Accent6 2 2 2 5 5 2 2" xfId="55224"/>
    <cellStyle name="40% - Accent6 2 2 2 5 5 3" xfId="30384"/>
    <cellStyle name="40% - Accent6 2 2 2 5 5 4" xfId="42065"/>
    <cellStyle name="40% - Accent6 2 2 2 5 6" xfId="14174"/>
    <cellStyle name="40% - Accent6 2 2 2 5 6 2" xfId="51512"/>
    <cellStyle name="40% - Accent6 2 2 2 5 7" xfId="27502"/>
    <cellStyle name="40% - Accent6 2 2 2 5 8" xfId="38351"/>
    <cellStyle name="40% - Accent6 2 2 2 6" xfId="1182"/>
    <cellStyle name="40% - Accent6 2 2 2 6 2" xfId="2362"/>
    <cellStyle name="40% - Accent6 2 2 2 6 2 2" xfId="8436"/>
    <cellStyle name="40% - Accent6 2 2 2 6 2 2 2" xfId="13159"/>
    <cellStyle name="40% - Accent6 2 2 2 6 2 2 2 2" xfId="26318"/>
    <cellStyle name="40% - Accent6 2 2 2 6 2 2 2 2 2" xfId="63656"/>
    <cellStyle name="40% - Accent6 2 2 2 6 2 2 2 3" xfId="50497"/>
    <cellStyle name="40% - Accent6 2 2 2 6 2 2 3" xfId="21595"/>
    <cellStyle name="40% - Accent6 2 2 2 6 2 2 3 2" xfId="58933"/>
    <cellStyle name="40% - Accent6 2 2 2 6 2 2 4" xfId="34614"/>
    <cellStyle name="40% - Accent6 2 2 2 6 2 2 5" xfId="45774"/>
    <cellStyle name="40% - Accent6 2 2 2 6 2 3" xfId="10799"/>
    <cellStyle name="40% - Accent6 2 2 2 6 2 3 2" xfId="23958"/>
    <cellStyle name="40% - Accent6 2 2 2 6 2 3 2 2" xfId="61296"/>
    <cellStyle name="40% - Accent6 2 2 2 6 2 3 3" xfId="37326"/>
    <cellStyle name="40% - Accent6 2 2 2 6 2 3 4" xfId="48137"/>
    <cellStyle name="40% - Accent6 2 2 2 6 2 4" xfId="6076"/>
    <cellStyle name="40% - Accent6 2 2 2 6 2 4 2" xfId="19235"/>
    <cellStyle name="40% - Accent6 2 2 2 6 2 4 2 2" xfId="56573"/>
    <cellStyle name="40% - Accent6 2 2 2 6 2 4 3" xfId="31902"/>
    <cellStyle name="40% - Accent6 2 2 2 6 2 4 4" xfId="43414"/>
    <cellStyle name="40% - Accent6 2 2 2 6 2 5" xfId="15523"/>
    <cellStyle name="40% - Accent6 2 2 2 6 2 5 2" xfId="52861"/>
    <cellStyle name="40% - Accent6 2 2 2 6 2 6" xfId="29020"/>
    <cellStyle name="40% - Accent6 2 2 2 6 2 7" xfId="39700"/>
    <cellStyle name="40% - Accent6 2 2 2 6 3" xfId="3711"/>
    <cellStyle name="40% - Accent6 2 2 2 6 3 2" xfId="11979"/>
    <cellStyle name="40% - Accent6 2 2 2 6 3 2 2" xfId="25138"/>
    <cellStyle name="40% - Accent6 2 2 2 6 3 2 2 2" xfId="62476"/>
    <cellStyle name="40% - Accent6 2 2 2 6 3 2 3" xfId="49317"/>
    <cellStyle name="40% - Accent6 2 2 2 6 3 3" xfId="7256"/>
    <cellStyle name="40% - Accent6 2 2 2 6 3 3 2" xfId="20415"/>
    <cellStyle name="40% - Accent6 2 2 2 6 3 3 2 2" xfId="57753"/>
    <cellStyle name="40% - Accent6 2 2 2 6 3 3 3" xfId="44594"/>
    <cellStyle name="40% - Accent6 2 2 2 6 3 4" xfId="16872"/>
    <cellStyle name="40% - Accent6 2 2 2 6 3 4 2" xfId="54210"/>
    <cellStyle name="40% - Accent6 2 2 2 6 3 5" xfId="33265"/>
    <cellStyle name="40% - Accent6 2 2 2 6 3 6" xfId="41049"/>
    <cellStyle name="40% - Accent6 2 2 2 6 4" xfId="9619"/>
    <cellStyle name="40% - Accent6 2 2 2 6 4 2" xfId="22778"/>
    <cellStyle name="40% - Accent6 2 2 2 6 4 2 2" xfId="60116"/>
    <cellStyle name="40% - Accent6 2 2 2 6 4 3" xfId="35977"/>
    <cellStyle name="40% - Accent6 2 2 2 6 4 4" xfId="46957"/>
    <cellStyle name="40% - Accent6 2 2 2 6 5" xfId="4896"/>
    <cellStyle name="40% - Accent6 2 2 2 6 5 2" xfId="18055"/>
    <cellStyle name="40% - Accent6 2 2 2 6 5 2 2" xfId="55393"/>
    <cellStyle name="40% - Accent6 2 2 2 6 5 3" xfId="30553"/>
    <cellStyle name="40% - Accent6 2 2 2 6 5 4" xfId="42234"/>
    <cellStyle name="40% - Accent6 2 2 2 6 6" xfId="14343"/>
    <cellStyle name="40% - Accent6 2 2 2 6 6 2" xfId="51681"/>
    <cellStyle name="40% - Accent6 2 2 2 6 7" xfId="27671"/>
    <cellStyle name="40% - Accent6 2 2 2 6 8" xfId="38520"/>
    <cellStyle name="40% - Accent6 2 2 2 7" xfId="1406"/>
    <cellStyle name="40% - Accent6 2 2 2 7 2" xfId="2755"/>
    <cellStyle name="40% - Accent6 2 2 2 7 2 2" xfId="12203"/>
    <cellStyle name="40% - Accent6 2 2 2 7 2 2 2" xfId="25362"/>
    <cellStyle name="40% - Accent6 2 2 2 7 2 2 2 2" xfId="62700"/>
    <cellStyle name="40% - Accent6 2 2 2 7 2 2 3" xfId="33658"/>
    <cellStyle name="40% - Accent6 2 2 2 7 2 2 4" xfId="49541"/>
    <cellStyle name="40% - Accent6 2 2 2 7 2 3" xfId="7480"/>
    <cellStyle name="40% - Accent6 2 2 2 7 2 3 2" xfId="20639"/>
    <cellStyle name="40% - Accent6 2 2 2 7 2 3 2 2" xfId="57977"/>
    <cellStyle name="40% - Accent6 2 2 2 7 2 3 3" xfId="36370"/>
    <cellStyle name="40% - Accent6 2 2 2 7 2 3 4" xfId="44818"/>
    <cellStyle name="40% - Accent6 2 2 2 7 2 4" xfId="15916"/>
    <cellStyle name="40% - Accent6 2 2 2 7 2 4 2" xfId="30946"/>
    <cellStyle name="40% - Accent6 2 2 2 7 2 4 3" xfId="53254"/>
    <cellStyle name="40% - Accent6 2 2 2 7 2 5" xfId="28064"/>
    <cellStyle name="40% - Accent6 2 2 2 7 2 6" xfId="40093"/>
    <cellStyle name="40% - Accent6 2 2 2 7 3" xfId="9843"/>
    <cellStyle name="40% - Accent6 2 2 2 7 3 2" xfId="23002"/>
    <cellStyle name="40% - Accent6 2 2 2 7 3 2 2" xfId="60340"/>
    <cellStyle name="40% - Accent6 2 2 2 7 3 3" xfId="32309"/>
    <cellStyle name="40% - Accent6 2 2 2 7 3 4" xfId="47181"/>
    <cellStyle name="40% - Accent6 2 2 2 7 4" xfId="5120"/>
    <cellStyle name="40% - Accent6 2 2 2 7 4 2" xfId="18279"/>
    <cellStyle name="40% - Accent6 2 2 2 7 4 2 2" xfId="55617"/>
    <cellStyle name="40% - Accent6 2 2 2 7 4 3" xfId="35021"/>
    <cellStyle name="40% - Accent6 2 2 2 7 4 4" xfId="42458"/>
    <cellStyle name="40% - Accent6 2 2 2 7 5" xfId="14567"/>
    <cellStyle name="40% - Accent6 2 2 2 7 5 2" xfId="29597"/>
    <cellStyle name="40% - Accent6 2 2 2 7 5 3" xfId="51905"/>
    <cellStyle name="40% - Accent6 2 2 2 7 6" xfId="26715"/>
    <cellStyle name="40% - Accent6 2 2 2 7 7" xfId="38744"/>
    <cellStyle name="40% - Accent6 2 2 2 8" xfId="2531"/>
    <cellStyle name="40% - Accent6 2 2 2 8 2" xfId="11023"/>
    <cellStyle name="40% - Accent6 2 2 2 8 2 2" xfId="24182"/>
    <cellStyle name="40% - Accent6 2 2 2 8 2 2 2" xfId="61520"/>
    <cellStyle name="40% - Accent6 2 2 2 8 2 3" xfId="33434"/>
    <cellStyle name="40% - Accent6 2 2 2 8 2 4" xfId="48361"/>
    <cellStyle name="40% - Accent6 2 2 2 8 3" xfId="6300"/>
    <cellStyle name="40% - Accent6 2 2 2 8 3 2" xfId="19459"/>
    <cellStyle name="40% - Accent6 2 2 2 8 3 2 2" xfId="56797"/>
    <cellStyle name="40% - Accent6 2 2 2 8 3 3" xfId="36146"/>
    <cellStyle name="40% - Accent6 2 2 2 8 3 4" xfId="43638"/>
    <cellStyle name="40% - Accent6 2 2 2 8 4" xfId="15692"/>
    <cellStyle name="40% - Accent6 2 2 2 8 4 2" xfId="30722"/>
    <cellStyle name="40% - Accent6 2 2 2 8 4 3" xfId="53030"/>
    <cellStyle name="40% - Accent6 2 2 2 8 5" xfId="27840"/>
    <cellStyle name="40% - Accent6 2 2 2 8 6" xfId="39869"/>
    <cellStyle name="40% - Accent6 2 2 2 9" xfId="8663"/>
    <cellStyle name="40% - Accent6 2 2 2 9 2" xfId="21822"/>
    <cellStyle name="40% - Accent6 2 2 2 9 2 2" xfId="59160"/>
    <cellStyle name="40% - Accent6 2 2 2 9 3" xfId="29373"/>
    <cellStyle name="40% - Accent6 2 2 2 9 4" xfId="46001"/>
    <cellStyle name="40% - Accent6 2 2 3" xfId="533"/>
    <cellStyle name="40% - Accent6 2 2 3 2" xfId="1715"/>
    <cellStyle name="40% - Accent6 2 2 3 2 2" xfId="7789"/>
    <cellStyle name="40% - Accent6 2 2 3 2 2 2" xfId="12512"/>
    <cellStyle name="40% - Accent6 2 2 3 2 2 2 2" xfId="25671"/>
    <cellStyle name="40% - Accent6 2 2 3 2 2 2 2 2" xfId="63009"/>
    <cellStyle name="40% - Accent6 2 2 3 2 2 2 3" xfId="49850"/>
    <cellStyle name="40% - Accent6 2 2 3 2 2 3" xfId="20948"/>
    <cellStyle name="40% - Accent6 2 2 3 2 2 3 2" xfId="58286"/>
    <cellStyle name="40% - Accent6 2 2 3 2 2 4" xfId="33967"/>
    <cellStyle name="40% - Accent6 2 2 3 2 2 5" xfId="45127"/>
    <cellStyle name="40% - Accent6 2 2 3 2 3" xfId="10152"/>
    <cellStyle name="40% - Accent6 2 2 3 2 3 2" xfId="23311"/>
    <cellStyle name="40% - Accent6 2 2 3 2 3 2 2" xfId="60649"/>
    <cellStyle name="40% - Accent6 2 2 3 2 3 3" xfId="36679"/>
    <cellStyle name="40% - Accent6 2 2 3 2 3 4" xfId="47490"/>
    <cellStyle name="40% - Accent6 2 2 3 2 4" xfId="5429"/>
    <cellStyle name="40% - Accent6 2 2 3 2 4 2" xfId="18588"/>
    <cellStyle name="40% - Accent6 2 2 3 2 4 2 2" xfId="55926"/>
    <cellStyle name="40% - Accent6 2 2 3 2 4 3" xfId="31255"/>
    <cellStyle name="40% - Accent6 2 2 3 2 4 4" xfId="42767"/>
    <cellStyle name="40% - Accent6 2 2 3 2 5" xfId="14876"/>
    <cellStyle name="40% - Accent6 2 2 3 2 5 2" xfId="52214"/>
    <cellStyle name="40% - Accent6 2 2 3 2 6" xfId="28373"/>
    <cellStyle name="40% - Accent6 2 2 3 2 7" xfId="39053"/>
    <cellStyle name="40% - Accent6 2 2 3 3" xfId="3064"/>
    <cellStyle name="40% - Accent6 2 2 3 3 2" xfId="11332"/>
    <cellStyle name="40% - Accent6 2 2 3 3 2 2" xfId="24491"/>
    <cellStyle name="40% - Accent6 2 2 3 3 2 2 2" xfId="61829"/>
    <cellStyle name="40% - Accent6 2 2 3 3 2 3" xfId="48670"/>
    <cellStyle name="40% - Accent6 2 2 3 3 3" xfId="6609"/>
    <cellStyle name="40% - Accent6 2 2 3 3 3 2" xfId="19768"/>
    <cellStyle name="40% - Accent6 2 2 3 3 3 2 2" xfId="57106"/>
    <cellStyle name="40% - Accent6 2 2 3 3 3 3" xfId="43947"/>
    <cellStyle name="40% - Accent6 2 2 3 3 4" xfId="16225"/>
    <cellStyle name="40% - Accent6 2 2 3 3 4 2" xfId="53563"/>
    <cellStyle name="40% - Accent6 2 2 3 3 5" xfId="32618"/>
    <cellStyle name="40% - Accent6 2 2 3 3 6" xfId="40402"/>
    <cellStyle name="40% - Accent6 2 2 3 4" xfId="8972"/>
    <cellStyle name="40% - Accent6 2 2 3 4 2" xfId="22131"/>
    <cellStyle name="40% - Accent6 2 2 3 4 2 2" xfId="59469"/>
    <cellStyle name="40% - Accent6 2 2 3 4 3" xfId="35330"/>
    <cellStyle name="40% - Accent6 2 2 3 4 4" xfId="46310"/>
    <cellStyle name="40% - Accent6 2 2 3 5" xfId="4249"/>
    <cellStyle name="40% - Accent6 2 2 3 5 2" xfId="17408"/>
    <cellStyle name="40% - Accent6 2 2 3 5 2 2" xfId="54746"/>
    <cellStyle name="40% - Accent6 2 2 3 5 3" xfId="29906"/>
    <cellStyle name="40% - Accent6 2 2 3 5 4" xfId="41587"/>
    <cellStyle name="40% - Accent6 2 2 3 6" xfId="13696"/>
    <cellStyle name="40% - Accent6 2 2 3 6 2" xfId="51034"/>
    <cellStyle name="40% - Accent6 2 2 3 7" xfId="27024"/>
    <cellStyle name="40% - Accent6 2 2 3 8" xfId="37873"/>
    <cellStyle name="40% - Accent6 2 2 4" xfId="336"/>
    <cellStyle name="40% - Accent6 2 2 4 2" xfId="1518"/>
    <cellStyle name="40% - Accent6 2 2 4 2 2" xfId="7592"/>
    <cellStyle name="40% - Accent6 2 2 4 2 2 2" xfId="12315"/>
    <cellStyle name="40% - Accent6 2 2 4 2 2 2 2" xfId="25474"/>
    <cellStyle name="40% - Accent6 2 2 4 2 2 2 2 2" xfId="62812"/>
    <cellStyle name="40% - Accent6 2 2 4 2 2 2 3" xfId="49653"/>
    <cellStyle name="40% - Accent6 2 2 4 2 2 3" xfId="20751"/>
    <cellStyle name="40% - Accent6 2 2 4 2 2 3 2" xfId="58089"/>
    <cellStyle name="40% - Accent6 2 2 4 2 2 4" xfId="33770"/>
    <cellStyle name="40% - Accent6 2 2 4 2 2 5" xfId="44930"/>
    <cellStyle name="40% - Accent6 2 2 4 2 3" xfId="9955"/>
    <cellStyle name="40% - Accent6 2 2 4 2 3 2" xfId="23114"/>
    <cellStyle name="40% - Accent6 2 2 4 2 3 2 2" xfId="60452"/>
    <cellStyle name="40% - Accent6 2 2 4 2 3 3" xfId="36482"/>
    <cellStyle name="40% - Accent6 2 2 4 2 3 4" xfId="47293"/>
    <cellStyle name="40% - Accent6 2 2 4 2 4" xfId="5232"/>
    <cellStyle name="40% - Accent6 2 2 4 2 4 2" xfId="18391"/>
    <cellStyle name="40% - Accent6 2 2 4 2 4 2 2" xfId="55729"/>
    <cellStyle name="40% - Accent6 2 2 4 2 4 3" xfId="31058"/>
    <cellStyle name="40% - Accent6 2 2 4 2 4 4" xfId="42570"/>
    <cellStyle name="40% - Accent6 2 2 4 2 5" xfId="14679"/>
    <cellStyle name="40% - Accent6 2 2 4 2 5 2" xfId="52017"/>
    <cellStyle name="40% - Accent6 2 2 4 2 6" xfId="28176"/>
    <cellStyle name="40% - Accent6 2 2 4 2 7" xfId="38856"/>
    <cellStyle name="40% - Accent6 2 2 4 3" xfId="2867"/>
    <cellStyle name="40% - Accent6 2 2 4 3 2" xfId="11135"/>
    <cellStyle name="40% - Accent6 2 2 4 3 2 2" xfId="24294"/>
    <cellStyle name="40% - Accent6 2 2 4 3 2 2 2" xfId="61632"/>
    <cellStyle name="40% - Accent6 2 2 4 3 2 3" xfId="48473"/>
    <cellStyle name="40% - Accent6 2 2 4 3 3" xfId="6412"/>
    <cellStyle name="40% - Accent6 2 2 4 3 3 2" xfId="19571"/>
    <cellStyle name="40% - Accent6 2 2 4 3 3 2 2" xfId="56909"/>
    <cellStyle name="40% - Accent6 2 2 4 3 3 3" xfId="43750"/>
    <cellStyle name="40% - Accent6 2 2 4 3 4" xfId="16028"/>
    <cellStyle name="40% - Accent6 2 2 4 3 4 2" xfId="53366"/>
    <cellStyle name="40% - Accent6 2 2 4 3 5" xfId="32421"/>
    <cellStyle name="40% - Accent6 2 2 4 3 6" xfId="40205"/>
    <cellStyle name="40% - Accent6 2 2 4 4" xfId="8775"/>
    <cellStyle name="40% - Accent6 2 2 4 4 2" xfId="21934"/>
    <cellStyle name="40% - Accent6 2 2 4 4 2 2" xfId="59272"/>
    <cellStyle name="40% - Accent6 2 2 4 4 3" xfId="35133"/>
    <cellStyle name="40% - Accent6 2 2 4 4 4" xfId="46113"/>
    <cellStyle name="40% - Accent6 2 2 4 5" xfId="4052"/>
    <cellStyle name="40% - Accent6 2 2 4 5 2" xfId="17211"/>
    <cellStyle name="40% - Accent6 2 2 4 5 2 2" xfId="54549"/>
    <cellStyle name="40% - Accent6 2 2 4 5 3" xfId="29709"/>
    <cellStyle name="40% - Accent6 2 2 4 5 4" xfId="41390"/>
    <cellStyle name="40% - Accent6 2 2 4 6" xfId="13499"/>
    <cellStyle name="40% - Accent6 2 2 4 6 2" xfId="50837"/>
    <cellStyle name="40% - Accent6 2 2 4 7" xfId="26827"/>
    <cellStyle name="40% - Accent6 2 2 4 8" xfId="37676"/>
    <cellStyle name="40% - Accent6 2 2 5" xfId="757"/>
    <cellStyle name="40% - Accent6 2 2 5 2" xfId="1939"/>
    <cellStyle name="40% - Accent6 2 2 5 2 2" xfId="8013"/>
    <cellStyle name="40% - Accent6 2 2 5 2 2 2" xfId="12736"/>
    <cellStyle name="40% - Accent6 2 2 5 2 2 2 2" xfId="25895"/>
    <cellStyle name="40% - Accent6 2 2 5 2 2 2 2 2" xfId="63233"/>
    <cellStyle name="40% - Accent6 2 2 5 2 2 2 3" xfId="50074"/>
    <cellStyle name="40% - Accent6 2 2 5 2 2 3" xfId="21172"/>
    <cellStyle name="40% - Accent6 2 2 5 2 2 3 2" xfId="58510"/>
    <cellStyle name="40% - Accent6 2 2 5 2 2 4" xfId="34191"/>
    <cellStyle name="40% - Accent6 2 2 5 2 2 5" xfId="45351"/>
    <cellStyle name="40% - Accent6 2 2 5 2 3" xfId="10376"/>
    <cellStyle name="40% - Accent6 2 2 5 2 3 2" xfId="23535"/>
    <cellStyle name="40% - Accent6 2 2 5 2 3 2 2" xfId="60873"/>
    <cellStyle name="40% - Accent6 2 2 5 2 3 3" xfId="36903"/>
    <cellStyle name="40% - Accent6 2 2 5 2 3 4" xfId="47714"/>
    <cellStyle name="40% - Accent6 2 2 5 2 4" xfId="5653"/>
    <cellStyle name="40% - Accent6 2 2 5 2 4 2" xfId="18812"/>
    <cellStyle name="40% - Accent6 2 2 5 2 4 2 2" xfId="56150"/>
    <cellStyle name="40% - Accent6 2 2 5 2 4 3" xfId="31479"/>
    <cellStyle name="40% - Accent6 2 2 5 2 4 4" xfId="42991"/>
    <cellStyle name="40% - Accent6 2 2 5 2 5" xfId="15100"/>
    <cellStyle name="40% - Accent6 2 2 5 2 5 2" xfId="52438"/>
    <cellStyle name="40% - Accent6 2 2 5 2 6" xfId="28597"/>
    <cellStyle name="40% - Accent6 2 2 5 2 7" xfId="39277"/>
    <cellStyle name="40% - Accent6 2 2 5 3" xfId="3288"/>
    <cellStyle name="40% - Accent6 2 2 5 3 2" xfId="11556"/>
    <cellStyle name="40% - Accent6 2 2 5 3 2 2" xfId="24715"/>
    <cellStyle name="40% - Accent6 2 2 5 3 2 2 2" xfId="62053"/>
    <cellStyle name="40% - Accent6 2 2 5 3 2 3" xfId="48894"/>
    <cellStyle name="40% - Accent6 2 2 5 3 3" xfId="6833"/>
    <cellStyle name="40% - Accent6 2 2 5 3 3 2" xfId="19992"/>
    <cellStyle name="40% - Accent6 2 2 5 3 3 2 2" xfId="57330"/>
    <cellStyle name="40% - Accent6 2 2 5 3 3 3" xfId="44171"/>
    <cellStyle name="40% - Accent6 2 2 5 3 4" xfId="16449"/>
    <cellStyle name="40% - Accent6 2 2 5 3 4 2" xfId="53787"/>
    <cellStyle name="40% - Accent6 2 2 5 3 5" xfId="32842"/>
    <cellStyle name="40% - Accent6 2 2 5 3 6" xfId="40626"/>
    <cellStyle name="40% - Accent6 2 2 5 4" xfId="9196"/>
    <cellStyle name="40% - Accent6 2 2 5 4 2" xfId="22355"/>
    <cellStyle name="40% - Accent6 2 2 5 4 2 2" xfId="59693"/>
    <cellStyle name="40% - Accent6 2 2 5 4 3" xfId="35554"/>
    <cellStyle name="40% - Accent6 2 2 5 4 4" xfId="46534"/>
    <cellStyle name="40% - Accent6 2 2 5 5" xfId="4473"/>
    <cellStyle name="40% - Accent6 2 2 5 5 2" xfId="17632"/>
    <cellStyle name="40% - Accent6 2 2 5 5 2 2" xfId="54970"/>
    <cellStyle name="40% - Accent6 2 2 5 5 3" xfId="30130"/>
    <cellStyle name="40% - Accent6 2 2 5 5 4" xfId="41811"/>
    <cellStyle name="40% - Accent6 2 2 5 6" xfId="13920"/>
    <cellStyle name="40% - Accent6 2 2 5 6 2" xfId="51258"/>
    <cellStyle name="40% - Accent6 2 2 5 7" xfId="27248"/>
    <cellStyle name="40% - Accent6 2 2 5 8" xfId="38097"/>
    <cellStyle name="40% - Accent6 2 2 6" xfId="926"/>
    <cellStyle name="40% - Accent6 2 2 6 2" xfId="2108"/>
    <cellStyle name="40% - Accent6 2 2 6 2 2" xfId="8182"/>
    <cellStyle name="40% - Accent6 2 2 6 2 2 2" xfId="12905"/>
    <cellStyle name="40% - Accent6 2 2 6 2 2 2 2" xfId="26064"/>
    <cellStyle name="40% - Accent6 2 2 6 2 2 2 2 2" xfId="63402"/>
    <cellStyle name="40% - Accent6 2 2 6 2 2 2 3" xfId="50243"/>
    <cellStyle name="40% - Accent6 2 2 6 2 2 3" xfId="21341"/>
    <cellStyle name="40% - Accent6 2 2 6 2 2 3 2" xfId="58679"/>
    <cellStyle name="40% - Accent6 2 2 6 2 2 4" xfId="34360"/>
    <cellStyle name="40% - Accent6 2 2 6 2 2 5" xfId="45520"/>
    <cellStyle name="40% - Accent6 2 2 6 2 3" xfId="10545"/>
    <cellStyle name="40% - Accent6 2 2 6 2 3 2" xfId="23704"/>
    <cellStyle name="40% - Accent6 2 2 6 2 3 2 2" xfId="61042"/>
    <cellStyle name="40% - Accent6 2 2 6 2 3 3" xfId="37072"/>
    <cellStyle name="40% - Accent6 2 2 6 2 3 4" xfId="47883"/>
    <cellStyle name="40% - Accent6 2 2 6 2 4" xfId="5822"/>
    <cellStyle name="40% - Accent6 2 2 6 2 4 2" xfId="18981"/>
    <cellStyle name="40% - Accent6 2 2 6 2 4 2 2" xfId="56319"/>
    <cellStyle name="40% - Accent6 2 2 6 2 4 3" xfId="31648"/>
    <cellStyle name="40% - Accent6 2 2 6 2 4 4" xfId="43160"/>
    <cellStyle name="40% - Accent6 2 2 6 2 5" xfId="15269"/>
    <cellStyle name="40% - Accent6 2 2 6 2 5 2" xfId="52607"/>
    <cellStyle name="40% - Accent6 2 2 6 2 6" xfId="28766"/>
    <cellStyle name="40% - Accent6 2 2 6 2 7" xfId="39446"/>
    <cellStyle name="40% - Accent6 2 2 6 3" xfId="3457"/>
    <cellStyle name="40% - Accent6 2 2 6 3 2" xfId="11725"/>
    <cellStyle name="40% - Accent6 2 2 6 3 2 2" xfId="24884"/>
    <cellStyle name="40% - Accent6 2 2 6 3 2 2 2" xfId="62222"/>
    <cellStyle name="40% - Accent6 2 2 6 3 2 3" xfId="49063"/>
    <cellStyle name="40% - Accent6 2 2 6 3 3" xfId="7002"/>
    <cellStyle name="40% - Accent6 2 2 6 3 3 2" xfId="20161"/>
    <cellStyle name="40% - Accent6 2 2 6 3 3 2 2" xfId="57499"/>
    <cellStyle name="40% - Accent6 2 2 6 3 3 3" xfId="44340"/>
    <cellStyle name="40% - Accent6 2 2 6 3 4" xfId="16618"/>
    <cellStyle name="40% - Accent6 2 2 6 3 4 2" xfId="53956"/>
    <cellStyle name="40% - Accent6 2 2 6 3 5" xfId="33011"/>
    <cellStyle name="40% - Accent6 2 2 6 3 6" xfId="40795"/>
    <cellStyle name="40% - Accent6 2 2 6 4" xfId="9365"/>
    <cellStyle name="40% - Accent6 2 2 6 4 2" xfId="22524"/>
    <cellStyle name="40% - Accent6 2 2 6 4 2 2" xfId="59862"/>
    <cellStyle name="40% - Accent6 2 2 6 4 3" xfId="35723"/>
    <cellStyle name="40% - Accent6 2 2 6 4 4" xfId="46703"/>
    <cellStyle name="40% - Accent6 2 2 6 5" xfId="4642"/>
    <cellStyle name="40% - Accent6 2 2 6 5 2" xfId="17801"/>
    <cellStyle name="40% - Accent6 2 2 6 5 2 2" xfId="55139"/>
    <cellStyle name="40% - Accent6 2 2 6 5 3" xfId="30299"/>
    <cellStyle name="40% - Accent6 2 2 6 5 4" xfId="41980"/>
    <cellStyle name="40% - Accent6 2 2 6 6" xfId="14089"/>
    <cellStyle name="40% - Accent6 2 2 6 6 2" xfId="51427"/>
    <cellStyle name="40% - Accent6 2 2 6 7" xfId="27417"/>
    <cellStyle name="40% - Accent6 2 2 6 8" xfId="38266"/>
    <cellStyle name="40% - Accent6 2 2 7" xfId="1097"/>
    <cellStyle name="40% - Accent6 2 2 7 2" xfId="2277"/>
    <cellStyle name="40% - Accent6 2 2 7 2 2" xfId="8351"/>
    <cellStyle name="40% - Accent6 2 2 7 2 2 2" xfId="13074"/>
    <cellStyle name="40% - Accent6 2 2 7 2 2 2 2" xfId="26233"/>
    <cellStyle name="40% - Accent6 2 2 7 2 2 2 2 2" xfId="63571"/>
    <cellStyle name="40% - Accent6 2 2 7 2 2 2 3" xfId="50412"/>
    <cellStyle name="40% - Accent6 2 2 7 2 2 3" xfId="21510"/>
    <cellStyle name="40% - Accent6 2 2 7 2 2 3 2" xfId="58848"/>
    <cellStyle name="40% - Accent6 2 2 7 2 2 4" xfId="34529"/>
    <cellStyle name="40% - Accent6 2 2 7 2 2 5" xfId="45689"/>
    <cellStyle name="40% - Accent6 2 2 7 2 3" xfId="10714"/>
    <cellStyle name="40% - Accent6 2 2 7 2 3 2" xfId="23873"/>
    <cellStyle name="40% - Accent6 2 2 7 2 3 2 2" xfId="61211"/>
    <cellStyle name="40% - Accent6 2 2 7 2 3 3" xfId="37241"/>
    <cellStyle name="40% - Accent6 2 2 7 2 3 4" xfId="48052"/>
    <cellStyle name="40% - Accent6 2 2 7 2 4" xfId="5991"/>
    <cellStyle name="40% - Accent6 2 2 7 2 4 2" xfId="19150"/>
    <cellStyle name="40% - Accent6 2 2 7 2 4 2 2" xfId="56488"/>
    <cellStyle name="40% - Accent6 2 2 7 2 4 3" xfId="31817"/>
    <cellStyle name="40% - Accent6 2 2 7 2 4 4" xfId="43329"/>
    <cellStyle name="40% - Accent6 2 2 7 2 5" xfId="15438"/>
    <cellStyle name="40% - Accent6 2 2 7 2 5 2" xfId="52776"/>
    <cellStyle name="40% - Accent6 2 2 7 2 6" xfId="28935"/>
    <cellStyle name="40% - Accent6 2 2 7 2 7" xfId="39615"/>
    <cellStyle name="40% - Accent6 2 2 7 3" xfId="3626"/>
    <cellStyle name="40% - Accent6 2 2 7 3 2" xfId="11894"/>
    <cellStyle name="40% - Accent6 2 2 7 3 2 2" xfId="25053"/>
    <cellStyle name="40% - Accent6 2 2 7 3 2 2 2" xfId="62391"/>
    <cellStyle name="40% - Accent6 2 2 7 3 2 3" xfId="49232"/>
    <cellStyle name="40% - Accent6 2 2 7 3 3" xfId="7171"/>
    <cellStyle name="40% - Accent6 2 2 7 3 3 2" xfId="20330"/>
    <cellStyle name="40% - Accent6 2 2 7 3 3 2 2" xfId="57668"/>
    <cellStyle name="40% - Accent6 2 2 7 3 3 3" xfId="44509"/>
    <cellStyle name="40% - Accent6 2 2 7 3 4" xfId="16787"/>
    <cellStyle name="40% - Accent6 2 2 7 3 4 2" xfId="54125"/>
    <cellStyle name="40% - Accent6 2 2 7 3 5" xfId="33180"/>
    <cellStyle name="40% - Accent6 2 2 7 3 6" xfId="40964"/>
    <cellStyle name="40% - Accent6 2 2 7 4" xfId="9534"/>
    <cellStyle name="40% - Accent6 2 2 7 4 2" xfId="22693"/>
    <cellStyle name="40% - Accent6 2 2 7 4 2 2" xfId="60031"/>
    <cellStyle name="40% - Accent6 2 2 7 4 3" xfId="35892"/>
    <cellStyle name="40% - Accent6 2 2 7 4 4" xfId="46872"/>
    <cellStyle name="40% - Accent6 2 2 7 5" xfId="4811"/>
    <cellStyle name="40% - Accent6 2 2 7 5 2" xfId="17970"/>
    <cellStyle name="40% - Accent6 2 2 7 5 2 2" xfId="55308"/>
    <cellStyle name="40% - Accent6 2 2 7 5 3" xfId="30468"/>
    <cellStyle name="40% - Accent6 2 2 7 5 4" xfId="42149"/>
    <cellStyle name="40% - Accent6 2 2 7 6" xfId="14258"/>
    <cellStyle name="40% - Accent6 2 2 7 6 2" xfId="51596"/>
    <cellStyle name="40% - Accent6 2 2 7 7" xfId="27586"/>
    <cellStyle name="40% - Accent6 2 2 7 8" xfId="38435"/>
    <cellStyle name="40% - Accent6 2 2 8" xfId="1294"/>
    <cellStyle name="40% - Accent6 2 2 8 2" xfId="2643"/>
    <cellStyle name="40% - Accent6 2 2 8 2 2" xfId="12091"/>
    <cellStyle name="40% - Accent6 2 2 8 2 2 2" xfId="25250"/>
    <cellStyle name="40% - Accent6 2 2 8 2 2 2 2" xfId="62588"/>
    <cellStyle name="40% - Accent6 2 2 8 2 2 3" xfId="33546"/>
    <cellStyle name="40% - Accent6 2 2 8 2 2 4" xfId="49429"/>
    <cellStyle name="40% - Accent6 2 2 8 2 3" xfId="7368"/>
    <cellStyle name="40% - Accent6 2 2 8 2 3 2" xfId="20527"/>
    <cellStyle name="40% - Accent6 2 2 8 2 3 2 2" xfId="57865"/>
    <cellStyle name="40% - Accent6 2 2 8 2 3 3" xfId="36258"/>
    <cellStyle name="40% - Accent6 2 2 8 2 3 4" xfId="44706"/>
    <cellStyle name="40% - Accent6 2 2 8 2 4" xfId="15804"/>
    <cellStyle name="40% - Accent6 2 2 8 2 4 2" xfId="30834"/>
    <cellStyle name="40% - Accent6 2 2 8 2 4 3" xfId="53142"/>
    <cellStyle name="40% - Accent6 2 2 8 2 5" xfId="27952"/>
    <cellStyle name="40% - Accent6 2 2 8 2 6" xfId="39981"/>
    <cellStyle name="40% - Accent6 2 2 8 3" xfId="9731"/>
    <cellStyle name="40% - Accent6 2 2 8 3 2" xfId="22890"/>
    <cellStyle name="40% - Accent6 2 2 8 3 2 2" xfId="60228"/>
    <cellStyle name="40% - Accent6 2 2 8 3 3" xfId="32197"/>
    <cellStyle name="40% - Accent6 2 2 8 3 4" xfId="47069"/>
    <cellStyle name="40% - Accent6 2 2 8 4" xfId="5008"/>
    <cellStyle name="40% - Accent6 2 2 8 4 2" xfId="18167"/>
    <cellStyle name="40% - Accent6 2 2 8 4 2 2" xfId="55505"/>
    <cellStyle name="40% - Accent6 2 2 8 4 3" xfId="34909"/>
    <cellStyle name="40% - Accent6 2 2 8 4 4" xfId="42346"/>
    <cellStyle name="40% - Accent6 2 2 8 5" xfId="14455"/>
    <cellStyle name="40% - Accent6 2 2 8 5 2" xfId="29485"/>
    <cellStyle name="40% - Accent6 2 2 8 5 3" xfId="51793"/>
    <cellStyle name="40% - Accent6 2 2 8 6" xfId="26603"/>
    <cellStyle name="40% - Accent6 2 2 8 7" xfId="38632"/>
    <cellStyle name="40% - Accent6 2 2 9" xfId="2446"/>
    <cellStyle name="40% - Accent6 2 2 9 2" xfId="10911"/>
    <cellStyle name="40% - Accent6 2 2 9 2 2" xfId="24070"/>
    <cellStyle name="40% - Accent6 2 2 9 2 2 2" xfId="61408"/>
    <cellStyle name="40% - Accent6 2 2 9 2 3" xfId="33349"/>
    <cellStyle name="40% - Accent6 2 2 9 2 4" xfId="48249"/>
    <cellStyle name="40% - Accent6 2 2 9 3" xfId="6188"/>
    <cellStyle name="40% - Accent6 2 2 9 3 2" xfId="19347"/>
    <cellStyle name="40% - Accent6 2 2 9 3 2 2" xfId="56685"/>
    <cellStyle name="40% - Accent6 2 2 9 3 3" xfId="36061"/>
    <cellStyle name="40% - Accent6 2 2 9 3 4" xfId="43526"/>
    <cellStyle name="40% - Accent6 2 2 9 4" xfId="15607"/>
    <cellStyle name="40% - Accent6 2 2 9 4 2" xfId="30637"/>
    <cellStyle name="40% - Accent6 2 2 9 4 3" xfId="52945"/>
    <cellStyle name="40% - Accent6 2 2 9 5" xfId="27755"/>
    <cellStyle name="40% - Accent6 2 2 9 6" xfId="39784"/>
    <cellStyle name="40% - Accent6 2 3" xfId="140"/>
    <cellStyle name="40% - Accent6 2 3 10" xfId="8579"/>
    <cellStyle name="40% - Accent6 2 3 10 2" xfId="21738"/>
    <cellStyle name="40% - Accent6 2 3 10 2 2" xfId="59076"/>
    <cellStyle name="40% - Accent6 2 3 10 3" xfId="29316"/>
    <cellStyle name="40% - Accent6 2 3 10 4" xfId="45917"/>
    <cellStyle name="40% - Accent6 2 3 11" xfId="3856"/>
    <cellStyle name="40% - Accent6 2 3 11 2" xfId="17015"/>
    <cellStyle name="40% - Accent6 2 3 11 2 2" xfId="54353"/>
    <cellStyle name="40% - Accent6 2 3 11 3" xfId="32028"/>
    <cellStyle name="40% - Accent6 2 3 11 4" xfId="41194"/>
    <cellStyle name="40% - Accent6 2 3 12" xfId="13303"/>
    <cellStyle name="40% - Accent6 2 3 12 2" xfId="34740"/>
    <cellStyle name="40% - Accent6 2 3 12 3" xfId="50641"/>
    <cellStyle name="40% - Accent6 2 3 13" xfId="29147"/>
    <cellStyle name="40% - Accent6 2 3 14" xfId="26434"/>
    <cellStyle name="40% - Accent6 2 3 15" xfId="37480"/>
    <cellStyle name="40% - Accent6 2 3 2" xfId="252"/>
    <cellStyle name="40% - Accent6 2 3 2 10" xfId="3968"/>
    <cellStyle name="40% - Accent6 2 3 2 10 2" xfId="17127"/>
    <cellStyle name="40% - Accent6 2 3 2 10 2 2" xfId="54465"/>
    <cellStyle name="40% - Accent6 2 3 2 10 3" xfId="32113"/>
    <cellStyle name="40% - Accent6 2 3 2 10 4" xfId="41306"/>
    <cellStyle name="40% - Accent6 2 3 2 11" xfId="13415"/>
    <cellStyle name="40% - Accent6 2 3 2 11 2" xfId="34825"/>
    <cellStyle name="40% - Accent6 2 3 2 11 3" xfId="50753"/>
    <cellStyle name="40% - Accent6 2 3 2 12" xfId="29232"/>
    <cellStyle name="40% - Accent6 2 3 2 13" xfId="26519"/>
    <cellStyle name="40% - Accent6 2 3 2 14" xfId="37592"/>
    <cellStyle name="40% - Accent6 2 3 2 2" xfId="673"/>
    <cellStyle name="40% - Accent6 2 3 2 2 2" xfId="1855"/>
    <cellStyle name="40% - Accent6 2 3 2 2 2 2" xfId="7929"/>
    <cellStyle name="40% - Accent6 2 3 2 2 2 2 2" xfId="12652"/>
    <cellStyle name="40% - Accent6 2 3 2 2 2 2 2 2" xfId="25811"/>
    <cellStyle name="40% - Accent6 2 3 2 2 2 2 2 2 2" xfId="63149"/>
    <cellStyle name="40% - Accent6 2 3 2 2 2 2 2 3" xfId="49990"/>
    <cellStyle name="40% - Accent6 2 3 2 2 2 2 3" xfId="21088"/>
    <cellStyle name="40% - Accent6 2 3 2 2 2 2 3 2" xfId="58426"/>
    <cellStyle name="40% - Accent6 2 3 2 2 2 2 4" xfId="34107"/>
    <cellStyle name="40% - Accent6 2 3 2 2 2 2 5" xfId="45267"/>
    <cellStyle name="40% - Accent6 2 3 2 2 2 3" xfId="10292"/>
    <cellStyle name="40% - Accent6 2 3 2 2 2 3 2" xfId="23451"/>
    <cellStyle name="40% - Accent6 2 3 2 2 2 3 2 2" xfId="60789"/>
    <cellStyle name="40% - Accent6 2 3 2 2 2 3 3" xfId="36819"/>
    <cellStyle name="40% - Accent6 2 3 2 2 2 3 4" xfId="47630"/>
    <cellStyle name="40% - Accent6 2 3 2 2 2 4" xfId="5569"/>
    <cellStyle name="40% - Accent6 2 3 2 2 2 4 2" xfId="18728"/>
    <cellStyle name="40% - Accent6 2 3 2 2 2 4 2 2" xfId="56066"/>
    <cellStyle name="40% - Accent6 2 3 2 2 2 4 3" xfId="31395"/>
    <cellStyle name="40% - Accent6 2 3 2 2 2 4 4" xfId="42907"/>
    <cellStyle name="40% - Accent6 2 3 2 2 2 5" xfId="15016"/>
    <cellStyle name="40% - Accent6 2 3 2 2 2 5 2" xfId="52354"/>
    <cellStyle name="40% - Accent6 2 3 2 2 2 6" xfId="28513"/>
    <cellStyle name="40% - Accent6 2 3 2 2 2 7" xfId="39193"/>
    <cellStyle name="40% - Accent6 2 3 2 2 3" xfId="3204"/>
    <cellStyle name="40% - Accent6 2 3 2 2 3 2" xfId="11472"/>
    <cellStyle name="40% - Accent6 2 3 2 2 3 2 2" xfId="24631"/>
    <cellStyle name="40% - Accent6 2 3 2 2 3 2 2 2" xfId="61969"/>
    <cellStyle name="40% - Accent6 2 3 2 2 3 2 3" xfId="48810"/>
    <cellStyle name="40% - Accent6 2 3 2 2 3 3" xfId="6749"/>
    <cellStyle name="40% - Accent6 2 3 2 2 3 3 2" xfId="19908"/>
    <cellStyle name="40% - Accent6 2 3 2 2 3 3 2 2" xfId="57246"/>
    <cellStyle name="40% - Accent6 2 3 2 2 3 3 3" xfId="44087"/>
    <cellStyle name="40% - Accent6 2 3 2 2 3 4" xfId="16365"/>
    <cellStyle name="40% - Accent6 2 3 2 2 3 4 2" xfId="53703"/>
    <cellStyle name="40% - Accent6 2 3 2 2 3 5" xfId="32758"/>
    <cellStyle name="40% - Accent6 2 3 2 2 3 6" xfId="40542"/>
    <cellStyle name="40% - Accent6 2 3 2 2 4" xfId="9112"/>
    <cellStyle name="40% - Accent6 2 3 2 2 4 2" xfId="22271"/>
    <cellStyle name="40% - Accent6 2 3 2 2 4 2 2" xfId="59609"/>
    <cellStyle name="40% - Accent6 2 3 2 2 4 3" xfId="35470"/>
    <cellStyle name="40% - Accent6 2 3 2 2 4 4" xfId="46450"/>
    <cellStyle name="40% - Accent6 2 3 2 2 5" xfId="4389"/>
    <cellStyle name="40% - Accent6 2 3 2 2 5 2" xfId="17548"/>
    <cellStyle name="40% - Accent6 2 3 2 2 5 2 2" xfId="54886"/>
    <cellStyle name="40% - Accent6 2 3 2 2 5 3" xfId="30046"/>
    <cellStyle name="40% - Accent6 2 3 2 2 5 4" xfId="41727"/>
    <cellStyle name="40% - Accent6 2 3 2 2 6" xfId="13836"/>
    <cellStyle name="40% - Accent6 2 3 2 2 6 2" xfId="51174"/>
    <cellStyle name="40% - Accent6 2 3 2 2 7" xfId="27164"/>
    <cellStyle name="40% - Accent6 2 3 2 2 8" xfId="38013"/>
    <cellStyle name="40% - Accent6 2 3 2 3" xfId="449"/>
    <cellStyle name="40% - Accent6 2 3 2 3 2" xfId="1631"/>
    <cellStyle name="40% - Accent6 2 3 2 3 2 2" xfId="7705"/>
    <cellStyle name="40% - Accent6 2 3 2 3 2 2 2" xfId="12428"/>
    <cellStyle name="40% - Accent6 2 3 2 3 2 2 2 2" xfId="25587"/>
    <cellStyle name="40% - Accent6 2 3 2 3 2 2 2 2 2" xfId="62925"/>
    <cellStyle name="40% - Accent6 2 3 2 3 2 2 2 3" xfId="49766"/>
    <cellStyle name="40% - Accent6 2 3 2 3 2 2 3" xfId="20864"/>
    <cellStyle name="40% - Accent6 2 3 2 3 2 2 3 2" xfId="58202"/>
    <cellStyle name="40% - Accent6 2 3 2 3 2 2 4" xfId="33883"/>
    <cellStyle name="40% - Accent6 2 3 2 3 2 2 5" xfId="45043"/>
    <cellStyle name="40% - Accent6 2 3 2 3 2 3" xfId="10068"/>
    <cellStyle name="40% - Accent6 2 3 2 3 2 3 2" xfId="23227"/>
    <cellStyle name="40% - Accent6 2 3 2 3 2 3 2 2" xfId="60565"/>
    <cellStyle name="40% - Accent6 2 3 2 3 2 3 3" xfId="36595"/>
    <cellStyle name="40% - Accent6 2 3 2 3 2 3 4" xfId="47406"/>
    <cellStyle name="40% - Accent6 2 3 2 3 2 4" xfId="5345"/>
    <cellStyle name="40% - Accent6 2 3 2 3 2 4 2" xfId="18504"/>
    <cellStyle name="40% - Accent6 2 3 2 3 2 4 2 2" xfId="55842"/>
    <cellStyle name="40% - Accent6 2 3 2 3 2 4 3" xfId="31171"/>
    <cellStyle name="40% - Accent6 2 3 2 3 2 4 4" xfId="42683"/>
    <cellStyle name="40% - Accent6 2 3 2 3 2 5" xfId="14792"/>
    <cellStyle name="40% - Accent6 2 3 2 3 2 5 2" xfId="52130"/>
    <cellStyle name="40% - Accent6 2 3 2 3 2 6" xfId="28289"/>
    <cellStyle name="40% - Accent6 2 3 2 3 2 7" xfId="38969"/>
    <cellStyle name="40% - Accent6 2 3 2 3 3" xfId="2980"/>
    <cellStyle name="40% - Accent6 2 3 2 3 3 2" xfId="11248"/>
    <cellStyle name="40% - Accent6 2 3 2 3 3 2 2" xfId="24407"/>
    <cellStyle name="40% - Accent6 2 3 2 3 3 2 2 2" xfId="61745"/>
    <cellStyle name="40% - Accent6 2 3 2 3 3 2 3" xfId="48586"/>
    <cellStyle name="40% - Accent6 2 3 2 3 3 3" xfId="6525"/>
    <cellStyle name="40% - Accent6 2 3 2 3 3 3 2" xfId="19684"/>
    <cellStyle name="40% - Accent6 2 3 2 3 3 3 2 2" xfId="57022"/>
    <cellStyle name="40% - Accent6 2 3 2 3 3 3 3" xfId="43863"/>
    <cellStyle name="40% - Accent6 2 3 2 3 3 4" xfId="16141"/>
    <cellStyle name="40% - Accent6 2 3 2 3 3 4 2" xfId="53479"/>
    <cellStyle name="40% - Accent6 2 3 2 3 3 5" xfId="32534"/>
    <cellStyle name="40% - Accent6 2 3 2 3 3 6" xfId="40318"/>
    <cellStyle name="40% - Accent6 2 3 2 3 4" xfId="8888"/>
    <cellStyle name="40% - Accent6 2 3 2 3 4 2" xfId="22047"/>
    <cellStyle name="40% - Accent6 2 3 2 3 4 2 2" xfId="59385"/>
    <cellStyle name="40% - Accent6 2 3 2 3 4 3" xfId="35246"/>
    <cellStyle name="40% - Accent6 2 3 2 3 4 4" xfId="46226"/>
    <cellStyle name="40% - Accent6 2 3 2 3 5" xfId="4165"/>
    <cellStyle name="40% - Accent6 2 3 2 3 5 2" xfId="17324"/>
    <cellStyle name="40% - Accent6 2 3 2 3 5 2 2" xfId="54662"/>
    <cellStyle name="40% - Accent6 2 3 2 3 5 3" xfId="29822"/>
    <cellStyle name="40% - Accent6 2 3 2 3 5 4" xfId="41503"/>
    <cellStyle name="40% - Accent6 2 3 2 3 6" xfId="13612"/>
    <cellStyle name="40% - Accent6 2 3 2 3 6 2" xfId="50950"/>
    <cellStyle name="40% - Accent6 2 3 2 3 7" xfId="26940"/>
    <cellStyle name="40% - Accent6 2 3 2 3 8" xfId="37789"/>
    <cellStyle name="40% - Accent6 2 3 2 4" xfId="870"/>
    <cellStyle name="40% - Accent6 2 3 2 4 2" xfId="2052"/>
    <cellStyle name="40% - Accent6 2 3 2 4 2 2" xfId="8126"/>
    <cellStyle name="40% - Accent6 2 3 2 4 2 2 2" xfId="12849"/>
    <cellStyle name="40% - Accent6 2 3 2 4 2 2 2 2" xfId="26008"/>
    <cellStyle name="40% - Accent6 2 3 2 4 2 2 2 2 2" xfId="63346"/>
    <cellStyle name="40% - Accent6 2 3 2 4 2 2 2 3" xfId="50187"/>
    <cellStyle name="40% - Accent6 2 3 2 4 2 2 3" xfId="21285"/>
    <cellStyle name="40% - Accent6 2 3 2 4 2 2 3 2" xfId="58623"/>
    <cellStyle name="40% - Accent6 2 3 2 4 2 2 4" xfId="34304"/>
    <cellStyle name="40% - Accent6 2 3 2 4 2 2 5" xfId="45464"/>
    <cellStyle name="40% - Accent6 2 3 2 4 2 3" xfId="10489"/>
    <cellStyle name="40% - Accent6 2 3 2 4 2 3 2" xfId="23648"/>
    <cellStyle name="40% - Accent6 2 3 2 4 2 3 2 2" xfId="60986"/>
    <cellStyle name="40% - Accent6 2 3 2 4 2 3 3" xfId="37016"/>
    <cellStyle name="40% - Accent6 2 3 2 4 2 3 4" xfId="47827"/>
    <cellStyle name="40% - Accent6 2 3 2 4 2 4" xfId="5766"/>
    <cellStyle name="40% - Accent6 2 3 2 4 2 4 2" xfId="18925"/>
    <cellStyle name="40% - Accent6 2 3 2 4 2 4 2 2" xfId="56263"/>
    <cellStyle name="40% - Accent6 2 3 2 4 2 4 3" xfId="31592"/>
    <cellStyle name="40% - Accent6 2 3 2 4 2 4 4" xfId="43104"/>
    <cellStyle name="40% - Accent6 2 3 2 4 2 5" xfId="15213"/>
    <cellStyle name="40% - Accent6 2 3 2 4 2 5 2" xfId="52551"/>
    <cellStyle name="40% - Accent6 2 3 2 4 2 6" xfId="28710"/>
    <cellStyle name="40% - Accent6 2 3 2 4 2 7" xfId="39390"/>
    <cellStyle name="40% - Accent6 2 3 2 4 3" xfId="3401"/>
    <cellStyle name="40% - Accent6 2 3 2 4 3 2" xfId="11669"/>
    <cellStyle name="40% - Accent6 2 3 2 4 3 2 2" xfId="24828"/>
    <cellStyle name="40% - Accent6 2 3 2 4 3 2 2 2" xfId="62166"/>
    <cellStyle name="40% - Accent6 2 3 2 4 3 2 3" xfId="49007"/>
    <cellStyle name="40% - Accent6 2 3 2 4 3 3" xfId="6946"/>
    <cellStyle name="40% - Accent6 2 3 2 4 3 3 2" xfId="20105"/>
    <cellStyle name="40% - Accent6 2 3 2 4 3 3 2 2" xfId="57443"/>
    <cellStyle name="40% - Accent6 2 3 2 4 3 3 3" xfId="44284"/>
    <cellStyle name="40% - Accent6 2 3 2 4 3 4" xfId="16562"/>
    <cellStyle name="40% - Accent6 2 3 2 4 3 4 2" xfId="53900"/>
    <cellStyle name="40% - Accent6 2 3 2 4 3 5" xfId="32955"/>
    <cellStyle name="40% - Accent6 2 3 2 4 3 6" xfId="40739"/>
    <cellStyle name="40% - Accent6 2 3 2 4 4" xfId="9309"/>
    <cellStyle name="40% - Accent6 2 3 2 4 4 2" xfId="22468"/>
    <cellStyle name="40% - Accent6 2 3 2 4 4 2 2" xfId="59806"/>
    <cellStyle name="40% - Accent6 2 3 2 4 4 3" xfId="35667"/>
    <cellStyle name="40% - Accent6 2 3 2 4 4 4" xfId="46647"/>
    <cellStyle name="40% - Accent6 2 3 2 4 5" xfId="4586"/>
    <cellStyle name="40% - Accent6 2 3 2 4 5 2" xfId="17745"/>
    <cellStyle name="40% - Accent6 2 3 2 4 5 2 2" xfId="55083"/>
    <cellStyle name="40% - Accent6 2 3 2 4 5 3" xfId="30243"/>
    <cellStyle name="40% - Accent6 2 3 2 4 5 4" xfId="41924"/>
    <cellStyle name="40% - Accent6 2 3 2 4 6" xfId="14033"/>
    <cellStyle name="40% - Accent6 2 3 2 4 6 2" xfId="51371"/>
    <cellStyle name="40% - Accent6 2 3 2 4 7" xfId="27361"/>
    <cellStyle name="40% - Accent6 2 3 2 4 8" xfId="38210"/>
    <cellStyle name="40% - Accent6 2 3 2 5" xfId="1039"/>
    <cellStyle name="40% - Accent6 2 3 2 5 2" xfId="2221"/>
    <cellStyle name="40% - Accent6 2 3 2 5 2 2" xfId="8295"/>
    <cellStyle name="40% - Accent6 2 3 2 5 2 2 2" xfId="13018"/>
    <cellStyle name="40% - Accent6 2 3 2 5 2 2 2 2" xfId="26177"/>
    <cellStyle name="40% - Accent6 2 3 2 5 2 2 2 2 2" xfId="63515"/>
    <cellStyle name="40% - Accent6 2 3 2 5 2 2 2 3" xfId="50356"/>
    <cellStyle name="40% - Accent6 2 3 2 5 2 2 3" xfId="21454"/>
    <cellStyle name="40% - Accent6 2 3 2 5 2 2 3 2" xfId="58792"/>
    <cellStyle name="40% - Accent6 2 3 2 5 2 2 4" xfId="34473"/>
    <cellStyle name="40% - Accent6 2 3 2 5 2 2 5" xfId="45633"/>
    <cellStyle name="40% - Accent6 2 3 2 5 2 3" xfId="10658"/>
    <cellStyle name="40% - Accent6 2 3 2 5 2 3 2" xfId="23817"/>
    <cellStyle name="40% - Accent6 2 3 2 5 2 3 2 2" xfId="61155"/>
    <cellStyle name="40% - Accent6 2 3 2 5 2 3 3" xfId="37185"/>
    <cellStyle name="40% - Accent6 2 3 2 5 2 3 4" xfId="47996"/>
    <cellStyle name="40% - Accent6 2 3 2 5 2 4" xfId="5935"/>
    <cellStyle name="40% - Accent6 2 3 2 5 2 4 2" xfId="19094"/>
    <cellStyle name="40% - Accent6 2 3 2 5 2 4 2 2" xfId="56432"/>
    <cellStyle name="40% - Accent6 2 3 2 5 2 4 3" xfId="31761"/>
    <cellStyle name="40% - Accent6 2 3 2 5 2 4 4" xfId="43273"/>
    <cellStyle name="40% - Accent6 2 3 2 5 2 5" xfId="15382"/>
    <cellStyle name="40% - Accent6 2 3 2 5 2 5 2" xfId="52720"/>
    <cellStyle name="40% - Accent6 2 3 2 5 2 6" xfId="28879"/>
    <cellStyle name="40% - Accent6 2 3 2 5 2 7" xfId="39559"/>
    <cellStyle name="40% - Accent6 2 3 2 5 3" xfId="3570"/>
    <cellStyle name="40% - Accent6 2 3 2 5 3 2" xfId="11838"/>
    <cellStyle name="40% - Accent6 2 3 2 5 3 2 2" xfId="24997"/>
    <cellStyle name="40% - Accent6 2 3 2 5 3 2 2 2" xfId="62335"/>
    <cellStyle name="40% - Accent6 2 3 2 5 3 2 3" xfId="49176"/>
    <cellStyle name="40% - Accent6 2 3 2 5 3 3" xfId="7115"/>
    <cellStyle name="40% - Accent6 2 3 2 5 3 3 2" xfId="20274"/>
    <cellStyle name="40% - Accent6 2 3 2 5 3 3 2 2" xfId="57612"/>
    <cellStyle name="40% - Accent6 2 3 2 5 3 3 3" xfId="44453"/>
    <cellStyle name="40% - Accent6 2 3 2 5 3 4" xfId="16731"/>
    <cellStyle name="40% - Accent6 2 3 2 5 3 4 2" xfId="54069"/>
    <cellStyle name="40% - Accent6 2 3 2 5 3 5" xfId="33124"/>
    <cellStyle name="40% - Accent6 2 3 2 5 3 6" xfId="40908"/>
    <cellStyle name="40% - Accent6 2 3 2 5 4" xfId="9478"/>
    <cellStyle name="40% - Accent6 2 3 2 5 4 2" xfId="22637"/>
    <cellStyle name="40% - Accent6 2 3 2 5 4 2 2" xfId="59975"/>
    <cellStyle name="40% - Accent6 2 3 2 5 4 3" xfId="35836"/>
    <cellStyle name="40% - Accent6 2 3 2 5 4 4" xfId="46816"/>
    <cellStyle name="40% - Accent6 2 3 2 5 5" xfId="4755"/>
    <cellStyle name="40% - Accent6 2 3 2 5 5 2" xfId="17914"/>
    <cellStyle name="40% - Accent6 2 3 2 5 5 2 2" xfId="55252"/>
    <cellStyle name="40% - Accent6 2 3 2 5 5 3" xfId="30412"/>
    <cellStyle name="40% - Accent6 2 3 2 5 5 4" xfId="42093"/>
    <cellStyle name="40% - Accent6 2 3 2 5 6" xfId="14202"/>
    <cellStyle name="40% - Accent6 2 3 2 5 6 2" xfId="51540"/>
    <cellStyle name="40% - Accent6 2 3 2 5 7" xfId="27530"/>
    <cellStyle name="40% - Accent6 2 3 2 5 8" xfId="38379"/>
    <cellStyle name="40% - Accent6 2 3 2 6" xfId="1210"/>
    <cellStyle name="40% - Accent6 2 3 2 6 2" xfId="2390"/>
    <cellStyle name="40% - Accent6 2 3 2 6 2 2" xfId="8464"/>
    <cellStyle name="40% - Accent6 2 3 2 6 2 2 2" xfId="13187"/>
    <cellStyle name="40% - Accent6 2 3 2 6 2 2 2 2" xfId="26346"/>
    <cellStyle name="40% - Accent6 2 3 2 6 2 2 2 2 2" xfId="63684"/>
    <cellStyle name="40% - Accent6 2 3 2 6 2 2 2 3" xfId="50525"/>
    <cellStyle name="40% - Accent6 2 3 2 6 2 2 3" xfId="21623"/>
    <cellStyle name="40% - Accent6 2 3 2 6 2 2 3 2" xfId="58961"/>
    <cellStyle name="40% - Accent6 2 3 2 6 2 2 4" xfId="34642"/>
    <cellStyle name="40% - Accent6 2 3 2 6 2 2 5" xfId="45802"/>
    <cellStyle name="40% - Accent6 2 3 2 6 2 3" xfId="10827"/>
    <cellStyle name="40% - Accent6 2 3 2 6 2 3 2" xfId="23986"/>
    <cellStyle name="40% - Accent6 2 3 2 6 2 3 2 2" xfId="61324"/>
    <cellStyle name="40% - Accent6 2 3 2 6 2 3 3" xfId="37354"/>
    <cellStyle name="40% - Accent6 2 3 2 6 2 3 4" xfId="48165"/>
    <cellStyle name="40% - Accent6 2 3 2 6 2 4" xfId="6104"/>
    <cellStyle name="40% - Accent6 2 3 2 6 2 4 2" xfId="19263"/>
    <cellStyle name="40% - Accent6 2 3 2 6 2 4 2 2" xfId="56601"/>
    <cellStyle name="40% - Accent6 2 3 2 6 2 4 3" xfId="31930"/>
    <cellStyle name="40% - Accent6 2 3 2 6 2 4 4" xfId="43442"/>
    <cellStyle name="40% - Accent6 2 3 2 6 2 5" xfId="15551"/>
    <cellStyle name="40% - Accent6 2 3 2 6 2 5 2" xfId="52889"/>
    <cellStyle name="40% - Accent6 2 3 2 6 2 6" xfId="29048"/>
    <cellStyle name="40% - Accent6 2 3 2 6 2 7" xfId="39728"/>
    <cellStyle name="40% - Accent6 2 3 2 6 3" xfId="3739"/>
    <cellStyle name="40% - Accent6 2 3 2 6 3 2" xfId="12007"/>
    <cellStyle name="40% - Accent6 2 3 2 6 3 2 2" xfId="25166"/>
    <cellStyle name="40% - Accent6 2 3 2 6 3 2 2 2" xfId="62504"/>
    <cellStyle name="40% - Accent6 2 3 2 6 3 2 3" xfId="49345"/>
    <cellStyle name="40% - Accent6 2 3 2 6 3 3" xfId="7284"/>
    <cellStyle name="40% - Accent6 2 3 2 6 3 3 2" xfId="20443"/>
    <cellStyle name="40% - Accent6 2 3 2 6 3 3 2 2" xfId="57781"/>
    <cellStyle name="40% - Accent6 2 3 2 6 3 3 3" xfId="44622"/>
    <cellStyle name="40% - Accent6 2 3 2 6 3 4" xfId="16900"/>
    <cellStyle name="40% - Accent6 2 3 2 6 3 4 2" xfId="54238"/>
    <cellStyle name="40% - Accent6 2 3 2 6 3 5" xfId="33293"/>
    <cellStyle name="40% - Accent6 2 3 2 6 3 6" xfId="41077"/>
    <cellStyle name="40% - Accent6 2 3 2 6 4" xfId="9647"/>
    <cellStyle name="40% - Accent6 2 3 2 6 4 2" xfId="22806"/>
    <cellStyle name="40% - Accent6 2 3 2 6 4 2 2" xfId="60144"/>
    <cellStyle name="40% - Accent6 2 3 2 6 4 3" xfId="36005"/>
    <cellStyle name="40% - Accent6 2 3 2 6 4 4" xfId="46985"/>
    <cellStyle name="40% - Accent6 2 3 2 6 5" xfId="4924"/>
    <cellStyle name="40% - Accent6 2 3 2 6 5 2" xfId="18083"/>
    <cellStyle name="40% - Accent6 2 3 2 6 5 2 2" xfId="55421"/>
    <cellStyle name="40% - Accent6 2 3 2 6 5 3" xfId="30581"/>
    <cellStyle name="40% - Accent6 2 3 2 6 5 4" xfId="42262"/>
    <cellStyle name="40% - Accent6 2 3 2 6 6" xfId="14371"/>
    <cellStyle name="40% - Accent6 2 3 2 6 6 2" xfId="51709"/>
    <cellStyle name="40% - Accent6 2 3 2 6 7" xfId="27699"/>
    <cellStyle name="40% - Accent6 2 3 2 6 8" xfId="38548"/>
    <cellStyle name="40% - Accent6 2 3 2 7" xfId="1434"/>
    <cellStyle name="40% - Accent6 2 3 2 7 2" xfId="2783"/>
    <cellStyle name="40% - Accent6 2 3 2 7 2 2" xfId="12231"/>
    <cellStyle name="40% - Accent6 2 3 2 7 2 2 2" xfId="25390"/>
    <cellStyle name="40% - Accent6 2 3 2 7 2 2 2 2" xfId="62728"/>
    <cellStyle name="40% - Accent6 2 3 2 7 2 2 3" xfId="33686"/>
    <cellStyle name="40% - Accent6 2 3 2 7 2 2 4" xfId="49569"/>
    <cellStyle name="40% - Accent6 2 3 2 7 2 3" xfId="7508"/>
    <cellStyle name="40% - Accent6 2 3 2 7 2 3 2" xfId="20667"/>
    <cellStyle name="40% - Accent6 2 3 2 7 2 3 2 2" xfId="58005"/>
    <cellStyle name="40% - Accent6 2 3 2 7 2 3 3" xfId="36398"/>
    <cellStyle name="40% - Accent6 2 3 2 7 2 3 4" xfId="44846"/>
    <cellStyle name="40% - Accent6 2 3 2 7 2 4" xfId="15944"/>
    <cellStyle name="40% - Accent6 2 3 2 7 2 4 2" xfId="30974"/>
    <cellStyle name="40% - Accent6 2 3 2 7 2 4 3" xfId="53282"/>
    <cellStyle name="40% - Accent6 2 3 2 7 2 5" xfId="28092"/>
    <cellStyle name="40% - Accent6 2 3 2 7 2 6" xfId="40121"/>
    <cellStyle name="40% - Accent6 2 3 2 7 3" xfId="9871"/>
    <cellStyle name="40% - Accent6 2 3 2 7 3 2" xfId="23030"/>
    <cellStyle name="40% - Accent6 2 3 2 7 3 2 2" xfId="60368"/>
    <cellStyle name="40% - Accent6 2 3 2 7 3 3" xfId="32337"/>
    <cellStyle name="40% - Accent6 2 3 2 7 3 4" xfId="47209"/>
    <cellStyle name="40% - Accent6 2 3 2 7 4" xfId="5148"/>
    <cellStyle name="40% - Accent6 2 3 2 7 4 2" xfId="18307"/>
    <cellStyle name="40% - Accent6 2 3 2 7 4 2 2" xfId="55645"/>
    <cellStyle name="40% - Accent6 2 3 2 7 4 3" xfId="35049"/>
    <cellStyle name="40% - Accent6 2 3 2 7 4 4" xfId="42486"/>
    <cellStyle name="40% - Accent6 2 3 2 7 5" xfId="14595"/>
    <cellStyle name="40% - Accent6 2 3 2 7 5 2" xfId="29625"/>
    <cellStyle name="40% - Accent6 2 3 2 7 5 3" xfId="51933"/>
    <cellStyle name="40% - Accent6 2 3 2 7 6" xfId="26743"/>
    <cellStyle name="40% - Accent6 2 3 2 7 7" xfId="38772"/>
    <cellStyle name="40% - Accent6 2 3 2 8" xfId="2559"/>
    <cellStyle name="40% - Accent6 2 3 2 8 2" xfId="11051"/>
    <cellStyle name="40% - Accent6 2 3 2 8 2 2" xfId="24210"/>
    <cellStyle name="40% - Accent6 2 3 2 8 2 2 2" xfId="61548"/>
    <cellStyle name="40% - Accent6 2 3 2 8 2 3" xfId="33462"/>
    <cellStyle name="40% - Accent6 2 3 2 8 2 4" xfId="48389"/>
    <cellStyle name="40% - Accent6 2 3 2 8 3" xfId="6328"/>
    <cellStyle name="40% - Accent6 2 3 2 8 3 2" xfId="19487"/>
    <cellStyle name="40% - Accent6 2 3 2 8 3 2 2" xfId="56825"/>
    <cellStyle name="40% - Accent6 2 3 2 8 3 3" xfId="36174"/>
    <cellStyle name="40% - Accent6 2 3 2 8 3 4" xfId="43666"/>
    <cellStyle name="40% - Accent6 2 3 2 8 4" xfId="15720"/>
    <cellStyle name="40% - Accent6 2 3 2 8 4 2" xfId="30750"/>
    <cellStyle name="40% - Accent6 2 3 2 8 4 3" xfId="53058"/>
    <cellStyle name="40% - Accent6 2 3 2 8 5" xfId="27868"/>
    <cellStyle name="40% - Accent6 2 3 2 8 6" xfId="39897"/>
    <cellStyle name="40% - Accent6 2 3 2 9" xfId="8691"/>
    <cellStyle name="40% - Accent6 2 3 2 9 2" xfId="21850"/>
    <cellStyle name="40% - Accent6 2 3 2 9 2 2" xfId="59188"/>
    <cellStyle name="40% - Accent6 2 3 2 9 3" xfId="29401"/>
    <cellStyle name="40% - Accent6 2 3 2 9 4" xfId="46029"/>
    <cellStyle name="40% - Accent6 2 3 3" xfId="561"/>
    <cellStyle name="40% - Accent6 2 3 3 2" xfId="1743"/>
    <cellStyle name="40% - Accent6 2 3 3 2 2" xfId="7817"/>
    <cellStyle name="40% - Accent6 2 3 3 2 2 2" xfId="12540"/>
    <cellStyle name="40% - Accent6 2 3 3 2 2 2 2" xfId="25699"/>
    <cellStyle name="40% - Accent6 2 3 3 2 2 2 2 2" xfId="63037"/>
    <cellStyle name="40% - Accent6 2 3 3 2 2 2 3" xfId="49878"/>
    <cellStyle name="40% - Accent6 2 3 3 2 2 3" xfId="20976"/>
    <cellStyle name="40% - Accent6 2 3 3 2 2 3 2" xfId="58314"/>
    <cellStyle name="40% - Accent6 2 3 3 2 2 4" xfId="33995"/>
    <cellStyle name="40% - Accent6 2 3 3 2 2 5" xfId="45155"/>
    <cellStyle name="40% - Accent6 2 3 3 2 3" xfId="10180"/>
    <cellStyle name="40% - Accent6 2 3 3 2 3 2" xfId="23339"/>
    <cellStyle name="40% - Accent6 2 3 3 2 3 2 2" xfId="60677"/>
    <cellStyle name="40% - Accent6 2 3 3 2 3 3" xfId="36707"/>
    <cellStyle name="40% - Accent6 2 3 3 2 3 4" xfId="47518"/>
    <cellStyle name="40% - Accent6 2 3 3 2 4" xfId="5457"/>
    <cellStyle name="40% - Accent6 2 3 3 2 4 2" xfId="18616"/>
    <cellStyle name="40% - Accent6 2 3 3 2 4 2 2" xfId="55954"/>
    <cellStyle name="40% - Accent6 2 3 3 2 4 3" xfId="31283"/>
    <cellStyle name="40% - Accent6 2 3 3 2 4 4" xfId="42795"/>
    <cellStyle name="40% - Accent6 2 3 3 2 5" xfId="14904"/>
    <cellStyle name="40% - Accent6 2 3 3 2 5 2" xfId="52242"/>
    <cellStyle name="40% - Accent6 2 3 3 2 6" xfId="28401"/>
    <cellStyle name="40% - Accent6 2 3 3 2 7" xfId="39081"/>
    <cellStyle name="40% - Accent6 2 3 3 3" xfId="3092"/>
    <cellStyle name="40% - Accent6 2 3 3 3 2" xfId="11360"/>
    <cellStyle name="40% - Accent6 2 3 3 3 2 2" xfId="24519"/>
    <cellStyle name="40% - Accent6 2 3 3 3 2 2 2" xfId="61857"/>
    <cellStyle name="40% - Accent6 2 3 3 3 2 3" xfId="48698"/>
    <cellStyle name="40% - Accent6 2 3 3 3 3" xfId="6637"/>
    <cellStyle name="40% - Accent6 2 3 3 3 3 2" xfId="19796"/>
    <cellStyle name="40% - Accent6 2 3 3 3 3 2 2" xfId="57134"/>
    <cellStyle name="40% - Accent6 2 3 3 3 3 3" xfId="43975"/>
    <cellStyle name="40% - Accent6 2 3 3 3 4" xfId="16253"/>
    <cellStyle name="40% - Accent6 2 3 3 3 4 2" xfId="53591"/>
    <cellStyle name="40% - Accent6 2 3 3 3 5" xfId="32646"/>
    <cellStyle name="40% - Accent6 2 3 3 3 6" xfId="40430"/>
    <cellStyle name="40% - Accent6 2 3 3 4" xfId="9000"/>
    <cellStyle name="40% - Accent6 2 3 3 4 2" xfId="22159"/>
    <cellStyle name="40% - Accent6 2 3 3 4 2 2" xfId="59497"/>
    <cellStyle name="40% - Accent6 2 3 3 4 3" xfId="35358"/>
    <cellStyle name="40% - Accent6 2 3 3 4 4" xfId="46338"/>
    <cellStyle name="40% - Accent6 2 3 3 5" xfId="4277"/>
    <cellStyle name="40% - Accent6 2 3 3 5 2" xfId="17436"/>
    <cellStyle name="40% - Accent6 2 3 3 5 2 2" xfId="54774"/>
    <cellStyle name="40% - Accent6 2 3 3 5 3" xfId="29934"/>
    <cellStyle name="40% - Accent6 2 3 3 5 4" xfId="41615"/>
    <cellStyle name="40% - Accent6 2 3 3 6" xfId="13724"/>
    <cellStyle name="40% - Accent6 2 3 3 6 2" xfId="51062"/>
    <cellStyle name="40% - Accent6 2 3 3 7" xfId="27052"/>
    <cellStyle name="40% - Accent6 2 3 3 8" xfId="37901"/>
    <cellStyle name="40% - Accent6 2 3 4" xfId="364"/>
    <cellStyle name="40% - Accent6 2 3 4 2" xfId="1546"/>
    <cellStyle name="40% - Accent6 2 3 4 2 2" xfId="7620"/>
    <cellStyle name="40% - Accent6 2 3 4 2 2 2" xfId="12343"/>
    <cellStyle name="40% - Accent6 2 3 4 2 2 2 2" xfId="25502"/>
    <cellStyle name="40% - Accent6 2 3 4 2 2 2 2 2" xfId="62840"/>
    <cellStyle name="40% - Accent6 2 3 4 2 2 2 3" xfId="49681"/>
    <cellStyle name="40% - Accent6 2 3 4 2 2 3" xfId="20779"/>
    <cellStyle name="40% - Accent6 2 3 4 2 2 3 2" xfId="58117"/>
    <cellStyle name="40% - Accent6 2 3 4 2 2 4" xfId="33798"/>
    <cellStyle name="40% - Accent6 2 3 4 2 2 5" xfId="44958"/>
    <cellStyle name="40% - Accent6 2 3 4 2 3" xfId="9983"/>
    <cellStyle name="40% - Accent6 2 3 4 2 3 2" xfId="23142"/>
    <cellStyle name="40% - Accent6 2 3 4 2 3 2 2" xfId="60480"/>
    <cellStyle name="40% - Accent6 2 3 4 2 3 3" xfId="36510"/>
    <cellStyle name="40% - Accent6 2 3 4 2 3 4" xfId="47321"/>
    <cellStyle name="40% - Accent6 2 3 4 2 4" xfId="5260"/>
    <cellStyle name="40% - Accent6 2 3 4 2 4 2" xfId="18419"/>
    <cellStyle name="40% - Accent6 2 3 4 2 4 2 2" xfId="55757"/>
    <cellStyle name="40% - Accent6 2 3 4 2 4 3" xfId="31086"/>
    <cellStyle name="40% - Accent6 2 3 4 2 4 4" xfId="42598"/>
    <cellStyle name="40% - Accent6 2 3 4 2 5" xfId="14707"/>
    <cellStyle name="40% - Accent6 2 3 4 2 5 2" xfId="52045"/>
    <cellStyle name="40% - Accent6 2 3 4 2 6" xfId="28204"/>
    <cellStyle name="40% - Accent6 2 3 4 2 7" xfId="38884"/>
    <cellStyle name="40% - Accent6 2 3 4 3" xfId="2895"/>
    <cellStyle name="40% - Accent6 2 3 4 3 2" xfId="11163"/>
    <cellStyle name="40% - Accent6 2 3 4 3 2 2" xfId="24322"/>
    <cellStyle name="40% - Accent6 2 3 4 3 2 2 2" xfId="61660"/>
    <cellStyle name="40% - Accent6 2 3 4 3 2 3" xfId="48501"/>
    <cellStyle name="40% - Accent6 2 3 4 3 3" xfId="6440"/>
    <cellStyle name="40% - Accent6 2 3 4 3 3 2" xfId="19599"/>
    <cellStyle name="40% - Accent6 2 3 4 3 3 2 2" xfId="56937"/>
    <cellStyle name="40% - Accent6 2 3 4 3 3 3" xfId="43778"/>
    <cellStyle name="40% - Accent6 2 3 4 3 4" xfId="16056"/>
    <cellStyle name="40% - Accent6 2 3 4 3 4 2" xfId="53394"/>
    <cellStyle name="40% - Accent6 2 3 4 3 5" xfId="32449"/>
    <cellStyle name="40% - Accent6 2 3 4 3 6" xfId="40233"/>
    <cellStyle name="40% - Accent6 2 3 4 4" xfId="8803"/>
    <cellStyle name="40% - Accent6 2 3 4 4 2" xfId="21962"/>
    <cellStyle name="40% - Accent6 2 3 4 4 2 2" xfId="59300"/>
    <cellStyle name="40% - Accent6 2 3 4 4 3" xfId="35161"/>
    <cellStyle name="40% - Accent6 2 3 4 4 4" xfId="46141"/>
    <cellStyle name="40% - Accent6 2 3 4 5" xfId="4080"/>
    <cellStyle name="40% - Accent6 2 3 4 5 2" xfId="17239"/>
    <cellStyle name="40% - Accent6 2 3 4 5 2 2" xfId="54577"/>
    <cellStyle name="40% - Accent6 2 3 4 5 3" xfId="29737"/>
    <cellStyle name="40% - Accent6 2 3 4 5 4" xfId="41418"/>
    <cellStyle name="40% - Accent6 2 3 4 6" xfId="13527"/>
    <cellStyle name="40% - Accent6 2 3 4 6 2" xfId="50865"/>
    <cellStyle name="40% - Accent6 2 3 4 7" xfId="26855"/>
    <cellStyle name="40% - Accent6 2 3 4 8" xfId="37704"/>
    <cellStyle name="40% - Accent6 2 3 5" xfId="785"/>
    <cellStyle name="40% - Accent6 2 3 5 2" xfId="1967"/>
    <cellStyle name="40% - Accent6 2 3 5 2 2" xfId="8041"/>
    <cellStyle name="40% - Accent6 2 3 5 2 2 2" xfId="12764"/>
    <cellStyle name="40% - Accent6 2 3 5 2 2 2 2" xfId="25923"/>
    <cellStyle name="40% - Accent6 2 3 5 2 2 2 2 2" xfId="63261"/>
    <cellStyle name="40% - Accent6 2 3 5 2 2 2 3" xfId="50102"/>
    <cellStyle name="40% - Accent6 2 3 5 2 2 3" xfId="21200"/>
    <cellStyle name="40% - Accent6 2 3 5 2 2 3 2" xfId="58538"/>
    <cellStyle name="40% - Accent6 2 3 5 2 2 4" xfId="34219"/>
    <cellStyle name="40% - Accent6 2 3 5 2 2 5" xfId="45379"/>
    <cellStyle name="40% - Accent6 2 3 5 2 3" xfId="10404"/>
    <cellStyle name="40% - Accent6 2 3 5 2 3 2" xfId="23563"/>
    <cellStyle name="40% - Accent6 2 3 5 2 3 2 2" xfId="60901"/>
    <cellStyle name="40% - Accent6 2 3 5 2 3 3" xfId="36931"/>
    <cellStyle name="40% - Accent6 2 3 5 2 3 4" xfId="47742"/>
    <cellStyle name="40% - Accent6 2 3 5 2 4" xfId="5681"/>
    <cellStyle name="40% - Accent6 2 3 5 2 4 2" xfId="18840"/>
    <cellStyle name="40% - Accent6 2 3 5 2 4 2 2" xfId="56178"/>
    <cellStyle name="40% - Accent6 2 3 5 2 4 3" xfId="31507"/>
    <cellStyle name="40% - Accent6 2 3 5 2 4 4" xfId="43019"/>
    <cellStyle name="40% - Accent6 2 3 5 2 5" xfId="15128"/>
    <cellStyle name="40% - Accent6 2 3 5 2 5 2" xfId="52466"/>
    <cellStyle name="40% - Accent6 2 3 5 2 6" xfId="28625"/>
    <cellStyle name="40% - Accent6 2 3 5 2 7" xfId="39305"/>
    <cellStyle name="40% - Accent6 2 3 5 3" xfId="3316"/>
    <cellStyle name="40% - Accent6 2 3 5 3 2" xfId="11584"/>
    <cellStyle name="40% - Accent6 2 3 5 3 2 2" xfId="24743"/>
    <cellStyle name="40% - Accent6 2 3 5 3 2 2 2" xfId="62081"/>
    <cellStyle name="40% - Accent6 2 3 5 3 2 3" xfId="48922"/>
    <cellStyle name="40% - Accent6 2 3 5 3 3" xfId="6861"/>
    <cellStyle name="40% - Accent6 2 3 5 3 3 2" xfId="20020"/>
    <cellStyle name="40% - Accent6 2 3 5 3 3 2 2" xfId="57358"/>
    <cellStyle name="40% - Accent6 2 3 5 3 3 3" xfId="44199"/>
    <cellStyle name="40% - Accent6 2 3 5 3 4" xfId="16477"/>
    <cellStyle name="40% - Accent6 2 3 5 3 4 2" xfId="53815"/>
    <cellStyle name="40% - Accent6 2 3 5 3 5" xfId="32870"/>
    <cellStyle name="40% - Accent6 2 3 5 3 6" xfId="40654"/>
    <cellStyle name="40% - Accent6 2 3 5 4" xfId="9224"/>
    <cellStyle name="40% - Accent6 2 3 5 4 2" xfId="22383"/>
    <cellStyle name="40% - Accent6 2 3 5 4 2 2" xfId="59721"/>
    <cellStyle name="40% - Accent6 2 3 5 4 3" xfId="35582"/>
    <cellStyle name="40% - Accent6 2 3 5 4 4" xfId="46562"/>
    <cellStyle name="40% - Accent6 2 3 5 5" xfId="4501"/>
    <cellStyle name="40% - Accent6 2 3 5 5 2" xfId="17660"/>
    <cellStyle name="40% - Accent6 2 3 5 5 2 2" xfId="54998"/>
    <cellStyle name="40% - Accent6 2 3 5 5 3" xfId="30158"/>
    <cellStyle name="40% - Accent6 2 3 5 5 4" xfId="41839"/>
    <cellStyle name="40% - Accent6 2 3 5 6" xfId="13948"/>
    <cellStyle name="40% - Accent6 2 3 5 6 2" xfId="51286"/>
    <cellStyle name="40% - Accent6 2 3 5 7" xfId="27276"/>
    <cellStyle name="40% - Accent6 2 3 5 8" xfId="38125"/>
    <cellStyle name="40% - Accent6 2 3 6" xfId="954"/>
    <cellStyle name="40% - Accent6 2 3 6 2" xfId="2136"/>
    <cellStyle name="40% - Accent6 2 3 6 2 2" xfId="8210"/>
    <cellStyle name="40% - Accent6 2 3 6 2 2 2" xfId="12933"/>
    <cellStyle name="40% - Accent6 2 3 6 2 2 2 2" xfId="26092"/>
    <cellStyle name="40% - Accent6 2 3 6 2 2 2 2 2" xfId="63430"/>
    <cellStyle name="40% - Accent6 2 3 6 2 2 2 3" xfId="50271"/>
    <cellStyle name="40% - Accent6 2 3 6 2 2 3" xfId="21369"/>
    <cellStyle name="40% - Accent6 2 3 6 2 2 3 2" xfId="58707"/>
    <cellStyle name="40% - Accent6 2 3 6 2 2 4" xfId="34388"/>
    <cellStyle name="40% - Accent6 2 3 6 2 2 5" xfId="45548"/>
    <cellStyle name="40% - Accent6 2 3 6 2 3" xfId="10573"/>
    <cellStyle name="40% - Accent6 2 3 6 2 3 2" xfId="23732"/>
    <cellStyle name="40% - Accent6 2 3 6 2 3 2 2" xfId="61070"/>
    <cellStyle name="40% - Accent6 2 3 6 2 3 3" xfId="37100"/>
    <cellStyle name="40% - Accent6 2 3 6 2 3 4" xfId="47911"/>
    <cellStyle name="40% - Accent6 2 3 6 2 4" xfId="5850"/>
    <cellStyle name="40% - Accent6 2 3 6 2 4 2" xfId="19009"/>
    <cellStyle name="40% - Accent6 2 3 6 2 4 2 2" xfId="56347"/>
    <cellStyle name="40% - Accent6 2 3 6 2 4 3" xfId="31676"/>
    <cellStyle name="40% - Accent6 2 3 6 2 4 4" xfId="43188"/>
    <cellStyle name="40% - Accent6 2 3 6 2 5" xfId="15297"/>
    <cellStyle name="40% - Accent6 2 3 6 2 5 2" xfId="52635"/>
    <cellStyle name="40% - Accent6 2 3 6 2 6" xfId="28794"/>
    <cellStyle name="40% - Accent6 2 3 6 2 7" xfId="39474"/>
    <cellStyle name="40% - Accent6 2 3 6 3" xfId="3485"/>
    <cellStyle name="40% - Accent6 2 3 6 3 2" xfId="11753"/>
    <cellStyle name="40% - Accent6 2 3 6 3 2 2" xfId="24912"/>
    <cellStyle name="40% - Accent6 2 3 6 3 2 2 2" xfId="62250"/>
    <cellStyle name="40% - Accent6 2 3 6 3 2 3" xfId="49091"/>
    <cellStyle name="40% - Accent6 2 3 6 3 3" xfId="7030"/>
    <cellStyle name="40% - Accent6 2 3 6 3 3 2" xfId="20189"/>
    <cellStyle name="40% - Accent6 2 3 6 3 3 2 2" xfId="57527"/>
    <cellStyle name="40% - Accent6 2 3 6 3 3 3" xfId="44368"/>
    <cellStyle name="40% - Accent6 2 3 6 3 4" xfId="16646"/>
    <cellStyle name="40% - Accent6 2 3 6 3 4 2" xfId="53984"/>
    <cellStyle name="40% - Accent6 2 3 6 3 5" xfId="33039"/>
    <cellStyle name="40% - Accent6 2 3 6 3 6" xfId="40823"/>
    <cellStyle name="40% - Accent6 2 3 6 4" xfId="9393"/>
    <cellStyle name="40% - Accent6 2 3 6 4 2" xfId="22552"/>
    <cellStyle name="40% - Accent6 2 3 6 4 2 2" xfId="59890"/>
    <cellStyle name="40% - Accent6 2 3 6 4 3" xfId="35751"/>
    <cellStyle name="40% - Accent6 2 3 6 4 4" xfId="46731"/>
    <cellStyle name="40% - Accent6 2 3 6 5" xfId="4670"/>
    <cellStyle name="40% - Accent6 2 3 6 5 2" xfId="17829"/>
    <cellStyle name="40% - Accent6 2 3 6 5 2 2" xfId="55167"/>
    <cellStyle name="40% - Accent6 2 3 6 5 3" xfId="30327"/>
    <cellStyle name="40% - Accent6 2 3 6 5 4" xfId="42008"/>
    <cellStyle name="40% - Accent6 2 3 6 6" xfId="14117"/>
    <cellStyle name="40% - Accent6 2 3 6 6 2" xfId="51455"/>
    <cellStyle name="40% - Accent6 2 3 6 7" xfId="27445"/>
    <cellStyle name="40% - Accent6 2 3 6 8" xfId="38294"/>
    <cellStyle name="40% - Accent6 2 3 7" xfId="1125"/>
    <cellStyle name="40% - Accent6 2 3 7 2" xfId="2305"/>
    <cellStyle name="40% - Accent6 2 3 7 2 2" xfId="8379"/>
    <cellStyle name="40% - Accent6 2 3 7 2 2 2" xfId="13102"/>
    <cellStyle name="40% - Accent6 2 3 7 2 2 2 2" xfId="26261"/>
    <cellStyle name="40% - Accent6 2 3 7 2 2 2 2 2" xfId="63599"/>
    <cellStyle name="40% - Accent6 2 3 7 2 2 2 3" xfId="50440"/>
    <cellStyle name="40% - Accent6 2 3 7 2 2 3" xfId="21538"/>
    <cellStyle name="40% - Accent6 2 3 7 2 2 3 2" xfId="58876"/>
    <cellStyle name="40% - Accent6 2 3 7 2 2 4" xfId="34557"/>
    <cellStyle name="40% - Accent6 2 3 7 2 2 5" xfId="45717"/>
    <cellStyle name="40% - Accent6 2 3 7 2 3" xfId="10742"/>
    <cellStyle name="40% - Accent6 2 3 7 2 3 2" xfId="23901"/>
    <cellStyle name="40% - Accent6 2 3 7 2 3 2 2" xfId="61239"/>
    <cellStyle name="40% - Accent6 2 3 7 2 3 3" xfId="37269"/>
    <cellStyle name="40% - Accent6 2 3 7 2 3 4" xfId="48080"/>
    <cellStyle name="40% - Accent6 2 3 7 2 4" xfId="6019"/>
    <cellStyle name="40% - Accent6 2 3 7 2 4 2" xfId="19178"/>
    <cellStyle name="40% - Accent6 2 3 7 2 4 2 2" xfId="56516"/>
    <cellStyle name="40% - Accent6 2 3 7 2 4 3" xfId="31845"/>
    <cellStyle name="40% - Accent6 2 3 7 2 4 4" xfId="43357"/>
    <cellStyle name="40% - Accent6 2 3 7 2 5" xfId="15466"/>
    <cellStyle name="40% - Accent6 2 3 7 2 5 2" xfId="52804"/>
    <cellStyle name="40% - Accent6 2 3 7 2 6" xfId="28963"/>
    <cellStyle name="40% - Accent6 2 3 7 2 7" xfId="39643"/>
    <cellStyle name="40% - Accent6 2 3 7 3" xfId="3654"/>
    <cellStyle name="40% - Accent6 2 3 7 3 2" xfId="11922"/>
    <cellStyle name="40% - Accent6 2 3 7 3 2 2" xfId="25081"/>
    <cellStyle name="40% - Accent6 2 3 7 3 2 2 2" xfId="62419"/>
    <cellStyle name="40% - Accent6 2 3 7 3 2 3" xfId="49260"/>
    <cellStyle name="40% - Accent6 2 3 7 3 3" xfId="7199"/>
    <cellStyle name="40% - Accent6 2 3 7 3 3 2" xfId="20358"/>
    <cellStyle name="40% - Accent6 2 3 7 3 3 2 2" xfId="57696"/>
    <cellStyle name="40% - Accent6 2 3 7 3 3 3" xfId="44537"/>
    <cellStyle name="40% - Accent6 2 3 7 3 4" xfId="16815"/>
    <cellStyle name="40% - Accent6 2 3 7 3 4 2" xfId="54153"/>
    <cellStyle name="40% - Accent6 2 3 7 3 5" xfId="33208"/>
    <cellStyle name="40% - Accent6 2 3 7 3 6" xfId="40992"/>
    <cellStyle name="40% - Accent6 2 3 7 4" xfId="9562"/>
    <cellStyle name="40% - Accent6 2 3 7 4 2" xfId="22721"/>
    <cellStyle name="40% - Accent6 2 3 7 4 2 2" xfId="60059"/>
    <cellStyle name="40% - Accent6 2 3 7 4 3" xfId="35920"/>
    <cellStyle name="40% - Accent6 2 3 7 4 4" xfId="46900"/>
    <cellStyle name="40% - Accent6 2 3 7 5" xfId="4839"/>
    <cellStyle name="40% - Accent6 2 3 7 5 2" xfId="17998"/>
    <cellStyle name="40% - Accent6 2 3 7 5 2 2" xfId="55336"/>
    <cellStyle name="40% - Accent6 2 3 7 5 3" xfId="30496"/>
    <cellStyle name="40% - Accent6 2 3 7 5 4" xfId="42177"/>
    <cellStyle name="40% - Accent6 2 3 7 6" xfId="14286"/>
    <cellStyle name="40% - Accent6 2 3 7 6 2" xfId="51624"/>
    <cellStyle name="40% - Accent6 2 3 7 7" xfId="27614"/>
    <cellStyle name="40% - Accent6 2 3 7 8" xfId="38463"/>
    <cellStyle name="40% - Accent6 2 3 8" xfId="1322"/>
    <cellStyle name="40% - Accent6 2 3 8 2" xfId="2671"/>
    <cellStyle name="40% - Accent6 2 3 8 2 2" xfId="12119"/>
    <cellStyle name="40% - Accent6 2 3 8 2 2 2" xfId="25278"/>
    <cellStyle name="40% - Accent6 2 3 8 2 2 2 2" xfId="62616"/>
    <cellStyle name="40% - Accent6 2 3 8 2 2 3" xfId="33574"/>
    <cellStyle name="40% - Accent6 2 3 8 2 2 4" xfId="49457"/>
    <cellStyle name="40% - Accent6 2 3 8 2 3" xfId="7396"/>
    <cellStyle name="40% - Accent6 2 3 8 2 3 2" xfId="20555"/>
    <cellStyle name="40% - Accent6 2 3 8 2 3 2 2" xfId="57893"/>
    <cellStyle name="40% - Accent6 2 3 8 2 3 3" xfId="36286"/>
    <cellStyle name="40% - Accent6 2 3 8 2 3 4" xfId="44734"/>
    <cellStyle name="40% - Accent6 2 3 8 2 4" xfId="15832"/>
    <cellStyle name="40% - Accent6 2 3 8 2 4 2" xfId="30862"/>
    <cellStyle name="40% - Accent6 2 3 8 2 4 3" xfId="53170"/>
    <cellStyle name="40% - Accent6 2 3 8 2 5" xfId="27980"/>
    <cellStyle name="40% - Accent6 2 3 8 2 6" xfId="40009"/>
    <cellStyle name="40% - Accent6 2 3 8 3" xfId="9759"/>
    <cellStyle name="40% - Accent6 2 3 8 3 2" xfId="22918"/>
    <cellStyle name="40% - Accent6 2 3 8 3 2 2" xfId="60256"/>
    <cellStyle name="40% - Accent6 2 3 8 3 3" xfId="32225"/>
    <cellStyle name="40% - Accent6 2 3 8 3 4" xfId="47097"/>
    <cellStyle name="40% - Accent6 2 3 8 4" xfId="5036"/>
    <cellStyle name="40% - Accent6 2 3 8 4 2" xfId="18195"/>
    <cellStyle name="40% - Accent6 2 3 8 4 2 2" xfId="55533"/>
    <cellStyle name="40% - Accent6 2 3 8 4 3" xfId="34937"/>
    <cellStyle name="40% - Accent6 2 3 8 4 4" xfId="42374"/>
    <cellStyle name="40% - Accent6 2 3 8 5" xfId="14483"/>
    <cellStyle name="40% - Accent6 2 3 8 5 2" xfId="29513"/>
    <cellStyle name="40% - Accent6 2 3 8 5 3" xfId="51821"/>
    <cellStyle name="40% - Accent6 2 3 8 6" xfId="26631"/>
    <cellStyle name="40% - Accent6 2 3 8 7" xfId="38660"/>
    <cellStyle name="40% - Accent6 2 3 9" xfId="2474"/>
    <cellStyle name="40% - Accent6 2 3 9 2" xfId="10939"/>
    <cellStyle name="40% - Accent6 2 3 9 2 2" xfId="24098"/>
    <cellStyle name="40% - Accent6 2 3 9 2 2 2" xfId="61436"/>
    <cellStyle name="40% - Accent6 2 3 9 2 3" xfId="33377"/>
    <cellStyle name="40% - Accent6 2 3 9 2 4" xfId="48277"/>
    <cellStyle name="40% - Accent6 2 3 9 3" xfId="6216"/>
    <cellStyle name="40% - Accent6 2 3 9 3 2" xfId="19375"/>
    <cellStyle name="40% - Accent6 2 3 9 3 2 2" xfId="56713"/>
    <cellStyle name="40% - Accent6 2 3 9 3 3" xfId="36089"/>
    <cellStyle name="40% - Accent6 2 3 9 3 4" xfId="43554"/>
    <cellStyle name="40% - Accent6 2 3 9 4" xfId="15635"/>
    <cellStyle name="40% - Accent6 2 3 9 4 2" xfId="30665"/>
    <cellStyle name="40% - Accent6 2 3 9 4 3" xfId="52973"/>
    <cellStyle name="40% - Accent6 2 3 9 5" xfId="27783"/>
    <cellStyle name="40% - Accent6 2 3 9 6" xfId="39812"/>
    <cellStyle name="40% - Accent6 2 4" xfId="84"/>
    <cellStyle name="40% - Accent6 2 4 10" xfId="8523"/>
    <cellStyle name="40% - Accent6 2 4 10 2" xfId="21682"/>
    <cellStyle name="40% - Accent6 2 4 10 2 2" xfId="59020"/>
    <cellStyle name="40% - Accent6 2 4 10 3" xfId="29345"/>
    <cellStyle name="40% - Accent6 2 4 10 4" xfId="45861"/>
    <cellStyle name="40% - Accent6 2 4 11" xfId="3800"/>
    <cellStyle name="40% - Accent6 2 4 11 2" xfId="16959"/>
    <cellStyle name="40% - Accent6 2 4 11 2 2" xfId="54297"/>
    <cellStyle name="40% - Accent6 2 4 11 3" xfId="32057"/>
    <cellStyle name="40% - Accent6 2 4 11 4" xfId="41138"/>
    <cellStyle name="40% - Accent6 2 4 12" xfId="13247"/>
    <cellStyle name="40% - Accent6 2 4 12 2" xfId="34769"/>
    <cellStyle name="40% - Accent6 2 4 12 3" xfId="50585"/>
    <cellStyle name="40% - Accent6 2 4 13" xfId="29176"/>
    <cellStyle name="40% - Accent6 2 4 14" xfId="26463"/>
    <cellStyle name="40% - Accent6 2 4 15" xfId="37424"/>
    <cellStyle name="40% - Accent6 2 4 2" xfId="196"/>
    <cellStyle name="40% - Accent6 2 4 2 2" xfId="617"/>
    <cellStyle name="40% - Accent6 2 4 2 2 2" xfId="1799"/>
    <cellStyle name="40% - Accent6 2 4 2 2 2 2" xfId="7873"/>
    <cellStyle name="40% - Accent6 2 4 2 2 2 2 2" xfId="12596"/>
    <cellStyle name="40% - Accent6 2 4 2 2 2 2 2 2" xfId="25755"/>
    <cellStyle name="40% - Accent6 2 4 2 2 2 2 2 2 2" xfId="63093"/>
    <cellStyle name="40% - Accent6 2 4 2 2 2 2 2 3" xfId="49934"/>
    <cellStyle name="40% - Accent6 2 4 2 2 2 2 3" xfId="21032"/>
    <cellStyle name="40% - Accent6 2 4 2 2 2 2 3 2" xfId="58370"/>
    <cellStyle name="40% - Accent6 2 4 2 2 2 2 4" xfId="34051"/>
    <cellStyle name="40% - Accent6 2 4 2 2 2 2 5" xfId="45211"/>
    <cellStyle name="40% - Accent6 2 4 2 2 2 3" xfId="10236"/>
    <cellStyle name="40% - Accent6 2 4 2 2 2 3 2" xfId="23395"/>
    <cellStyle name="40% - Accent6 2 4 2 2 2 3 2 2" xfId="60733"/>
    <cellStyle name="40% - Accent6 2 4 2 2 2 3 3" xfId="36763"/>
    <cellStyle name="40% - Accent6 2 4 2 2 2 3 4" xfId="47574"/>
    <cellStyle name="40% - Accent6 2 4 2 2 2 4" xfId="5513"/>
    <cellStyle name="40% - Accent6 2 4 2 2 2 4 2" xfId="18672"/>
    <cellStyle name="40% - Accent6 2 4 2 2 2 4 2 2" xfId="56010"/>
    <cellStyle name="40% - Accent6 2 4 2 2 2 4 3" xfId="31339"/>
    <cellStyle name="40% - Accent6 2 4 2 2 2 4 4" xfId="42851"/>
    <cellStyle name="40% - Accent6 2 4 2 2 2 5" xfId="14960"/>
    <cellStyle name="40% - Accent6 2 4 2 2 2 5 2" xfId="52298"/>
    <cellStyle name="40% - Accent6 2 4 2 2 2 6" xfId="28457"/>
    <cellStyle name="40% - Accent6 2 4 2 2 2 7" xfId="39137"/>
    <cellStyle name="40% - Accent6 2 4 2 2 3" xfId="3148"/>
    <cellStyle name="40% - Accent6 2 4 2 2 3 2" xfId="11416"/>
    <cellStyle name="40% - Accent6 2 4 2 2 3 2 2" xfId="24575"/>
    <cellStyle name="40% - Accent6 2 4 2 2 3 2 2 2" xfId="61913"/>
    <cellStyle name="40% - Accent6 2 4 2 2 3 2 3" xfId="48754"/>
    <cellStyle name="40% - Accent6 2 4 2 2 3 3" xfId="6693"/>
    <cellStyle name="40% - Accent6 2 4 2 2 3 3 2" xfId="19852"/>
    <cellStyle name="40% - Accent6 2 4 2 2 3 3 2 2" xfId="57190"/>
    <cellStyle name="40% - Accent6 2 4 2 2 3 3 3" xfId="44031"/>
    <cellStyle name="40% - Accent6 2 4 2 2 3 4" xfId="16309"/>
    <cellStyle name="40% - Accent6 2 4 2 2 3 4 2" xfId="53647"/>
    <cellStyle name="40% - Accent6 2 4 2 2 3 5" xfId="32702"/>
    <cellStyle name="40% - Accent6 2 4 2 2 3 6" xfId="40486"/>
    <cellStyle name="40% - Accent6 2 4 2 2 4" xfId="9056"/>
    <cellStyle name="40% - Accent6 2 4 2 2 4 2" xfId="22215"/>
    <cellStyle name="40% - Accent6 2 4 2 2 4 2 2" xfId="59553"/>
    <cellStyle name="40% - Accent6 2 4 2 2 4 3" xfId="35414"/>
    <cellStyle name="40% - Accent6 2 4 2 2 4 4" xfId="46394"/>
    <cellStyle name="40% - Accent6 2 4 2 2 5" xfId="4333"/>
    <cellStyle name="40% - Accent6 2 4 2 2 5 2" xfId="17492"/>
    <cellStyle name="40% - Accent6 2 4 2 2 5 2 2" xfId="54830"/>
    <cellStyle name="40% - Accent6 2 4 2 2 5 3" xfId="29990"/>
    <cellStyle name="40% - Accent6 2 4 2 2 5 4" xfId="41671"/>
    <cellStyle name="40% - Accent6 2 4 2 2 6" xfId="13780"/>
    <cellStyle name="40% - Accent6 2 4 2 2 6 2" xfId="51118"/>
    <cellStyle name="40% - Accent6 2 4 2 2 7" xfId="27108"/>
    <cellStyle name="40% - Accent6 2 4 2 2 8" xfId="37957"/>
    <cellStyle name="40% - Accent6 2 4 2 3" xfId="1378"/>
    <cellStyle name="40% - Accent6 2 4 2 3 2" xfId="7452"/>
    <cellStyle name="40% - Accent6 2 4 2 3 2 2" xfId="12175"/>
    <cellStyle name="40% - Accent6 2 4 2 3 2 2 2" xfId="25334"/>
    <cellStyle name="40% - Accent6 2 4 2 3 2 2 2 2" xfId="62672"/>
    <cellStyle name="40% - Accent6 2 4 2 3 2 2 3" xfId="49513"/>
    <cellStyle name="40% - Accent6 2 4 2 3 2 3" xfId="20611"/>
    <cellStyle name="40% - Accent6 2 4 2 3 2 3 2" xfId="57949"/>
    <cellStyle name="40% - Accent6 2 4 2 3 2 4" xfId="33630"/>
    <cellStyle name="40% - Accent6 2 4 2 3 2 5" xfId="44790"/>
    <cellStyle name="40% - Accent6 2 4 2 3 3" xfId="9815"/>
    <cellStyle name="40% - Accent6 2 4 2 3 3 2" xfId="22974"/>
    <cellStyle name="40% - Accent6 2 4 2 3 3 2 2" xfId="60312"/>
    <cellStyle name="40% - Accent6 2 4 2 3 3 3" xfId="36342"/>
    <cellStyle name="40% - Accent6 2 4 2 3 3 4" xfId="47153"/>
    <cellStyle name="40% - Accent6 2 4 2 3 4" xfId="5092"/>
    <cellStyle name="40% - Accent6 2 4 2 3 4 2" xfId="18251"/>
    <cellStyle name="40% - Accent6 2 4 2 3 4 2 2" xfId="55589"/>
    <cellStyle name="40% - Accent6 2 4 2 3 4 3" xfId="30918"/>
    <cellStyle name="40% - Accent6 2 4 2 3 4 4" xfId="42430"/>
    <cellStyle name="40% - Accent6 2 4 2 3 5" xfId="14539"/>
    <cellStyle name="40% - Accent6 2 4 2 3 5 2" xfId="51877"/>
    <cellStyle name="40% - Accent6 2 4 2 3 6" xfId="28036"/>
    <cellStyle name="40% - Accent6 2 4 2 3 7" xfId="38716"/>
    <cellStyle name="40% - Accent6 2 4 2 4" xfId="2727"/>
    <cellStyle name="40% - Accent6 2 4 2 4 2" xfId="10995"/>
    <cellStyle name="40% - Accent6 2 4 2 4 2 2" xfId="24154"/>
    <cellStyle name="40% - Accent6 2 4 2 4 2 2 2" xfId="61492"/>
    <cellStyle name="40% - Accent6 2 4 2 4 2 3" xfId="48333"/>
    <cellStyle name="40% - Accent6 2 4 2 4 3" xfId="6272"/>
    <cellStyle name="40% - Accent6 2 4 2 4 3 2" xfId="19431"/>
    <cellStyle name="40% - Accent6 2 4 2 4 3 2 2" xfId="56769"/>
    <cellStyle name="40% - Accent6 2 4 2 4 3 3" xfId="43610"/>
    <cellStyle name="40% - Accent6 2 4 2 4 4" xfId="15888"/>
    <cellStyle name="40% - Accent6 2 4 2 4 4 2" xfId="53226"/>
    <cellStyle name="40% - Accent6 2 4 2 4 5" xfId="32281"/>
    <cellStyle name="40% - Accent6 2 4 2 4 6" xfId="40065"/>
    <cellStyle name="40% - Accent6 2 4 2 5" xfId="8635"/>
    <cellStyle name="40% - Accent6 2 4 2 5 2" xfId="21794"/>
    <cellStyle name="40% - Accent6 2 4 2 5 2 2" xfId="59132"/>
    <cellStyle name="40% - Accent6 2 4 2 5 3" xfId="34993"/>
    <cellStyle name="40% - Accent6 2 4 2 5 4" xfId="45973"/>
    <cellStyle name="40% - Accent6 2 4 2 6" xfId="3912"/>
    <cellStyle name="40% - Accent6 2 4 2 6 2" xfId="17071"/>
    <cellStyle name="40% - Accent6 2 4 2 6 2 2" xfId="54409"/>
    <cellStyle name="40% - Accent6 2 4 2 6 3" xfId="29569"/>
    <cellStyle name="40% - Accent6 2 4 2 6 4" xfId="41250"/>
    <cellStyle name="40% - Accent6 2 4 2 7" xfId="13359"/>
    <cellStyle name="40% - Accent6 2 4 2 7 2" xfId="50697"/>
    <cellStyle name="40% - Accent6 2 4 2 8" xfId="26687"/>
    <cellStyle name="40% - Accent6 2 4 2 9" xfId="37536"/>
    <cellStyle name="40% - Accent6 2 4 3" xfId="505"/>
    <cellStyle name="40% - Accent6 2 4 3 2" xfId="1687"/>
    <cellStyle name="40% - Accent6 2 4 3 2 2" xfId="7761"/>
    <cellStyle name="40% - Accent6 2 4 3 2 2 2" xfId="12484"/>
    <cellStyle name="40% - Accent6 2 4 3 2 2 2 2" xfId="25643"/>
    <cellStyle name="40% - Accent6 2 4 3 2 2 2 2 2" xfId="62981"/>
    <cellStyle name="40% - Accent6 2 4 3 2 2 2 3" xfId="49822"/>
    <cellStyle name="40% - Accent6 2 4 3 2 2 3" xfId="20920"/>
    <cellStyle name="40% - Accent6 2 4 3 2 2 3 2" xfId="58258"/>
    <cellStyle name="40% - Accent6 2 4 3 2 2 4" xfId="33939"/>
    <cellStyle name="40% - Accent6 2 4 3 2 2 5" xfId="45099"/>
    <cellStyle name="40% - Accent6 2 4 3 2 3" xfId="10124"/>
    <cellStyle name="40% - Accent6 2 4 3 2 3 2" xfId="23283"/>
    <cellStyle name="40% - Accent6 2 4 3 2 3 2 2" xfId="60621"/>
    <cellStyle name="40% - Accent6 2 4 3 2 3 3" xfId="36651"/>
    <cellStyle name="40% - Accent6 2 4 3 2 3 4" xfId="47462"/>
    <cellStyle name="40% - Accent6 2 4 3 2 4" xfId="5401"/>
    <cellStyle name="40% - Accent6 2 4 3 2 4 2" xfId="18560"/>
    <cellStyle name="40% - Accent6 2 4 3 2 4 2 2" xfId="55898"/>
    <cellStyle name="40% - Accent6 2 4 3 2 4 3" xfId="31227"/>
    <cellStyle name="40% - Accent6 2 4 3 2 4 4" xfId="42739"/>
    <cellStyle name="40% - Accent6 2 4 3 2 5" xfId="14848"/>
    <cellStyle name="40% - Accent6 2 4 3 2 5 2" xfId="52186"/>
    <cellStyle name="40% - Accent6 2 4 3 2 6" xfId="28345"/>
    <cellStyle name="40% - Accent6 2 4 3 2 7" xfId="39025"/>
    <cellStyle name="40% - Accent6 2 4 3 3" xfId="3036"/>
    <cellStyle name="40% - Accent6 2 4 3 3 2" xfId="11304"/>
    <cellStyle name="40% - Accent6 2 4 3 3 2 2" xfId="24463"/>
    <cellStyle name="40% - Accent6 2 4 3 3 2 2 2" xfId="61801"/>
    <cellStyle name="40% - Accent6 2 4 3 3 2 3" xfId="48642"/>
    <cellStyle name="40% - Accent6 2 4 3 3 3" xfId="6581"/>
    <cellStyle name="40% - Accent6 2 4 3 3 3 2" xfId="19740"/>
    <cellStyle name="40% - Accent6 2 4 3 3 3 2 2" xfId="57078"/>
    <cellStyle name="40% - Accent6 2 4 3 3 3 3" xfId="43919"/>
    <cellStyle name="40% - Accent6 2 4 3 3 4" xfId="16197"/>
    <cellStyle name="40% - Accent6 2 4 3 3 4 2" xfId="53535"/>
    <cellStyle name="40% - Accent6 2 4 3 3 5" xfId="32590"/>
    <cellStyle name="40% - Accent6 2 4 3 3 6" xfId="40374"/>
    <cellStyle name="40% - Accent6 2 4 3 4" xfId="8944"/>
    <cellStyle name="40% - Accent6 2 4 3 4 2" xfId="22103"/>
    <cellStyle name="40% - Accent6 2 4 3 4 2 2" xfId="59441"/>
    <cellStyle name="40% - Accent6 2 4 3 4 3" xfId="35302"/>
    <cellStyle name="40% - Accent6 2 4 3 4 4" xfId="46282"/>
    <cellStyle name="40% - Accent6 2 4 3 5" xfId="4221"/>
    <cellStyle name="40% - Accent6 2 4 3 5 2" xfId="17380"/>
    <cellStyle name="40% - Accent6 2 4 3 5 2 2" xfId="54718"/>
    <cellStyle name="40% - Accent6 2 4 3 5 3" xfId="29878"/>
    <cellStyle name="40% - Accent6 2 4 3 5 4" xfId="41559"/>
    <cellStyle name="40% - Accent6 2 4 3 6" xfId="13668"/>
    <cellStyle name="40% - Accent6 2 4 3 6 2" xfId="51006"/>
    <cellStyle name="40% - Accent6 2 4 3 7" xfId="26996"/>
    <cellStyle name="40% - Accent6 2 4 3 8" xfId="37845"/>
    <cellStyle name="40% - Accent6 2 4 4" xfId="393"/>
    <cellStyle name="40% - Accent6 2 4 4 2" xfId="1575"/>
    <cellStyle name="40% - Accent6 2 4 4 2 2" xfId="7649"/>
    <cellStyle name="40% - Accent6 2 4 4 2 2 2" xfId="12372"/>
    <cellStyle name="40% - Accent6 2 4 4 2 2 2 2" xfId="25531"/>
    <cellStyle name="40% - Accent6 2 4 4 2 2 2 2 2" xfId="62869"/>
    <cellStyle name="40% - Accent6 2 4 4 2 2 2 3" xfId="49710"/>
    <cellStyle name="40% - Accent6 2 4 4 2 2 3" xfId="20808"/>
    <cellStyle name="40% - Accent6 2 4 4 2 2 3 2" xfId="58146"/>
    <cellStyle name="40% - Accent6 2 4 4 2 2 4" xfId="33827"/>
    <cellStyle name="40% - Accent6 2 4 4 2 2 5" xfId="44987"/>
    <cellStyle name="40% - Accent6 2 4 4 2 3" xfId="10012"/>
    <cellStyle name="40% - Accent6 2 4 4 2 3 2" xfId="23171"/>
    <cellStyle name="40% - Accent6 2 4 4 2 3 2 2" xfId="60509"/>
    <cellStyle name="40% - Accent6 2 4 4 2 3 3" xfId="36539"/>
    <cellStyle name="40% - Accent6 2 4 4 2 3 4" xfId="47350"/>
    <cellStyle name="40% - Accent6 2 4 4 2 4" xfId="5289"/>
    <cellStyle name="40% - Accent6 2 4 4 2 4 2" xfId="18448"/>
    <cellStyle name="40% - Accent6 2 4 4 2 4 2 2" xfId="55786"/>
    <cellStyle name="40% - Accent6 2 4 4 2 4 3" xfId="31115"/>
    <cellStyle name="40% - Accent6 2 4 4 2 4 4" xfId="42627"/>
    <cellStyle name="40% - Accent6 2 4 4 2 5" xfId="14736"/>
    <cellStyle name="40% - Accent6 2 4 4 2 5 2" xfId="52074"/>
    <cellStyle name="40% - Accent6 2 4 4 2 6" xfId="28233"/>
    <cellStyle name="40% - Accent6 2 4 4 2 7" xfId="38913"/>
    <cellStyle name="40% - Accent6 2 4 4 3" xfId="2924"/>
    <cellStyle name="40% - Accent6 2 4 4 3 2" xfId="11192"/>
    <cellStyle name="40% - Accent6 2 4 4 3 2 2" xfId="24351"/>
    <cellStyle name="40% - Accent6 2 4 4 3 2 2 2" xfId="61689"/>
    <cellStyle name="40% - Accent6 2 4 4 3 2 3" xfId="48530"/>
    <cellStyle name="40% - Accent6 2 4 4 3 3" xfId="6469"/>
    <cellStyle name="40% - Accent6 2 4 4 3 3 2" xfId="19628"/>
    <cellStyle name="40% - Accent6 2 4 4 3 3 2 2" xfId="56966"/>
    <cellStyle name="40% - Accent6 2 4 4 3 3 3" xfId="43807"/>
    <cellStyle name="40% - Accent6 2 4 4 3 4" xfId="16085"/>
    <cellStyle name="40% - Accent6 2 4 4 3 4 2" xfId="53423"/>
    <cellStyle name="40% - Accent6 2 4 4 3 5" xfId="32478"/>
    <cellStyle name="40% - Accent6 2 4 4 3 6" xfId="40262"/>
    <cellStyle name="40% - Accent6 2 4 4 4" xfId="8832"/>
    <cellStyle name="40% - Accent6 2 4 4 4 2" xfId="21991"/>
    <cellStyle name="40% - Accent6 2 4 4 4 2 2" xfId="59329"/>
    <cellStyle name="40% - Accent6 2 4 4 4 3" xfId="35190"/>
    <cellStyle name="40% - Accent6 2 4 4 4 4" xfId="46170"/>
    <cellStyle name="40% - Accent6 2 4 4 5" xfId="4109"/>
    <cellStyle name="40% - Accent6 2 4 4 5 2" xfId="17268"/>
    <cellStyle name="40% - Accent6 2 4 4 5 2 2" xfId="54606"/>
    <cellStyle name="40% - Accent6 2 4 4 5 3" xfId="29766"/>
    <cellStyle name="40% - Accent6 2 4 4 5 4" xfId="41447"/>
    <cellStyle name="40% - Accent6 2 4 4 6" xfId="13556"/>
    <cellStyle name="40% - Accent6 2 4 4 6 2" xfId="50894"/>
    <cellStyle name="40% - Accent6 2 4 4 7" xfId="26884"/>
    <cellStyle name="40% - Accent6 2 4 4 8" xfId="37733"/>
    <cellStyle name="40% - Accent6 2 4 5" xfId="814"/>
    <cellStyle name="40% - Accent6 2 4 5 2" xfId="1996"/>
    <cellStyle name="40% - Accent6 2 4 5 2 2" xfId="8070"/>
    <cellStyle name="40% - Accent6 2 4 5 2 2 2" xfId="12793"/>
    <cellStyle name="40% - Accent6 2 4 5 2 2 2 2" xfId="25952"/>
    <cellStyle name="40% - Accent6 2 4 5 2 2 2 2 2" xfId="63290"/>
    <cellStyle name="40% - Accent6 2 4 5 2 2 2 3" xfId="50131"/>
    <cellStyle name="40% - Accent6 2 4 5 2 2 3" xfId="21229"/>
    <cellStyle name="40% - Accent6 2 4 5 2 2 3 2" xfId="58567"/>
    <cellStyle name="40% - Accent6 2 4 5 2 2 4" xfId="34248"/>
    <cellStyle name="40% - Accent6 2 4 5 2 2 5" xfId="45408"/>
    <cellStyle name="40% - Accent6 2 4 5 2 3" xfId="10433"/>
    <cellStyle name="40% - Accent6 2 4 5 2 3 2" xfId="23592"/>
    <cellStyle name="40% - Accent6 2 4 5 2 3 2 2" xfId="60930"/>
    <cellStyle name="40% - Accent6 2 4 5 2 3 3" xfId="36960"/>
    <cellStyle name="40% - Accent6 2 4 5 2 3 4" xfId="47771"/>
    <cellStyle name="40% - Accent6 2 4 5 2 4" xfId="5710"/>
    <cellStyle name="40% - Accent6 2 4 5 2 4 2" xfId="18869"/>
    <cellStyle name="40% - Accent6 2 4 5 2 4 2 2" xfId="56207"/>
    <cellStyle name="40% - Accent6 2 4 5 2 4 3" xfId="31536"/>
    <cellStyle name="40% - Accent6 2 4 5 2 4 4" xfId="43048"/>
    <cellStyle name="40% - Accent6 2 4 5 2 5" xfId="15157"/>
    <cellStyle name="40% - Accent6 2 4 5 2 5 2" xfId="52495"/>
    <cellStyle name="40% - Accent6 2 4 5 2 6" xfId="28654"/>
    <cellStyle name="40% - Accent6 2 4 5 2 7" xfId="39334"/>
    <cellStyle name="40% - Accent6 2 4 5 3" xfId="3345"/>
    <cellStyle name="40% - Accent6 2 4 5 3 2" xfId="11613"/>
    <cellStyle name="40% - Accent6 2 4 5 3 2 2" xfId="24772"/>
    <cellStyle name="40% - Accent6 2 4 5 3 2 2 2" xfId="62110"/>
    <cellStyle name="40% - Accent6 2 4 5 3 2 3" xfId="48951"/>
    <cellStyle name="40% - Accent6 2 4 5 3 3" xfId="6890"/>
    <cellStyle name="40% - Accent6 2 4 5 3 3 2" xfId="20049"/>
    <cellStyle name="40% - Accent6 2 4 5 3 3 2 2" xfId="57387"/>
    <cellStyle name="40% - Accent6 2 4 5 3 3 3" xfId="44228"/>
    <cellStyle name="40% - Accent6 2 4 5 3 4" xfId="16506"/>
    <cellStyle name="40% - Accent6 2 4 5 3 4 2" xfId="53844"/>
    <cellStyle name="40% - Accent6 2 4 5 3 5" xfId="32899"/>
    <cellStyle name="40% - Accent6 2 4 5 3 6" xfId="40683"/>
    <cellStyle name="40% - Accent6 2 4 5 4" xfId="9253"/>
    <cellStyle name="40% - Accent6 2 4 5 4 2" xfId="22412"/>
    <cellStyle name="40% - Accent6 2 4 5 4 2 2" xfId="59750"/>
    <cellStyle name="40% - Accent6 2 4 5 4 3" xfId="35611"/>
    <cellStyle name="40% - Accent6 2 4 5 4 4" xfId="46591"/>
    <cellStyle name="40% - Accent6 2 4 5 5" xfId="4530"/>
    <cellStyle name="40% - Accent6 2 4 5 5 2" xfId="17689"/>
    <cellStyle name="40% - Accent6 2 4 5 5 2 2" xfId="55027"/>
    <cellStyle name="40% - Accent6 2 4 5 5 3" xfId="30187"/>
    <cellStyle name="40% - Accent6 2 4 5 5 4" xfId="41868"/>
    <cellStyle name="40% - Accent6 2 4 5 6" xfId="13977"/>
    <cellStyle name="40% - Accent6 2 4 5 6 2" xfId="51315"/>
    <cellStyle name="40% - Accent6 2 4 5 7" xfId="27305"/>
    <cellStyle name="40% - Accent6 2 4 5 8" xfId="38154"/>
    <cellStyle name="40% - Accent6 2 4 6" xfId="983"/>
    <cellStyle name="40% - Accent6 2 4 6 2" xfId="2165"/>
    <cellStyle name="40% - Accent6 2 4 6 2 2" xfId="8239"/>
    <cellStyle name="40% - Accent6 2 4 6 2 2 2" xfId="12962"/>
    <cellStyle name="40% - Accent6 2 4 6 2 2 2 2" xfId="26121"/>
    <cellStyle name="40% - Accent6 2 4 6 2 2 2 2 2" xfId="63459"/>
    <cellStyle name="40% - Accent6 2 4 6 2 2 2 3" xfId="50300"/>
    <cellStyle name="40% - Accent6 2 4 6 2 2 3" xfId="21398"/>
    <cellStyle name="40% - Accent6 2 4 6 2 2 3 2" xfId="58736"/>
    <cellStyle name="40% - Accent6 2 4 6 2 2 4" xfId="34417"/>
    <cellStyle name="40% - Accent6 2 4 6 2 2 5" xfId="45577"/>
    <cellStyle name="40% - Accent6 2 4 6 2 3" xfId="10602"/>
    <cellStyle name="40% - Accent6 2 4 6 2 3 2" xfId="23761"/>
    <cellStyle name="40% - Accent6 2 4 6 2 3 2 2" xfId="61099"/>
    <cellStyle name="40% - Accent6 2 4 6 2 3 3" xfId="37129"/>
    <cellStyle name="40% - Accent6 2 4 6 2 3 4" xfId="47940"/>
    <cellStyle name="40% - Accent6 2 4 6 2 4" xfId="5879"/>
    <cellStyle name="40% - Accent6 2 4 6 2 4 2" xfId="19038"/>
    <cellStyle name="40% - Accent6 2 4 6 2 4 2 2" xfId="56376"/>
    <cellStyle name="40% - Accent6 2 4 6 2 4 3" xfId="31705"/>
    <cellStyle name="40% - Accent6 2 4 6 2 4 4" xfId="43217"/>
    <cellStyle name="40% - Accent6 2 4 6 2 5" xfId="15326"/>
    <cellStyle name="40% - Accent6 2 4 6 2 5 2" xfId="52664"/>
    <cellStyle name="40% - Accent6 2 4 6 2 6" xfId="28823"/>
    <cellStyle name="40% - Accent6 2 4 6 2 7" xfId="39503"/>
    <cellStyle name="40% - Accent6 2 4 6 3" xfId="3514"/>
    <cellStyle name="40% - Accent6 2 4 6 3 2" xfId="11782"/>
    <cellStyle name="40% - Accent6 2 4 6 3 2 2" xfId="24941"/>
    <cellStyle name="40% - Accent6 2 4 6 3 2 2 2" xfId="62279"/>
    <cellStyle name="40% - Accent6 2 4 6 3 2 3" xfId="49120"/>
    <cellStyle name="40% - Accent6 2 4 6 3 3" xfId="7059"/>
    <cellStyle name="40% - Accent6 2 4 6 3 3 2" xfId="20218"/>
    <cellStyle name="40% - Accent6 2 4 6 3 3 2 2" xfId="57556"/>
    <cellStyle name="40% - Accent6 2 4 6 3 3 3" xfId="44397"/>
    <cellStyle name="40% - Accent6 2 4 6 3 4" xfId="16675"/>
    <cellStyle name="40% - Accent6 2 4 6 3 4 2" xfId="54013"/>
    <cellStyle name="40% - Accent6 2 4 6 3 5" xfId="33068"/>
    <cellStyle name="40% - Accent6 2 4 6 3 6" xfId="40852"/>
    <cellStyle name="40% - Accent6 2 4 6 4" xfId="9422"/>
    <cellStyle name="40% - Accent6 2 4 6 4 2" xfId="22581"/>
    <cellStyle name="40% - Accent6 2 4 6 4 2 2" xfId="59919"/>
    <cellStyle name="40% - Accent6 2 4 6 4 3" xfId="35780"/>
    <cellStyle name="40% - Accent6 2 4 6 4 4" xfId="46760"/>
    <cellStyle name="40% - Accent6 2 4 6 5" xfId="4699"/>
    <cellStyle name="40% - Accent6 2 4 6 5 2" xfId="17858"/>
    <cellStyle name="40% - Accent6 2 4 6 5 2 2" xfId="55196"/>
    <cellStyle name="40% - Accent6 2 4 6 5 3" xfId="30356"/>
    <cellStyle name="40% - Accent6 2 4 6 5 4" xfId="42037"/>
    <cellStyle name="40% - Accent6 2 4 6 6" xfId="14146"/>
    <cellStyle name="40% - Accent6 2 4 6 6 2" xfId="51484"/>
    <cellStyle name="40% - Accent6 2 4 6 7" xfId="27474"/>
    <cellStyle name="40% - Accent6 2 4 6 8" xfId="38323"/>
    <cellStyle name="40% - Accent6 2 4 7" xfId="1154"/>
    <cellStyle name="40% - Accent6 2 4 7 2" xfId="2334"/>
    <cellStyle name="40% - Accent6 2 4 7 2 2" xfId="8408"/>
    <cellStyle name="40% - Accent6 2 4 7 2 2 2" xfId="13131"/>
    <cellStyle name="40% - Accent6 2 4 7 2 2 2 2" xfId="26290"/>
    <cellStyle name="40% - Accent6 2 4 7 2 2 2 2 2" xfId="63628"/>
    <cellStyle name="40% - Accent6 2 4 7 2 2 2 3" xfId="50469"/>
    <cellStyle name="40% - Accent6 2 4 7 2 2 3" xfId="21567"/>
    <cellStyle name="40% - Accent6 2 4 7 2 2 3 2" xfId="58905"/>
    <cellStyle name="40% - Accent6 2 4 7 2 2 4" xfId="34586"/>
    <cellStyle name="40% - Accent6 2 4 7 2 2 5" xfId="45746"/>
    <cellStyle name="40% - Accent6 2 4 7 2 3" xfId="10771"/>
    <cellStyle name="40% - Accent6 2 4 7 2 3 2" xfId="23930"/>
    <cellStyle name="40% - Accent6 2 4 7 2 3 2 2" xfId="61268"/>
    <cellStyle name="40% - Accent6 2 4 7 2 3 3" xfId="37298"/>
    <cellStyle name="40% - Accent6 2 4 7 2 3 4" xfId="48109"/>
    <cellStyle name="40% - Accent6 2 4 7 2 4" xfId="6048"/>
    <cellStyle name="40% - Accent6 2 4 7 2 4 2" xfId="19207"/>
    <cellStyle name="40% - Accent6 2 4 7 2 4 2 2" xfId="56545"/>
    <cellStyle name="40% - Accent6 2 4 7 2 4 3" xfId="31874"/>
    <cellStyle name="40% - Accent6 2 4 7 2 4 4" xfId="43386"/>
    <cellStyle name="40% - Accent6 2 4 7 2 5" xfId="15495"/>
    <cellStyle name="40% - Accent6 2 4 7 2 5 2" xfId="52833"/>
    <cellStyle name="40% - Accent6 2 4 7 2 6" xfId="28992"/>
    <cellStyle name="40% - Accent6 2 4 7 2 7" xfId="39672"/>
    <cellStyle name="40% - Accent6 2 4 7 3" xfId="3683"/>
    <cellStyle name="40% - Accent6 2 4 7 3 2" xfId="11951"/>
    <cellStyle name="40% - Accent6 2 4 7 3 2 2" xfId="25110"/>
    <cellStyle name="40% - Accent6 2 4 7 3 2 2 2" xfId="62448"/>
    <cellStyle name="40% - Accent6 2 4 7 3 2 3" xfId="49289"/>
    <cellStyle name="40% - Accent6 2 4 7 3 3" xfId="7228"/>
    <cellStyle name="40% - Accent6 2 4 7 3 3 2" xfId="20387"/>
    <cellStyle name="40% - Accent6 2 4 7 3 3 2 2" xfId="57725"/>
    <cellStyle name="40% - Accent6 2 4 7 3 3 3" xfId="44566"/>
    <cellStyle name="40% - Accent6 2 4 7 3 4" xfId="16844"/>
    <cellStyle name="40% - Accent6 2 4 7 3 4 2" xfId="54182"/>
    <cellStyle name="40% - Accent6 2 4 7 3 5" xfId="33237"/>
    <cellStyle name="40% - Accent6 2 4 7 3 6" xfId="41021"/>
    <cellStyle name="40% - Accent6 2 4 7 4" xfId="9591"/>
    <cellStyle name="40% - Accent6 2 4 7 4 2" xfId="22750"/>
    <cellStyle name="40% - Accent6 2 4 7 4 2 2" xfId="60088"/>
    <cellStyle name="40% - Accent6 2 4 7 4 3" xfId="35949"/>
    <cellStyle name="40% - Accent6 2 4 7 4 4" xfId="46929"/>
    <cellStyle name="40% - Accent6 2 4 7 5" xfId="4868"/>
    <cellStyle name="40% - Accent6 2 4 7 5 2" xfId="18027"/>
    <cellStyle name="40% - Accent6 2 4 7 5 2 2" xfId="55365"/>
    <cellStyle name="40% - Accent6 2 4 7 5 3" xfId="30525"/>
    <cellStyle name="40% - Accent6 2 4 7 5 4" xfId="42206"/>
    <cellStyle name="40% - Accent6 2 4 7 6" xfId="14315"/>
    <cellStyle name="40% - Accent6 2 4 7 6 2" xfId="51653"/>
    <cellStyle name="40% - Accent6 2 4 7 7" xfId="27643"/>
    <cellStyle name="40% - Accent6 2 4 7 8" xfId="38492"/>
    <cellStyle name="40% - Accent6 2 4 8" xfId="1266"/>
    <cellStyle name="40% - Accent6 2 4 8 2" xfId="2615"/>
    <cellStyle name="40% - Accent6 2 4 8 2 2" xfId="12063"/>
    <cellStyle name="40% - Accent6 2 4 8 2 2 2" xfId="25222"/>
    <cellStyle name="40% - Accent6 2 4 8 2 2 2 2" xfId="62560"/>
    <cellStyle name="40% - Accent6 2 4 8 2 2 3" xfId="33518"/>
    <cellStyle name="40% - Accent6 2 4 8 2 2 4" xfId="49401"/>
    <cellStyle name="40% - Accent6 2 4 8 2 3" xfId="7340"/>
    <cellStyle name="40% - Accent6 2 4 8 2 3 2" xfId="20499"/>
    <cellStyle name="40% - Accent6 2 4 8 2 3 2 2" xfId="57837"/>
    <cellStyle name="40% - Accent6 2 4 8 2 3 3" xfId="36230"/>
    <cellStyle name="40% - Accent6 2 4 8 2 3 4" xfId="44678"/>
    <cellStyle name="40% - Accent6 2 4 8 2 4" xfId="15776"/>
    <cellStyle name="40% - Accent6 2 4 8 2 4 2" xfId="30806"/>
    <cellStyle name="40% - Accent6 2 4 8 2 4 3" xfId="53114"/>
    <cellStyle name="40% - Accent6 2 4 8 2 5" xfId="27924"/>
    <cellStyle name="40% - Accent6 2 4 8 2 6" xfId="39953"/>
    <cellStyle name="40% - Accent6 2 4 8 3" xfId="9703"/>
    <cellStyle name="40% - Accent6 2 4 8 3 2" xfId="22862"/>
    <cellStyle name="40% - Accent6 2 4 8 3 2 2" xfId="60200"/>
    <cellStyle name="40% - Accent6 2 4 8 3 3" xfId="32169"/>
    <cellStyle name="40% - Accent6 2 4 8 3 4" xfId="47041"/>
    <cellStyle name="40% - Accent6 2 4 8 4" xfId="4980"/>
    <cellStyle name="40% - Accent6 2 4 8 4 2" xfId="18139"/>
    <cellStyle name="40% - Accent6 2 4 8 4 2 2" xfId="55477"/>
    <cellStyle name="40% - Accent6 2 4 8 4 3" xfId="34881"/>
    <cellStyle name="40% - Accent6 2 4 8 4 4" xfId="42318"/>
    <cellStyle name="40% - Accent6 2 4 8 5" xfId="14427"/>
    <cellStyle name="40% - Accent6 2 4 8 5 2" xfId="29457"/>
    <cellStyle name="40% - Accent6 2 4 8 5 3" xfId="51765"/>
    <cellStyle name="40% - Accent6 2 4 8 6" xfId="26575"/>
    <cellStyle name="40% - Accent6 2 4 8 7" xfId="38604"/>
    <cellStyle name="40% - Accent6 2 4 9" xfId="2503"/>
    <cellStyle name="40% - Accent6 2 4 9 2" xfId="10883"/>
    <cellStyle name="40% - Accent6 2 4 9 2 2" xfId="24042"/>
    <cellStyle name="40% - Accent6 2 4 9 2 2 2" xfId="61380"/>
    <cellStyle name="40% - Accent6 2 4 9 2 3" xfId="33406"/>
    <cellStyle name="40% - Accent6 2 4 9 2 4" xfId="48221"/>
    <cellStyle name="40% - Accent6 2 4 9 3" xfId="6160"/>
    <cellStyle name="40% - Accent6 2 4 9 3 2" xfId="19319"/>
    <cellStyle name="40% - Accent6 2 4 9 3 2 2" xfId="56657"/>
    <cellStyle name="40% - Accent6 2 4 9 3 3" xfId="36118"/>
    <cellStyle name="40% - Accent6 2 4 9 3 4" xfId="43498"/>
    <cellStyle name="40% - Accent6 2 4 9 4" xfId="15664"/>
    <cellStyle name="40% - Accent6 2 4 9 4 2" xfId="30694"/>
    <cellStyle name="40% - Accent6 2 4 9 4 3" xfId="53002"/>
    <cellStyle name="40% - Accent6 2 4 9 5" xfId="27812"/>
    <cellStyle name="40% - Accent6 2 4 9 6" xfId="39841"/>
    <cellStyle name="40% - Accent6 2 5" xfId="280"/>
    <cellStyle name="40% - Accent6 2 5 2" xfId="701"/>
    <cellStyle name="40% - Accent6 2 5 2 2" xfId="1883"/>
    <cellStyle name="40% - Accent6 2 5 2 2 2" xfId="7957"/>
    <cellStyle name="40% - Accent6 2 5 2 2 2 2" xfId="12680"/>
    <cellStyle name="40% - Accent6 2 5 2 2 2 2 2" xfId="25839"/>
    <cellStyle name="40% - Accent6 2 5 2 2 2 2 2 2" xfId="63177"/>
    <cellStyle name="40% - Accent6 2 5 2 2 2 2 3" xfId="50018"/>
    <cellStyle name="40% - Accent6 2 5 2 2 2 3" xfId="21116"/>
    <cellStyle name="40% - Accent6 2 5 2 2 2 3 2" xfId="58454"/>
    <cellStyle name="40% - Accent6 2 5 2 2 2 4" xfId="34135"/>
    <cellStyle name="40% - Accent6 2 5 2 2 2 5" xfId="45295"/>
    <cellStyle name="40% - Accent6 2 5 2 2 3" xfId="10320"/>
    <cellStyle name="40% - Accent6 2 5 2 2 3 2" xfId="23479"/>
    <cellStyle name="40% - Accent6 2 5 2 2 3 2 2" xfId="60817"/>
    <cellStyle name="40% - Accent6 2 5 2 2 3 3" xfId="36847"/>
    <cellStyle name="40% - Accent6 2 5 2 2 3 4" xfId="47658"/>
    <cellStyle name="40% - Accent6 2 5 2 2 4" xfId="5597"/>
    <cellStyle name="40% - Accent6 2 5 2 2 4 2" xfId="18756"/>
    <cellStyle name="40% - Accent6 2 5 2 2 4 2 2" xfId="56094"/>
    <cellStyle name="40% - Accent6 2 5 2 2 4 3" xfId="31423"/>
    <cellStyle name="40% - Accent6 2 5 2 2 4 4" xfId="42935"/>
    <cellStyle name="40% - Accent6 2 5 2 2 5" xfId="15044"/>
    <cellStyle name="40% - Accent6 2 5 2 2 5 2" xfId="52382"/>
    <cellStyle name="40% - Accent6 2 5 2 2 6" xfId="28541"/>
    <cellStyle name="40% - Accent6 2 5 2 2 7" xfId="39221"/>
    <cellStyle name="40% - Accent6 2 5 2 3" xfId="3232"/>
    <cellStyle name="40% - Accent6 2 5 2 3 2" xfId="11500"/>
    <cellStyle name="40% - Accent6 2 5 2 3 2 2" xfId="24659"/>
    <cellStyle name="40% - Accent6 2 5 2 3 2 2 2" xfId="61997"/>
    <cellStyle name="40% - Accent6 2 5 2 3 2 3" xfId="48838"/>
    <cellStyle name="40% - Accent6 2 5 2 3 3" xfId="6777"/>
    <cellStyle name="40% - Accent6 2 5 2 3 3 2" xfId="19936"/>
    <cellStyle name="40% - Accent6 2 5 2 3 3 2 2" xfId="57274"/>
    <cellStyle name="40% - Accent6 2 5 2 3 3 3" xfId="44115"/>
    <cellStyle name="40% - Accent6 2 5 2 3 4" xfId="16393"/>
    <cellStyle name="40% - Accent6 2 5 2 3 4 2" xfId="53731"/>
    <cellStyle name="40% - Accent6 2 5 2 3 5" xfId="32786"/>
    <cellStyle name="40% - Accent6 2 5 2 3 6" xfId="40570"/>
    <cellStyle name="40% - Accent6 2 5 2 4" xfId="9140"/>
    <cellStyle name="40% - Accent6 2 5 2 4 2" xfId="22299"/>
    <cellStyle name="40% - Accent6 2 5 2 4 2 2" xfId="59637"/>
    <cellStyle name="40% - Accent6 2 5 2 4 3" xfId="35498"/>
    <cellStyle name="40% - Accent6 2 5 2 4 4" xfId="46478"/>
    <cellStyle name="40% - Accent6 2 5 2 5" xfId="4417"/>
    <cellStyle name="40% - Accent6 2 5 2 5 2" xfId="17576"/>
    <cellStyle name="40% - Accent6 2 5 2 5 2 2" xfId="54914"/>
    <cellStyle name="40% - Accent6 2 5 2 5 3" xfId="30074"/>
    <cellStyle name="40% - Accent6 2 5 2 5 4" xfId="41755"/>
    <cellStyle name="40% - Accent6 2 5 2 6" xfId="13864"/>
    <cellStyle name="40% - Accent6 2 5 2 6 2" xfId="51202"/>
    <cellStyle name="40% - Accent6 2 5 2 7" xfId="27192"/>
    <cellStyle name="40% - Accent6 2 5 2 8" xfId="38041"/>
    <cellStyle name="40% - Accent6 2 5 3" xfId="1462"/>
    <cellStyle name="40% - Accent6 2 5 3 2" xfId="7536"/>
    <cellStyle name="40% - Accent6 2 5 3 2 2" xfId="12259"/>
    <cellStyle name="40% - Accent6 2 5 3 2 2 2" xfId="25418"/>
    <cellStyle name="40% - Accent6 2 5 3 2 2 2 2" xfId="62756"/>
    <cellStyle name="40% - Accent6 2 5 3 2 2 3" xfId="49597"/>
    <cellStyle name="40% - Accent6 2 5 3 2 3" xfId="20695"/>
    <cellStyle name="40% - Accent6 2 5 3 2 3 2" xfId="58033"/>
    <cellStyle name="40% - Accent6 2 5 3 2 4" xfId="33714"/>
    <cellStyle name="40% - Accent6 2 5 3 2 5" xfId="44874"/>
    <cellStyle name="40% - Accent6 2 5 3 3" xfId="9899"/>
    <cellStyle name="40% - Accent6 2 5 3 3 2" xfId="23058"/>
    <cellStyle name="40% - Accent6 2 5 3 3 2 2" xfId="60396"/>
    <cellStyle name="40% - Accent6 2 5 3 3 3" xfId="36426"/>
    <cellStyle name="40% - Accent6 2 5 3 3 4" xfId="47237"/>
    <cellStyle name="40% - Accent6 2 5 3 4" xfId="5176"/>
    <cellStyle name="40% - Accent6 2 5 3 4 2" xfId="18335"/>
    <cellStyle name="40% - Accent6 2 5 3 4 2 2" xfId="55673"/>
    <cellStyle name="40% - Accent6 2 5 3 4 3" xfId="31002"/>
    <cellStyle name="40% - Accent6 2 5 3 4 4" xfId="42514"/>
    <cellStyle name="40% - Accent6 2 5 3 5" xfId="14623"/>
    <cellStyle name="40% - Accent6 2 5 3 5 2" xfId="51961"/>
    <cellStyle name="40% - Accent6 2 5 3 6" xfId="28120"/>
    <cellStyle name="40% - Accent6 2 5 3 7" xfId="38800"/>
    <cellStyle name="40% - Accent6 2 5 4" xfId="2811"/>
    <cellStyle name="40% - Accent6 2 5 4 2" xfId="11079"/>
    <cellStyle name="40% - Accent6 2 5 4 2 2" xfId="24238"/>
    <cellStyle name="40% - Accent6 2 5 4 2 2 2" xfId="61576"/>
    <cellStyle name="40% - Accent6 2 5 4 2 3" xfId="48417"/>
    <cellStyle name="40% - Accent6 2 5 4 3" xfId="6356"/>
    <cellStyle name="40% - Accent6 2 5 4 3 2" xfId="19515"/>
    <cellStyle name="40% - Accent6 2 5 4 3 2 2" xfId="56853"/>
    <cellStyle name="40% - Accent6 2 5 4 3 3" xfId="43694"/>
    <cellStyle name="40% - Accent6 2 5 4 4" xfId="15972"/>
    <cellStyle name="40% - Accent6 2 5 4 4 2" xfId="53310"/>
    <cellStyle name="40% - Accent6 2 5 4 5" xfId="32365"/>
    <cellStyle name="40% - Accent6 2 5 4 6" xfId="40149"/>
    <cellStyle name="40% - Accent6 2 5 5" xfId="8719"/>
    <cellStyle name="40% - Accent6 2 5 5 2" xfId="21878"/>
    <cellStyle name="40% - Accent6 2 5 5 2 2" xfId="59216"/>
    <cellStyle name="40% - Accent6 2 5 5 3" xfId="35077"/>
    <cellStyle name="40% - Accent6 2 5 5 4" xfId="46057"/>
    <cellStyle name="40% - Accent6 2 5 6" xfId="3996"/>
    <cellStyle name="40% - Accent6 2 5 6 2" xfId="17155"/>
    <cellStyle name="40% - Accent6 2 5 6 2 2" xfId="54493"/>
    <cellStyle name="40% - Accent6 2 5 6 3" xfId="29653"/>
    <cellStyle name="40% - Accent6 2 5 6 4" xfId="41334"/>
    <cellStyle name="40% - Accent6 2 5 7" xfId="13443"/>
    <cellStyle name="40% - Accent6 2 5 7 2" xfId="50781"/>
    <cellStyle name="40% - Accent6 2 5 8" xfId="26771"/>
    <cellStyle name="40% - Accent6 2 5 9" xfId="37620"/>
    <cellStyle name="40% - Accent6 2 6" xfId="168"/>
    <cellStyle name="40% - Accent6 2 6 2" xfId="589"/>
    <cellStyle name="40% - Accent6 2 6 2 2" xfId="1771"/>
    <cellStyle name="40% - Accent6 2 6 2 2 2" xfId="7845"/>
    <cellStyle name="40% - Accent6 2 6 2 2 2 2" xfId="12568"/>
    <cellStyle name="40% - Accent6 2 6 2 2 2 2 2" xfId="25727"/>
    <cellStyle name="40% - Accent6 2 6 2 2 2 2 2 2" xfId="63065"/>
    <cellStyle name="40% - Accent6 2 6 2 2 2 2 3" xfId="49906"/>
    <cellStyle name="40% - Accent6 2 6 2 2 2 3" xfId="21004"/>
    <cellStyle name="40% - Accent6 2 6 2 2 2 3 2" xfId="58342"/>
    <cellStyle name="40% - Accent6 2 6 2 2 2 4" xfId="34023"/>
    <cellStyle name="40% - Accent6 2 6 2 2 2 5" xfId="45183"/>
    <cellStyle name="40% - Accent6 2 6 2 2 3" xfId="10208"/>
    <cellStyle name="40% - Accent6 2 6 2 2 3 2" xfId="23367"/>
    <cellStyle name="40% - Accent6 2 6 2 2 3 2 2" xfId="60705"/>
    <cellStyle name="40% - Accent6 2 6 2 2 3 3" xfId="36735"/>
    <cellStyle name="40% - Accent6 2 6 2 2 3 4" xfId="47546"/>
    <cellStyle name="40% - Accent6 2 6 2 2 4" xfId="5485"/>
    <cellStyle name="40% - Accent6 2 6 2 2 4 2" xfId="18644"/>
    <cellStyle name="40% - Accent6 2 6 2 2 4 2 2" xfId="55982"/>
    <cellStyle name="40% - Accent6 2 6 2 2 4 3" xfId="31311"/>
    <cellStyle name="40% - Accent6 2 6 2 2 4 4" xfId="42823"/>
    <cellStyle name="40% - Accent6 2 6 2 2 5" xfId="14932"/>
    <cellStyle name="40% - Accent6 2 6 2 2 5 2" xfId="52270"/>
    <cellStyle name="40% - Accent6 2 6 2 2 6" xfId="28429"/>
    <cellStyle name="40% - Accent6 2 6 2 2 7" xfId="39109"/>
    <cellStyle name="40% - Accent6 2 6 2 3" xfId="3120"/>
    <cellStyle name="40% - Accent6 2 6 2 3 2" xfId="11388"/>
    <cellStyle name="40% - Accent6 2 6 2 3 2 2" xfId="24547"/>
    <cellStyle name="40% - Accent6 2 6 2 3 2 2 2" xfId="61885"/>
    <cellStyle name="40% - Accent6 2 6 2 3 2 3" xfId="48726"/>
    <cellStyle name="40% - Accent6 2 6 2 3 3" xfId="6665"/>
    <cellStyle name="40% - Accent6 2 6 2 3 3 2" xfId="19824"/>
    <cellStyle name="40% - Accent6 2 6 2 3 3 2 2" xfId="57162"/>
    <cellStyle name="40% - Accent6 2 6 2 3 3 3" xfId="44003"/>
    <cellStyle name="40% - Accent6 2 6 2 3 4" xfId="16281"/>
    <cellStyle name="40% - Accent6 2 6 2 3 4 2" xfId="53619"/>
    <cellStyle name="40% - Accent6 2 6 2 3 5" xfId="32674"/>
    <cellStyle name="40% - Accent6 2 6 2 3 6" xfId="40458"/>
    <cellStyle name="40% - Accent6 2 6 2 4" xfId="9028"/>
    <cellStyle name="40% - Accent6 2 6 2 4 2" xfId="22187"/>
    <cellStyle name="40% - Accent6 2 6 2 4 2 2" xfId="59525"/>
    <cellStyle name="40% - Accent6 2 6 2 4 3" xfId="35386"/>
    <cellStyle name="40% - Accent6 2 6 2 4 4" xfId="46366"/>
    <cellStyle name="40% - Accent6 2 6 2 5" xfId="4305"/>
    <cellStyle name="40% - Accent6 2 6 2 5 2" xfId="17464"/>
    <cellStyle name="40% - Accent6 2 6 2 5 2 2" xfId="54802"/>
    <cellStyle name="40% - Accent6 2 6 2 5 3" xfId="29962"/>
    <cellStyle name="40% - Accent6 2 6 2 5 4" xfId="41643"/>
    <cellStyle name="40% - Accent6 2 6 2 6" xfId="13752"/>
    <cellStyle name="40% - Accent6 2 6 2 6 2" xfId="51090"/>
    <cellStyle name="40% - Accent6 2 6 2 7" xfId="27080"/>
    <cellStyle name="40% - Accent6 2 6 2 8" xfId="37929"/>
    <cellStyle name="40% - Accent6 2 6 3" xfId="1350"/>
    <cellStyle name="40% - Accent6 2 6 3 2" xfId="7424"/>
    <cellStyle name="40% - Accent6 2 6 3 2 2" xfId="12147"/>
    <cellStyle name="40% - Accent6 2 6 3 2 2 2" xfId="25306"/>
    <cellStyle name="40% - Accent6 2 6 3 2 2 2 2" xfId="62644"/>
    <cellStyle name="40% - Accent6 2 6 3 2 2 3" xfId="49485"/>
    <cellStyle name="40% - Accent6 2 6 3 2 3" xfId="20583"/>
    <cellStyle name="40% - Accent6 2 6 3 2 3 2" xfId="57921"/>
    <cellStyle name="40% - Accent6 2 6 3 2 4" xfId="33602"/>
    <cellStyle name="40% - Accent6 2 6 3 2 5" xfId="44762"/>
    <cellStyle name="40% - Accent6 2 6 3 3" xfId="9787"/>
    <cellStyle name="40% - Accent6 2 6 3 3 2" xfId="22946"/>
    <cellStyle name="40% - Accent6 2 6 3 3 2 2" xfId="60284"/>
    <cellStyle name="40% - Accent6 2 6 3 3 3" xfId="36314"/>
    <cellStyle name="40% - Accent6 2 6 3 3 4" xfId="47125"/>
    <cellStyle name="40% - Accent6 2 6 3 4" xfId="5064"/>
    <cellStyle name="40% - Accent6 2 6 3 4 2" xfId="18223"/>
    <cellStyle name="40% - Accent6 2 6 3 4 2 2" xfId="55561"/>
    <cellStyle name="40% - Accent6 2 6 3 4 3" xfId="30890"/>
    <cellStyle name="40% - Accent6 2 6 3 4 4" xfId="42402"/>
    <cellStyle name="40% - Accent6 2 6 3 5" xfId="14511"/>
    <cellStyle name="40% - Accent6 2 6 3 5 2" xfId="51849"/>
    <cellStyle name="40% - Accent6 2 6 3 6" xfId="28008"/>
    <cellStyle name="40% - Accent6 2 6 3 7" xfId="38688"/>
    <cellStyle name="40% - Accent6 2 6 4" xfId="2699"/>
    <cellStyle name="40% - Accent6 2 6 4 2" xfId="10967"/>
    <cellStyle name="40% - Accent6 2 6 4 2 2" xfId="24126"/>
    <cellStyle name="40% - Accent6 2 6 4 2 2 2" xfId="61464"/>
    <cellStyle name="40% - Accent6 2 6 4 2 3" xfId="48305"/>
    <cellStyle name="40% - Accent6 2 6 4 3" xfId="6244"/>
    <cellStyle name="40% - Accent6 2 6 4 3 2" xfId="19403"/>
    <cellStyle name="40% - Accent6 2 6 4 3 2 2" xfId="56741"/>
    <cellStyle name="40% - Accent6 2 6 4 3 3" xfId="43582"/>
    <cellStyle name="40% - Accent6 2 6 4 4" xfId="15860"/>
    <cellStyle name="40% - Accent6 2 6 4 4 2" xfId="53198"/>
    <cellStyle name="40% - Accent6 2 6 4 5" xfId="32253"/>
    <cellStyle name="40% - Accent6 2 6 4 6" xfId="40037"/>
    <cellStyle name="40% - Accent6 2 6 5" xfId="8607"/>
    <cellStyle name="40% - Accent6 2 6 5 2" xfId="21766"/>
    <cellStyle name="40% - Accent6 2 6 5 2 2" xfId="59104"/>
    <cellStyle name="40% - Accent6 2 6 5 3" xfId="34965"/>
    <cellStyle name="40% - Accent6 2 6 5 4" xfId="45945"/>
    <cellStyle name="40% - Accent6 2 6 6" xfId="3884"/>
    <cellStyle name="40% - Accent6 2 6 6 2" xfId="17043"/>
    <cellStyle name="40% - Accent6 2 6 6 2 2" xfId="54381"/>
    <cellStyle name="40% - Accent6 2 6 6 3" xfId="29541"/>
    <cellStyle name="40% - Accent6 2 6 6 4" xfId="41222"/>
    <cellStyle name="40% - Accent6 2 6 7" xfId="13331"/>
    <cellStyle name="40% - Accent6 2 6 7 2" xfId="50669"/>
    <cellStyle name="40% - Accent6 2 6 8" xfId="26659"/>
    <cellStyle name="40% - Accent6 2 6 9" xfId="37508"/>
    <cellStyle name="40% - Accent6 2 7" xfId="477"/>
    <cellStyle name="40% - Accent6 2 7 2" xfId="1659"/>
    <cellStyle name="40% - Accent6 2 7 2 2" xfId="7733"/>
    <cellStyle name="40% - Accent6 2 7 2 2 2" xfId="12456"/>
    <cellStyle name="40% - Accent6 2 7 2 2 2 2" xfId="25615"/>
    <cellStyle name="40% - Accent6 2 7 2 2 2 2 2" xfId="62953"/>
    <cellStyle name="40% - Accent6 2 7 2 2 2 3" xfId="49794"/>
    <cellStyle name="40% - Accent6 2 7 2 2 3" xfId="20892"/>
    <cellStyle name="40% - Accent6 2 7 2 2 3 2" xfId="58230"/>
    <cellStyle name="40% - Accent6 2 7 2 2 4" xfId="33911"/>
    <cellStyle name="40% - Accent6 2 7 2 2 5" xfId="45071"/>
    <cellStyle name="40% - Accent6 2 7 2 3" xfId="10096"/>
    <cellStyle name="40% - Accent6 2 7 2 3 2" xfId="23255"/>
    <cellStyle name="40% - Accent6 2 7 2 3 2 2" xfId="60593"/>
    <cellStyle name="40% - Accent6 2 7 2 3 3" xfId="36623"/>
    <cellStyle name="40% - Accent6 2 7 2 3 4" xfId="47434"/>
    <cellStyle name="40% - Accent6 2 7 2 4" xfId="5373"/>
    <cellStyle name="40% - Accent6 2 7 2 4 2" xfId="18532"/>
    <cellStyle name="40% - Accent6 2 7 2 4 2 2" xfId="55870"/>
    <cellStyle name="40% - Accent6 2 7 2 4 3" xfId="31199"/>
    <cellStyle name="40% - Accent6 2 7 2 4 4" xfId="42711"/>
    <cellStyle name="40% - Accent6 2 7 2 5" xfId="14820"/>
    <cellStyle name="40% - Accent6 2 7 2 5 2" xfId="52158"/>
    <cellStyle name="40% - Accent6 2 7 2 6" xfId="28317"/>
    <cellStyle name="40% - Accent6 2 7 2 7" xfId="38997"/>
    <cellStyle name="40% - Accent6 2 7 3" xfId="3008"/>
    <cellStyle name="40% - Accent6 2 7 3 2" xfId="11276"/>
    <cellStyle name="40% - Accent6 2 7 3 2 2" xfId="24435"/>
    <cellStyle name="40% - Accent6 2 7 3 2 2 2" xfId="61773"/>
    <cellStyle name="40% - Accent6 2 7 3 2 3" xfId="48614"/>
    <cellStyle name="40% - Accent6 2 7 3 3" xfId="6553"/>
    <cellStyle name="40% - Accent6 2 7 3 3 2" xfId="19712"/>
    <cellStyle name="40% - Accent6 2 7 3 3 2 2" xfId="57050"/>
    <cellStyle name="40% - Accent6 2 7 3 3 3" xfId="43891"/>
    <cellStyle name="40% - Accent6 2 7 3 4" xfId="16169"/>
    <cellStyle name="40% - Accent6 2 7 3 4 2" xfId="53507"/>
    <cellStyle name="40% - Accent6 2 7 3 5" xfId="32562"/>
    <cellStyle name="40% - Accent6 2 7 3 6" xfId="40346"/>
    <cellStyle name="40% - Accent6 2 7 4" xfId="8916"/>
    <cellStyle name="40% - Accent6 2 7 4 2" xfId="22075"/>
    <cellStyle name="40% - Accent6 2 7 4 2 2" xfId="59413"/>
    <cellStyle name="40% - Accent6 2 7 4 3" xfId="35274"/>
    <cellStyle name="40% - Accent6 2 7 4 4" xfId="46254"/>
    <cellStyle name="40% - Accent6 2 7 5" xfId="4193"/>
    <cellStyle name="40% - Accent6 2 7 5 2" xfId="17352"/>
    <cellStyle name="40% - Accent6 2 7 5 2 2" xfId="54690"/>
    <cellStyle name="40% - Accent6 2 7 5 3" xfId="29850"/>
    <cellStyle name="40% - Accent6 2 7 5 4" xfId="41531"/>
    <cellStyle name="40% - Accent6 2 7 6" xfId="13640"/>
    <cellStyle name="40% - Accent6 2 7 6 2" xfId="50978"/>
    <cellStyle name="40% - Accent6 2 7 7" xfId="26968"/>
    <cellStyle name="40% - Accent6 2 7 8" xfId="37817"/>
    <cellStyle name="40% - Accent6 2 8" xfId="308"/>
    <cellStyle name="40% - Accent6 2 8 2" xfId="1490"/>
    <cellStyle name="40% - Accent6 2 8 2 2" xfId="7564"/>
    <cellStyle name="40% - Accent6 2 8 2 2 2" xfId="12287"/>
    <cellStyle name="40% - Accent6 2 8 2 2 2 2" xfId="25446"/>
    <cellStyle name="40% - Accent6 2 8 2 2 2 2 2" xfId="62784"/>
    <cellStyle name="40% - Accent6 2 8 2 2 2 3" xfId="49625"/>
    <cellStyle name="40% - Accent6 2 8 2 2 3" xfId="20723"/>
    <cellStyle name="40% - Accent6 2 8 2 2 3 2" xfId="58061"/>
    <cellStyle name="40% - Accent6 2 8 2 2 4" xfId="33742"/>
    <cellStyle name="40% - Accent6 2 8 2 2 5" xfId="44902"/>
    <cellStyle name="40% - Accent6 2 8 2 3" xfId="9927"/>
    <cellStyle name="40% - Accent6 2 8 2 3 2" xfId="23086"/>
    <cellStyle name="40% - Accent6 2 8 2 3 2 2" xfId="60424"/>
    <cellStyle name="40% - Accent6 2 8 2 3 3" xfId="36454"/>
    <cellStyle name="40% - Accent6 2 8 2 3 4" xfId="47265"/>
    <cellStyle name="40% - Accent6 2 8 2 4" xfId="5204"/>
    <cellStyle name="40% - Accent6 2 8 2 4 2" xfId="18363"/>
    <cellStyle name="40% - Accent6 2 8 2 4 2 2" xfId="55701"/>
    <cellStyle name="40% - Accent6 2 8 2 4 3" xfId="31030"/>
    <cellStyle name="40% - Accent6 2 8 2 4 4" xfId="42542"/>
    <cellStyle name="40% - Accent6 2 8 2 5" xfId="14651"/>
    <cellStyle name="40% - Accent6 2 8 2 5 2" xfId="51989"/>
    <cellStyle name="40% - Accent6 2 8 2 6" xfId="28148"/>
    <cellStyle name="40% - Accent6 2 8 2 7" xfId="38828"/>
    <cellStyle name="40% - Accent6 2 8 3" xfId="2839"/>
    <cellStyle name="40% - Accent6 2 8 3 2" xfId="11107"/>
    <cellStyle name="40% - Accent6 2 8 3 2 2" xfId="24266"/>
    <cellStyle name="40% - Accent6 2 8 3 2 2 2" xfId="61604"/>
    <cellStyle name="40% - Accent6 2 8 3 2 3" xfId="48445"/>
    <cellStyle name="40% - Accent6 2 8 3 3" xfId="6384"/>
    <cellStyle name="40% - Accent6 2 8 3 3 2" xfId="19543"/>
    <cellStyle name="40% - Accent6 2 8 3 3 2 2" xfId="56881"/>
    <cellStyle name="40% - Accent6 2 8 3 3 3" xfId="43722"/>
    <cellStyle name="40% - Accent6 2 8 3 4" xfId="16000"/>
    <cellStyle name="40% - Accent6 2 8 3 4 2" xfId="53338"/>
    <cellStyle name="40% - Accent6 2 8 3 5" xfId="32393"/>
    <cellStyle name="40% - Accent6 2 8 3 6" xfId="40177"/>
    <cellStyle name="40% - Accent6 2 8 4" xfId="8747"/>
    <cellStyle name="40% - Accent6 2 8 4 2" xfId="21906"/>
    <cellStyle name="40% - Accent6 2 8 4 2 2" xfId="59244"/>
    <cellStyle name="40% - Accent6 2 8 4 3" xfId="35105"/>
    <cellStyle name="40% - Accent6 2 8 4 4" xfId="46085"/>
    <cellStyle name="40% - Accent6 2 8 5" xfId="4024"/>
    <cellStyle name="40% - Accent6 2 8 5 2" xfId="17183"/>
    <cellStyle name="40% - Accent6 2 8 5 2 2" xfId="54521"/>
    <cellStyle name="40% - Accent6 2 8 5 3" xfId="29681"/>
    <cellStyle name="40% - Accent6 2 8 5 4" xfId="41362"/>
    <cellStyle name="40% - Accent6 2 8 6" xfId="13471"/>
    <cellStyle name="40% - Accent6 2 8 6 2" xfId="50809"/>
    <cellStyle name="40% - Accent6 2 8 7" xfId="26799"/>
    <cellStyle name="40% - Accent6 2 8 8" xfId="37648"/>
    <cellStyle name="40% - Accent6 2 9" xfId="729"/>
    <cellStyle name="40% - Accent6 2 9 2" xfId="1911"/>
    <cellStyle name="40% - Accent6 2 9 2 2" xfId="7985"/>
    <cellStyle name="40% - Accent6 2 9 2 2 2" xfId="12708"/>
    <cellStyle name="40% - Accent6 2 9 2 2 2 2" xfId="25867"/>
    <cellStyle name="40% - Accent6 2 9 2 2 2 2 2" xfId="63205"/>
    <cellStyle name="40% - Accent6 2 9 2 2 2 3" xfId="50046"/>
    <cellStyle name="40% - Accent6 2 9 2 2 3" xfId="21144"/>
    <cellStyle name="40% - Accent6 2 9 2 2 3 2" xfId="58482"/>
    <cellStyle name="40% - Accent6 2 9 2 2 4" xfId="34163"/>
    <cellStyle name="40% - Accent6 2 9 2 2 5" xfId="45323"/>
    <cellStyle name="40% - Accent6 2 9 2 3" xfId="10348"/>
    <cellStyle name="40% - Accent6 2 9 2 3 2" xfId="23507"/>
    <cellStyle name="40% - Accent6 2 9 2 3 2 2" xfId="60845"/>
    <cellStyle name="40% - Accent6 2 9 2 3 3" xfId="36875"/>
    <cellStyle name="40% - Accent6 2 9 2 3 4" xfId="47686"/>
    <cellStyle name="40% - Accent6 2 9 2 4" xfId="5625"/>
    <cellStyle name="40% - Accent6 2 9 2 4 2" xfId="18784"/>
    <cellStyle name="40% - Accent6 2 9 2 4 2 2" xfId="56122"/>
    <cellStyle name="40% - Accent6 2 9 2 4 3" xfId="31451"/>
    <cellStyle name="40% - Accent6 2 9 2 4 4" xfId="42963"/>
    <cellStyle name="40% - Accent6 2 9 2 5" xfId="15072"/>
    <cellStyle name="40% - Accent6 2 9 2 5 2" xfId="52410"/>
    <cellStyle name="40% - Accent6 2 9 2 6" xfId="28569"/>
    <cellStyle name="40% - Accent6 2 9 2 7" xfId="39249"/>
    <cellStyle name="40% - Accent6 2 9 3" xfId="3260"/>
    <cellStyle name="40% - Accent6 2 9 3 2" xfId="11528"/>
    <cellStyle name="40% - Accent6 2 9 3 2 2" xfId="24687"/>
    <cellStyle name="40% - Accent6 2 9 3 2 2 2" xfId="62025"/>
    <cellStyle name="40% - Accent6 2 9 3 2 3" xfId="48866"/>
    <cellStyle name="40% - Accent6 2 9 3 3" xfId="6805"/>
    <cellStyle name="40% - Accent6 2 9 3 3 2" xfId="19964"/>
    <cellStyle name="40% - Accent6 2 9 3 3 2 2" xfId="57302"/>
    <cellStyle name="40% - Accent6 2 9 3 3 3" xfId="44143"/>
    <cellStyle name="40% - Accent6 2 9 3 4" xfId="16421"/>
    <cellStyle name="40% - Accent6 2 9 3 4 2" xfId="53759"/>
    <cellStyle name="40% - Accent6 2 9 3 5" xfId="32814"/>
    <cellStyle name="40% - Accent6 2 9 3 6" xfId="40598"/>
    <cellStyle name="40% - Accent6 2 9 4" xfId="9168"/>
    <cellStyle name="40% - Accent6 2 9 4 2" xfId="22327"/>
    <cellStyle name="40% - Accent6 2 9 4 2 2" xfId="59665"/>
    <cellStyle name="40% - Accent6 2 9 4 3" xfId="35526"/>
    <cellStyle name="40% - Accent6 2 9 4 4" xfId="46506"/>
    <cellStyle name="40% - Accent6 2 9 5" xfId="4445"/>
    <cellStyle name="40% - Accent6 2 9 5 2" xfId="17604"/>
    <cellStyle name="40% - Accent6 2 9 5 2 2" xfId="54942"/>
    <cellStyle name="40% - Accent6 2 9 5 3" xfId="30102"/>
    <cellStyle name="40% - Accent6 2 9 5 4" xfId="41783"/>
    <cellStyle name="40% - Accent6 2 9 6" xfId="13892"/>
    <cellStyle name="40% - Accent6 2 9 6 2" xfId="51230"/>
    <cellStyle name="40% - Accent6 2 9 7" xfId="27220"/>
    <cellStyle name="40% - Accent6 2 9 8" xfId="38069"/>
    <cellStyle name="40% - Accent6 20" xfId="26364"/>
    <cellStyle name="40% - Accent6 21" xfId="37382"/>
    <cellStyle name="40% - Accent6 3" xfId="98"/>
    <cellStyle name="40% - Accent6 3 10" xfId="8537"/>
    <cellStyle name="40% - Accent6 3 10 2" xfId="21696"/>
    <cellStyle name="40% - Accent6 3 10 2 2" xfId="59034"/>
    <cellStyle name="40% - Accent6 3 10 3" xfId="29274"/>
    <cellStyle name="40% - Accent6 3 10 4" xfId="45875"/>
    <cellStyle name="40% - Accent6 3 11" xfId="3814"/>
    <cellStyle name="40% - Accent6 3 11 2" xfId="16973"/>
    <cellStyle name="40% - Accent6 3 11 2 2" xfId="54311"/>
    <cellStyle name="40% - Accent6 3 11 3" xfId="31986"/>
    <cellStyle name="40% - Accent6 3 11 4" xfId="41152"/>
    <cellStyle name="40% - Accent6 3 12" xfId="13261"/>
    <cellStyle name="40% - Accent6 3 12 2" xfId="34698"/>
    <cellStyle name="40% - Accent6 3 12 3" xfId="50599"/>
    <cellStyle name="40% - Accent6 3 13" xfId="29105"/>
    <cellStyle name="40% - Accent6 3 14" xfId="26392"/>
    <cellStyle name="40% - Accent6 3 15" xfId="37438"/>
    <cellStyle name="40% - Accent6 3 2" xfId="210"/>
    <cellStyle name="40% - Accent6 3 2 10" xfId="3926"/>
    <cellStyle name="40% - Accent6 3 2 10 2" xfId="17085"/>
    <cellStyle name="40% - Accent6 3 2 10 2 2" xfId="54423"/>
    <cellStyle name="40% - Accent6 3 2 10 3" xfId="32071"/>
    <cellStyle name="40% - Accent6 3 2 10 4" xfId="41264"/>
    <cellStyle name="40% - Accent6 3 2 11" xfId="13373"/>
    <cellStyle name="40% - Accent6 3 2 11 2" xfId="34783"/>
    <cellStyle name="40% - Accent6 3 2 11 3" xfId="50711"/>
    <cellStyle name="40% - Accent6 3 2 12" xfId="29190"/>
    <cellStyle name="40% - Accent6 3 2 13" xfId="26477"/>
    <cellStyle name="40% - Accent6 3 2 14" xfId="37550"/>
    <cellStyle name="40% - Accent6 3 2 2" xfId="631"/>
    <cellStyle name="40% - Accent6 3 2 2 2" xfId="1813"/>
    <cellStyle name="40% - Accent6 3 2 2 2 2" xfId="7887"/>
    <cellStyle name="40% - Accent6 3 2 2 2 2 2" xfId="12610"/>
    <cellStyle name="40% - Accent6 3 2 2 2 2 2 2" xfId="25769"/>
    <cellStyle name="40% - Accent6 3 2 2 2 2 2 2 2" xfId="63107"/>
    <cellStyle name="40% - Accent6 3 2 2 2 2 2 3" xfId="49948"/>
    <cellStyle name="40% - Accent6 3 2 2 2 2 3" xfId="21046"/>
    <cellStyle name="40% - Accent6 3 2 2 2 2 3 2" xfId="58384"/>
    <cellStyle name="40% - Accent6 3 2 2 2 2 4" xfId="34065"/>
    <cellStyle name="40% - Accent6 3 2 2 2 2 5" xfId="45225"/>
    <cellStyle name="40% - Accent6 3 2 2 2 3" xfId="10250"/>
    <cellStyle name="40% - Accent6 3 2 2 2 3 2" xfId="23409"/>
    <cellStyle name="40% - Accent6 3 2 2 2 3 2 2" xfId="60747"/>
    <cellStyle name="40% - Accent6 3 2 2 2 3 3" xfId="36777"/>
    <cellStyle name="40% - Accent6 3 2 2 2 3 4" xfId="47588"/>
    <cellStyle name="40% - Accent6 3 2 2 2 4" xfId="5527"/>
    <cellStyle name="40% - Accent6 3 2 2 2 4 2" xfId="18686"/>
    <cellStyle name="40% - Accent6 3 2 2 2 4 2 2" xfId="56024"/>
    <cellStyle name="40% - Accent6 3 2 2 2 4 3" xfId="31353"/>
    <cellStyle name="40% - Accent6 3 2 2 2 4 4" xfId="42865"/>
    <cellStyle name="40% - Accent6 3 2 2 2 5" xfId="14974"/>
    <cellStyle name="40% - Accent6 3 2 2 2 5 2" xfId="52312"/>
    <cellStyle name="40% - Accent6 3 2 2 2 6" xfId="28471"/>
    <cellStyle name="40% - Accent6 3 2 2 2 7" xfId="39151"/>
    <cellStyle name="40% - Accent6 3 2 2 3" xfId="3162"/>
    <cellStyle name="40% - Accent6 3 2 2 3 2" xfId="11430"/>
    <cellStyle name="40% - Accent6 3 2 2 3 2 2" xfId="24589"/>
    <cellStyle name="40% - Accent6 3 2 2 3 2 2 2" xfId="61927"/>
    <cellStyle name="40% - Accent6 3 2 2 3 2 3" xfId="48768"/>
    <cellStyle name="40% - Accent6 3 2 2 3 3" xfId="6707"/>
    <cellStyle name="40% - Accent6 3 2 2 3 3 2" xfId="19866"/>
    <cellStyle name="40% - Accent6 3 2 2 3 3 2 2" xfId="57204"/>
    <cellStyle name="40% - Accent6 3 2 2 3 3 3" xfId="44045"/>
    <cellStyle name="40% - Accent6 3 2 2 3 4" xfId="16323"/>
    <cellStyle name="40% - Accent6 3 2 2 3 4 2" xfId="53661"/>
    <cellStyle name="40% - Accent6 3 2 2 3 5" xfId="32716"/>
    <cellStyle name="40% - Accent6 3 2 2 3 6" xfId="40500"/>
    <cellStyle name="40% - Accent6 3 2 2 4" xfId="9070"/>
    <cellStyle name="40% - Accent6 3 2 2 4 2" xfId="22229"/>
    <cellStyle name="40% - Accent6 3 2 2 4 2 2" xfId="59567"/>
    <cellStyle name="40% - Accent6 3 2 2 4 3" xfId="35428"/>
    <cellStyle name="40% - Accent6 3 2 2 4 4" xfId="46408"/>
    <cellStyle name="40% - Accent6 3 2 2 5" xfId="4347"/>
    <cellStyle name="40% - Accent6 3 2 2 5 2" xfId="17506"/>
    <cellStyle name="40% - Accent6 3 2 2 5 2 2" xfId="54844"/>
    <cellStyle name="40% - Accent6 3 2 2 5 3" xfId="30004"/>
    <cellStyle name="40% - Accent6 3 2 2 5 4" xfId="41685"/>
    <cellStyle name="40% - Accent6 3 2 2 6" xfId="13794"/>
    <cellStyle name="40% - Accent6 3 2 2 6 2" xfId="51132"/>
    <cellStyle name="40% - Accent6 3 2 2 7" xfId="27122"/>
    <cellStyle name="40% - Accent6 3 2 2 8" xfId="37971"/>
    <cellStyle name="40% - Accent6 3 2 3" xfId="407"/>
    <cellStyle name="40% - Accent6 3 2 3 2" xfId="1589"/>
    <cellStyle name="40% - Accent6 3 2 3 2 2" xfId="7663"/>
    <cellStyle name="40% - Accent6 3 2 3 2 2 2" xfId="12386"/>
    <cellStyle name="40% - Accent6 3 2 3 2 2 2 2" xfId="25545"/>
    <cellStyle name="40% - Accent6 3 2 3 2 2 2 2 2" xfId="62883"/>
    <cellStyle name="40% - Accent6 3 2 3 2 2 2 3" xfId="49724"/>
    <cellStyle name="40% - Accent6 3 2 3 2 2 3" xfId="20822"/>
    <cellStyle name="40% - Accent6 3 2 3 2 2 3 2" xfId="58160"/>
    <cellStyle name="40% - Accent6 3 2 3 2 2 4" xfId="33841"/>
    <cellStyle name="40% - Accent6 3 2 3 2 2 5" xfId="45001"/>
    <cellStyle name="40% - Accent6 3 2 3 2 3" xfId="10026"/>
    <cellStyle name="40% - Accent6 3 2 3 2 3 2" xfId="23185"/>
    <cellStyle name="40% - Accent6 3 2 3 2 3 2 2" xfId="60523"/>
    <cellStyle name="40% - Accent6 3 2 3 2 3 3" xfId="36553"/>
    <cellStyle name="40% - Accent6 3 2 3 2 3 4" xfId="47364"/>
    <cellStyle name="40% - Accent6 3 2 3 2 4" xfId="5303"/>
    <cellStyle name="40% - Accent6 3 2 3 2 4 2" xfId="18462"/>
    <cellStyle name="40% - Accent6 3 2 3 2 4 2 2" xfId="55800"/>
    <cellStyle name="40% - Accent6 3 2 3 2 4 3" xfId="31129"/>
    <cellStyle name="40% - Accent6 3 2 3 2 4 4" xfId="42641"/>
    <cellStyle name="40% - Accent6 3 2 3 2 5" xfId="14750"/>
    <cellStyle name="40% - Accent6 3 2 3 2 5 2" xfId="52088"/>
    <cellStyle name="40% - Accent6 3 2 3 2 6" xfId="28247"/>
    <cellStyle name="40% - Accent6 3 2 3 2 7" xfId="38927"/>
    <cellStyle name="40% - Accent6 3 2 3 3" xfId="2938"/>
    <cellStyle name="40% - Accent6 3 2 3 3 2" xfId="11206"/>
    <cellStyle name="40% - Accent6 3 2 3 3 2 2" xfId="24365"/>
    <cellStyle name="40% - Accent6 3 2 3 3 2 2 2" xfId="61703"/>
    <cellStyle name="40% - Accent6 3 2 3 3 2 3" xfId="48544"/>
    <cellStyle name="40% - Accent6 3 2 3 3 3" xfId="6483"/>
    <cellStyle name="40% - Accent6 3 2 3 3 3 2" xfId="19642"/>
    <cellStyle name="40% - Accent6 3 2 3 3 3 2 2" xfId="56980"/>
    <cellStyle name="40% - Accent6 3 2 3 3 3 3" xfId="43821"/>
    <cellStyle name="40% - Accent6 3 2 3 3 4" xfId="16099"/>
    <cellStyle name="40% - Accent6 3 2 3 3 4 2" xfId="53437"/>
    <cellStyle name="40% - Accent6 3 2 3 3 5" xfId="32492"/>
    <cellStyle name="40% - Accent6 3 2 3 3 6" xfId="40276"/>
    <cellStyle name="40% - Accent6 3 2 3 4" xfId="8846"/>
    <cellStyle name="40% - Accent6 3 2 3 4 2" xfId="22005"/>
    <cellStyle name="40% - Accent6 3 2 3 4 2 2" xfId="59343"/>
    <cellStyle name="40% - Accent6 3 2 3 4 3" xfId="35204"/>
    <cellStyle name="40% - Accent6 3 2 3 4 4" xfId="46184"/>
    <cellStyle name="40% - Accent6 3 2 3 5" xfId="4123"/>
    <cellStyle name="40% - Accent6 3 2 3 5 2" xfId="17282"/>
    <cellStyle name="40% - Accent6 3 2 3 5 2 2" xfId="54620"/>
    <cellStyle name="40% - Accent6 3 2 3 5 3" xfId="29780"/>
    <cellStyle name="40% - Accent6 3 2 3 5 4" xfId="41461"/>
    <cellStyle name="40% - Accent6 3 2 3 6" xfId="13570"/>
    <cellStyle name="40% - Accent6 3 2 3 6 2" xfId="50908"/>
    <cellStyle name="40% - Accent6 3 2 3 7" xfId="26898"/>
    <cellStyle name="40% - Accent6 3 2 3 8" xfId="37747"/>
    <cellStyle name="40% - Accent6 3 2 4" xfId="828"/>
    <cellStyle name="40% - Accent6 3 2 4 2" xfId="2010"/>
    <cellStyle name="40% - Accent6 3 2 4 2 2" xfId="8084"/>
    <cellStyle name="40% - Accent6 3 2 4 2 2 2" xfId="12807"/>
    <cellStyle name="40% - Accent6 3 2 4 2 2 2 2" xfId="25966"/>
    <cellStyle name="40% - Accent6 3 2 4 2 2 2 2 2" xfId="63304"/>
    <cellStyle name="40% - Accent6 3 2 4 2 2 2 3" xfId="50145"/>
    <cellStyle name="40% - Accent6 3 2 4 2 2 3" xfId="21243"/>
    <cellStyle name="40% - Accent6 3 2 4 2 2 3 2" xfId="58581"/>
    <cellStyle name="40% - Accent6 3 2 4 2 2 4" xfId="34262"/>
    <cellStyle name="40% - Accent6 3 2 4 2 2 5" xfId="45422"/>
    <cellStyle name="40% - Accent6 3 2 4 2 3" xfId="10447"/>
    <cellStyle name="40% - Accent6 3 2 4 2 3 2" xfId="23606"/>
    <cellStyle name="40% - Accent6 3 2 4 2 3 2 2" xfId="60944"/>
    <cellStyle name="40% - Accent6 3 2 4 2 3 3" xfId="36974"/>
    <cellStyle name="40% - Accent6 3 2 4 2 3 4" xfId="47785"/>
    <cellStyle name="40% - Accent6 3 2 4 2 4" xfId="5724"/>
    <cellStyle name="40% - Accent6 3 2 4 2 4 2" xfId="18883"/>
    <cellStyle name="40% - Accent6 3 2 4 2 4 2 2" xfId="56221"/>
    <cellStyle name="40% - Accent6 3 2 4 2 4 3" xfId="31550"/>
    <cellStyle name="40% - Accent6 3 2 4 2 4 4" xfId="43062"/>
    <cellStyle name="40% - Accent6 3 2 4 2 5" xfId="15171"/>
    <cellStyle name="40% - Accent6 3 2 4 2 5 2" xfId="52509"/>
    <cellStyle name="40% - Accent6 3 2 4 2 6" xfId="28668"/>
    <cellStyle name="40% - Accent6 3 2 4 2 7" xfId="39348"/>
    <cellStyle name="40% - Accent6 3 2 4 3" xfId="3359"/>
    <cellStyle name="40% - Accent6 3 2 4 3 2" xfId="11627"/>
    <cellStyle name="40% - Accent6 3 2 4 3 2 2" xfId="24786"/>
    <cellStyle name="40% - Accent6 3 2 4 3 2 2 2" xfId="62124"/>
    <cellStyle name="40% - Accent6 3 2 4 3 2 3" xfId="48965"/>
    <cellStyle name="40% - Accent6 3 2 4 3 3" xfId="6904"/>
    <cellStyle name="40% - Accent6 3 2 4 3 3 2" xfId="20063"/>
    <cellStyle name="40% - Accent6 3 2 4 3 3 2 2" xfId="57401"/>
    <cellStyle name="40% - Accent6 3 2 4 3 3 3" xfId="44242"/>
    <cellStyle name="40% - Accent6 3 2 4 3 4" xfId="16520"/>
    <cellStyle name="40% - Accent6 3 2 4 3 4 2" xfId="53858"/>
    <cellStyle name="40% - Accent6 3 2 4 3 5" xfId="32913"/>
    <cellStyle name="40% - Accent6 3 2 4 3 6" xfId="40697"/>
    <cellStyle name="40% - Accent6 3 2 4 4" xfId="9267"/>
    <cellStyle name="40% - Accent6 3 2 4 4 2" xfId="22426"/>
    <cellStyle name="40% - Accent6 3 2 4 4 2 2" xfId="59764"/>
    <cellStyle name="40% - Accent6 3 2 4 4 3" xfId="35625"/>
    <cellStyle name="40% - Accent6 3 2 4 4 4" xfId="46605"/>
    <cellStyle name="40% - Accent6 3 2 4 5" xfId="4544"/>
    <cellStyle name="40% - Accent6 3 2 4 5 2" xfId="17703"/>
    <cellStyle name="40% - Accent6 3 2 4 5 2 2" xfId="55041"/>
    <cellStyle name="40% - Accent6 3 2 4 5 3" xfId="30201"/>
    <cellStyle name="40% - Accent6 3 2 4 5 4" xfId="41882"/>
    <cellStyle name="40% - Accent6 3 2 4 6" xfId="13991"/>
    <cellStyle name="40% - Accent6 3 2 4 6 2" xfId="51329"/>
    <cellStyle name="40% - Accent6 3 2 4 7" xfId="27319"/>
    <cellStyle name="40% - Accent6 3 2 4 8" xfId="38168"/>
    <cellStyle name="40% - Accent6 3 2 5" xfId="997"/>
    <cellStyle name="40% - Accent6 3 2 5 2" xfId="2179"/>
    <cellStyle name="40% - Accent6 3 2 5 2 2" xfId="8253"/>
    <cellStyle name="40% - Accent6 3 2 5 2 2 2" xfId="12976"/>
    <cellStyle name="40% - Accent6 3 2 5 2 2 2 2" xfId="26135"/>
    <cellStyle name="40% - Accent6 3 2 5 2 2 2 2 2" xfId="63473"/>
    <cellStyle name="40% - Accent6 3 2 5 2 2 2 3" xfId="50314"/>
    <cellStyle name="40% - Accent6 3 2 5 2 2 3" xfId="21412"/>
    <cellStyle name="40% - Accent6 3 2 5 2 2 3 2" xfId="58750"/>
    <cellStyle name="40% - Accent6 3 2 5 2 2 4" xfId="34431"/>
    <cellStyle name="40% - Accent6 3 2 5 2 2 5" xfId="45591"/>
    <cellStyle name="40% - Accent6 3 2 5 2 3" xfId="10616"/>
    <cellStyle name="40% - Accent6 3 2 5 2 3 2" xfId="23775"/>
    <cellStyle name="40% - Accent6 3 2 5 2 3 2 2" xfId="61113"/>
    <cellStyle name="40% - Accent6 3 2 5 2 3 3" xfId="37143"/>
    <cellStyle name="40% - Accent6 3 2 5 2 3 4" xfId="47954"/>
    <cellStyle name="40% - Accent6 3 2 5 2 4" xfId="5893"/>
    <cellStyle name="40% - Accent6 3 2 5 2 4 2" xfId="19052"/>
    <cellStyle name="40% - Accent6 3 2 5 2 4 2 2" xfId="56390"/>
    <cellStyle name="40% - Accent6 3 2 5 2 4 3" xfId="31719"/>
    <cellStyle name="40% - Accent6 3 2 5 2 4 4" xfId="43231"/>
    <cellStyle name="40% - Accent6 3 2 5 2 5" xfId="15340"/>
    <cellStyle name="40% - Accent6 3 2 5 2 5 2" xfId="52678"/>
    <cellStyle name="40% - Accent6 3 2 5 2 6" xfId="28837"/>
    <cellStyle name="40% - Accent6 3 2 5 2 7" xfId="39517"/>
    <cellStyle name="40% - Accent6 3 2 5 3" xfId="3528"/>
    <cellStyle name="40% - Accent6 3 2 5 3 2" xfId="11796"/>
    <cellStyle name="40% - Accent6 3 2 5 3 2 2" xfId="24955"/>
    <cellStyle name="40% - Accent6 3 2 5 3 2 2 2" xfId="62293"/>
    <cellStyle name="40% - Accent6 3 2 5 3 2 3" xfId="49134"/>
    <cellStyle name="40% - Accent6 3 2 5 3 3" xfId="7073"/>
    <cellStyle name="40% - Accent6 3 2 5 3 3 2" xfId="20232"/>
    <cellStyle name="40% - Accent6 3 2 5 3 3 2 2" xfId="57570"/>
    <cellStyle name="40% - Accent6 3 2 5 3 3 3" xfId="44411"/>
    <cellStyle name="40% - Accent6 3 2 5 3 4" xfId="16689"/>
    <cellStyle name="40% - Accent6 3 2 5 3 4 2" xfId="54027"/>
    <cellStyle name="40% - Accent6 3 2 5 3 5" xfId="33082"/>
    <cellStyle name="40% - Accent6 3 2 5 3 6" xfId="40866"/>
    <cellStyle name="40% - Accent6 3 2 5 4" xfId="9436"/>
    <cellStyle name="40% - Accent6 3 2 5 4 2" xfId="22595"/>
    <cellStyle name="40% - Accent6 3 2 5 4 2 2" xfId="59933"/>
    <cellStyle name="40% - Accent6 3 2 5 4 3" xfId="35794"/>
    <cellStyle name="40% - Accent6 3 2 5 4 4" xfId="46774"/>
    <cellStyle name="40% - Accent6 3 2 5 5" xfId="4713"/>
    <cellStyle name="40% - Accent6 3 2 5 5 2" xfId="17872"/>
    <cellStyle name="40% - Accent6 3 2 5 5 2 2" xfId="55210"/>
    <cellStyle name="40% - Accent6 3 2 5 5 3" xfId="30370"/>
    <cellStyle name="40% - Accent6 3 2 5 5 4" xfId="42051"/>
    <cellStyle name="40% - Accent6 3 2 5 6" xfId="14160"/>
    <cellStyle name="40% - Accent6 3 2 5 6 2" xfId="51498"/>
    <cellStyle name="40% - Accent6 3 2 5 7" xfId="27488"/>
    <cellStyle name="40% - Accent6 3 2 5 8" xfId="38337"/>
    <cellStyle name="40% - Accent6 3 2 6" xfId="1168"/>
    <cellStyle name="40% - Accent6 3 2 6 2" xfId="2348"/>
    <cellStyle name="40% - Accent6 3 2 6 2 2" xfId="8422"/>
    <cellStyle name="40% - Accent6 3 2 6 2 2 2" xfId="13145"/>
    <cellStyle name="40% - Accent6 3 2 6 2 2 2 2" xfId="26304"/>
    <cellStyle name="40% - Accent6 3 2 6 2 2 2 2 2" xfId="63642"/>
    <cellStyle name="40% - Accent6 3 2 6 2 2 2 3" xfId="50483"/>
    <cellStyle name="40% - Accent6 3 2 6 2 2 3" xfId="21581"/>
    <cellStyle name="40% - Accent6 3 2 6 2 2 3 2" xfId="58919"/>
    <cellStyle name="40% - Accent6 3 2 6 2 2 4" xfId="34600"/>
    <cellStyle name="40% - Accent6 3 2 6 2 2 5" xfId="45760"/>
    <cellStyle name="40% - Accent6 3 2 6 2 3" xfId="10785"/>
    <cellStyle name="40% - Accent6 3 2 6 2 3 2" xfId="23944"/>
    <cellStyle name="40% - Accent6 3 2 6 2 3 2 2" xfId="61282"/>
    <cellStyle name="40% - Accent6 3 2 6 2 3 3" xfId="37312"/>
    <cellStyle name="40% - Accent6 3 2 6 2 3 4" xfId="48123"/>
    <cellStyle name="40% - Accent6 3 2 6 2 4" xfId="6062"/>
    <cellStyle name="40% - Accent6 3 2 6 2 4 2" xfId="19221"/>
    <cellStyle name="40% - Accent6 3 2 6 2 4 2 2" xfId="56559"/>
    <cellStyle name="40% - Accent6 3 2 6 2 4 3" xfId="31888"/>
    <cellStyle name="40% - Accent6 3 2 6 2 4 4" xfId="43400"/>
    <cellStyle name="40% - Accent6 3 2 6 2 5" xfId="15509"/>
    <cellStyle name="40% - Accent6 3 2 6 2 5 2" xfId="52847"/>
    <cellStyle name="40% - Accent6 3 2 6 2 6" xfId="29006"/>
    <cellStyle name="40% - Accent6 3 2 6 2 7" xfId="39686"/>
    <cellStyle name="40% - Accent6 3 2 6 3" xfId="3697"/>
    <cellStyle name="40% - Accent6 3 2 6 3 2" xfId="11965"/>
    <cellStyle name="40% - Accent6 3 2 6 3 2 2" xfId="25124"/>
    <cellStyle name="40% - Accent6 3 2 6 3 2 2 2" xfId="62462"/>
    <cellStyle name="40% - Accent6 3 2 6 3 2 3" xfId="49303"/>
    <cellStyle name="40% - Accent6 3 2 6 3 3" xfId="7242"/>
    <cellStyle name="40% - Accent6 3 2 6 3 3 2" xfId="20401"/>
    <cellStyle name="40% - Accent6 3 2 6 3 3 2 2" xfId="57739"/>
    <cellStyle name="40% - Accent6 3 2 6 3 3 3" xfId="44580"/>
    <cellStyle name="40% - Accent6 3 2 6 3 4" xfId="16858"/>
    <cellStyle name="40% - Accent6 3 2 6 3 4 2" xfId="54196"/>
    <cellStyle name="40% - Accent6 3 2 6 3 5" xfId="33251"/>
    <cellStyle name="40% - Accent6 3 2 6 3 6" xfId="41035"/>
    <cellStyle name="40% - Accent6 3 2 6 4" xfId="9605"/>
    <cellStyle name="40% - Accent6 3 2 6 4 2" xfId="22764"/>
    <cellStyle name="40% - Accent6 3 2 6 4 2 2" xfId="60102"/>
    <cellStyle name="40% - Accent6 3 2 6 4 3" xfId="35963"/>
    <cellStyle name="40% - Accent6 3 2 6 4 4" xfId="46943"/>
    <cellStyle name="40% - Accent6 3 2 6 5" xfId="4882"/>
    <cellStyle name="40% - Accent6 3 2 6 5 2" xfId="18041"/>
    <cellStyle name="40% - Accent6 3 2 6 5 2 2" xfId="55379"/>
    <cellStyle name="40% - Accent6 3 2 6 5 3" xfId="30539"/>
    <cellStyle name="40% - Accent6 3 2 6 5 4" xfId="42220"/>
    <cellStyle name="40% - Accent6 3 2 6 6" xfId="14329"/>
    <cellStyle name="40% - Accent6 3 2 6 6 2" xfId="51667"/>
    <cellStyle name="40% - Accent6 3 2 6 7" xfId="27657"/>
    <cellStyle name="40% - Accent6 3 2 6 8" xfId="38506"/>
    <cellStyle name="40% - Accent6 3 2 7" xfId="1392"/>
    <cellStyle name="40% - Accent6 3 2 7 2" xfId="2741"/>
    <cellStyle name="40% - Accent6 3 2 7 2 2" xfId="12189"/>
    <cellStyle name="40% - Accent6 3 2 7 2 2 2" xfId="25348"/>
    <cellStyle name="40% - Accent6 3 2 7 2 2 2 2" xfId="62686"/>
    <cellStyle name="40% - Accent6 3 2 7 2 2 3" xfId="33644"/>
    <cellStyle name="40% - Accent6 3 2 7 2 2 4" xfId="49527"/>
    <cellStyle name="40% - Accent6 3 2 7 2 3" xfId="7466"/>
    <cellStyle name="40% - Accent6 3 2 7 2 3 2" xfId="20625"/>
    <cellStyle name="40% - Accent6 3 2 7 2 3 2 2" xfId="57963"/>
    <cellStyle name="40% - Accent6 3 2 7 2 3 3" xfId="36356"/>
    <cellStyle name="40% - Accent6 3 2 7 2 3 4" xfId="44804"/>
    <cellStyle name="40% - Accent6 3 2 7 2 4" xfId="15902"/>
    <cellStyle name="40% - Accent6 3 2 7 2 4 2" xfId="30932"/>
    <cellStyle name="40% - Accent6 3 2 7 2 4 3" xfId="53240"/>
    <cellStyle name="40% - Accent6 3 2 7 2 5" xfId="28050"/>
    <cellStyle name="40% - Accent6 3 2 7 2 6" xfId="40079"/>
    <cellStyle name="40% - Accent6 3 2 7 3" xfId="9829"/>
    <cellStyle name="40% - Accent6 3 2 7 3 2" xfId="22988"/>
    <cellStyle name="40% - Accent6 3 2 7 3 2 2" xfId="60326"/>
    <cellStyle name="40% - Accent6 3 2 7 3 3" xfId="32295"/>
    <cellStyle name="40% - Accent6 3 2 7 3 4" xfId="47167"/>
    <cellStyle name="40% - Accent6 3 2 7 4" xfId="5106"/>
    <cellStyle name="40% - Accent6 3 2 7 4 2" xfId="18265"/>
    <cellStyle name="40% - Accent6 3 2 7 4 2 2" xfId="55603"/>
    <cellStyle name="40% - Accent6 3 2 7 4 3" xfId="35007"/>
    <cellStyle name="40% - Accent6 3 2 7 4 4" xfId="42444"/>
    <cellStyle name="40% - Accent6 3 2 7 5" xfId="14553"/>
    <cellStyle name="40% - Accent6 3 2 7 5 2" xfId="29583"/>
    <cellStyle name="40% - Accent6 3 2 7 5 3" xfId="51891"/>
    <cellStyle name="40% - Accent6 3 2 7 6" xfId="26701"/>
    <cellStyle name="40% - Accent6 3 2 7 7" xfId="38730"/>
    <cellStyle name="40% - Accent6 3 2 8" xfId="2517"/>
    <cellStyle name="40% - Accent6 3 2 8 2" xfId="11009"/>
    <cellStyle name="40% - Accent6 3 2 8 2 2" xfId="24168"/>
    <cellStyle name="40% - Accent6 3 2 8 2 2 2" xfId="61506"/>
    <cellStyle name="40% - Accent6 3 2 8 2 3" xfId="33420"/>
    <cellStyle name="40% - Accent6 3 2 8 2 4" xfId="48347"/>
    <cellStyle name="40% - Accent6 3 2 8 3" xfId="6286"/>
    <cellStyle name="40% - Accent6 3 2 8 3 2" xfId="19445"/>
    <cellStyle name="40% - Accent6 3 2 8 3 2 2" xfId="56783"/>
    <cellStyle name="40% - Accent6 3 2 8 3 3" xfId="36132"/>
    <cellStyle name="40% - Accent6 3 2 8 3 4" xfId="43624"/>
    <cellStyle name="40% - Accent6 3 2 8 4" xfId="15678"/>
    <cellStyle name="40% - Accent6 3 2 8 4 2" xfId="30708"/>
    <cellStyle name="40% - Accent6 3 2 8 4 3" xfId="53016"/>
    <cellStyle name="40% - Accent6 3 2 8 5" xfId="27826"/>
    <cellStyle name="40% - Accent6 3 2 8 6" xfId="39855"/>
    <cellStyle name="40% - Accent6 3 2 9" xfId="8649"/>
    <cellStyle name="40% - Accent6 3 2 9 2" xfId="21808"/>
    <cellStyle name="40% - Accent6 3 2 9 2 2" xfId="59146"/>
    <cellStyle name="40% - Accent6 3 2 9 3" xfId="29359"/>
    <cellStyle name="40% - Accent6 3 2 9 4" xfId="45987"/>
    <cellStyle name="40% - Accent6 3 3" xfId="519"/>
    <cellStyle name="40% - Accent6 3 3 2" xfId="1701"/>
    <cellStyle name="40% - Accent6 3 3 2 2" xfId="7775"/>
    <cellStyle name="40% - Accent6 3 3 2 2 2" xfId="12498"/>
    <cellStyle name="40% - Accent6 3 3 2 2 2 2" xfId="25657"/>
    <cellStyle name="40% - Accent6 3 3 2 2 2 2 2" xfId="62995"/>
    <cellStyle name="40% - Accent6 3 3 2 2 2 3" xfId="49836"/>
    <cellStyle name="40% - Accent6 3 3 2 2 3" xfId="20934"/>
    <cellStyle name="40% - Accent6 3 3 2 2 3 2" xfId="58272"/>
    <cellStyle name="40% - Accent6 3 3 2 2 4" xfId="33953"/>
    <cellStyle name="40% - Accent6 3 3 2 2 5" xfId="45113"/>
    <cellStyle name="40% - Accent6 3 3 2 3" xfId="10138"/>
    <cellStyle name="40% - Accent6 3 3 2 3 2" xfId="23297"/>
    <cellStyle name="40% - Accent6 3 3 2 3 2 2" xfId="60635"/>
    <cellStyle name="40% - Accent6 3 3 2 3 3" xfId="36665"/>
    <cellStyle name="40% - Accent6 3 3 2 3 4" xfId="47476"/>
    <cellStyle name="40% - Accent6 3 3 2 4" xfId="5415"/>
    <cellStyle name="40% - Accent6 3 3 2 4 2" xfId="18574"/>
    <cellStyle name="40% - Accent6 3 3 2 4 2 2" xfId="55912"/>
    <cellStyle name="40% - Accent6 3 3 2 4 3" xfId="31241"/>
    <cellStyle name="40% - Accent6 3 3 2 4 4" xfId="42753"/>
    <cellStyle name="40% - Accent6 3 3 2 5" xfId="14862"/>
    <cellStyle name="40% - Accent6 3 3 2 5 2" xfId="52200"/>
    <cellStyle name="40% - Accent6 3 3 2 6" xfId="28359"/>
    <cellStyle name="40% - Accent6 3 3 2 7" xfId="39039"/>
    <cellStyle name="40% - Accent6 3 3 3" xfId="3050"/>
    <cellStyle name="40% - Accent6 3 3 3 2" xfId="11318"/>
    <cellStyle name="40% - Accent6 3 3 3 2 2" xfId="24477"/>
    <cellStyle name="40% - Accent6 3 3 3 2 2 2" xfId="61815"/>
    <cellStyle name="40% - Accent6 3 3 3 2 3" xfId="48656"/>
    <cellStyle name="40% - Accent6 3 3 3 3" xfId="6595"/>
    <cellStyle name="40% - Accent6 3 3 3 3 2" xfId="19754"/>
    <cellStyle name="40% - Accent6 3 3 3 3 2 2" xfId="57092"/>
    <cellStyle name="40% - Accent6 3 3 3 3 3" xfId="43933"/>
    <cellStyle name="40% - Accent6 3 3 3 4" xfId="16211"/>
    <cellStyle name="40% - Accent6 3 3 3 4 2" xfId="53549"/>
    <cellStyle name="40% - Accent6 3 3 3 5" xfId="32604"/>
    <cellStyle name="40% - Accent6 3 3 3 6" xfId="40388"/>
    <cellStyle name="40% - Accent6 3 3 4" xfId="8958"/>
    <cellStyle name="40% - Accent6 3 3 4 2" xfId="22117"/>
    <cellStyle name="40% - Accent6 3 3 4 2 2" xfId="59455"/>
    <cellStyle name="40% - Accent6 3 3 4 3" xfId="35316"/>
    <cellStyle name="40% - Accent6 3 3 4 4" xfId="46296"/>
    <cellStyle name="40% - Accent6 3 3 5" xfId="4235"/>
    <cellStyle name="40% - Accent6 3 3 5 2" xfId="17394"/>
    <cellStyle name="40% - Accent6 3 3 5 2 2" xfId="54732"/>
    <cellStyle name="40% - Accent6 3 3 5 3" xfId="29892"/>
    <cellStyle name="40% - Accent6 3 3 5 4" xfId="41573"/>
    <cellStyle name="40% - Accent6 3 3 6" xfId="13682"/>
    <cellStyle name="40% - Accent6 3 3 6 2" xfId="51020"/>
    <cellStyle name="40% - Accent6 3 3 7" xfId="27010"/>
    <cellStyle name="40% - Accent6 3 3 8" xfId="37859"/>
    <cellStyle name="40% - Accent6 3 4" xfId="322"/>
    <cellStyle name="40% - Accent6 3 4 2" xfId="1504"/>
    <cellStyle name="40% - Accent6 3 4 2 2" xfId="7578"/>
    <cellStyle name="40% - Accent6 3 4 2 2 2" xfId="12301"/>
    <cellStyle name="40% - Accent6 3 4 2 2 2 2" xfId="25460"/>
    <cellStyle name="40% - Accent6 3 4 2 2 2 2 2" xfId="62798"/>
    <cellStyle name="40% - Accent6 3 4 2 2 2 3" xfId="49639"/>
    <cellStyle name="40% - Accent6 3 4 2 2 3" xfId="20737"/>
    <cellStyle name="40% - Accent6 3 4 2 2 3 2" xfId="58075"/>
    <cellStyle name="40% - Accent6 3 4 2 2 4" xfId="33756"/>
    <cellStyle name="40% - Accent6 3 4 2 2 5" xfId="44916"/>
    <cellStyle name="40% - Accent6 3 4 2 3" xfId="9941"/>
    <cellStyle name="40% - Accent6 3 4 2 3 2" xfId="23100"/>
    <cellStyle name="40% - Accent6 3 4 2 3 2 2" xfId="60438"/>
    <cellStyle name="40% - Accent6 3 4 2 3 3" xfId="36468"/>
    <cellStyle name="40% - Accent6 3 4 2 3 4" xfId="47279"/>
    <cellStyle name="40% - Accent6 3 4 2 4" xfId="5218"/>
    <cellStyle name="40% - Accent6 3 4 2 4 2" xfId="18377"/>
    <cellStyle name="40% - Accent6 3 4 2 4 2 2" xfId="55715"/>
    <cellStyle name="40% - Accent6 3 4 2 4 3" xfId="31044"/>
    <cellStyle name="40% - Accent6 3 4 2 4 4" xfId="42556"/>
    <cellStyle name="40% - Accent6 3 4 2 5" xfId="14665"/>
    <cellStyle name="40% - Accent6 3 4 2 5 2" xfId="52003"/>
    <cellStyle name="40% - Accent6 3 4 2 6" xfId="28162"/>
    <cellStyle name="40% - Accent6 3 4 2 7" xfId="38842"/>
    <cellStyle name="40% - Accent6 3 4 3" xfId="2853"/>
    <cellStyle name="40% - Accent6 3 4 3 2" xfId="11121"/>
    <cellStyle name="40% - Accent6 3 4 3 2 2" xfId="24280"/>
    <cellStyle name="40% - Accent6 3 4 3 2 2 2" xfId="61618"/>
    <cellStyle name="40% - Accent6 3 4 3 2 3" xfId="48459"/>
    <cellStyle name="40% - Accent6 3 4 3 3" xfId="6398"/>
    <cellStyle name="40% - Accent6 3 4 3 3 2" xfId="19557"/>
    <cellStyle name="40% - Accent6 3 4 3 3 2 2" xfId="56895"/>
    <cellStyle name="40% - Accent6 3 4 3 3 3" xfId="43736"/>
    <cellStyle name="40% - Accent6 3 4 3 4" xfId="16014"/>
    <cellStyle name="40% - Accent6 3 4 3 4 2" xfId="53352"/>
    <cellStyle name="40% - Accent6 3 4 3 5" xfId="32407"/>
    <cellStyle name="40% - Accent6 3 4 3 6" xfId="40191"/>
    <cellStyle name="40% - Accent6 3 4 4" xfId="8761"/>
    <cellStyle name="40% - Accent6 3 4 4 2" xfId="21920"/>
    <cellStyle name="40% - Accent6 3 4 4 2 2" xfId="59258"/>
    <cellStyle name="40% - Accent6 3 4 4 3" xfId="35119"/>
    <cellStyle name="40% - Accent6 3 4 4 4" xfId="46099"/>
    <cellStyle name="40% - Accent6 3 4 5" xfId="4038"/>
    <cellStyle name="40% - Accent6 3 4 5 2" xfId="17197"/>
    <cellStyle name="40% - Accent6 3 4 5 2 2" xfId="54535"/>
    <cellStyle name="40% - Accent6 3 4 5 3" xfId="29695"/>
    <cellStyle name="40% - Accent6 3 4 5 4" xfId="41376"/>
    <cellStyle name="40% - Accent6 3 4 6" xfId="13485"/>
    <cellStyle name="40% - Accent6 3 4 6 2" xfId="50823"/>
    <cellStyle name="40% - Accent6 3 4 7" xfId="26813"/>
    <cellStyle name="40% - Accent6 3 4 8" xfId="37662"/>
    <cellStyle name="40% - Accent6 3 5" xfId="743"/>
    <cellStyle name="40% - Accent6 3 5 2" xfId="1925"/>
    <cellStyle name="40% - Accent6 3 5 2 2" xfId="7999"/>
    <cellStyle name="40% - Accent6 3 5 2 2 2" xfId="12722"/>
    <cellStyle name="40% - Accent6 3 5 2 2 2 2" xfId="25881"/>
    <cellStyle name="40% - Accent6 3 5 2 2 2 2 2" xfId="63219"/>
    <cellStyle name="40% - Accent6 3 5 2 2 2 3" xfId="50060"/>
    <cellStyle name="40% - Accent6 3 5 2 2 3" xfId="21158"/>
    <cellStyle name="40% - Accent6 3 5 2 2 3 2" xfId="58496"/>
    <cellStyle name="40% - Accent6 3 5 2 2 4" xfId="34177"/>
    <cellStyle name="40% - Accent6 3 5 2 2 5" xfId="45337"/>
    <cellStyle name="40% - Accent6 3 5 2 3" xfId="10362"/>
    <cellStyle name="40% - Accent6 3 5 2 3 2" xfId="23521"/>
    <cellStyle name="40% - Accent6 3 5 2 3 2 2" xfId="60859"/>
    <cellStyle name="40% - Accent6 3 5 2 3 3" xfId="36889"/>
    <cellStyle name="40% - Accent6 3 5 2 3 4" xfId="47700"/>
    <cellStyle name="40% - Accent6 3 5 2 4" xfId="5639"/>
    <cellStyle name="40% - Accent6 3 5 2 4 2" xfId="18798"/>
    <cellStyle name="40% - Accent6 3 5 2 4 2 2" xfId="56136"/>
    <cellStyle name="40% - Accent6 3 5 2 4 3" xfId="31465"/>
    <cellStyle name="40% - Accent6 3 5 2 4 4" xfId="42977"/>
    <cellStyle name="40% - Accent6 3 5 2 5" xfId="15086"/>
    <cellStyle name="40% - Accent6 3 5 2 5 2" xfId="52424"/>
    <cellStyle name="40% - Accent6 3 5 2 6" xfId="28583"/>
    <cellStyle name="40% - Accent6 3 5 2 7" xfId="39263"/>
    <cellStyle name="40% - Accent6 3 5 3" xfId="3274"/>
    <cellStyle name="40% - Accent6 3 5 3 2" xfId="11542"/>
    <cellStyle name="40% - Accent6 3 5 3 2 2" xfId="24701"/>
    <cellStyle name="40% - Accent6 3 5 3 2 2 2" xfId="62039"/>
    <cellStyle name="40% - Accent6 3 5 3 2 3" xfId="48880"/>
    <cellStyle name="40% - Accent6 3 5 3 3" xfId="6819"/>
    <cellStyle name="40% - Accent6 3 5 3 3 2" xfId="19978"/>
    <cellStyle name="40% - Accent6 3 5 3 3 2 2" xfId="57316"/>
    <cellStyle name="40% - Accent6 3 5 3 3 3" xfId="44157"/>
    <cellStyle name="40% - Accent6 3 5 3 4" xfId="16435"/>
    <cellStyle name="40% - Accent6 3 5 3 4 2" xfId="53773"/>
    <cellStyle name="40% - Accent6 3 5 3 5" xfId="32828"/>
    <cellStyle name="40% - Accent6 3 5 3 6" xfId="40612"/>
    <cellStyle name="40% - Accent6 3 5 4" xfId="9182"/>
    <cellStyle name="40% - Accent6 3 5 4 2" xfId="22341"/>
    <cellStyle name="40% - Accent6 3 5 4 2 2" xfId="59679"/>
    <cellStyle name="40% - Accent6 3 5 4 3" xfId="35540"/>
    <cellStyle name="40% - Accent6 3 5 4 4" xfId="46520"/>
    <cellStyle name="40% - Accent6 3 5 5" xfId="4459"/>
    <cellStyle name="40% - Accent6 3 5 5 2" xfId="17618"/>
    <cellStyle name="40% - Accent6 3 5 5 2 2" xfId="54956"/>
    <cellStyle name="40% - Accent6 3 5 5 3" xfId="30116"/>
    <cellStyle name="40% - Accent6 3 5 5 4" xfId="41797"/>
    <cellStyle name="40% - Accent6 3 5 6" xfId="13906"/>
    <cellStyle name="40% - Accent6 3 5 6 2" xfId="51244"/>
    <cellStyle name="40% - Accent6 3 5 7" xfId="27234"/>
    <cellStyle name="40% - Accent6 3 5 8" xfId="38083"/>
    <cellStyle name="40% - Accent6 3 6" xfId="912"/>
    <cellStyle name="40% - Accent6 3 6 2" xfId="2094"/>
    <cellStyle name="40% - Accent6 3 6 2 2" xfId="8168"/>
    <cellStyle name="40% - Accent6 3 6 2 2 2" xfId="12891"/>
    <cellStyle name="40% - Accent6 3 6 2 2 2 2" xfId="26050"/>
    <cellStyle name="40% - Accent6 3 6 2 2 2 2 2" xfId="63388"/>
    <cellStyle name="40% - Accent6 3 6 2 2 2 3" xfId="50229"/>
    <cellStyle name="40% - Accent6 3 6 2 2 3" xfId="21327"/>
    <cellStyle name="40% - Accent6 3 6 2 2 3 2" xfId="58665"/>
    <cellStyle name="40% - Accent6 3 6 2 2 4" xfId="34346"/>
    <cellStyle name="40% - Accent6 3 6 2 2 5" xfId="45506"/>
    <cellStyle name="40% - Accent6 3 6 2 3" xfId="10531"/>
    <cellStyle name="40% - Accent6 3 6 2 3 2" xfId="23690"/>
    <cellStyle name="40% - Accent6 3 6 2 3 2 2" xfId="61028"/>
    <cellStyle name="40% - Accent6 3 6 2 3 3" xfId="37058"/>
    <cellStyle name="40% - Accent6 3 6 2 3 4" xfId="47869"/>
    <cellStyle name="40% - Accent6 3 6 2 4" xfId="5808"/>
    <cellStyle name="40% - Accent6 3 6 2 4 2" xfId="18967"/>
    <cellStyle name="40% - Accent6 3 6 2 4 2 2" xfId="56305"/>
    <cellStyle name="40% - Accent6 3 6 2 4 3" xfId="31634"/>
    <cellStyle name="40% - Accent6 3 6 2 4 4" xfId="43146"/>
    <cellStyle name="40% - Accent6 3 6 2 5" xfId="15255"/>
    <cellStyle name="40% - Accent6 3 6 2 5 2" xfId="52593"/>
    <cellStyle name="40% - Accent6 3 6 2 6" xfId="28752"/>
    <cellStyle name="40% - Accent6 3 6 2 7" xfId="39432"/>
    <cellStyle name="40% - Accent6 3 6 3" xfId="3443"/>
    <cellStyle name="40% - Accent6 3 6 3 2" xfId="11711"/>
    <cellStyle name="40% - Accent6 3 6 3 2 2" xfId="24870"/>
    <cellStyle name="40% - Accent6 3 6 3 2 2 2" xfId="62208"/>
    <cellStyle name="40% - Accent6 3 6 3 2 3" xfId="49049"/>
    <cellStyle name="40% - Accent6 3 6 3 3" xfId="6988"/>
    <cellStyle name="40% - Accent6 3 6 3 3 2" xfId="20147"/>
    <cellStyle name="40% - Accent6 3 6 3 3 2 2" xfId="57485"/>
    <cellStyle name="40% - Accent6 3 6 3 3 3" xfId="44326"/>
    <cellStyle name="40% - Accent6 3 6 3 4" xfId="16604"/>
    <cellStyle name="40% - Accent6 3 6 3 4 2" xfId="53942"/>
    <cellStyle name="40% - Accent6 3 6 3 5" xfId="32997"/>
    <cellStyle name="40% - Accent6 3 6 3 6" xfId="40781"/>
    <cellStyle name="40% - Accent6 3 6 4" xfId="9351"/>
    <cellStyle name="40% - Accent6 3 6 4 2" xfId="22510"/>
    <cellStyle name="40% - Accent6 3 6 4 2 2" xfId="59848"/>
    <cellStyle name="40% - Accent6 3 6 4 3" xfId="35709"/>
    <cellStyle name="40% - Accent6 3 6 4 4" xfId="46689"/>
    <cellStyle name="40% - Accent6 3 6 5" xfId="4628"/>
    <cellStyle name="40% - Accent6 3 6 5 2" xfId="17787"/>
    <cellStyle name="40% - Accent6 3 6 5 2 2" xfId="55125"/>
    <cellStyle name="40% - Accent6 3 6 5 3" xfId="30285"/>
    <cellStyle name="40% - Accent6 3 6 5 4" xfId="41966"/>
    <cellStyle name="40% - Accent6 3 6 6" xfId="14075"/>
    <cellStyle name="40% - Accent6 3 6 6 2" xfId="51413"/>
    <cellStyle name="40% - Accent6 3 6 7" xfId="27403"/>
    <cellStyle name="40% - Accent6 3 6 8" xfId="38252"/>
    <cellStyle name="40% - Accent6 3 7" xfId="1083"/>
    <cellStyle name="40% - Accent6 3 7 2" xfId="2263"/>
    <cellStyle name="40% - Accent6 3 7 2 2" xfId="8337"/>
    <cellStyle name="40% - Accent6 3 7 2 2 2" xfId="13060"/>
    <cellStyle name="40% - Accent6 3 7 2 2 2 2" xfId="26219"/>
    <cellStyle name="40% - Accent6 3 7 2 2 2 2 2" xfId="63557"/>
    <cellStyle name="40% - Accent6 3 7 2 2 2 3" xfId="50398"/>
    <cellStyle name="40% - Accent6 3 7 2 2 3" xfId="21496"/>
    <cellStyle name="40% - Accent6 3 7 2 2 3 2" xfId="58834"/>
    <cellStyle name="40% - Accent6 3 7 2 2 4" xfId="34515"/>
    <cellStyle name="40% - Accent6 3 7 2 2 5" xfId="45675"/>
    <cellStyle name="40% - Accent6 3 7 2 3" xfId="10700"/>
    <cellStyle name="40% - Accent6 3 7 2 3 2" xfId="23859"/>
    <cellStyle name="40% - Accent6 3 7 2 3 2 2" xfId="61197"/>
    <cellStyle name="40% - Accent6 3 7 2 3 3" xfId="37227"/>
    <cellStyle name="40% - Accent6 3 7 2 3 4" xfId="48038"/>
    <cellStyle name="40% - Accent6 3 7 2 4" xfId="5977"/>
    <cellStyle name="40% - Accent6 3 7 2 4 2" xfId="19136"/>
    <cellStyle name="40% - Accent6 3 7 2 4 2 2" xfId="56474"/>
    <cellStyle name="40% - Accent6 3 7 2 4 3" xfId="31803"/>
    <cellStyle name="40% - Accent6 3 7 2 4 4" xfId="43315"/>
    <cellStyle name="40% - Accent6 3 7 2 5" xfId="15424"/>
    <cellStyle name="40% - Accent6 3 7 2 5 2" xfId="52762"/>
    <cellStyle name="40% - Accent6 3 7 2 6" xfId="28921"/>
    <cellStyle name="40% - Accent6 3 7 2 7" xfId="39601"/>
    <cellStyle name="40% - Accent6 3 7 3" xfId="3612"/>
    <cellStyle name="40% - Accent6 3 7 3 2" xfId="11880"/>
    <cellStyle name="40% - Accent6 3 7 3 2 2" xfId="25039"/>
    <cellStyle name="40% - Accent6 3 7 3 2 2 2" xfId="62377"/>
    <cellStyle name="40% - Accent6 3 7 3 2 3" xfId="49218"/>
    <cellStyle name="40% - Accent6 3 7 3 3" xfId="7157"/>
    <cellStyle name="40% - Accent6 3 7 3 3 2" xfId="20316"/>
    <cellStyle name="40% - Accent6 3 7 3 3 2 2" xfId="57654"/>
    <cellStyle name="40% - Accent6 3 7 3 3 3" xfId="44495"/>
    <cellStyle name="40% - Accent6 3 7 3 4" xfId="16773"/>
    <cellStyle name="40% - Accent6 3 7 3 4 2" xfId="54111"/>
    <cellStyle name="40% - Accent6 3 7 3 5" xfId="33166"/>
    <cellStyle name="40% - Accent6 3 7 3 6" xfId="40950"/>
    <cellStyle name="40% - Accent6 3 7 4" xfId="9520"/>
    <cellStyle name="40% - Accent6 3 7 4 2" xfId="22679"/>
    <cellStyle name="40% - Accent6 3 7 4 2 2" xfId="60017"/>
    <cellStyle name="40% - Accent6 3 7 4 3" xfId="35878"/>
    <cellStyle name="40% - Accent6 3 7 4 4" xfId="46858"/>
    <cellStyle name="40% - Accent6 3 7 5" xfId="4797"/>
    <cellStyle name="40% - Accent6 3 7 5 2" xfId="17956"/>
    <cellStyle name="40% - Accent6 3 7 5 2 2" xfId="55294"/>
    <cellStyle name="40% - Accent6 3 7 5 3" xfId="30454"/>
    <cellStyle name="40% - Accent6 3 7 5 4" xfId="42135"/>
    <cellStyle name="40% - Accent6 3 7 6" xfId="14244"/>
    <cellStyle name="40% - Accent6 3 7 6 2" xfId="51582"/>
    <cellStyle name="40% - Accent6 3 7 7" xfId="27572"/>
    <cellStyle name="40% - Accent6 3 7 8" xfId="38421"/>
    <cellStyle name="40% - Accent6 3 8" xfId="1280"/>
    <cellStyle name="40% - Accent6 3 8 2" xfId="2629"/>
    <cellStyle name="40% - Accent6 3 8 2 2" xfId="12077"/>
    <cellStyle name="40% - Accent6 3 8 2 2 2" xfId="25236"/>
    <cellStyle name="40% - Accent6 3 8 2 2 2 2" xfId="62574"/>
    <cellStyle name="40% - Accent6 3 8 2 2 3" xfId="33532"/>
    <cellStyle name="40% - Accent6 3 8 2 2 4" xfId="49415"/>
    <cellStyle name="40% - Accent6 3 8 2 3" xfId="7354"/>
    <cellStyle name="40% - Accent6 3 8 2 3 2" xfId="20513"/>
    <cellStyle name="40% - Accent6 3 8 2 3 2 2" xfId="57851"/>
    <cellStyle name="40% - Accent6 3 8 2 3 3" xfId="36244"/>
    <cellStyle name="40% - Accent6 3 8 2 3 4" xfId="44692"/>
    <cellStyle name="40% - Accent6 3 8 2 4" xfId="15790"/>
    <cellStyle name="40% - Accent6 3 8 2 4 2" xfId="30820"/>
    <cellStyle name="40% - Accent6 3 8 2 4 3" xfId="53128"/>
    <cellStyle name="40% - Accent6 3 8 2 5" xfId="27938"/>
    <cellStyle name="40% - Accent6 3 8 2 6" xfId="39967"/>
    <cellStyle name="40% - Accent6 3 8 3" xfId="9717"/>
    <cellStyle name="40% - Accent6 3 8 3 2" xfId="22876"/>
    <cellStyle name="40% - Accent6 3 8 3 2 2" xfId="60214"/>
    <cellStyle name="40% - Accent6 3 8 3 3" xfId="32183"/>
    <cellStyle name="40% - Accent6 3 8 3 4" xfId="47055"/>
    <cellStyle name="40% - Accent6 3 8 4" xfId="4994"/>
    <cellStyle name="40% - Accent6 3 8 4 2" xfId="18153"/>
    <cellStyle name="40% - Accent6 3 8 4 2 2" xfId="55491"/>
    <cellStyle name="40% - Accent6 3 8 4 3" xfId="34895"/>
    <cellStyle name="40% - Accent6 3 8 4 4" xfId="42332"/>
    <cellStyle name="40% - Accent6 3 8 5" xfId="14441"/>
    <cellStyle name="40% - Accent6 3 8 5 2" xfId="29471"/>
    <cellStyle name="40% - Accent6 3 8 5 3" xfId="51779"/>
    <cellStyle name="40% - Accent6 3 8 6" xfId="26589"/>
    <cellStyle name="40% - Accent6 3 8 7" xfId="38618"/>
    <cellStyle name="40% - Accent6 3 9" xfId="2432"/>
    <cellStyle name="40% - Accent6 3 9 2" xfId="10897"/>
    <cellStyle name="40% - Accent6 3 9 2 2" xfId="24056"/>
    <cellStyle name="40% - Accent6 3 9 2 2 2" xfId="61394"/>
    <cellStyle name="40% - Accent6 3 9 2 3" xfId="33335"/>
    <cellStyle name="40% - Accent6 3 9 2 4" xfId="48235"/>
    <cellStyle name="40% - Accent6 3 9 3" xfId="6174"/>
    <cellStyle name="40% - Accent6 3 9 3 2" xfId="19333"/>
    <cellStyle name="40% - Accent6 3 9 3 2 2" xfId="56671"/>
    <cellStyle name="40% - Accent6 3 9 3 3" xfId="36047"/>
    <cellStyle name="40% - Accent6 3 9 3 4" xfId="43512"/>
    <cellStyle name="40% - Accent6 3 9 4" xfId="15593"/>
    <cellStyle name="40% - Accent6 3 9 4 2" xfId="30623"/>
    <cellStyle name="40% - Accent6 3 9 4 3" xfId="52931"/>
    <cellStyle name="40% - Accent6 3 9 5" xfId="27741"/>
    <cellStyle name="40% - Accent6 3 9 6" xfId="39770"/>
    <cellStyle name="40% - Accent6 4" xfId="126"/>
    <cellStyle name="40% - Accent6 4 10" xfId="8565"/>
    <cellStyle name="40% - Accent6 4 10 2" xfId="21724"/>
    <cellStyle name="40% - Accent6 4 10 2 2" xfId="59062"/>
    <cellStyle name="40% - Accent6 4 10 3" xfId="29302"/>
    <cellStyle name="40% - Accent6 4 10 4" xfId="45903"/>
    <cellStyle name="40% - Accent6 4 11" xfId="3842"/>
    <cellStyle name="40% - Accent6 4 11 2" xfId="17001"/>
    <cellStyle name="40% - Accent6 4 11 2 2" xfId="54339"/>
    <cellStyle name="40% - Accent6 4 11 3" xfId="32014"/>
    <cellStyle name="40% - Accent6 4 11 4" xfId="41180"/>
    <cellStyle name="40% - Accent6 4 12" xfId="13289"/>
    <cellStyle name="40% - Accent6 4 12 2" xfId="34726"/>
    <cellStyle name="40% - Accent6 4 12 3" xfId="50627"/>
    <cellStyle name="40% - Accent6 4 13" xfId="29133"/>
    <cellStyle name="40% - Accent6 4 14" xfId="26420"/>
    <cellStyle name="40% - Accent6 4 15" xfId="37466"/>
    <cellStyle name="40% - Accent6 4 2" xfId="238"/>
    <cellStyle name="40% - Accent6 4 2 10" xfId="3954"/>
    <cellStyle name="40% - Accent6 4 2 10 2" xfId="17113"/>
    <cellStyle name="40% - Accent6 4 2 10 2 2" xfId="54451"/>
    <cellStyle name="40% - Accent6 4 2 10 3" xfId="32099"/>
    <cellStyle name="40% - Accent6 4 2 10 4" xfId="41292"/>
    <cellStyle name="40% - Accent6 4 2 11" xfId="13401"/>
    <cellStyle name="40% - Accent6 4 2 11 2" xfId="34811"/>
    <cellStyle name="40% - Accent6 4 2 11 3" xfId="50739"/>
    <cellStyle name="40% - Accent6 4 2 12" xfId="29218"/>
    <cellStyle name="40% - Accent6 4 2 13" xfId="26505"/>
    <cellStyle name="40% - Accent6 4 2 14" xfId="37578"/>
    <cellStyle name="40% - Accent6 4 2 2" xfId="659"/>
    <cellStyle name="40% - Accent6 4 2 2 2" xfId="1841"/>
    <cellStyle name="40% - Accent6 4 2 2 2 2" xfId="7915"/>
    <cellStyle name="40% - Accent6 4 2 2 2 2 2" xfId="12638"/>
    <cellStyle name="40% - Accent6 4 2 2 2 2 2 2" xfId="25797"/>
    <cellStyle name="40% - Accent6 4 2 2 2 2 2 2 2" xfId="63135"/>
    <cellStyle name="40% - Accent6 4 2 2 2 2 2 3" xfId="49976"/>
    <cellStyle name="40% - Accent6 4 2 2 2 2 3" xfId="21074"/>
    <cellStyle name="40% - Accent6 4 2 2 2 2 3 2" xfId="58412"/>
    <cellStyle name="40% - Accent6 4 2 2 2 2 4" xfId="34093"/>
    <cellStyle name="40% - Accent6 4 2 2 2 2 5" xfId="45253"/>
    <cellStyle name="40% - Accent6 4 2 2 2 3" xfId="10278"/>
    <cellStyle name="40% - Accent6 4 2 2 2 3 2" xfId="23437"/>
    <cellStyle name="40% - Accent6 4 2 2 2 3 2 2" xfId="60775"/>
    <cellStyle name="40% - Accent6 4 2 2 2 3 3" xfId="36805"/>
    <cellStyle name="40% - Accent6 4 2 2 2 3 4" xfId="47616"/>
    <cellStyle name="40% - Accent6 4 2 2 2 4" xfId="5555"/>
    <cellStyle name="40% - Accent6 4 2 2 2 4 2" xfId="18714"/>
    <cellStyle name="40% - Accent6 4 2 2 2 4 2 2" xfId="56052"/>
    <cellStyle name="40% - Accent6 4 2 2 2 4 3" xfId="31381"/>
    <cellStyle name="40% - Accent6 4 2 2 2 4 4" xfId="42893"/>
    <cellStyle name="40% - Accent6 4 2 2 2 5" xfId="15002"/>
    <cellStyle name="40% - Accent6 4 2 2 2 5 2" xfId="52340"/>
    <cellStyle name="40% - Accent6 4 2 2 2 6" xfId="28499"/>
    <cellStyle name="40% - Accent6 4 2 2 2 7" xfId="39179"/>
    <cellStyle name="40% - Accent6 4 2 2 3" xfId="3190"/>
    <cellStyle name="40% - Accent6 4 2 2 3 2" xfId="11458"/>
    <cellStyle name="40% - Accent6 4 2 2 3 2 2" xfId="24617"/>
    <cellStyle name="40% - Accent6 4 2 2 3 2 2 2" xfId="61955"/>
    <cellStyle name="40% - Accent6 4 2 2 3 2 3" xfId="48796"/>
    <cellStyle name="40% - Accent6 4 2 2 3 3" xfId="6735"/>
    <cellStyle name="40% - Accent6 4 2 2 3 3 2" xfId="19894"/>
    <cellStyle name="40% - Accent6 4 2 2 3 3 2 2" xfId="57232"/>
    <cellStyle name="40% - Accent6 4 2 2 3 3 3" xfId="44073"/>
    <cellStyle name="40% - Accent6 4 2 2 3 4" xfId="16351"/>
    <cellStyle name="40% - Accent6 4 2 2 3 4 2" xfId="53689"/>
    <cellStyle name="40% - Accent6 4 2 2 3 5" xfId="32744"/>
    <cellStyle name="40% - Accent6 4 2 2 3 6" xfId="40528"/>
    <cellStyle name="40% - Accent6 4 2 2 4" xfId="9098"/>
    <cellStyle name="40% - Accent6 4 2 2 4 2" xfId="22257"/>
    <cellStyle name="40% - Accent6 4 2 2 4 2 2" xfId="59595"/>
    <cellStyle name="40% - Accent6 4 2 2 4 3" xfId="35456"/>
    <cellStyle name="40% - Accent6 4 2 2 4 4" xfId="46436"/>
    <cellStyle name="40% - Accent6 4 2 2 5" xfId="4375"/>
    <cellStyle name="40% - Accent6 4 2 2 5 2" xfId="17534"/>
    <cellStyle name="40% - Accent6 4 2 2 5 2 2" xfId="54872"/>
    <cellStyle name="40% - Accent6 4 2 2 5 3" xfId="30032"/>
    <cellStyle name="40% - Accent6 4 2 2 5 4" xfId="41713"/>
    <cellStyle name="40% - Accent6 4 2 2 6" xfId="13822"/>
    <cellStyle name="40% - Accent6 4 2 2 6 2" xfId="51160"/>
    <cellStyle name="40% - Accent6 4 2 2 7" xfId="27150"/>
    <cellStyle name="40% - Accent6 4 2 2 8" xfId="37999"/>
    <cellStyle name="40% - Accent6 4 2 3" xfId="435"/>
    <cellStyle name="40% - Accent6 4 2 3 2" xfId="1617"/>
    <cellStyle name="40% - Accent6 4 2 3 2 2" xfId="7691"/>
    <cellStyle name="40% - Accent6 4 2 3 2 2 2" xfId="12414"/>
    <cellStyle name="40% - Accent6 4 2 3 2 2 2 2" xfId="25573"/>
    <cellStyle name="40% - Accent6 4 2 3 2 2 2 2 2" xfId="62911"/>
    <cellStyle name="40% - Accent6 4 2 3 2 2 2 3" xfId="49752"/>
    <cellStyle name="40% - Accent6 4 2 3 2 2 3" xfId="20850"/>
    <cellStyle name="40% - Accent6 4 2 3 2 2 3 2" xfId="58188"/>
    <cellStyle name="40% - Accent6 4 2 3 2 2 4" xfId="33869"/>
    <cellStyle name="40% - Accent6 4 2 3 2 2 5" xfId="45029"/>
    <cellStyle name="40% - Accent6 4 2 3 2 3" xfId="10054"/>
    <cellStyle name="40% - Accent6 4 2 3 2 3 2" xfId="23213"/>
    <cellStyle name="40% - Accent6 4 2 3 2 3 2 2" xfId="60551"/>
    <cellStyle name="40% - Accent6 4 2 3 2 3 3" xfId="36581"/>
    <cellStyle name="40% - Accent6 4 2 3 2 3 4" xfId="47392"/>
    <cellStyle name="40% - Accent6 4 2 3 2 4" xfId="5331"/>
    <cellStyle name="40% - Accent6 4 2 3 2 4 2" xfId="18490"/>
    <cellStyle name="40% - Accent6 4 2 3 2 4 2 2" xfId="55828"/>
    <cellStyle name="40% - Accent6 4 2 3 2 4 3" xfId="31157"/>
    <cellStyle name="40% - Accent6 4 2 3 2 4 4" xfId="42669"/>
    <cellStyle name="40% - Accent6 4 2 3 2 5" xfId="14778"/>
    <cellStyle name="40% - Accent6 4 2 3 2 5 2" xfId="52116"/>
    <cellStyle name="40% - Accent6 4 2 3 2 6" xfId="28275"/>
    <cellStyle name="40% - Accent6 4 2 3 2 7" xfId="38955"/>
    <cellStyle name="40% - Accent6 4 2 3 3" xfId="2966"/>
    <cellStyle name="40% - Accent6 4 2 3 3 2" xfId="11234"/>
    <cellStyle name="40% - Accent6 4 2 3 3 2 2" xfId="24393"/>
    <cellStyle name="40% - Accent6 4 2 3 3 2 2 2" xfId="61731"/>
    <cellStyle name="40% - Accent6 4 2 3 3 2 3" xfId="48572"/>
    <cellStyle name="40% - Accent6 4 2 3 3 3" xfId="6511"/>
    <cellStyle name="40% - Accent6 4 2 3 3 3 2" xfId="19670"/>
    <cellStyle name="40% - Accent6 4 2 3 3 3 2 2" xfId="57008"/>
    <cellStyle name="40% - Accent6 4 2 3 3 3 3" xfId="43849"/>
    <cellStyle name="40% - Accent6 4 2 3 3 4" xfId="16127"/>
    <cellStyle name="40% - Accent6 4 2 3 3 4 2" xfId="53465"/>
    <cellStyle name="40% - Accent6 4 2 3 3 5" xfId="32520"/>
    <cellStyle name="40% - Accent6 4 2 3 3 6" xfId="40304"/>
    <cellStyle name="40% - Accent6 4 2 3 4" xfId="8874"/>
    <cellStyle name="40% - Accent6 4 2 3 4 2" xfId="22033"/>
    <cellStyle name="40% - Accent6 4 2 3 4 2 2" xfId="59371"/>
    <cellStyle name="40% - Accent6 4 2 3 4 3" xfId="35232"/>
    <cellStyle name="40% - Accent6 4 2 3 4 4" xfId="46212"/>
    <cellStyle name="40% - Accent6 4 2 3 5" xfId="4151"/>
    <cellStyle name="40% - Accent6 4 2 3 5 2" xfId="17310"/>
    <cellStyle name="40% - Accent6 4 2 3 5 2 2" xfId="54648"/>
    <cellStyle name="40% - Accent6 4 2 3 5 3" xfId="29808"/>
    <cellStyle name="40% - Accent6 4 2 3 5 4" xfId="41489"/>
    <cellStyle name="40% - Accent6 4 2 3 6" xfId="13598"/>
    <cellStyle name="40% - Accent6 4 2 3 6 2" xfId="50936"/>
    <cellStyle name="40% - Accent6 4 2 3 7" xfId="26926"/>
    <cellStyle name="40% - Accent6 4 2 3 8" xfId="37775"/>
    <cellStyle name="40% - Accent6 4 2 4" xfId="856"/>
    <cellStyle name="40% - Accent6 4 2 4 2" xfId="2038"/>
    <cellStyle name="40% - Accent6 4 2 4 2 2" xfId="8112"/>
    <cellStyle name="40% - Accent6 4 2 4 2 2 2" xfId="12835"/>
    <cellStyle name="40% - Accent6 4 2 4 2 2 2 2" xfId="25994"/>
    <cellStyle name="40% - Accent6 4 2 4 2 2 2 2 2" xfId="63332"/>
    <cellStyle name="40% - Accent6 4 2 4 2 2 2 3" xfId="50173"/>
    <cellStyle name="40% - Accent6 4 2 4 2 2 3" xfId="21271"/>
    <cellStyle name="40% - Accent6 4 2 4 2 2 3 2" xfId="58609"/>
    <cellStyle name="40% - Accent6 4 2 4 2 2 4" xfId="34290"/>
    <cellStyle name="40% - Accent6 4 2 4 2 2 5" xfId="45450"/>
    <cellStyle name="40% - Accent6 4 2 4 2 3" xfId="10475"/>
    <cellStyle name="40% - Accent6 4 2 4 2 3 2" xfId="23634"/>
    <cellStyle name="40% - Accent6 4 2 4 2 3 2 2" xfId="60972"/>
    <cellStyle name="40% - Accent6 4 2 4 2 3 3" xfId="37002"/>
    <cellStyle name="40% - Accent6 4 2 4 2 3 4" xfId="47813"/>
    <cellStyle name="40% - Accent6 4 2 4 2 4" xfId="5752"/>
    <cellStyle name="40% - Accent6 4 2 4 2 4 2" xfId="18911"/>
    <cellStyle name="40% - Accent6 4 2 4 2 4 2 2" xfId="56249"/>
    <cellStyle name="40% - Accent6 4 2 4 2 4 3" xfId="31578"/>
    <cellStyle name="40% - Accent6 4 2 4 2 4 4" xfId="43090"/>
    <cellStyle name="40% - Accent6 4 2 4 2 5" xfId="15199"/>
    <cellStyle name="40% - Accent6 4 2 4 2 5 2" xfId="52537"/>
    <cellStyle name="40% - Accent6 4 2 4 2 6" xfId="28696"/>
    <cellStyle name="40% - Accent6 4 2 4 2 7" xfId="39376"/>
    <cellStyle name="40% - Accent6 4 2 4 3" xfId="3387"/>
    <cellStyle name="40% - Accent6 4 2 4 3 2" xfId="11655"/>
    <cellStyle name="40% - Accent6 4 2 4 3 2 2" xfId="24814"/>
    <cellStyle name="40% - Accent6 4 2 4 3 2 2 2" xfId="62152"/>
    <cellStyle name="40% - Accent6 4 2 4 3 2 3" xfId="48993"/>
    <cellStyle name="40% - Accent6 4 2 4 3 3" xfId="6932"/>
    <cellStyle name="40% - Accent6 4 2 4 3 3 2" xfId="20091"/>
    <cellStyle name="40% - Accent6 4 2 4 3 3 2 2" xfId="57429"/>
    <cellStyle name="40% - Accent6 4 2 4 3 3 3" xfId="44270"/>
    <cellStyle name="40% - Accent6 4 2 4 3 4" xfId="16548"/>
    <cellStyle name="40% - Accent6 4 2 4 3 4 2" xfId="53886"/>
    <cellStyle name="40% - Accent6 4 2 4 3 5" xfId="32941"/>
    <cellStyle name="40% - Accent6 4 2 4 3 6" xfId="40725"/>
    <cellStyle name="40% - Accent6 4 2 4 4" xfId="9295"/>
    <cellStyle name="40% - Accent6 4 2 4 4 2" xfId="22454"/>
    <cellStyle name="40% - Accent6 4 2 4 4 2 2" xfId="59792"/>
    <cellStyle name="40% - Accent6 4 2 4 4 3" xfId="35653"/>
    <cellStyle name="40% - Accent6 4 2 4 4 4" xfId="46633"/>
    <cellStyle name="40% - Accent6 4 2 4 5" xfId="4572"/>
    <cellStyle name="40% - Accent6 4 2 4 5 2" xfId="17731"/>
    <cellStyle name="40% - Accent6 4 2 4 5 2 2" xfId="55069"/>
    <cellStyle name="40% - Accent6 4 2 4 5 3" xfId="30229"/>
    <cellStyle name="40% - Accent6 4 2 4 5 4" xfId="41910"/>
    <cellStyle name="40% - Accent6 4 2 4 6" xfId="14019"/>
    <cellStyle name="40% - Accent6 4 2 4 6 2" xfId="51357"/>
    <cellStyle name="40% - Accent6 4 2 4 7" xfId="27347"/>
    <cellStyle name="40% - Accent6 4 2 4 8" xfId="38196"/>
    <cellStyle name="40% - Accent6 4 2 5" xfId="1025"/>
    <cellStyle name="40% - Accent6 4 2 5 2" xfId="2207"/>
    <cellStyle name="40% - Accent6 4 2 5 2 2" xfId="8281"/>
    <cellStyle name="40% - Accent6 4 2 5 2 2 2" xfId="13004"/>
    <cellStyle name="40% - Accent6 4 2 5 2 2 2 2" xfId="26163"/>
    <cellStyle name="40% - Accent6 4 2 5 2 2 2 2 2" xfId="63501"/>
    <cellStyle name="40% - Accent6 4 2 5 2 2 2 3" xfId="50342"/>
    <cellStyle name="40% - Accent6 4 2 5 2 2 3" xfId="21440"/>
    <cellStyle name="40% - Accent6 4 2 5 2 2 3 2" xfId="58778"/>
    <cellStyle name="40% - Accent6 4 2 5 2 2 4" xfId="34459"/>
    <cellStyle name="40% - Accent6 4 2 5 2 2 5" xfId="45619"/>
    <cellStyle name="40% - Accent6 4 2 5 2 3" xfId="10644"/>
    <cellStyle name="40% - Accent6 4 2 5 2 3 2" xfId="23803"/>
    <cellStyle name="40% - Accent6 4 2 5 2 3 2 2" xfId="61141"/>
    <cellStyle name="40% - Accent6 4 2 5 2 3 3" xfId="37171"/>
    <cellStyle name="40% - Accent6 4 2 5 2 3 4" xfId="47982"/>
    <cellStyle name="40% - Accent6 4 2 5 2 4" xfId="5921"/>
    <cellStyle name="40% - Accent6 4 2 5 2 4 2" xfId="19080"/>
    <cellStyle name="40% - Accent6 4 2 5 2 4 2 2" xfId="56418"/>
    <cellStyle name="40% - Accent6 4 2 5 2 4 3" xfId="31747"/>
    <cellStyle name="40% - Accent6 4 2 5 2 4 4" xfId="43259"/>
    <cellStyle name="40% - Accent6 4 2 5 2 5" xfId="15368"/>
    <cellStyle name="40% - Accent6 4 2 5 2 5 2" xfId="52706"/>
    <cellStyle name="40% - Accent6 4 2 5 2 6" xfId="28865"/>
    <cellStyle name="40% - Accent6 4 2 5 2 7" xfId="39545"/>
    <cellStyle name="40% - Accent6 4 2 5 3" xfId="3556"/>
    <cellStyle name="40% - Accent6 4 2 5 3 2" xfId="11824"/>
    <cellStyle name="40% - Accent6 4 2 5 3 2 2" xfId="24983"/>
    <cellStyle name="40% - Accent6 4 2 5 3 2 2 2" xfId="62321"/>
    <cellStyle name="40% - Accent6 4 2 5 3 2 3" xfId="49162"/>
    <cellStyle name="40% - Accent6 4 2 5 3 3" xfId="7101"/>
    <cellStyle name="40% - Accent6 4 2 5 3 3 2" xfId="20260"/>
    <cellStyle name="40% - Accent6 4 2 5 3 3 2 2" xfId="57598"/>
    <cellStyle name="40% - Accent6 4 2 5 3 3 3" xfId="44439"/>
    <cellStyle name="40% - Accent6 4 2 5 3 4" xfId="16717"/>
    <cellStyle name="40% - Accent6 4 2 5 3 4 2" xfId="54055"/>
    <cellStyle name="40% - Accent6 4 2 5 3 5" xfId="33110"/>
    <cellStyle name="40% - Accent6 4 2 5 3 6" xfId="40894"/>
    <cellStyle name="40% - Accent6 4 2 5 4" xfId="9464"/>
    <cellStyle name="40% - Accent6 4 2 5 4 2" xfId="22623"/>
    <cellStyle name="40% - Accent6 4 2 5 4 2 2" xfId="59961"/>
    <cellStyle name="40% - Accent6 4 2 5 4 3" xfId="35822"/>
    <cellStyle name="40% - Accent6 4 2 5 4 4" xfId="46802"/>
    <cellStyle name="40% - Accent6 4 2 5 5" xfId="4741"/>
    <cellStyle name="40% - Accent6 4 2 5 5 2" xfId="17900"/>
    <cellStyle name="40% - Accent6 4 2 5 5 2 2" xfId="55238"/>
    <cellStyle name="40% - Accent6 4 2 5 5 3" xfId="30398"/>
    <cellStyle name="40% - Accent6 4 2 5 5 4" xfId="42079"/>
    <cellStyle name="40% - Accent6 4 2 5 6" xfId="14188"/>
    <cellStyle name="40% - Accent6 4 2 5 6 2" xfId="51526"/>
    <cellStyle name="40% - Accent6 4 2 5 7" xfId="27516"/>
    <cellStyle name="40% - Accent6 4 2 5 8" xfId="38365"/>
    <cellStyle name="40% - Accent6 4 2 6" xfId="1196"/>
    <cellStyle name="40% - Accent6 4 2 6 2" xfId="2376"/>
    <cellStyle name="40% - Accent6 4 2 6 2 2" xfId="8450"/>
    <cellStyle name="40% - Accent6 4 2 6 2 2 2" xfId="13173"/>
    <cellStyle name="40% - Accent6 4 2 6 2 2 2 2" xfId="26332"/>
    <cellStyle name="40% - Accent6 4 2 6 2 2 2 2 2" xfId="63670"/>
    <cellStyle name="40% - Accent6 4 2 6 2 2 2 3" xfId="50511"/>
    <cellStyle name="40% - Accent6 4 2 6 2 2 3" xfId="21609"/>
    <cellStyle name="40% - Accent6 4 2 6 2 2 3 2" xfId="58947"/>
    <cellStyle name="40% - Accent6 4 2 6 2 2 4" xfId="34628"/>
    <cellStyle name="40% - Accent6 4 2 6 2 2 5" xfId="45788"/>
    <cellStyle name="40% - Accent6 4 2 6 2 3" xfId="10813"/>
    <cellStyle name="40% - Accent6 4 2 6 2 3 2" xfId="23972"/>
    <cellStyle name="40% - Accent6 4 2 6 2 3 2 2" xfId="61310"/>
    <cellStyle name="40% - Accent6 4 2 6 2 3 3" xfId="37340"/>
    <cellStyle name="40% - Accent6 4 2 6 2 3 4" xfId="48151"/>
    <cellStyle name="40% - Accent6 4 2 6 2 4" xfId="6090"/>
    <cellStyle name="40% - Accent6 4 2 6 2 4 2" xfId="19249"/>
    <cellStyle name="40% - Accent6 4 2 6 2 4 2 2" xfId="56587"/>
    <cellStyle name="40% - Accent6 4 2 6 2 4 3" xfId="31916"/>
    <cellStyle name="40% - Accent6 4 2 6 2 4 4" xfId="43428"/>
    <cellStyle name="40% - Accent6 4 2 6 2 5" xfId="15537"/>
    <cellStyle name="40% - Accent6 4 2 6 2 5 2" xfId="52875"/>
    <cellStyle name="40% - Accent6 4 2 6 2 6" xfId="29034"/>
    <cellStyle name="40% - Accent6 4 2 6 2 7" xfId="39714"/>
    <cellStyle name="40% - Accent6 4 2 6 3" xfId="3725"/>
    <cellStyle name="40% - Accent6 4 2 6 3 2" xfId="11993"/>
    <cellStyle name="40% - Accent6 4 2 6 3 2 2" xfId="25152"/>
    <cellStyle name="40% - Accent6 4 2 6 3 2 2 2" xfId="62490"/>
    <cellStyle name="40% - Accent6 4 2 6 3 2 3" xfId="49331"/>
    <cellStyle name="40% - Accent6 4 2 6 3 3" xfId="7270"/>
    <cellStyle name="40% - Accent6 4 2 6 3 3 2" xfId="20429"/>
    <cellStyle name="40% - Accent6 4 2 6 3 3 2 2" xfId="57767"/>
    <cellStyle name="40% - Accent6 4 2 6 3 3 3" xfId="44608"/>
    <cellStyle name="40% - Accent6 4 2 6 3 4" xfId="16886"/>
    <cellStyle name="40% - Accent6 4 2 6 3 4 2" xfId="54224"/>
    <cellStyle name="40% - Accent6 4 2 6 3 5" xfId="33279"/>
    <cellStyle name="40% - Accent6 4 2 6 3 6" xfId="41063"/>
    <cellStyle name="40% - Accent6 4 2 6 4" xfId="9633"/>
    <cellStyle name="40% - Accent6 4 2 6 4 2" xfId="22792"/>
    <cellStyle name="40% - Accent6 4 2 6 4 2 2" xfId="60130"/>
    <cellStyle name="40% - Accent6 4 2 6 4 3" xfId="35991"/>
    <cellStyle name="40% - Accent6 4 2 6 4 4" xfId="46971"/>
    <cellStyle name="40% - Accent6 4 2 6 5" xfId="4910"/>
    <cellStyle name="40% - Accent6 4 2 6 5 2" xfId="18069"/>
    <cellStyle name="40% - Accent6 4 2 6 5 2 2" xfId="55407"/>
    <cellStyle name="40% - Accent6 4 2 6 5 3" xfId="30567"/>
    <cellStyle name="40% - Accent6 4 2 6 5 4" xfId="42248"/>
    <cellStyle name="40% - Accent6 4 2 6 6" xfId="14357"/>
    <cellStyle name="40% - Accent6 4 2 6 6 2" xfId="51695"/>
    <cellStyle name="40% - Accent6 4 2 6 7" xfId="27685"/>
    <cellStyle name="40% - Accent6 4 2 6 8" xfId="38534"/>
    <cellStyle name="40% - Accent6 4 2 7" xfId="1420"/>
    <cellStyle name="40% - Accent6 4 2 7 2" xfId="2769"/>
    <cellStyle name="40% - Accent6 4 2 7 2 2" xfId="12217"/>
    <cellStyle name="40% - Accent6 4 2 7 2 2 2" xfId="25376"/>
    <cellStyle name="40% - Accent6 4 2 7 2 2 2 2" xfId="62714"/>
    <cellStyle name="40% - Accent6 4 2 7 2 2 3" xfId="33672"/>
    <cellStyle name="40% - Accent6 4 2 7 2 2 4" xfId="49555"/>
    <cellStyle name="40% - Accent6 4 2 7 2 3" xfId="7494"/>
    <cellStyle name="40% - Accent6 4 2 7 2 3 2" xfId="20653"/>
    <cellStyle name="40% - Accent6 4 2 7 2 3 2 2" xfId="57991"/>
    <cellStyle name="40% - Accent6 4 2 7 2 3 3" xfId="36384"/>
    <cellStyle name="40% - Accent6 4 2 7 2 3 4" xfId="44832"/>
    <cellStyle name="40% - Accent6 4 2 7 2 4" xfId="15930"/>
    <cellStyle name="40% - Accent6 4 2 7 2 4 2" xfId="30960"/>
    <cellStyle name="40% - Accent6 4 2 7 2 4 3" xfId="53268"/>
    <cellStyle name="40% - Accent6 4 2 7 2 5" xfId="28078"/>
    <cellStyle name="40% - Accent6 4 2 7 2 6" xfId="40107"/>
    <cellStyle name="40% - Accent6 4 2 7 3" xfId="9857"/>
    <cellStyle name="40% - Accent6 4 2 7 3 2" xfId="23016"/>
    <cellStyle name="40% - Accent6 4 2 7 3 2 2" xfId="60354"/>
    <cellStyle name="40% - Accent6 4 2 7 3 3" xfId="32323"/>
    <cellStyle name="40% - Accent6 4 2 7 3 4" xfId="47195"/>
    <cellStyle name="40% - Accent6 4 2 7 4" xfId="5134"/>
    <cellStyle name="40% - Accent6 4 2 7 4 2" xfId="18293"/>
    <cellStyle name="40% - Accent6 4 2 7 4 2 2" xfId="55631"/>
    <cellStyle name="40% - Accent6 4 2 7 4 3" xfId="35035"/>
    <cellStyle name="40% - Accent6 4 2 7 4 4" xfId="42472"/>
    <cellStyle name="40% - Accent6 4 2 7 5" xfId="14581"/>
    <cellStyle name="40% - Accent6 4 2 7 5 2" xfId="29611"/>
    <cellStyle name="40% - Accent6 4 2 7 5 3" xfId="51919"/>
    <cellStyle name="40% - Accent6 4 2 7 6" xfId="26729"/>
    <cellStyle name="40% - Accent6 4 2 7 7" xfId="38758"/>
    <cellStyle name="40% - Accent6 4 2 8" xfId="2545"/>
    <cellStyle name="40% - Accent6 4 2 8 2" xfId="11037"/>
    <cellStyle name="40% - Accent6 4 2 8 2 2" xfId="24196"/>
    <cellStyle name="40% - Accent6 4 2 8 2 2 2" xfId="61534"/>
    <cellStyle name="40% - Accent6 4 2 8 2 3" xfId="33448"/>
    <cellStyle name="40% - Accent6 4 2 8 2 4" xfId="48375"/>
    <cellStyle name="40% - Accent6 4 2 8 3" xfId="6314"/>
    <cellStyle name="40% - Accent6 4 2 8 3 2" xfId="19473"/>
    <cellStyle name="40% - Accent6 4 2 8 3 2 2" xfId="56811"/>
    <cellStyle name="40% - Accent6 4 2 8 3 3" xfId="36160"/>
    <cellStyle name="40% - Accent6 4 2 8 3 4" xfId="43652"/>
    <cellStyle name="40% - Accent6 4 2 8 4" xfId="15706"/>
    <cellStyle name="40% - Accent6 4 2 8 4 2" xfId="30736"/>
    <cellStyle name="40% - Accent6 4 2 8 4 3" xfId="53044"/>
    <cellStyle name="40% - Accent6 4 2 8 5" xfId="27854"/>
    <cellStyle name="40% - Accent6 4 2 8 6" xfId="39883"/>
    <cellStyle name="40% - Accent6 4 2 9" xfId="8677"/>
    <cellStyle name="40% - Accent6 4 2 9 2" xfId="21836"/>
    <cellStyle name="40% - Accent6 4 2 9 2 2" xfId="59174"/>
    <cellStyle name="40% - Accent6 4 2 9 3" xfId="29387"/>
    <cellStyle name="40% - Accent6 4 2 9 4" xfId="46015"/>
    <cellStyle name="40% - Accent6 4 3" xfId="547"/>
    <cellStyle name="40% - Accent6 4 3 2" xfId="1729"/>
    <cellStyle name="40% - Accent6 4 3 2 2" xfId="7803"/>
    <cellStyle name="40% - Accent6 4 3 2 2 2" xfId="12526"/>
    <cellStyle name="40% - Accent6 4 3 2 2 2 2" xfId="25685"/>
    <cellStyle name="40% - Accent6 4 3 2 2 2 2 2" xfId="63023"/>
    <cellStyle name="40% - Accent6 4 3 2 2 2 3" xfId="49864"/>
    <cellStyle name="40% - Accent6 4 3 2 2 3" xfId="20962"/>
    <cellStyle name="40% - Accent6 4 3 2 2 3 2" xfId="58300"/>
    <cellStyle name="40% - Accent6 4 3 2 2 4" xfId="33981"/>
    <cellStyle name="40% - Accent6 4 3 2 2 5" xfId="45141"/>
    <cellStyle name="40% - Accent6 4 3 2 3" xfId="10166"/>
    <cellStyle name="40% - Accent6 4 3 2 3 2" xfId="23325"/>
    <cellStyle name="40% - Accent6 4 3 2 3 2 2" xfId="60663"/>
    <cellStyle name="40% - Accent6 4 3 2 3 3" xfId="36693"/>
    <cellStyle name="40% - Accent6 4 3 2 3 4" xfId="47504"/>
    <cellStyle name="40% - Accent6 4 3 2 4" xfId="5443"/>
    <cellStyle name="40% - Accent6 4 3 2 4 2" xfId="18602"/>
    <cellStyle name="40% - Accent6 4 3 2 4 2 2" xfId="55940"/>
    <cellStyle name="40% - Accent6 4 3 2 4 3" xfId="31269"/>
    <cellStyle name="40% - Accent6 4 3 2 4 4" xfId="42781"/>
    <cellStyle name="40% - Accent6 4 3 2 5" xfId="14890"/>
    <cellStyle name="40% - Accent6 4 3 2 5 2" xfId="52228"/>
    <cellStyle name="40% - Accent6 4 3 2 6" xfId="28387"/>
    <cellStyle name="40% - Accent6 4 3 2 7" xfId="39067"/>
    <cellStyle name="40% - Accent6 4 3 3" xfId="3078"/>
    <cellStyle name="40% - Accent6 4 3 3 2" xfId="11346"/>
    <cellStyle name="40% - Accent6 4 3 3 2 2" xfId="24505"/>
    <cellStyle name="40% - Accent6 4 3 3 2 2 2" xfId="61843"/>
    <cellStyle name="40% - Accent6 4 3 3 2 3" xfId="48684"/>
    <cellStyle name="40% - Accent6 4 3 3 3" xfId="6623"/>
    <cellStyle name="40% - Accent6 4 3 3 3 2" xfId="19782"/>
    <cellStyle name="40% - Accent6 4 3 3 3 2 2" xfId="57120"/>
    <cellStyle name="40% - Accent6 4 3 3 3 3" xfId="43961"/>
    <cellStyle name="40% - Accent6 4 3 3 4" xfId="16239"/>
    <cellStyle name="40% - Accent6 4 3 3 4 2" xfId="53577"/>
    <cellStyle name="40% - Accent6 4 3 3 5" xfId="32632"/>
    <cellStyle name="40% - Accent6 4 3 3 6" xfId="40416"/>
    <cellStyle name="40% - Accent6 4 3 4" xfId="8986"/>
    <cellStyle name="40% - Accent6 4 3 4 2" xfId="22145"/>
    <cellStyle name="40% - Accent6 4 3 4 2 2" xfId="59483"/>
    <cellStyle name="40% - Accent6 4 3 4 3" xfId="35344"/>
    <cellStyle name="40% - Accent6 4 3 4 4" xfId="46324"/>
    <cellStyle name="40% - Accent6 4 3 5" xfId="4263"/>
    <cellStyle name="40% - Accent6 4 3 5 2" xfId="17422"/>
    <cellStyle name="40% - Accent6 4 3 5 2 2" xfId="54760"/>
    <cellStyle name="40% - Accent6 4 3 5 3" xfId="29920"/>
    <cellStyle name="40% - Accent6 4 3 5 4" xfId="41601"/>
    <cellStyle name="40% - Accent6 4 3 6" xfId="13710"/>
    <cellStyle name="40% - Accent6 4 3 6 2" xfId="51048"/>
    <cellStyle name="40% - Accent6 4 3 7" xfId="27038"/>
    <cellStyle name="40% - Accent6 4 3 8" xfId="37887"/>
    <cellStyle name="40% - Accent6 4 4" xfId="350"/>
    <cellStyle name="40% - Accent6 4 4 2" xfId="1532"/>
    <cellStyle name="40% - Accent6 4 4 2 2" xfId="7606"/>
    <cellStyle name="40% - Accent6 4 4 2 2 2" xfId="12329"/>
    <cellStyle name="40% - Accent6 4 4 2 2 2 2" xfId="25488"/>
    <cellStyle name="40% - Accent6 4 4 2 2 2 2 2" xfId="62826"/>
    <cellStyle name="40% - Accent6 4 4 2 2 2 3" xfId="49667"/>
    <cellStyle name="40% - Accent6 4 4 2 2 3" xfId="20765"/>
    <cellStyle name="40% - Accent6 4 4 2 2 3 2" xfId="58103"/>
    <cellStyle name="40% - Accent6 4 4 2 2 4" xfId="33784"/>
    <cellStyle name="40% - Accent6 4 4 2 2 5" xfId="44944"/>
    <cellStyle name="40% - Accent6 4 4 2 3" xfId="9969"/>
    <cellStyle name="40% - Accent6 4 4 2 3 2" xfId="23128"/>
    <cellStyle name="40% - Accent6 4 4 2 3 2 2" xfId="60466"/>
    <cellStyle name="40% - Accent6 4 4 2 3 3" xfId="36496"/>
    <cellStyle name="40% - Accent6 4 4 2 3 4" xfId="47307"/>
    <cellStyle name="40% - Accent6 4 4 2 4" xfId="5246"/>
    <cellStyle name="40% - Accent6 4 4 2 4 2" xfId="18405"/>
    <cellStyle name="40% - Accent6 4 4 2 4 2 2" xfId="55743"/>
    <cellStyle name="40% - Accent6 4 4 2 4 3" xfId="31072"/>
    <cellStyle name="40% - Accent6 4 4 2 4 4" xfId="42584"/>
    <cellStyle name="40% - Accent6 4 4 2 5" xfId="14693"/>
    <cellStyle name="40% - Accent6 4 4 2 5 2" xfId="52031"/>
    <cellStyle name="40% - Accent6 4 4 2 6" xfId="28190"/>
    <cellStyle name="40% - Accent6 4 4 2 7" xfId="38870"/>
    <cellStyle name="40% - Accent6 4 4 3" xfId="2881"/>
    <cellStyle name="40% - Accent6 4 4 3 2" xfId="11149"/>
    <cellStyle name="40% - Accent6 4 4 3 2 2" xfId="24308"/>
    <cellStyle name="40% - Accent6 4 4 3 2 2 2" xfId="61646"/>
    <cellStyle name="40% - Accent6 4 4 3 2 3" xfId="48487"/>
    <cellStyle name="40% - Accent6 4 4 3 3" xfId="6426"/>
    <cellStyle name="40% - Accent6 4 4 3 3 2" xfId="19585"/>
    <cellStyle name="40% - Accent6 4 4 3 3 2 2" xfId="56923"/>
    <cellStyle name="40% - Accent6 4 4 3 3 3" xfId="43764"/>
    <cellStyle name="40% - Accent6 4 4 3 4" xfId="16042"/>
    <cellStyle name="40% - Accent6 4 4 3 4 2" xfId="53380"/>
    <cellStyle name="40% - Accent6 4 4 3 5" xfId="32435"/>
    <cellStyle name="40% - Accent6 4 4 3 6" xfId="40219"/>
    <cellStyle name="40% - Accent6 4 4 4" xfId="8789"/>
    <cellStyle name="40% - Accent6 4 4 4 2" xfId="21948"/>
    <cellStyle name="40% - Accent6 4 4 4 2 2" xfId="59286"/>
    <cellStyle name="40% - Accent6 4 4 4 3" xfId="35147"/>
    <cellStyle name="40% - Accent6 4 4 4 4" xfId="46127"/>
    <cellStyle name="40% - Accent6 4 4 5" xfId="4066"/>
    <cellStyle name="40% - Accent6 4 4 5 2" xfId="17225"/>
    <cellStyle name="40% - Accent6 4 4 5 2 2" xfId="54563"/>
    <cellStyle name="40% - Accent6 4 4 5 3" xfId="29723"/>
    <cellStyle name="40% - Accent6 4 4 5 4" xfId="41404"/>
    <cellStyle name="40% - Accent6 4 4 6" xfId="13513"/>
    <cellStyle name="40% - Accent6 4 4 6 2" xfId="50851"/>
    <cellStyle name="40% - Accent6 4 4 7" xfId="26841"/>
    <cellStyle name="40% - Accent6 4 4 8" xfId="37690"/>
    <cellStyle name="40% - Accent6 4 5" xfId="771"/>
    <cellStyle name="40% - Accent6 4 5 2" xfId="1953"/>
    <cellStyle name="40% - Accent6 4 5 2 2" xfId="8027"/>
    <cellStyle name="40% - Accent6 4 5 2 2 2" xfId="12750"/>
    <cellStyle name="40% - Accent6 4 5 2 2 2 2" xfId="25909"/>
    <cellStyle name="40% - Accent6 4 5 2 2 2 2 2" xfId="63247"/>
    <cellStyle name="40% - Accent6 4 5 2 2 2 3" xfId="50088"/>
    <cellStyle name="40% - Accent6 4 5 2 2 3" xfId="21186"/>
    <cellStyle name="40% - Accent6 4 5 2 2 3 2" xfId="58524"/>
    <cellStyle name="40% - Accent6 4 5 2 2 4" xfId="34205"/>
    <cellStyle name="40% - Accent6 4 5 2 2 5" xfId="45365"/>
    <cellStyle name="40% - Accent6 4 5 2 3" xfId="10390"/>
    <cellStyle name="40% - Accent6 4 5 2 3 2" xfId="23549"/>
    <cellStyle name="40% - Accent6 4 5 2 3 2 2" xfId="60887"/>
    <cellStyle name="40% - Accent6 4 5 2 3 3" xfId="36917"/>
    <cellStyle name="40% - Accent6 4 5 2 3 4" xfId="47728"/>
    <cellStyle name="40% - Accent6 4 5 2 4" xfId="5667"/>
    <cellStyle name="40% - Accent6 4 5 2 4 2" xfId="18826"/>
    <cellStyle name="40% - Accent6 4 5 2 4 2 2" xfId="56164"/>
    <cellStyle name="40% - Accent6 4 5 2 4 3" xfId="31493"/>
    <cellStyle name="40% - Accent6 4 5 2 4 4" xfId="43005"/>
    <cellStyle name="40% - Accent6 4 5 2 5" xfId="15114"/>
    <cellStyle name="40% - Accent6 4 5 2 5 2" xfId="52452"/>
    <cellStyle name="40% - Accent6 4 5 2 6" xfId="28611"/>
    <cellStyle name="40% - Accent6 4 5 2 7" xfId="39291"/>
    <cellStyle name="40% - Accent6 4 5 3" xfId="3302"/>
    <cellStyle name="40% - Accent6 4 5 3 2" xfId="11570"/>
    <cellStyle name="40% - Accent6 4 5 3 2 2" xfId="24729"/>
    <cellStyle name="40% - Accent6 4 5 3 2 2 2" xfId="62067"/>
    <cellStyle name="40% - Accent6 4 5 3 2 3" xfId="48908"/>
    <cellStyle name="40% - Accent6 4 5 3 3" xfId="6847"/>
    <cellStyle name="40% - Accent6 4 5 3 3 2" xfId="20006"/>
    <cellStyle name="40% - Accent6 4 5 3 3 2 2" xfId="57344"/>
    <cellStyle name="40% - Accent6 4 5 3 3 3" xfId="44185"/>
    <cellStyle name="40% - Accent6 4 5 3 4" xfId="16463"/>
    <cellStyle name="40% - Accent6 4 5 3 4 2" xfId="53801"/>
    <cellStyle name="40% - Accent6 4 5 3 5" xfId="32856"/>
    <cellStyle name="40% - Accent6 4 5 3 6" xfId="40640"/>
    <cellStyle name="40% - Accent6 4 5 4" xfId="9210"/>
    <cellStyle name="40% - Accent6 4 5 4 2" xfId="22369"/>
    <cellStyle name="40% - Accent6 4 5 4 2 2" xfId="59707"/>
    <cellStyle name="40% - Accent6 4 5 4 3" xfId="35568"/>
    <cellStyle name="40% - Accent6 4 5 4 4" xfId="46548"/>
    <cellStyle name="40% - Accent6 4 5 5" xfId="4487"/>
    <cellStyle name="40% - Accent6 4 5 5 2" xfId="17646"/>
    <cellStyle name="40% - Accent6 4 5 5 2 2" xfId="54984"/>
    <cellStyle name="40% - Accent6 4 5 5 3" xfId="30144"/>
    <cellStyle name="40% - Accent6 4 5 5 4" xfId="41825"/>
    <cellStyle name="40% - Accent6 4 5 6" xfId="13934"/>
    <cellStyle name="40% - Accent6 4 5 6 2" xfId="51272"/>
    <cellStyle name="40% - Accent6 4 5 7" xfId="27262"/>
    <cellStyle name="40% - Accent6 4 5 8" xfId="38111"/>
    <cellStyle name="40% - Accent6 4 6" xfId="940"/>
    <cellStyle name="40% - Accent6 4 6 2" xfId="2122"/>
    <cellStyle name="40% - Accent6 4 6 2 2" xfId="8196"/>
    <cellStyle name="40% - Accent6 4 6 2 2 2" xfId="12919"/>
    <cellStyle name="40% - Accent6 4 6 2 2 2 2" xfId="26078"/>
    <cellStyle name="40% - Accent6 4 6 2 2 2 2 2" xfId="63416"/>
    <cellStyle name="40% - Accent6 4 6 2 2 2 3" xfId="50257"/>
    <cellStyle name="40% - Accent6 4 6 2 2 3" xfId="21355"/>
    <cellStyle name="40% - Accent6 4 6 2 2 3 2" xfId="58693"/>
    <cellStyle name="40% - Accent6 4 6 2 2 4" xfId="34374"/>
    <cellStyle name="40% - Accent6 4 6 2 2 5" xfId="45534"/>
    <cellStyle name="40% - Accent6 4 6 2 3" xfId="10559"/>
    <cellStyle name="40% - Accent6 4 6 2 3 2" xfId="23718"/>
    <cellStyle name="40% - Accent6 4 6 2 3 2 2" xfId="61056"/>
    <cellStyle name="40% - Accent6 4 6 2 3 3" xfId="37086"/>
    <cellStyle name="40% - Accent6 4 6 2 3 4" xfId="47897"/>
    <cellStyle name="40% - Accent6 4 6 2 4" xfId="5836"/>
    <cellStyle name="40% - Accent6 4 6 2 4 2" xfId="18995"/>
    <cellStyle name="40% - Accent6 4 6 2 4 2 2" xfId="56333"/>
    <cellStyle name="40% - Accent6 4 6 2 4 3" xfId="31662"/>
    <cellStyle name="40% - Accent6 4 6 2 4 4" xfId="43174"/>
    <cellStyle name="40% - Accent6 4 6 2 5" xfId="15283"/>
    <cellStyle name="40% - Accent6 4 6 2 5 2" xfId="52621"/>
    <cellStyle name="40% - Accent6 4 6 2 6" xfId="28780"/>
    <cellStyle name="40% - Accent6 4 6 2 7" xfId="39460"/>
    <cellStyle name="40% - Accent6 4 6 3" xfId="3471"/>
    <cellStyle name="40% - Accent6 4 6 3 2" xfId="11739"/>
    <cellStyle name="40% - Accent6 4 6 3 2 2" xfId="24898"/>
    <cellStyle name="40% - Accent6 4 6 3 2 2 2" xfId="62236"/>
    <cellStyle name="40% - Accent6 4 6 3 2 3" xfId="49077"/>
    <cellStyle name="40% - Accent6 4 6 3 3" xfId="7016"/>
    <cellStyle name="40% - Accent6 4 6 3 3 2" xfId="20175"/>
    <cellStyle name="40% - Accent6 4 6 3 3 2 2" xfId="57513"/>
    <cellStyle name="40% - Accent6 4 6 3 3 3" xfId="44354"/>
    <cellStyle name="40% - Accent6 4 6 3 4" xfId="16632"/>
    <cellStyle name="40% - Accent6 4 6 3 4 2" xfId="53970"/>
    <cellStyle name="40% - Accent6 4 6 3 5" xfId="33025"/>
    <cellStyle name="40% - Accent6 4 6 3 6" xfId="40809"/>
    <cellStyle name="40% - Accent6 4 6 4" xfId="9379"/>
    <cellStyle name="40% - Accent6 4 6 4 2" xfId="22538"/>
    <cellStyle name="40% - Accent6 4 6 4 2 2" xfId="59876"/>
    <cellStyle name="40% - Accent6 4 6 4 3" xfId="35737"/>
    <cellStyle name="40% - Accent6 4 6 4 4" xfId="46717"/>
    <cellStyle name="40% - Accent6 4 6 5" xfId="4656"/>
    <cellStyle name="40% - Accent6 4 6 5 2" xfId="17815"/>
    <cellStyle name="40% - Accent6 4 6 5 2 2" xfId="55153"/>
    <cellStyle name="40% - Accent6 4 6 5 3" xfId="30313"/>
    <cellStyle name="40% - Accent6 4 6 5 4" xfId="41994"/>
    <cellStyle name="40% - Accent6 4 6 6" xfId="14103"/>
    <cellStyle name="40% - Accent6 4 6 6 2" xfId="51441"/>
    <cellStyle name="40% - Accent6 4 6 7" xfId="27431"/>
    <cellStyle name="40% - Accent6 4 6 8" xfId="38280"/>
    <cellStyle name="40% - Accent6 4 7" xfId="1111"/>
    <cellStyle name="40% - Accent6 4 7 2" xfId="2291"/>
    <cellStyle name="40% - Accent6 4 7 2 2" xfId="8365"/>
    <cellStyle name="40% - Accent6 4 7 2 2 2" xfId="13088"/>
    <cellStyle name="40% - Accent6 4 7 2 2 2 2" xfId="26247"/>
    <cellStyle name="40% - Accent6 4 7 2 2 2 2 2" xfId="63585"/>
    <cellStyle name="40% - Accent6 4 7 2 2 2 3" xfId="50426"/>
    <cellStyle name="40% - Accent6 4 7 2 2 3" xfId="21524"/>
    <cellStyle name="40% - Accent6 4 7 2 2 3 2" xfId="58862"/>
    <cellStyle name="40% - Accent6 4 7 2 2 4" xfId="34543"/>
    <cellStyle name="40% - Accent6 4 7 2 2 5" xfId="45703"/>
    <cellStyle name="40% - Accent6 4 7 2 3" xfId="10728"/>
    <cellStyle name="40% - Accent6 4 7 2 3 2" xfId="23887"/>
    <cellStyle name="40% - Accent6 4 7 2 3 2 2" xfId="61225"/>
    <cellStyle name="40% - Accent6 4 7 2 3 3" xfId="37255"/>
    <cellStyle name="40% - Accent6 4 7 2 3 4" xfId="48066"/>
    <cellStyle name="40% - Accent6 4 7 2 4" xfId="6005"/>
    <cellStyle name="40% - Accent6 4 7 2 4 2" xfId="19164"/>
    <cellStyle name="40% - Accent6 4 7 2 4 2 2" xfId="56502"/>
    <cellStyle name="40% - Accent6 4 7 2 4 3" xfId="31831"/>
    <cellStyle name="40% - Accent6 4 7 2 4 4" xfId="43343"/>
    <cellStyle name="40% - Accent6 4 7 2 5" xfId="15452"/>
    <cellStyle name="40% - Accent6 4 7 2 5 2" xfId="52790"/>
    <cellStyle name="40% - Accent6 4 7 2 6" xfId="28949"/>
    <cellStyle name="40% - Accent6 4 7 2 7" xfId="39629"/>
    <cellStyle name="40% - Accent6 4 7 3" xfId="3640"/>
    <cellStyle name="40% - Accent6 4 7 3 2" xfId="11908"/>
    <cellStyle name="40% - Accent6 4 7 3 2 2" xfId="25067"/>
    <cellStyle name="40% - Accent6 4 7 3 2 2 2" xfId="62405"/>
    <cellStyle name="40% - Accent6 4 7 3 2 3" xfId="49246"/>
    <cellStyle name="40% - Accent6 4 7 3 3" xfId="7185"/>
    <cellStyle name="40% - Accent6 4 7 3 3 2" xfId="20344"/>
    <cellStyle name="40% - Accent6 4 7 3 3 2 2" xfId="57682"/>
    <cellStyle name="40% - Accent6 4 7 3 3 3" xfId="44523"/>
    <cellStyle name="40% - Accent6 4 7 3 4" xfId="16801"/>
    <cellStyle name="40% - Accent6 4 7 3 4 2" xfId="54139"/>
    <cellStyle name="40% - Accent6 4 7 3 5" xfId="33194"/>
    <cellStyle name="40% - Accent6 4 7 3 6" xfId="40978"/>
    <cellStyle name="40% - Accent6 4 7 4" xfId="9548"/>
    <cellStyle name="40% - Accent6 4 7 4 2" xfId="22707"/>
    <cellStyle name="40% - Accent6 4 7 4 2 2" xfId="60045"/>
    <cellStyle name="40% - Accent6 4 7 4 3" xfId="35906"/>
    <cellStyle name="40% - Accent6 4 7 4 4" xfId="46886"/>
    <cellStyle name="40% - Accent6 4 7 5" xfId="4825"/>
    <cellStyle name="40% - Accent6 4 7 5 2" xfId="17984"/>
    <cellStyle name="40% - Accent6 4 7 5 2 2" xfId="55322"/>
    <cellStyle name="40% - Accent6 4 7 5 3" xfId="30482"/>
    <cellStyle name="40% - Accent6 4 7 5 4" xfId="42163"/>
    <cellStyle name="40% - Accent6 4 7 6" xfId="14272"/>
    <cellStyle name="40% - Accent6 4 7 6 2" xfId="51610"/>
    <cellStyle name="40% - Accent6 4 7 7" xfId="27600"/>
    <cellStyle name="40% - Accent6 4 7 8" xfId="38449"/>
    <cellStyle name="40% - Accent6 4 8" xfId="1308"/>
    <cellStyle name="40% - Accent6 4 8 2" xfId="2657"/>
    <cellStyle name="40% - Accent6 4 8 2 2" xfId="12105"/>
    <cellStyle name="40% - Accent6 4 8 2 2 2" xfId="25264"/>
    <cellStyle name="40% - Accent6 4 8 2 2 2 2" xfId="62602"/>
    <cellStyle name="40% - Accent6 4 8 2 2 3" xfId="33560"/>
    <cellStyle name="40% - Accent6 4 8 2 2 4" xfId="49443"/>
    <cellStyle name="40% - Accent6 4 8 2 3" xfId="7382"/>
    <cellStyle name="40% - Accent6 4 8 2 3 2" xfId="20541"/>
    <cellStyle name="40% - Accent6 4 8 2 3 2 2" xfId="57879"/>
    <cellStyle name="40% - Accent6 4 8 2 3 3" xfId="36272"/>
    <cellStyle name="40% - Accent6 4 8 2 3 4" xfId="44720"/>
    <cellStyle name="40% - Accent6 4 8 2 4" xfId="15818"/>
    <cellStyle name="40% - Accent6 4 8 2 4 2" xfId="30848"/>
    <cellStyle name="40% - Accent6 4 8 2 4 3" xfId="53156"/>
    <cellStyle name="40% - Accent6 4 8 2 5" xfId="27966"/>
    <cellStyle name="40% - Accent6 4 8 2 6" xfId="39995"/>
    <cellStyle name="40% - Accent6 4 8 3" xfId="9745"/>
    <cellStyle name="40% - Accent6 4 8 3 2" xfId="22904"/>
    <cellStyle name="40% - Accent6 4 8 3 2 2" xfId="60242"/>
    <cellStyle name="40% - Accent6 4 8 3 3" xfId="32211"/>
    <cellStyle name="40% - Accent6 4 8 3 4" xfId="47083"/>
    <cellStyle name="40% - Accent6 4 8 4" xfId="5022"/>
    <cellStyle name="40% - Accent6 4 8 4 2" xfId="18181"/>
    <cellStyle name="40% - Accent6 4 8 4 2 2" xfId="55519"/>
    <cellStyle name="40% - Accent6 4 8 4 3" xfId="34923"/>
    <cellStyle name="40% - Accent6 4 8 4 4" xfId="42360"/>
    <cellStyle name="40% - Accent6 4 8 5" xfId="14469"/>
    <cellStyle name="40% - Accent6 4 8 5 2" xfId="29499"/>
    <cellStyle name="40% - Accent6 4 8 5 3" xfId="51807"/>
    <cellStyle name="40% - Accent6 4 8 6" xfId="26617"/>
    <cellStyle name="40% - Accent6 4 8 7" xfId="38646"/>
    <cellStyle name="40% - Accent6 4 9" xfId="2460"/>
    <cellStyle name="40% - Accent6 4 9 2" xfId="10925"/>
    <cellStyle name="40% - Accent6 4 9 2 2" xfId="24084"/>
    <cellStyle name="40% - Accent6 4 9 2 2 2" xfId="61422"/>
    <cellStyle name="40% - Accent6 4 9 2 3" xfId="33363"/>
    <cellStyle name="40% - Accent6 4 9 2 4" xfId="48263"/>
    <cellStyle name="40% - Accent6 4 9 3" xfId="6202"/>
    <cellStyle name="40% - Accent6 4 9 3 2" xfId="19361"/>
    <cellStyle name="40% - Accent6 4 9 3 2 2" xfId="56699"/>
    <cellStyle name="40% - Accent6 4 9 3 3" xfId="36075"/>
    <cellStyle name="40% - Accent6 4 9 3 4" xfId="43540"/>
    <cellStyle name="40% - Accent6 4 9 4" xfId="15621"/>
    <cellStyle name="40% - Accent6 4 9 4 2" xfId="30651"/>
    <cellStyle name="40% - Accent6 4 9 4 3" xfId="52959"/>
    <cellStyle name="40% - Accent6 4 9 5" xfId="27769"/>
    <cellStyle name="40% - Accent6 4 9 6" xfId="39798"/>
    <cellStyle name="40% - Accent6 5" xfId="70"/>
    <cellStyle name="40% - Accent6 5 10" xfId="8509"/>
    <cellStyle name="40% - Accent6 5 10 2" xfId="21668"/>
    <cellStyle name="40% - Accent6 5 10 2 2" xfId="59006"/>
    <cellStyle name="40% - Accent6 5 10 3" xfId="29331"/>
    <cellStyle name="40% - Accent6 5 10 4" xfId="45847"/>
    <cellStyle name="40% - Accent6 5 11" xfId="3786"/>
    <cellStyle name="40% - Accent6 5 11 2" xfId="16945"/>
    <cellStyle name="40% - Accent6 5 11 2 2" xfId="54283"/>
    <cellStyle name="40% - Accent6 5 11 3" xfId="32043"/>
    <cellStyle name="40% - Accent6 5 11 4" xfId="41124"/>
    <cellStyle name="40% - Accent6 5 12" xfId="13233"/>
    <cellStyle name="40% - Accent6 5 12 2" xfId="34755"/>
    <cellStyle name="40% - Accent6 5 12 3" xfId="50571"/>
    <cellStyle name="40% - Accent6 5 13" xfId="29162"/>
    <cellStyle name="40% - Accent6 5 14" xfId="26449"/>
    <cellStyle name="40% - Accent6 5 15" xfId="37410"/>
    <cellStyle name="40% - Accent6 5 2" xfId="182"/>
    <cellStyle name="40% - Accent6 5 2 2" xfId="603"/>
    <cellStyle name="40% - Accent6 5 2 2 2" xfId="1785"/>
    <cellStyle name="40% - Accent6 5 2 2 2 2" xfId="7859"/>
    <cellStyle name="40% - Accent6 5 2 2 2 2 2" xfId="12582"/>
    <cellStyle name="40% - Accent6 5 2 2 2 2 2 2" xfId="25741"/>
    <cellStyle name="40% - Accent6 5 2 2 2 2 2 2 2" xfId="63079"/>
    <cellStyle name="40% - Accent6 5 2 2 2 2 2 3" xfId="49920"/>
    <cellStyle name="40% - Accent6 5 2 2 2 2 3" xfId="21018"/>
    <cellStyle name="40% - Accent6 5 2 2 2 2 3 2" xfId="58356"/>
    <cellStyle name="40% - Accent6 5 2 2 2 2 4" xfId="34037"/>
    <cellStyle name="40% - Accent6 5 2 2 2 2 5" xfId="45197"/>
    <cellStyle name="40% - Accent6 5 2 2 2 3" xfId="10222"/>
    <cellStyle name="40% - Accent6 5 2 2 2 3 2" xfId="23381"/>
    <cellStyle name="40% - Accent6 5 2 2 2 3 2 2" xfId="60719"/>
    <cellStyle name="40% - Accent6 5 2 2 2 3 3" xfId="36749"/>
    <cellStyle name="40% - Accent6 5 2 2 2 3 4" xfId="47560"/>
    <cellStyle name="40% - Accent6 5 2 2 2 4" xfId="5499"/>
    <cellStyle name="40% - Accent6 5 2 2 2 4 2" xfId="18658"/>
    <cellStyle name="40% - Accent6 5 2 2 2 4 2 2" xfId="55996"/>
    <cellStyle name="40% - Accent6 5 2 2 2 4 3" xfId="31325"/>
    <cellStyle name="40% - Accent6 5 2 2 2 4 4" xfId="42837"/>
    <cellStyle name="40% - Accent6 5 2 2 2 5" xfId="14946"/>
    <cellStyle name="40% - Accent6 5 2 2 2 5 2" xfId="52284"/>
    <cellStyle name="40% - Accent6 5 2 2 2 6" xfId="28443"/>
    <cellStyle name="40% - Accent6 5 2 2 2 7" xfId="39123"/>
    <cellStyle name="40% - Accent6 5 2 2 3" xfId="3134"/>
    <cellStyle name="40% - Accent6 5 2 2 3 2" xfId="11402"/>
    <cellStyle name="40% - Accent6 5 2 2 3 2 2" xfId="24561"/>
    <cellStyle name="40% - Accent6 5 2 2 3 2 2 2" xfId="61899"/>
    <cellStyle name="40% - Accent6 5 2 2 3 2 3" xfId="48740"/>
    <cellStyle name="40% - Accent6 5 2 2 3 3" xfId="6679"/>
    <cellStyle name="40% - Accent6 5 2 2 3 3 2" xfId="19838"/>
    <cellStyle name="40% - Accent6 5 2 2 3 3 2 2" xfId="57176"/>
    <cellStyle name="40% - Accent6 5 2 2 3 3 3" xfId="44017"/>
    <cellStyle name="40% - Accent6 5 2 2 3 4" xfId="16295"/>
    <cellStyle name="40% - Accent6 5 2 2 3 4 2" xfId="53633"/>
    <cellStyle name="40% - Accent6 5 2 2 3 5" xfId="32688"/>
    <cellStyle name="40% - Accent6 5 2 2 3 6" xfId="40472"/>
    <cellStyle name="40% - Accent6 5 2 2 4" xfId="9042"/>
    <cellStyle name="40% - Accent6 5 2 2 4 2" xfId="22201"/>
    <cellStyle name="40% - Accent6 5 2 2 4 2 2" xfId="59539"/>
    <cellStyle name="40% - Accent6 5 2 2 4 3" xfId="35400"/>
    <cellStyle name="40% - Accent6 5 2 2 4 4" xfId="46380"/>
    <cellStyle name="40% - Accent6 5 2 2 5" xfId="4319"/>
    <cellStyle name="40% - Accent6 5 2 2 5 2" xfId="17478"/>
    <cellStyle name="40% - Accent6 5 2 2 5 2 2" xfId="54816"/>
    <cellStyle name="40% - Accent6 5 2 2 5 3" xfId="29976"/>
    <cellStyle name="40% - Accent6 5 2 2 5 4" xfId="41657"/>
    <cellStyle name="40% - Accent6 5 2 2 6" xfId="13766"/>
    <cellStyle name="40% - Accent6 5 2 2 6 2" xfId="51104"/>
    <cellStyle name="40% - Accent6 5 2 2 7" xfId="27094"/>
    <cellStyle name="40% - Accent6 5 2 2 8" xfId="37943"/>
    <cellStyle name="40% - Accent6 5 2 3" xfId="1364"/>
    <cellStyle name="40% - Accent6 5 2 3 2" xfId="7438"/>
    <cellStyle name="40% - Accent6 5 2 3 2 2" xfId="12161"/>
    <cellStyle name="40% - Accent6 5 2 3 2 2 2" xfId="25320"/>
    <cellStyle name="40% - Accent6 5 2 3 2 2 2 2" xfId="62658"/>
    <cellStyle name="40% - Accent6 5 2 3 2 2 3" xfId="49499"/>
    <cellStyle name="40% - Accent6 5 2 3 2 3" xfId="20597"/>
    <cellStyle name="40% - Accent6 5 2 3 2 3 2" xfId="57935"/>
    <cellStyle name="40% - Accent6 5 2 3 2 4" xfId="33616"/>
    <cellStyle name="40% - Accent6 5 2 3 2 5" xfId="44776"/>
    <cellStyle name="40% - Accent6 5 2 3 3" xfId="9801"/>
    <cellStyle name="40% - Accent6 5 2 3 3 2" xfId="22960"/>
    <cellStyle name="40% - Accent6 5 2 3 3 2 2" xfId="60298"/>
    <cellStyle name="40% - Accent6 5 2 3 3 3" xfId="36328"/>
    <cellStyle name="40% - Accent6 5 2 3 3 4" xfId="47139"/>
    <cellStyle name="40% - Accent6 5 2 3 4" xfId="5078"/>
    <cellStyle name="40% - Accent6 5 2 3 4 2" xfId="18237"/>
    <cellStyle name="40% - Accent6 5 2 3 4 2 2" xfId="55575"/>
    <cellStyle name="40% - Accent6 5 2 3 4 3" xfId="30904"/>
    <cellStyle name="40% - Accent6 5 2 3 4 4" xfId="42416"/>
    <cellStyle name="40% - Accent6 5 2 3 5" xfId="14525"/>
    <cellStyle name="40% - Accent6 5 2 3 5 2" xfId="51863"/>
    <cellStyle name="40% - Accent6 5 2 3 6" xfId="28022"/>
    <cellStyle name="40% - Accent6 5 2 3 7" xfId="38702"/>
    <cellStyle name="40% - Accent6 5 2 4" xfId="2713"/>
    <cellStyle name="40% - Accent6 5 2 4 2" xfId="10981"/>
    <cellStyle name="40% - Accent6 5 2 4 2 2" xfId="24140"/>
    <cellStyle name="40% - Accent6 5 2 4 2 2 2" xfId="61478"/>
    <cellStyle name="40% - Accent6 5 2 4 2 3" xfId="48319"/>
    <cellStyle name="40% - Accent6 5 2 4 3" xfId="6258"/>
    <cellStyle name="40% - Accent6 5 2 4 3 2" xfId="19417"/>
    <cellStyle name="40% - Accent6 5 2 4 3 2 2" xfId="56755"/>
    <cellStyle name="40% - Accent6 5 2 4 3 3" xfId="43596"/>
    <cellStyle name="40% - Accent6 5 2 4 4" xfId="15874"/>
    <cellStyle name="40% - Accent6 5 2 4 4 2" xfId="53212"/>
    <cellStyle name="40% - Accent6 5 2 4 5" xfId="32267"/>
    <cellStyle name="40% - Accent6 5 2 4 6" xfId="40051"/>
    <cellStyle name="40% - Accent6 5 2 5" xfId="8621"/>
    <cellStyle name="40% - Accent6 5 2 5 2" xfId="21780"/>
    <cellStyle name="40% - Accent6 5 2 5 2 2" xfId="59118"/>
    <cellStyle name="40% - Accent6 5 2 5 3" xfId="34979"/>
    <cellStyle name="40% - Accent6 5 2 5 4" xfId="45959"/>
    <cellStyle name="40% - Accent6 5 2 6" xfId="3898"/>
    <cellStyle name="40% - Accent6 5 2 6 2" xfId="17057"/>
    <cellStyle name="40% - Accent6 5 2 6 2 2" xfId="54395"/>
    <cellStyle name="40% - Accent6 5 2 6 3" xfId="29555"/>
    <cellStyle name="40% - Accent6 5 2 6 4" xfId="41236"/>
    <cellStyle name="40% - Accent6 5 2 7" xfId="13345"/>
    <cellStyle name="40% - Accent6 5 2 7 2" xfId="50683"/>
    <cellStyle name="40% - Accent6 5 2 8" xfId="26673"/>
    <cellStyle name="40% - Accent6 5 2 9" xfId="37522"/>
    <cellStyle name="40% - Accent6 5 3" xfId="491"/>
    <cellStyle name="40% - Accent6 5 3 2" xfId="1673"/>
    <cellStyle name="40% - Accent6 5 3 2 2" xfId="7747"/>
    <cellStyle name="40% - Accent6 5 3 2 2 2" xfId="12470"/>
    <cellStyle name="40% - Accent6 5 3 2 2 2 2" xfId="25629"/>
    <cellStyle name="40% - Accent6 5 3 2 2 2 2 2" xfId="62967"/>
    <cellStyle name="40% - Accent6 5 3 2 2 2 3" xfId="49808"/>
    <cellStyle name="40% - Accent6 5 3 2 2 3" xfId="20906"/>
    <cellStyle name="40% - Accent6 5 3 2 2 3 2" xfId="58244"/>
    <cellStyle name="40% - Accent6 5 3 2 2 4" xfId="33925"/>
    <cellStyle name="40% - Accent6 5 3 2 2 5" xfId="45085"/>
    <cellStyle name="40% - Accent6 5 3 2 3" xfId="10110"/>
    <cellStyle name="40% - Accent6 5 3 2 3 2" xfId="23269"/>
    <cellStyle name="40% - Accent6 5 3 2 3 2 2" xfId="60607"/>
    <cellStyle name="40% - Accent6 5 3 2 3 3" xfId="36637"/>
    <cellStyle name="40% - Accent6 5 3 2 3 4" xfId="47448"/>
    <cellStyle name="40% - Accent6 5 3 2 4" xfId="5387"/>
    <cellStyle name="40% - Accent6 5 3 2 4 2" xfId="18546"/>
    <cellStyle name="40% - Accent6 5 3 2 4 2 2" xfId="55884"/>
    <cellStyle name="40% - Accent6 5 3 2 4 3" xfId="31213"/>
    <cellStyle name="40% - Accent6 5 3 2 4 4" xfId="42725"/>
    <cellStyle name="40% - Accent6 5 3 2 5" xfId="14834"/>
    <cellStyle name="40% - Accent6 5 3 2 5 2" xfId="52172"/>
    <cellStyle name="40% - Accent6 5 3 2 6" xfId="28331"/>
    <cellStyle name="40% - Accent6 5 3 2 7" xfId="39011"/>
    <cellStyle name="40% - Accent6 5 3 3" xfId="3022"/>
    <cellStyle name="40% - Accent6 5 3 3 2" xfId="11290"/>
    <cellStyle name="40% - Accent6 5 3 3 2 2" xfId="24449"/>
    <cellStyle name="40% - Accent6 5 3 3 2 2 2" xfId="61787"/>
    <cellStyle name="40% - Accent6 5 3 3 2 3" xfId="48628"/>
    <cellStyle name="40% - Accent6 5 3 3 3" xfId="6567"/>
    <cellStyle name="40% - Accent6 5 3 3 3 2" xfId="19726"/>
    <cellStyle name="40% - Accent6 5 3 3 3 2 2" xfId="57064"/>
    <cellStyle name="40% - Accent6 5 3 3 3 3" xfId="43905"/>
    <cellStyle name="40% - Accent6 5 3 3 4" xfId="16183"/>
    <cellStyle name="40% - Accent6 5 3 3 4 2" xfId="53521"/>
    <cellStyle name="40% - Accent6 5 3 3 5" xfId="32576"/>
    <cellStyle name="40% - Accent6 5 3 3 6" xfId="40360"/>
    <cellStyle name="40% - Accent6 5 3 4" xfId="8930"/>
    <cellStyle name="40% - Accent6 5 3 4 2" xfId="22089"/>
    <cellStyle name="40% - Accent6 5 3 4 2 2" xfId="59427"/>
    <cellStyle name="40% - Accent6 5 3 4 3" xfId="35288"/>
    <cellStyle name="40% - Accent6 5 3 4 4" xfId="46268"/>
    <cellStyle name="40% - Accent6 5 3 5" xfId="4207"/>
    <cellStyle name="40% - Accent6 5 3 5 2" xfId="17366"/>
    <cellStyle name="40% - Accent6 5 3 5 2 2" xfId="54704"/>
    <cellStyle name="40% - Accent6 5 3 5 3" xfId="29864"/>
    <cellStyle name="40% - Accent6 5 3 5 4" xfId="41545"/>
    <cellStyle name="40% - Accent6 5 3 6" xfId="13654"/>
    <cellStyle name="40% - Accent6 5 3 6 2" xfId="50992"/>
    <cellStyle name="40% - Accent6 5 3 7" xfId="26982"/>
    <cellStyle name="40% - Accent6 5 3 8" xfId="37831"/>
    <cellStyle name="40% - Accent6 5 4" xfId="379"/>
    <cellStyle name="40% - Accent6 5 4 2" xfId="1561"/>
    <cellStyle name="40% - Accent6 5 4 2 2" xfId="7635"/>
    <cellStyle name="40% - Accent6 5 4 2 2 2" xfId="12358"/>
    <cellStyle name="40% - Accent6 5 4 2 2 2 2" xfId="25517"/>
    <cellStyle name="40% - Accent6 5 4 2 2 2 2 2" xfId="62855"/>
    <cellStyle name="40% - Accent6 5 4 2 2 2 3" xfId="49696"/>
    <cellStyle name="40% - Accent6 5 4 2 2 3" xfId="20794"/>
    <cellStyle name="40% - Accent6 5 4 2 2 3 2" xfId="58132"/>
    <cellStyle name="40% - Accent6 5 4 2 2 4" xfId="33813"/>
    <cellStyle name="40% - Accent6 5 4 2 2 5" xfId="44973"/>
    <cellStyle name="40% - Accent6 5 4 2 3" xfId="9998"/>
    <cellStyle name="40% - Accent6 5 4 2 3 2" xfId="23157"/>
    <cellStyle name="40% - Accent6 5 4 2 3 2 2" xfId="60495"/>
    <cellStyle name="40% - Accent6 5 4 2 3 3" xfId="36525"/>
    <cellStyle name="40% - Accent6 5 4 2 3 4" xfId="47336"/>
    <cellStyle name="40% - Accent6 5 4 2 4" xfId="5275"/>
    <cellStyle name="40% - Accent6 5 4 2 4 2" xfId="18434"/>
    <cellStyle name="40% - Accent6 5 4 2 4 2 2" xfId="55772"/>
    <cellStyle name="40% - Accent6 5 4 2 4 3" xfId="31101"/>
    <cellStyle name="40% - Accent6 5 4 2 4 4" xfId="42613"/>
    <cellStyle name="40% - Accent6 5 4 2 5" xfId="14722"/>
    <cellStyle name="40% - Accent6 5 4 2 5 2" xfId="52060"/>
    <cellStyle name="40% - Accent6 5 4 2 6" xfId="28219"/>
    <cellStyle name="40% - Accent6 5 4 2 7" xfId="38899"/>
    <cellStyle name="40% - Accent6 5 4 3" xfId="2910"/>
    <cellStyle name="40% - Accent6 5 4 3 2" xfId="11178"/>
    <cellStyle name="40% - Accent6 5 4 3 2 2" xfId="24337"/>
    <cellStyle name="40% - Accent6 5 4 3 2 2 2" xfId="61675"/>
    <cellStyle name="40% - Accent6 5 4 3 2 3" xfId="48516"/>
    <cellStyle name="40% - Accent6 5 4 3 3" xfId="6455"/>
    <cellStyle name="40% - Accent6 5 4 3 3 2" xfId="19614"/>
    <cellStyle name="40% - Accent6 5 4 3 3 2 2" xfId="56952"/>
    <cellStyle name="40% - Accent6 5 4 3 3 3" xfId="43793"/>
    <cellStyle name="40% - Accent6 5 4 3 4" xfId="16071"/>
    <cellStyle name="40% - Accent6 5 4 3 4 2" xfId="53409"/>
    <cellStyle name="40% - Accent6 5 4 3 5" xfId="32464"/>
    <cellStyle name="40% - Accent6 5 4 3 6" xfId="40248"/>
    <cellStyle name="40% - Accent6 5 4 4" xfId="8818"/>
    <cellStyle name="40% - Accent6 5 4 4 2" xfId="21977"/>
    <cellStyle name="40% - Accent6 5 4 4 2 2" xfId="59315"/>
    <cellStyle name="40% - Accent6 5 4 4 3" xfId="35176"/>
    <cellStyle name="40% - Accent6 5 4 4 4" xfId="46156"/>
    <cellStyle name="40% - Accent6 5 4 5" xfId="4095"/>
    <cellStyle name="40% - Accent6 5 4 5 2" xfId="17254"/>
    <cellStyle name="40% - Accent6 5 4 5 2 2" xfId="54592"/>
    <cellStyle name="40% - Accent6 5 4 5 3" xfId="29752"/>
    <cellStyle name="40% - Accent6 5 4 5 4" xfId="41433"/>
    <cellStyle name="40% - Accent6 5 4 6" xfId="13542"/>
    <cellStyle name="40% - Accent6 5 4 6 2" xfId="50880"/>
    <cellStyle name="40% - Accent6 5 4 7" xfId="26870"/>
    <cellStyle name="40% - Accent6 5 4 8" xfId="37719"/>
    <cellStyle name="40% - Accent6 5 5" xfId="800"/>
    <cellStyle name="40% - Accent6 5 5 2" xfId="1982"/>
    <cellStyle name="40% - Accent6 5 5 2 2" xfId="8056"/>
    <cellStyle name="40% - Accent6 5 5 2 2 2" xfId="12779"/>
    <cellStyle name="40% - Accent6 5 5 2 2 2 2" xfId="25938"/>
    <cellStyle name="40% - Accent6 5 5 2 2 2 2 2" xfId="63276"/>
    <cellStyle name="40% - Accent6 5 5 2 2 2 3" xfId="50117"/>
    <cellStyle name="40% - Accent6 5 5 2 2 3" xfId="21215"/>
    <cellStyle name="40% - Accent6 5 5 2 2 3 2" xfId="58553"/>
    <cellStyle name="40% - Accent6 5 5 2 2 4" xfId="34234"/>
    <cellStyle name="40% - Accent6 5 5 2 2 5" xfId="45394"/>
    <cellStyle name="40% - Accent6 5 5 2 3" xfId="10419"/>
    <cellStyle name="40% - Accent6 5 5 2 3 2" xfId="23578"/>
    <cellStyle name="40% - Accent6 5 5 2 3 2 2" xfId="60916"/>
    <cellStyle name="40% - Accent6 5 5 2 3 3" xfId="36946"/>
    <cellStyle name="40% - Accent6 5 5 2 3 4" xfId="47757"/>
    <cellStyle name="40% - Accent6 5 5 2 4" xfId="5696"/>
    <cellStyle name="40% - Accent6 5 5 2 4 2" xfId="18855"/>
    <cellStyle name="40% - Accent6 5 5 2 4 2 2" xfId="56193"/>
    <cellStyle name="40% - Accent6 5 5 2 4 3" xfId="31522"/>
    <cellStyle name="40% - Accent6 5 5 2 4 4" xfId="43034"/>
    <cellStyle name="40% - Accent6 5 5 2 5" xfId="15143"/>
    <cellStyle name="40% - Accent6 5 5 2 5 2" xfId="52481"/>
    <cellStyle name="40% - Accent6 5 5 2 6" xfId="28640"/>
    <cellStyle name="40% - Accent6 5 5 2 7" xfId="39320"/>
    <cellStyle name="40% - Accent6 5 5 3" xfId="3331"/>
    <cellStyle name="40% - Accent6 5 5 3 2" xfId="11599"/>
    <cellStyle name="40% - Accent6 5 5 3 2 2" xfId="24758"/>
    <cellStyle name="40% - Accent6 5 5 3 2 2 2" xfId="62096"/>
    <cellStyle name="40% - Accent6 5 5 3 2 3" xfId="48937"/>
    <cellStyle name="40% - Accent6 5 5 3 3" xfId="6876"/>
    <cellStyle name="40% - Accent6 5 5 3 3 2" xfId="20035"/>
    <cellStyle name="40% - Accent6 5 5 3 3 2 2" xfId="57373"/>
    <cellStyle name="40% - Accent6 5 5 3 3 3" xfId="44214"/>
    <cellStyle name="40% - Accent6 5 5 3 4" xfId="16492"/>
    <cellStyle name="40% - Accent6 5 5 3 4 2" xfId="53830"/>
    <cellStyle name="40% - Accent6 5 5 3 5" xfId="32885"/>
    <cellStyle name="40% - Accent6 5 5 3 6" xfId="40669"/>
    <cellStyle name="40% - Accent6 5 5 4" xfId="9239"/>
    <cellStyle name="40% - Accent6 5 5 4 2" xfId="22398"/>
    <cellStyle name="40% - Accent6 5 5 4 2 2" xfId="59736"/>
    <cellStyle name="40% - Accent6 5 5 4 3" xfId="35597"/>
    <cellStyle name="40% - Accent6 5 5 4 4" xfId="46577"/>
    <cellStyle name="40% - Accent6 5 5 5" xfId="4516"/>
    <cellStyle name="40% - Accent6 5 5 5 2" xfId="17675"/>
    <cellStyle name="40% - Accent6 5 5 5 2 2" xfId="55013"/>
    <cellStyle name="40% - Accent6 5 5 5 3" xfId="30173"/>
    <cellStyle name="40% - Accent6 5 5 5 4" xfId="41854"/>
    <cellStyle name="40% - Accent6 5 5 6" xfId="13963"/>
    <cellStyle name="40% - Accent6 5 5 6 2" xfId="51301"/>
    <cellStyle name="40% - Accent6 5 5 7" xfId="27291"/>
    <cellStyle name="40% - Accent6 5 5 8" xfId="38140"/>
    <cellStyle name="40% - Accent6 5 6" xfId="969"/>
    <cellStyle name="40% - Accent6 5 6 2" xfId="2151"/>
    <cellStyle name="40% - Accent6 5 6 2 2" xfId="8225"/>
    <cellStyle name="40% - Accent6 5 6 2 2 2" xfId="12948"/>
    <cellStyle name="40% - Accent6 5 6 2 2 2 2" xfId="26107"/>
    <cellStyle name="40% - Accent6 5 6 2 2 2 2 2" xfId="63445"/>
    <cellStyle name="40% - Accent6 5 6 2 2 2 3" xfId="50286"/>
    <cellStyle name="40% - Accent6 5 6 2 2 3" xfId="21384"/>
    <cellStyle name="40% - Accent6 5 6 2 2 3 2" xfId="58722"/>
    <cellStyle name="40% - Accent6 5 6 2 2 4" xfId="34403"/>
    <cellStyle name="40% - Accent6 5 6 2 2 5" xfId="45563"/>
    <cellStyle name="40% - Accent6 5 6 2 3" xfId="10588"/>
    <cellStyle name="40% - Accent6 5 6 2 3 2" xfId="23747"/>
    <cellStyle name="40% - Accent6 5 6 2 3 2 2" xfId="61085"/>
    <cellStyle name="40% - Accent6 5 6 2 3 3" xfId="37115"/>
    <cellStyle name="40% - Accent6 5 6 2 3 4" xfId="47926"/>
    <cellStyle name="40% - Accent6 5 6 2 4" xfId="5865"/>
    <cellStyle name="40% - Accent6 5 6 2 4 2" xfId="19024"/>
    <cellStyle name="40% - Accent6 5 6 2 4 2 2" xfId="56362"/>
    <cellStyle name="40% - Accent6 5 6 2 4 3" xfId="31691"/>
    <cellStyle name="40% - Accent6 5 6 2 4 4" xfId="43203"/>
    <cellStyle name="40% - Accent6 5 6 2 5" xfId="15312"/>
    <cellStyle name="40% - Accent6 5 6 2 5 2" xfId="52650"/>
    <cellStyle name="40% - Accent6 5 6 2 6" xfId="28809"/>
    <cellStyle name="40% - Accent6 5 6 2 7" xfId="39489"/>
    <cellStyle name="40% - Accent6 5 6 3" xfId="3500"/>
    <cellStyle name="40% - Accent6 5 6 3 2" xfId="11768"/>
    <cellStyle name="40% - Accent6 5 6 3 2 2" xfId="24927"/>
    <cellStyle name="40% - Accent6 5 6 3 2 2 2" xfId="62265"/>
    <cellStyle name="40% - Accent6 5 6 3 2 3" xfId="49106"/>
    <cellStyle name="40% - Accent6 5 6 3 3" xfId="7045"/>
    <cellStyle name="40% - Accent6 5 6 3 3 2" xfId="20204"/>
    <cellStyle name="40% - Accent6 5 6 3 3 2 2" xfId="57542"/>
    <cellStyle name="40% - Accent6 5 6 3 3 3" xfId="44383"/>
    <cellStyle name="40% - Accent6 5 6 3 4" xfId="16661"/>
    <cellStyle name="40% - Accent6 5 6 3 4 2" xfId="53999"/>
    <cellStyle name="40% - Accent6 5 6 3 5" xfId="33054"/>
    <cellStyle name="40% - Accent6 5 6 3 6" xfId="40838"/>
    <cellStyle name="40% - Accent6 5 6 4" xfId="9408"/>
    <cellStyle name="40% - Accent6 5 6 4 2" xfId="22567"/>
    <cellStyle name="40% - Accent6 5 6 4 2 2" xfId="59905"/>
    <cellStyle name="40% - Accent6 5 6 4 3" xfId="35766"/>
    <cellStyle name="40% - Accent6 5 6 4 4" xfId="46746"/>
    <cellStyle name="40% - Accent6 5 6 5" xfId="4685"/>
    <cellStyle name="40% - Accent6 5 6 5 2" xfId="17844"/>
    <cellStyle name="40% - Accent6 5 6 5 2 2" xfId="55182"/>
    <cellStyle name="40% - Accent6 5 6 5 3" xfId="30342"/>
    <cellStyle name="40% - Accent6 5 6 5 4" xfId="42023"/>
    <cellStyle name="40% - Accent6 5 6 6" xfId="14132"/>
    <cellStyle name="40% - Accent6 5 6 6 2" xfId="51470"/>
    <cellStyle name="40% - Accent6 5 6 7" xfId="27460"/>
    <cellStyle name="40% - Accent6 5 6 8" xfId="38309"/>
    <cellStyle name="40% - Accent6 5 7" xfId="1140"/>
    <cellStyle name="40% - Accent6 5 7 2" xfId="2320"/>
    <cellStyle name="40% - Accent6 5 7 2 2" xfId="8394"/>
    <cellStyle name="40% - Accent6 5 7 2 2 2" xfId="13117"/>
    <cellStyle name="40% - Accent6 5 7 2 2 2 2" xfId="26276"/>
    <cellStyle name="40% - Accent6 5 7 2 2 2 2 2" xfId="63614"/>
    <cellStyle name="40% - Accent6 5 7 2 2 2 3" xfId="50455"/>
    <cellStyle name="40% - Accent6 5 7 2 2 3" xfId="21553"/>
    <cellStyle name="40% - Accent6 5 7 2 2 3 2" xfId="58891"/>
    <cellStyle name="40% - Accent6 5 7 2 2 4" xfId="34572"/>
    <cellStyle name="40% - Accent6 5 7 2 2 5" xfId="45732"/>
    <cellStyle name="40% - Accent6 5 7 2 3" xfId="10757"/>
    <cellStyle name="40% - Accent6 5 7 2 3 2" xfId="23916"/>
    <cellStyle name="40% - Accent6 5 7 2 3 2 2" xfId="61254"/>
    <cellStyle name="40% - Accent6 5 7 2 3 3" xfId="37284"/>
    <cellStyle name="40% - Accent6 5 7 2 3 4" xfId="48095"/>
    <cellStyle name="40% - Accent6 5 7 2 4" xfId="6034"/>
    <cellStyle name="40% - Accent6 5 7 2 4 2" xfId="19193"/>
    <cellStyle name="40% - Accent6 5 7 2 4 2 2" xfId="56531"/>
    <cellStyle name="40% - Accent6 5 7 2 4 3" xfId="31860"/>
    <cellStyle name="40% - Accent6 5 7 2 4 4" xfId="43372"/>
    <cellStyle name="40% - Accent6 5 7 2 5" xfId="15481"/>
    <cellStyle name="40% - Accent6 5 7 2 5 2" xfId="52819"/>
    <cellStyle name="40% - Accent6 5 7 2 6" xfId="28978"/>
    <cellStyle name="40% - Accent6 5 7 2 7" xfId="39658"/>
    <cellStyle name="40% - Accent6 5 7 3" xfId="3669"/>
    <cellStyle name="40% - Accent6 5 7 3 2" xfId="11937"/>
    <cellStyle name="40% - Accent6 5 7 3 2 2" xfId="25096"/>
    <cellStyle name="40% - Accent6 5 7 3 2 2 2" xfId="62434"/>
    <cellStyle name="40% - Accent6 5 7 3 2 3" xfId="49275"/>
    <cellStyle name="40% - Accent6 5 7 3 3" xfId="7214"/>
    <cellStyle name="40% - Accent6 5 7 3 3 2" xfId="20373"/>
    <cellStyle name="40% - Accent6 5 7 3 3 2 2" xfId="57711"/>
    <cellStyle name="40% - Accent6 5 7 3 3 3" xfId="44552"/>
    <cellStyle name="40% - Accent6 5 7 3 4" xfId="16830"/>
    <cellStyle name="40% - Accent6 5 7 3 4 2" xfId="54168"/>
    <cellStyle name="40% - Accent6 5 7 3 5" xfId="33223"/>
    <cellStyle name="40% - Accent6 5 7 3 6" xfId="41007"/>
    <cellStyle name="40% - Accent6 5 7 4" xfId="9577"/>
    <cellStyle name="40% - Accent6 5 7 4 2" xfId="22736"/>
    <cellStyle name="40% - Accent6 5 7 4 2 2" xfId="60074"/>
    <cellStyle name="40% - Accent6 5 7 4 3" xfId="35935"/>
    <cellStyle name="40% - Accent6 5 7 4 4" xfId="46915"/>
    <cellStyle name="40% - Accent6 5 7 5" xfId="4854"/>
    <cellStyle name="40% - Accent6 5 7 5 2" xfId="18013"/>
    <cellStyle name="40% - Accent6 5 7 5 2 2" xfId="55351"/>
    <cellStyle name="40% - Accent6 5 7 5 3" xfId="30511"/>
    <cellStyle name="40% - Accent6 5 7 5 4" xfId="42192"/>
    <cellStyle name="40% - Accent6 5 7 6" xfId="14301"/>
    <cellStyle name="40% - Accent6 5 7 6 2" xfId="51639"/>
    <cellStyle name="40% - Accent6 5 7 7" xfId="27629"/>
    <cellStyle name="40% - Accent6 5 7 8" xfId="38478"/>
    <cellStyle name="40% - Accent6 5 8" xfId="1252"/>
    <cellStyle name="40% - Accent6 5 8 2" xfId="2601"/>
    <cellStyle name="40% - Accent6 5 8 2 2" xfId="12049"/>
    <cellStyle name="40% - Accent6 5 8 2 2 2" xfId="25208"/>
    <cellStyle name="40% - Accent6 5 8 2 2 2 2" xfId="62546"/>
    <cellStyle name="40% - Accent6 5 8 2 2 3" xfId="33504"/>
    <cellStyle name="40% - Accent6 5 8 2 2 4" xfId="49387"/>
    <cellStyle name="40% - Accent6 5 8 2 3" xfId="7326"/>
    <cellStyle name="40% - Accent6 5 8 2 3 2" xfId="20485"/>
    <cellStyle name="40% - Accent6 5 8 2 3 2 2" xfId="57823"/>
    <cellStyle name="40% - Accent6 5 8 2 3 3" xfId="36216"/>
    <cellStyle name="40% - Accent6 5 8 2 3 4" xfId="44664"/>
    <cellStyle name="40% - Accent6 5 8 2 4" xfId="15762"/>
    <cellStyle name="40% - Accent6 5 8 2 4 2" xfId="30792"/>
    <cellStyle name="40% - Accent6 5 8 2 4 3" xfId="53100"/>
    <cellStyle name="40% - Accent6 5 8 2 5" xfId="27910"/>
    <cellStyle name="40% - Accent6 5 8 2 6" xfId="39939"/>
    <cellStyle name="40% - Accent6 5 8 3" xfId="9689"/>
    <cellStyle name="40% - Accent6 5 8 3 2" xfId="22848"/>
    <cellStyle name="40% - Accent6 5 8 3 2 2" xfId="60186"/>
    <cellStyle name="40% - Accent6 5 8 3 3" xfId="32155"/>
    <cellStyle name="40% - Accent6 5 8 3 4" xfId="47027"/>
    <cellStyle name="40% - Accent6 5 8 4" xfId="4966"/>
    <cellStyle name="40% - Accent6 5 8 4 2" xfId="18125"/>
    <cellStyle name="40% - Accent6 5 8 4 2 2" xfId="55463"/>
    <cellStyle name="40% - Accent6 5 8 4 3" xfId="34867"/>
    <cellStyle name="40% - Accent6 5 8 4 4" xfId="42304"/>
    <cellStyle name="40% - Accent6 5 8 5" xfId="14413"/>
    <cellStyle name="40% - Accent6 5 8 5 2" xfId="29443"/>
    <cellStyle name="40% - Accent6 5 8 5 3" xfId="51751"/>
    <cellStyle name="40% - Accent6 5 8 6" xfId="26561"/>
    <cellStyle name="40% - Accent6 5 8 7" xfId="38590"/>
    <cellStyle name="40% - Accent6 5 9" xfId="2489"/>
    <cellStyle name="40% - Accent6 5 9 2" xfId="10869"/>
    <cellStyle name="40% - Accent6 5 9 2 2" xfId="24028"/>
    <cellStyle name="40% - Accent6 5 9 2 2 2" xfId="61366"/>
    <cellStyle name="40% - Accent6 5 9 2 3" xfId="33392"/>
    <cellStyle name="40% - Accent6 5 9 2 4" xfId="48207"/>
    <cellStyle name="40% - Accent6 5 9 3" xfId="6146"/>
    <cellStyle name="40% - Accent6 5 9 3 2" xfId="19305"/>
    <cellStyle name="40% - Accent6 5 9 3 2 2" xfId="56643"/>
    <cellStyle name="40% - Accent6 5 9 3 3" xfId="36104"/>
    <cellStyle name="40% - Accent6 5 9 3 4" xfId="43484"/>
    <cellStyle name="40% - Accent6 5 9 4" xfId="15650"/>
    <cellStyle name="40% - Accent6 5 9 4 2" xfId="30680"/>
    <cellStyle name="40% - Accent6 5 9 4 3" xfId="52988"/>
    <cellStyle name="40% - Accent6 5 9 5" xfId="27798"/>
    <cellStyle name="40% - Accent6 5 9 6" xfId="39827"/>
    <cellStyle name="40% - Accent6 6" xfId="266"/>
    <cellStyle name="40% - Accent6 6 2" xfId="687"/>
    <cellStyle name="40% - Accent6 6 2 2" xfId="1869"/>
    <cellStyle name="40% - Accent6 6 2 2 2" xfId="7943"/>
    <cellStyle name="40% - Accent6 6 2 2 2 2" xfId="12666"/>
    <cellStyle name="40% - Accent6 6 2 2 2 2 2" xfId="25825"/>
    <cellStyle name="40% - Accent6 6 2 2 2 2 2 2" xfId="63163"/>
    <cellStyle name="40% - Accent6 6 2 2 2 2 3" xfId="50004"/>
    <cellStyle name="40% - Accent6 6 2 2 2 3" xfId="21102"/>
    <cellStyle name="40% - Accent6 6 2 2 2 3 2" xfId="58440"/>
    <cellStyle name="40% - Accent6 6 2 2 2 4" xfId="34121"/>
    <cellStyle name="40% - Accent6 6 2 2 2 5" xfId="45281"/>
    <cellStyle name="40% - Accent6 6 2 2 3" xfId="10306"/>
    <cellStyle name="40% - Accent6 6 2 2 3 2" xfId="23465"/>
    <cellStyle name="40% - Accent6 6 2 2 3 2 2" xfId="60803"/>
    <cellStyle name="40% - Accent6 6 2 2 3 3" xfId="36833"/>
    <cellStyle name="40% - Accent6 6 2 2 3 4" xfId="47644"/>
    <cellStyle name="40% - Accent6 6 2 2 4" xfId="5583"/>
    <cellStyle name="40% - Accent6 6 2 2 4 2" xfId="18742"/>
    <cellStyle name="40% - Accent6 6 2 2 4 2 2" xfId="56080"/>
    <cellStyle name="40% - Accent6 6 2 2 4 3" xfId="31409"/>
    <cellStyle name="40% - Accent6 6 2 2 4 4" xfId="42921"/>
    <cellStyle name="40% - Accent6 6 2 2 5" xfId="15030"/>
    <cellStyle name="40% - Accent6 6 2 2 5 2" xfId="52368"/>
    <cellStyle name="40% - Accent6 6 2 2 6" xfId="28527"/>
    <cellStyle name="40% - Accent6 6 2 2 7" xfId="39207"/>
    <cellStyle name="40% - Accent6 6 2 3" xfId="3218"/>
    <cellStyle name="40% - Accent6 6 2 3 2" xfId="11486"/>
    <cellStyle name="40% - Accent6 6 2 3 2 2" xfId="24645"/>
    <cellStyle name="40% - Accent6 6 2 3 2 2 2" xfId="61983"/>
    <cellStyle name="40% - Accent6 6 2 3 2 3" xfId="48824"/>
    <cellStyle name="40% - Accent6 6 2 3 3" xfId="6763"/>
    <cellStyle name="40% - Accent6 6 2 3 3 2" xfId="19922"/>
    <cellStyle name="40% - Accent6 6 2 3 3 2 2" xfId="57260"/>
    <cellStyle name="40% - Accent6 6 2 3 3 3" xfId="44101"/>
    <cellStyle name="40% - Accent6 6 2 3 4" xfId="16379"/>
    <cellStyle name="40% - Accent6 6 2 3 4 2" xfId="53717"/>
    <cellStyle name="40% - Accent6 6 2 3 5" xfId="32772"/>
    <cellStyle name="40% - Accent6 6 2 3 6" xfId="40556"/>
    <cellStyle name="40% - Accent6 6 2 4" xfId="9126"/>
    <cellStyle name="40% - Accent6 6 2 4 2" xfId="22285"/>
    <cellStyle name="40% - Accent6 6 2 4 2 2" xfId="59623"/>
    <cellStyle name="40% - Accent6 6 2 4 3" xfId="35484"/>
    <cellStyle name="40% - Accent6 6 2 4 4" xfId="46464"/>
    <cellStyle name="40% - Accent6 6 2 5" xfId="4403"/>
    <cellStyle name="40% - Accent6 6 2 5 2" xfId="17562"/>
    <cellStyle name="40% - Accent6 6 2 5 2 2" xfId="54900"/>
    <cellStyle name="40% - Accent6 6 2 5 3" xfId="30060"/>
    <cellStyle name="40% - Accent6 6 2 5 4" xfId="41741"/>
    <cellStyle name="40% - Accent6 6 2 6" xfId="13850"/>
    <cellStyle name="40% - Accent6 6 2 6 2" xfId="51188"/>
    <cellStyle name="40% - Accent6 6 2 7" xfId="27178"/>
    <cellStyle name="40% - Accent6 6 2 8" xfId="38027"/>
    <cellStyle name="40% - Accent6 6 3" xfId="1448"/>
    <cellStyle name="40% - Accent6 6 3 2" xfId="7522"/>
    <cellStyle name="40% - Accent6 6 3 2 2" xfId="12245"/>
    <cellStyle name="40% - Accent6 6 3 2 2 2" xfId="25404"/>
    <cellStyle name="40% - Accent6 6 3 2 2 2 2" xfId="62742"/>
    <cellStyle name="40% - Accent6 6 3 2 2 3" xfId="49583"/>
    <cellStyle name="40% - Accent6 6 3 2 3" xfId="20681"/>
    <cellStyle name="40% - Accent6 6 3 2 3 2" xfId="58019"/>
    <cellStyle name="40% - Accent6 6 3 2 4" xfId="33700"/>
    <cellStyle name="40% - Accent6 6 3 2 5" xfId="44860"/>
    <cellStyle name="40% - Accent6 6 3 3" xfId="9885"/>
    <cellStyle name="40% - Accent6 6 3 3 2" xfId="23044"/>
    <cellStyle name="40% - Accent6 6 3 3 2 2" xfId="60382"/>
    <cellStyle name="40% - Accent6 6 3 3 3" xfId="36412"/>
    <cellStyle name="40% - Accent6 6 3 3 4" xfId="47223"/>
    <cellStyle name="40% - Accent6 6 3 4" xfId="5162"/>
    <cellStyle name="40% - Accent6 6 3 4 2" xfId="18321"/>
    <cellStyle name="40% - Accent6 6 3 4 2 2" xfId="55659"/>
    <cellStyle name="40% - Accent6 6 3 4 3" xfId="30988"/>
    <cellStyle name="40% - Accent6 6 3 4 4" xfId="42500"/>
    <cellStyle name="40% - Accent6 6 3 5" xfId="14609"/>
    <cellStyle name="40% - Accent6 6 3 5 2" xfId="51947"/>
    <cellStyle name="40% - Accent6 6 3 6" xfId="28106"/>
    <cellStyle name="40% - Accent6 6 3 7" xfId="38786"/>
    <cellStyle name="40% - Accent6 6 4" xfId="2797"/>
    <cellStyle name="40% - Accent6 6 4 2" xfId="11065"/>
    <cellStyle name="40% - Accent6 6 4 2 2" xfId="24224"/>
    <cellStyle name="40% - Accent6 6 4 2 2 2" xfId="61562"/>
    <cellStyle name="40% - Accent6 6 4 2 3" xfId="48403"/>
    <cellStyle name="40% - Accent6 6 4 3" xfId="6342"/>
    <cellStyle name="40% - Accent6 6 4 3 2" xfId="19501"/>
    <cellStyle name="40% - Accent6 6 4 3 2 2" xfId="56839"/>
    <cellStyle name="40% - Accent6 6 4 3 3" xfId="43680"/>
    <cellStyle name="40% - Accent6 6 4 4" xfId="15958"/>
    <cellStyle name="40% - Accent6 6 4 4 2" xfId="53296"/>
    <cellStyle name="40% - Accent6 6 4 5" xfId="32351"/>
    <cellStyle name="40% - Accent6 6 4 6" xfId="40135"/>
    <cellStyle name="40% - Accent6 6 5" xfId="8705"/>
    <cellStyle name="40% - Accent6 6 5 2" xfId="21864"/>
    <cellStyle name="40% - Accent6 6 5 2 2" xfId="59202"/>
    <cellStyle name="40% - Accent6 6 5 3" xfId="35063"/>
    <cellStyle name="40% - Accent6 6 5 4" xfId="46043"/>
    <cellStyle name="40% - Accent6 6 6" xfId="3982"/>
    <cellStyle name="40% - Accent6 6 6 2" xfId="17141"/>
    <cellStyle name="40% - Accent6 6 6 2 2" xfId="54479"/>
    <cellStyle name="40% - Accent6 6 6 3" xfId="29639"/>
    <cellStyle name="40% - Accent6 6 6 4" xfId="41320"/>
    <cellStyle name="40% - Accent6 6 7" xfId="13429"/>
    <cellStyle name="40% - Accent6 6 7 2" xfId="50767"/>
    <cellStyle name="40% - Accent6 6 8" xfId="26757"/>
    <cellStyle name="40% - Accent6 6 9" xfId="37606"/>
    <cellStyle name="40% - Accent6 7" xfId="154"/>
    <cellStyle name="40% - Accent6 7 2" xfId="575"/>
    <cellStyle name="40% - Accent6 7 2 2" xfId="1757"/>
    <cellStyle name="40% - Accent6 7 2 2 2" xfId="7831"/>
    <cellStyle name="40% - Accent6 7 2 2 2 2" xfId="12554"/>
    <cellStyle name="40% - Accent6 7 2 2 2 2 2" xfId="25713"/>
    <cellStyle name="40% - Accent6 7 2 2 2 2 2 2" xfId="63051"/>
    <cellStyle name="40% - Accent6 7 2 2 2 2 3" xfId="49892"/>
    <cellStyle name="40% - Accent6 7 2 2 2 3" xfId="20990"/>
    <cellStyle name="40% - Accent6 7 2 2 2 3 2" xfId="58328"/>
    <cellStyle name="40% - Accent6 7 2 2 2 4" xfId="34009"/>
    <cellStyle name="40% - Accent6 7 2 2 2 5" xfId="45169"/>
    <cellStyle name="40% - Accent6 7 2 2 3" xfId="10194"/>
    <cellStyle name="40% - Accent6 7 2 2 3 2" xfId="23353"/>
    <cellStyle name="40% - Accent6 7 2 2 3 2 2" xfId="60691"/>
    <cellStyle name="40% - Accent6 7 2 2 3 3" xfId="36721"/>
    <cellStyle name="40% - Accent6 7 2 2 3 4" xfId="47532"/>
    <cellStyle name="40% - Accent6 7 2 2 4" xfId="5471"/>
    <cellStyle name="40% - Accent6 7 2 2 4 2" xfId="18630"/>
    <cellStyle name="40% - Accent6 7 2 2 4 2 2" xfId="55968"/>
    <cellStyle name="40% - Accent6 7 2 2 4 3" xfId="31297"/>
    <cellStyle name="40% - Accent6 7 2 2 4 4" xfId="42809"/>
    <cellStyle name="40% - Accent6 7 2 2 5" xfId="14918"/>
    <cellStyle name="40% - Accent6 7 2 2 5 2" xfId="52256"/>
    <cellStyle name="40% - Accent6 7 2 2 6" xfId="28415"/>
    <cellStyle name="40% - Accent6 7 2 2 7" xfId="39095"/>
    <cellStyle name="40% - Accent6 7 2 3" xfId="3106"/>
    <cellStyle name="40% - Accent6 7 2 3 2" xfId="11374"/>
    <cellStyle name="40% - Accent6 7 2 3 2 2" xfId="24533"/>
    <cellStyle name="40% - Accent6 7 2 3 2 2 2" xfId="61871"/>
    <cellStyle name="40% - Accent6 7 2 3 2 3" xfId="48712"/>
    <cellStyle name="40% - Accent6 7 2 3 3" xfId="6651"/>
    <cellStyle name="40% - Accent6 7 2 3 3 2" xfId="19810"/>
    <cellStyle name="40% - Accent6 7 2 3 3 2 2" xfId="57148"/>
    <cellStyle name="40% - Accent6 7 2 3 3 3" xfId="43989"/>
    <cellStyle name="40% - Accent6 7 2 3 4" xfId="16267"/>
    <cellStyle name="40% - Accent6 7 2 3 4 2" xfId="53605"/>
    <cellStyle name="40% - Accent6 7 2 3 5" xfId="32660"/>
    <cellStyle name="40% - Accent6 7 2 3 6" xfId="40444"/>
    <cellStyle name="40% - Accent6 7 2 4" xfId="9014"/>
    <cellStyle name="40% - Accent6 7 2 4 2" xfId="22173"/>
    <cellStyle name="40% - Accent6 7 2 4 2 2" xfId="59511"/>
    <cellStyle name="40% - Accent6 7 2 4 3" xfId="35372"/>
    <cellStyle name="40% - Accent6 7 2 4 4" xfId="46352"/>
    <cellStyle name="40% - Accent6 7 2 5" xfId="4291"/>
    <cellStyle name="40% - Accent6 7 2 5 2" xfId="17450"/>
    <cellStyle name="40% - Accent6 7 2 5 2 2" xfId="54788"/>
    <cellStyle name="40% - Accent6 7 2 5 3" xfId="29948"/>
    <cellStyle name="40% - Accent6 7 2 5 4" xfId="41629"/>
    <cellStyle name="40% - Accent6 7 2 6" xfId="13738"/>
    <cellStyle name="40% - Accent6 7 2 6 2" xfId="51076"/>
    <cellStyle name="40% - Accent6 7 2 7" xfId="27066"/>
    <cellStyle name="40% - Accent6 7 2 8" xfId="37915"/>
    <cellStyle name="40% - Accent6 7 3" xfId="1336"/>
    <cellStyle name="40% - Accent6 7 3 2" xfId="7410"/>
    <cellStyle name="40% - Accent6 7 3 2 2" xfId="12133"/>
    <cellStyle name="40% - Accent6 7 3 2 2 2" xfId="25292"/>
    <cellStyle name="40% - Accent6 7 3 2 2 2 2" xfId="62630"/>
    <cellStyle name="40% - Accent6 7 3 2 2 3" xfId="49471"/>
    <cellStyle name="40% - Accent6 7 3 2 3" xfId="20569"/>
    <cellStyle name="40% - Accent6 7 3 2 3 2" xfId="57907"/>
    <cellStyle name="40% - Accent6 7 3 2 4" xfId="33588"/>
    <cellStyle name="40% - Accent6 7 3 2 5" xfId="44748"/>
    <cellStyle name="40% - Accent6 7 3 3" xfId="9773"/>
    <cellStyle name="40% - Accent6 7 3 3 2" xfId="22932"/>
    <cellStyle name="40% - Accent6 7 3 3 2 2" xfId="60270"/>
    <cellStyle name="40% - Accent6 7 3 3 3" xfId="36300"/>
    <cellStyle name="40% - Accent6 7 3 3 4" xfId="47111"/>
    <cellStyle name="40% - Accent6 7 3 4" xfId="5050"/>
    <cellStyle name="40% - Accent6 7 3 4 2" xfId="18209"/>
    <cellStyle name="40% - Accent6 7 3 4 2 2" xfId="55547"/>
    <cellStyle name="40% - Accent6 7 3 4 3" xfId="30876"/>
    <cellStyle name="40% - Accent6 7 3 4 4" xfId="42388"/>
    <cellStyle name="40% - Accent6 7 3 5" xfId="14497"/>
    <cellStyle name="40% - Accent6 7 3 5 2" xfId="51835"/>
    <cellStyle name="40% - Accent6 7 3 6" xfId="27994"/>
    <cellStyle name="40% - Accent6 7 3 7" xfId="38674"/>
    <cellStyle name="40% - Accent6 7 4" xfId="2685"/>
    <cellStyle name="40% - Accent6 7 4 2" xfId="10953"/>
    <cellStyle name="40% - Accent6 7 4 2 2" xfId="24112"/>
    <cellStyle name="40% - Accent6 7 4 2 2 2" xfId="61450"/>
    <cellStyle name="40% - Accent6 7 4 2 3" xfId="48291"/>
    <cellStyle name="40% - Accent6 7 4 3" xfId="6230"/>
    <cellStyle name="40% - Accent6 7 4 3 2" xfId="19389"/>
    <cellStyle name="40% - Accent6 7 4 3 2 2" xfId="56727"/>
    <cellStyle name="40% - Accent6 7 4 3 3" xfId="43568"/>
    <cellStyle name="40% - Accent6 7 4 4" xfId="15846"/>
    <cellStyle name="40% - Accent6 7 4 4 2" xfId="53184"/>
    <cellStyle name="40% - Accent6 7 4 5" xfId="32239"/>
    <cellStyle name="40% - Accent6 7 4 6" xfId="40023"/>
    <cellStyle name="40% - Accent6 7 5" xfId="8593"/>
    <cellStyle name="40% - Accent6 7 5 2" xfId="21752"/>
    <cellStyle name="40% - Accent6 7 5 2 2" xfId="59090"/>
    <cellStyle name="40% - Accent6 7 5 3" xfId="34951"/>
    <cellStyle name="40% - Accent6 7 5 4" xfId="45931"/>
    <cellStyle name="40% - Accent6 7 6" xfId="3870"/>
    <cellStyle name="40% - Accent6 7 6 2" xfId="17029"/>
    <cellStyle name="40% - Accent6 7 6 2 2" xfId="54367"/>
    <cellStyle name="40% - Accent6 7 6 3" xfId="29527"/>
    <cellStyle name="40% - Accent6 7 6 4" xfId="41208"/>
    <cellStyle name="40% - Accent6 7 7" xfId="13317"/>
    <cellStyle name="40% - Accent6 7 7 2" xfId="50655"/>
    <cellStyle name="40% - Accent6 7 8" xfId="26645"/>
    <cellStyle name="40% - Accent6 7 9" xfId="37494"/>
    <cellStyle name="40% - Accent6 8" xfId="463"/>
    <cellStyle name="40% - Accent6 8 2" xfId="1645"/>
    <cellStyle name="40% - Accent6 8 2 2" xfId="7719"/>
    <cellStyle name="40% - Accent6 8 2 2 2" xfId="12442"/>
    <cellStyle name="40% - Accent6 8 2 2 2 2" xfId="25601"/>
    <cellStyle name="40% - Accent6 8 2 2 2 2 2" xfId="62939"/>
    <cellStyle name="40% - Accent6 8 2 2 2 3" xfId="49780"/>
    <cellStyle name="40% - Accent6 8 2 2 3" xfId="20878"/>
    <cellStyle name="40% - Accent6 8 2 2 3 2" xfId="58216"/>
    <cellStyle name="40% - Accent6 8 2 2 4" xfId="33897"/>
    <cellStyle name="40% - Accent6 8 2 2 5" xfId="45057"/>
    <cellStyle name="40% - Accent6 8 2 3" xfId="10082"/>
    <cellStyle name="40% - Accent6 8 2 3 2" xfId="23241"/>
    <cellStyle name="40% - Accent6 8 2 3 2 2" xfId="60579"/>
    <cellStyle name="40% - Accent6 8 2 3 3" xfId="36609"/>
    <cellStyle name="40% - Accent6 8 2 3 4" xfId="47420"/>
    <cellStyle name="40% - Accent6 8 2 4" xfId="5359"/>
    <cellStyle name="40% - Accent6 8 2 4 2" xfId="18518"/>
    <cellStyle name="40% - Accent6 8 2 4 2 2" xfId="55856"/>
    <cellStyle name="40% - Accent6 8 2 4 3" xfId="31185"/>
    <cellStyle name="40% - Accent6 8 2 4 4" xfId="42697"/>
    <cellStyle name="40% - Accent6 8 2 5" xfId="14806"/>
    <cellStyle name="40% - Accent6 8 2 5 2" xfId="52144"/>
    <cellStyle name="40% - Accent6 8 2 6" xfId="28303"/>
    <cellStyle name="40% - Accent6 8 2 7" xfId="38983"/>
    <cellStyle name="40% - Accent6 8 3" xfId="2994"/>
    <cellStyle name="40% - Accent6 8 3 2" xfId="11262"/>
    <cellStyle name="40% - Accent6 8 3 2 2" xfId="24421"/>
    <cellStyle name="40% - Accent6 8 3 2 2 2" xfId="61759"/>
    <cellStyle name="40% - Accent6 8 3 2 3" xfId="48600"/>
    <cellStyle name="40% - Accent6 8 3 3" xfId="6539"/>
    <cellStyle name="40% - Accent6 8 3 3 2" xfId="19698"/>
    <cellStyle name="40% - Accent6 8 3 3 2 2" xfId="57036"/>
    <cellStyle name="40% - Accent6 8 3 3 3" xfId="43877"/>
    <cellStyle name="40% - Accent6 8 3 4" xfId="16155"/>
    <cellStyle name="40% - Accent6 8 3 4 2" xfId="53493"/>
    <cellStyle name="40% - Accent6 8 3 5" xfId="32548"/>
    <cellStyle name="40% - Accent6 8 3 6" xfId="40332"/>
    <cellStyle name="40% - Accent6 8 4" xfId="8902"/>
    <cellStyle name="40% - Accent6 8 4 2" xfId="22061"/>
    <cellStyle name="40% - Accent6 8 4 2 2" xfId="59399"/>
    <cellStyle name="40% - Accent6 8 4 3" xfId="35260"/>
    <cellStyle name="40% - Accent6 8 4 4" xfId="46240"/>
    <cellStyle name="40% - Accent6 8 5" xfId="4179"/>
    <cellStyle name="40% - Accent6 8 5 2" xfId="17338"/>
    <cellStyle name="40% - Accent6 8 5 2 2" xfId="54676"/>
    <cellStyle name="40% - Accent6 8 5 3" xfId="29836"/>
    <cellStyle name="40% - Accent6 8 5 4" xfId="41517"/>
    <cellStyle name="40% - Accent6 8 6" xfId="13626"/>
    <cellStyle name="40% - Accent6 8 6 2" xfId="50964"/>
    <cellStyle name="40% - Accent6 8 7" xfId="26954"/>
    <cellStyle name="40% - Accent6 8 8" xfId="37803"/>
    <cellStyle name="40% - Accent6 9" xfId="294"/>
    <cellStyle name="40% - Accent6 9 2" xfId="1476"/>
    <cellStyle name="40% - Accent6 9 2 2" xfId="7550"/>
    <cellStyle name="40% - Accent6 9 2 2 2" xfId="12273"/>
    <cellStyle name="40% - Accent6 9 2 2 2 2" xfId="25432"/>
    <cellStyle name="40% - Accent6 9 2 2 2 2 2" xfId="62770"/>
    <cellStyle name="40% - Accent6 9 2 2 2 3" xfId="49611"/>
    <cellStyle name="40% - Accent6 9 2 2 3" xfId="20709"/>
    <cellStyle name="40% - Accent6 9 2 2 3 2" xfId="58047"/>
    <cellStyle name="40% - Accent6 9 2 2 4" xfId="33728"/>
    <cellStyle name="40% - Accent6 9 2 2 5" xfId="44888"/>
    <cellStyle name="40% - Accent6 9 2 3" xfId="9913"/>
    <cellStyle name="40% - Accent6 9 2 3 2" xfId="23072"/>
    <cellStyle name="40% - Accent6 9 2 3 2 2" xfId="60410"/>
    <cellStyle name="40% - Accent6 9 2 3 3" xfId="36440"/>
    <cellStyle name="40% - Accent6 9 2 3 4" xfId="47251"/>
    <cellStyle name="40% - Accent6 9 2 4" xfId="5190"/>
    <cellStyle name="40% - Accent6 9 2 4 2" xfId="18349"/>
    <cellStyle name="40% - Accent6 9 2 4 2 2" xfId="55687"/>
    <cellStyle name="40% - Accent6 9 2 4 3" xfId="31016"/>
    <cellStyle name="40% - Accent6 9 2 4 4" xfId="42528"/>
    <cellStyle name="40% - Accent6 9 2 5" xfId="14637"/>
    <cellStyle name="40% - Accent6 9 2 5 2" xfId="51975"/>
    <cellStyle name="40% - Accent6 9 2 6" xfId="28134"/>
    <cellStyle name="40% - Accent6 9 2 7" xfId="38814"/>
    <cellStyle name="40% - Accent6 9 3" xfId="2825"/>
    <cellStyle name="40% - Accent6 9 3 2" xfId="11093"/>
    <cellStyle name="40% - Accent6 9 3 2 2" xfId="24252"/>
    <cellStyle name="40% - Accent6 9 3 2 2 2" xfId="61590"/>
    <cellStyle name="40% - Accent6 9 3 2 3" xfId="48431"/>
    <cellStyle name="40% - Accent6 9 3 3" xfId="6370"/>
    <cellStyle name="40% - Accent6 9 3 3 2" xfId="19529"/>
    <cellStyle name="40% - Accent6 9 3 3 2 2" xfId="56867"/>
    <cellStyle name="40% - Accent6 9 3 3 3" xfId="43708"/>
    <cellStyle name="40% - Accent6 9 3 4" xfId="15986"/>
    <cellStyle name="40% - Accent6 9 3 4 2" xfId="53324"/>
    <cellStyle name="40% - Accent6 9 3 5" xfId="32379"/>
    <cellStyle name="40% - Accent6 9 3 6" xfId="40163"/>
    <cellStyle name="40% - Accent6 9 4" xfId="8733"/>
    <cellStyle name="40% - Accent6 9 4 2" xfId="21892"/>
    <cellStyle name="40% - Accent6 9 4 2 2" xfId="59230"/>
    <cellStyle name="40% - Accent6 9 4 3" xfId="35091"/>
    <cellStyle name="40% - Accent6 9 4 4" xfId="46071"/>
    <cellStyle name="40% - Accent6 9 5" xfId="4010"/>
    <cellStyle name="40% - Accent6 9 5 2" xfId="17169"/>
    <cellStyle name="40% - Accent6 9 5 2 2" xfId="54507"/>
    <cellStyle name="40% - Accent6 9 5 3" xfId="29667"/>
    <cellStyle name="40% - Accent6 9 5 4" xfId="41348"/>
    <cellStyle name="40% - Accent6 9 6" xfId="13457"/>
    <cellStyle name="40% - Accent6 9 6 2" xfId="50795"/>
    <cellStyle name="40% - Accent6 9 7" xfId="26785"/>
    <cellStyle name="40% - Accent6 9 8" xfId="37634"/>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2"/>
    <cellStyle name="Normal 2 10" xfId="716"/>
    <cellStyle name="Normal 2 10 2" xfId="1898"/>
    <cellStyle name="Normal 2 10 2 2" xfId="7972"/>
    <cellStyle name="Normal 2 10 2 2 2" xfId="12695"/>
    <cellStyle name="Normal 2 10 2 2 2 2" xfId="25854"/>
    <cellStyle name="Normal 2 10 2 2 2 2 2" xfId="63192"/>
    <cellStyle name="Normal 2 10 2 2 2 3" xfId="50033"/>
    <cellStyle name="Normal 2 10 2 2 3" xfId="21131"/>
    <cellStyle name="Normal 2 10 2 2 3 2" xfId="58469"/>
    <cellStyle name="Normal 2 10 2 2 4" xfId="34150"/>
    <cellStyle name="Normal 2 10 2 2 5" xfId="45310"/>
    <cellStyle name="Normal 2 10 2 3" xfId="10335"/>
    <cellStyle name="Normal 2 10 2 3 2" xfId="23494"/>
    <cellStyle name="Normal 2 10 2 3 2 2" xfId="60832"/>
    <cellStyle name="Normal 2 10 2 3 3" xfId="36862"/>
    <cellStyle name="Normal 2 10 2 3 4" xfId="47673"/>
    <cellStyle name="Normal 2 10 2 4" xfId="5612"/>
    <cellStyle name="Normal 2 10 2 4 2" xfId="18771"/>
    <cellStyle name="Normal 2 10 2 4 2 2" xfId="56109"/>
    <cellStyle name="Normal 2 10 2 4 3" xfId="31438"/>
    <cellStyle name="Normal 2 10 2 4 4" xfId="42950"/>
    <cellStyle name="Normal 2 10 2 5" xfId="15059"/>
    <cellStyle name="Normal 2 10 2 5 2" xfId="52397"/>
    <cellStyle name="Normal 2 10 2 6" xfId="28556"/>
    <cellStyle name="Normal 2 10 2 7" xfId="39236"/>
    <cellStyle name="Normal 2 10 3" xfId="3247"/>
    <cellStyle name="Normal 2 10 3 2" xfId="11515"/>
    <cellStyle name="Normal 2 10 3 2 2" xfId="24674"/>
    <cellStyle name="Normal 2 10 3 2 2 2" xfId="62012"/>
    <cellStyle name="Normal 2 10 3 2 3" xfId="48853"/>
    <cellStyle name="Normal 2 10 3 3" xfId="6792"/>
    <cellStyle name="Normal 2 10 3 3 2" xfId="19951"/>
    <cellStyle name="Normal 2 10 3 3 2 2" xfId="57289"/>
    <cellStyle name="Normal 2 10 3 3 3" xfId="44130"/>
    <cellStyle name="Normal 2 10 3 4" xfId="16408"/>
    <cellStyle name="Normal 2 10 3 4 2" xfId="53746"/>
    <cellStyle name="Normal 2 10 3 5" xfId="32801"/>
    <cellStyle name="Normal 2 10 3 6" xfId="40585"/>
    <cellStyle name="Normal 2 10 4" xfId="9155"/>
    <cellStyle name="Normal 2 10 4 2" xfId="22314"/>
    <cellStyle name="Normal 2 10 4 2 2" xfId="59652"/>
    <cellStyle name="Normal 2 10 4 3" xfId="35513"/>
    <cellStyle name="Normal 2 10 4 4" xfId="46493"/>
    <cellStyle name="Normal 2 10 5" xfId="4432"/>
    <cellStyle name="Normal 2 10 5 2" xfId="17591"/>
    <cellStyle name="Normal 2 10 5 2 2" xfId="54929"/>
    <cellStyle name="Normal 2 10 5 3" xfId="30089"/>
    <cellStyle name="Normal 2 10 5 4" xfId="41770"/>
    <cellStyle name="Normal 2 10 6" xfId="13879"/>
    <cellStyle name="Normal 2 10 6 2" xfId="51217"/>
    <cellStyle name="Normal 2 10 7" xfId="27207"/>
    <cellStyle name="Normal 2 10 8" xfId="38056"/>
    <cellStyle name="Normal 2 11" xfId="885"/>
    <cellStyle name="Normal 2 11 2" xfId="2067"/>
    <cellStyle name="Normal 2 11 2 2" xfId="8141"/>
    <cellStyle name="Normal 2 11 2 2 2" xfId="12864"/>
    <cellStyle name="Normal 2 11 2 2 2 2" xfId="26023"/>
    <cellStyle name="Normal 2 11 2 2 2 2 2" xfId="63361"/>
    <cellStyle name="Normal 2 11 2 2 2 3" xfId="50202"/>
    <cellStyle name="Normal 2 11 2 2 3" xfId="21300"/>
    <cellStyle name="Normal 2 11 2 2 3 2" xfId="58638"/>
    <cellStyle name="Normal 2 11 2 2 4" xfId="34319"/>
    <cellStyle name="Normal 2 11 2 2 5" xfId="45479"/>
    <cellStyle name="Normal 2 11 2 3" xfId="10504"/>
    <cellStyle name="Normal 2 11 2 3 2" xfId="23663"/>
    <cellStyle name="Normal 2 11 2 3 2 2" xfId="61001"/>
    <cellStyle name="Normal 2 11 2 3 3" xfId="37031"/>
    <cellStyle name="Normal 2 11 2 3 4" xfId="47842"/>
    <cellStyle name="Normal 2 11 2 4" xfId="5781"/>
    <cellStyle name="Normal 2 11 2 4 2" xfId="18940"/>
    <cellStyle name="Normal 2 11 2 4 2 2" xfId="56278"/>
    <cellStyle name="Normal 2 11 2 4 3" xfId="31607"/>
    <cellStyle name="Normal 2 11 2 4 4" xfId="43119"/>
    <cellStyle name="Normal 2 11 2 5" xfId="15228"/>
    <cellStyle name="Normal 2 11 2 5 2" xfId="52566"/>
    <cellStyle name="Normal 2 11 2 6" xfId="28725"/>
    <cellStyle name="Normal 2 11 2 7" xfId="39405"/>
    <cellStyle name="Normal 2 11 3" xfId="3416"/>
    <cellStyle name="Normal 2 11 3 2" xfId="11684"/>
    <cellStyle name="Normal 2 11 3 2 2" xfId="24843"/>
    <cellStyle name="Normal 2 11 3 2 2 2" xfId="62181"/>
    <cellStyle name="Normal 2 11 3 2 3" xfId="49022"/>
    <cellStyle name="Normal 2 11 3 3" xfId="6961"/>
    <cellStyle name="Normal 2 11 3 3 2" xfId="20120"/>
    <cellStyle name="Normal 2 11 3 3 2 2" xfId="57458"/>
    <cellStyle name="Normal 2 11 3 3 3" xfId="44299"/>
    <cellStyle name="Normal 2 11 3 4" xfId="16577"/>
    <cellStyle name="Normal 2 11 3 4 2" xfId="53915"/>
    <cellStyle name="Normal 2 11 3 5" xfId="32970"/>
    <cellStyle name="Normal 2 11 3 6" xfId="40754"/>
    <cellStyle name="Normal 2 11 4" xfId="9324"/>
    <cellStyle name="Normal 2 11 4 2" xfId="22483"/>
    <cellStyle name="Normal 2 11 4 2 2" xfId="59821"/>
    <cellStyle name="Normal 2 11 4 3" xfId="35682"/>
    <cellStyle name="Normal 2 11 4 4" xfId="46662"/>
    <cellStyle name="Normal 2 11 5" xfId="4601"/>
    <cellStyle name="Normal 2 11 5 2" xfId="17760"/>
    <cellStyle name="Normal 2 11 5 2 2" xfId="55098"/>
    <cellStyle name="Normal 2 11 5 3" xfId="30258"/>
    <cellStyle name="Normal 2 11 5 4" xfId="41939"/>
    <cellStyle name="Normal 2 11 6" xfId="14048"/>
    <cellStyle name="Normal 2 11 6 2" xfId="51386"/>
    <cellStyle name="Normal 2 11 7" xfId="27376"/>
    <cellStyle name="Normal 2 11 8" xfId="38225"/>
    <cellStyle name="Normal 2 12" xfId="1056"/>
    <cellStyle name="Normal 2 12 2" xfId="2236"/>
    <cellStyle name="Normal 2 12 2 2" xfId="8310"/>
    <cellStyle name="Normal 2 12 2 2 2" xfId="13033"/>
    <cellStyle name="Normal 2 12 2 2 2 2" xfId="26192"/>
    <cellStyle name="Normal 2 12 2 2 2 2 2" xfId="63530"/>
    <cellStyle name="Normal 2 12 2 2 2 3" xfId="50371"/>
    <cellStyle name="Normal 2 12 2 2 3" xfId="21469"/>
    <cellStyle name="Normal 2 12 2 2 3 2" xfId="58807"/>
    <cellStyle name="Normal 2 12 2 2 4" xfId="34488"/>
    <cellStyle name="Normal 2 12 2 2 5" xfId="45648"/>
    <cellStyle name="Normal 2 12 2 3" xfId="10673"/>
    <cellStyle name="Normal 2 12 2 3 2" xfId="23832"/>
    <cellStyle name="Normal 2 12 2 3 2 2" xfId="61170"/>
    <cellStyle name="Normal 2 12 2 3 3" xfId="37200"/>
    <cellStyle name="Normal 2 12 2 3 4" xfId="48011"/>
    <cellStyle name="Normal 2 12 2 4" xfId="5950"/>
    <cellStyle name="Normal 2 12 2 4 2" xfId="19109"/>
    <cellStyle name="Normal 2 12 2 4 2 2" xfId="56447"/>
    <cellStyle name="Normal 2 12 2 4 3" xfId="31776"/>
    <cellStyle name="Normal 2 12 2 4 4" xfId="43288"/>
    <cellStyle name="Normal 2 12 2 5" xfId="15397"/>
    <cellStyle name="Normal 2 12 2 5 2" xfId="52735"/>
    <cellStyle name="Normal 2 12 2 6" xfId="28894"/>
    <cellStyle name="Normal 2 12 2 7" xfId="39574"/>
    <cellStyle name="Normal 2 12 3" xfId="3585"/>
    <cellStyle name="Normal 2 12 3 2" xfId="11853"/>
    <cellStyle name="Normal 2 12 3 2 2" xfId="25012"/>
    <cellStyle name="Normal 2 12 3 2 2 2" xfId="62350"/>
    <cellStyle name="Normal 2 12 3 2 3" xfId="49191"/>
    <cellStyle name="Normal 2 12 3 3" xfId="7130"/>
    <cellStyle name="Normal 2 12 3 3 2" xfId="20289"/>
    <cellStyle name="Normal 2 12 3 3 2 2" xfId="57627"/>
    <cellStyle name="Normal 2 12 3 3 3" xfId="44468"/>
    <cellStyle name="Normal 2 12 3 4" xfId="16746"/>
    <cellStyle name="Normal 2 12 3 4 2" xfId="54084"/>
    <cellStyle name="Normal 2 12 3 5" xfId="33139"/>
    <cellStyle name="Normal 2 12 3 6" xfId="40923"/>
    <cellStyle name="Normal 2 12 4" xfId="9493"/>
    <cellStyle name="Normal 2 12 4 2" xfId="22652"/>
    <cellStyle name="Normal 2 12 4 2 2" xfId="59990"/>
    <cellStyle name="Normal 2 12 4 3" xfId="35851"/>
    <cellStyle name="Normal 2 12 4 4" xfId="46831"/>
    <cellStyle name="Normal 2 12 5" xfId="4770"/>
    <cellStyle name="Normal 2 12 5 2" xfId="17929"/>
    <cellStyle name="Normal 2 12 5 2 2" xfId="55267"/>
    <cellStyle name="Normal 2 12 5 3" xfId="30427"/>
    <cellStyle name="Normal 2 12 5 4" xfId="42108"/>
    <cellStyle name="Normal 2 12 6" xfId="14217"/>
    <cellStyle name="Normal 2 12 6 2" xfId="51555"/>
    <cellStyle name="Normal 2 12 7" xfId="27545"/>
    <cellStyle name="Normal 2 12 8" xfId="38394"/>
    <cellStyle name="Normal 2 13" xfId="1225"/>
    <cellStyle name="Normal 2 13 2" xfId="2574"/>
    <cellStyle name="Normal 2 13 2 2" xfId="12022"/>
    <cellStyle name="Normal 2 13 2 2 2" xfId="25181"/>
    <cellStyle name="Normal 2 13 2 2 2 2" xfId="62519"/>
    <cellStyle name="Normal 2 13 2 2 3" xfId="33477"/>
    <cellStyle name="Normal 2 13 2 2 4" xfId="49360"/>
    <cellStyle name="Normal 2 13 2 3" xfId="7299"/>
    <cellStyle name="Normal 2 13 2 3 2" xfId="20458"/>
    <cellStyle name="Normal 2 13 2 3 2 2" xfId="57796"/>
    <cellStyle name="Normal 2 13 2 3 3" xfId="36189"/>
    <cellStyle name="Normal 2 13 2 3 4" xfId="44637"/>
    <cellStyle name="Normal 2 13 2 4" xfId="15735"/>
    <cellStyle name="Normal 2 13 2 4 2" xfId="30765"/>
    <cellStyle name="Normal 2 13 2 4 3" xfId="53073"/>
    <cellStyle name="Normal 2 13 2 5" xfId="27883"/>
    <cellStyle name="Normal 2 13 2 6" xfId="39912"/>
    <cellStyle name="Normal 2 13 3" xfId="9662"/>
    <cellStyle name="Normal 2 13 3 2" xfId="22821"/>
    <cellStyle name="Normal 2 13 3 2 2" xfId="60159"/>
    <cellStyle name="Normal 2 13 3 3" xfId="32128"/>
    <cellStyle name="Normal 2 13 3 4" xfId="47000"/>
    <cellStyle name="Normal 2 13 4" xfId="4939"/>
    <cellStyle name="Normal 2 13 4 2" xfId="18098"/>
    <cellStyle name="Normal 2 13 4 2 2" xfId="55436"/>
    <cellStyle name="Normal 2 13 4 3" xfId="34840"/>
    <cellStyle name="Normal 2 13 4 4" xfId="42277"/>
    <cellStyle name="Normal 2 13 5" xfId="14386"/>
    <cellStyle name="Normal 2 13 5 2" xfId="29416"/>
    <cellStyle name="Normal 2 13 5 3" xfId="51724"/>
    <cellStyle name="Normal 2 13 6" xfId="26534"/>
    <cellStyle name="Normal 2 13 7" xfId="38563"/>
    <cellStyle name="Normal 2 14" xfId="2405"/>
    <cellStyle name="Normal 2 14 2" xfId="10842"/>
    <cellStyle name="Normal 2 14 2 2" xfId="24001"/>
    <cellStyle name="Normal 2 14 2 2 2" xfId="61339"/>
    <cellStyle name="Normal 2 14 2 3" xfId="33308"/>
    <cellStyle name="Normal 2 14 2 4" xfId="48180"/>
    <cellStyle name="Normal 2 14 3" xfId="6119"/>
    <cellStyle name="Normal 2 14 3 2" xfId="19278"/>
    <cellStyle name="Normal 2 14 3 2 2" xfId="56616"/>
    <cellStyle name="Normal 2 14 3 3" xfId="36020"/>
    <cellStyle name="Normal 2 14 3 4" xfId="43457"/>
    <cellStyle name="Normal 2 14 4" xfId="15566"/>
    <cellStyle name="Normal 2 14 4 2" xfId="30596"/>
    <cellStyle name="Normal 2 14 4 3" xfId="52904"/>
    <cellStyle name="Normal 2 14 5" xfId="27714"/>
    <cellStyle name="Normal 2 14 6" xfId="39743"/>
    <cellStyle name="Normal 2 15" xfId="8482"/>
    <cellStyle name="Normal 2 15 2" xfId="21641"/>
    <cellStyle name="Normal 2 15 2 2" xfId="58979"/>
    <cellStyle name="Normal 2 15 3" xfId="29247"/>
    <cellStyle name="Normal 2 15 4" xfId="45820"/>
    <cellStyle name="Normal 2 16" xfId="3759"/>
    <cellStyle name="Normal 2 16 2" xfId="16918"/>
    <cellStyle name="Normal 2 16 2 2" xfId="54256"/>
    <cellStyle name="Normal 2 16 3" xfId="31959"/>
    <cellStyle name="Normal 2 16 4" xfId="41097"/>
    <cellStyle name="Normal 2 17" xfId="13206"/>
    <cellStyle name="Normal 2 17 2" xfId="34671"/>
    <cellStyle name="Normal 2 17 3" xfId="50544"/>
    <cellStyle name="Normal 2 18" xfId="29078"/>
    <cellStyle name="Normal 2 19" xfId="26365"/>
    <cellStyle name="Normal 2 2" xfId="57"/>
    <cellStyle name="Normal 2 2 10" xfId="899"/>
    <cellStyle name="Normal 2 2 10 2" xfId="2081"/>
    <cellStyle name="Normal 2 2 10 2 2" xfId="8155"/>
    <cellStyle name="Normal 2 2 10 2 2 2" xfId="12878"/>
    <cellStyle name="Normal 2 2 10 2 2 2 2" xfId="26037"/>
    <cellStyle name="Normal 2 2 10 2 2 2 2 2" xfId="63375"/>
    <cellStyle name="Normal 2 2 10 2 2 2 3" xfId="50216"/>
    <cellStyle name="Normal 2 2 10 2 2 3" xfId="21314"/>
    <cellStyle name="Normal 2 2 10 2 2 3 2" xfId="58652"/>
    <cellStyle name="Normal 2 2 10 2 2 4" xfId="34333"/>
    <cellStyle name="Normal 2 2 10 2 2 5" xfId="45493"/>
    <cellStyle name="Normal 2 2 10 2 3" xfId="10518"/>
    <cellStyle name="Normal 2 2 10 2 3 2" xfId="23677"/>
    <cellStyle name="Normal 2 2 10 2 3 2 2" xfId="61015"/>
    <cellStyle name="Normal 2 2 10 2 3 3" xfId="37045"/>
    <cellStyle name="Normal 2 2 10 2 3 4" xfId="47856"/>
    <cellStyle name="Normal 2 2 10 2 4" xfId="5795"/>
    <cellStyle name="Normal 2 2 10 2 4 2" xfId="18954"/>
    <cellStyle name="Normal 2 2 10 2 4 2 2" xfId="56292"/>
    <cellStyle name="Normal 2 2 10 2 4 3" xfId="31621"/>
    <cellStyle name="Normal 2 2 10 2 4 4" xfId="43133"/>
    <cellStyle name="Normal 2 2 10 2 5" xfId="15242"/>
    <cellStyle name="Normal 2 2 10 2 5 2" xfId="52580"/>
    <cellStyle name="Normal 2 2 10 2 6" xfId="28739"/>
    <cellStyle name="Normal 2 2 10 2 7" xfId="39419"/>
    <cellStyle name="Normal 2 2 10 3" xfId="3430"/>
    <cellStyle name="Normal 2 2 10 3 2" xfId="11698"/>
    <cellStyle name="Normal 2 2 10 3 2 2" xfId="24857"/>
    <cellStyle name="Normal 2 2 10 3 2 2 2" xfId="62195"/>
    <cellStyle name="Normal 2 2 10 3 2 3" xfId="49036"/>
    <cellStyle name="Normal 2 2 10 3 3" xfId="6975"/>
    <cellStyle name="Normal 2 2 10 3 3 2" xfId="20134"/>
    <cellStyle name="Normal 2 2 10 3 3 2 2" xfId="57472"/>
    <cellStyle name="Normal 2 2 10 3 3 3" xfId="44313"/>
    <cellStyle name="Normal 2 2 10 3 4" xfId="16591"/>
    <cellStyle name="Normal 2 2 10 3 4 2" xfId="53929"/>
    <cellStyle name="Normal 2 2 10 3 5" xfId="32984"/>
    <cellStyle name="Normal 2 2 10 3 6" xfId="40768"/>
    <cellStyle name="Normal 2 2 10 4" xfId="9338"/>
    <cellStyle name="Normal 2 2 10 4 2" xfId="22497"/>
    <cellStyle name="Normal 2 2 10 4 2 2" xfId="59835"/>
    <cellStyle name="Normal 2 2 10 4 3" xfId="35696"/>
    <cellStyle name="Normal 2 2 10 4 4" xfId="46676"/>
    <cellStyle name="Normal 2 2 10 5" xfId="4615"/>
    <cellStyle name="Normal 2 2 10 5 2" xfId="17774"/>
    <cellStyle name="Normal 2 2 10 5 2 2" xfId="55112"/>
    <cellStyle name="Normal 2 2 10 5 3" xfId="30272"/>
    <cellStyle name="Normal 2 2 10 5 4" xfId="41953"/>
    <cellStyle name="Normal 2 2 10 6" xfId="14062"/>
    <cellStyle name="Normal 2 2 10 6 2" xfId="51400"/>
    <cellStyle name="Normal 2 2 10 7" xfId="27390"/>
    <cellStyle name="Normal 2 2 10 8" xfId="38239"/>
    <cellStyle name="Normal 2 2 11" xfId="1070"/>
    <cellStyle name="Normal 2 2 11 2" xfId="2250"/>
    <cellStyle name="Normal 2 2 11 2 2" xfId="8324"/>
    <cellStyle name="Normal 2 2 11 2 2 2" xfId="13047"/>
    <cellStyle name="Normal 2 2 11 2 2 2 2" xfId="26206"/>
    <cellStyle name="Normal 2 2 11 2 2 2 2 2" xfId="63544"/>
    <cellStyle name="Normal 2 2 11 2 2 2 3" xfId="50385"/>
    <cellStyle name="Normal 2 2 11 2 2 3" xfId="21483"/>
    <cellStyle name="Normal 2 2 11 2 2 3 2" xfId="58821"/>
    <cellStyle name="Normal 2 2 11 2 2 4" xfId="34502"/>
    <cellStyle name="Normal 2 2 11 2 2 5" xfId="45662"/>
    <cellStyle name="Normal 2 2 11 2 3" xfId="10687"/>
    <cellStyle name="Normal 2 2 11 2 3 2" xfId="23846"/>
    <cellStyle name="Normal 2 2 11 2 3 2 2" xfId="61184"/>
    <cellStyle name="Normal 2 2 11 2 3 3" xfId="37214"/>
    <cellStyle name="Normal 2 2 11 2 3 4" xfId="48025"/>
    <cellStyle name="Normal 2 2 11 2 4" xfId="5964"/>
    <cellStyle name="Normal 2 2 11 2 4 2" xfId="19123"/>
    <cellStyle name="Normal 2 2 11 2 4 2 2" xfId="56461"/>
    <cellStyle name="Normal 2 2 11 2 4 3" xfId="31790"/>
    <cellStyle name="Normal 2 2 11 2 4 4" xfId="43302"/>
    <cellStyle name="Normal 2 2 11 2 5" xfId="15411"/>
    <cellStyle name="Normal 2 2 11 2 5 2" xfId="52749"/>
    <cellStyle name="Normal 2 2 11 2 6" xfId="28908"/>
    <cellStyle name="Normal 2 2 11 2 7" xfId="39588"/>
    <cellStyle name="Normal 2 2 11 3" xfId="3599"/>
    <cellStyle name="Normal 2 2 11 3 2" xfId="11867"/>
    <cellStyle name="Normal 2 2 11 3 2 2" xfId="25026"/>
    <cellStyle name="Normal 2 2 11 3 2 2 2" xfId="62364"/>
    <cellStyle name="Normal 2 2 11 3 2 3" xfId="49205"/>
    <cellStyle name="Normal 2 2 11 3 3" xfId="7144"/>
    <cellStyle name="Normal 2 2 11 3 3 2" xfId="20303"/>
    <cellStyle name="Normal 2 2 11 3 3 2 2" xfId="57641"/>
    <cellStyle name="Normal 2 2 11 3 3 3" xfId="44482"/>
    <cellStyle name="Normal 2 2 11 3 4" xfId="16760"/>
    <cellStyle name="Normal 2 2 11 3 4 2" xfId="54098"/>
    <cellStyle name="Normal 2 2 11 3 5" xfId="33153"/>
    <cellStyle name="Normal 2 2 11 3 6" xfId="40937"/>
    <cellStyle name="Normal 2 2 11 4" xfId="9507"/>
    <cellStyle name="Normal 2 2 11 4 2" xfId="22666"/>
    <cellStyle name="Normal 2 2 11 4 2 2" xfId="60004"/>
    <cellStyle name="Normal 2 2 11 4 3" xfId="35865"/>
    <cellStyle name="Normal 2 2 11 4 4" xfId="46845"/>
    <cellStyle name="Normal 2 2 11 5" xfId="4784"/>
    <cellStyle name="Normal 2 2 11 5 2" xfId="17943"/>
    <cellStyle name="Normal 2 2 11 5 2 2" xfId="55281"/>
    <cellStyle name="Normal 2 2 11 5 3" xfId="30441"/>
    <cellStyle name="Normal 2 2 11 5 4" xfId="42122"/>
    <cellStyle name="Normal 2 2 11 6" xfId="14231"/>
    <cellStyle name="Normal 2 2 11 6 2" xfId="51569"/>
    <cellStyle name="Normal 2 2 11 7" xfId="27559"/>
    <cellStyle name="Normal 2 2 11 8" xfId="38408"/>
    <cellStyle name="Normal 2 2 12" xfId="1239"/>
    <cellStyle name="Normal 2 2 12 2" xfId="2588"/>
    <cellStyle name="Normal 2 2 12 2 2" xfId="12036"/>
    <cellStyle name="Normal 2 2 12 2 2 2" xfId="25195"/>
    <cellStyle name="Normal 2 2 12 2 2 2 2" xfId="62533"/>
    <cellStyle name="Normal 2 2 12 2 2 3" xfId="33491"/>
    <cellStyle name="Normal 2 2 12 2 2 4" xfId="49374"/>
    <cellStyle name="Normal 2 2 12 2 3" xfId="7313"/>
    <cellStyle name="Normal 2 2 12 2 3 2" xfId="20472"/>
    <cellStyle name="Normal 2 2 12 2 3 2 2" xfId="57810"/>
    <cellStyle name="Normal 2 2 12 2 3 3" xfId="36203"/>
    <cellStyle name="Normal 2 2 12 2 3 4" xfId="44651"/>
    <cellStyle name="Normal 2 2 12 2 4" xfId="15749"/>
    <cellStyle name="Normal 2 2 12 2 4 2" xfId="30779"/>
    <cellStyle name="Normal 2 2 12 2 4 3" xfId="53087"/>
    <cellStyle name="Normal 2 2 12 2 5" xfId="27897"/>
    <cellStyle name="Normal 2 2 12 2 6" xfId="39926"/>
    <cellStyle name="Normal 2 2 12 3" xfId="9676"/>
    <cellStyle name="Normal 2 2 12 3 2" xfId="22835"/>
    <cellStyle name="Normal 2 2 12 3 2 2" xfId="60173"/>
    <cellStyle name="Normal 2 2 12 3 3" xfId="32142"/>
    <cellStyle name="Normal 2 2 12 3 4" xfId="47014"/>
    <cellStyle name="Normal 2 2 12 4" xfId="4953"/>
    <cellStyle name="Normal 2 2 12 4 2" xfId="18112"/>
    <cellStyle name="Normal 2 2 12 4 2 2" xfId="55450"/>
    <cellStyle name="Normal 2 2 12 4 3" xfId="34854"/>
    <cellStyle name="Normal 2 2 12 4 4" xfId="42291"/>
    <cellStyle name="Normal 2 2 12 5" xfId="14400"/>
    <cellStyle name="Normal 2 2 12 5 2" xfId="29430"/>
    <cellStyle name="Normal 2 2 12 5 3" xfId="51738"/>
    <cellStyle name="Normal 2 2 12 6" xfId="26548"/>
    <cellStyle name="Normal 2 2 12 7" xfId="38577"/>
    <cellStyle name="Normal 2 2 13" xfId="2419"/>
    <cellStyle name="Normal 2 2 13 2" xfId="10856"/>
    <cellStyle name="Normal 2 2 13 2 2" xfId="24015"/>
    <cellStyle name="Normal 2 2 13 2 2 2" xfId="61353"/>
    <cellStyle name="Normal 2 2 13 2 3" xfId="33322"/>
    <cellStyle name="Normal 2 2 13 2 4" xfId="48194"/>
    <cellStyle name="Normal 2 2 13 3" xfId="6133"/>
    <cellStyle name="Normal 2 2 13 3 2" xfId="19292"/>
    <cellStyle name="Normal 2 2 13 3 2 2" xfId="56630"/>
    <cellStyle name="Normal 2 2 13 3 3" xfId="36034"/>
    <cellStyle name="Normal 2 2 13 3 4" xfId="43471"/>
    <cellStyle name="Normal 2 2 13 4" xfId="15580"/>
    <cellStyle name="Normal 2 2 13 4 2" xfId="30610"/>
    <cellStyle name="Normal 2 2 13 4 3" xfId="52918"/>
    <cellStyle name="Normal 2 2 13 5" xfId="27728"/>
    <cellStyle name="Normal 2 2 13 6" xfId="39757"/>
    <cellStyle name="Normal 2 2 14" xfId="8496"/>
    <cellStyle name="Normal 2 2 14 2" xfId="21655"/>
    <cellStyle name="Normal 2 2 14 2 2" xfId="58993"/>
    <cellStyle name="Normal 2 2 14 3" xfId="29261"/>
    <cellStyle name="Normal 2 2 14 4" xfId="45834"/>
    <cellStyle name="Normal 2 2 15" xfId="3773"/>
    <cellStyle name="Normal 2 2 15 2" xfId="16932"/>
    <cellStyle name="Normal 2 2 15 2 2" xfId="54270"/>
    <cellStyle name="Normal 2 2 15 3" xfId="31973"/>
    <cellStyle name="Normal 2 2 15 4" xfId="41111"/>
    <cellStyle name="Normal 2 2 16" xfId="13220"/>
    <cellStyle name="Normal 2 2 16 2" xfId="34685"/>
    <cellStyle name="Normal 2 2 16 3" xfId="50558"/>
    <cellStyle name="Normal 2 2 17" xfId="29092"/>
    <cellStyle name="Normal 2 2 18" xfId="26379"/>
    <cellStyle name="Normal 2 2 19" xfId="37397"/>
    <cellStyle name="Normal 2 2 2" xfId="113"/>
    <cellStyle name="Normal 2 2 2 10" xfId="8552"/>
    <cellStyle name="Normal 2 2 2 10 2" xfId="21711"/>
    <cellStyle name="Normal 2 2 2 10 2 2" xfId="59049"/>
    <cellStyle name="Normal 2 2 2 10 3" xfId="29289"/>
    <cellStyle name="Normal 2 2 2 10 4" xfId="45890"/>
    <cellStyle name="Normal 2 2 2 11" xfId="3829"/>
    <cellStyle name="Normal 2 2 2 11 2" xfId="16988"/>
    <cellStyle name="Normal 2 2 2 11 2 2" xfId="54326"/>
    <cellStyle name="Normal 2 2 2 11 3" xfId="32001"/>
    <cellStyle name="Normal 2 2 2 11 4" xfId="41167"/>
    <cellStyle name="Normal 2 2 2 12" xfId="13276"/>
    <cellStyle name="Normal 2 2 2 12 2" xfId="34713"/>
    <cellStyle name="Normal 2 2 2 12 3" xfId="50614"/>
    <cellStyle name="Normal 2 2 2 13" xfId="29120"/>
    <cellStyle name="Normal 2 2 2 14" xfId="26407"/>
    <cellStyle name="Normal 2 2 2 15" xfId="37453"/>
    <cellStyle name="Normal 2 2 2 2" xfId="225"/>
    <cellStyle name="Normal 2 2 2 2 10" xfId="3941"/>
    <cellStyle name="Normal 2 2 2 2 10 2" xfId="17100"/>
    <cellStyle name="Normal 2 2 2 2 10 2 2" xfId="54438"/>
    <cellStyle name="Normal 2 2 2 2 10 3" xfId="32086"/>
    <cellStyle name="Normal 2 2 2 2 10 4" xfId="41279"/>
    <cellStyle name="Normal 2 2 2 2 11" xfId="13388"/>
    <cellStyle name="Normal 2 2 2 2 11 2" xfId="34798"/>
    <cellStyle name="Normal 2 2 2 2 11 3" xfId="50726"/>
    <cellStyle name="Normal 2 2 2 2 12" xfId="29205"/>
    <cellStyle name="Normal 2 2 2 2 13" xfId="26492"/>
    <cellStyle name="Normal 2 2 2 2 14" xfId="37565"/>
    <cellStyle name="Normal 2 2 2 2 2" xfId="646"/>
    <cellStyle name="Normal 2 2 2 2 2 2" xfId="1828"/>
    <cellStyle name="Normal 2 2 2 2 2 2 2" xfId="7902"/>
    <cellStyle name="Normal 2 2 2 2 2 2 2 2" xfId="12625"/>
    <cellStyle name="Normal 2 2 2 2 2 2 2 2 2" xfId="25784"/>
    <cellStyle name="Normal 2 2 2 2 2 2 2 2 2 2" xfId="63122"/>
    <cellStyle name="Normal 2 2 2 2 2 2 2 2 3" xfId="49963"/>
    <cellStyle name="Normal 2 2 2 2 2 2 2 3" xfId="21061"/>
    <cellStyle name="Normal 2 2 2 2 2 2 2 3 2" xfId="58399"/>
    <cellStyle name="Normal 2 2 2 2 2 2 2 4" xfId="34080"/>
    <cellStyle name="Normal 2 2 2 2 2 2 2 5" xfId="45240"/>
    <cellStyle name="Normal 2 2 2 2 2 2 3" xfId="10265"/>
    <cellStyle name="Normal 2 2 2 2 2 2 3 2" xfId="23424"/>
    <cellStyle name="Normal 2 2 2 2 2 2 3 2 2" xfId="60762"/>
    <cellStyle name="Normal 2 2 2 2 2 2 3 3" xfId="36792"/>
    <cellStyle name="Normal 2 2 2 2 2 2 3 4" xfId="47603"/>
    <cellStyle name="Normal 2 2 2 2 2 2 4" xfId="5542"/>
    <cellStyle name="Normal 2 2 2 2 2 2 4 2" xfId="18701"/>
    <cellStyle name="Normal 2 2 2 2 2 2 4 2 2" xfId="56039"/>
    <cellStyle name="Normal 2 2 2 2 2 2 4 3" xfId="31368"/>
    <cellStyle name="Normal 2 2 2 2 2 2 4 4" xfId="42880"/>
    <cellStyle name="Normal 2 2 2 2 2 2 5" xfId="14989"/>
    <cellStyle name="Normal 2 2 2 2 2 2 5 2" xfId="52327"/>
    <cellStyle name="Normal 2 2 2 2 2 2 6" xfId="28486"/>
    <cellStyle name="Normal 2 2 2 2 2 2 7" xfId="39166"/>
    <cellStyle name="Normal 2 2 2 2 2 3" xfId="3177"/>
    <cellStyle name="Normal 2 2 2 2 2 3 2" xfId="11445"/>
    <cellStyle name="Normal 2 2 2 2 2 3 2 2" xfId="24604"/>
    <cellStyle name="Normal 2 2 2 2 2 3 2 2 2" xfId="61942"/>
    <cellStyle name="Normal 2 2 2 2 2 3 2 3" xfId="48783"/>
    <cellStyle name="Normal 2 2 2 2 2 3 3" xfId="6722"/>
    <cellStyle name="Normal 2 2 2 2 2 3 3 2" xfId="19881"/>
    <cellStyle name="Normal 2 2 2 2 2 3 3 2 2" xfId="57219"/>
    <cellStyle name="Normal 2 2 2 2 2 3 3 3" xfId="44060"/>
    <cellStyle name="Normal 2 2 2 2 2 3 4" xfId="16338"/>
    <cellStyle name="Normal 2 2 2 2 2 3 4 2" xfId="53676"/>
    <cellStyle name="Normal 2 2 2 2 2 3 5" xfId="32731"/>
    <cellStyle name="Normal 2 2 2 2 2 3 6" xfId="40515"/>
    <cellStyle name="Normal 2 2 2 2 2 4" xfId="9085"/>
    <cellStyle name="Normal 2 2 2 2 2 4 2" xfId="22244"/>
    <cellStyle name="Normal 2 2 2 2 2 4 2 2" xfId="59582"/>
    <cellStyle name="Normal 2 2 2 2 2 4 3" xfId="35443"/>
    <cellStyle name="Normal 2 2 2 2 2 4 4" xfId="46423"/>
    <cellStyle name="Normal 2 2 2 2 2 5" xfId="4362"/>
    <cellStyle name="Normal 2 2 2 2 2 5 2" xfId="17521"/>
    <cellStyle name="Normal 2 2 2 2 2 5 2 2" xfId="54859"/>
    <cellStyle name="Normal 2 2 2 2 2 5 3" xfId="30019"/>
    <cellStyle name="Normal 2 2 2 2 2 5 4" xfId="41700"/>
    <cellStyle name="Normal 2 2 2 2 2 6" xfId="13809"/>
    <cellStyle name="Normal 2 2 2 2 2 6 2" xfId="51147"/>
    <cellStyle name="Normal 2 2 2 2 2 7" xfId="27137"/>
    <cellStyle name="Normal 2 2 2 2 2 8" xfId="37986"/>
    <cellStyle name="Normal 2 2 2 2 3" xfId="422"/>
    <cellStyle name="Normal 2 2 2 2 3 2" xfId="1604"/>
    <cellStyle name="Normal 2 2 2 2 3 2 2" xfId="7678"/>
    <cellStyle name="Normal 2 2 2 2 3 2 2 2" xfId="12401"/>
    <cellStyle name="Normal 2 2 2 2 3 2 2 2 2" xfId="25560"/>
    <cellStyle name="Normal 2 2 2 2 3 2 2 2 2 2" xfId="62898"/>
    <cellStyle name="Normal 2 2 2 2 3 2 2 2 3" xfId="49739"/>
    <cellStyle name="Normal 2 2 2 2 3 2 2 3" xfId="20837"/>
    <cellStyle name="Normal 2 2 2 2 3 2 2 3 2" xfId="58175"/>
    <cellStyle name="Normal 2 2 2 2 3 2 2 4" xfId="33856"/>
    <cellStyle name="Normal 2 2 2 2 3 2 2 5" xfId="45016"/>
    <cellStyle name="Normal 2 2 2 2 3 2 3" xfId="10041"/>
    <cellStyle name="Normal 2 2 2 2 3 2 3 2" xfId="23200"/>
    <cellStyle name="Normal 2 2 2 2 3 2 3 2 2" xfId="60538"/>
    <cellStyle name="Normal 2 2 2 2 3 2 3 3" xfId="36568"/>
    <cellStyle name="Normal 2 2 2 2 3 2 3 4" xfId="47379"/>
    <cellStyle name="Normal 2 2 2 2 3 2 4" xfId="5318"/>
    <cellStyle name="Normal 2 2 2 2 3 2 4 2" xfId="18477"/>
    <cellStyle name="Normal 2 2 2 2 3 2 4 2 2" xfId="55815"/>
    <cellStyle name="Normal 2 2 2 2 3 2 4 3" xfId="31144"/>
    <cellStyle name="Normal 2 2 2 2 3 2 4 4" xfId="42656"/>
    <cellStyle name="Normal 2 2 2 2 3 2 5" xfId="14765"/>
    <cellStyle name="Normal 2 2 2 2 3 2 5 2" xfId="52103"/>
    <cellStyle name="Normal 2 2 2 2 3 2 6" xfId="28262"/>
    <cellStyle name="Normal 2 2 2 2 3 2 7" xfId="38942"/>
    <cellStyle name="Normal 2 2 2 2 3 3" xfId="2953"/>
    <cellStyle name="Normal 2 2 2 2 3 3 2" xfId="11221"/>
    <cellStyle name="Normal 2 2 2 2 3 3 2 2" xfId="24380"/>
    <cellStyle name="Normal 2 2 2 2 3 3 2 2 2" xfId="61718"/>
    <cellStyle name="Normal 2 2 2 2 3 3 2 3" xfId="48559"/>
    <cellStyle name="Normal 2 2 2 2 3 3 3" xfId="6498"/>
    <cellStyle name="Normal 2 2 2 2 3 3 3 2" xfId="19657"/>
    <cellStyle name="Normal 2 2 2 2 3 3 3 2 2" xfId="56995"/>
    <cellStyle name="Normal 2 2 2 2 3 3 3 3" xfId="43836"/>
    <cellStyle name="Normal 2 2 2 2 3 3 4" xfId="16114"/>
    <cellStyle name="Normal 2 2 2 2 3 3 4 2" xfId="53452"/>
    <cellStyle name="Normal 2 2 2 2 3 3 5" xfId="32507"/>
    <cellStyle name="Normal 2 2 2 2 3 3 6" xfId="40291"/>
    <cellStyle name="Normal 2 2 2 2 3 4" xfId="8861"/>
    <cellStyle name="Normal 2 2 2 2 3 4 2" xfId="22020"/>
    <cellStyle name="Normal 2 2 2 2 3 4 2 2" xfId="59358"/>
    <cellStyle name="Normal 2 2 2 2 3 4 3" xfId="35219"/>
    <cellStyle name="Normal 2 2 2 2 3 4 4" xfId="46199"/>
    <cellStyle name="Normal 2 2 2 2 3 5" xfId="4138"/>
    <cellStyle name="Normal 2 2 2 2 3 5 2" xfId="17297"/>
    <cellStyle name="Normal 2 2 2 2 3 5 2 2" xfId="54635"/>
    <cellStyle name="Normal 2 2 2 2 3 5 3" xfId="29795"/>
    <cellStyle name="Normal 2 2 2 2 3 5 4" xfId="41476"/>
    <cellStyle name="Normal 2 2 2 2 3 6" xfId="13585"/>
    <cellStyle name="Normal 2 2 2 2 3 6 2" xfId="50923"/>
    <cellStyle name="Normal 2 2 2 2 3 7" xfId="26913"/>
    <cellStyle name="Normal 2 2 2 2 3 8" xfId="37762"/>
    <cellStyle name="Normal 2 2 2 2 4" xfId="843"/>
    <cellStyle name="Normal 2 2 2 2 4 2" xfId="2025"/>
    <cellStyle name="Normal 2 2 2 2 4 2 2" xfId="8099"/>
    <cellStyle name="Normal 2 2 2 2 4 2 2 2" xfId="12822"/>
    <cellStyle name="Normal 2 2 2 2 4 2 2 2 2" xfId="25981"/>
    <cellStyle name="Normal 2 2 2 2 4 2 2 2 2 2" xfId="63319"/>
    <cellStyle name="Normal 2 2 2 2 4 2 2 2 3" xfId="50160"/>
    <cellStyle name="Normal 2 2 2 2 4 2 2 3" xfId="21258"/>
    <cellStyle name="Normal 2 2 2 2 4 2 2 3 2" xfId="58596"/>
    <cellStyle name="Normal 2 2 2 2 4 2 2 4" xfId="34277"/>
    <cellStyle name="Normal 2 2 2 2 4 2 2 5" xfId="45437"/>
    <cellStyle name="Normal 2 2 2 2 4 2 3" xfId="10462"/>
    <cellStyle name="Normal 2 2 2 2 4 2 3 2" xfId="23621"/>
    <cellStyle name="Normal 2 2 2 2 4 2 3 2 2" xfId="60959"/>
    <cellStyle name="Normal 2 2 2 2 4 2 3 3" xfId="36989"/>
    <cellStyle name="Normal 2 2 2 2 4 2 3 4" xfId="47800"/>
    <cellStyle name="Normal 2 2 2 2 4 2 4" xfId="5739"/>
    <cellStyle name="Normal 2 2 2 2 4 2 4 2" xfId="18898"/>
    <cellStyle name="Normal 2 2 2 2 4 2 4 2 2" xfId="56236"/>
    <cellStyle name="Normal 2 2 2 2 4 2 4 3" xfId="31565"/>
    <cellStyle name="Normal 2 2 2 2 4 2 4 4" xfId="43077"/>
    <cellStyle name="Normal 2 2 2 2 4 2 5" xfId="15186"/>
    <cellStyle name="Normal 2 2 2 2 4 2 5 2" xfId="52524"/>
    <cellStyle name="Normal 2 2 2 2 4 2 6" xfId="28683"/>
    <cellStyle name="Normal 2 2 2 2 4 2 7" xfId="39363"/>
    <cellStyle name="Normal 2 2 2 2 4 3" xfId="3374"/>
    <cellStyle name="Normal 2 2 2 2 4 3 2" xfId="11642"/>
    <cellStyle name="Normal 2 2 2 2 4 3 2 2" xfId="24801"/>
    <cellStyle name="Normal 2 2 2 2 4 3 2 2 2" xfId="62139"/>
    <cellStyle name="Normal 2 2 2 2 4 3 2 3" xfId="48980"/>
    <cellStyle name="Normal 2 2 2 2 4 3 3" xfId="6919"/>
    <cellStyle name="Normal 2 2 2 2 4 3 3 2" xfId="20078"/>
    <cellStyle name="Normal 2 2 2 2 4 3 3 2 2" xfId="57416"/>
    <cellStyle name="Normal 2 2 2 2 4 3 3 3" xfId="44257"/>
    <cellStyle name="Normal 2 2 2 2 4 3 4" xfId="16535"/>
    <cellStyle name="Normal 2 2 2 2 4 3 4 2" xfId="53873"/>
    <cellStyle name="Normal 2 2 2 2 4 3 5" xfId="32928"/>
    <cellStyle name="Normal 2 2 2 2 4 3 6" xfId="40712"/>
    <cellStyle name="Normal 2 2 2 2 4 4" xfId="9282"/>
    <cellStyle name="Normal 2 2 2 2 4 4 2" xfId="22441"/>
    <cellStyle name="Normal 2 2 2 2 4 4 2 2" xfId="59779"/>
    <cellStyle name="Normal 2 2 2 2 4 4 3" xfId="35640"/>
    <cellStyle name="Normal 2 2 2 2 4 4 4" xfId="46620"/>
    <cellStyle name="Normal 2 2 2 2 4 5" xfId="4559"/>
    <cellStyle name="Normal 2 2 2 2 4 5 2" xfId="17718"/>
    <cellStyle name="Normal 2 2 2 2 4 5 2 2" xfId="55056"/>
    <cellStyle name="Normal 2 2 2 2 4 5 3" xfId="30216"/>
    <cellStyle name="Normal 2 2 2 2 4 5 4" xfId="41897"/>
    <cellStyle name="Normal 2 2 2 2 4 6" xfId="14006"/>
    <cellStyle name="Normal 2 2 2 2 4 6 2" xfId="51344"/>
    <cellStyle name="Normal 2 2 2 2 4 7" xfId="27334"/>
    <cellStyle name="Normal 2 2 2 2 4 8" xfId="38183"/>
    <cellStyle name="Normal 2 2 2 2 5" xfId="1012"/>
    <cellStyle name="Normal 2 2 2 2 5 2" xfId="2194"/>
    <cellStyle name="Normal 2 2 2 2 5 2 2" xfId="8268"/>
    <cellStyle name="Normal 2 2 2 2 5 2 2 2" xfId="12991"/>
    <cellStyle name="Normal 2 2 2 2 5 2 2 2 2" xfId="26150"/>
    <cellStyle name="Normal 2 2 2 2 5 2 2 2 2 2" xfId="63488"/>
    <cellStyle name="Normal 2 2 2 2 5 2 2 2 3" xfId="50329"/>
    <cellStyle name="Normal 2 2 2 2 5 2 2 3" xfId="21427"/>
    <cellStyle name="Normal 2 2 2 2 5 2 2 3 2" xfId="58765"/>
    <cellStyle name="Normal 2 2 2 2 5 2 2 4" xfId="34446"/>
    <cellStyle name="Normal 2 2 2 2 5 2 2 5" xfId="45606"/>
    <cellStyle name="Normal 2 2 2 2 5 2 3" xfId="10631"/>
    <cellStyle name="Normal 2 2 2 2 5 2 3 2" xfId="23790"/>
    <cellStyle name="Normal 2 2 2 2 5 2 3 2 2" xfId="61128"/>
    <cellStyle name="Normal 2 2 2 2 5 2 3 3" xfId="37158"/>
    <cellStyle name="Normal 2 2 2 2 5 2 3 4" xfId="47969"/>
    <cellStyle name="Normal 2 2 2 2 5 2 4" xfId="5908"/>
    <cellStyle name="Normal 2 2 2 2 5 2 4 2" xfId="19067"/>
    <cellStyle name="Normal 2 2 2 2 5 2 4 2 2" xfId="56405"/>
    <cellStyle name="Normal 2 2 2 2 5 2 4 3" xfId="31734"/>
    <cellStyle name="Normal 2 2 2 2 5 2 4 4" xfId="43246"/>
    <cellStyle name="Normal 2 2 2 2 5 2 5" xfId="15355"/>
    <cellStyle name="Normal 2 2 2 2 5 2 5 2" xfId="52693"/>
    <cellStyle name="Normal 2 2 2 2 5 2 6" xfId="28852"/>
    <cellStyle name="Normal 2 2 2 2 5 2 7" xfId="39532"/>
    <cellStyle name="Normal 2 2 2 2 5 3" xfId="3543"/>
    <cellStyle name="Normal 2 2 2 2 5 3 2" xfId="11811"/>
    <cellStyle name="Normal 2 2 2 2 5 3 2 2" xfId="24970"/>
    <cellStyle name="Normal 2 2 2 2 5 3 2 2 2" xfId="62308"/>
    <cellStyle name="Normal 2 2 2 2 5 3 2 3" xfId="49149"/>
    <cellStyle name="Normal 2 2 2 2 5 3 3" xfId="7088"/>
    <cellStyle name="Normal 2 2 2 2 5 3 3 2" xfId="20247"/>
    <cellStyle name="Normal 2 2 2 2 5 3 3 2 2" xfId="57585"/>
    <cellStyle name="Normal 2 2 2 2 5 3 3 3" xfId="44426"/>
    <cellStyle name="Normal 2 2 2 2 5 3 4" xfId="16704"/>
    <cellStyle name="Normal 2 2 2 2 5 3 4 2" xfId="54042"/>
    <cellStyle name="Normal 2 2 2 2 5 3 5" xfId="33097"/>
    <cellStyle name="Normal 2 2 2 2 5 3 6" xfId="40881"/>
    <cellStyle name="Normal 2 2 2 2 5 4" xfId="9451"/>
    <cellStyle name="Normal 2 2 2 2 5 4 2" xfId="22610"/>
    <cellStyle name="Normal 2 2 2 2 5 4 2 2" xfId="59948"/>
    <cellStyle name="Normal 2 2 2 2 5 4 3" xfId="35809"/>
    <cellStyle name="Normal 2 2 2 2 5 4 4" xfId="46789"/>
    <cellStyle name="Normal 2 2 2 2 5 5" xfId="4728"/>
    <cellStyle name="Normal 2 2 2 2 5 5 2" xfId="17887"/>
    <cellStyle name="Normal 2 2 2 2 5 5 2 2" xfId="55225"/>
    <cellStyle name="Normal 2 2 2 2 5 5 3" xfId="30385"/>
    <cellStyle name="Normal 2 2 2 2 5 5 4" xfId="42066"/>
    <cellStyle name="Normal 2 2 2 2 5 6" xfId="14175"/>
    <cellStyle name="Normal 2 2 2 2 5 6 2" xfId="51513"/>
    <cellStyle name="Normal 2 2 2 2 5 7" xfId="27503"/>
    <cellStyle name="Normal 2 2 2 2 5 8" xfId="38352"/>
    <cellStyle name="Normal 2 2 2 2 6" xfId="1183"/>
    <cellStyle name="Normal 2 2 2 2 6 2" xfId="2363"/>
    <cellStyle name="Normal 2 2 2 2 6 2 2" xfId="8437"/>
    <cellStyle name="Normal 2 2 2 2 6 2 2 2" xfId="13160"/>
    <cellStyle name="Normal 2 2 2 2 6 2 2 2 2" xfId="26319"/>
    <cellStyle name="Normal 2 2 2 2 6 2 2 2 2 2" xfId="63657"/>
    <cellStyle name="Normal 2 2 2 2 6 2 2 2 3" xfId="50498"/>
    <cellStyle name="Normal 2 2 2 2 6 2 2 3" xfId="21596"/>
    <cellStyle name="Normal 2 2 2 2 6 2 2 3 2" xfId="58934"/>
    <cellStyle name="Normal 2 2 2 2 6 2 2 4" xfId="34615"/>
    <cellStyle name="Normal 2 2 2 2 6 2 2 5" xfId="45775"/>
    <cellStyle name="Normal 2 2 2 2 6 2 3" xfId="10800"/>
    <cellStyle name="Normal 2 2 2 2 6 2 3 2" xfId="23959"/>
    <cellStyle name="Normal 2 2 2 2 6 2 3 2 2" xfId="61297"/>
    <cellStyle name="Normal 2 2 2 2 6 2 3 3" xfId="37327"/>
    <cellStyle name="Normal 2 2 2 2 6 2 3 4" xfId="48138"/>
    <cellStyle name="Normal 2 2 2 2 6 2 4" xfId="6077"/>
    <cellStyle name="Normal 2 2 2 2 6 2 4 2" xfId="19236"/>
    <cellStyle name="Normal 2 2 2 2 6 2 4 2 2" xfId="56574"/>
    <cellStyle name="Normal 2 2 2 2 6 2 4 3" xfId="31903"/>
    <cellStyle name="Normal 2 2 2 2 6 2 4 4" xfId="43415"/>
    <cellStyle name="Normal 2 2 2 2 6 2 5" xfId="15524"/>
    <cellStyle name="Normal 2 2 2 2 6 2 5 2" xfId="52862"/>
    <cellStyle name="Normal 2 2 2 2 6 2 6" xfId="29021"/>
    <cellStyle name="Normal 2 2 2 2 6 2 7" xfId="39701"/>
    <cellStyle name="Normal 2 2 2 2 6 3" xfId="3712"/>
    <cellStyle name="Normal 2 2 2 2 6 3 2" xfId="11980"/>
    <cellStyle name="Normal 2 2 2 2 6 3 2 2" xfId="25139"/>
    <cellStyle name="Normal 2 2 2 2 6 3 2 2 2" xfId="62477"/>
    <cellStyle name="Normal 2 2 2 2 6 3 2 3" xfId="49318"/>
    <cellStyle name="Normal 2 2 2 2 6 3 3" xfId="7257"/>
    <cellStyle name="Normal 2 2 2 2 6 3 3 2" xfId="20416"/>
    <cellStyle name="Normal 2 2 2 2 6 3 3 2 2" xfId="57754"/>
    <cellStyle name="Normal 2 2 2 2 6 3 3 3" xfId="44595"/>
    <cellStyle name="Normal 2 2 2 2 6 3 4" xfId="16873"/>
    <cellStyle name="Normal 2 2 2 2 6 3 4 2" xfId="54211"/>
    <cellStyle name="Normal 2 2 2 2 6 3 5" xfId="33266"/>
    <cellStyle name="Normal 2 2 2 2 6 3 6" xfId="41050"/>
    <cellStyle name="Normal 2 2 2 2 6 4" xfId="9620"/>
    <cellStyle name="Normal 2 2 2 2 6 4 2" xfId="22779"/>
    <cellStyle name="Normal 2 2 2 2 6 4 2 2" xfId="60117"/>
    <cellStyle name="Normal 2 2 2 2 6 4 3" xfId="35978"/>
    <cellStyle name="Normal 2 2 2 2 6 4 4" xfId="46958"/>
    <cellStyle name="Normal 2 2 2 2 6 5" xfId="4897"/>
    <cellStyle name="Normal 2 2 2 2 6 5 2" xfId="18056"/>
    <cellStyle name="Normal 2 2 2 2 6 5 2 2" xfId="55394"/>
    <cellStyle name="Normal 2 2 2 2 6 5 3" xfId="30554"/>
    <cellStyle name="Normal 2 2 2 2 6 5 4" xfId="42235"/>
    <cellStyle name="Normal 2 2 2 2 6 6" xfId="14344"/>
    <cellStyle name="Normal 2 2 2 2 6 6 2" xfId="51682"/>
    <cellStyle name="Normal 2 2 2 2 6 7" xfId="27672"/>
    <cellStyle name="Normal 2 2 2 2 6 8" xfId="38521"/>
    <cellStyle name="Normal 2 2 2 2 7" xfId="1407"/>
    <cellStyle name="Normal 2 2 2 2 7 2" xfId="2756"/>
    <cellStyle name="Normal 2 2 2 2 7 2 2" xfId="12204"/>
    <cellStyle name="Normal 2 2 2 2 7 2 2 2" xfId="25363"/>
    <cellStyle name="Normal 2 2 2 2 7 2 2 2 2" xfId="62701"/>
    <cellStyle name="Normal 2 2 2 2 7 2 2 3" xfId="33659"/>
    <cellStyle name="Normal 2 2 2 2 7 2 2 4" xfId="49542"/>
    <cellStyle name="Normal 2 2 2 2 7 2 3" xfId="7481"/>
    <cellStyle name="Normal 2 2 2 2 7 2 3 2" xfId="20640"/>
    <cellStyle name="Normal 2 2 2 2 7 2 3 2 2" xfId="57978"/>
    <cellStyle name="Normal 2 2 2 2 7 2 3 3" xfId="36371"/>
    <cellStyle name="Normal 2 2 2 2 7 2 3 4" xfId="44819"/>
    <cellStyle name="Normal 2 2 2 2 7 2 4" xfId="15917"/>
    <cellStyle name="Normal 2 2 2 2 7 2 4 2" xfId="30947"/>
    <cellStyle name="Normal 2 2 2 2 7 2 4 3" xfId="53255"/>
    <cellStyle name="Normal 2 2 2 2 7 2 5" xfId="28065"/>
    <cellStyle name="Normal 2 2 2 2 7 2 6" xfId="40094"/>
    <cellStyle name="Normal 2 2 2 2 7 3" xfId="9844"/>
    <cellStyle name="Normal 2 2 2 2 7 3 2" xfId="23003"/>
    <cellStyle name="Normal 2 2 2 2 7 3 2 2" xfId="60341"/>
    <cellStyle name="Normal 2 2 2 2 7 3 3" xfId="32310"/>
    <cellStyle name="Normal 2 2 2 2 7 3 4" xfId="47182"/>
    <cellStyle name="Normal 2 2 2 2 7 4" xfId="5121"/>
    <cellStyle name="Normal 2 2 2 2 7 4 2" xfId="18280"/>
    <cellStyle name="Normal 2 2 2 2 7 4 2 2" xfId="55618"/>
    <cellStyle name="Normal 2 2 2 2 7 4 3" xfId="35022"/>
    <cellStyle name="Normal 2 2 2 2 7 4 4" xfId="42459"/>
    <cellStyle name="Normal 2 2 2 2 7 5" xfId="14568"/>
    <cellStyle name="Normal 2 2 2 2 7 5 2" xfId="29598"/>
    <cellStyle name="Normal 2 2 2 2 7 5 3" xfId="51906"/>
    <cellStyle name="Normal 2 2 2 2 7 6" xfId="26716"/>
    <cellStyle name="Normal 2 2 2 2 7 7" xfId="38745"/>
    <cellStyle name="Normal 2 2 2 2 8" xfId="2532"/>
    <cellStyle name="Normal 2 2 2 2 8 2" xfId="11024"/>
    <cellStyle name="Normal 2 2 2 2 8 2 2" xfId="24183"/>
    <cellStyle name="Normal 2 2 2 2 8 2 2 2" xfId="61521"/>
    <cellStyle name="Normal 2 2 2 2 8 2 3" xfId="33435"/>
    <cellStyle name="Normal 2 2 2 2 8 2 4" xfId="48362"/>
    <cellStyle name="Normal 2 2 2 2 8 3" xfId="6301"/>
    <cellStyle name="Normal 2 2 2 2 8 3 2" xfId="19460"/>
    <cellStyle name="Normal 2 2 2 2 8 3 2 2" xfId="56798"/>
    <cellStyle name="Normal 2 2 2 2 8 3 3" xfId="36147"/>
    <cellStyle name="Normal 2 2 2 2 8 3 4" xfId="43639"/>
    <cellStyle name="Normal 2 2 2 2 8 4" xfId="15693"/>
    <cellStyle name="Normal 2 2 2 2 8 4 2" xfId="30723"/>
    <cellStyle name="Normal 2 2 2 2 8 4 3" xfId="53031"/>
    <cellStyle name="Normal 2 2 2 2 8 5" xfId="27841"/>
    <cellStyle name="Normal 2 2 2 2 8 6" xfId="39870"/>
    <cellStyle name="Normal 2 2 2 2 9" xfId="8664"/>
    <cellStyle name="Normal 2 2 2 2 9 2" xfId="21823"/>
    <cellStyle name="Normal 2 2 2 2 9 2 2" xfId="59161"/>
    <cellStyle name="Normal 2 2 2 2 9 3" xfId="29374"/>
    <cellStyle name="Normal 2 2 2 2 9 4" xfId="46002"/>
    <cellStyle name="Normal 2 2 2 3" xfId="534"/>
    <cellStyle name="Normal 2 2 2 3 2" xfId="1716"/>
    <cellStyle name="Normal 2 2 2 3 2 2" xfId="7790"/>
    <cellStyle name="Normal 2 2 2 3 2 2 2" xfId="12513"/>
    <cellStyle name="Normal 2 2 2 3 2 2 2 2" xfId="25672"/>
    <cellStyle name="Normal 2 2 2 3 2 2 2 2 2" xfId="63010"/>
    <cellStyle name="Normal 2 2 2 3 2 2 2 3" xfId="49851"/>
    <cellStyle name="Normal 2 2 2 3 2 2 3" xfId="20949"/>
    <cellStyle name="Normal 2 2 2 3 2 2 3 2" xfId="58287"/>
    <cellStyle name="Normal 2 2 2 3 2 2 4" xfId="33968"/>
    <cellStyle name="Normal 2 2 2 3 2 2 5" xfId="45128"/>
    <cellStyle name="Normal 2 2 2 3 2 3" xfId="10153"/>
    <cellStyle name="Normal 2 2 2 3 2 3 2" xfId="23312"/>
    <cellStyle name="Normal 2 2 2 3 2 3 2 2" xfId="60650"/>
    <cellStyle name="Normal 2 2 2 3 2 3 3" xfId="36680"/>
    <cellStyle name="Normal 2 2 2 3 2 3 4" xfId="47491"/>
    <cellStyle name="Normal 2 2 2 3 2 4" xfId="5430"/>
    <cellStyle name="Normal 2 2 2 3 2 4 2" xfId="18589"/>
    <cellStyle name="Normal 2 2 2 3 2 4 2 2" xfId="55927"/>
    <cellStyle name="Normal 2 2 2 3 2 4 3" xfId="31256"/>
    <cellStyle name="Normal 2 2 2 3 2 4 4" xfId="42768"/>
    <cellStyle name="Normal 2 2 2 3 2 5" xfId="14877"/>
    <cellStyle name="Normal 2 2 2 3 2 5 2" xfId="52215"/>
    <cellStyle name="Normal 2 2 2 3 2 6" xfId="28374"/>
    <cellStyle name="Normal 2 2 2 3 2 7" xfId="39054"/>
    <cellStyle name="Normal 2 2 2 3 3" xfId="3065"/>
    <cellStyle name="Normal 2 2 2 3 3 2" xfId="11333"/>
    <cellStyle name="Normal 2 2 2 3 3 2 2" xfId="24492"/>
    <cellStyle name="Normal 2 2 2 3 3 2 2 2" xfId="61830"/>
    <cellStyle name="Normal 2 2 2 3 3 2 3" xfId="48671"/>
    <cellStyle name="Normal 2 2 2 3 3 3" xfId="6610"/>
    <cellStyle name="Normal 2 2 2 3 3 3 2" xfId="19769"/>
    <cellStyle name="Normal 2 2 2 3 3 3 2 2" xfId="57107"/>
    <cellStyle name="Normal 2 2 2 3 3 3 3" xfId="43948"/>
    <cellStyle name="Normal 2 2 2 3 3 4" xfId="16226"/>
    <cellStyle name="Normal 2 2 2 3 3 4 2" xfId="53564"/>
    <cellStyle name="Normal 2 2 2 3 3 5" xfId="32619"/>
    <cellStyle name="Normal 2 2 2 3 3 6" xfId="40403"/>
    <cellStyle name="Normal 2 2 2 3 4" xfId="8973"/>
    <cellStyle name="Normal 2 2 2 3 4 2" xfId="22132"/>
    <cellStyle name="Normal 2 2 2 3 4 2 2" xfId="59470"/>
    <cellStyle name="Normal 2 2 2 3 4 3" xfId="35331"/>
    <cellStyle name="Normal 2 2 2 3 4 4" xfId="46311"/>
    <cellStyle name="Normal 2 2 2 3 5" xfId="4250"/>
    <cellStyle name="Normal 2 2 2 3 5 2" xfId="17409"/>
    <cellStyle name="Normal 2 2 2 3 5 2 2" xfId="54747"/>
    <cellStyle name="Normal 2 2 2 3 5 3" xfId="29907"/>
    <cellStyle name="Normal 2 2 2 3 5 4" xfId="41588"/>
    <cellStyle name="Normal 2 2 2 3 6" xfId="13697"/>
    <cellStyle name="Normal 2 2 2 3 6 2" xfId="51035"/>
    <cellStyle name="Normal 2 2 2 3 7" xfId="27025"/>
    <cellStyle name="Normal 2 2 2 3 8" xfId="37874"/>
    <cellStyle name="Normal 2 2 2 4" xfId="337"/>
    <cellStyle name="Normal 2 2 2 4 2" xfId="1519"/>
    <cellStyle name="Normal 2 2 2 4 2 2" xfId="7593"/>
    <cellStyle name="Normal 2 2 2 4 2 2 2" xfId="12316"/>
    <cellStyle name="Normal 2 2 2 4 2 2 2 2" xfId="25475"/>
    <cellStyle name="Normal 2 2 2 4 2 2 2 2 2" xfId="62813"/>
    <cellStyle name="Normal 2 2 2 4 2 2 2 3" xfId="49654"/>
    <cellStyle name="Normal 2 2 2 4 2 2 3" xfId="20752"/>
    <cellStyle name="Normal 2 2 2 4 2 2 3 2" xfId="58090"/>
    <cellStyle name="Normal 2 2 2 4 2 2 4" xfId="33771"/>
    <cellStyle name="Normal 2 2 2 4 2 2 5" xfId="44931"/>
    <cellStyle name="Normal 2 2 2 4 2 3" xfId="9956"/>
    <cellStyle name="Normal 2 2 2 4 2 3 2" xfId="23115"/>
    <cellStyle name="Normal 2 2 2 4 2 3 2 2" xfId="60453"/>
    <cellStyle name="Normal 2 2 2 4 2 3 3" xfId="36483"/>
    <cellStyle name="Normal 2 2 2 4 2 3 4" xfId="47294"/>
    <cellStyle name="Normal 2 2 2 4 2 4" xfId="5233"/>
    <cellStyle name="Normal 2 2 2 4 2 4 2" xfId="18392"/>
    <cellStyle name="Normal 2 2 2 4 2 4 2 2" xfId="55730"/>
    <cellStyle name="Normal 2 2 2 4 2 4 3" xfId="31059"/>
    <cellStyle name="Normal 2 2 2 4 2 4 4" xfId="42571"/>
    <cellStyle name="Normal 2 2 2 4 2 5" xfId="14680"/>
    <cellStyle name="Normal 2 2 2 4 2 5 2" xfId="52018"/>
    <cellStyle name="Normal 2 2 2 4 2 6" xfId="28177"/>
    <cellStyle name="Normal 2 2 2 4 2 7" xfId="38857"/>
    <cellStyle name="Normal 2 2 2 4 3" xfId="2868"/>
    <cellStyle name="Normal 2 2 2 4 3 2" xfId="11136"/>
    <cellStyle name="Normal 2 2 2 4 3 2 2" xfId="24295"/>
    <cellStyle name="Normal 2 2 2 4 3 2 2 2" xfId="61633"/>
    <cellStyle name="Normal 2 2 2 4 3 2 3" xfId="48474"/>
    <cellStyle name="Normal 2 2 2 4 3 3" xfId="6413"/>
    <cellStyle name="Normal 2 2 2 4 3 3 2" xfId="19572"/>
    <cellStyle name="Normal 2 2 2 4 3 3 2 2" xfId="56910"/>
    <cellStyle name="Normal 2 2 2 4 3 3 3" xfId="43751"/>
    <cellStyle name="Normal 2 2 2 4 3 4" xfId="16029"/>
    <cellStyle name="Normal 2 2 2 4 3 4 2" xfId="53367"/>
    <cellStyle name="Normal 2 2 2 4 3 5" xfId="32422"/>
    <cellStyle name="Normal 2 2 2 4 3 6" xfId="40206"/>
    <cellStyle name="Normal 2 2 2 4 4" xfId="8776"/>
    <cellStyle name="Normal 2 2 2 4 4 2" xfId="21935"/>
    <cellStyle name="Normal 2 2 2 4 4 2 2" xfId="59273"/>
    <cellStyle name="Normal 2 2 2 4 4 3" xfId="35134"/>
    <cellStyle name="Normal 2 2 2 4 4 4" xfId="46114"/>
    <cellStyle name="Normal 2 2 2 4 5" xfId="4053"/>
    <cellStyle name="Normal 2 2 2 4 5 2" xfId="17212"/>
    <cellStyle name="Normal 2 2 2 4 5 2 2" xfId="54550"/>
    <cellStyle name="Normal 2 2 2 4 5 3" xfId="29710"/>
    <cellStyle name="Normal 2 2 2 4 5 4" xfId="41391"/>
    <cellStyle name="Normal 2 2 2 4 6" xfId="13500"/>
    <cellStyle name="Normal 2 2 2 4 6 2" xfId="50838"/>
    <cellStyle name="Normal 2 2 2 4 7" xfId="26828"/>
    <cellStyle name="Normal 2 2 2 4 8" xfId="37677"/>
    <cellStyle name="Normal 2 2 2 5" xfId="758"/>
    <cellStyle name="Normal 2 2 2 5 2" xfId="1940"/>
    <cellStyle name="Normal 2 2 2 5 2 2" xfId="8014"/>
    <cellStyle name="Normal 2 2 2 5 2 2 2" xfId="12737"/>
    <cellStyle name="Normal 2 2 2 5 2 2 2 2" xfId="25896"/>
    <cellStyle name="Normal 2 2 2 5 2 2 2 2 2" xfId="63234"/>
    <cellStyle name="Normal 2 2 2 5 2 2 2 3" xfId="50075"/>
    <cellStyle name="Normal 2 2 2 5 2 2 3" xfId="21173"/>
    <cellStyle name="Normal 2 2 2 5 2 2 3 2" xfId="58511"/>
    <cellStyle name="Normal 2 2 2 5 2 2 4" xfId="34192"/>
    <cellStyle name="Normal 2 2 2 5 2 2 5" xfId="45352"/>
    <cellStyle name="Normal 2 2 2 5 2 3" xfId="10377"/>
    <cellStyle name="Normal 2 2 2 5 2 3 2" xfId="23536"/>
    <cellStyle name="Normal 2 2 2 5 2 3 2 2" xfId="60874"/>
    <cellStyle name="Normal 2 2 2 5 2 3 3" xfId="36904"/>
    <cellStyle name="Normal 2 2 2 5 2 3 4" xfId="47715"/>
    <cellStyle name="Normal 2 2 2 5 2 4" xfId="5654"/>
    <cellStyle name="Normal 2 2 2 5 2 4 2" xfId="18813"/>
    <cellStyle name="Normal 2 2 2 5 2 4 2 2" xfId="56151"/>
    <cellStyle name="Normal 2 2 2 5 2 4 3" xfId="31480"/>
    <cellStyle name="Normal 2 2 2 5 2 4 4" xfId="42992"/>
    <cellStyle name="Normal 2 2 2 5 2 5" xfId="15101"/>
    <cellStyle name="Normal 2 2 2 5 2 5 2" xfId="52439"/>
    <cellStyle name="Normal 2 2 2 5 2 6" xfId="28598"/>
    <cellStyle name="Normal 2 2 2 5 2 7" xfId="39278"/>
    <cellStyle name="Normal 2 2 2 5 3" xfId="3289"/>
    <cellStyle name="Normal 2 2 2 5 3 2" xfId="11557"/>
    <cellStyle name="Normal 2 2 2 5 3 2 2" xfId="24716"/>
    <cellStyle name="Normal 2 2 2 5 3 2 2 2" xfId="62054"/>
    <cellStyle name="Normal 2 2 2 5 3 2 3" xfId="48895"/>
    <cellStyle name="Normal 2 2 2 5 3 3" xfId="6834"/>
    <cellStyle name="Normal 2 2 2 5 3 3 2" xfId="19993"/>
    <cellStyle name="Normal 2 2 2 5 3 3 2 2" xfId="57331"/>
    <cellStyle name="Normal 2 2 2 5 3 3 3" xfId="44172"/>
    <cellStyle name="Normal 2 2 2 5 3 4" xfId="16450"/>
    <cellStyle name="Normal 2 2 2 5 3 4 2" xfId="53788"/>
    <cellStyle name="Normal 2 2 2 5 3 5" xfId="32843"/>
    <cellStyle name="Normal 2 2 2 5 3 6" xfId="40627"/>
    <cellStyle name="Normal 2 2 2 5 4" xfId="9197"/>
    <cellStyle name="Normal 2 2 2 5 4 2" xfId="22356"/>
    <cellStyle name="Normal 2 2 2 5 4 2 2" xfId="59694"/>
    <cellStyle name="Normal 2 2 2 5 4 3" xfId="35555"/>
    <cellStyle name="Normal 2 2 2 5 4 4" xfId="46535"/>
    <cellStyle name="Normal 2 2 2 5 5" xfId="4474"/>
    <cellStyle name="Normal 2 2 2 5 5 2" xfId="17633"/>
    <cellStyle name="Normal 2 2 2 5 5 2 2" xfId="54971"/>
    <cellStyle name="Normal 2 2 2 5 5 3" xfId="30131"/>
    <cellStyle name="Normal 2 2 2 5 5 4" xfId="41812"/>
    <cellStyle name="Normal 2 2 2 5 6" xfId="13921"/>
    <cellStyle name="Normal 2 2 2 5 6 2" xfId="51259"/>
    <cellStyle name="Normal 2 2 2 5 7" xfId="27249"/>
    <cellStyle name="Normal 2 2 2 5 8" xfId="38098"/>
    <cellStyle name="Normal 2 2 2 6" xfId="927"/>
    <cellStyle name="Normal 2 2 2 6 2" xfId="2109"/>
    <cellStyle name="Normal 2 2 2 6 2 2" xfId="8183"/>
    <cellStyle name="Normal 2 2 2 6 2 2 2" xfId="12906"/>
    <cellStyle name="Normal 2 2 2 6 2 2 2 2" xfId="26065"/>
    <cellStyle name="Normal 2 2 2 6 2 2 2 2 2" xfId="63403"/>
    <cellStyle name="Normal 2 2 2 6 2 2 2 3" xfId="50244"/>
    <cellStyle name="Normal 2 2 2 6 2 2 3" xfId="21342"/>
    <cellStyle name="Normal 2 2 2 6 2 2 3 2" xfId="58680"/>
    <cellStyle name="Normal 2 2 2 6 2 2 4" xfId="34361"/>
    <cellStyle name="Normal 2 2 2 6 2 2 5" xfId="45521"/>
    <cellStyle name="Normal 2 2 2 6 2 3" xfId="10546"/>
    <cellStyle name="Normal 2 2 2 6 2 3 2" xfId="23705"/>
    <cellStyle name="Normal 2 2 2 6 2 3 2 2" xfId="61043"/>
    <cellStyle name="Normal 2 2 2 6 2 3 3" xfId="37073"/>
    <cellStyle name="Normal 2 2 2 6 2 3 4" xfId="47884"/>
    <cellStyle name="Normal 2 2 2 6 2 4" xfId="5823"/>
    <cellStyle name="Normal 2 2 2 6 2 4 2" xfId="18982"/>
    <cellStyle name="Normal 2 2 2 6 2 4 2 2" xfId="56320"/>
    <cellStyle name="Normal 2 2 2 6 2 4 3" xfId="31649"/>
    <cellStyle name="Normal 2 2 2 6 2 4 4" xfId="43161"/>
    <cellStyle name="Normal 2 2 2 6 2 5" xfId="15270"/>
    <cellStyle name="Normal 2 2 2 6 2 5 2" xfId="52608"/>
    <cellStyle name="Normal 2 2 2 6 2 6" xfId="28767"/>
    <cellStyle name="Normal 2 2 2 6 2 7" xfId="39447"/>
    <cellStyle name="Normal 2 2 2 6 3" xfId="3458"/>
    <cellStyle name="Normal 2 2 2 6 3 2" xfId="11726"/>
    <cellStyle name="Normal 2 2 2 6 3 2 2" xfId="24885"/>
    <cellStyle name="Normal 2 2 2 6 3 2 2 2" xfId="62223"/>
    <cellStyle name="Normal 2 2 2 6 3 2 3" xfId="49064"/>
    <cellStyle name="Normal 2 2 2 6 3 3" xfId="7003"/>
    <cellStyle name="Normal 2 2 2 6 3 3 2" xfId="20162"/>
    <cellStyle name="Normal 2 2 2 6 3 3 2 2" xfId="57500"/>
    <cellStyle name="Normal 2 2 2 6 3 3 3" xfId="44341"/>
    <cellStyle name="Normal 2 2 2 6 3 4" xfId="16619"/>
    <cellStyle name="Normal 2 2 2 6 3 4 2" xfId="53957"/>
    <cellStyle name="Normal 2 2 2 6 3 5" xfId="33012"/>
    <cellStyle name="Normal 2 2 2 6 3 6" xfId="40796"/>
    <cellStyle name="Normal 2 2 2 6 4" xfId="9366"/>
    <cellStyle name="Normal 2 2 2 6 4 2" xfId="22525"/>
    <cellStyle name="Normal 2 2 2 6 4 2 2" xfId="59863"/>
    <cellStyle name="Normal 2 2 2 6 4 3" xfId="35724"/>
    <cellStyle name="Normal 2 2 2 6 4 4" xfId="46704"/>
    <cellStyle name="Normal 2 2 2 6 5" xfId="4643"/>
    <cellStyle name="Normal 2 2 2 6 5 2" xfId="17802"/>
    <cellStyle name="Normal 2 2 2 6 5 2 2" xfId="55140"/>
    <cellStyle name="Normal 2 2 2 6 5 3" xfId="30300"/>
    <cellStyle name="Normal 2 2 2 6 5 4" xfId="41981"/>
    <cellStyle name="Normal 2 2 2 6 6" xfId="14090"/>
    <cellStyle name="Normal 2 2 2 6 6 2" xfId="51428"/>
    <cellStyle name="Normal 2 2 2 6 7" xfId="27418"/>
    <cellStyle name="Normal 2 2 2 6 8" xfId="38267"/>
    <cellStyle name="Normal 2 2 2 7" xfId="1098"/>
    <cellStyle name="Normal 2 2 2 7 2" xfId="2278"/>
    <cellStyle name="Normal 2 2 2 7 2 2" xfId="8352"/>
    <cellStyle name="Normal 2 2 2 7 2 2 2" xfId="13075"/>
    <cellStyle name="Normal 2 2 2 7 2 2 2 2" xfId="26234"/>
    <cellStyle name="Normal 2 2 2 7 2 2 2 2 2" xfId="63572"/>
    <cellStyle name="Normal 2 2 2 7 2 2 2 3" xfId="50413"/>
    <cellStyle name="Normal 2 2 2 7 2 2 3" xfId="21511"/>
    <cellStyle name="Normal 2 2 2 7 2 2 3 2" xfId="58849"/>
    <cellStyle name="Normal 2 2 2 7 2 2 4" xfId="34530"/>
    <cellStyle name="Normal 2 2 2 7 2 2 5" xfId="45690"/>
    <cellStyle name="Normal 2 2 2 7 2 3" xfId="10715"/>
    <cellStyle name="Normal 2 2 2 7 2 3 2" xfId="23874"/>
    <cellStyle name="Normal 2 2 2 7 2 3 2 2" xfId="61212"/>
    <cellStyle name="Normal 2 2 2 7 2 3 3" xfId="37242"/>
    <cellStyle name="Normal 2 2 2 7 2 3 4" xfId="48053"/>
    <cellStyle name="Normal 2 2 2 7 2 4" xfId="5992"/>
    <cellStyle name="Normal 2 2 2 7 2 4 2" xfId="19151"/>
    <cellStyle name="Normal 2 2 2 7 2 4 2 2" xfId="56489"/>
    <cellStyle name="Normal 2 2 2 7 2 4 3" xfId="31818"/>
    <cellStyle name="Normal 2 2 2 7 2 4 4" xfId="43330"/>
    <cellStyle name="Normal 2 2 2 7 2 5" xfId="15439"/>
    <cellStyle name="Normal 2 2 2 7 2 5 2" xfId="52777"/>
    <cellStyle name="Normal 2 2 2 7 2 6" xfId="28936"/>
    <cellStyle name="Normal 2 2 2 7 2 7" xfId="39616"/>
    <cellStyle name="Normal 2 2 2 7 3" xfId="3627"/>
    <cellStyle name="Normal 2 2 2 7 3 2" xfId="11895"/>
    <cellStyle name="Normal 2 2 2 7 3 2 2" xfId="25054"/>
    <cellStyle name="Normal 2 2 2 7 3 2 2 2" xfId="62392"/>
    <cellStyle name="Normal 2 2 2 7 3 2 3" xfId="49233"/>
    <cellStyle name="Normal 2 2 2 7 3 3" xfId="7172"/>
    <cellStyle name="Normal 2 2 2 7 3 3 2" xfId="20331"/>
    <cellStyle name="Normal 2 2 2 7 3 3 2 2" xfId="57669"/>
    <cellStyle name="Normal 2 2 2 7 3 3 3" xfId="44510"/>
    <cellStyle name="Normal 2 2 2 7 3 4" xfId="16788"/>
    <cellStyle name="Normal 2 2 2 7 3 4 2" xfId="54126"/>
    <cellStyle name="Normal 2 2 2 7 3 5" xfId="33181"/>
    <cellStyle name="Normal 2 2 2 7 3 6" xfId="40965"/>
    <cellStyle name="Normal 2 2 2 7 4" xfId="9535"/>
    <cellStyle name="Normal 2 2 2 7 4 2" xfId="22694"/>
    <cellStyle name="Normal 2 2 2 7 4 2 2" xfId="60032"/>
    <cellStyle name="Normal 2 2 2 7 4 3" xfId="35893"/>
    <cellStyle name="Normal 2 2 2 7 4 4" xfId="46873"/>
    <cellStyle name="Normal 2 2 2 7 5" xfId="4812"/>
    <cellStyle name="Normal 2 2 2 7 5 2" xfId="17971"/>
    <cellStyle name="Normal 2 2 2 7 5 2 2" xfId="55309"/>
    <cellStyle name="Normal 2 2 2 7 5 3" xfId="30469"/>
    <cellStyle name="Normal 2 2 2 7 5 4" xfId="42150"/>
    <cellStyle name="Normal 2 2 2 7 6" xfId="14259"/>
    <cellStyle name="Normal 2 2 2 7 6 2" xfId="51597"/>
    <cellStyle name="Normal 2 2 2 7 7" xfId="27587"/>
    <cellStyle name="Normal 2 2 2 7 8" xfId="38436"/>
    <cellStyle name="Normal 2 2 2 8" xfId="1295"/>
    <cellStyle name="Normal 2 2 2 8 2" xfId="2644"/>
    <cellStyle name="Normal 2 2 2 8 2 2" xfId="12092"/>
    <cellStyle name="Normal 2 2 2 8 2 2 2" xfId="25251"/>
    <cellStyle name="Normal 2 2 2 8 2 2 2 2" xfId="62589"/>
    <cellStyle name="Normal 2 2 2 8 2 2 3" xfId="33547"/>
    <cellStyle name="Normal 2 2 2 8 2 2 4" xfId="49430"/>
    <cellStyle name="Normal 2 2 2 8 2 3" xfId="7369"/>
    <cellStyle name="Normal 2 2 2 8 2 3 2" xfId="20528"/>
    <cellStyle name="Normal 2 2 2 8 2 3 2 2" xfId="57866"/>
    <cellStyle name="Normal 2 2 2 8 2 3 3" xfId="36259"/>
    <cellStyle name="Normal 2 2 2 8 2 3 4" xfId="44707"/>
    <cellStyle name="Normal 2 2 2 8 2 4" xfId="15805"/>
    <cellStyle name="Normal 2 2 2 8 2 4 2" xfId="30835"/>
    <cellStyle name="Normal 2 2 2 8 2 4 3" xfId="53143"/>
    <cellStyle name="Normal 2 2 2 8 2 5" xfId="27953"/>
    <cellStyle name="Normal 2 2 2 8 2 6" xfId="39982"/>
    <cellStyle name="Normal 2 2 2 8 3" xfId="9732"/>
    <cellStyle name="Normal 2 2 2 8 3 2" xfId="22891"/>
    <cellStyle name="Normal 2 2 2 8 3 2 2" xfId="60229"/>
    <cellStyle name="Normal 2 2 2 8 3 3" xfId="32198"/>
    <cellStyle name="Normal 2 2 2 8 3 4" xfId="47070"/>
    <cellStyle name="Normal 2 2 2 8 4" xfId="5009"/>
    <cellStyle name="Normal 2 2 2 8 4 2" xfId="18168"/>
    <cellStyle name="Normal 2 2 2 8 4 2 2" xfId="55506"/>
    <cellStyle name="Normal 2 2 2 8 4 3" xfId="34910"/>
    <cellStyle name="Normal 2 2 2 8 4 4" xfId="42347"/>
    <cellStyle name="Normal 2 2 2 8 5" xfId="14456"/>
    <cellStyle name="Normal 2 2 2 8 5 2" xfId="29486"/>
    <cellStyle name="Normal 2 2 2 8 5 3" xfId="51794"/>
    <cellStyle name="Normal 2 2 2 8 6" xfId="26604"/>
    <cellStyle name="Normal 2 2 2 8 7" xfId="38633"/>
    <cellStyle name="Normal 2 2 2 9" xfId="2447"/>
    <cellStyle name="Normal 2 2 2 9 2" xfId="10912"/>
    <cellStyle name="Normal 2 2 2 9 2 2" xfId="24071"/>
    <cellStyle name="Normal 2 2 2 9 2 2 2" xfId="61409"/>
    <cellStyle name="Normal 2 2 2 9 2 3" xfId="33350"/>
    <cellStyle name="Normal 2 2 2 9 2 4" xfId="48250"/>
    <cellStyle name="Normal 2 2 2 9 3" xfId="6189"/>
    <cellStyle name="Normal 2 2 2 9 3 2" xfId="19348"/>
    <cellStyle name="Normal 2 2 2 9 3 2 2" xfId="56686"/>
    <cellStyle name="Normal 2 2 2 9 3 3" xfId="36062"/>
    <cellStyle name="Normal 2 2 2 9 3 4" xfId="43527"/>
    <cellStyle name="Normal 2 2 2 9 4" xfId="15608"/>
    <cellStyle name="Normal 2 2 2 9 4 2" xfId="30638"/>
    <cellStyle name="Normal 2 2 2 9 4 3" xfId="52946"/>
    <cellStyle name="Normal 2 2 2 9 5" xfId="27756"/>
    <cellStyle name="Normal 2 2 2 9 6" xfId="39785"/>
    <cellStyle name="Normal 2 2 3" xfId="141"/>
    <cellStyle name="Normal 2 2 3 10" xfId="8580"/>
    <cellStyle name="Normal 2 2 3 10 2" xfId="21739"/>
    <cellStyle name="Normal 2 2 3 10 2 2" xfId="59077"/>
    <cellStyle name="Normal 2 2 3 10 3" xfId="29317"/>
    <cellStyle name="Normal 2 2 3 10 4" xfId="45918"/>
    <cellStyle name="Normal 2 2 3 11" xfId="3857"/>
    <cellStyle name="Normal 2 2 3 11 2" xfId="17016"/>
    <cellStyle name="Normal 2 2 3 11 2 2" xfId="54354"/>
    <cellStyle name="Normal 2 2 3 11 3" xfId="32029"/>
    <cellStyle name="Normal 2 2 3 11 4" xfId="41195"/>
    <cellStyle name="Normal 2 2 3 12" xfId="13304"/>
    <cellStyle name="Normal 2 2 3 12 2" xfId="34741"/>
    <cellStyle name="Normal 2 2 3 12 3" xfId="50642"/>
    <cellStyle name="Normal 2 2 3 13" xfId="29148"/>
    <cellStyle name="Normal 2 2 3 14" xfId="26435"/>
    <cellStyle name="Normal 2 2 3 15" xfId="37481"/>
    <cellStyle name="Normal 2 2 3 2" xfId="253"/>
    <cellStyle name="Normal 2 2 3 2 10" xfId="3969"/>
    <cellStyle name="Normal 2 2 3 2 10 2" xfId="17128"/>
    <cellStyle name="Normal 2 2 3 2 10 2 2" xfId="54466"/>
    <cellStyle name="Normal 2 2 3 2 10 3" xfId="32114"/>
    <cellStyle name="Normal 2 2 3 2 10 4" xfId="41307"/>
    <cellStyle name="Normal 2 2 3 2 11" xfId="13416"/>
    <cellStyle name="Normal 2 2 3 2 11 2" xfId="34826"/>
    <cellStyle name="Normal 2 2 3 2 11 3" xfId="50754"/>
    <cellStyle name="Normal 2 2 3 2 12" xfId="29233"/>
    <cellStyle name="Normal 2 2 3 2 13" xfId="26520"/>
    <cellStyle name="Normal 2 2 3 2 14" xfId="37593"/>
    <cellStyle name="Normal 2 2 3 2 2" xfId="674"/>
    <cellStyle name="Normal 2 2 3 2 2 2" xfId="1856"/>
    <cellStyle name="Normal 2 2 3 2 2 2 2" xfId="7930"/>
    <cellStyle name="Normal 2 2 3 2 2 2 2 2" xfId="12653"/>
    <cellStyle name="Normal 2 2 3 2 2 2 2 2 2" xfId="25812"/>
    <cellStyle name="Normal 2 2 3 2 2 2 2 2 2 2" xfId="63150"/>
    <cellStyle name="Normal 2 2 3 2 2 2 2 2 3" xfId="49991"/>
    <cellStyle name="Normal 2 2 3 2 2 2 2 3" xfId="21089"/>
    <cellStyle name="Normal 2 2 3 2 2 2 2 3 2" xfId="58427"/>
    <cellStyle name="Normal 2 2 3 2 2 2 2 4" xfId="34108"/>
    <cellStyle name="Normal 2 2 3 2 2 2 2 5" xfId="45268"/>
    <cellStyle name="Normal 2 2 3 2 2 2 3" xfId="10293"/>
    <cellStyle name="Normal 2 2 3 2 2 2 3 2" xfId="23452"/>
    <cellStyle name="Normal 2 2 3 2 2 2 3 2 2" xfId="60790"/>
    <cellStyle name="Normal 2 2 3 2 2 2 3 3" xfId="36820"/>
    <cellStyle name="Normal 2 2 3 2 2 2 3 4" xfId="47631"/>
    <cellStyle name="Normal 2 2 3 2 2 2 4" xfId="5570"/>
    <cellStyle name="Normal 2 2 3 2 2 2 4 2" xfId="18729"/>
    <cellStyle name="Normal 2 2 3 2 2 2 4 2 2" xfId="56067"/>
    <cellStyle name="Normal 2 2 3 2 2 2 4 3" xfId="31396"/>
    <cellStyle name="Normal 2 2 3 2 2 2 4 4" xfId="42908"/>
    <cellStyle name="Normal 2 2 3 2 2 2 5" xfId="15017"/>
    <cellStyle name="Normal 2 2 3 2 2 2 5 2" xfId="52355"/>
    <cellStyle name="Normal 2 2 3 2 2 2 6" xfId="28514"/>
    <cellStyle name="Normal 2 2 3 2 2 2 7" xfId="39194"/>
    <cellStyle name="Normal 2 2 3 2 2 3" xfId="3205"/>
    <cellStyle name="Normal 2 2 3 2 2 3 2" xfId="11473"/>
    <cellStyle name="Normal 2 2 3 2 2 3 2 2" xfId="24632"/>
    <cellStyle name="Normal 2 2 3 2 2 3 2 2 2" xfId="61970"/>
    <cellStyle name="Normal 2 2 3 2 2 3 2 3" xfId="48811"/>
    <cellStyle name="Normal 2 2 3 2 2 3 3" xfId="6750"/>
    <cellStyle name="Normal 2 2 3 2 2 3 3 2" xfId="19909"/>
    <cellStyle name="Normal 2 2 3 2 2 3 3 2 2" xfId="57247"/>
    <cellStyle name="Normal 2 2 3 2 2 3 3 3" xfId="44088"/>
    <cellStyle name="Normal 2 2 3 2 2 3 4" xfId="16366"/>
    <cellStyle name="Normal 2 2 3 2 2 3 4 2" xfId="53704"/>
    <cellStyle name="Normal 2 2 3 2 2 3 5" xfId="32759"/>
    <cellStyle name="Normal 2 2 3 2 2 3 6" xfId="40543"/>
    <cellStyle name="Normal 2 2 3 2 2 4" xfId="9113"/>
    <cellStyle name="Normal 2 2 3 2 2 4 2" xfId="22272"/>
    <cellStyle name="Normal 2 2 3 2 2 4 2 2" xfId="59610"/>
    <cellStyle name="Normal 2 2 3 2 2 4 3" xfId="35471"/>
    <cellStyle name="Normal 2 2 3 2 2 4 4" xfId="46451"/>
    <cellStyle name="Normal 2 2 3 2 2 5" xfId="4390"/>
    <cellStyle name="Normal 2 2 3 2 2 5 2" xfId="17549"/>
    <cellStyle name="Normal 2 2 3 2 2 5 2 2" xfId="54887"/>
    <cellStyle name="Normal 2 2 3 2 2 5 3" xfId="30047"/>
    <cellStyle name="Normal 2 2 3 2 2 5 4" xfId="41728"/>
    <cellStyle name="Normal 2 2 3 2 2 6" xfId="13837"/>
    <cellStyle name="Normal 2 2 3 2 2 6 2" xfId="51175"/>
    <cellStyle name="Normal 2 2 3 2 2 7" xfId="27165"/>
    <cellStyle name="Normal 2 2 3 2 2 8" xfId="38014"/>
    <cellStyle name="Normal 2 2 3 2 3" xfId="450"/>
    <cellStyle name="Normal 2 2 3 2 3 2" xfId="1632"/>
    <cellStyle name="Normal 2 2 3 2 3 2 2" xfId="7706"/>
    <cellStyle name="Normal 2 2 3 2 3 2 2 2" xfId="12429"/>
    <cellStyle name="Normal 2 2 3 2 3 2 2 2 2" xfId="25588"/>
    <cellStyle name="Normal 2 2 3 2 3 2 2 2 2 2" xfId="62926"/>
    <cellStyle name="Normal 2 2 3 2 3 2 2 2 3" xfId="49767"/>
    <cellStyle name="Normal 2 2 3 2 3 2 2 3" xfId="20865"/>
    <cellStyle name="Normal 2 2 3 2 3 2 2 3 2" xfId="58203"/>
    <cellStyle name="Normal 2 2 3 2 3 2 2 4" xfId="33884"/>
    <cellStyle name="Normal 2 2 3 2 3 2 2 5" xfId="45044"/>
    <cellStyle name="Normal 2 2 3 2 3 2 3" xfId="10069"/>
    <cellStyle name="Normal 2 2 3 2 3 2 3 2" xfId="23228"/>
    <cellStyle name="Normal 2 2 3 2 3 2 3 2 2" xfId="60566"/>
    <cellStyle name="Normal 2 2 3 2 3 2 3 3" xfId="36596"/>
    <cellStyle name="Normal 2 2 3 2 3 2 3 4" xfId="47407"/>
    <cellStyle name="Normal 2 2 3 2 3 2 4" xfId="5346"/>
    <cellStyle name="Normal 2 2 3 2 3 2 4 2" xfId="18505"/>
    <cellStyle name="Normal 2 2 3 2 3 2 4 2 2" xfId="55843"/>
    <cellStyle name="Normal 2 2 3 2 3 2 4 3" xfId="31172"/>
    <cellStyle name="Normal 2 2 3 2 3 2 4 4" xfId="42684"/>
    <cellStyle name="Normal 2 2 3 2 3 2 5" xfId="14793"/>
    <cellStyle name="Normal 2 2 3 2 3 2 5 2" xfId="52131"/>
    <cellStyle name="Normal 2 2 3 2 3 2 6" xfId="28290"/>
    <cellStyle name="Normal 2 2 3 2 3 2 7" xfId="38970"/>
    <cellStyle name="Normal 2 2 3 2 3 3" xfId="2981"/>
    <cellStyle name="Normal 2 2 3 2 3 3 2" xfId="11249"/>
    <cellStyle name="Normal 2 2 3 2 3 3 2 2" xfId="24408"/>
    <cellStyle name="Normal 2 2 3 2 3 3 2 2 2" xfId="61746"/>
    <cellStyle name="Normal 2 2 3 2 3 3 2 3" xfId="48587"/>
    <cellStyle name="Normal 2 2 3 2 3 3 3" xfId="6526"/>
    <cellStyle name="Normal 2 2 3 2 3 3 3 2" xfId="19685"/>
    <cellStyle name="Normal 2 2 3 2 3 3 3 2 2" xfId="57023"/>
    <cellStyle name="Normal 2 2 3 2 3 3 3 3" xfId="43864"/>
    <cellStyle name="Normal 2 2 3 2 3 3 4" xfId="16142"/>
    <cellStyle name="Normal 2 2 3 2 3 3 4 2" xfId="53480"/>
    <cellStyle name="Normal 2 2 3 2 3 3 5" xfId="32535"/>
    <cellStyle name="Normal 2 2 3 2 3 3 6" xfId="40319"/>
    <cellStyle name="Normal 2 2 3 2 3 4" xfId="8889"/>
    <cellStyle name="Normal 2 2 3 2 3 4 2" xfId="22048"/>
    <cellStyle name="Normal 2 2 3 2 3 4 2 2" xfId="59386"/>
    <cellStyle name="Normal 2 2 3 2 3 4 3" xfId="35247"/>
    <cellStyle name="Normal 2 2 3 2 3 4 4" xfId="46227"/>
    <cellStyle name="Normal 2 2 3 2 3 5" xfId="4166"/>
    <cellStyle name="Normal 2 2 3 2 3 5 2" xfId="17325"/>
    <cellStyle name="Normal 2 2 3 2 3 5 2 2" xfId="54663"/>
    <cellStyle name="Normal 2 2 3 2 3 5 3" xfId="29823"/>
    <cellStyle name="Normal 2 2 3 2 3 5 4" xfId="41504"/>
    <cellStyle name="Normal 2 2 3 2 3 6" xfId="13613"/>
    <cellStyle name="Normal 2 2 3 2 3 6 2" xfId="50951"/>
    <cellStyle name="Normal 2 2 3 2 3 7" xfId="26941"/>
    <cellStyle name="Normal 2 2 3 2 3 8" xfId="37790"/>
    <cellStyle name="Normal 2 2 3 2 4" xfId="871"/>
    <cellStyle name="Normal 2 2 3 2 4 2" xfId="2053"/>
    <cellStyle name="Normal 2 2 3 2 4 2 2" xfId="8127"/>
    <cellStyle name="Normal 2 2 3 2 4 2 2 2" xfId="12850"/>
    <cellStyle name="Normal 2 2 3 2 4 2 2 2 2" xfId="26009"/>
    <cellStyle name="Normal 2 2 3 2 4 2 2 2 2 2" xfId="63347"/>
    <cellStyle name="Normal 2 2 3 2 4 2 2 2 3" xfId="50188"/>
    <cellStyle name="Normal 2 2 3 2 4 2 2 3" xfId="21286"/>
    <cellStyle name="Normal 2 2 3 2 4 2 2 3 2" xfId="58624"/>
    <cellStyle name="Normal 2 2 3 2 4 2 2 4" xfId="34305"/>
    <cellStyle name="Normal 2 2 3 2 4 2 2 5" xfId="45465"/>
    <cellStyle name="Normal 2 2 3 2 4 2 3" xfId="10490"/>
    <cellStyle name="Normal 2 2 3 2 4 2 3 2" xfId="23649"/>
    <cellStyle name="Normal 2 2 3 2 4 2 3 2 2" xfId="60987"/>
    <cellStyle name="Normal 2 2 3 2 4 2 3 3" xfId="37017"/>
    <cellStyle name="Normal 2 2 3 2 4 2 3 4" xfId="47828"/>
    <cellStyle name="Normal 2 2 3 2 4 2 4" xfId="5767"/>
    <cellStyle name="Normal 2 2 3 2 4 2 4 2" xfId="18926"/>
    <cellStyle name="Normal 2 2 3 2 4 2 4 2 2" xfId="56264"/>
    <cellStyle name="Normal 2 2 3 2 4 2 4 3" xfId="31593"/>
    <cellStyle name="Normal 2 2 3 2 4 2 4 4" xfId="43105"/>
    <cellStyle name="Normal 2 2 3 2 4 2 5" xfId="15214"/>
    <cellStyle name="Normal 2 2 3 2 4 2 5 2" xfId="52552"/>
    <cellStyle name="Normal 2 2 3 2 4 2 6" xfId="28711"/>
    <cellStyle name="Normal 2 2 3 2 4 2 7" xfId="39391"/>
    <cellStyle name="Normal 2 2 3 2 4 3" xfId="3402"/>
    <cellStyle name="Normal 2 2 3 2 4 3 2" xfId="11670"/>
    <cellStyle name="Normal 2 2 3 2 4 3 2 2" xfId="24829"/>
    <cellStyle name="Normal 2 2 3 2 4 3 2 2 2" xfId="62167"/>
    <cellStyle name="Normal 2 2 3 2 4 3 2 3" xfId="49008"/>
    <cellStyle name="Normal 2 2 3 2 4 3 3" xfId="6947"/>
    <cellStyle name="Normal 2 2 3 2 4 3 3 2" xfId="20106"/>
    <cellStyle name="Normal 2 2 3 2 4 3 3 2 2" xfId="57444"/>
    <cellStyle name="Normal 2 2 3 2 4 3 3 3" xfId="44285"/>
    <cellStyle name="Normal 2 2 3 2 4 3 4" xfId="16563"/>
    <cellStyle name="Normal 2 2 3 2 4 3 4 2" xfId="53901"/>
    <cellStyle name="Normal 2 2 3 2 4 3 5" xfId="32956"/>
    <cellStyle name="Normal 2 2 3 2 4 3 6" xfId="40740"/>
    <cellStyle name="Normal 2 2 3 2 4 4" xfId="9310"/>
    <cellStyle name="Normal 2 2 3 2 4 4 2" xfId="22469"/>
    <cellStyle name="Normal 2 2 3 2 4 4 2 2" xfId="59807"/>
    <cellStyle name="Normal 2 2 3 2 4 4 3" xfId="35668"/>
    <cellStyle name="Normal 2 2 3 2 4 4 4" xfId="46648"/>
    <cellStyle name="Normal 2 2 3 2 4 5" xfId="4587"/>
    <cellStyle name="Normal 2 2 3 2 4 5 2" xfId="17746"/>
    <cellStyle name="Normal 2 2 3 2 4 5 2 2" xfId="55084"/>
    <cellStyle name="Normal 2 2 3 2 4 5 3" xfId="30244"/>
    <cellStyle name="Normal 2 2 3 2 4 5 4" xfId="41925"/>
    <cellStyle name="Normal 2 2 3 2 4 6" xfId="14034"/>
    <cellStyle name="Normal 2 2 3 2 4 6 2" xfId="51372"/>
    <cellStyle name="Normal 2 2 3 2 4 7" xfId="27362"/>
    <cellStyle name="Normal 2 2 3 2 4 8" xfId="38211"/>
    <cellStyle name="Normal 2 2 3 2 5" xfId="1040"/>
    <cellStyle name="Normal 2 2 3 2 5 2" xfId="2222"/>
    <cellStyle name="Normal 2 2 3 2 5 2 2" xfId="8296"/>
    <cellStyle name="Normal 2 2 3 2 5 2 2 2" xfId="13019"/>
    <cellStyle name="Normal 2 2 3 2 5 2 2 2 2" xfId="26178"/>
    <cellStyle name="Normal 2 2 3 2 5 2 2 2 2 2" xfId="63516"/>
    <cellStyle name="Normal 2 2 3 2 5 2 2 2 3" xfId="50357"/>
    <cellStyle name="Normal 2 2 3 2 5 2 2 3" xfId="21455"/>
    <cellStyle name="Normal 2 2 3 2 5 2 2 3 2" xfId="58793"/>
    <cellStyle name="Normal 2 2 3 2 5 2 2 4" xfId="34474"/>
    <cellStyle name="Normal 2 2 3 2 5 2 2 5" xfId="45634"/>
    <cellStyle name="Normal 2 2 3 2 5 2 3" xfId="10659"/>
    <cellStyle name="Normal 2 2 3 2 5 2 3 2" xfId="23818"/>
    <cellStyle name="Normal 2 2 3 2 5 2 3 2 2" xfId="61156"/>
    <cellStyle name="Normal 2 2 3 2 5 2 3 3" xfId="37186"/>
    <cellStyle name="Normal 2 2 3 2 5 2 3 4" xfId="47997"/>
    <cellStyle name="Normal 2 2 3 2 5 2 4" xfId="5936"/>
    <cellStyle name="Normal 2 2 3 2 5 2 4 2" xfId="19095"/>
    <cellStyle name="Normal 2 2 3 2 5 2 4 2 2" xfId="56433"/>
    <cellStyle name="Normal 2 2 3 2 5 2 4 3" xfId="31762"/>
    <cellStyle name="Normal 2 2 3 2 5 2 4 4" xfId="43274"/>
    <cellStyle name="Normal 2 2 3 2 5 2 5" xfId="15383"/>
    <cellStyle name="Normal 2 2 3 2 5 2 5 2" xfId="52721"/>
    <cellStyle name="Normal 2 2 3 2 5 2 6" xfId="28880"/>
    <cellStyle name="Normal 2 2 3 2 5 2 7" xfId="39560"/>
    <cellStyle name="Normal 2 2 3 2 5 3" xfId="3571"/>
    <cellStyle name="Normal 2 2 3 2 5 3 2" xfId="11839"/>
    <cellStyle name="Normal 2 2 3 2 5 3 2 2" xfId="24998"/>
    <cellStyle name="Normal 2 2 3 2 5 3 2 2 2" xfId="62336"/>
    <cellStyle name="Normal 2 2 3 2 5 3 2 3" xfId="49177"/>
    <cellStyle name="Normal 2 2 3 2 5 3 3" xfId="7116"/>
    <cellStyle name="Normal 2 2 3 2 5 3 3 2" xfId="20275"/>
    <cellStyle name="Normal 2 2 3 2 5 3 3 2 2" xfId="57613"/>
    <cellStyle name="Normal 2 2 3 2 5 3 3 3" xfId="44454"/>
    <cellStyle name="Normal 2 2 3 2 5 3 4" xfId="16732"/>
    <cellStyle name="Normal 2 2 3 2 5 3 4 2" xfId="54070"/>
    <cellStyle name="Normal 2 2 3 2 5 3 5" xfId="33125"/>
    <cellStyle name="Normal 2 2 3 2 5 3 6" xfId="40909"/>
    <cellStyle name="Normal 2 2 3 2 5 4" xfId="9479"/>
    <cellStyle name="Normal 2 2 3 2 5 4 2" xfId="22638"/>
    <cellStyle name="Normal 2 2 3 2 5 4 2 2" xfId="59976"/>
    <cellStyle name="Normal 2 2 3 2 5 4 3" xfId="35837"/>
    <cellStyle name="Normal 2 2 3 2 5 4 4" xfId="46817"/>
    <cellStyle name="Normal 2 2 3 2 5 5" xfId="4756"/>
    <cellStyle name="Normal 2 2 3 2 5 5 2" xfId="17915"/>
    <cellStyle name="Normal 2 2 3 2 5 5 2 2" xfId="55253"/>
    <cellStyle name="Normal 2 2 3 2 5 5 3" xfId="30413"/>
    <cellStyle name="Normal 2 2 3 2 5 5 4" xfId="42094"/>
    <cellStyle name="Normal 2 2 3 2 5 6" xfId="14203"/>
    <cellStyle name="Normal 2 2 3 2 5 6 2" xfId="51541"/>
    <cellStyle name="Normal 2 2 3 2 5 7" xfId="27531"/>
    <cellStyle name="Normal 2 2 3 2 5 8" xfId="38380"/>
    <cellStyle name="Normal 2 2 3 2 6" xfId="1211"/>
    <cellStyle name="Normal 2 2 3 2 6 2" xfId="2391"/>
    <cellStyle name="Normal 2 2 3 2 6 2 2" xfId="8465"/>
    <cellStyle name="Normal 2 2 3 2 6 2 2 2" xfId="13188"/>
    <cellStyle name="Normal 2 2 3 2 6 2 2 2 2" xfId="26347"/>
    <cellStyle name="Normal 2 2 3 2 6 2 2 2 2 2" xfId="63685"/>
    <cellStyle name="Normal 2 2 3 2 6 2 2 2 3" xfId="50526"/>
    <cellStyle name="Normal 2 2 3 2 6 2 2 3" xfId="21624"/>
    <cellStyle name="Normal 2 2 3 2 6 2 2 3 2" xfId="58962"/>
    <cellStyle name="Normal 2 2 3 2 6 2 2 4" xfId="34643"/>
    <cellStyle name="Normal 2 2 3 2 6 2 2 5" xfId="45803"/>
    <cellStyle name="Normal 2 2 3 2 6 2 3" xfId="10828"/>
    <cellStyle name="Normal 2 2 3 2 6 2 3 2" xfId="23987"/>
    <cellStyle name="Normal 2 2 3 2 6 2 3 2 2" xfId="61325"/>
    <cellStyle name="Normal 2 2 3 2 6 2 3 3" xfId="37355"/>
    <cellStyle name="Normal 2 2 3 2 6 2 3 4" xfId="48166"/>
    <cellStyle name="Normal 2 2 3 2 6 2 4" xfId="6105"/>
    <cellStyle name="Normal 2 2 3 2 6 2 4 2" xfId="19264"/>
    <cellStyle name="Normal 2 2 3 2 6 2 4 2 2" xfId="56602"/>
    <cellStyle name="Normal 2 2 3 2 6 2 4 3" xfId="31931"/>
    <cellStyle name="Normal 2 2 3 2 6 2 4 4" xfId="43443"/>
    <cellStyle name="Normal 2 2 3 2 6 2 5" xfId="15552"/>
    <cellStyle name="Normal 2 2 3 2 6 2 5 2" xfId="52890"/>
    <cellStyle name="Normal 2 2 3 2 6 2 6" xfId="29049"/>
    <cellStyle name="Normal 2 2 3 2 6 2 7" xfId="39729"/>
    <cellStyle name="Normal 2 2 3 2 6 3" xfId="3740"/>
    <cellStyle name="Normal 2 2 3 2 6 3 2" xfId="12008"/>
    <cellStyle name="Normal 2 2 3 2 6 3 2 2" xfId="25167"/>
    <cellStyle name="Normal 2 2 3 2 6 3 2 2 2" xfId="62505"/>
    <cellStyle name="Normal 2 2 3 2 6 3 2 3" xfId="49346"/>
    <cellStyle name="Normal 2 2 3 2 6 3 3" xfId="7285"/>
    <cellStyle name="Normal 2 2 3 2 6 3 3 2" xfId="20444"/>
    <cellStyle name="Normal 2 2 3 2 6 3 3 2 2" xfId="57782"/>
    <cellStyle name="Normal 2 2 3 2 6 3 3 3" xfId="44623"/>
    <cellStyle name="Normal 2 2 3 2 6 3 4" xfId="16901"/>
    <cellStyle name="Normal 2 2 3 2 6 3 4 2" xfId="54239"/>
    <cellStyle name="Normal 2 2 3 2 6 3 5" xfId="33294"/>
    <cellStyle name="Normal 2 2 3 2 6 3 6" xfId="41078"/>
    <cellStyle name="Normal 2 2 3 2 6 4" xfId="9648"/>
    <cellStyle name="Normal 2 2 3 2 6 4 2" xfId="22807"/>
    <cellStyle name="Normal 2 2 3 2 6 4 2 2" xfId="60145"/>
    <cellStyle name="Normal 2 2 3 2 6 4 3" xfId="36006"/>
    <cellStyle name="Normal 2 2 3 2 6 4 4" xfId="46986"/>
    <cellStyle name="Normal 2 2 3 2 6 5" xfId="4925"/>
    <cellStyle name="Normal 2 2 3 2 6 5 2" xfId="18084"/>
    <cellStyle name="Normal 2 2 3 2 6 5 2 2" xfId="55422"/>
    <cellStyle name="Normal 2 2 3 2 6 5 3" xfId="30582"/>
    <cellStyle name="Normal 2 2 3 2 6 5 4" xfId="42263"/>
    <cellStyle name="Normal 2 2 3 2 6 6" xfId="14372"/>
    <cellStyle name="Normal 2 2 3 2 6 6 2" xfId="51710"/>
    <cellStyle name="Normal 2 2 3 2 6 7" xfId="27700"/>
    <cellStyle name="Normal 2 2 3 2 6 8" xfId="38549"/>
    <cellStyle name="Normal 2 2 3 2 7" xfId="1435"/>
    <cellStyle name="Normal 2 2 3 2 7 2" xfId="2784"/>
    <cellStyle name="Normal 2 2 3 2 7 2 2" xfId="12232"/>
    <cellStyle name="Normal 2 2 3 2 7 2 2 2" xfId="25391"/>
    <cellStyle name="Normal 2 2 3 2 7 2 2 2 2" xfId="62729"/>
    <cellStyle name="Normal 2 2 3 2 7 2 2 3" xfId="33687"/>
    <cellStyle name="Normal 2 2 3 2 7 2 2 4" xfId="49570"/>
    <cellStyle name="Normal 2 2 3 2 7 2 3" xfId="7509"/>
    <cellStyle name="Normal 2 2 3 2 7 2 3 2" xfId="20668"/>
    <cellStyle name="Normal 2 2 3 2 7 2 3 2 2" xfId="58006"/>
    <cellStyle name="Normal 2 2 3 2 7 2 3 3" xfId="36399"/>
    <cellStyle name="Normal 2 2 3 2 7 2 3 4" xfId="44847"/>
    <cellStyle name="Normal 2 2 3 2 7 2 4" xfId="15945"/>
    <cellStyle name="Normal 2 2 3 2 7 2 4 2" xfId="30975"/>
    <cellStyle name="Normal 2 2 3 2 7 2 4 3" xfId="53283"/>
    <cellStyle name="Normal 2 2 3 2 7 2 5" xfId="28093"/>
    <cellStyle name="Normal 2 2 3 2 7 2 6" xfId="40122"/>
    <cellStyle name="Normal 2 2 3 2 7 3" xfId="9872"/>
    <cellStyle name="Normal 2 2 3 2 7 3 2" xfId="23031"/>
    <cellStyle name="Normal 2 2 3 2 7 3 2 2" xfId="60369"/>
    <cellStyle name="Normal 2 2 3 2 7 3 3" xfId="32338"/>
    <cellStyle name="Normal 2 2 3 2 7 3 4" xfId="47210"/>
    <cellStyle name="Normal 2 2 3 2 7 4" xfId="5149"/>
    <cellStyle name="Normal 2 2 3 2 7 4 2" xfId="18308"/>
    <cellStyle name="Normal 2 2 3 2 7 4 2 2" xfId="55646"/>
    <cellStyle name="Normal 2 2 3 2 7 4 3" xfId="35050"/>
    <cellStyle name="Normal 2 2 3 2 7 4 4" xfId="42487"/>
    <cellStyle name="Normal 2 2 3 2 7 5" xfId="14596"/>
    <cellStyle name="Normal 2 2 3 2 7 5 2" xfId="29626"/>
    <cellStyle name="Normal 2 2 3 2 7 5 3" xfId="51934"/>
    <cellStyle name="Normal 2 2 3 2 7 6" xfId="26744"/>
    <cellStyle name="Normal 2 2 3 2 7 7" xfId="38773"/>
    <cellStyle name="Normal 2 2 3 2 8" xfId="2560"/>
    <cellStyle name="Normal 2 2 3 2 8 2" xfId="11052"/>
    <cellStyle name="Normal 2 2 3 2 8 2 2" xfId="24211"/>
    <cellStyle name="Normal 2 2 3 2 8 2 2 2" xfId="61549"/>
    <cellStyle name="Normal 2 2 3 2 8 2 3" xfId="33463"/>
    <cellStyle name="Normal 2 2 3 2 8 2 4" xfId="48390"/>
    <cellStyle name="Normal 2 2 3 2 8 3" xfId="6329"/>
    <cellStyle name="Normal 2 2 3 2 8 3 2" xfId="19488"/>
    <cellStyle name="Normal 2 2 3 2 8 3 2 2" xfId="56826"/>
    <cellStyle name="Normal 2 2 3 2 8 3 3" xfId="36175"/>
    <cellStyle name="Normal 2 2 3 2 8 3 4" xfId="43667"/>
    <cellStyle name="Normal 2 2 3 2 8 4" xfId="15721"/>
    <cellStyle name="Normal 2 2 3 2 8 4 2" xfId="30751"/>
    <cellStyle name="Normal 2 2 3 2 8 4 3" xfId="53059"/>
    <cellStyle name="Normal 2 2 3 2 8 5" xfId="27869"/>
    <cellStyle name="Normal 2 2 3 2 8 6" xfId="39898"/>
    <cellStyle name="Normal 2 2 3 2 9" xfId="8692"/>
    <cellStyle name="Normal 2 2 3 2 9 2" xfId="21851"/>
    <cellStyle name="Normal 2 2 3 2 9 2 2" xfId="59189"/>
    <cellStyle name="Normal 2 2 3 2 9 3" xfId="29402"/>
    <cellStyle name="Normal 2 2 3 2 9 4" xfId="46030"/>
    <cellStyle name="Normal 2 2 3 3" xfId="562"/>
    <cellStyle name="Normal 2 2 3 3 2" xfId="1744"/>
    <cellStyle name="Normal 2 2 3 3 2 2" xfId="7818"/>
    <cellStyle name="Normal 2 2 3 3 2 2 2" xfId="12541"/>
    <cellStyle name="Normal 2 2 3 3 2 2 2 2" xfId="25700"/>
    <cellStyle name="Normal 2 2 3 3 2 2 2 2 2" xfId="63038"/>
    <cellStyle name="Normal 2 2 3 3 2 2 2 3" xfId="49879"/>
    <cellStyle name="Normal 2 2 3 3 2 2 3" xfId="20977"/>
    <cellStyle name="Normal 2 2 3 3 2 2 3 2" xfId="58315"/>
    <cellStyle name="Normal 2 2 3 3 2 2 4" xfId="33996"/>
    <cellStyle name="Normal 2 2 3 3 2 2 5" xfId="45156"/>
    <cellStyle name="Normal 2 2 3 3 2 3" xfId="10181"/>
    <cellStyle name="Normal 2 2 3 3 2 3 2" xfId="23340"/>
    <cellStyle name="Normal 2 2 3 3 2 3 2 2" xfId="60678"/>
    <cellStyle name="Normal 2 2 3 3 2 3 3" xfId="36708"/>
    <cellStyle name="Normal 2 2 3 3 2 3 4" xfId="47519"/>
    <cellStyle name="Normal 2 2 3 3 2 4" xfId="5458"/>
    <cellStyle name="Normal 2 2 3 3 2 4 2" xfId="18617"/>
    <cellStyle name="Normal 2 2 3 3 2 4 2 2" xfId="55955"/>
    <cellStyle name="Normal 2 2 3 3 2 4 3" xfId="31284"/>
    <cellStyle name="Normal 2 2 3 3 2 4 4" xfId="42796"/>
    <cellStyle name="Normal 2 2 3 3 2 5" xfId="14905"/>
    <cellStyle name="Normal 2 2 3 3 2 5 2" xfId="52243"/>
    <cellStyle name="Normal 2 2 3 3 2 6" xfId="28402"/>
    <cellStyle name="Normal 2 2 3 3 2 7" xfId="39082"/>
    <cellStyle name="Normal 2 2 3 3 3" xfId="3093"/>
    <cellStyle name="Normal 2 2 3 3 3 2" xfId="11361"/>
    <cellStyle name="Normal 2 2 3 3 3 2 2" xfId="24520"/>
    <cellStyle name="Normal 2 2 3 3 3 2 2 2" xfId="61858"/>
    <cellStyle name="Normal 2 2 3 3 3 2 3" xfId="48699"/>
    <cellStyle name="Normal 2 2 3 3 3 3" xfId="6638"/>
    <cellStyle name="Normal 2 2 3 3 3 3 2" xfId="19797"/>
    <cellStyle name="Normal 2 2 3 3 3 3 2 2" xfId="57135"/>
    <cellStyle name="Normal 2 2 3 3 3 3 3" xfId="43976"/>
    <cellStyle name="Normal 2 2 3 3 3 4" xfId="16254"/>
    <cellStyle name="Normal 2 2 3 3 3 4 2" xfId="53592"/>
    <cellStyle name="Normal 2 2 3 3 3 5" xfId="32647"/>
    <cellStyle name="Normal 2 2 3 3 3 6" xfId="40431"/>
    <cellStyle name="Normal 2 2 3 3 4" xfId="9001"/>
    <cellStyle name="Normal 2 2 3 3 4 2" xfId="22160"/>
    <cellStyle name="Normal 2 2 3 3 4 2 2" xfId="59498"/>
    <cellStyle name="Normal 2 2 3 3 4 3" xfId="35359"/>
    <cellStyle name="Normal 2 2 3 3 4 4" xfId="46339"/>
    <cellStyle name="Normal 2 2 3 3 5" xfId="4278"/>
    <cellStyle name="Normal 2 2 3 3 5 2" xfId="17437"/>
    <cellStyle name="Normal 2 2 3 3 5 2 2" xfId="54775"/>
    <cellStyle name="Normal 2 2 3 3 5 3" xfId="29935"/>
    <cellStyle name="Normal 2 2 3 3 5 4" xfId="41616"/>
    <cellStyle name="Normal 2 2 3 3 6" xfId="13725"/>
    <cellStyle name="Normal 2 2 3 3 6 2" xfId="51063"/>
    <cellStyle name="Normal 2 2 3 3 7" xfId="27053"/>
    <cellStyle name="Normal 2 2 3 3 8" xfId="37902"/>
    <cellStyle name="Normal 2 2 3 4" xfId="365"/>
    <cellStyle name="Normal 2 2 3 4 2" xfId="1547"/>
    <cellStyle name="Normal 2 2 3 4 2 2" xfId="7621"/>
    <cellStyle name="Normal 2 2 3 4 2 2 2" xfId="12344"/>
    <cellStyle name="Normal 2 2 3 4 2 2 2 2" xfId="25503"/>
    <cellStyle name="Normal 2 2 3 4 2 2 2 2 2" xfId="62841"/>
    <cellStyle name="Normal 2 2 3 4 2 2 2 3" xfId="49682"/>
    <cellStyle name="Normal 2 2 3 4 2 2 3" xfId="20780"/>
    <cellStyle name="Normal 2 2 3 4 2 2 3 2" xfId="58118"/>
    <cellStyle name="Normal 2 2 3 4 2 2 4" xfId="33799"/>
    <cellStyle name="Normal 2 2 3 4 2 2 5" xfId="44959"/>
    <cellStyle name="Normal 2 2 3 4 2 3" xfId="9984"/>
    <cellStyle name="Normal 2 2 3 4 2 3 2" xfId="23143"/>
    <cellStyle name="Normal 2 2 3 4 2 3 2 2" xfId="60481"/>
    <cellStyle name="Normal 2 2 3 4 2 3 3" xfId="36511"/>
    <cellStyle name="Normal 2 2 3 4 2 3 4" xfId="47322"/>
    <cellStyle name="Normal 2 2 3 4 2 4" xfId="5261"/>
    <cellStyle name="Normal 2 2 3 4 2 4 2" xfId="18420"/>
    <cellStyle name="Normal 2 2 3 4 2 4 2 2" xfId="55758"/>
    <cellStyle name="Normal 2 2 3 4 2 4 3" xfId="31087"/>
    <cellStyle name="Normal 2 2 3 4 2 4 4" xfId="42599"/>
    <cellStyle name="Normal 2 2 3 4 2 5" xfId="14708"/>
    <cellStyle name="Normal 2 2 3 4 2 5 2" xfId="52046"/>
    <cellStyle name="Normal 2 2 3 4 2 6" xfId="28205"/>
    <cellStyle name="Normal 2 2 3 4 2 7" xfId="38885"/>
    <cellStyle name="Normal 2 2 3 4 3" xfId="2896"/>
    <cellStyle name="Normal 2 2 3 4 3 2" xfId="11164"/>
    <cellStyle name="Normal 2 2 3 4 3 2 2" xfId="24323"/>
    <cellStyle name="Normal 2 2 3 4 3 2 2 2" xfId="61661"/>
    <cellStyle name="Normal 2 2 3 4 3 2 3" xfId="48502"/>
    <cellStyle name="Normal 2 2 3 4 3 3" xfId="6441"/>
    <cellStyle name="Normal 2 2 3 4 3 3 2" xfId="19600"/>
    <cellStyle name="Normal 2 2 3 4 3 3 2 2" xfId="56938"/>
    <cellStyle name="Normal 2 2 3 4 3 3 3" xfId="43779"/>
    <cellStyle name="Normal 2 2 3 4 3 4" xfId="16057"/>
    <cellStyle name="Normal 2 2 3 4 3 4 2" xfId="53395"/>
    <cellStyle name="Normal 2 2 3 4 3 5" xfId="32450"/>
    <cellStyle name="Normal 2 2 3 4 3 6" xfId="40234"/>
    <cellStyle name="Normal 2 2 3 4 4" xfId="8804"/>
    <cellStyle name="Normal 2 2 3 4 4 2" xfId="21963"/>
    <cellStyle name="Normal 2 2 3 4 4 2 2" xfId="59301"/>
    <cellStyle name="Normal 2 2 3 4 4 3" xfId="35162"/>
    <cellStyle name="Normal 2 2 3 4 4 4" xfId="46142"/>
    <cellStyle name="Normal 2 2 3 4 5" xfId="4081"/>
    <cellStyle name="Normal 2 2 3 4 5 2" xfId="17240"/>
    <cellStyle name="Normal 2 2 3 4 5 2 2" xfId="54578"/>
    <cellStyle name="Normal 2 2 3 4 5 3" xfId="29738"/>
    <cellStyle name="Normal 2 2 3 4 5 4" xfId="41419"/>
    <cellStyle name="Normal 2 2 3 4 6" xfId="13528"/>
    <cellStyle name="Normal 2 2 3 4 6 2" xfId="50866"/>
    <cellStyle name="Normal 2 2 3 4 7" xfId="26856"/>
    <cellStyle name="Normal 2 2 3 4 8" xfId="37705"/>
    <cellStyle name="Normal 2 2 3 5" xfId="786"/>
    <cellStyle name="Normal 2 2 3 5 2" xfId="1968"/>
    <cellStyle name="Normal 2 2 3 5 2 2" xfId="8042"/>
    <cellStyle name="Normal 2 2 3 5 2 2 2" xfId="12765"/>
    <cellStyle name="Normal 2 2 3 5 2 2 2 2" xfId="25924"/>
    <cellStyle name="Normal 2 2 3 5 2 2 2 2 2" xfId="63262"/>
    <cellStyle name="Normal 2 2 3 5 2 2 2 3" xfId="50103"/>
    <cellStyle name="Normal 2 2 3 5 2 2 3" xfId="21201"/>
    <cellStyle name="Normal 2 2 3 5 2 2 3 2" xfId="58539"/>
    <cellStyle name="Normal 2 2 3 5 2 2 4" xfId="34220"/>
    <cellStyle name="Normal 2 2 3 5 2 2 5" xfId="45380"/>
    <cellStyle name="Normal 2 2 3 5 2 3" xfId="10405"/>
    <cellStyle name="Normal 2 2 3 5 2 3 2" xfId="23564"/>
    <cellStyle name="Normal 2 2 3 5 2 3 2 2" xfId="60902"/>
    <cellStyle name="Normal 2 2 3 5 2 3 3" xfId="36932"/>
    <cellStyle name="Normal 2 2 3 5 2 3 4" xfId="47743"/>
    <cellStyle name="Normal 2 2 3 5 2 4" xfId="5682"/>
    <cellStyle name="Normal 2 2 3 5 2 4 2" xfId="18841"/>
    <cellStyle name="Normal 2 2 3 5 2 4 2 2" xfId="56179"/>
    <cellStyle name="Normal 2 2 3 5 2 4 3" xfId="31508"/>
    <cellStyle name="Normal 2 2 3 5 2 4 4" xfId="43020"/>
    <cellStyle name="Normal 2 2 3 5 2 5" xfId="15129"/>
    <cellStyle name="Normal 2 2 3 5 2 5 2" xfId="52467"/>
    <cellStyle name="Normal 2 2 3 5 2 6" xfId="28626"/>
    <cellStyle name="Normal 2 2 3 5 2 7" xfId="39306"/>
    <cellStyle name="Normal 2 2 3 5 3" xfId="3317"/>
    <cellStyle name="Normal 2 2 3 5 3 2" xfId="11585"/>
    <cellStyle name="Normal 2 2 3 5 3 2 2" xfId="24744"/>
    <cellStyle name="Normal 2 2 3 5 3 2 2 2" xfId="62082"/>
    <cellStyle name="Normal 2 2 3 5 3 2 3" xfId="48923"/>
    <cellStyle name="Normal 2 2 3 5 3 3" xfId="6862"/>
    <cellStyle name="Normal 2 2 3 5 3 3 2" xfId="20021"/>
    <cellStyle name="Normal 2 2 3 5 3 3 2 2" xfId="57359"/>
    <cellStyle name="Normal 2 2 3 5 3 3 3" xfId="44200"/>
    <cellStyle name="Normal 2 2 3 5 3 4" xfId="16478"/>
    <cellStyle name="Normal 2 2 3 5 3 4 2" xfId="53816"/>
    <cellStyle name="Normal 2 2 3 5 3 5" xfId="32871"/>
    <cellStyle name="Normal 2 2 3 5 3 6" xfId="40655"/>
    <cellStyle name="Normal 2 2 3 5 4" xfId="9225"/>
    <cellStyle name="Normal 2 2 3 5 4 2" xfId="22384"/>
    <cellStyle name="Normal 2 2 3 5 4 2 2" xfId="59722"/>
    <cellStyle name="Normal 2 2 3 5 4 3" xfId="35583"/>
    <cellStyle name="Normal 2 2 3 5 4 4" xfId="46563"/>
    <cellStyle name="Normal 2 2 3 5 5" xfId="4502"/>
    <cellStyle name="Normal 2 2 3 5 5 2" xfId="17661"/>
    <cellStyle name="Normal 2 2 3 5 5 2 2" xfId="54999"/>
    <cellStyle name="Normal 2 2 3 5 5 3" xfId="30159"/>
    <cellStyle name="Normal 2 2 3 5 5 4" xfId="41840"/>
    <cellStyle name="Normal 2 2 3 5 6" xfId="13949"/>
    <cellStyle name="Normal 2 2 3 5 6 2" xfId="51287"/>
    <cellStyle name="Normal 2 2 3 5 7" xfId="27277"/>
    <cellStyle name="Normal 2 2 3 5 8" xfId="38126"/>
    <cellStyle name="Normal 2 2 3 6" xfId="955"/>
    <cellStyle name="Normal 2 2 3 6 2" xfId="2137"/>
    <cellStyle name="Normal 2 2 3 6 2 2" xfId="8211"/>
    <cellStyle name="Normal 2 2 3 6 2 2 2" xfId="12934"/>
    <cellStyle name="Normal 2 2 3 6 2 2 2 2" xfId="26093"/>
    <cellStyle name="Normal 2 2 3 6 2 2 2 2 2" xfId="63431"/>
    <cellStyle name="Normal 2 2 3 6 2 2 2 3" xfId="50272"/>
    <cellStyle name="Normal 2 2 3 6 2 2 3" xfId="21370"/>
    <cellStyle name="Normal 2 2 3 6 2 2 3 2" xfId="58708"/>
    <cellStyle name="Normal 2 2 3 6 2 2 4" xfId="34389"/>
    <cellStyle name="Normal 2 2 3 6 2 2 5" xfId="45549"/>
    <cellStyle name="Normal 2 2 3 6 2 3" xfId="10574"/>
    <cellStyle name="Normal 2 2 3 6 2 3 2" xfId="23733"/>
    <cellStyle name="Normal 2 2 3 6 2 3 2 2" xfId="61071"/>
    <cellStyle name="Normal 2 2 3 6 2 3 3" xfId="37101"/>
    <cellStyle name="Normal 2 2 3 6 2 3 4" xfId="47912"/>
    <cellStyle name="Normal 2 2 3 6 2 4" xfId="5851"/>
    <cellStyle name="Normal 2 2 3 6 2 4 2" xfId="19010"/>
    <cellStyle name="Normal 2 2 3 6 2 4 2 2" xfId="56348"/>
    <cellStyle name="Normal 2 2 3 6 2 4 3" xfId="31677"/>
    <cellStyle name="Normal 2 2 3 6 2 4 4" xfId="43189"/>
    <cellStyle name="Normal 2 2 3 6 2 5" xfId="15298"/>
    <cellStyle name="Normal 2 2 3 6 2 5 2" xfId="52636"/>
    <cellStyle name="Normal 2 2 3 6 2 6" xfId="28795"/>
    <cellStyle name="Normal 2 2 3 6 2 7" xfId="39475"/>
    <cellStyle name="Normal 2 2 3 6 3" xfId="3486"/>
    <cellStyle name="Normal 2 2 3 6 3 2" xfId="11754"/>
    <cellStyle name="Normal 2 2 3 6 3 2 2" xfId="24913"/>
    <cellStyle name="Normal 2 2 3 6 3 2 2 2" xfId="62251"/>
    <cellStyle name="Normal 2 2 3 6 3 2 3" xfId="49092"/>
    <cellStyle name="Normal 2 2 3 6 3 3" xfId="7031"/>
    <cellStyle name="Normal 2 2 3 6 3 3 2" xfId="20190"/>
    <cellStyle name="Normal 2 2 3 6 3 3 2 2" xfId="57528"/>
    <cellStyle name="Normal 2 2 3 6 3 3 3" xfId="44369"/>
    <cellStyle name="Normal 2 2 3 6 3 4" xfId="16647"/>
    <cellStyle name="Normal 2 2 3 6 3 4 2" xfId="53985"/>
    <cellStyle name="Normal 2 2 3 6 3 5" xfId="33040"/>
    <cellStyle name="Normal 2 2 3 6 3 6" xfId="40824"/>
    <cellStyle name="Normal 2 2 3 6 4" xfId="9394"/>
    <cellStyle name="Normal 2 2 3 6 4 2" xfId="22553"/>
    <cellStyle name="Normal 2 2 3 6 4 2 2" xfId="59891"/>
    <cellStyle name="Normal 2 2 3 6 4 3" xfId="35752"/>
    <cellStyle name="Normal 2 2 3 6 4 4" xfId="46732"/>
    <cellStyle name="Normal 2 2 3 6 5" xfId="4671"/>
    <cellStyle name="Normal 2 2 3 6 5 2" xfId="17830"/>
    <cellStyle name="Normal 2 2 3 6 5 2 2" xfId="55168"/>
    <cellStyle name="Normal 2 2 3 6 5 3" xfId="30328"/>
    <cellStyle name="Normal 2 2 3 6 5 4" xfId="42009"/>
    <cellStyle name="Normal 2 2 3 6 6" xfId="14118"/>
    <cellStyle name="Normal 2 2 3 6 6 2" xfId="51456"/>
    <cellStyle name="Normal 2 2 3 6 7" xfId="27446"/>
    <cellStyle name="Normal 2 2 3 6 8" xfId="38295"/>
    <cellStyle name="Normal 2 2 3 7" xfId="1126"/>
    <cellStyle name="Normal 2 2 3 7 2" xfId="2306"/>
    <cellStyle name="Normal 2 2 3 7 2 2" xfId="8380"/>
    <cellStyle name="Normal 2 2 3 7 2 2 2" xfId="13103"/>
    <cellStyle name="Normal 2 2 3 7 2 2 2 2" xfId="26262"/>
    <cellStyle name="Normal 2 2 3 7 2 2 2 2 2" xfId="63600"/>
    <cellStyle name="Normal 2 2 3 7 2 2 2 3" xfId="50441"/>
    <cellStyle name="Normal 2 2 3 7 2 2 3" xfId="21539"/>
    <cellStyle name="Normal 2 2 3 7 2 2 3 2" xfId="58877"/>
    <cellStyle name="Normal 2 2 3 7 2 2 4" xfId="34558"/>
    <cellStyle name="Normal 2 2 3 7 2 2 5" xfId="45718"/>
    <cellStyle name="Normal 2 2 3 7 2 3" xfId="10743"/>
    <cellStyle name="Normal 2 2 3 7 2 3 2" xfId="23902"/>
    <cellStyle name="Normal 2 2 3 7 2 3 2 2" xfId="61240"/>
    <cellStyle name="Normal 2 2 3 7 2 3 3" xfId="37270"/>
    <cellStyle name="Normal 2 2 3 7 2 3 4" xfId="48081"/>
    <cellStyle name="Normal 2 2 3 7 2 4" xfId="6020"/>
    <cellStyle name="Normal 2 2 3 7 2 4 2" xfId="19179"/>
    <cellStyle name="Normal 2 2 3 7 2 4 2 2" xfId="56517"/>
    <cellStyle name="Normal 2 2 3 7 2 4 3" xfId="31846"/>
    <cellStyle name="Normal 2 2 3 7 2 4 4" xfId="43358"/>
    <cellStyle name="Normal 2 2 3 7 2 5" xfId="15467"/>
    <cellStyle name="Normal 2 2 3 7 2 5 2" xfId="52805"/>
    <cellStyle name="Normal 2 2 3 7 2 6" xfId="28964"/>
    <cellStyle name="Normal 2 2 3 7 2 7" xfId="39644"/>
    <cellStyle name="Normal 2 2 3 7 3" xfId="3655"/>
    <cellStyle name="Normal 2 2 3 7 3 2" xfId="11923"/>
    <cellStyle name="Normal 2 2 3 7 3 2 2" xfId="25082"/>
    <cellStyle name="Normal 2 2 3 7 3 2 2 2" xfId="62420"/>
    <cellStyle name="Normal 2 2 3 7 3 2 3" xfId="49261"/>
    <cellStyle name="Normal 2 2 3 7 3 3" xfId="7200"/>
    <cellStyle name="Normal 2 2 3 7 3 3 2" xfId="20359"/>
    <cellStyle name="Normal 2 2 3 7 3 3 2 2" xfId="57697"/>
    <cellStyle name="Normal 2 2 3 7 3 3 3" xfId="44538"/>
    <cellStyle name="Normal 2 2 3 7 3 4" xfId="16816"/>
    <cellStyle name="Normal 2 2 3 7 3 4 2" xfId="54154"/>
    <cellStyle name="Normal 2 2 3 7 3 5" xfId="33209"/>
    <cellStyle name="Normal 2 2 3 7 3 6" xfId="40993"/>
    <cellStyle name="Normal 2 2 3 7 4" xfId="9563"/>
    <cellStyle name="Normal 2 2 3 7 4 2" xfId="22722"/>
    <cellStyle name="Normal 2 2 3 7 4 2 2" xfId="60060"/>
    <cellStyle name="Normal 2 2 3 7 4 3" xfId="35921"/>
    <cellStyle name="Normal 2 2 3 7 4 4" xfId="46901"/>
    <cellStyle name="Normal 2 2 3 7 5" xfId="4840"/>
    <cellStyle name="Normal 2 2 3 7 5 2" xfId="17999"/>
    <cellStyle name="Normal 2 2 3 7 5 2 2" xfId="55337"/>
    <cellStyle name="Normal 2 2 3 7 5 3" xfId="30497"/>
    <cellStyle name="Normal 2 2 3 7 5 4" xfId="42178"/>
    <cellStyle name="Normal 2 2 3 7 6" xfId="14287"/>
    <cellStyle name="Normal 2 2 3 7 6 2" xfId="51625"/>
    <cellStyle name="Normal 2 2 3 7 7" xfId="27615"/>
    <cellStyle name="Normal 2 2 3 7 8" xfId="38464"/>
    <cellStyle name="Normal 2 2 3 8" xfId="1323"/>
    <cellStyle name="Normal 2 2 3 8 2" xfId="2672"/>
    <cellStyle name="Normal 2 2 3 8 2 2" xfId="12120"/>
    <cellStyle name="Normal 2 2 3 8 2 2 2" xfId="25279"/>
    <cellStyle name="Normal 2 2 3 8 2 2 2 2" xfId="62617"/>
    <cellStyle name="Normal 2 2 3 8 2 2 3" xfId="33575"/>
    <cellStyle name="Normal 2 2 3 8 2 2 4" xfId="49458"/>
    <cellStyle name="Normal 2 2 3 8 2 3" xfId="7397"/>
    <cellStyle name="Normal 2 2 3 8 2 3 2" xfId="20556"/>
    <cellStyle name="Normal 2 2 3 8 2 3 2 2" xfId="57894"/>
    <cellStyle name="Normal 2 2 3 8 2 3 3" xfId="36287"/>
    <cellStyle name="Normal 2 2 3 8 2 3 4" xfId="44735"/>
    <cellStyle name="Normal 2 2 3 8 2 4" xfId="15833"/>
    <cellStyle name="Normal 2 2 3 8 2 4 2" xfId="30863"/>
    <cellStyle name="Normal 2 2 3 8 2 4 3" xfId="53171"/>
    <cellStyle name="Normal 2 2 3 8 2 5" xfId="27981"/>
    <cellStyle name="Normal 2 2 3 8 2 6" xfId="40010"/>
    <cellStyle name="Normal 2 2 3 8 3" xfId="9760"/>
    <cellStyle name="Normal 2 2 3 8 3 2" xfId="22919"/>
    <cellStyle name="Normal 2 2 3 8 3 2 2" xfId="60257"/>
    <cellStyle name="Normal 2 2 3 8 3 3" xfId="32226"/>
    <cellStyle name="Normal 2 2 3 8 3 4" xfId="47098"/>
    <cellStyle name="Normal 2 2 3 8 4" xfId="5037"/>
    <cellStyle name="Normal 2 2 3 8 4 2" xfId="18196"/>
    <cellStyle name="Normal 2 2 3 8 4 2 2" xfId="55534"/>
    <cellStyle name="Normal 2 2 3 8 4 3" xfId="34938"/>
    <cellStyle name="Normal 2 2 3 8 4 4" xfId="42375"/>
    <cellStyle name="Normal 2 2 3 8 5" xfId="14484"/>
    <cellStyle name="Normal 2 2 3 8 5 2" xfId="29514"/>
    <cellStyle name="Normal 2 2 3 8 5 3" xfId="51822"/>
    <cellStyle name="Normal 2 2 3 8 6" xfId="26632"/>
    <cellStyle name="Normal 2 2 3 8 7" xfId="38661"/>
    <cellStyle name="Normal 2 2 3 9" xfId="2475"/>
    <cellStyle name="Normal 2 2 3 9 2" xfId="10940"/>
    <cellStyle name="Normal 2 2 3 9 2 2" xfId="24099"/>
    <cellStyle name="Normal 2 2 3 9 2 2 2" xfId="61437"/>
    <cellStyle name="Normal 2 2 3 9 2 3" xfId="33378"/>
    <cellStyle name="Normal 2 2 3 9 2 4" xfId="48278"/>
    <cellStyle name="Normal 2 2 3 9 3" xfId="6217"/>
    <cellStyle name="Normal 2 2 3 9 3 2" xfId="19376"/>
    <cellStyle name="Normal 2 2 3 9 3 2 2" xfId="56714"/>
    <cellStyle name="Normal 2 2 3 9 3 3" xfId="36090"/>
    <cellStyle name="Normal 2 2 3 9 3 4" xfId="43555"/>
    <cellStyle name="Normal 2 2 3 9 4" xfId="15636"/>
    <cellStyle name="Normal 2 2 3 9 4 2" xfId="30666"/>
    <cellStyle name="Normal 2 2 3 9 4 3" xfId="52974"/>
    <cellStyle name="Normal 2 2 3 9 5" xfId="27784"/>
    <cellStyle name="Normal 2 2 3 9 6" xfId="39813"/>
    <cellStyle name="Normal 2 2 4" xfId="85"/>
    <cellStyle name="Normal 2 2 4 10" xfId="8524"/>
    <cellStyle name="Normal 2 2 4 10 2" xfId="21683"/>
    <cellStyle name="Normal 2 2 4 10 2 2" xfId="59021"/>
    <cellStyle name="Normal 2 2 4 10 3" xfId="29346"/>
    <cellStyle name="Normal 2 2 4 10 4" xfId="45862"/>
    <cellStyle name="Normal 2 2 4 11" xfId="3801"/>
    <cellStyle name="Normal 2 2 4 11 2" xfId="16960"/>
    <cellStyle name="Normal 2 2 4 11 2 2" xfId="54298"/>
    <cellStyle name="Normal 2 2 4 11 3" xfId="32058"/>
    <cellStyle name="Normal 2 2 4 11 4" xfId="41139"/>
    <cellStyle name="Normal 2 2 4 12" xfId="13248"/>
    <cellStyle name="Normal 2 2 4 12 2" xfId="34770"/>
    <cellStyle name="Normal 2 2 4 12 3" xfId="50586"/>
    <cellStyle name="Normal 2 2 4 13" xfId="29177"/>
    <cellStyle name="Normal 2 2 4 14" xfId="26464"/>
    <cellStyle name="Normal 2 2 4 15" xfId="37425"/>
    <cellStyle name="Normal 2 2 4 2" xfId="197"/>
    <cellStyle name="Normal 2 2 4 2 2" xfId="618"/>
    <cellStyle name="Normal 2 2 4 2 2 2" xfId="1800"/>
    <cellStyle name="Normal 2 2 4 2 2 2 2" xfId="7874"/>
    <cellStyle name="Normal 2 2 4 2 2 2 2 2" xfId="12597"/>
    <cellStyle name="Normal 2 2 4 2 2 2 2 2 2" xfId="25756"/>
    <cellStyle name="Normal 2 2 4 2 2 2 2 2 2 2" xfId="63094"/>
    <cellStyle name="Normal 2 2 4 2 2 2 2 2 3" xfId="49935"/>
    <cellStyle name="Normal 2 2 4 2 2 2 2 3" xfId="21033"/>
    <cellStyle name="Normal 2 2 4 2 2 2 2 3 2" xfId="58371"/>
    <cellStyle name="Normal 2 2 4 2 2 2 2 4" xfId="34052"/>
    <cellStyle name="Normal 2 2 4 2 2 2 2 5" xfId="45212"/>
    <cellStyle name="Normal 2 2 4 2 2 2 3" xfId="10237"/>
    <cellStyle name="Normal 2 2 4 2 2 2 3 2" xfId="23396"/>
    <cellStyle name="Normal 2 2 4 2 2 2 3 2 2" xfId="60734"/>
    <cellStyle name="Normal 2 2 4 2 2 2 3 3" xfId="36764"/>
    <cellStyle name="Normal 2 2 4 2 2 2 3 4" xfId="47575"/>
    <cellStyle name="Normal 2 2 4 2 2 2 4" xfId="5514"/>
    <cellStyle name="Normal 2 2 4 2 2 2 4 2" xfId="18673"/>
    <cellStyle name="Normal 2 2 4 2 2 2 4 2 2" xfId="56011"/>
    <cellStyle name="Normal 2 2 4 2 2 2 4 3" xfId="31340"/>
    <cellStyle name="Normal 2 2 4 2 2 2 4 4" xfId="42852"/>
    <cellStyle name="Normal 2 2 4 2 2 2 5" xfId="14961"/>
    <cellStyle name="Normal 2 2 4 2 2 2 5 2" xfId="52299"/>
    <cellStyle name="Normal 2 2 4 2 2 2 6" xfId="28458"/>
    <cellStyle name="Normal 2 2 4 2 2 2 7" xfId="39138"/>
    <cellStyle name="Normal 2 2 4 2 2 3" xfId="3149"/>
    <cellStyle name="Normal 2 2 4 2 2 3 2" xfId="11417"/>
    <cellStyle name="Normal 2 2 4 2 2 3 2 2" xfId="24576"/>
    <cellStyle name="Normal 2 2 4 2 2 3 2 2 2" xfId="61914"/>
    <cellStyle name="Normal 2 2 4 2 2 3 2 3" xfId="48755"/>
    <cellStyle name="Normal 2 2 4 2 2 3 3" xfId="6694"/>
    <cellStyle name="Normal 2 2 4 2 2 3 3 2" xfId="19853"/>
    <cellStyle name="Normal 2 2 4 2 2 3 3 2 2" xfId="57191"/>
    <cellStyle name="Normal 2 2 4 2 2 3 3 3" xfId="44032"/>
    <cellStyle name="Normal 2 2 4 2 2 3 4" xfId="16310"/>
    <cellStyle name="Normal 2 2 4 2 2 3 4 2" xfId="53648"/>
    <cellStyle name="Normal 2 2 4 2 2 3 5" xfId="32703"/>
    <cellStyle name="Normal 2 2 4 2 2 3 6" xfId="40487"/>
    <cellStyle name="Normal 2 2 4 2 2 4" xfId="9057"/>
    <cellStyle name="Normal 2 2 4 2 2 4 2" xfId="22216"/>
    <cellStyle name="Normal 2 2 4 2 2 4 2 2" xfId="59554"/>
    <cellStyle name="Normal 2 2 4 2 2 4 3" xfId="35415"/>
    <cellStyle name="Normal 2 2 4 2 2 4 4" xfId="46395"/>
    <cellStyle name="Normal 2 2 4 2 2 5" xfId="4334"/>
    <cellStyle name="Normal 2 2 4 2 2 5 2" xfId="17493"/>
    <cellStyle name="Normal 2 2 4 2 2 5 2 2" xfId="54831"/>
    <cellStyle name="Normal 2 2 4 2 2 5 3" xfId="29991"/>
    <cellStyle name="Normal 2 2 4 2 2 5 4" xfId="41672"/>
    <cellStyle name="Normal 2 2 4 2 2 6" xfId="13781"/>
    <cellStyle name="Normal 2 2 4 2 2 6 2" xfId="51119"/>
    <cellStyle name="Normal 2 2 4 2 2 7" xfId="27109"/>
    <cellStyle name="Normal 2 2 4 2 2 8" xfId="37958"/>
    <cellStyle name="Normal 2 2 4 2 3" xfId="1379"/>
    <cellStyle name="Normal 2 2 4 2 3 2" xfId="7453"/>
    <cellStyle name="Normal 2 2 4 2 3 2 2" xfId="12176"/>
    <cellStyle name="Normal 2 2 4 2 3 2 2 2" xfId="25335"/>
    <cellStyle name="Normal 2 2 4 2 3 2 2 2 2" xfId="62673"/>
    <cellStyle name="Normal 2 2 4 2 3 2 2 3" xfId="49514"/>
    <cellStyle name="Normal 2 2 4 2 3 2 3" xfId="20612"/>
    <cellStyle name="Normal 2 2 4 2 3 2 3 2" xfId="57950"/>
    <cellStyle name="Normal 2 2 4 2 3 2 4" xfId="33631"/>
    <cellStyle name="Normal 2 2 4 2 3 2 5" xfId="44791"/>
    <cellStyle name="Normal 2 2 4 2 3 3" xfId="9816"/>
    <cellStyle name="Normal 2 2 4 2 3 3 2" xfId="22975"/>
    <cellStyle name="Normal 2 2 4 2 3 3 2 2" xfId="60313"/>
    <cellStyle name="Normal 2 2 4 2 3 3 3" xfId="36343"/>
    <cellStyle name="Normal 2 2 4 2 3 3 4" xfId="47154"/>
    <cellStyle name="Normal 2 2 4 2 3 4" xfId="5093"/>
    <cellStyle name="Normal 2 2 4 2 3 4 2" xfId="18252"/>
    <cellStyle name="Normal 2 2 4 2 3 4 2 2" xfId="55590"/>
    <cellStyle name="Normal 2 2 4 2 3 4 3" xfId="30919"/>
    <cellStyle name="Normal 2 2 4 2 3 4 4" xfId="42431"/>
    <cellStyle name="Normal 2 2 4 2 3 5" xfId="14540"/>
    <cellStyle name="Normal 2 2 4 2 3 5 2" xfId="51878"/>
    <cellStyle name="Normal 2 2 4 2 3 6" xfId="28037"/>
    <cellStyle name="Normal 2 2 4 2 3 7" xfId="38717"/>
    <cellStyle name="Normal 2 2 4 2 4" xfId="2728"/>
    <cellStyle name="Normal 2 2 4 2 4 2" xfId="10996"/>
    <cellStyle name="Normal 2 2 4 2 4 2 2" xfId="24155"/>
    <cellStyle name="Normal 2 2 4 2 4 2 2 2" xfId="61493"/>
    <cellStyle name="Normal 2 2 4 2 4 2 3" xfId="48334"/>
    <cellStyle name="Normal 2 2 4 2 4 3" xfId="6273"/>
    <cellStyle name="Normal 2 2 4 2 4 3 2" xfId="19432"/>
    <cellStyle name="Normal 2 2 4 2 4 3 2 2" xfId="56770"/>
    <cellStyle name="Normal 2 2 4 2 4 3 3" xfId="43611"/>
    <cellStyle name="Normal 2 2 4 2 4 4" xfId="15889"/>
    <cellStyle name="Normal 2 2 4 2 4 4 2" xfId="53227"/>
    <cellStyle name="Normal 2 2 4 2 4 5" xfId="32282"/>
    <cellStyle name="Normal 2 2 4 2 4 6" xfId="40066"/>
    <cellStyle name="Normal 2 2 4 2 5" xfId="8636"/>
    <cellStyle name="Normal 2 2 4 2 5 2" xfId="21795"/>
    <cellStyle name="Normal 2 2 4 2 5 2 2" xfId="59133"/>
    <cellStyle name="Normal 2 2 4 2 5 3" xfId="34994"/>
    <cellStyle name="Normal 2 2 4 2 5 4" xfId="45974"/>
    <cellStyle name="Normal 2 2 4 2 6" xfId="3913"/>
    <cellStyle name="Normal 2 2 4 2 6 2" xfId="17072"/>
    <cellStyle name="Normal 2 2 4 2 6 2 2" xfId="54410"/>
    <cellStyle name="Normal 2 2 4 2 6 3" xfId="29570"/>
    <cellStyle name="Normal 2 2 4 2 6 4" xfId="41251"/>
    <cellStyle name="Normal 2 2 4 2 7" xfId="13360"/>
    <cellStyle name="Normal 2 2 4 2 7 2" xfId="50698"/>
    <cellStyle name="Normal 2 2 4 2 8" xfId="26688"/>
    <cellStyle name="Normal 2 2 4 2 9" xfId="37537"/>
    <cellStyle name="Normal 2 2 4 3" xfId="506"/>
    <cellStyle name="Normal 2 2 4 3 2" xfId="1688"/>
    <cellStyle name="Normal 2 2 4 3 2 2" xfId="7762"/>
    <cellStyle name="Normal 2 2 4 3 2 2 2" xfId="12485"/>
    <cellStyle name="Normal 2 2 4 3 2 2 2 2" xfId="25644"/>
    <cellStyle name="Normal 2 2 4 3 2 2 2 2 2" xfId="62982"/>
    <cellStyle name="Normal 2 2 4 3 2 2 2 3" xfId="49823"/>
    <cellStyle name="Normal 2 2 4 3 2 2 3" xfId="20921"/>
    <cellStyle name="Normal 2 2 4 3 2 2 3 2" xfId="58259"/>
    <cellStyle name="Normal 2 2 4 3 2 2 4" xfId="33940"/>
    <cellStyle name="Normal 2 2 4 3 2 2 5" xfId="45100"/>
    <cellStyle name="Normal 2 2 4 3 2 3" xfId="10125"/>
    <cellStyle name="Normal 2 2 4 3 2 3 2" xfId="23284"/>
    <cellStyle name="Normal 2 2 4 3 2 3 2 2" xfId="60622"/>
    <cellStyle name="Normal 2 2 4 3 2 3 3" xfId="36652"/>
    <cellStyle name="Normal 2 2 4 3 2 3 4" xfId="47463"/>
    <cellStyle name="Normal 2 2 4 3 2 4" xfId="5402"/>
    <cellStyle name="Normal 2 2 4 3 2 4 2" xfId="18561"/>
    <cellStyle name="Normal 2 2 4 3 2 4 2 2" xfId="55899"/>
    <cellStyle name="Normal 2 2 4 3 2 4 3" xfId="31228"/>
    <cellStyle name="Normal 2 2 4 3 2 4 4" xfId="42740"/>
    <cellStyle name="Normal 2 2 4 3 2 5" xfId="14849"/>
    <cellStyle name="Normal 2 2 4 3 2 5 2" xfId="52187"/>
    <cellStyle name="Normal 2 2 4 3 2 6" xfId="28346"/>
    <cellStyle name="Normal 2 2 4 3 2 7" xfId="39026"/>
    <cellStyle name="Normal 2 2 4 3 3" xfId="3037"/>
    <cellStyle name="Normal 2 2 4 3 3 2" xfId="11305"/>
    <cellStyle name="Normal 2 2 4 3 3 2 2" xfId="24464"/>
    <cellStyle name="Normal 2 2 4 3 3 2 2 2" xfId="61802"/>
    <cellStyle name="Normal 2 2 4 3 3 2 3" xfId="48643"/>
    <cellStyle name="Normal 2 2 4 3 3 3" xfId="6582"/>
    <cellStyle name="Normal 2 2 4 3 3 3 2" xfId="19741"/>
    <cellStyle name="Normal 2 2 4 3 3 3 2 2" xfId="57079"/>
    <cellStyle name="Normal 2 2 4 3 3 3 3" xfId="43920"/>
    <cellStyle name="Normal 2 2 4 3 3 4" xfId="16198"/>
    <cellStyle name="Normal 2 2 4 3 3 4 2" xfId="53536"/>
    <cellStyle name="Normal 2 2 4 3 3 5" xfId="32591"/>
    <cellStyle name="Normal 2 2 4 3 3 6" xfId="40375"/>
    <cellStyle name="Normal 2 2 4 3 4" xfId="8945"/>
    <cellStyle name="Normal 2 2 4 3 4 2" xfId="22104"/>
    <cellStyle name="Normal 2 2 4 3 4 2 2" xfId="59442"/>
    <cellStyle name="Normal 2 2 4 3 4 3" xfId="35303"/>
    <cellStyle name="Normal 2 2 4 3 4 4" xfId="46283"/>
    <cellStyle name="Normal 2 2 4 3 5" xfId="4222"/>
    <cellStyle name="Normal 2 2 4 3 5 2" xfId="17381"/>
    <cellStyle name="Normal 2 2 4 3 5 2 2" xfId="54719"/>
    <cellStyle name="Normal 2 2 4 3 5 3" xfId="29879"/>
    <cellStyle name="Normal 2 2 4 3 5 4" xfId="41560"/>
    <cellStyle name="Normal 2 2 4 3 6" xfId="13669"/>
    <cellStyle name="Normal 2 2 4 3 6 2" xfId="51007"/>
    <cellStyle name="Normal 2 2 4 3 7" xfId="26997"/>
    <cellStyle name="Normal 2 2 4 3 8" xfId="37846"/>
    <cellStyle name="Normal 2 2 4 4" xfId="394"/>
    <cellStyle name="Normal 2 2 4 4 2" xfId="1576"/>
    <cellStyle name="Normal 2 2 4 4 2 2" xfId="7650"/>
    <cellStyle name="Normal 2 2 4 4 2 2 2" xfId="12373"/>
    <cellStyle name="Normal 2 2 4 4 2 2 2 2" xfId="25532"/>
    <cellStyle name="Normal 2 2 4 4 2 2 2 2 2" xfId="62870"/>
    <cellStyle name="Normal 2 2 4 4 2 2 2 3" xfId="49711"/>
    <cellStyle name="Normal 2 2 4 4 2 2 3" xfId="20809"/>
    <cellStyle name="Normal 2 2 4 4 2 2 3 2" xfId="58147"/>
    <cellStyle name="Normal 2 2 4 4 2 2 4" xfId="33828"/>
    <cellStyle name="Normal 2 2 4 4 2 2 5" xfId="44988"/>
    <cellStyle name="Normal 2 2 4 4 2 3" xfId="10013"/>
    <cellStyle name="Normal 2 2 4 4 2 3 2" xfId="23172"/>
    <cellStyle name="Normal 2 2 4 4 2 3 2 2" xfId="60510"/>
    <cellStyle name="Normal 2 2 4 4 2 3 3" xfId="36540"/>
    <cellStyle name="Normal 2 2 4 4 2 3 4" xfId="47351"/>
    <cellStyle name="Normal 2 2 4 4 2 4" xfId="5290"/>
    <cellStyle name="Normal 2 2 4 4 2 4 2" xfId="18449"/>
    <cellStyle name="Normal 2 2 4 4 2 4 2 2" xfId="55787"/>
    <cellStyle name="Normal 2 2 4 4 2 4 3" xfId="31116"/>
    <cellStyle name="Normal 2 2 4 4 2 4 4" xfId="42628"/>
    <cellStyle name="Normal 2 2 4 4 2 5" xfId="14737"/>
    <cellStyle name="Normal 2 2 4 4 2 5 2" xfId="52075"/>
    <cellStyle name="Normal 2 2 4 4 2 6" xfId="28234"/>
    <cellStyle name="Normal 2 2 4 4 2 7" xfId="38914"/>
    <cellStyle name="Normal 2 2 4 4 3" xfId="2925"/>
    <cellStyle name="Normal 2 2 4 4 3 2" xfId="11193"/>
    <cellStyle name="Normal 2 2 4 4 3 2 2" xfId="24352"/>
    <cellStyle name="Normal 2 2 4 4 3 2 2 2" xfId="61690"/>
    <cellStyle name="Normal 2 2 4 4 3 2 3" xfId="48531"/>
    <cellStyle name="Normal 2 2 4 4 3 3" xfId="6470"/>
    <cellStyle name="Normal 2 2 4 4 3 3 2" xfId="19629"/>
    <cellStyle name="Normal 2 2 4 4 3 3 2 2" xfId="56967"/>
    <cellStyle name="Normal 2 2 4 4 3 3 3" xfId="43808"/>
    <cellStyle name="Normal 2 2 4 4 3 4" xfId="16086"/>
    <cellStyle name="Normal 2 2 4 4 3 4 2" xfId="53424"/>
    <cellStyle name="Normal 2 2 4 4 3 5" xfId="32479"/>
    <cellStyle name="Normal 2 2 4 4 3 6" xfId="40263"/>
    <cellStyle name="Normal 2 2 4 4 4" xfId="8833"/>
    <cellStyle name="Normal 2 2 4 4 4 2" xfId="21992"/>
    <cellStyle name="Normal 2 2 4 4 4 2 2" xfId="59330"/>
    <cellStyle name="Normal 2 2 4 4 4 3" xfId="35191"/>
    <cellStyle name="Normal 2 2 4 4 4 4" xfId="46171"/>
    <cellStyle name="Normal 2 2 4 4 5" xfId="4110"/>
    <cellStyle name="Normal 2 2 4 4 5 2" xfId="17269"/>
    <cellStyle name="Normal 2 2 4 4 5 2 2" xfId="54607"/>
    <cellStyle name="Normal 2 2 4 4 5 3" xfId="29767"/>
    <cellStyle name="Normal 2 2 4 4 5 4" xfId="41448"/>
    <cellStyle name="Normal 2 2 4 4 6" xfId="13557"/>
    <cellStyle name="Normal 2 2 4 4 6 2" xfId="50895"/>
    <cellStyle name="Normal 2 2 4 4 7" xfId="26885"/>
    <cellStyle name="Normal 2 2 4 4 8" xfId="37734"/>
    <cellStyle name="Normal 2 2 4 5" xfId="815"/>
    <cellStyle name="Normal 2 2 4 5 2" xfId="1997"/>
    <cellStyle name="Normal 2 2 4 5 2 2" xfId="8071"/>
    <cellStyle name="Normal 2 2 4 5 2 2 2" xfId="12794"/>
    <cellStyle name="Normal 2 2 4 5 2 2 2 2" xfId="25953"/>
    <cellStyle name="Normal 2 2 4 5 2 2 2 2 2" xfId="63291"/>
    <cellStyle name="Normal 2 2 4 5 2 2 2 3" xfId="50132"/>
    <cellStyle name="Normal 2 2 4 5 2 2 3" xfId="21230"/>
    <cellStyle name="Normal 2 2 4 5 2 2 3 2" xfId="58568"/>
    <cellStyle name="Normal 2 2 4 5 2 2 4" xfId="34249"/>
    <cellStyle name="Normal 2 2 4 5 2 2 5" xfId="45409"/>
    <cellStyle name="Normal 2 2 4 5 2 3" xfId="10434"/>
    <cellStyle name="Normal 2 2 4 5 2 3 2" xfId="23593"/>
    <cellStyle name="Normal 2 2 4 5 2 3 2 2" xfId="60931"/>
    <cellStyle name="Normal 2 2 4 5 2 3 3" xfId="36961"/>
    <cellStyle name="Normal 2 2 4 5 2 3 4" xfId="47772"/>
    <cellStyle name="Normal 2 2 4 5 2 4" xfId="5711"/>
    <cellStyle name="Normal 2 2 4 5 2 4 2" xfId="18870"/>
    <cellStyle name="Normal 2 2 4 5 2 4 2 2" xfId="56208"/>
    <cellStyle name="Normal 2 2 4 5 2 4 3" xfId="31537"/>
    <cellStyle name="Normal 2 2 4 5 2 4 4" xfId="43049"/>
    <cellStyle name="Normal 2 2 4 5 2 5" xfId="15158"/>
    <cellStyle name="Normal 2 2 4 5 2 5 2" xfId="52496"/>
    <cellStyle name="Normal 2 2 4 5 2 6" xfId="28655"/>
    <cellStyle name="Normal 2 2 4 5 2 7" xfId="39335"/>
    <cellStyle name="Normal 2 2 4 5 3" xfId="3346"/>
    <cellStyle name="Normal 2 2 4 5 3 2" xfId="11614"/>
    <cellStyle name="Normal 2 2 4 5 3 2 2" xfId="24773"/>
    <cellStyle name="Normal 2 2 4 5 3 2 2 2" xfId="62111"/>
    <cellStyle name="Normal 2 2 4 5 3 2 3" xfId="48952"/>
    <cellStyle name="Normal 2 2 4 5 3 3" xfId="6891"/>
    <cellStyle name="Normal 2 2 4 5 3 3 2" xfId="20050"/>
    <cellStyle name="Normal 2 2 4 5 3 3 2 2" xfId="57388"/>
    <cellStyle name="Normal 2 2 4 5 3 3 3" xfId="44229"/>
    <cellStyle name="Normal 2 2 4 5 3 4" xfId="16507"/>
    <cellStyle name="Normal 2 2 4 5 3 4 2" xfId="53845"/>
    <cellStyle name="Normal 2 2 4 5 3 5" xfId="32900"/>
    <cellStyle name="Normal 2 2 4 5 3 6" xfId="40684"/>
    <cellStyle name="Normal 2 2 4 5 4" xfId="9254"/>
    <cellStyle name="Normal 2 2 4 5 4 2" xfId="22413"/>
    <cellStyle name="Normal 2 2 4 5 4 2 2" xfId="59751"/>
    <cellStyle name="Normal 2 2 4 5 4 3" xfId="35612"/>
    <cellStyle name="Normal 2 2 4 5 4 4" xfId="46592"/>
    <cellStyle name="Normal 2 2 4 5 5" xfId="4531"/>
    <cellStyle name="Normal 2 2 4 5 5 2" xfId="17690"/>
    <cellStyle name="Normal 2 2 4 5 5 2 2" xfId="55028"/>
    <cellStyle name="Normal 2 2 4 5 5 3" xfId="30188"/>
    <cellStyle name="Normal 2 2 4 5 5 4" xfId="41869"/>
    <cellStyle name="Normal 2 2 4 5 6" xfId="13978"/>
    <cellStyle name="Normal 2 2 4 5 6 2" xfId="51316"/>
    <cellStyle name="Normal 2 2 4 5 7" xfId="27306"/>
    <cellStyle name="Normal 2 2 4 5 8" xfId="38155"/>
    <cellStyle name="Normal 2 2 4 6" xfId="984"/>
    <cellStyle name="Normal 2 2 4 6 2" xfId="2166"/>
    <cellStyle name="Normal 2 2 4 6 2 2" xfId="8240"/>
    <cellStyle name="Normal 2 2 4 6 2 2 2" xfId="12963"/>
    <cellStyle name="Normal 2 2 4 6 2 2 2 2" xfId="26122"/>
    <cellStyle name="Normal 2 2 4 6 2 2 2 2 2" xfId="63460"/>
    <cellStyle name="Normal 2 2 4 6 2 2 2 3" xfId="50301"/>
    <cellStyle name="Normal 2 2 4 6 2 2 3" xfId="21399"/>
    <cellStyle name="Normal 2 2 4 6 2 2 3 2" xfId="58737"/>
    <cellStyle name="Normal 2 2 4 6 2 2 4" xfId="34418"/>
    <cellStyle name="Normal 2 2 4 6 2 2 5" xfId="45578"/>
    <cellStyle name="Normal 2 2 4 6 2 3" xfId="10603"/>
    <cellStyle name="Normal 2 2 4 6 2 3 2" xfId="23762"/>
    <cellStyle name="Normal 2 2 4 6 2 3 2 2" xfId="61100"/>
    <cellStyle name="Normal 2 2 4 6 2 3 3" xfId="37130"/>
    <cellStyle name="Normal 2 2 4 6 2 3 4" xfId="47941"/>
    <cellStyle name="Normal 2 2 4 6 2 4" xfId="5880"/>
    <cellStyle name="Normal 2 2 4 6 2 4 2" xfId="19039"/>
    <cellStyle name="Normal 2 2 4 6 2 4 2 2" xfId="56377"/>
    <cellStyle name="Normal 2 2 4 6 2 4 3" xfId="31706"/>
    <cellStyle name="Normal 2 2 4 6 2 4 4" xfId="43218"/>
    <cellStyle name="Normal 2 2 4 6 2 5" xfId="15327"/>
    <cellStyle name="Normal 2 2 4 6 2 5 2" xfId="52665"/>
    <cellStyle name="Normal 2 2 4 6 2 6" xfId="28824"/>
    <cellStyle name="Normal 2 2 4 6 2 7" xfId="39504"/>
    <cellStyle name="Normal 2 2 4 6 3" xfId="3515"/>
    <cellStyle name="Normal 2 2 4 6 3 2" xfId="11783"/>
    <cellStyle name="Normal 2 2 4 6 3 2 2" xfId="24942"/>
    <cellStyle name="Normal 2 2 4 6 3 2 2 2" xfId="62280"/>
    <cellStyle name="Normal 2 2 4 6 3 2 3" xfId="49121"/>
    <cellStyle name="Normal 2 2 4 6 3 3" xfId="7060"/>
    <cellStyle name="Normal 2 2 4 6 3 3 2" xfId="20219"/>
    <cellStyle name="Normal 2 2 4 6 3 3 2 2" xfId="57557"/>
    <cellStyle name="Normal 2 2 4 6 3 3 3" xfId="44398"/>
    <cellStyle name="Normal 2 2 4 6 3 4" xfId="16676"/>
    <cellStyle name="Normal 2 2 4 6 3 4 2" xfId="54014"/>
    <cellStyle name="Normal 2 2 4 6 3 5" xfId="33069"/>
    <cellStyle name="Normal 2 2 4 6 3 6" xfId="40853"/>
    <cellStyle name="Normal 2 2 4 6 4" xfId="9423"/>
    <cellStyle name="Normal 2 2 4 6 4 2" xfId="22582"/>
    <cellStyle name="Normal 2 2 4 6 4 2 2" xfId="59920"/>
    <cellStyle name="Normal 2 2 4 6 4 3" xfId="35781"/>
    <cellStyle name="Normal 2 2 4 6 4 4" xfId="46761"/>
    <cellStyle name="Normal 2 2 4 6 5" xfId="4700"/>
    <cellStyle name="Normal 2 2 4 6 5 2" xfId="17859"/>
    <cellStyle name="Normal 2 2 4 6 5 2 2" xfId="55197"/>
    <cellStyle name="Normal 2 2 4 6 5 3" xfId="30357"/>
    <cellStyle name="Normal 2 2 4 6 5 4" xfId="42038"/>
    <cellStyle name="Normal 2 2 4 6 6" xfId="14147"/>
    <cellStyle name="Normal 2 2 4 6 6 2" xfId="51485"/>
    <cellStyle name="Normal 2 2 4 6 7" xfId="27475"/>
    <cellStyle name="Normal 2 2 4 6 8" xfId="38324"/>
    <cellStyle name="Normal 2 2 4 7" xfId="1155"/>
    <cellStyle name="Normal 2 2 4 7 2" xfId="2335"/>
    <cellStyle name="Normal 2 2 4 7 2 2" xfId="8409"/>
    <cellStyle name="Normal 2 2 4 7 2 2 2" xfId="13132"/>
    <cellStyle name="Normal 2 2 4 7 2 2 2 2" xfId="26291"/>
    <cellStyle name="Normal 2 2 4 7 2 2 2 2 2" xfId="63629"/>
    <cellStyle name="Normal 2 2 4 7 2 2 2 3" xfId="50470"/>
    <cellStyle name="Normal 2 2 4 7 2 2 3" xfId="21568"/>
    <cellStyle name="Normal 2 2 4 7 2 2 3 2" xfId="58906"/>
    <cellStyle name="Normal 2 2 4 7 2 2 4" xfId="34587"/>
    <cellStyle name="Normal 2 2 4 7 2 2 5" xfId="45747"/>
    <cellStyle name="Normal 2 2 4 7 2 3" xfId="10772"/>
    <cellStyle name="Normal 2 2 4 7 2 3 2" xfId="23931"/>
    <cellStyle name="Normal 2 2 4 7 2 3 2 2" xfId="61269"/>
    <cellStyle name="Normal 2 2 4 7 2 3 3" xfId="37299"/>
    <cellStyle name="Normal 2 2 4 7 2 3 4" xfId="48110"/>
    <cellStyle name="Normal 2 2 4 7 2 4" xfId="6049"/>
    <cellStyle name="Normal 2 2 4 7 2 4 2" xfId="19208"/>
    <cellStyle name="Normal 2 2 4 7 2 4 2 2" xfId="56546"/>
    <cellStyle name="Normal 2 2 4 7 2 4 3" xfId="31875"/>
    <cellStyle name="Normal 2 2 4 7 2 4 4" xfId="43387"/>
    <cellStyle name="Normal 2 2 4 7 2 5" xfId="15496"/>
    <cellStyle name="Normal 2 2 4 7 2 5 2" xfId="52834"/>
    <cellStyle name="Normal 2 2 4 7 2 6" xfId="28993"/>
    <cellStyle name="Normal 2 2 4 7 2 7" xfId="39673"/>
    <cellStyle name="Normal 2 2 4 7 3" xfId="3684"/>
    <cellStyle name="Normal 2 2 4 7 3 2" xfId="11952"/>
    <cellStyle name="Normal 2 2 4 7 3 2 2" xfId="25111"/>
    <cellStyle name="Normal 2 2 4 7 3 2 2 2" xfId="62449"/>
    <cellStyle name="Normal 2 2 4 7 3 2 3" xfId="49290"/>
    <cellStyle name="Normal 2 2 4 7 3 3" xfId="7229"/>
    <cellStyle name="Normal 2 2 4 7 3 3 2" xfId="20388"/>
    <cellStyle name="Normal 2 2 4 7 3 3 2 2" xfId="57726"/>
    <cellStyle name="Normal 2 2 4 7 3 3 3" xfId="44567"/>
    <cellStyle name="Normal 2 2 4 7 3 4" xfId="16845"/>
    <cellStyle name="Normal 2 2 4 7 3 4 2" xfId="54183"/>
    <cellStyle name="Normal 2 2 4 7 3 5" xfId="33238"/>
    <cellStyle name="Normal 2 2 4 7 3 6" xfId="41022"/>
    <cellStyle name="Normal 2 2 4 7 4" xfId="9592"/>
    <cellStyle name="Normal 2 2 4 7 4 2" xfId="22751"/>
    <cellStyle name="Normal 2 2 4 7 4 2 2" xfId="60089"/>
    <cellStyle name="Normal 2 2 4 7 4 3" xfId="35950"/>
    <cellStyle name="Normal 2 2 4 7 4 4" xfId="46930"/>
    <cellStyle name="Normal 2 2 4 7 5" xfId="4869"/>
    <cellStyle name="Normal 2 2 4 7 5 2" xfId="18028"/>
    <cellStyle name="Normal 2 2 4 7 5 2 2" xfId="55366"/>
    <cellStyle name="Normal 2 2 4 7 5 3" xfId="30526"/>
    <cellStyle name="Normal 2 2 4 7 5 4" xfId="42207"/>
    <cellStyle name="Normal 2 2 4 7 6" xfId="14316"/>
    <cellStyle name="Normal 2 2 4 7 6 2" xfId="51654"/>
    <cellStyle name="Normal 2 2 4 7 7" xfId="27644"/>
    <cellStyle name="Normal 2 2 4 7 8" xfId="38493"/>
    <cellStyle name="Normal 2 2 4 8" xfId="1267"/>
    <cellStyle name="Normal 2 2 4 8 2" xfId="2616"/>
    <cellStyle name="Normal 2 2 4 8 2 2" xfId="12064"/>
    <cellStyle name="Normal 2 2 4 8 2 2 2" xfId="25223"/>
    <cellStyle name="Normal 2 2 4 8 2 2 2 2" xfId="62561"/>
    <cellStyle name="Normal 2 2 4 8 2 2 3" xfId="33519"/>
    <cellStyle name="Normal 2 2 4 8 2 2 4" xfId="49402"/>
    <cellStyle name="Normal 2 2 4 8 2 3" xfId="7341"/>
    <cellStyle name="Normal 2 2 4 8 2 3 2" xfId="20500"/>
    <cellStyle name="Normal 2 2 4 8 2 3 2 2" xfId="57838"/>
    <cellStyle name="Normal 2 2 4 8 2 3 3" xfId="36231"/>
    <cellStyle name="Normal 2 2 4 8 2 3 4" xfId="44679"/>
    <cellStyle name="Normal 2 2 4 8 2 4" xfId="15777"/>
    <cellStyle name="Normal 2 2 4 8 2 4 2" xfId="30807"/>
    <cellStyle name="Normal 2 2 4 8 2 4 3" xfId="53115"/>
    <cellStyle name="Normal 2 2 4 8 2 5" xfId="27925"/>
    <cellStyle name="Normal 2 2 4 8 2 6" xfId="39954"/>
    <cellStyle name="Normal 2 2 4 8 3" xfId="9704"/>
    <cellStyle name="Normal 2 2 4 8 3 2" xfId="22863"/>
    <cellStyle name="Normal 2 2 4 8 3 2 2" xfId="60201"/>
    <cellStyle name="Normal 2 2 4 8 3 3" xfId="32170"/>
    <cellStyle name="Normal 2 2 4 8 3 4" xfId="47042"/>
    <cellStyle name="Normal 2 2 4 8 4" xfId="4981"/>
    <cellStyle name="Normal 2 2 4 8 4 2" xfId="18140"/>
    <cellStyle name="Normal 2 2 4 8 4 2 2" xfId="55478"/>
    <cellStyle name="Normal 2 2 4 8 4 3" xfId="34882"/>
    <cellStyle name="Normal 2 2 4 8 4 4" xfId="42319"/>
    <cellStyle name="Normal 2 2 4 8 5" xfId="14428"/>
    <cellStyle name="Normal 2 2 4 8 5 2" xfId="29458"/>
    <cellStyle name="Normal 2 2 4 8 5 3" xfId="51766"/>
    <cellStyle name="Normal 2 2 4 8 6" xfId="26576"/>
    <cellStyle name="Normal 2 2 4 8 7" xfId="38605"/>
    <cellStyle name="Normal 2 2 4 9" xfId="2504"/>
    <cellStyle name="Normal 2 2 4 9 2" xfId="10884"/>
    <cellStyle name="Normal 2 2 4 9 2 2" xfId="24043"/>
    <cellStyle name="Normal 2 2 4 9 2 2 2" xfId="61381"/>
    <cellStyle name="Normal 2 2 4 9 2 3" xfId="33407"/>
    <cellStyle name="Normal 2 2 4 9 2 4" xfId="48222"/>
    <cellStyle name="Normal 2 2 4 9 3" xfId="6161"/>
    <cellStyle name="Normal 2 2 4 9 3 2" xfId="19320"/>
    <cellStyle name="Normal 2 2 4 9 3 2 2" xfId="56658"/>
    <cellStyle name="Normal 2 2 4 9 3 3" xfId="36119"/>
    <cellStyle name="Normal 2 2 4 9 3 4" xfId="43499"/>
    <cellStyle name="Normal 2 2 4 9 4" xfId="15665"/>
    <cellStyle name="Normal 2 2 4 9 4 2" xfId="30695"/>
    <cellStyle name="Normal 2 2 4 9 4 3" xfId="53003"/>
    <cellStyle name="Normal 2 2 4 9 5" xfId="27813"/>
    <cellStyle name="Normal 2 2 4 9 6" xfId="39842"/>
    <cellStyle name="Normal 2 2 5" xfId="281"/>
    <cellStyle name="Normal 2 2 5 2" xfId="702"/>
    <cellStyle name="Normal 2 2 5 2 2" xfId="1884"/>
    <cellStyle name="Normal 2 2 5 2 2 2" xfId="7958"/>
    <cellStyle name="Normal 2 2 5 2 2 2 2" xfId="12681"/>
    <cellStyle name="Normal 2 2 5 2 2 2 2 2" xfId="25840"/>
    <cellStyle name="Normal 2 2 5 2 2 2 2 2 2" xfId="63178"/>
    <cellStyle name="Normal 2 2 5 2 2 2 2 3" xfId="50019"/>
    <cellStyle name="Normal 2 2 5 2 2 2 3" xfId="21117"/>
    <cellStyle name="Normal 2 2 5 2 2 2 3 2" xfId="58455"/>
    <cellStyle name="Normal 2 2 5 2 2 2 4" xfId="34136"/>
    <cellStyle name="Normal 2 2 5 2 2 2 5" xfId="45296"/>
    <cellStyle name="Normal 2 2 5 2 2 3" xfId="10321"/>
    <cellStyle name="Normal 2 2 5 2 2 3 2" xfId="23480"/>
    <cellStyle name="Normal 2 2 5 2 2 3 2 2" xfId="60818"/>
    <cellStyle name="Normal 2 2 5 2 2 3 3" xfId="36848"/>
    <cellStyle name="Normal 2 2 5 2 2 3 4" xfId="47659"/>
    <cellStyle name="Normal 2 2 5 2 2 4" xfId="5598"/>
    <cellStyle name="Normal 2 2 5 2 2 4 2" xfId="18757"/>
    <cellStyle name="Normal 2 2 5 2 2 4 2 2" xfId="56095"/>
    <cellStyle name="Normal 2 2 5 2 2 4 3" xfId="31424"/>
    <cellStyle name="Normal 2 2 5 2 2 4 4" xfId="42936"/>
    <cellStyle name="Normal 2 2 5 2 2 5" xfId="15045"/>
    <cellStyle name="Normal 2 2 5 2 2 5 2" xfId="52383"/>
    <cellStyle name="Normal 2 2 5 2 2 6" xfId="28542"/>
    <cellStyle name="Normal 2 2 5 2 2 7" xfId="39222"/>
    <cellStyle name="Normal 2 2 5 2 3" xfId="3233"/>
    <cellStyle name="Normal 2 2 5 2 3 2" xfId="11501"/>
    <cellStyle name="Normal 2 2 5 2 3 2 2" xfId="24660"/>
    <cellStyle name="Normal 2 2 5 2 3 2 2 2" xfId="61998"/>
    <cellStyle name="Normal 2 2 5 2 3 2 3" xfId="48839"/>
    <cellStyle name="Normal 2 2 5 2 3 3" xfId="6778"/>
    <cellStyle name="Normal 2 2 5 2 3 3 2" xfId="19937"/>
    <cellStyle name="Normal 2 2 5 2 3 3 2 2" xfId="57275"/>
    <cellStyle name="Normal 2 2 5 2 3 3 3" xfId="44116"/>
    <cellStyle name="Normal 2 2 5 2 3 4" xfId="16394"/>
    <cellStyle name="Normal 2 2 5 2 3 4 2" xfId="53732"/>
    <cellStyle name="Normal 2 2 5 2 3 5" xfId="32787"/>
    <cellStyle name="Normal 2 2 5 2 3 6" xfId="40571"/>
    <cellStyle name="Normal 2 2 5 2 4" xfId="9141"/>
    <cellStyle name="Normal 2 2 5 2 4 2" xfId="22300"/>
    <cellStyle name="Normal 2 2 5 2 4 2 2" xfId="59638"/>
    <cellStyle name="Normal 2 2 5 2 4 3" xfId="35499"/>
    <cellStyle name="Normal 2 2 5 2 4 4" xfId="46479"/>
    <cellStyle name="Normal 2 2 5 2 5" xfId="4418"/>
    <cellStyle name="Normal 2 2 5 2 5 2" xfId="17577"/>
    <cellStyle name="Normal 2 2 5 2 5 2 2" xfId="54915"/>
    <cellStyle name="Normal 2 2 5 2 5 3" xfId="30075"/>
    <cellStyle name="Normal 2 2 5 2 5 4" xfId="41756"/>
    <cellStyle name="Normal 2 2 5 2 6" xfId="13865"/>
    <cellStyle name="Normal 2 2 5 2 6 2" xfId="51203"/>
    <cellStyle name="Normal 2 2 5 2 7" xfId="27193"/>
    <cellStyle name="Normal 2 2 5 2 8" xfId="38042"/>
    <cellStyle name="Normal 2 2 5 3" xfId="1463"/>
    <cellStyle name="Normal 2 2 5 3 2" xfId="7537"/>
    <cellStyle name="Normal 2 2 5 3 2 2" xfId="12260"/>
    <cellStyle name="Normal 2 2 5 3 2 2 2" xfId="25419"/>
    <cellStyle name="Normal 2 2 5 3 2 2 2 2" xfId="62757"/>
    <cellStyle name="Normal 2 2 5 3 2 2 3" xfId="49598"/>
    <cellStyle name="Normal 2 2 5 3 2 3" xfId="20696"/>
    <cellStyle name="Normal 2 2 5 3 2 3 2" xfId="58034"/>
    <cellStyle name="Normal 2 2 5 3 2 4" xfId="33715"/>
    <cellStyle name="Normal 2 2 5 3 2 5" xfId="44875"/>
    <cellStyle name="Normal 2 2 5 3 3" xfId="9900"/>
    <cellStyle name="Normal 2 2 5 3 3 2" xfId="23059"/>
    <cellStyle name="Normal 2 2 5 3 3 2 2" xfId="60397"/>
    <cellStyle name="Normal 2 2 5 3 3 3" xfId="36427"/>
    <cellStyle name="Normal 2 2 5 3 3 4" xfId="47238"/>
    <cellStyle name="Normal 2 2 5 3 4" xfId="5177"/>
    <cellStyle name="Normal 2 2 5 3 4 2" xfId="18336"/>
    <cellStyle name="Normal 2 2 5 3 4 2 2" xfId="55674"/>
    <cellStyle name="Normal 2 2 5 3 4 3" xfId="31003"/>
    <cellStyle name="Normal 2 2 5 3 4 4" xfId="42515"/>
    <cellStyle name="Normal 2 2 5 3 5" xfId="14624"/>
    <cellStyle name="Normal 2 2 5 3 5 2" xfId="51962"/>
    <cellStyle name="Normal 2 2 5 3 6" xfId="28121"/>
    <cellStyle name="Normal 2 2 5 3 7" xfId="38801"/>
    <cellStyle name="Normal 2 2 5 4" xfId="2812"/>
    <cellStyle name="Normal 2 2 5 4 2" xfId="11080"/>
    <cellStyle name="Normal 2 2 5 4 2 2" xfId="24239"/>
    <cellStyle name="Normal 2 2 5 4 2 2 2" xfId="61577"/>
    <cellStyle name="Normal 2 2 5 4 2 3" xfId="48418"/>
    <cellStyle name="Normal 2 2 5 4 3" xfId="6357"/>
    <cellStyle name="Normal 2 2 5 4 3 2" xfId="19516"/>
    <cellStyle name="Normal 2 2 5 4 3 2 2" xfId="56854"/>
    <cellStyle name="Normal 2 2 5 4 3 3" xfId="43695"/>
    <cellStyle name="Normal 2 2 5 4 4" xfId="15973"/>
    <cellStyle name="Normal 2 2 5 4 4 2" xfId="53311"/>
    <cellStyle name="Normal 2 2 5 4 5" xfId="32366"/>
    <cellStyle name="Normal 2 2 5 4 6" xfId="40150"/>
    <cellStyle name="Normal 2 2 5 5" xfId="8720"/>
    <cellStyle name="Normal 2 2 5 5 2" xfId="21879"/>
    <cellStyle name="Normal 2 2 5 5 2 2" xfId="59217"/>
    <cellStyle name="Normal 2 2 5 5 3" xfId="35078"/>
    <cellStyle name="Normal 2 2 5 5 4" xfId="46058"/>
    <cellStyle name="Normal 2 2 5 6" xfId="3997"/>
    <cellStyle name="Normal 2 2 5 6 2" xfId="17156"/>
    <cellStyle name="Normal 2 2 5 6 2 2" xfId="54494"/>
    <cellStyle name="Normal 2 2 5 6 3" xfId="29654"/>
    <cellStyle name="Normal 2 2 5 6 4" xfId="41335"/>
    <cellStyle name="Normal 2 2 5 7" xfId="13444"/>
    <cellStyle name="Normal 2 2 5 7 2" xfId="50782"/>
    <cellStyle name="Normal 2 2 5 8" xfId="26772"/>
    <cellStyle name="Normal 2 2 5 9" xfId="37621"/>
    <cellStyle name="Normal 2 2 6" xfId="169"/>
    <cellStyle name="Normal 2 2 6 2" xfId="590"/>
    <cellStyle name="Normal 2 2 6 2 2" xfId="1772"/>
    <cellStyle name="Normal 2 2 6 2 2 2" xfId="7846"/>
    <cellStyle name="Normal 2 2 6 2 2 2 2" xfId="12569"/>
    <cellStyle name="Normal 2 2 6 2 2 2 2 2" xfId="25728"/>
    <cellStyle name="Normal 2 2 6 2 2 2 2 2 2" xfId="63066"/>
    <cellStyle name="Normal 2 2 6 2 2 2 2 3" xfId="49907"/>
    <cellStyle name="Normal 2 2 6 2 2 2 3" xfId="21005"/>
    <cellStyle name="Normal 2 2 6 2 2 2 3 2" xfId="58343"/>
    <cellStyle name="Normal 2 2 6 2 2 2 4" xfId="34024"/>
    <cellStyle name="Normal 2 2 6 2 2 2 5" xfId="45184"/>
    <cellStyle name="Normal 2 2 6 2 2 3" xfId="10209"/>
    <cellStyle name="Normal 2 2 6 2 2 3 2" xfId="23368"/>
    <cellStyle name="Normal 2 2 6 2 2 3 2 2" xfId="60706"/>
    <cellStyle name="Normal 2 2 6 2 2 3 3" xfId="36736"/>
    <cellStyle name="Normal 2 2 6 2 2 3 4" xfId="47547"/>
    <cellStyle name="Normal 2 2 6 2 2 4" xfId="5486"/>
    <cellStyle name="Normal 2 2 6 2 2 4 2" xfId="18645"/>
    <cellStyle name="Normal 2 2 6 2 2 4 2 2" xfId="55983"/>
    <cellStyle name="Normal 2 2 6 2 2 4 3" xfId="31312"/>
    <cellStyle name="Normal 2 2 6 2 2 4 4" xfId="42824"/>
    <cellStyle name="Normal 2 2 6 2 2 5" xfId="14933"/>
    <cellStyle name="Normal 2 2 6 2 2 5 2" xfId="52271"/>
    <cellStyle name="Normal 2 2 6 2 2 6" xfId="28430"/>
    <cellStyle name="Normal 2 2 6 2 2 7" xfId="39110"/>
    <cellStyle name="Normal 2 2 6 2 3" xfId="3121"/>
    <cellStyle name="Normal 2 2 6 2 3 2" xfId="11389"/>
    <cellStyle name="Normal 2 2 6 2 3 2 2" xfId="24548"/>
    <cellStyle name="Normal 2 2 6 2 3 2 2 2" xfId="61886"/>
    <cellStyle name="Normal 2 2 6 2 3 2 3" xfId="48727"/>
    <cellStyle name="Normal 2 2 6 2 3 3" xfId="6666"/>
    <cellStyle name="Normal 2 2 6 2 3 3 2" xfId="19825"/>
    <cellStyle name="Normal 2 2 6 2 3 3 2 2" xfId="57163"/>
    <cellStyle name="Normal 2 2 6 2 3 3 3" xfId="44004"/>
    <cellStyle name="Normal 2 2 6 2 3 4" xfId="16282"/>
    <cellStyle name="Normal 2 2 6 2 3 4 2" xfId="53620"/>
    <cellStyle name="Normal 2 2 6 2 3 5" xfId="32675"/>
    <cellStyle name="Normal 2 2 6 2 3 6" xfId="40459"/>
    <cellStyle name="Normal 2 2 6 2 4" xfId="9029"/>
    <cellStyle name="Normal 2 2 6 2 4 2" xfId="22188"/>
    <cellStyle name="Normal 2 2 6 2 4 2 2" xfId="59526"/>
    <cellStyle name="Normal 2 2 6 2 4 3" xfId="35387"/>
    <cellStyle name="Normal 2 2 6 2 4 4" xfId="46367"/>
    <cellStyle name="Normal 2 2 6 2 5" xfId="4306"/>
    <cellStyle name="Normal 2 2 6 2 5 2" xfId="17465"/>
    <cellStyle name="Normal 2 2 6 2 5 2 2" xfId="54803"/>
    <cellStyle name="Normal 2 2 6 2 5 3" xfId="29963"/>
    <cellStyle name="Normal 2 2 6 2 5 4" xfId="41644"/>
    <cellStyle name="Normal 2 2 6 2 6" xfId="13753"/>
    <cellStyle name="Normal 2 2 6 2 6 2" xfId="51091"/>
    <cellStyle name="Normal 2 2 6 2 7" xfId="27081"/>
    <cellStyle name="Normal 2 2 6 2 8" xfId="37930"/>
    <cellStyle name="Normal 2 2 6 3" xfId="1351"/>
    <cellStyle name="Normal 2 2 6 3 2" xfId="7425"/>
    <cellStyle name="Normal 2 2 6 3 2 2" xfId="12148"/>
    <cellStyle name="Normal 2 2 6 3 2 2 2" xfId="25307"/>
    <cellStyle name="Normal 2 2 6 3 2 2 2 2" xfId="62645"/>
    <cellStyle name="Normal 2 2 6 3 2 2 3" xfId="49486"/>
    <cellStyle name="Normal 2 2 6 3 2 3" xfId="20584"/>
    <cellStyle name="Normal 2 2 6 3 2 3 2" xfId="57922"/>
    <cellStyle name="Normal 2 2 6 3 2 4" xfId="33603"/>
    <cellStyle name="Normal 2 2 6 3 2 5" xfId="44763"/>
    <cellStyle name="Normal 2 2 6 3 3" xfId="9788"/>
    <cellStyle name="Normal 2 2 6 3 3 2" xfId="22947"/>
    <cellStyle name="Normal 2 2 6 3 3 2 2" xfId="60285"/>
    <cellStyle name="Normal 2 2 6 3 3 3" xfId="36315"/>
    <cellStyle name="Normal 2 2 6 3 3 4" xfId="47126"/>
    <cellStyle name="Normal 2 2 6 3 4" xfId="5065"/>
    <cellStyle name="Normal 2 2 6 3 4 2" xfId="18224"/>
    <cellStyle name="Normal 2 2 6 3 4 2 2" xfId="55562"/>
    <cellStyle name="Normal 2 2 6 3 4 3" xfId="30891"/>
    <cellStyle name="Normal 2 2 6 3 4 4" xfId="42403"/>
    <cellStyle name="Normal 2 2 6 3 5" xfId="14512"/>
    <cellStyle name="Normal 2 2 6 3 5 2" xfId="51850"/>
    <cellStyle name="Normal 2 2 6 3 6" xfId="28009"/>
    <cellStyle name="Normal 2 2 6 3 7" xfId="38689"/>
    <cellStyle name="Normal 2 2 6 4" xfId="2700"/>
    <cellStyle name="Normal 2 2 6 4 2" xfId="10968"/>
    <cellStyle name="Normal 2 2 6 4 2 2" xfId="24127"/>
    <cellStyle name="Normal 2 2 6 4 2 2 2" xfId="61465"/>
    <cellStyle name="Normal 2 2 6 4 2 3" xfId="48306"/>
    <cellStyle name="Normal 2 2 6 4 3" xfId="6245"/>
    <cellStyle name="Normal 2 2 6 4 3 2" xfId="19404"/>
    <cellStyle name="Normal 2 2 6 4 3 2 2" xfId="56742"/>
    <cellStyle name="Normal 2 2 6 4 3 3" xfId="43583"/>
    <cellStyle name="Normal 2 2 6 4 4" xfId="15861"/>
    <cellStyle name="Normal 2 2 6 4 4 2" xfId="53199"/>
    <cellStyle name="Normal 2 2 6 4 5" xfId="32254"/>
    <cellStyle name="Normal 2 2 6 4 6" xfId="40038"/>
    <cellStyle name="Normal 2 2 6 5" xfId="8608"/>
    <cellStyle name="Normal 2 2 6 5 2" xfId="21767"/>
    <cellStyle name="Normal 2 2 6 5 2 2" xfId="59105"/>
    <cellStyle name="Normal 2 2 6 5 3" xfId="34966"/>
    <cellStyle name="Normal 2 2 6 5 4" xfId="45946"/>
    <cellStyle name="Normal 2 2 6 6" xfId="3885"/>
    <cellStyle name="Normal 2 2 6 6 2" xfId="17044"/>
    <cellStyle name="Normal 2 2 6 6 2 2" xfId="54382"/>
    <cellStyle name="Normal 2 2 6 6 3" xfId="29542"/>
    <cellStyle name="Normal 2 2 6 6 4" xfId="41223"/>
    <cellStyle name="Normal 2 2 6 7" xfId="13332"/>
    <cellStyle name="Normal 2 2 6 7 2" xfId="50670"/>
    <cellStyle name="Normal 2 2 6 8" xfId="26660"/>
    <cellStyle name="Normal 2 2 6 9" xfId="37509"/>
    <cellStyle name="Normal 2 2 7" xfId="478"/>
    <cellStyle name="Normal 2 2 7 2" xfId="1660"/>
    <cellStyle name="Normal 2 2 7 2 2" xfId="7734"/>
    <cellStyle name="Normal 2 2 7 2 2 2" xfId="12457"/>
    <cellStyle name="Normal 2 2 7 2 2 2 2" xfId="25616"/>
    <cellStyle name="Normal 2 2 7 2 2 2 2 2" xfId="62954"/>
    <cellStyle name="Normal 2 2 7 2 2 2 3" xfId="49795"/>
    <cellStyle name="Normal 2 2 7 2 2 3" xfId="20893"/>
    <cellStyle name="Normal 2 2 7 2 2 3 2" xfId="58231"/>
    <cellStyle name="Normal 2 2 7 2 2 4" xfId="33912"/>
    <cellStyle name="Normal 2 2 7 2 2 5" xfId="45072"/>
    <cellStyle name="Normal 2 2 7 2 3" xfId="10097"/>
    <cellStyle name="Normal 2 2 7 2 3 2" xfId="23256"/>
    <cellStyle name="Normal 2 2 7 2 3 2 2" xfId="60594"/>
    <cellStyle name="Normal 2 2 7 2 3 3" xfId="36624"/>
    <cellStyle name="Normal 2 2 7 2 3 4" xfId="47435"/>
    <cellStyle name="Normal 2 2 7 2 4" xfId="5374"/>
    <cellStyle name="Normal 2 2 7 2 4 2" xfId="18533"/>
    <cellStyle name="Normal 2 2 7 2 4 2 2" xfId="55871"/>
    <cellStyle name="Normal 2 2 7 2 4 3" xfId="31200"/>
    <cellStyle name="Normal 2 2 7 2 4 4" xfId="42712"/>
    <cellStyle name="Normal 2 2 7 2 5" xfId="14821"/>
    <cellStyle name="Normal 2 2 7 2 5 2" xfId="52159"/>
    <cellStyle name="Normal 2 2 7 2 6" xfId="28318"/>
    <cellStyle name="Normal 2 2 7 2 7" xfId="38998"/>
    <cellStyle name="Normal 2 2 7 3" xfId="3009"/>
    <cellStyle name="Normal 2 2 7 3 2" xfId="11277"/>
    <cellStyle name="Normal 2 2 7 3 2 2" xfId="24436"/>
    <cellStyle name="Normal 2 2 7 3 2 2 2" xfId="61774"/>
    <cellStyle name="Normal 2 2 7 3 2 3" xfId="48615"/>
    <cellStyle name="Normal 2 2 7 3 3" xfId="6554"/>
    <cellStyle name="Normal 2 2 7 3 3 2" xfId="19713"/>
    <cellStyle name="Normal 2 2 7 3 3 2 2" xfId="57051"/>
    <cellStyle name="Normal 2 2 7 3 3 3" xfId="43892"/>
    <cellStyle name="Normal 2 2 7 3 4" xfId="16170"/>
    <cellStyle name="Normal 2 2 7 3 4 2" xfId="53508"/>
    <cellStyle name="Normal 2 2 7 3 5" xfId="32563"/>
    <cellStyle name="Normal 2 2 7 3 6" xfId="40347"/>
    <cellStyle name="Normal 2 2 7 4" xfId="8917"/>
    <cellStyle name="Normal 2 2 7 4 2" xfId="22076"/>
    <cellStyle name="Normal 2 2 7 4 2 2" xfId="59414"/>
    <cellStyle name="Normal 2 2 7 4 3" xfId="35275"/>
    <cellStyle name="Normal 2 2 7 4 4" xfId="46255"/>
    <cellStyle name="Normal 2 2 7 5" xfId="4194"/>
    <cellStyle name="Normal 2 2 7 5 2" xfId="17353"/>
    <cellStyle name="Normal 2 2 7 5 2 2" xfId="54691"/>
    <cellStyle name="Normal 2 2 7 5 3" xfId="29851"/>
    <cellStyle name="Normal 2 2 7 5 4" xfId="41532"/>
    <cellStyle name="Normal 2 2 7 6" xfId="13641"/>
    <cellStyle name="Normal 2 2 7 6 2" xfId="50979"/>
    <cellStyle name="Normal 2 2 7 7" xfId="26969"/>
    <cellStyle name="Normal 2 2 7 8" xfId="37818"/>
    <cellStyle name="Normal 2 2 8" xfId="309"/>
    <cellStyle name="Normal 2 2 8 2" xfId="1491"/>
    <cellStyle name="Normal 2 2 8 2 2" xfId="7565"/>
    <cellStyle name="Normal 2 2 8 2 2 2" xfId="12288"/>
    <cellStyle name="Normal 2 2 8 2 2 2 2" xfId="25447"/>
    <cellStyle name="Normal 2 2 8 2 2 2 2 2" xfId="62785"/>
    <cellStyle name="Normal 2 2 8 2 2 2 3" xfId="49626"/>
    <cellStyle name="Normal 2 2 8 2 2 3" xfId="20724"/>
    <cellStyle name="Normal 2 2 8 2 2 3 2" xfId="58062"/>
    <cellStyle name="Normal 2 2 8 2 2 4" xfId="33743"/>
    <cellStyle name="Normal 2 2 8 2 2 5" xfId="44903"/>
    <cellStyle name="Normal 2 2 8 2 3" xfId="9928"/>
    <cellStyle name="Normal 2 2 8 2 3 2" xfId="23087"/>
    <cellStyle name="Normal 2 2 8 2 3 2 2" xfId="60425"/>
    <cellStyle name="Normal 2 2 8 2 3 3" xfId="36455"/>
    <cellStyle name="Normal 2 2 8 2 3 4" xfId="47266"/>
    <cellStyle name="Normal 2 2 8 2 4" xfId="5205"/>
    <cellStyle name="Normal 2 2 8 2 4 2" xfId="18364"/>
    <cellStyle name="Normal 2 2 8 2 4 2 2" xfId="55702"/>
    <cellStyle name="Normal 2 2 8 2 4 3" xfId="31031"/>
    <cellStyle name="Normal 2 2 8 2 4 4" xfId="42543"/>
    <cellStyle name="Normal 2 2 8 2 5" xfId="14652"/>
    <cellStyle name="Normal 2 2 8 2 5 2" xfId="51990"/>
    <cellStyle name="Normal 2 2 8 2 6" xfId="28149"/>
    <cellStyle name="Normal 2 2 8 2 7" xfId="38829"/>
    <cellStyle name="Normal 2 2 8 3" xfId="2840"/>
    <cellStyle name="Normal 2 2 8 3 2" xfId="11108"/>
    <cellStyle name="Normal 2 2 8 3 2 2" xfId="24267"/>
    <cellStyle name="Normal 2 2 8 3 2 2 2" xfId="61605"/>
    <cellStyle name="Normal 2 2 8 3 2 3" xfId="48446"/>
    <cellStyle name="Normal 2 2 8 3 3" xfId="6385"/>
    <cellStyle name="Normal 2 2 8 3 3 2" xfId="19544"/>
    <cellStyle name="Normal 2 2 8 3 3 2 2" xfId="56882"/>
    <cellStyle name="Normal 2 2 8 3 3 3" xfId="43723"/>
    <cellStyle name="Normal 2 2 8 3 4" xfId="16001"/>
    <cellStyle name="Normal 2 2 8 3 4 2" xfId="53339"/>
    <cellStyle name="Normal 2 2 8 3 5" xfId="32394"/>
    <cellStyle name="Normal 2 2 8 3 6" xfId="40178"/>
    <cellStyle name="Normal 2 2 8 4" xfId="8748"/>
    <cellStyle name="Normal 2 2 8 4 2" xfId="21907"/>
    <cellStyle name="Normal 2 2 8 4 2 2" xfId="59245"/>
    <cellStyle name="Normal 2 2 8 4 3" xfId="35106"/>
    <cellStyle name="Normal 2 2 8 4 4" xfId="46086"/>
    <cellStyle name="Normal 2 2 8 5" xfId="4025"/>
    <cellStyle name="Normal 2 2 8 5 2" xfId="17184"/>
    <cellStyle name="Normal 2 2 8 5 2 2" xfId="54522"/>
    <cellStyle name="Normal 2 2 8 5 3" xfId="29682"/>
    <cellStyle name="Normal 2 2 8 5 4" xfId="41363"/>
    <cellStyle name="Normal 2 2 8 6" xfId="13472"/>
    <cellStyle name="Normal 2 2 8 6 2" xfId="50810"/>
    <cellStyle name="Normal 2 2 8 7" xfId="26800"/>
    <cellStyle name="Normal 2 2 8 8" xfId="37649"/>
    <cellStyle name="Normal 2 2 9" xfId="730"/>
    <cellStyle name="Normal 2 2 9 2" xfId="1912"/>
    <cellStyle name="Normal 2 2 9 2 2" xfId="7986"/>
    <cellStyle name="Normal 2 2 9 2 2 2" xfId="12709"/>
    <cellStyle name="Normal 2 2 9 2 2 2 2" xfId="25868"/>
    <cellStyle name="Normal 2 2 9 2 2 2 2 2" xfId="63206"/>
    <cellStyle name="Normal 2 2 9 2 2 2 3" xfId="50047"/>
    <cellStyle name="Normal 2 2 9 2 2 3" xfId="21145"/>
    <cellStyle name="Normal 2 2 9 2 2 3 2" xfId="58483"/>
    <cellStyle name="Normal 2 2 9 2 2 4" xfId="34164"/>
    <cellStyle name="Normal 2 2 9 2 2 5" xfId="45324"/>
    <cellStyle name="Normal 2 2 9 2 3" xfId="10349"/>
    <cellStyle name="Normal 2 2 9 2 3 2" xfId="23508"/>
    <cellStyle name="Normal 2 2 9 2 3 2 2" xfId="60846"/>
    <cellStyle name="Normal 2 2 9 2 3 3" xfId="36876"/>
    <cellStyle name="Normal 2 2 9 2 3 4" xfId="47687"/>
    <cellStyle name="Normal 2 2 9 2 4" xfId="5626"/>
    <cellStyle name="Normal 2 2 9 2 4 2" xfId="18785"/>
    <cellStyle name="Normal 2 2 9 2 4 2 2" xfId="56123"/>
    <cellStyle name="Normal 2 2 9 2 4 3" xfId="31452"/>
    <cellStyle name="Normal 2 2 9 2 4 4" xfId="42964"/>
    <cellStyle name="Normal 2 2 9 2 5" xfId="15073"/>
    <cellStyle name="Normal 2 2 9 2 5 2" xfId="52411"/>
    <cellStyle name="Normal 2 2 9 2 6" xfId="28570"/>
    <cellStyle name="Normal 2 2 9 2 7" xfId="39250"/>
    <cellStyle name="Normal 2 2 9 3" xfId="3261"/>
    <cellStyle name="Normal 2 2 9 3 2" xfId="11529"/>
    <cellStyle name="Normal 2 2 9 3 2 2" xfId="24688"/>
    <cellStyle name="Normal 2 2 9 3 2 2 2" xfId="62026"/>
    <cellStyle name="Normal 2 2 9 3 2 3" xfId="48867"/>
    <cellStyle name="Normal 2 2 9 3 3" xfId="6806"/>
    <cellStyle name="Normal 2 2 9 3 3 2" xfId="19965"/>
    <cellStyle name="Normal 2 2 9 3 3 2 2" xfId="57303"/>
    <cellStyle name="Normal 2 2 9 3 3 3" xfId="44144"/>
    <cellStyle name="Normal 2 2 9 3 4" xfId="16422"/>
    <cellStyle name="Normal 2 2 9 3 4 2" xfId="53760"/>
    <cellStyle name="Normal 2 2 9 3 5" xfId="32815"/>
    <cellStyle name="Normal 2 2 9 3 6" xfId="40599"/>
    <cellStyle name="Normal 2 2 9 4" xfId="9169"/>
    <cellStyle name="Normal 2 2 9 4 2" xfId="22328"/>
    <cellStyle name="Normal 2 2 9 4 2 2" xfId="59666"/>
    <cellStyle name="Normal 2 2 9 4 3" xfId="35527"/>
    <cellStyle name="Normal 2 2 9 4 4" xfId="46507"/>
    <cellStyle name="Normal 2 2 9 5" xfId="4446"/>
    <cellStyle name="Normal 2 2 9 5 2" xfId="17605"/>
    <cellStyle name="Normal 2 2 9 5 2 2" xfId="54943"/>
    <cellStyle name="Normal 2 2 9 5 3" xfId="30103"/>
    <cellStyle name="Normal 2 2 9 5 4" xfId="41784"/>
    <cellStyle name="Normal 2 2 9 6" xfId="13893"/>
    <cellStyle name="Normal 2 2 9 6 2" xfId="51231"/>
    <cellStyle name="Normal 2 2 9 7" xfId="27221"/>
    <cellStyle name="Normal 2 2 9 8" xfId="38070"/>
    <cellStyle name="Normal 2 20" xfId="37383"/>
    <cellStyle name="Normal 2 3" xfId="99"/>
    <cellStyle name="Normal 2 3 10" xfId="8538"/>
    <cellStyle name="Normal 2 3 10 2" xfId="21697"/>
    <cellStyle name="Normal 2 3 10 2 2" xfId="59035"/>
    <cellStyle name="Normal 2 3 10 3" xfId="29275"/>
    <cellStyle name="Normal 2 3 10 4" xfId="45876"/>
    <cellStyle name="Normal 2 3 11" xfId="3815"/>
    <cellStyle name="Normal 2 3 11 2" xfId="16974"/>
    <cellStyle name="Normal 2 3 11 2 2" xfId="54312"/>
    <cellStyle name="Normal 2 3 11 3" xfId="31987"/>
    <cellStyle name="Normal 2 3 11 4" xfId="41153"/>
    <cellStyle name="Normal 2 3 12" xfId="13262"/>
    <cellStyle name="Normal 2 3 12 2" xfId="34699"/>
    <cellStyle name="Normal 2 3 12 3" xfId="50600"/>
    <cellStyle name="Normal 2 3 13" xfId="29106"/>
    <cellStyle name="Normal 2 3 14" xfId="26393"/>
    <cellStyle name="Normal 2 3 15" xfId="37439"/>
    <cellStyle name="Normal 2 3 2" xfId="211"/>
    <cellStyle name="Normal 2 3 2 10" xfId="3927"/>
    <cellStyle name="Normal 2 3 2 10 2" xfId="17086"/>
    <cellStyle name="Normal 2 3 2 10 2 2" xfId="54424"/>
    <cellStyle name="Normal 2 3 2 10 3" xfId="32072"/>
    <cellStyle name="Normal 2 3 2 10 4" xfId="41265"/>
    <cellStyle name="Normal 2 3 2 11" xfId="13374"/>
    <cellStyle name="Normal 2 3 2 11 2" xfId="34784"/>
    <cellStyle name="Normal 2 3 2 11 3" xfId="50712"/>
    <cellStyle name="Normal 2 3 2 12" xfId="29191"/>
    <cellStyle name="Normal 2 3 2 13" xfId="26478"/>
    <cellStyle name="Normal 2 3 2 14" xfId="37551"/>
    <cellStyle name="Normal 2 3 2 2" xfId="632"/>
    <cellStyle name="Normal 2 3 2 2 2" xfId="1814"/>
    <cellStyle name="Normal 2 3 2 2 2 2" xfId="7888"/>
    <cellStyle name="Normal 2 3 2 2 2 2 2" xfId="12611"/>
    <cellStyle name="Normal 2 3 2 2 2 2 2 2" xfId="25770"/>
    <cellStyle name="Normal 2 3 2 2 2 2 2 2 2" xfId="63108"/>
    <cellStyle name="Normal 2 3 2 2 2 2 2 3" xfId="49949"/>
    <cellStyle name="Normal 2 3 2 2 2 2 3" xfId="21047"/>
    <cellStyle name="Normal 2 3 2 2 2 2 3 2" xfId="58385"/>
    <cellStyle name="Normal 2 3 2 2 2 2 4" xfId="34066"/>
    <cellStyle name="Normal 2 3 2 2 2 2 5" xfId="45226"/>
    <cellStyle name="Normal 2 3 2 2 2 3" xfId="10251"/>
    <cellStyle name="Normal 2 3 2 2 2 3 2" xfId="23410"/>
    <cellStyle name="Normal 2 3 2 2 2 3 2 2" xfId="60748"/>
    <cellStyle name="Normal 2 3 2 2 2 3 3" xfId="36778"/>
    <cellStyle name="Normal 2 3 2 2 2 3 4" xfId="47589"/>
    <cellStyle name="Normal 2 3 2 2 2 4" xfId="5528"/>
    <cellStyle name="Normal 2 3 2 2 2 4 2" xfId="18687"/>
    <cellStyle name="Normal 2 3 2 2 2 4 2 2" xfId="56025"/>
    <cellStyle name="Normal 2 3 2 2 2 4 3" xfId="31354"/>
    <cellStyle name="Normal 2 3 2 2 2 4 4" xfId="42866"/>
    <cellStyle name="Normal 2 3 2 2 2 5" xfId="14975"/>
    <cellStyle name="Normal 2 3 2 2 2 5 2" xfId="52313"/>
    <cellStyle name="Normal 2 3 2 2 2 6" xfId="28472"/>
    <cellStyle name="Normal 2 3 2 2 2 7" xfId="39152"/>
    <cellStyle name="Normal 2 3 2 2 3" xfId="3163"/>
    <cellStyle name="Normal 2 3 2 2 3 2" xfId="11431"/>
    <cellStyle name="Normal 2 3 2 2 3 2 2" xfId="24590"/>
    <cellStyle name="Normal 2 3 2 2 3 2 2 2" xfId="61928"/>
    <cellStyle name="Normal 2 3 2 2 3 2 3" xfId="48769"/>
    <cellStyle name="Normal 2 3 2 2 3 3" xfId="6708"/>
    <cellStyle name="Normal 2 3 2 2 3 3 2" xfId="19867"/>
    <cellStyle name="Normal 2 3 2 2 3 3 2 2" xfId="57205"/>
    <cellStyle name="Normal 2 3 2 2 3 3 3" xfId="44046"/>
    <cellStyle name="Normal 2 3 2 2 3 4" xfId="16324"/>
    <cellStyle name="Normal 2 3 2 2 3 4 2" xfId="53662"/>
    <cellStyle name="Normal 2 3 2 2 3 5" xfId="32717"/>
    <cellStyle name="Normal 2 3 2 2 3 6" xfId="40501"/>
    <cellStyle name="Normal 2 3 2 2 4" xfId="9071"/>
    <cellStyle name="Normal 2 3 2 2 4 2" xfId="22230"/>
    <cellStyle name="Normal 2 3 2 2 4 2 2" xfId="59568"/>
    <cellStyle name="Normal 2 3 2 2 4 3" xfId="35429"/>
    <cellStyle name="Normal 2 3 2 2 4 4" xfId="46409"/>
    <cellStyle name="Normal 2 3 2 2 5" xfId="4348"/>
    <cellStyle name="Normal 2 3 2 2 5 2" xfId="17507"/>
    <cellStyle name="Normal 2 3 2 2 5 2 2" xfId="54845"/>
    <cellStyle name="Normal 2 3 2 2 5 3" xfId="30005"/>
    <cellStyle name="Normal 2 3 2 2 5 4" xfId="41686"/>
    <cellStyle name="Normal 2 3 2 2 6" xfId="13795"/>
    <cellStyle name="Normal 2 3 2 2 6 2" xfId="51133"/>
    <cellStyle name="Normal 2 3 2 2 7" xfId="27123"/>
    <cellStyle name="Normal 2 3 2 2 8" xfId="37972"/>
    <cellStyle name="Normal 2 3 2 3" xfId="408"/>
    <cellStyle name="Normal 2 3 2 3 2" xfId="1590"/>
    <cellStyle name="Normal 2 3 2 3 2 2" xfId="7664"/>
    <cellStyle name="Normal 2 3 2 3 2 2 2" xfId="12387"/>
    <cellStyle name="Normal 2 3 2 3 2 2 2 2" xfId="25546"/>
    <cellStyle name="Normal 2 3 2 3 2 2 2 2 2" xfId="62884"/>
    <cellStyle name="Normal 2 3 2 3 2 2 2 3" xfId="49725"/>
    <cellStyle name="Normal 2 3 2 3 2 2 3" xfId="20823"/>
    <cellStyle name="Normal 2 3 2 3 2 2 3 2" xfId="58161"/>
    <cellStyle name="Normal 2 3 2 3 2 2 4" xfId="33842"/>
    <cellStyle name="Normal 2 3 2 3 2 2 5" xfId="45002"/>
    <cellStyle name="Normal 2 3 2 3 2 3" xfId="10027"/>
    <cellStyle name="Normal 2 3 2 3 2 3 2" xfId="23186"/>
    <cellStyle name="Normal 2 3 2 3 2 3 2 2" xfId="60524"/>
    <cellStyle name="Normal 2 3 2 3 2 3 3" xfId="36554"/>
    <cellStyle name="Normal 2 3 2 3 2 3 4" xfId="47365"/>
    <cellStyle name="Normal 2 3 2 3 2 4" xfId="5304"/>
    <cellStyle name="Normal 2 3 2 3 2 4 2" xfId="18463"/>
    <cellStyle name="Normal 2 3 2 3 2 4 2 2" xfId="55801"/>
    <cellStyle name="Normal 2 3 2 3 2 4 3" xfId="31130"/>
    <cellStyle name="Normal 2 3 2 3 2 4 4" xfId="42642"/>
    <cellStyle name="Normal 2 3 2 3 2 5" xfId="14751"/>
    <cellStyle name="Normal 2 3 2 3 2 5 2" xfId="52089"/>
    <cellStyle name="Normal 2 3 2 3 2 6" xfId="28248"/>
    <cellStyle name="Normal 2 3 2 3 2 7" xfId="38928"/>
    <cellStyle name="Normal 2 3 2 3 3" xfId="2939"/>
    <cellStyle name="Normal 2 3 2 3 3 2" xfId="11207"/>
    <cellStyle name="Normal 2 3 2 3 3 2 2" xfId="24366"/>
    <cellStyle name="Normal 2 3 2 3 3 2 2 2" xfId="61704"/>
    <cellStyle name="Normal 2 3 2 3 3 2 3" xfId="48545"/>
    <cellStyle name="Normal 2 3 2 3 3 3" xfId="6484"/>
    <cellStyle name="Normal 2 3 2 3 3 3 2" xfId="19643"/>
    <cellStyle name="Normal 2 3 2 3 3 3 2 2" xfId="56981"/>
    <cellStyle name="Normal 2 3 2 3 3 3 3" xfId="43822"/>
    <cellStyle name="Normal 2 3 2 3 3 4" xfId="16100"/>
    <cellStyle name="Normal 2 3 2 3 3 4 2" xfId="53438"/>
    <cellStyle name="Normal 2 3 2 3 3 5" xfId="32493"/>
    <cellStyle name="Normal 2 3 2 3 3 6" xfId="40277"/>
    <cellStyle name="Normal 2 3 2 3 4" xfId="8847"/>
    <cellStyle name="Normal 2 3 2 3 4 2" xfId="22006"/>
    <cellStyle name="Normal 2 3 2 3 4 2 2" xfId="59344"/>
    <cellStyle name="Normal 2 3 2 3 4 3" xfId="35205"/>
    <cellStyle name="Normal 2 3 2 3 4 4" xfId="46185"/>
    <cellStyle name="Normal 2 3 2 3 5" xfId="4124"/>
    <cellStyle name="Normal 2 3 2 3 5 2" xfId="17283"/>
    <cellStyle name="Normal 2 3 2 3 5 2 2" xfId="54621"/>
    <cellStyle name="Normal 2 3 2 3 5 3" xfId="29781"/>
    <cellStyle name="Normal 2 3 2 3 5 4" xfId="41462"/>
    <cellStyle name="Normal 2 3 2 3 6" xfId="13571"/>
    <cellStyle name="Normal 2 3 2 3 6 2" xfId="50909"/>
    <cellStyle name="Normal 2 3 2 3 7" xfId="26899"/>
    <cellStyle name="Normal 2 3 2 3 8" xfId="37748"/>
    <cellStyle name="Normal 2 3 2 4" xfId="829"/>
    <cellStyle name="Normal 2 3 2 4 2" xfId="2011"/>
    <cellStyle name="Normal 2 3 2 4 2 2" xfId="8085"/>
    <cellStyle name="Normal 2 3 2 4 2 2 2" xfId="12808"/>
    <cellStyle name="Normal 2 3 2 4 2 2 2 2" xfId="25967"/>
    <cellStyle name="Normal 2 3 2 4 2 2 2 2 2" xfId="63305"/>
    <cellStyle name="Normal 2 3 2 4 2 2 2 3" xfId="50146"/>
    <cellStyle name="Normal 2 3 2 4 2 2 3" xfId="21244"/>
    <cellStyle name="Normal 2 3 2 4 2 2 3 2" xfId="58582"/>
    <cellStyle name="Normal 2 3 2 4 2 2 4" xfId="34263"/>
    <cellStyle name="Normal 2 3 2 4 2 2 5" xfId="45423"/>
    <cellStyle name="Normal 2 3 2 4 2 3" xfId="10448"/>
    <cellStyle name="Normal 2 3 2 4 2 3 2" xfId="23607"/>
    <cellStyle name="Normal 2 3 2 4 2 3 2 2" xfId="60945"/>
    <cellStyle name="Normal 2 3 2 4 2 3 3" xfId="36975"/>
    <cellStyle name="Normal 2 3 2 4 2 3 4" xfId="47786"/>
    <cellStyle name="Normal 2 3 2 4 2 4" xfId="5725"/>
    <cellStyle name="Normal 2 3 2 4 2 4 2" xfId="18884"/>
    <cellStyle name="Normal 2 3 2 4 2 4 2 2" xfId="56222"/>
    <cellStyle name="Normal 2 3 2 4 2 4 3" xfId="31551"/>
    <cellStyle name="Normal 2 3 2 4 2 4 4" xfId="43063"/>
    <cellStyle name="Normal 2 3 2 4 2 5" xfId="15172"/>
    <cellStyle name="Normal 2 3 2 4 2 5 2" xfId="52510"/>
    <cellStyle name="Normal 2 3 2 4 2 6" xfId="28669"/>
    <cellStyle name="Normal 2 3 2 4 2 7" xfId="39349"/>
    <cellStyle name="Normal 2 3 2 4 3" xfId="3360"/>
    <cellStyle name="Normal 2 3 2 4 3 2" xfId="11628"/>
    <cellStyle name="Normal 2 3 2 4 3 2 2" xfId="24787"/>
    <cellStyle name="Normal 2 3 2 4 3 2 2 2" xfId="62125"/>
    <cellStyle name="Normal 2 3 2 4 3 2 3" xfId="48966"/>
    <cellStyle name="Normal 2 3 2 4 3 3" xfId="6905"/>
    <cellStyle name="Normal 2 3 2 4 3 3 2" xfId="20064"/>
    <cellStyle name="Normal 2 3 2 4 3 3 2 2" xfId="57402"/>
    <cellStyle name="Normal 2 3 2 4 3 3 3" xfId="44243"/>
    <cellStyle name="Normal 2 3 2 4 3 4" xfId="16521"/>
    <cellStyle name="Normal 2 3 2 4 3 4 2" xfId="53859"/>
    <cellStyle name="Normal 2 3 2 4 3 5" xfId="32914"/>
    <cellStyle name="Normal 2 3 2 4 3 6" xfId="40698"/>
    <cellStyle name="Normal 2 3 2 4 4" xfId="9268"/>
    <cellStyle name="Normal 2 3 2 4 4 2" xfId="22427"/>
    <cellStyle name="Normal 2 3 2 4 4 2 2" xfId="59765"/>
    <cellStyle name="Normal 2 3 2 4 4 3" xfId="35626"/>
    <cellStyle name="Normal 2 3 2 4 4 4" xfId="46606"/>
    <cellStyle name="Normal 2 3 2 4 5" xfId="4545"/>
    <cellStyle name="Normal 2 3 2 4 5 2" xfId="17704"/>
    <cellStyle name="Normal 2 3 2 4 5 2 2" xfId="55042"/>
    <cellStyle name="Normal 2 3 2 4 5 3" xfId="30202"/>
    <cellStyle name="Normal 2 3 2 4 5 4" xfId="41883"/>
    <cellStyle name="Normal 2 3 2 4 6" xfId="13992"/>
    <cellStyle name="Normal 2 3 2 4 6 2" xfId="51330"/>
    <cellStyle name="Normal 2 3 2 4 7" xfId="27320"/>
    <cellStyle name="Normal 2 3 2 4 8" xfId="38169"/>
    <cellStyle name="Normal 2 3 2 5" xfId="998"/>
    <cellStyle name="Normal 2 3 2 5 2" xfId="2180"/>
    <cellStyle name="Normal 2 3 2 5 2 2" xfId="8254"/>
    <cellStyle name="Normal 2 3 2 5 2 2 2" xfId="12977"/>
    <cellStyle name="Normal 2 3 2 5 2 2 2 2" xfId="26136"/>
    <cellStyle name="Normal 2 3 2 5 2 2 2 2 2" xfId="63474"/>
    <cellStyle name="Normal 2 3 2 5 2 2 2 3" xfId="50315"/>
    <cellStyle name="Normal 2 3 2 5 2 2 3" xfId="21413"/>
    <cellStyle name="Normal 2 3 2 5 2 2 3 2" xfId="58751"/>
    <cellStyle name="Normal 2 3 2 5 2 2 4" xfId="34432"/>
    <cellStyle name="Normal 2 3 2 5 2 2 5" xfId="45592"/>
    <cellStyle name="Normal 2 3 2 5 2 3" xfId="10617"/>
    <cellStyle name="Normal 2 3 2 5 2 3 2" xfId="23776"/>
    <cellStyle name="Normal 2 3 2 5 2 3 2 2" xfId="61114"/>
    <cellStyle name="Normal 2 3 2 5 2 3 3" xfId="37144"/>
    <cellStyle name="Normal 2 3 2 5 2 3 4" xfId="47955"/>
    <cellStyle name="Normal 2 3 2 5 2 4" xfId="5894"/>
    <cellStyle name="Normal 2 3 2 5 2 4 2" xfId="19053"/>
    <cellStyle name="Normal 2 3 2 5 2 4 2 2" xfId="56391"/>
    <cellStyle name="Normal 2 3 2 5 2 4 3" xfId="31720"/>
    <cellStyle name="Normal 2 3 2 5 2 4 4" xfId="43232"/>
    <cellStyle name="Normal 2 3 2 5 2 5" xfId="15341"/>
    <cellStyle name="Normal 2 3 2 5 2 5 2" xfId="52679"/>
    <cellStyle name="Normal 2 3 2 5 2 6" xfId="28838"/>
    <cellStyle name="Normal 2 3 2 5 2 7" xfId="39518"/>
    <cellStyle name="Normal 2 3 2 5 3" xfId="3529"/>
    <cellStyle name="Normal 2 3 2 5 3 2" xfId="11797"/>
    <cellStyle name="Normal 2 3 2 5 3 2 2" xfId="24956"/>
    <cellStyle name="Normal 2 3 2 5 3 2 2 2" xfId="62294"/>
    <cellStyle name="Normal 2 3 2 5 3 2 3" xfId="49135"/>
    <cellStyle name="Normal 2 3 2 5 3 3" xfId="7074"/>
    <cellStyle name="Normal 2 3 2 5 3 3 2" xfId="20233"/>
    <cellStyle name="Normal 2 3 2 5 3 3 2 2" xfId="57571"/>
    <cellStyle name="Normal 2 3 2 5 3 3 3" xfId="44412"/>
    <cellStyle name="Normal 2 3 2 5 3 4" xfId="16690"/>
    <cellStyle name="Normal 2 3 2 5 3 4 2" xfId="54028"/>
    <cellStyle name="Normal 2 3 2 5 3 5" xfId="33083"/>
    <cellStyle name="Normal 2 3 2 5 3 6" xfId="40867"/>
    <cellStyle name="Normal 2 3 2 5 4" xfId="9437"/>
    <cellStyle name="Normal 2 3 2 5 4 2" xfId="22596"/>
    <cellStyle name="Normal 2 3 2 5 4 2 2" xfId="59934"/>
    <cellStyle name="Normal 2 3 2 5 4 3" xfId="35795"/>
    <cellStyle name="Normal 2 3 2 5 4 4" xfId="46775"/>
    <cellStyle name="Normal 2 3 2 5 5" xfId="4714"/>
    <cellStyle name="Normal 2 3 2 5 5 2" xfId="17873"/>
    <cellStyle name="Normal 2 3 2 5 5 2 2" xfId="55211"/>
    <cellStyle name="Normal 2 3 2 5 5 3" xfId="30371"/>
    <cellStyle name="Normal 2 3 2 5 5 4" xfId="42052"/>
    <cellStyle name="Normal 2 3 2 5 6" xfId="14161"/>
    <cellStyle name="Normal 2 3 2 5 6 2" xfId="51499"/>
    <cellStyle name="Normal 2 3 2 5 7" xfId="27489"/>
    <cellStyle name="Normal 2 3 2 5 8" xfId="38338"/>
    <cellStyle name="Normal 2 3 2 6" xfId="1169"/>
    <cellStyle name="Normal 2 3 2 6 2" xfId="2349"/>
    <cellStyle name="Normal 2 3 2 6 2 2" xfId="8423"/>
    <cellStyle name="Normal 2 3 2 6 2 2 2" xfId="13146"/>
    <cellStyle name="Normal 2 3 2 6 2 2 2 2" xfId="26305"/>
    <cellStyle name="Normal 2 3 2 6 2 2 2 2 2" xfId="63643"/>
    <cellStyle name="Normal 2 3 2 6 2 2 2 3" xfId="50484"/>
    <cellStyle name="Normal 2 3 2 6 2 2 3" xfId="21582"/>
    <cellStyle name="Normal 2 3 2 6 2 2 3 2" xfId="58920"/>
    <cellStyle name="Normal 2 3 2 6 2 2 4" xfId="34601"/>
    <cellStyle name="Normal 2 3 2 6 2 2 5" xfId="45761"/>
    <cellStyle name="Normal 2 3 2 6 2 3" xfId="10786"/>
    <cellStyle name="Normal 2 3 2 6 2 3 2" xfId="23945"/>
    <cellStyle name="Normal 2 3 2 6 2 3 2 2" xfId="61283"/>
    <cellStyle name="Normal 2 3 2 6 2 3 3" xfId="37313"/>
    <cellStyle name="Normal 2 3 2 6 2 3 4" xfId="48124"/>
    <cellStyle name="Normal 2 3 2 6 2 4" xfId="6063"/>
    <cellStyle name="Normal 2 3 2 6 2 4 2" xfId="19222"/>
    <cellStyle name="Normal 2 3 2 6 2 4 2 2" xfId="56560"/>
    <cellStyle name="Normal 2 3 2 6 2 4 3" xfId="31889"/>
    <cellStyle name="Normal 2 3 2 6 2 4 4" xfId="43401"/>
    <cellStyle name="Normal 2 3 2 6 2 5" xfId="15510"/>
    <cellStyle name="Normal 2 3 2 6 2 5 2" xfId="52848"/>
    <cellStyle name="Normal 2 3 2 6 2 6" xfId="29007"/>
    <cellStyle name="Normal 2 3 2 6 2 7" xfId="39687"/>
    <cellStyle name="Normal 2 3 2 6 3" xfId="3698"/>
    <cellStyle name="Normal 2 3 2 6 3 2" xfId="11966"/>
    <cellStyle name="Normal 2 3 2 6 3 2 2" xfId="25125"/>
    <cellStyle name="Normal 2 3 2 6 3 2 2 2" xfId="62463"/>
    <cellStyle name="Normal 2 3 2 6 3 2 3" xfId="49304"/>
    <cellStyle name="Normal 2 3 2 6 3 3" xfId="7243"/>
    <cellStyle name="Normal 2 3 2 6 3 3 2" xfId="20402"/>
    <cellStyle name="Normal 2 3 2 6 3 3 2 2" xfId="57740"/>
    <cellStyle name="Normal 2 3 2 6 3 3 3" xfId="44581"/>
    <cellStyle name="Normal 2 3 2 6 3 4" xfId="16859"/>
    <cellStyle name="Normal 2 3 2 6 3 4 2" xfId="54197"/>
    <cellStyle name="Normal 2 3 2 6 3 5" xfId="33252"/>
    <cellStyle name="Normal 2 3 2 6 3 6" xfId="41036"/>
    <cellStyle name="Normal 2 3 2 6 4" xfId="9606"/>
    <cellStyle name="Normal 2 3 2 6 4 2" xfId="22765"/>
    <cellStyle name="Normal 2 3 2 6 4 2 2" xfId="60103"/>
    <cellStyle name="Normal 2 3 2 6 4 3" xfId="35964"/>
    <cellStyle name="Normal 2 3 2 6 4 4" xfId="46944"/>
    <cellStyle name="Normal 2 3 2 6 5" xfId="4883"/>
    <cellStyle name="Normal 2 3 2 6 5 2" xfId="18042"/>
    <cellStyle name="Normal 2 3 2 6 5 2 2" xfId="55380"/>
    <cellStyle name="Normal 2 3 2 6 5 3" xfId="30540"/>
    <cellStyle name="Normal 2 3 2 6 5 4" xfId="42221"/>
    <cellStyle name="Normal 2 3 2 6 6" xfId="14330"/>
    <cellStyle name="Normal 2 3 2 6 6 2" xfId="51668"/>
    <cellStyle name="Normal 2 3 2 6 7" xfId="27658"/>
    <cellStyle name="Normal 2 3 2 6 8" xfId="38507"/>
    <cellStyle name="Normal 2 3 2 7" xfId="1393"/>
    <cellStyle name="Normal 2 3 2 7 2" xfId="2742"/>
    <cellStyle name="Normal 2 3 2 7 2 2" xfId="12190"/>
    <cellStyle name="Normal 2 3 2 7 2 2 2" xfId="25349"/>
    <cellStyle name="Normal 2 3 2 7 2 2 2 2" xfId="62687"/>
    <cellStyle name="Normal 2 3 2 7 2 2 3" xfId="33645"/>
    <cellStyle name="Normal 2 3 2 7 2 2 4" xfId="49528"/>
    <cellStyle name="Normal 2 3 2 7 2 3" xfId="7467"/>
    <cellStyle name="Normal 2 3 2 7 2 3 2" xfId="20626"/>
    <cellStyle name="Normal 2 3 2 7 2 3 2 2" xfId="57964"/>
    <cellStyle name="Normal 2 3 2 7 2 3 3" xfId="36357"/>
    <cellStyle name="Normal 2 3 2 7 2 3 4" xfId="44805"/>
    <cellStyle name="Normal 2 3 2 7 2 4" xfId="15903"/>
    <cellStyle name="Normal 2 3 2 7 2 4 2" xfId="30933"/>
    <cellStyle name="Normal 2 3 2 7 2 4 3" xfId="53241"/>
    <cellStyle name="Normal 2 3 2 7 2 5" xfId="28051"/>
    <cellStyle name="Normal 2 3 2 7 2 6" xfId="40080"/>
    <cellStyle name="Normal 2 3 2 7 3" xfId="9830"/>
    <cellStyle name="Normal 2 3 2 7 3 2" xfId="22989"/>
    <cellStyle name="Normal 2 3 2 7 3 2 2" xfId="60327"/>
    <cellStyle name="Normal 2 3 2 7 3 3" xfId="32296"/>
    <cellStyle name="Normal 2 3 2 7 3 4" xfId="47168"/>
    <cellStyle name="Normal 2 3 2 7 4" xfId="5107"/>
    <cellStyle name="Normal 2 3 2 7 4 2" xfId="18266"/>
    <cellStyle name="Normal 2 3 2 7 4 2 2" xfId="55604"/>
    <cellStyle name="Normal 2 3 2 7 4 3" xfId="35008"/>
    <cellStyle name="Normal 2 3 2 7 4 4" xfId="42445"/>
    <cellStyle name="Normal 2 3 2 7 5" xfId="14554"/>
    <cellStyle name="Normal 2 3 2 7 5 2" xfId="29584"/>
    <cellStyle name="Normal 2 3 2 7 5 3" xfId="51892"/>
    <cellStyle name="Normal 2 3 2 7 6" xfId="26702"/>
    <cellStyle name="Normal 2 3 2 7 7" xfId="38731"/>
    <cellStyle name="Normal 2 3 2 8" xfId="2518"/>
    <cellStyle name="Normal 2 3 2 8 2" xfId="11010"/>
    <cellStyle name="Normal 2 3 2 8 2 2" xfId="24169"/>
    <cellStyle name="Normal 2 3 2 8 2 2 2" xfId="61507"/>
    <cellStyle name="Normal 2 3 2 8 2 3" xfId="33421"/>
    <cellStyle name="Normal 2 3 2 8 2 4" xfId="48348"/>
    <cellStyle name="Normal 2 3 2 8 3" xfId="6287"/>
    <cellStyle name="Normal 2 3 2 8 3 2" xfId="19446"/>
    <cellStyle name="Normal 2 3 2 8 3 2 2" xfId="56784"/>
    <cellStyle name="Normal 2 3 2 8 3 3" xfId="36133"/>
    <cellStyle name="Normal 2 3 2 8 3 4" xfId="43625"/>
    <cellStyle name="Normal 2 3 2 8 4" xfId="15679"/>
    <cellStyle name="Normal 2 3 2 8 4 2" xfId="30709"/>
    <cellStyle name="Normal 2 3 2 8 4 3" xfId="53017"/>
    <cellStyle name="Normal 2 3 2 8 5" xfId="27827"/>
    <cellStyle name="Normal 2 3 2 8 6" xfId="39856"/>
    <cellStyle name="Normal 2 3 2 9" xfId="8650"/>
    <cellStyle name="Normal 2 3 2 9 2" xfId="21809"/>
    <cellStyle name="Normal 2 3 2 9 2 2" xfId="59147"/>
    <cellStyle name="Normal 2 3 2 9 3" xfId="29360"/>
    <cellStyle name="Normal 2 3 2 9 4" xfId="45988"/>
    <cellStyle name="Normal 2 3 3" xfId="520"/>
    <cellStyle name="Normal 2 3 3 2" xfId="1702"/>
    <cellStyle name="Normal 2 3 3 2 2" xfId="7776"/>
    <cellStyle name="Normal 2 3 3 2 2 2" xfId="12499"/>
    <cellStyle name="Normal 2 3 3 2 2 2 2" xfId="25658"/>
    <cellStyle name="Normal 2 3 3 2 2 2 2 2" xfId="62996"/>
    <cellStyle name="Normal 2 3 3 2 2 2 3" xfId="49837"/>
    <cellStyle name="Normal 2 3 3 2 2 3" xfId="20935"/>
    <cellStyle name="Normal 2 3 3 2 2 3 2" xfId="58273"/>
    <cellStyle name="Normal 2 3 3 2 2 4" xfId="33954"/>
    <cellStyle name="Normal 2 3 3 2 2 5" xfId="45114"/>
    <cellStyle name="Normal 2 3 3 2 3" xfId="10139"/>
    <cellStyle name="Normal 2 3 3 2 3 2" xfId="23298"/>
    <cellStyle name="Normal 2 3 3 2 3 2 2" xfId="60636"/>
    <cellStyle name="Normal 2 3 3 2 3 3" xfId="36666"/>
    <cellStyle name="Normal 2 3 3 2 3 4" xfId="47477"/>
    <cellStyle name="Normal 2 3 3 2 4" xfId="5416"/>
    <cellStyle name="Normal 2 3 3 2 4 2" xfId="18575"/>
    <cellStyle name="Normal 2 3 3 2 4 2 2" xfId="55913"/>
    <cellStyle name="Normal 2 3 3 2 4 3" xfId="31242"/>
    <cellStyle name="Normal 2 3 3 2 4 4" xfId="42754"/>
    <cellStyle name="Normal 2 3 3 2 5" xfId="14863"/>
    <cellStyle name="Normal 2 3 3 2 5 2" xfId="52201"/>
    <cellStyle name="Normal 2 3 3 2 6" xfId="28360"/>
    <cellStyle name="Normal 2 3 3 2 7" xfId="39040"/>
    <cellStyle name="Normal 2 3 3 3" xfId="3051"/>
    <cellStyle name="Normal 2 3 3 3 2" xfId="11319"/>
    <cellStyle name="Normal 2 3 3 3 2 2" xfId="24478"/>
    <cellStyle name="Normal 2 3 3 3 2 2 2" xfId="61816"/>
    <cellStyle name="Normal 2 3 3 3 2 3" xfId="48657"/>
    <cellStyle name="Normal 2 3 3 3 3" xfId="6596"/>
    <cellStyle name="Normal 2 3 3 3 3 2" xfId="19755"/>
    <cellStyle name="Normal 2 3 3 3 3 2 2" xfId="57093"/>
    <cellStyle name="Normal 2 3 3 3 3 3" xfId="43934"/>
    <cellStyle name="Normal 2 3 3 3 4" xfId="16212"/>
    <cellStyle name="Normal 2 3 3 3 4 2" xfId="53550"/>
    <cellStyle name="Normal 2 3 3 3 5" xfId="32605"/>
    <cellStyle name="Normal 2 3 3 3 6" xfId="40389"/>
    <cellStyle name="Normal 2 3 3 4" xfId="8959"/>
    <cellStyle name="Normal 2 3 3 4 2" xfId="22118"/>
    <cellStyle name="Normal 2 3 3 4 2 2" xfId="59456"/>
    <cellStyle name="Normal 2 3 3 4 3" xfId="35317"/>
    <cellStyle name="Normal 2 3 3 4 4" xfId="46297"/>
    <cellStyle name="Normal 2 3 3 5" xfId="4236"/>
    <cellStyle name="Normal 2 3 3 5 2" xfId="17395"/>
    <cellStyle name="Normal 2 3 3 5 2 2" xfId="54733"/>
    <cellStyle name="Normal 2 3 3 5 3" xfId="29893"/>
    <cellStyle name="Normal 2 3 3 5 4" xfId="41574"/>
    <cellStyle name="Normal 2 3 3 6" xfId="13683"/>
    <cellStyle name="Normal 2 3 3 6 2" xfId="51021"/>
    <cellStyle name="Normal 2 3 3 7" xfId="27011"/>
    <cellStyle name="Normal 2 3 3 8" xfId="37860"/>
    <cellStyle name="Normal 2 3 4" xfId="323"/>
    <cellStyle name="Normal 2 3 4 2" xfId="1505"/>
    <cellStyle name="Normal 2 3 4 2 2" xfId="7579"/>
    <cellStyle name="Normal 2 3 4 2 2 2" xfId="12302"/>
    <cellStyle name="Normal 2 3 4 2 2 2 2" xfId="25461"/>
    <cellStyle name="Normal 2 3 4 2 2 2 2 2" xfId="62799"/>
    <cellStyle name="Normal 2 3 4 2 2 2 3" xfId="49640"/>
    <cellStyle name="Normal 2 3 4 2 2 3" xfId="20738"/>
    <cellStyle name="Normal 2 3 4 2 2 3 2" xfId="58076"/>
    <cellStyle name="Normal 2 3 4 2 2 4" xfId="33757"/>
    <cellStyle name="Normal 2 3 4 2 2 5" xfId="44917"/>
    <cellStyle name="Normal 2 3 4 2 3" xfId="9942"/>
    <cellStyle name="Normal 2 3 4 2 3 2" xfId="23101"/>
    <cellStyle name="Normal 2 3 4 2 3 2 2" xfId="60439"/>
    <cellStyle name="Normal 2 3 4 2 3 3" xfId="36469"/>
    <cellStyle name="Normal 2 3 4 2 3 4" xfId="47280"/>
    <cellStyle name="Normal 2 3 4 2 4" xfId="5219"/>
    <cellStyle name="Normal 2 3 4 2 4 2" xfId="18378"/>
    <cellStyle name="Normal 2 3 4 2 4 2 2" xfId="55716"/>
    <cellStyle name="Normal 2 3 4 2 4 3" xfId="31045"/>
    <cellStyle name="Normal 2 3 4 2 4 4" xfId="42557"/>
    <cellStyle name="Normal 2 3 4 2 5" xfId="14666"/>
    <cellStyle name="Normal 2 3 4 2 5 2" xfId="52004"/>
    <cellStyle name="Normal 2 3 4 2 6" xfId="28163"/>
    <cellStyle name="Normal 2 3 4 2 7" xfId="38843"/>
    <cellStyle name="Normal 2 3 4 3" xfId="2854"/>
    <cellStyle name="Normal 2 3 4 3 2" xfId="11122"/>
    <cellStyle name="Normal 2 3 4 3 2 2" xfId="24281"/>
    <cellStyle name="Normal 2 3 4 3 2 2 2" xfId="61619"/>
    <cellStyle name="Normal 2 3 4 3 2 3" xfId="48460"/>
    <cellStyle name="Normal 2 3 4 3 3" xfId="6399"/>
    <cellStyle name="Normal 2 3 4 3 3 2" xfId="19558"/>
    <cellStyle name="Normal 2 3 4 3 3 2 2" xfId="56896"/>
    <cellStyle name="Normal 2 3 4 3 3 3" xfId="43737"/>
    <cellStyle name="Normal 2 3 4 3 4" xfId="16015"/>
    <cellStyle name="Normal 2 3 4 3 4 2" xfId="53353"/>
    <cellStyle name="Normal 2 3 4 3 5" xfId="32408"/>
    <cellStyle name="Normal 2 3 4 3 6" xfId="40192"/>
    <cellStyle name="Normal 2 3 4 4" xfId="8762"/>
    <cellStyle name="Normal 2 3 4 4 2" xfId="21921"/>
    <cellStyle name="Normal 2 3 4 4 2 2" xfId="59259"/>
    <cellStyle name="Normal 2 3 4 4 3" xfId="35120"/>
    <cellStyle name="Normal 2 3 4 4 4" xfId="46100"/>
    <cellStyle name="Normal 2 3 4 5" xfId="4039"/>
    <cellStyle name="Normal 2 3 4 5 2" xfId="17198"/>
    <cellStyle name="Normal 2 3 4 5 2 2" xfId="54536"/>
    <cellStyle name="Normal 2 3 4 5 3" xfId="29696"/>
    <cellStyle name="Normal 2 3 4 5 4" xfId="41377"/>
    <cellStyle name="Normal 2 3 4 6" xfId="13486"/>
    <cellStyle name="Normal 2 3 4 6 2" xfId="50824"/>
    <cellStyle name="Normal 2 3 4 7" xfId="26814"/>
    <cellStyle name="Normal 2 3 4 8" xfId="37663"/>
    <cellStyle name="Normal 2 3 5" xfId="744"/>
    <cellStyle name="Normal 2 3 5 2" xfId="1926"/>
    <cellStyle name="Normal 2 3 5 2 2" xfId="8000"/>
    <cellStyle name="Normal 2 3 5 2 2 2" xfId="12723"/>
    <cellStyle name="Normal 2 3 5 2 2 2 2" xfId="25882"/>
    <cellStyle name="Normal 2 3 5 2 2 2 2 2" xfId="63220"/>
    <cellStyle name="Normal 2 3 5 2 2 2 3" xfId="50061"/>
    <cellStyle name="Normal 2 3 5 2 2 3" xfId="21159"/>
    <cellStyle name="Normal 2 3 5 2 2 3 2" xfId="58497"/>
    <cellStyle name="Normal 2 3 5 2 2 4" xfId="34178"/>
    <cellStyle name="Normal 2 3 5 2 2 5" xfId="45338"/>
    <cellStyle name="Normal 2 3 5 2 3" xfId="10363"/>
    <cellStyle name="Normal 2 3 5 2 3 2" xfId="23522"/>
    <cellStyle name="Normal 2 3 5 2 3 2 2" xfId="60860"/>
    <cellStyle name="Normal 2 3 5 2 3 3" xfId="36890"/>
    <cellStyle name="Normal 2 3 5 2 3 4" xfId="47701"/>
    <cellStyle name="Normal 2 3 5 2 4" xfId="5640"/>
    <cellStyle name="Normal 2 3 5 2 4 2" xfId="18799"/>
    <cellStyle name="Normal 2 3 5 2 4 2 2" xfId="56137"/>
    <cellStyle name="Normal 2 3 5 2 4 3" xfId="31466"/>
    <cellStyle name="Normal 2 3 5 2 4 4" xfId="42978"/>
    <cellStyle name="Normal 2 3 5 2 5" xfId="15087"/>
    <cellStyle name="Normal 2 3 5 2 5 2" xfId="52425"/>
    <cellStyle name="Normal 2 3 5 2 6" xfId="28584"/>
    <cellStyle name="Normal 2 3 5 2 7" xfId="39264"/>
    <cellStyle name="Normal 2 3 5 3" xfId="3275"/>
    <cellStyle name="Normal 2 3 5 3 2" xfId="11543"/>
    <cellStyle name="Normal 2 3 5 3 2 2" xfId="24702"/>
    <cellStyle name="Normal 2 3 5 3 2 2 2" xfId="62040"/>
    <cellStyle name="Normal 2 3 5 3 2 3" xfId="48881"/>
    <cellStyle name="Normal 2 3 5 3 3" xfId="6820"/>
    <cellStyle name="Normal 2 3 5 3 3 2" xfId="19979"/>
    <cellStyle name="Normal 2 3 5 3 3 2 2" xfId="57317"/>
    <cellStyle name="Normal 2 3 5 3 3 3" xfId="44158"/>
    <cellStyle name="Normal 2 3 5 3 4" xfId="16436"/>
    <cellStyle name="Normal 2 3 5 3 4 2" xfId="53774"/>
    <cellStyle name="Normal 2 3 5 3 5" xfId="32829"/>
    <cellStyle name="Normal 2 3 5 3 6" xfId="40613"/>
    <cellStyle name="Normal 2 3 5 4" xfId="9183"/>
    <cellStyle name="Normal 2 3 5 4 2" xfId="22342"/>
    <cellStyle name="Normal 2 3 5 4 2 2" xfId="59680"/>
    <cellStyle name="Normal 2 3 5 4 3" xfId="35541"/>
    <cellStyle name="Normal 2 3 5 4 4" xfId="46521"/>
    <cellStyle name="Normal 2 3 5 5" xfId="4460"/>
    <cellStyle name="Normal 2 3 5 5 2" xfId="17619"/>
    <cellStyle name="Normal 2 3 5 5 2 2" xfId="54957"/>
    <cellStyle name="Normal 2 3 5 5 3" xfId="30117"/>
    <cellStyle name="Normal 2 3 5 5 4" xfId="41798"/>
    <cellStyle name="Normal 2 3 5 6" xfId="13907"/>
    <cellStyle name="Normal 2 3 5 6 2" xfId="51245"/>
    <cellStyle name="Normal 2 3 5 7" xfId="27235"/>
    <cellStyle name="Normal 2 3 5 8" xfId="38084"/>
    <cellStyle name="Normal 2 3 6" xfId="913"/>
    <cellStyle name="Normal 2 3 6 2" xfId="2095"/>
    <cellStyle name="Normal 2 3 6 2 2" xfId="8169"/>
    <cellStyle name="Normal 2 3 6 2 2 2" xfId="12892"/>
    <cellStyle name="Normal 2 3 6 2 2 2 2" xfId="26051"/>
    <cellStyle name="Normal 2 3 6 2 2 2 2 2" xfId="63389"/>
    <cellStyle name="Normal 2 3 6 2 2 2 3" xfId="50230"/>
    <cellStyle name="Normal 2 3 6 2 2 3" xfId="21328"/>
    <cellStyle name="Normal 2 3 6 2 2 3 2" xfId="58666"/>
    <cellStyle name="Normal 2 3 6 2 2 4" xfId="34347"/>
    <cellStyle name="Normal 2 3 6 2 2 5" xfId="45507"/>
    <cellStyle name="Normal 2 3 6 2 3" xfId="10532"/>
    <cellStyle name="Normal 2 3 6 2 3 2" xfId="23691"/>
    <cellStyle name="Normal 2 3 6 2 3 2 2" xfId="61029"/>
    <cellStyle name="Normal 2 3 6 2 3 3" xfId="37059"/>
    <cellStyle name="Normal 2 3 6 2 3 4" xfId="47870"/>
    <cellStyle name="Normal 2 3 6 2 4" xfId="5809"/>
    <cellStyle name="Normal 2 3 6 2 4 2" xfId="18968"/>
    <cellStyle name="Normal 2 3 6 2 4 2 2" xfId="56306"/>
    <cellStyle name="Normal 2 3 6 2 4 3" xfId="31635"/>
    <cellStyle name="Normal 2 3 6 2 4 4" xfId="43147"/>
    <cellStyle name="Normal 2 3 6 2 5" xfId="15256"/>
    <cellStyle name="Normal 2 3 6 2 5 2" xfId="52594"/>
    <cellStyle name="Normal 2 3 6 2 6" xfId="28753"/>
    <cellStyle name="Normal 2 3 6 2 7" xfId="39433"/>
    <cellStyle name="Normal 2 3 6 3" xfId="3444"/>
    <cellStyle name="Normal 2 3 6 3 2" xfId="11712"/>
    <cellStyle name="Normal 2 3 6 3 2 2" xfId="24871"/>
    <cellStyle name="Normal 2 3 6 3 2 2 2" xfId="62209"/>
    <cellStyle name="Normal 2 3 6 3 2 3" xfId="49050"/>
    <cellStyle name="Normal 2 3 6 3 3" xfId="6989"/>
    <cellStyle name="Normal 2 3 6 3 3 2" xfId="20148"/>
    <cellStyle name="Normal 2 3 6 3 3 2 2" xfId="57486"/>
    <cellStyle name="Normal 2 3 6 3 3 3" xfId="44327"/>
    <cellStyle name="Normal 2 3 6 3 4" xfId="16605"/>
    <cellStyle name="Normal 2 3 6 3 4 2" xfId="53943"/>
    <cellStyle name="Normal 2 3 6 3 5" xfId="32998"/>
    <cellStyle name="Normal 2 3 6 3 6" xfId="40782"/>
    <cellStyle name="Normal 2 3 6 4" xfId="9352"/>
    <cellStyle name="Normal 2 3 6 4 2" xfId="22511"/>
    <cellStyle name="Normal 2 3 6 4 2 2" xfId="59849"/>
    <cellStyle name="Normal 2 3 6 4 3" xfId="35710"/>
    <cellStyle name="Normal 2 3 6 4 4" xfId="46690"/>
    <cellStyle name="Normal 2 3 6 5" xfId="4629"/>
    <cellStyle name="Normal 2 3 6 5 2" xfId="17788"/>
    <cellStyle name="Normal 2 3 6 5 2 2" xfId="55126"/>
    <cellStyle name="Normal 2 3 6 5 3" xfId="30286"/>
    <cellStyle name="Normal 2 3 6 5 4" xfId="41967"/>
    <cellStyle name="Normal 2 3 6 6" xfId="14076"/>
    <cellStyle name="Normal 2 3 6 6 2" xfId="51414"/>
    <cellStyle name="Normal 2 3 6 7" xfId="27404"/>
    <cellStyle name="Normal 2 3 6 8" xfId="38253"/>
    <cellStyle name="Normal 2 3 7" xfId="1084"/>
    <cellStyle name="Normal 2 3 7 2" xfId="2264"/>
    <cellStyle name="Normal 2 3 7 2 2" xfId="8338"/>
    <cellStyle name="Normal 2 3 7 2 2 2" xfId="13061"/>
    <cellStyle name="Normal 2 3 7 2 2 2 2" xfId="26220"/>
    <cellStyle name="Normal 2 3 7 2 2 2 2 2" xfId="63558"/>
    <cellStyle name="Normal 2 3 7 2 2 2 3" xfId="50399"/>
    <cellStyle name="Normal 2 3 7 2 2 3" xfId="21497"/>
    <cellStyle name="Normal 2 3 7 2 2 3 2" xfId="58835"/>
    <cellStyle name="Normal 2 3 7 2 2 4" xfId="34516"/>
    <cellStyle name="Normal 2 3 7 2 2 5" xfId="45676"/>
    <cellStyle name="Normal 2 3 7 2 3" xfId="10701"/>
    <cellStyle name="Normal 2 3 7 2 3 2" xfId="23860"/>
    <cellStyle name="Normal 2 3 7 2 3 2 2" xfId="61198"/>
    <cellStyle name="Normal 2 3 7 2 3 3" xfId="37228"/>
    <cellStyle name="Normal 2 3 7 2 3 4" xfId="48039"/>
    <cellStyle name="Normal 2 3 7 2 4" xfId="5978"/>
    <cellStyle name="Normal 2 3 7 2 4 2" xfId="19137"/>
    <cellStyle name="Normal 2 3 7 2 4 2 2" xfId="56475"/>
    <cellStyle name="Normal 2 3 7 2 4 3" xfId="31804"/>
    <cellStyle name="Normal 2 3 7 2 4 4" xfId="43316"/>
    <cellStyle name="Normal 2 3 7 2 5" xfId="15425"/>
    <cellStyle name="Normal 2 3 7 2 5 2" xfId="52763"/>
    <cellStyle name="Normal 2 3 7 2 6" xfId="28922"/>
    <cellStyle name="Normal 2 3 7 2 7" xfId="39602"/>
    <cellStyle name="Normal 2 3 7 3" xfId="3613"/>
    <cellStyle name="Normal 2 3 7 3 2" xfId="11881"/>
    <cellStyle name="Normal 2 3 7 3 2 2" xfId="25040"/>
    <cellStyle name="Normal 2 3 7 3 2 2 2" xfId="62378"/>
    <cellStyle name="Normal 2 3 7 3 2 3" xfId="49219"/>
    <cellStyle name="Normal 2 3 7 3 3" xfId="7158"/>
    <cellStyle name="Normal 2 3 7 3 3 2" xfId="20317"/>
    <cellStyle name="Normal 2 3 7 3 3 2 2" xfId="57655"/>
    <cellStyle name="Normal 2 3 7 3 3 3" xfId="44496"/>
    <cellStyle name="Normal 2 3 7 3 4" xfId="16774"/>
    <cellStyle name="Normal 2 3 7 3 4 2" xfId="54112"/>
    <cellStyle name="Normal 2 3 7 3 5" xfId="33167"/>
    <cellStyle name="Normal 2 3 7 3 6" xfId="40951"/>
    <cellStyle name="Normal 2 3 7 4" xfId="9521"/>
    <cellStyle name="Normal 2 3 7 4 2" xfId="22680"/>
    <cellStyle name="Normal 2 3 7 4 2 2" xfId="60018"/>
    <cellStyle name="Normal 2 3 7 4 3" xfId="35879"/>
    <cellStyle name="Normal 2 3 7 4 4" xfId="46859"/>
    <cellStyle name="Normal 2 3 7 5" xfId="4798"/>
    <cellStyle name="Normal 2 3 7 5 2" xfId="17957"/>
    <cellStyle name="Normal 2 3 7 5 2 2" xfId="55295"/>
    <cellStyle name="Normal 2 3 7 5 3" xfId="30455"/>
    <cellStyle name="Normal 2 3 7 5 4" xfId="42136"/>
    <cellStyle name="Normal 2 3 7 6" xfId="14245"/>
    <cellStyle name="Normal 2 3 7 6 2" xfId="51583"/>
    <cellStyle name="Normal 2 3 7 7" xfId="27573"/>
    <cellStyle name="Normal 2 3 7 8" xfId="38422"/>
    <cellStyle name="Normal 2 3 8" xfId="1281"/>
    <cellStyle name="Normal 2 3 8 2" xfId="2630"/>
    <cellStyle name="Normal 2 3 8 2 2" xfId="12078"/>
    <cellStyle name="Normal 2 3 8 2 2 2" xfId="25237"/>
    <cellStyle name="Normal 2 3 8 2 2 2 2" xfId="62575"/>
    <cellStyle name="Normal 2 3 8 2 2 3" xfId="33533"/>
    <cellStyle name="Normal 2 3 8 2 2 4" xfId="49416"/>
    <cellStyle name="Normal 2 3 8 2 3" xfId="7355"/>
    <cellStyle name="Normal 2 3 8 2 3 2" xfId="20514"/>
    <cellStyle name="Normal 2 3 8 2 3 2 2" xfId="57852"/>
    <cellStyle name="Normal 2 3 8 2 3 3" xfId="36245"/>
    <cellStyle name="Normal 2 3 8 2 3 4" xfId="44693"/>
    <cellStyle name="Normal 2 3 8 2 4" xfId="15791"/>
    <cellStyle name="Normal 2 3 8 2 4 2" xfId="30821"/>
    <cellStyle name="Normal 2 3 8 2 4 3" xfId="53129"/>
    <cellStyle name="Normal 2 3 8 2 5" xfId="27939"/>
    <cellStyle name="Normal 2 3 8 2 6" xfId="39968"/>
    <cellStyle name="Normal 2 3 8 3" xfId="9718"/>
    <cellStyle name="Normal 2 3 8 3 2" xfId="22877"/>
    <cellStyle name="Normal 2 3 8 3 2 2" xfId="60215"/>
    <cellStyle name="Normal 2 3 8 3 3" xfId="32184"/>
    <cellStyle name="Normal 2 3 8 3 4" xfId="47056"/>
    <cellStyle name="Normal 2 3 8 4" xfId="4995"/>
    <cellStyle name="Normal 2 3 8 4 2" xfId="18154"/>
    <cellStyle name="Normal 2 3 8 4 2 2" xfId="55492"/>
    <cellStyle name="Normal 2 3 8 4 3" xfId="34896"/>
    <cellStyle name="Normal 2 3 8 4 4" xfId="42333"/>
    <cellStyle name="Normal 2 3 8 5" xfId="14442"/>
    <cellStyle name="Normal 2 3 8 5 2" xfId="29472"/>
    <cellStyle name="Normal 2 3 8 5 3" xfId="51780"/>
    <cellStyle name="Normal 2 3 8 6" xfId="26590"/>
    <cellStyle name="Normal 2 3 8 7" xfId="38619"/>
    <cellStyle name="Normal 2 3 9" xfId="2433"/>
    <cellStyle name="Normal 2 3 9 2" xfId="10898"/>
    <cellStyle name="Normal 2 3 9 2 2" xfId="24057"/>
    <cellStyle name="Normal 2 3 9 2 2 2" xfId="61395"/>
    <cellStyle name="Normal 2 3 9 2 3" xfId="33336"/>
    <cellStyle name="Normal 2 3 9 2 4" xfId="48236"/>
    <cellStyle name="Normal 2 3 9 3" xfId="6175"/>
    <cellStyle name="Normal 2 3 9 3 2" xfId="19334"/>
    <cellStyle name="Normal 2 3 9 3 2 2" xfId="56672"/>
    <cellStyle name="Normal 2 3 9 3 3" xfId="36048"/>
    <cellStyle name="Normal 2 3 9 3 4" xfId="43513"/>
    <cellStyle name="Normal 2 3 9 4" xfId="15594"/>
    <cellStyle name="Normal 2 3 9 4 2" xfId="30624"/>
    <cellStyle name="Normal 2 3 9 4 3" xfId="52932"/>
    <cellStyle name="Normal 2 3 9 5" xfId="27742"/>
    <cellStyle name="Normal 2 3 9 6" xfId="39771"/>
    <cellStyle name="Normal 2 4" xfId="127"/>
    <cellStyle name="Normal 2 4 10" xfId="8566"/>
    <cellStyle name="Normal 2 4 10 2" xfId="21725"/>
    <cellStyle name="Normal 2 4 10 2 2" xfId="59063"/>
    <cellStyle name="Normal 2 4 10 3" xfId="29303"/>
    <cellStyle name="Normal 2 4 10 4" xfId="45904"/>
    <cellStyle name="Normal 2 4 11" xfId="3843"/>
    <cellStyle name="Normal 2 4 11 2" xfId="17002"/>
    <cellStyle name="Normal 2 4 11 2 2" xfId="54340"/>
    <cellStyle name="Normal 2 4 11 3" xfId="32015"/>
    <cellStyle name="Normal 2 4 11 4" xfId="41181"/>
    <cellStyle name="Normal 2 4 12" xfId="13290"/>
    <cellStyle name="Normal 2 4 12 2" xfId="34727"/>
    <cellStyle name="Normal 2 4 12 3" xfId="50628"/>
    <cellStyle name="Normal 2 4 13" xfId="29134"/>
    <cellStyle name="Normal 2 4 14" xfId="26421"/>
    <cellStyle name="Normal 2 4 15" xfId="37467"/>
    <cellStyle name="Normal 2 4 2" xfId="239"/>
    <cellStyle name="Normal 2 4 2 10" xfId="3955"/>
    <cellStyle name="Normal 2 4 2 10 2" xfId="17114"/>
    <cellStyle name="Normal 2 4 2 10 2 2" xfId="54452"/>
    <cellStyle name="Normal 2 4 2 10 3" xfId="32100"/>
    <cellStyle name="Normal 2 4 2 10 4" xfId="41293"/>
    <cellStyle name="Normal 2 4 2 11" xfId="13402"/>
    <cellStyle name="Normal 2 4 2 11 2" xfId="34812"/>
    <cellStyle name="Normal 2 4 2 11 3" xfId="50740"/>
    <cellStyle name="Normal 2 4 2 12" xfId="29219"/>
    <cellStyle name="Normal 2 4 2 13" xfId="26506"/>
    <cellStyle name="Normal 2 4 2 14" xfId="37579"/>
    <cellStyle name="Normal 2 4 2 2" xfId="660"/>
    <cellStyle name="Normal 2 4 2 2 2" xfId="1842"/>
    <cellStyle name="Normal 2 4 2 2 2 2" xfId="7916"/>
    <cellStyle name="Normal 2 4 2 2 2 2 2" xfId="12639"/>
    <cellStyle name="Normal 2 4 2 2 2 2 2 2" xfId="25798"/>
    <cellStyle name="Normal 2 4 2 2 2 2 2 2 2" xfId="63136"/>
    <cellStyle name="Normal 2 4 2 2 2 2 2 3" xfId="49977"/>
    <cellStyle name="Normal 2 4 2 2 2 2 3" xfId="21075"/>
    <cellStyle name="Normal 2 4 2 2 2 2 3 2" xfId="58413"/>
    <cellStyle name="Normal 2 4 2 2 2 2 4" xfId="34094"/>
    <cellStyle name="Normal 2 4 2 2 2 2 5" xfId="45254"/>
    <cellStyle name="Normal 2 4 2 2 2 3" xfId="10279"/>
    <cellStyle name="Normal 2 4 2 2 2 3 2" xfId="23438"/>
    <cellStyle name="Normal 2 4 2 2 2 3 2 2" xfId="60776"/>
    <cellStyle name="Normal 2 4 2 2 2 3 3" xfId="36806"/>
    <cellStyle name="Normal 2 4 2 2 2 3 4" xfId="47617"/>
    <cellStyle name="Normal 2 4 2 2 2 4" xfId="5556"/>
    <cellStyle name="Normal 2 4 2 2 2 4 2" xfId="18715"/>
    <cellStyle name="Normal 2 4 2 2 2 4 2 2" xfId="56053"/>
    <cellStyle name="Normal 2 4 2 2 2 4 3" xfId="31382"/>
    <cellStyle name="Normal 2 4 2 2 2 4 4" xfId="42894"/>
    <cellStyle name="Normal 2 4 2 2 2 5" xfId="15003"/>
    <cellStyle name="Normal 2 4 2 2 2 5 2" xfId="52341"/>
    <cellStyle name="Normal 2 4 2 2 2 6" xfId="28500"/>
    <cellStyle name="Normal 2 4 2 2 2 7" xfId="39180"/>
    <cellStyle name="Normal 2 4 2 2 3" xfId="3191"/>
    <cellStyle name="Normal 2 4 2 2 3 2" xfId="11459"/>
    <cellStyle name="Normal 2 4 2 2 3 2 2" xfId="24618"/>
    <cellStyle name="Normal 2 4 2 2 3 2 2 2" xfId="61956"/>
    <cellStyle name="Normal 2 4 2 2 3 2 3" xfId="48797"/>
    <cellStyle name="Normal 2 4 2 2 3 3" xfId="6736"/>
    <cellStyle name="Normal 2 4 2 2 3 3 2" xfId="19895"/>
    <cellStyle name="Normal 2 4 2 2 3 3 2 2" xfId="57233"/>
    <cellStyle name="Normal 2 4 2 2 3 3 3" xfId="44074"/>
    <cellStyle name="Normal 2 4 2 2 3 4" xfId="16352"/>
    <cellStyle name="Normal 2 4 2 2 3 4 2" xfId="53690"/>
    <cellStyle name="Normal 2 4 2 2 3 5" xfId="32745"/>
    <cellStyle name="Normal 2 4 2 2 3 6" xfId="40529"/>
    <cellStyle name="Normal 2 4 2 2 4" xfId="9099"/>
    <cellStyle name="Normal 2 4 2 2 4 2" xfId="22258"/>
    <cellStyle name="Normal 2 4 2 2 4 2 2" xfId="59596"/>
    <cellStyle name="Normal 2 4 2 2 4 3" xfId="35457"/>
    <cellStyle name="Normal 2 4 2 2 4 4" xfId="46437"/>
    <cellStyle name="Normal 2 4 2 2 5" xfId="4376"/>
    <cellStyle name="Normal 2 4 2 2 5 2" xfId="17535"/>
    <cellStyle name="Normal 2 4 2 2 5 2 2" xfId="54873"/>
    <cellStyle name="Normal 2 4 2 2 5 3" xfId="30033"/>
    <cellStyle name="Normal 2 4 2 2 5 4" xfId="41714"/>
    <cellStyle name="Normal 2 4 2 2 6" xfId="13823"/>
    <cellStyle name="Normal 2 4 2 2 6 2" xfId="51161"/>
    <cellStyle name="Normal 2 4 2 2 7" xfId="27151"/>
    <cellStyle name="Normal 2 4 2 2 8" xfId="38000"/>
    <cellStyle name="Normal 2 4 2 3" xfId="436"/>
    <cellStyle name="Normal 2 4 2 3 2" xfId="1618"/>
    <cellStyle name="Normal 2 4 2 3 2 2" xfId="7692"/>
    <cellStyle name="Normal 2 4 2 3 2 2 2" xfId="12415"/>
    <cellStyle name="Normal 2 4 2 3 2 2 2 2" xfId="25574"/>
    <cellStyle name="Normal 2 4 2 3 2 2 2 2 2" xfId="62912"/>
    <cellStyle name="Normal 2 4 2 3 2 2 2 3" xfId="49753"/>
    <cellStyle name="Normal 2 4 2 3 2 2 3" xfId="20851"/>
    <cellStyle name="Normal 2 4 2 3 2 2 3 2" xfId="58189"/>
    <cellStyle name="Normal 2 4 2 3 2 2 4" xfId="33870"/>
    <cellStyle name="Normal 2 4 2 3 2 2 5" xfId="45030"/>
    <cellStyle name="Normal 2 4 2 3 2 3" xfId="10055"/>
    <cellStyle name="Normal 2 4 2 3 2 3 2" xfId="23214"/>
    <cellStyle name="Normal 2 4 2 3 2 3 2 2" xfId="60552"/>
    <cellStyle name="Normal 2 4 2 3 2 3 3" xfId="36582"/>
    <cellStyle name="Normal 2 4 2 3 2 3 4" xfId="47393"/>
    <cellStyle name="Normal 2 4 2 3 2 4" xfId="5332"/>
    <cellStyle name="Normal 2 4 2 3 2 4 2" xfId="18491"/>
    <cellStyle name="Normal 2 4 2 3 2 4 2 2" xfId="55829"/>
    <cellStyle name="Normal 2 4 2 3 2 4 3" xfId="31158"/>
    <cellStyle name="Normal 2 4 2 3 2 4 4" xfId="42670"/>
    <cellStyle name="Normal 2 4 2 3 2 5" xfId="14779"/>
    <cellStyle name="Normal 2 4 2 3 2 5 2" xfId="52117"/>
    <cellStyle name="Normal 2 4 2 3 2 6" xfId="28276"/>
    <cellStyle name="Normal 2 4 2 3 2 7" xfId="38956"/>
    <cellStyle name="Normal 2 4 2 3 3" xfId="2967"/>
    <cellStyle name="Normal 2 4 2 3 3 2" xfId="11235"/>
    <cellStyle name="Normal 2 4 2 3 3 2 2" xfId="24394"/>
    <cellStyle name="Normal 2 4 2 3 3 2 2 2" xfId="61732"/>
    <cellStyle name="Normal 2 4 2 3 3 2 3" xfId="48573"/>
    <cellStyle name="Normal 2 4 2 3 3 3" xfId="6512"/>
    <cellStyle name="Normal 2 4 2 3 3 3 2" xfId="19671"/>
    <cellStyle name="Normal 2 4 2 3 3 3 2 2" xfId="57009"/>
    <cellStyle name="Normal 2 4 2 3 3 3 3" xfId="43850"/>
    <cellStyle name="Normal 2 4 2 3 3 4" xfId="16128"/>
    <cellStyle name="Normal 2 4 2 3 3 4 2" xfId="53466"/>
    <cellStyle name="Normal 2 4 2 3 3 5" xfId="32521"/>
    <cellStyle name="Normal 2 4 2 3 3 6" xfId="40305"/>
    <cellStyle name="Normal 2 4 2 3 4" xfId="8875"/>
    <cellStyle name="Normal 2 4 2 3 4 2" xfId="22034"/>
    <cellStyle name="Normal 2 4 2 3 4 2 2" xfId="59372"/>
    <cellStyle name="Normal 2 4 2 3 4 3" xfId="35233"/>
    <cellStyle name="Normal 2 4 2 3 4 4" xfId="46213"/>
    <cellStyle name="Normal 2 4 2 3 5" xfId="4152"/>
    <cellStyle name="Normal 2 4 2 3 5 2" xfId="17311"/>
    <cellStyle name="Normal 2 4 2 3 5 2 2" xfId="54649"/>
    <cellStyle name="Normal 2 4 2 3 5 3" xfId="29809"/>
    <cellStyle name="Normal 2 4 2 3 5 4" xfId="41490"/>
    <cellStyle name="Normal 2 4 2 3 6" xfId="13599"/>
    <cellStyle name="Normal 2 4 2 3 6 2" xfId="50937"/>
    <cellStyle name="Normal 2 4 2 3 7" xfId="26927"/>
    <cellStyle name="Normal 2 4 2 3 8" xfId="37776"/>
    <cellStyle name="Normal 2 4 2 4" xfId="857"/>
    <cellStyle name="Normal 2 4 2 4 2" xfId="2039"/>
    <cellStyle name="Normal 2 4 2 4 2 2" xfId="8113"/>
    <cellStyle name="Normal 2 4 2 4 2 2 2" xfId="12836"/>
    <cellStyle name="Normal 2 4 2 4 2 2 2 2" xfId="25995"/>
    <cellStyle name="Normal 2 4 2 4 2 2 2 2 2" xfId="63333"/>
    <cellStyle name="Normal 2 4 2 4 2 2 2 3" xfId="50174"/>
    <cellStyle name="Normal 2 4 2 4 2 2 3" xfId="21272"/>
    <cellStyle name="Normal 2 4 2 4 2 2 3 2" xfId="58610"/>
    <cellStyle name="Normal 2 4 2 4 2 2 4" xfId="34291"/>
    <cellStyle name="Normal 2 4 2 4 2 2 5" xfId="45451"/>
    <cellStyle name="Normal 2 4 2 4 2 3" xfId="10476"/>
    <cellStyle name="Normal 2 4 2 4 2 3 2" xfId="23635"/>
    <cellStyle name="Normal 2 4 2 4 2 3 2 2" xfId="60973"/>
    <cellStyle name="Normal 2 4 2 4 2 3 3" xfId="37003"/>
    <cellStyle name="Normal 2 4 2 4 2 3 4" xfId="47814"/>
    <cellStyle name="Normal 2 4 2 4 2 4" xfId="5753"/>
    <cellStyle name="Normal 2 4 2 4 2 4 2" xfId="18912"/>
    <cellStyle name="Normal 2 4 2 4 2 4 2 2" xfId="56250"/>
    <cellStyle name="Normal 2 4 2 4 2 4 3" xfId="31579"/>
    <cellStyle name="Normal 2 4 2 4 2 4 4" xfId="43091"/>
    <cellStyle name="Normal 2 4 2 4 2 5" xfId="15200"/>
    <cellStyle name="Normal 2 4 2 4 2 5 2" xfId="52538"/>
    <cellStyle name="Normal 2 4 2 4 2 6" xfId="28697"/>
    <cellStyle name="Normal 2 4 2 4 2 7" xfId="39377"/>
    <cellStyle name="Normal 2 4 2 4 3" xfId="3388"/>
    <cellStyle name="Normal 2 4 2 4 3 2" xfId="11656"/>
    <cellStyle name="Normal 2 4 2 4 3 2 2" xfId="24815"/>
    <cellStyle name="Normal 2 4 2 4 3 2 2 2" xfId="62153"/>
    <cellStyle name="Normal 2 4 2 4 3 2 3" xfId="48994"/>
    <cellStyle name="Normal 2 4 2 4 3 3" xfId="6933"/>
    <cellStyle name="Normal 2 4 2 4 3 3 2" xfId="20092"/>
    <cellStyle name="Normal 2 4 2 4 3 3 2 2" xfId="57430"/>
    <cellStyle name="Normal 2 4 2 4 3 3 3" xfId="44271"/>
    <cellStyle name="Normal 2 4 2 4 3 4" xfId="16549"/>
    <cellStyle name="Normal 2 4 2 4 3 4 2" xfId="53887"/>
    <cellStyle name="Normal 2 4 2 4 3 5" xfId="32942"/>
    <cellStyle name="Normal 2 4 2 4 3 6" xfId="40726"/>
    <cellStyle name="Normal 2 4 2 4 4" xfId="9296"/>
    <cellStyle name="Normal 2 4 2 4 4 2" xfId="22455"/>
    <cellStyle name="Normal 2 4 2 4 4 2 2" xfId="59793"/>
    <cellStyle name="Normal 2 4 2 4 4 3" xfId="35654"/>
    <cellStyle name="Normal 2 4 2 4 4 4" xfId="46634"/>
    <cellStyle name="Normal 2 4 2 4 5" xfId="4573"/>
    <cellStyle name="Normal 2 4 2 4 5 2" xfId="17732"/>
    <cellStyle name="Normal 2 4 2 4 5 2 2" xfId="55070"/>
    <cellStyle name="Normal 2 4 2 4 5 3" xfId="30230"/>
    <cellStyle name="Normal 2 4 2 4 5 4" xfId="41911"/>
    <cellStyle name="Normal 2 4 2 4 6" xfId="14020"/>
    <cellStyle name="Normal 2 4 2 4 6 2" xfId="51358"/>
    <cellStyle name="Normal 2 4 2 4 7" xfId="27348"/>
    <cellStyle name="Normal 2 4 2 4 8" xfId="38197"/>
    <cellStyle name="Normal 2 4 2 5" xfId="1026"/>
    <cellStyle name="Normal 2 4 2 5 2" xfId="2208"/>
    <cellStyle name="Normal 2 4 2 5 2 2" xfId="8282"/>
    <cellStyle name="Normal 2 4 2 5 2 2 2" xfId="13005"/>
    <cellStyle name="Normal 2 4 2 5 2 2 2 2" xfId="26164"/>
    <cellStyle name="Normal 2 4 2 5 2 2 2 2 2" xfId="63502"/>
    <cellStyle name="Normal 2 4 2 5 2 2 2 3" xfId="50343"/>
    <cellStyle name="Normal 2 4 2 5 2 2 3" xfId="21441"/>
    <cellStyle name="Normal 2 4 2 5 2 2 3 2" xfId="58779"/>
    <cellStyle name="Normal 2 4 2 5 2 2 4" xfId="34460"/>
    <cellStyle name="Normal 2 4 2 5 2 2 5" xfId="45620"/>
    <cellStyle name="Normal 2 4 2 5 2 3" xfId="10645"/>
    <cellStyle name="Normal 2 4 2 5 2 3 2" xfId="23804"/>
    <cellStyle name="Normal 2 4 2 5 2 3 2 2" xfId="61142"/>
    <cellStyle name="Normal 2 4 2 5 2 3 3" xfId="37172"/>
    <cellStyle name="Normal 2 4 2 5 2 3 4" xfId="47983"/>
    <cellStyle name="Normal 2 4 2 5 2 4" xfId="5922"/>
    <cellStyle name="Normal 2 4 2 5 2 4 2" xfId="19081"/>
    <cellStyle name="Normal 2 4 2 5 2 4 2 2" xfId="56419"/>
    <cellStyle name="Normal 2 4 2 5 2 4 3" xfId="31748"/>
    <cellStyle name="Normal 2 4 2 5 2 4 4" xfId="43260"/>
    <cellStyle name="Normal 2 4 2 5 2 5" xfId="15369"/>
    <cellStyle name="Normal 2 4 2 5 2 5 2" xfId="52707"/>
    <cellStyle name="Normal 2 4 2 5 2 6" xfId="28866"/>
    <cellStyle name="Normal 2 4 2 5 2 7" xfId="39546"/>
    <cellStyle name="Normal 2 4 2 5 3" xfId="3557"/>
    <cellStyle name="Normal 2 4 2 5 3 2" xfId="11825"/>
    <cellStyle name="Normal 2 4 2 5 3 2 2" xfId="24984"/>
    <cellStyle name="Normal 2 4 2 5 3 2 2 2" xfId="62322"/>
    <cellStyle name="Normal 2 4 2 5 3 2 3" xfId="49163"/>
    <cellStyle name="Normal 2 4 2 5 3 3" xfId="7102"/>
    <cellStyle name="Normal 2 4 2 5 3 3 2" xfId="20261"/>
    <cellStyle name="Normal 2 4 2 5 3 3 2 2" xfId="57599"/>
    <cellStyle name="Normal 2 4 2 5 3 3 3" xfId="44440"/>
    <cellStyle name="Normal 2 4 2 5 3 4" xfId="16718"/>
    <cellStyle name="Normal 2 4 2 5 3 4 2" xfId="54056"/>
    <cellStyle name="Normal 2 4 2 5 3 5" xfId="33111"/>
    <cellStyle name="Normal 2 4 2 5 3 6" xfId="40895"/>
    <cellStyle name="Normal 2 4 2 5 4" xfId="9465"/>
    <cellStyle name="Normal 2 4 2 5 4 2" xfId="22624"/>
    <cellStyle name="Normal 2 4 2 5 4 2 2" xfId="59962"/>
    <cellStyle name="Normal 2 4 2 5 4 3" xfId="35823"/>
    <cellStyle name="Normal 2 4 2 5 4 4" xfId="46803"/>
    <cellStyle name="Normal 2 4 2 5 5" xfId="4742"/>
    <cellStyle name="Normal 2 4 2 5 5 2" xfId="17901"/>
    <cellStyle name="Normal 2 4 2 5 5 2 2" xfId="55239"/>
    <cellStyle name="Normal 2 4 2 5 5 3" xfId="30399"/>
    <cellStyle name="Normal 2 4 2 5 5 4" xfId="42080"/>
    <cellStyle name="Normal 2 4 2 5 6" xfId="14189"/>
    <cellStyle name="Normal 2 4 2 5 6 2" xfId="51527"/>
    <cellStyle name="Normal 2 4 2 5 7" xfId="27517"/>
    <cellStyle name="Normal 2 4 2 5 8" xfId="38366"/>
    <cellStyle name="Normal 2 4 2 6" xfId="1197"/>
    <cellStyle name="Normal 2 4 2 6 2" xfId="2377"/>
    <cellStyle name="Normal 2 4 2 6 2 2" xfId="8451"/>
    <cellStyle name="Normal 2 4 2 6 2 2 2" xfId="13174"/>
    <cellStyle name="Normal 2 4 2 6 2 2 2 2" xfId="26333"/>
    <cellStyle name="Normal 2 4 2 6 2 2 2 2 2" xfId="63671"/>
    <cellStyle name="Normal 2 4 2 6 2 2 2 3" xfId="50512"/>
    <cellStyle name="Normal 2 4 2 6 2 2 3" xfId="21610"/>
    <cellStyle name="Normal 2 4 2 6 2 2 3 2" xfId="58948"/>
    <cellStyle name="Normal 2 4 2 6 2 2 4" xfId="34629"/>
    <cellStyle name="Normal 2 4 2 6 2 2 5" xfId="45789"/>
    <cellStyle name="Normal 2 4 2 6 2 3" xfId="10814"/>
    <cellStyle name="Normal 2 4 2 6 2 3 2" xfId="23973"/>
    <cellStyle name="Normal 2 4 2 6 2 3 2 2" xfId="61311"/>
    <cellStyle name="Normal 2 4 2 6 2 3 3" xfId="37341"/>
    <cellStyle name="Normal 2 4 2 6 2 3 4" xfId="48152"/>
    <cellStyle name="Normal 2 4 2 6 2 4" xfId="6091"/>
    <cellStyle name="Normal 2 4 2 6 2 4 2" xfId="19250"/>
    <cellStyle name="Normal 2 4 2 6 2 4 2 2" xfId="56588"/>
    <cellStyle name="Normal 2 4 2 6 2 4 3" xfId="31917"/>
    <cellStyle name="Normal 2 4 2 6 2 4 4" xfId="43429"/>
    <cellStyle name="Normal 2 4 2 6 2 5" xfId="15538"/>
    <cellStyle name="Normal 2 4 2 6 2 5 2" xfId="52876"/>
    <cellStyle name="Normal 2 4 2 6 2 6" xfId="29035"/>
    <cellStyle name="Normal 2 4 2 6 2 7" xfId="39715"/>
    <cellStyle name="Normal 2 4 2 6 3" xfId="3726"/>
    <cellStyle name="Normal 2 4 2 6 3 2" xfId="11994"/>
    <cellStyle name="Normal 2 4 2 6 3 2 2" xfId="25153"/>
    <cellStyle name="Normal 2 4 2 6 3 2 2 2" xfId="62491"/>
    <cellStyle name="Normal 2 4 2 6 3 2 3" xfId="49332"/>
    <cellStyle name="Normal 2 4 2 6 3 3" xfId="7271"/>
    <cellStyle name="Normal 2 4 2 6 3 3 2" xfId="20430"/>
    <cellStyle name="Normal 2 4 2 6 3 3 2 2" xfId="57768"/>
    <cellStyle name="Normal 2 4 2 6 3 3 3" xfId="44609"/>
    <cellStyle name="Normal 2 4 2 6 3 4" xfId="16887"/>
    <cellStyle name="Normal 2 4 2 6 3 4 2" xfId="54225"/>
    <cellStyle name="Normal 2 4 2 6 3 5" xfId="33280"/>
    <cellStyle name="Normal 2 4 2 6 3 6" xfId="41064"/>
    <cellStyle name="Normal 2 4 2 6 4" xfId="9634"/>
    <cellStyle name="Normal 2 4 2 6 4 2" xfId="22793"/>
    <cellStyle name="Normal 2 4 2 6 4 2 2" xfId="60131"/>
    <cellStyle name="Normal 2 4 2 6 4 3" xfId="35992"/>
    <cellStyle name="Normal 2 4 2 6 4 4" xfId="46972"/>
    <cellStyle name="Normal 2 4 2 6 5" xfId="4911"/>
    <cellStyle name="Normal 2 4 2 6 5 2" xfId="18070"/>
    <cellStyle name="Normal 2 4 2 6 5 2 2" xfId="55408"/>
    <cellStyle name="Normal 2 4 2 6 5 3" xfId="30568"/>
    <cellStyle name="Normal 2 4 2 6 5 4" xfId="42249"/>
    <cellStyle name="Normal 2 4 2 6 6" xfId="14358"/>
    <cellStyle name="Normal 2 4 2 6 6 2" xfId="51696"/>
    <cellStyle name="Normal 2 4 2 6 7" xfId="27686"/>
    <cellStyle name="Normal 2 4 2 6 8" xfId="38535"/>
    <cellStyle name="Normal 2 4 2 7" xfId="1421"/>
    <cellStyle name="Normal 2 4 2 7 2" xfId="2770"/>
    <cellStyle name="Normal 2 4 2 7 2 2" xfId="12218"/>
    <cellStyle name="Normal 2 4 2 7 2 2 2" xfId="25377"/>
    <cellStyle name="Normal 2 4 2 7 2 2 2 2" xfId="62715"/>
    <cellStyle name="Normal 2 4 2 7 2 2 3" xfId="33673"/>
    <cellStyle name="Normal 2 4 2 7 2 2 4" xfId="49556"/>
    <cellStyle name="Normal 2 4 2 7 2 3" xfId="7495"/>
    <cellStyle name="Normal 2 4 2 7 2 3 2" xfId="20654"/>
    <cellStyle name="Normal 2 4 2 7 2 3 2 2" xfId="57992"/>
    <cellStyle name="Normal 2 4 2 7 2 3 3" xfId="36385"/>
    <cellStyle name="Normal 2 4 2 7 2 3 4" xfId="44833"/>
    <cellStyle name="Normal 2 4 2 7 2 4" xfId="15931"/>
    <cellStyle name="Normal 2 4 2 7 2 4 2" xfId="30961"/>
    <cellStyle name="Normal 2 4 2 7 2 4 3" xfId="53269"/>
    <cellStyle name="Normal 2 4 2 7 2 5" xfId="28079"/>
    <cellStyle name="Normal 2 4 2 7 2 6" xfId="40108"/>
    <cellStyle name="Normal 2 4 2 7 3" xfId="9858"/>
    <cellStyle name="Normal 2 4 2 7 3 2" xfId="23017"/>
    <cellStyle name="Normal 2 4 2 7 3 2 2" xfId="60355"/>
    <cellStyle name="Normal 2 4 2 7 3 3" xfId="32324"/>
    <cellStyle name="Normal 2 4 2 7 3 4" xfId="47196"/>
    <cellStyle name="Normal 2 4 2 7 4" xfId="5135"/>
    <cellStyle name="Normal 2 4 2 7 4 2" xfId="18294"/>
    <cellStyle name="Normal 2 4 2 7 4 2 2" xfId="55632"/>
    <cellStyle name="Normal 2 4 2 7 4 3" xfId="35036"/>
    <cellStyle name="Normal 2 4 2 7 4 4" xfId="42473"/>
    <cellStyle name="Normal 2 4 2 7 5" xfId="14582"/>
    <cellStyle name="Normal 2 4 2 7 5 2" xfId="29612"/>
    <cellStyle name="Normal 2 4 2 7 5 3" xfId="51920"/>
    <cellStyle name="Normal 2 4 2 7 6" xfId="26730"/>
    <cellStyle name="Normal 2 4 2 7 7" xfId="38759"/>
    <cellStyle name="Normal 2 4 2 8" xfId="2546"/>
    <cellStyle name="Normal 2 4 2 8 2" xfId="11038"/>
    <cellStyle name="Normal 2 4 2 8 2 2" xfId="24197"/>
    <cellStyle name="Normal 2 4 2 8 2 2 2" xfId="61535"/>
    <cellStyle name="Normal 2 4 2 8 2 3" xfId="33449"/>
    <cellStyle name="Normal 2 4 2 8 2 4" xfId="48376"/>
    <cellStyle name="Normal 2 4 2 8 3" xfId="6315"/>
    <cellStyle name="Normal 2 4 2 8 3 2" xfId="19474"/>
    <cellStyle name="Normal 2 4 2 8 3 2 2" xfId="56812"/>
    <cellStyle name="Normal 2 4 2 8 3 3" xfId="36161"/>
    <cellStyle name="Normal 2 4 2 8 3 4" xfId="43653"/>
    <cellStyle name="Normal 2 4 2 8 4" xfId="15707"/>
    <cellStyle name="Normal 2 4 2 8 4 2" xfId="30737"/>
    <cellStyle name="Normal 2 4 2 8 4 3" xfId="53045"/>
    <cellStyle name="Normal 2 4 2 8 5" xfId="27855"/>
    <cellStyle name="Normal 2 4 2 8 6" xfId="39884"/>
    <cellStyle name="Normal 2 4 2 9" xfId="8678"/>
    <cellStyle name="Normal 2 4 2 9 2" xfId="21837"/>
    <cellStyle name="Normal 2 4 2 9 2 2" xfId="59175"/>
    <cellStyle name="Normal 2 4 2 9 3" xfId="29388"/>
    <cellStyle name="Normal 2 4 2 9 4" xfId="46016"/>
    <cellStyle name="Normal 2 4 3" xfId="548"/>
    <cellStyle name="Normal 2 4 3 2" xfId="1730"/>
    <cellStyle name="Normal 2 4 3 2 2" xfId="7804"/>
    <cellStyle name="Normal 2 4 3 2 2 2" xfId="12527"/>
    <cellStyle name="Normal 2 4 3 2 2 2 2" xfId="25686"/>
    <cellStyle name="Normal 2 4 3 2 2 2 2 2" xfId="63024"/>
    <cellStyle name="Normal 2 4 3 2 2 2 3" xfId="49865"/>
    <cellStyle name="Normal 2 4 3 2 2 3" xfId="20963"/>
    <cellStyle name="Normal 2 4 3 2 2 3 2" xfId="58301"/>
    <cellStyle name="Normal 2 4 3 2 2 4" xfId="33982"/>
    <cellStyle name="Normal 2 4 3 2 2 5" xfId="45142"/>
    <cellStyle name="Normal 2 4 3 2 3" xfId="10167"/>
    <cellStyle name="Normal 2 4 3 2 3 2" xfId="23326"/>
    <cellStyle name="Normal 2 4 3 2 3 2 2" xfId="60664"/>
    <cellStyle name="Normal 2 4 3 2 3 3" xfId="36694"/>
    <cellStyle name="Normal 2 4 3 2 3 4" xfId="47505"/>
    <cellStyle name="Normal 2 4 3 2 4" xfId="5444"/>
    <cellStyle name="Normal 2 4 3 2 4 2" xfId="18603"/>
    <cellStyle name="Normal 2 4 3 2 4 2 2" xfId="55941"/>
    <cellStyle name="Normal 2 4 3 2 4 3" xfId="31270"/>
    <cellStyle name="Normal 2 4 3 2 4 4" xfId="42782"/>
    <cellStyle name="Normal 2 4 3 2 5" xfId="14891"/>
    <cellStyle name="Normal 2 4 3 2 5 2" xfId="52229"/>
    <cellStyle name="Normal 2 4 3 2 6" xfId="28388"/>
    <cellStyle name="Normal 2 4 3 2 7" xfId="39068"/>
    <cellStyle name="Normal 2 4 3 3" xfId="3079"/>
    <cellStyle name="Normal 2 4 3 3 2" xfId="11347"/>
    <cellStyle name="Normal 2 4 3 3 2 2" xfId="24506"/>
    <cellStyle name="Normal 2 4 3 3 2 2 2" xfId="61844"/>
    <cellStyle name="Normal 2 4 3 3 2 3" xfId="48685"/>
    <cellStyle name="Normal 2 4 3 3 3" xfId="6624"/>
    <cellStyle name="Normal 2 4 3 3 3 2" xfId="19783"/>
    <cellStyle name="Normal 2 4 3 3 3 2 2" xfId="57121"/>
    <cellStyle name="Normal 2 4 3 3 3 3" xfId="43962"/>
    <cellStyle name="Normal 2 4 3 3 4" xfId="16240"/>
    <cellStyle name="Normal 2 4 3 3 4 2" xfId="53578"/>
    <cellStyle name="Normal 2 4 3 3 5" xfId="32633"/>
    <cellStyle name="Normal 2 4 3 3 6" xfId="40417"/>
    <cellStyle name="Normal 2 4 3 4" xfId="8987"/>
    <cellStyle name="Normal 2 4 3 4 2" xfId="22146"/>
    <cellStyle name="Normal 2 4 3 4 2 2" xfId="59484"/>
    <cellStyle name="Normal 2 4 3 4 3" xfId="35345"/>
    <cellStyle name="Normal 2 4 3 4 4" xfId="46325"/>
    <cellStyle name="Normal 2 4 3 5" xfId="4264"/>
    <cellStyle name="Normal 2 4 3 5 2" xfId="17423"/>
    <cellStyle name="Normal 2 4 3 5 2 2" xfId="54761"/>
    <cellStyle name="Normal 2 4 3 5 3" xfId="29921"/>
    <cellStyle name="Normal 2 4 3 5 4" xfId="41602"/>
    <cellStyle name="Normal 2 4 3 6" xfId="13711"/>
    <cellStyle name="Normal 2 4 3 6 2" xfId="51049"/>
    <cellStyle name="Normal 2 4 3 7" xfId="27039"/>
    <cellStyle name="Normal 2 4 3 8" xfId="37888"/>
    <cellStyle name="Normal 2 4 4" xfId="351"/>
    <cellStyle name="Normal 2 4 4 2" xfId="1533"/>
    <cellStyle name="Normal 2 4 4 2 2" xfId="7607"/>
    <cellStyle name="Normal 2 4 4 2 2 2" xfId="12330"/>
    <cellStyle name="Normal 2 4 4 2 2 2 2" xfId="25489"/>
    <cellStyle name="Normal 2 4 4 2 2 2 2 2" xfId="62827"/>
    <cellStyle name="Normal 2 4 4 2 2 2 3" xfId="49668"/>
    <cellStyle name="Normal 2 4 4 2 2 3" xfId="20766"/>
    <cellStyle name="Normal 2 4 4 2 2 3 2" xfId="58104"/>
    <cellStyle name="Normal 2 4 4 2 2 4" xfId="33785"/>
    <cellStyle name="Normal 2 4 4 2 2 5" xfId="44945"/>
    <cellStyle name="Normal 2 4 4 2 3" xfId="9970"/>
    <cellStyle name="Normal 2 4 4 2 3 2" xfId="23129"/>
    <cellStyle name="Normal 2 4 4 2 3 2 2" xfId="60467"/>
    <cellStyle name="Normal 2 4 4 2 3 3" xfId="36497"/>
    <cellStyle name="Normal 2 4 4 2 3 4" xfId="47308"/>
    <cellStyle name="Normal 2 4 4 2 4" xfId="5247"/>
    <cellStyle name="Normal 2 4 4 2 4 2" xfId="18406"/>
    <cellStyle name="Normal 2 4 4 2 4 2 2" xfId="55744"/>
    <cellStyle name="Normal 2 4 4 2 4 3" xfId="31073"/>
    <cellStyle name="Normal 2 4 4 2 4 4" xfId="42585"/>
    <cellStyle name="Normal 2 4 4 2 5" xfId="14694"/>
    <cellStyle name="Normal 2 4 4 2 5 2" xfId="52032"/>
    <cellStyle name="Normal 2 4 4 2 6" xfId="28191"/>
    <cellStyle name="Normal 2 4 4 2 7" xfId="38871"/>
    <cellStyle name="Normal 2 4 4 3" xfId="2882"/>
    <cellStyle name="Normal 2 4 4 3 2" xfId="11150"/>
    <cellStyle name="Normal 2 4 4 3 2 2" xfId="24309"/>
    <cellStyle name="Normal 2 4 4 3 2 2 2" xfId="61647"/>
    <cellStyle name="Normal 2 4 4 3 2 3" xfId="48488"/>
    <cellStyle name="Normal 2 4 4 3 3" xfId="6427"/>
    <cellStyle name="Normal 2 4 4 3 3 2" xfId="19586"/>
    <cellStyle name="Normal 2 4 4 3 3 2 2" xfId="56924"/>
    <cellStyle name="Normal 2 4 4 3 3 3" xfId="43765"/>
    <cellStyle name="Normal 2 4 4 3 4" xfId="16043"/>
    <cellStyle name="Normal 2 4 4 3 4 2" xfId="53381"/>
    <cellStyle name="Normal 2 4 4 3 5" xfId="32436"/>
    <cellStyle name="Normal 2 4 4 3 6" xfId="40220"/>
    <cellStyle name="Normal 2 4 4 4" xfId="8790"/>
    <cellStyle name="Normal 2 4 4 4 2" xfId="21949"/>
    <cellStyle name="Normal 2 4 4 4 2 2" xfId="59287"/>
    <cellStyle name="Normal 2 4 4 4 3" xfId="35148"/>
    <cellStyle name="Normal 2 4 4 4 4" xfId="46128"/>
    <cellStyle name="Normal 2 4 4 5" xfId="4067"/>
    <cellStyle name="Normal 2 4 4 5 2" xfId="17226"/>
    <cellStyle name="Normal 2 4 4 5 2 2" xfId="54564"/>
    <cellStyle name="Normal 2 4 4 5 3" xfId="29724"/>
    <cellStyle name="Normal 2 4 4 5 4" xfId="41405"/>
    <cellStyle name="Normal 2 4 4 6" xfId="13514"/>
    <cellStyle name="Normal 2 4 4 6 2" xfId="50852"/>
    <cellStyle name="Normal 2 4 4 7" xfId="26842"/>
    <cellStyle name="Normal 2 4 4 8" xfId="37691"/>
    <cellStyle name="Normal 2 4 5" xfId="772"/>
    <cellStyle name="Normal 2 4 5 2" xfId="1954"/>
    <cellStyle name="Normal 2 4 5 2 2" xfId="8028"/>
    <cellStyle name="Normal 2 4 5 2 2 2" xfId="12751"/>
    <cellStyle name="Normal 2 4 5 2 2 2 2" xfId="25910"/>
    <cellStyle name="Normal 2 4 5 2 2 2 2 2" xfId="63248"/>
    <cellStyle name="Normal 2 4 5 2 2 2 3" xfId="50089"/>
    <cellStyle name="Normal 2 4 5 2 2 3" xfId="21187"/>
    <cellStyle name="Normal 2 4 5 2 2 3 2" xfId="58525"/>
    <cellStyle name="Normal 2 4 5 2 2 4" xfId="34206"/>
    <cellStyle name="Normal 2 4 5 2 2 5" xfId="45366"/>
    <cellStyle name="Normal 2 4 5 2 3" xfId="10391"/>
    <cellStyle name="Normal 2 4 5 2 3 2" xfId="23550"/>
    <cellStyle name="Normal 2 4 5 2 3 2 2" xfId="60888"/>
    <cellStyle name="Normal 2 4 5 2 3 3" xfId="36918"/>
    <cellStyle name="Normal 2 4 5 2 3 4" xfId="47729"/>
    <cellStyle name="Normal 2 4 5 2 4" xfId="5668"/>
    <cellStyle name="Normal 2 4 5 2 4 2" xfId="18827"/>
    <cellStyle name="Normal 2 4 5 2 4 2 2" xfId="56165"/>
    <cellStyle name="Normal 2 4 5 2 4 3" xfId="31494"/>
    <cellStyle name="Normal 2 4 5 2 4 4" xfId="43006"/>
    <cellStyle name="Normal 2 4 5 2 5" xfId="15115"/>
    <cellStyle name="Normal 2 4 5 2 5 2" xfId="52453"/>
    <cellStyle name="Normal 2 4 5 2 6" xfId="28612"/>
    <cellStyle name="Normal 2 4 5 2 7" xfId="39292"/>
    <cellStyle name="Normal 2 4 5 3" xfId="3303"/>
    <cellStyle name="Normal 2 4 5 3 2" xfId="11571"/>
    <cellStyle name="Normal 2 4 5 3 2 2" xfId="24730"/>
    <cellStyle name="Normal 2 4 5 3 2 2 2" xfId="62068"/>
    <cellStyle name="Normal 2 4 5 3 2 3" xfId="48909"/>
    <cellStyle name="Normal 2 4 5 3 3" xfId="6848"/>
    <cellStyle name="Normal 2 4 5 3 3 2" xfId="20007"/>
    <cellStyle name="Normal 2 4 5 3 3 2 2" xfId="57345"/>
    <cellStyle name="Normal 2 4 5 3 3 3" xfId="44186"/>
    <cellStyle name="Normal 2 4 5 3 4" xfId="16464"/>
    <cellStyle name="Normal 2 4 5 3 4 2" xfId="53802"/>
    <cellStyle name="Normal 2 4 5 3 5" xfId="32857"/>
    <cellStyle name="Normal 2 4 5 3 6" xfId="40641"/>
    <cellStyle name="Normal 2 4 5 4" xfId="9211"/>
    <cellStyle name="Normal 2 4 5 4 2" xfId="22370"/>
    <cellStyle name="Normal 2 4 5 4 2 2" xfId="59708"/>
    <cellStyle name="Normal 2 4 5 4 3" xfId="35569"/>
    <cellStyle name="Normal 2 4 5 4 4" xfId="46549"/>
    <cellStyle name="Normal 2 4 5 5" xfId="4488"/>
    <cellStyle name="Normal 2 4 5 5 2" xfId="17647"/>
    <cellStyle name="Normal 2 4 5 5 2 2" xfId="54985"/>
    <cellStyle name="Normal 2 4 5 5 3" xfId="30145"/>
    <cellStyle name="Normal 2 4 5 5 4" xfId="41826"/>
    <cellStyle name="Normal 2 4 5 6" xfId="13935"/>
    <cellStyle name="Normal 2 4 5 6 2" xfId="51273"/>
    <cellStyle name="Normal 2 4 5 7" xfId="27263"/>
    <cellStyle name="Normal 2 4 5 8" xfId="38112"/>
    <cellStyle name="Normal 2 4 6" xfId="941"/>
    <cellStyle name="Normal 2 4 6 2" xfId="2123"/>
    <cellStyle name="Normal 2 4 6 2 2" xfId="8197"/>
    <cellStyle name="Normal 2 4 6 2 2 2" xfId="12920"/>
    <cellStyle name="Normal 2 4 6 2 2 2 2" xfId="26079"/>
    <cellStyle name="Normal 2 4 6 2 2 2 2 2" xfId="63417"/>
    <cellStyle name="Normal 2 4 6 2 2 2 3" xfId="50258"/>
    <cellStyle name="Normal 2 4 6 2 2 3" xfId="21356"/>
    <cellStyle name="Normal 2 4 6 2 2 3 2" xfId="58694"/>
    <cellStyle name="Normal 2 4 6 2 2 4" xfId="34375"/>
    <cellStyle name="Normal 2 4 6 2 2 5" xfId="45535"/>
    <cellStyle name="Normal 2 4 6 2 3" xfId="10560"/>
    <cellStyle name="Normal 2 4 6 2 3 2" xfId="23719"/>
    <cellStyle name="Normal 2 4 6 2 3 2 2" xfId="61057"/>
    <cellStyle name="Normal 2 4 6 2 3 3" xfId="37087"/>
    <cellStyle name="Normal 2 4 6 2 3 4" xfId="47898"/>
    <cellStyle name="Normal 2 4 6 2 4" xfId="5837"/>
    <cellStyle name="Normal 2 4 6 2 4 2" xfId="18996"/>
    <cellStyle name="Normal 2 4 6 2 4 2 2" xfId="56334"/>
    <cellStyle name="Normal 2 4 6 2 4 3" xfId="31663"/>
    <cellStyle name="Normal 2 4 6 2 4 4" xfId="43175"/>
    <cellStyle name="Normal 2 4 6 2 5" xfId="15284"/>
    <cellStyle name="Normal 2 4 6 2 5 2" xfId="52622"/>
    <cellStyle name="Normal 2 4 6 2 6" xfId="28781"/>
    <cellStyle name="Normal 2 4 6 2 7" xfId="39461"/>
    <cellStyle name="Normal 2 4 6 3" xfId="3472"/>
    <cellStyle name="Normal 2 4 6 3 2" xfId="11740"/>
    <cellStyle name="Normal 2 4 6 3 2 2" xfId="24899"/>
    <cellStyle name="Normal 2 4 6 3 2 2 2" xfId="62237"/>
    <cellStyle name="Normal 2 4 6 3 2 3" xfId="49078"/>
    <cellStyle name="Normal 2 4 6 3 3" xfId="7017"/>
    <cellStyle name="Normal 2 4 6 3 3 2" xfId="20176"/>
    <cellStyle name="Normal 2 4 6 3 3 2 2" xfId="57514"/>
    <cellStyle name="Normal 2 4 6 3 3 3" xfId="44355"/>
    <cellStyle name="Normal 2 4 6 3 4" xfId="16633"/>
    <cellStyle name="Normal 2 4 6 3 4 2" xfId="53971"/>
    <cellStyle name="Normal 2 4 6 3 5" xfId="33026"/>
    <cellStyle name="Normal 2 4 6 3 6" xfId="40810"/>
    <cellStyle name="Normal 2 4 6 4" xfId="9380"/>
    <cellStyle name="Normal 2 4 6 4 2" xfId="22539"/>
    <cellStyle name="Normal 2 4 6 4 2 2" xfId="59877"/>
    <cellStyle name="Normal 2 4 6 4 3" xfId="35738"/>
    <cellStyle name="Normal 2 4 6 4 4" xfId="46718"/>
    <cellStyle name="Normal 2 4 6 5" xfId="4657"/>
    <cellStyle name="Normal 2 4 6 5 2" xfId="17816"/>
    <cellStyle name="Normal 2 4 6 5 2 2" xfId="55154"/>
    <cellStyle name="Normal 2 4 6 5 3" xfId="30314"/>
    <cellStyle name="Normal 2 4 6 5 4" xfId="41995"/>
    <cellStyle name="Normal 2 4 6 6" xfId="14104"/>
    <cellStyle name="Normal 2 4 6 6 2" xfId="51442"/>
    <cellStyle name="Normal 2 4 6 7" xfId="27432"/>
    <cellStyle name="Normal 2 4 6 8" xfId="38281"/>
    <cellStyle name="Normal 2 4 7" xfId="1112"/>
    <cellStyle name="Normal 2 4 7 2" xfId="2292"/>
    <cellStyle name="Normal 2 4 7 2 2" xfId="8366"/>
    <cellStyle name="Normal 2 4 7 2 2 2" xfId="13089"/>
    <cellStyle name="Normal 2 4 7 2 2 2 2" xfId="26248"/>
    <cellStyle name="Normal 2 4 7 2 2 2 2 2" xfId="63586"/>
    <cellStyle name="Normal 2 4 7 2 2 2 3" xfId="50427"/>
    <cellStyle name="Normal 2 4 7 2 2 3" xfId="21525"/>
    <cellStyle name="Normal 2 4 7 2 2 3 2" xfId="58863"/>
    <cellStyle name="Normal 2 4 7 2 2 4" xfId="34544"/>
    <cellStyle name="Normal 2 4 7 2 2 5" xfId="45704"/>
    <cellStyle name="Normal 2 4 7 2 3" xfId="10729"/>
    <cellStyle name="Normal 2 4 7 2 3 2" xfId="23888"/>
    <cellStyle name="Normal 2 4 7 2 3 2 2" xfId="61226"/>
    <cellStyle name="Normal 2 4 7 2 3 3" xfId="37256"/>
    <cellStyle name="Normal 2 4 7 2 3 4" xfId="48067"/>
    <cellStyle name="Normal 2 4 7 2 4" xfId="6006"/>
    <cellStyle name="Normal 2 4 7 2 4 2" xfId="19165"/>
    <cellStyle name="Normal 2 4 7 2 4 2 2" xfId="56503"/>
    <cellStyle name="Normal 2 4 7 2 4 3" xfId="31832"/>
    <cellStyle name="Normal 2 4 7 2 4 4" xfId="43344"/>
    <cellStyle name="Normal 2 4 7 2 5" xfId="15453"/>
    <cellStyle name="Normal 2 4 7 2 5 2" xfId="52791"/>
    <cellStyle name="Normal 2 4 7 2 6" xfId="28950"/>
    <cellStyle name="Normal 2 4 7 2 7" xfId="39630"/>
    <cellStyle name="Normal 2 4 7 3" xfId="3641"/>
    <cellStyle name="Normal 2 4 7 3 2" xfId="11909"/>
    <cellStyle name="Normal 2 4 7 3 2 2" xfId="25068"/>
    <cellStyle name="Normal 2 4 7 3 2 2 2" xfId="62406"/>
    <cellStyle name="Normal 2 4 7 3 2 3" xfId="49247"/>
    <cellStyle name="Normal 2 4 7 3 3" xfId="7186"/>
    <cellStyle name="Normal 2 4 7 3 3 2" xfId="20345"/>
    <cellStyle name="Normal 2 4 7 3 3 2 2" xfId="57683"/>
    <cellStyle name="Normal 2 4 7 3 3 3" xfId="44524"/>
    <cellStyle name="Normal 2 4 7 3 4" xfId="16802"/>
    <cellStyle name="Normal 2 4 7 3 4 2" xfId="54140"/>
    <cellStyle name="Normal 2 4 7 3 5" xfId="33195"/>
    <cellStyle name="Normal 2 4 7 3 6" xfId="40979"/>
    <cellStyle name="Normal 2 4 7 4" xfId="9549"/>
    <cellStyle name="Normal 2 4 7 4 2" xfId="22708"/>
    <cellStyle name="Normal 2 4 7 4 2 2" xfId="60046"/>
    <cellStyle name="Normal 2 4 7 4 3" xfId="35907"/>
    <cellStyle name="Normal 2 4 7 4 4" xfId="46887"/>
    <cellStyle name="Normal 2 4 7 5" xfId="4826"/>
    <cellStyle name="Normal 2 4 7 5 2" xfId="17985"/>
    <cellStyle name="Normal 2 4 7 5 2 2" xfId="55323"/>
    <cellStyle name="Normal 2 4 7 5 3" xfId="30483"/>
    <cellStyle name="Normal 2 4 7 5 4" xfId="42164"/>
    <cellStyle name="Normal 2 4 7 6" xfId="14273"/>
    <cellStyle name="Normal 2 4 7 6 2" xfId="51611"/>
    <cellStyle name="Normal 2 4 7 7" xfId="27601"/>
    <cellStyle name="Normal 2 4 7 8" xfId="38450"/>
    <cellStyle name="Normal 2 4 8" xfId="1309"/>
    <cellStyle name="Normal 2 4 8 2" xfId="2658"/>
    <cellStyle name="Normal 2 4 8 2 2" xfId="12106"/>
    <cellStyle name="Normal 2 4 8 2 2 2" xfId="25265"/>
    <cellStyle name="Normal 2 4 8 2 2 2 2" xfId="62603"/>
    <cellStyle name="Normal 2 4 8 2 2 3" xfId="33561"/>
    <cellStyle name="Normal 2 4 8 2 2 4" xfId="49444"/>
    <cellStyle name="Normal 2 4 8 2 3" xfId="7383"/>
    <cellStyle name="Normal 2 4 8 2 3 2" xfId="20542"/>
    <cellStyle name="Normal 2 4 8 2 3 2 2" xfId="57880"/>
    <cellStyle name="Normal 2 4 8 2 3 3" xfId="36273"/>
    <cellStyle name="Normal 2 4 8 2 3 4" xfId="44721"/>
    <cellStyle name="Normal 2 4 8 2 4" xfId="15819"/>
    <cellStyle name="Normal 2 4 8 2 4 2" xfId="30849"/>
    <cellStyle name="Normal 2 4 8 2 4 3" xfId="53157"/>
    <cellStyle name="Normal 2 4 8 2 5" xfId="27967"/>
    <cellStyle name="Normal 2 4 8 2 6" xfId="39996"/>
    <cellStyle name="Normal 2 4 8 3" xfId="9746"/>
    <cellStyle name="Normal 2 4 8 3 2" xfId="22905"/>
    <cellStyle name="Normal 2 4 8 3 2 2" xfId="60243"/>
    <cellStyle name="Normal 2 4 8 3 3" xfId="32212"/>
    <cellStyle name="Normal 2 4 8 3 4" xfId="47084"/>
    <cellStyle name="Normal 2 4 8 4" xfId="5023"/>
    <cellStyle name="Normal 2 4 8 4 2" xfId="18182"/>
    <cellStyle name="Normal 2 4 8 4 2 2" xfId="55520"/>
    <cellStyle name="Normal 2 4 8 4 3" xfId="34924"/>
    <cellStyle name="Normal 2 4 8 4 4" xfId="42361"/>
    <cellStyle name="Normal 2 4 8 5" xfId="14470"/>
    <cellStyle name="Normal 2 4 8 5 2" xfId="29500"/>
    <cellStyle name="Normal 2 4 8 5 3" xfId="51808"/>
    <cellStyle name="Normal 2 4 8 6" xfId="26618"/>
    <cellStyle name="Normal 2 4 8 7" xfId="38647"/>
    <cellStyle name="Normal 2 4 9" xfId="2461"/>
    <cellStyle name="Normal 2 4 9 2" xfId="10926"/>
    <cellStyle name="Normal 2 4 9 2 2" xfId="24085"/>
    <cellStyle name="Normal 2 4 9 2 2 2" xfId="61423"/>
    <cellStyle name="Normal 2 4 9 2 3" xfId="33364"/>
    <cellStyle name="Normal 2 4 9 2 4" xfId="48264"/>
    <cellStyle name="Normal 2 4 9 3" xfId="6203"/>
    <cellStyle name="Normal 2 4 9 3 2" xfId="19362"/>
    <cellStyle name="Normal 2 4 9 3 2 2" xfId="56700"/>
    <cellStyle name="Normal 2 4 9 3 3" xfId="36076"/>
    <cellStyle name="Normal 2 4 9 3 4" xfId="43541"/>
    <cellStyle name="Normal 2 4 9 4" xfId="15622"/>
    <cellStyle name="Normal 2 4 9 4 2" xfId="30652"/>
    <cellStyle name="Normal 2 4 9 4 3" xfId="52960"/>
    <cellStyle name="Normal 2 4 9 5" xfId="27770"/>
    <cellStyle name="Normal 2 4 9 6" xfId="39799"/>
    <cellStyle name="Normal 2 5" xfId="71"/>
    <cellStyle name="Normal 2 5 10" xfId="8510"/>
    <cellStyle name="Normal 2 5 10 2" xfId="21669"/>
    <cellStyle name="Normal 2 5 10 2 2" xfId="59007"/>
    <cellStyle name="Normal 2 5 10 3" xfId="29332"/>
    <cellStyle name="Normal 2 5 10 4" xfId="45848"/>
    <cellStyle name="Normal 2 5 11" xfId="3787"/>
    <cellStyle name="Normal 2 5 11 2" xfId="16946"/>
    <cellStyle name="Normal 2 5 11 2 2" xfId="54284"/>
    <cellStyle name="Normal 2 5 11 3" xfId="32044"/>
    <cellStyle name="Normal 2 5 11 4" xfId="41125"/>
    <cellStyle name="Normal 2 5 12" xfId="13234"/>
    <cellStyle name="Normal 2 5 12 2" xfId="34756"/>
    <cellStyle name="Normal 2 5 12 3" xfId="50572"/>
    <cellStyle name="Normal 2 5 13" xfId="29163"/>
    <cellStyle name="Normal 2 5 14" xfId="26450"/>
    <cellStyle name="Normal 2 5 15" xfId="37411"/>
    <cellStyle name="Normal 2 5 2" xfId="183"/>
    <cellStyle name="Normal 2 5 2 2" xfId="604"/>
    <cellStyle name="Normal 2 5 2 2 2" xfId="1786"/>
    <cellStyle name="Normal 2 5 2 2 2 2" xfId="7860"/>
    <cellStyle name="Normal 2 5 2 2 2 2 2" xfId="12583"/>
    <cellStyle name="Normal 2 5 2 2 2 2 2 2" xfId="25742"/>
    <cellStyle name="Normal 2 5 2 2 2 2 2 2 2" xfId="63080"/>
    <cellStyle name="Normal 2 5 2 2 2 2 2 3" xfId="49921"/>
    <cellStyle name="Normal 2 5 2 2 2 2 3" xfId="21019"/>
    <cellStyle name="Normal 2 5 2 2 2 2 3 2" xfId="58357"/>
    <cellStyle name="Normal 2 5 2 2 2 2 4" xfId="34038"/>
    <cellStyle name="Normal 2 5 2 2 2 2 5" xfId="45198"/>
    <cellStyle name="Normal 2 5 2 2 2 3" xfId="10223"/>
    <cellStyle name="Normal 2 5 2 2 2 3 2" xfId="23382"/>
    <cellStyle name="Normal 2 5 2 2 2 3 2 2" xfId="60720"/>
    <cellStyle name="Normal 2 5 2 2 2 3 3" xfId="36750"/>
    <cellStyle name="Normal 2 5 2 2 2 3 4" xfId="47561"/>
    <cellStyle name="Normal 2 5 2 2 2 4" xfId="5500"/>
    <cellStyle name="Normal 2 5 2 2 2 4 2" xfId="18659"/>
    <cellStyle name="Normal 2 5 2 2 2 4 2 2" xfId="55997"/>
    <cellStyle name="Normal 2 5 2 2 2 4 3" xfId="31326"/>
    <cellStyle name="Normal 2 5 2 2 2 4 4" xfId="42838"/>
    <cellStyle name="Normal 2 5 2 2 2 5" xfId="14947"/>
    <cellStyle name="Normal 2 5 2 2 2 5 2" xfId="52285"/>
    <cellStyle name="Normal 2 5 2 2 2 6" xfId="28444"/>
    <cellStyle name="Normal 2 5 2 2 2 7" xfId="39124"/>
    <cellStyle name="Normal 2 5 2 2 3" xfId="3135"/>
    <cellStyle name="Normal 2 5 2 2 3 2" xfId="11403"/>
    <cellStyle name="Normal 2 5 2 2 3 2 2" xfId="24562"/>
    <cellStyle name="Normal 2 5 2 2 3 2 2 2" xfId="61900"/>
    <cellStyle name="Normal 2 5 2 2 3 2 3" xfId="48741"/>
    <cellStyle name="Normal 2 5 2 2 3 3" xfId="6680"/>
    <cellStyle name="Normal 2 5 2 2 3 3 2" xfId="19839"/>
    <cellStyle name="Normal 2 5 2 2 3 3 2 2" xfId="57177"/>
    <cellStyle name="Normal 2 5 2 2 3 3 3" xfId="44018"/>
    <cellStyle name="Normal 2 5 2 2 3 4" xfId="16296"/>
    <cellStyle name="Normal 2 5 2 2 3 4 2" xfId="53634"/>
    <cellStyle name="Normal 2 5 2 2 3 5" xfId="32689"/>
    <cellStyle name="Normal 2 5 2 2 3 6" xfId="40473"/>
    <cellStyle name="Normal 2 5 2 2 4" xfId="9043"/>
    <cellStyle name="Normal 2 5 2 2 4 2" xfId="22202"/>
    <cellStyle name="Normal 2 5 2 2 4 2 2" xfId="59540"/>
    <cellStyle name="Normal 2 5 2 2 4 3" xfId="35401"/>
    <cellStyle name="Normal 2 5 2 2 4 4" xfId="46381"/>
    <cellStyle name="Normal 2 5 2 2 5" xfId="4320"/>
    <cellStyle name="Normal 2 5 2 2 5 2" xfId="17479"/>
    <cellStyle name="Normal 2 5 2 2 5 2 2" xfId="54817"/>
    <cellStyle name="Normal 2 5 2 2 5 3" xfId="29977"/>
    <cellStyle name="Normal 2 5 2 2 5 4" xfId="41658"/>
    <cellStyle name="Normal 2 5 2 2 6" xfId="13767"/>
    <cellStyle name="Normal 2 5 2 2 6 2" xfId="51105"/>
    <cellStyle name="Normal 2 5 2 2 7" xfId="27095"/>
    <cellStyle name="Normal 2 5 2 2 8" xfId="37944"/>
    <cellStyle name="Normal 2 5 2 3" xfId="1365"/>
    <cellStyle name="Normal 2 5 2 3 2" xfId="7439"/>
    <cellStyle name="Normal 2 5 2 3 2 2" xfId="12162"/>
    <cellStyle name="Normal 2 5 2 3 2 2 2" xfId="25321"/>
    <cellStyle name="Normal 2 5 2 3 2 2 2 2" xfId="62659"/>
    <cellStyle name="Normal 2 5 2 3 2 2 3" xfId="49500"/>
    <cellStyle name="Normal 2 5 2 3 2 3" xfId="20598"/>
    <cellStyle name="Normal 2 5 2 3 2 3 2" xfId="57936"/>
    <cellStyle name="Normal 2 5 2 3 2 4" xfId="33617"/>
    <cellStyle name="Normal 2 5 2 3 2 5" xfId="44777"/>
    <cellStyle name="Normal 2 5 2 3 3" xfId="9802"/>
    <cellStyle name="Normal 2 5 2 3 3 2" xfId="22961"/>
    <cellStyle name="Normal 2 5 2 3 3 2 2" xfId="60299"/>
    <cellStyle name="Normal 2 5 2 3 3 3" xfId="36329"/>
    <cellStyle name="Normal 2 5 2 3 3 4" xfId="47140"/>
    <cellStyle name="Normal 2 5 2 3 4" xfId="5079"/>
    <cellStyle name="Normal 2 5 2 3 4 2" xfId="18238"/>
    <cellStyle name="Normal 2 5 2 3 4 2 2" xfId="55576"/>
    <cellStyle name="Normal 2 5 2 3 4 3" xfId="30905"/>
    <cellStyle name="Normal 2 5 2 3 4 4" xfId="42417"/>
    <cellStyle name="Normal 2 5 2 3 5" xfId="14526"/>
    <cellStyle name="Normal 2 5 2 3 5 2" xfId="51864"/>
    <cellStyle name="Normal 2 5 2 3 6" xfId="28023"/>
    <cellStyle name="Normal 2 5 2 3 7" xfId="38703"/>
    <cellStyle name="Normal 2 5 2 4" xfId="2714"/>
    <cellStyle name="Normal 2 5 2 4 2" xfId="10982"/>
    <cellStyle name="Normal 2 5 2 4 2 2" xfId="24141"/>
    <cellStyle name="Normal 2 5 2 4 2 2 2" xfId="61479"/>
    <cellStyle name="Normal 2 5 2 4 2 3" xfId="48320"/>
    <cellStyle name="Normal 2 5 2 4 3" xfId="6259"/>
    <cellStyle name="Normal 2 5 2 4 3 2" xfId="19418"/>
    <cellStyle name="Normal 2 5 2 4 3 2 2" xfId="56756"/>
    <cellStyle name="Normal 2 5 2 4 3 3" xfId="43597"/>
    <cellStyle name="Normal 2 5 2 4 4" xfId="15875"/>
    <cellStyle name="Normal 2 5 2 4 4 2" xfId="53213"/>
    <cellStyle name="Normal 2 5 2 4 5" xfId="32268"/>
    <cellStyle name="Normal 2 5 2 4 6" xfId="40052"/>
    <cellStyle name="Normal 2 5 2 5" xfId="8622"/>
    <cellStyle name="Normal 2 5 2 5 2" xfId="21781"/>
    <cellStyle name="Normal 2 5 2 5 2 2" xfId="59119"/>
    <cellStyle name="Normal 2 5 2 5 3" xfId="34980"/>
    <cellStyle name="Normal 2 5 2 5 4" xfId="45960"/>
    <cellStyle name="Normal 2 5 2 6" xfId="3899"/>
    <cellStyle name="Normal 2 5 2 6 2" xfId="17058"/>
    <cellStyle name="Normal 2 5 2 6 2 2" xfId="54396"/>
    <cellStyle name="Normal 2 5 2 6 3" xfId="29556"/>
    <cellStyle name="Normal 2 5 2 6 4" xfId="41237"/>
    <cellStyle name="Normal 2 5 2 7" xfId="13346"/>
    <cellStyle name="Normal 2 5 2 7 2" xfId="50684"/>
    <cellStyle name="Normal 2 5 2 8" xfId="26674"/>
    <cellStyle name="Normal 2 5 2 9" xfId="37523"/>
    <cellStyle name="Normal 2 5 3" xfId="492"/>
    <cellStyle name="Normal 2 5 3 2" xfId="1674"/>
    <cellStyle name="Normal 2 5 3 2 2" xfId="7748"/>
    <cellStyle name="Normal 2 5 3 2 2 2" xfId="12471"/>
    <cellStyle name="Normal 2 5 3 2 2 2 2" xfId="25630"/>
    <cellStyle name="Normal 2 5 3 2 2 2 2 2" xfId="62968"/>
    <cellStyle name="Normal 2 5 3 2 2 2 3" xfId="49809"/>
    <cellStyle name="Normal 2 5 3 2 2 3" xfId="20907"/>
    <cellStyle name="Normal 2 5 3 2 2 3 2" xfId="58245"/>
    <cellStyle name="Normal 2 5 3 2 2 4" xfId="33926"/>
    <cellStyle name="Normal 2 5 3 2 2 5" xfId="45086"/>
    <cellStyle name="Normal 2 5 3 2 3" xfId="10111"/>
    <cellStyle name="Normal 2 5 3 2 3 2" xfId="23270"/>
    <cellStyle name="Normal 2 5 3 2 3 2 2" xfId="60608"/>
    <cellStyle name="Normal 2 5 3 2 3 3" xfId="36638"/>
    <cellStyle name="Normal 2 5 3 2 3 4" xfId="47449"/>
    <cellStyle name="Normal 2 5 3 2 4" xfId="5388"/>
    <cellStyle name="Normal 2 5 3 2 4 2" xfId="18547"/>
    <cellStyle name="Normal 2 5 3 2 4 2 2" xfId="55885"/>
    <cellStyle name="Normal 2 5 3 2 4 3" xfId="31214"/>
    <cellStyle name="Normal 2 5 3 2 4 4" xfId="42726"/>
    <cellStyle name="Normal 2 5 3 2 5" xfId="14835"/>
    <cellStyle name="Normal 2 5 3 2 5 2" xfId="52173"/>
    <cellStyle name="Normal 2 5 3 2 6" xfId="28332"/>
    <cellStyle name="Normal 2 5 3 2 7" xfId="39012"/>
    <cellStyle name="Normal 2 5 3 3" xfId="3023"/>
    <cellStyle name="Normal 2 5 3 3 2" xfId="11291"/>
    <cellStyle name="Normal 2 5 3 3 2 2" xfId="24450"/>
    <cellStyle name="Normal 2 5 3 3 2 2 2" xfId="61788"/>
    <cellStyle name="Normal 2 5 3 3 2 3" xfId="48629"/>
    <cellStyle name="Normal 2 5 3 3 3" xfId="6568"/>
    <cellStyle name="Normal 2 5 3 3 3 2" xfId="19727"/>
    <cellStyle name="Normal 2 5 3 3 3 2 2" xfId="57065"/>
    <cellStyle name="Normal 2 5 3 3 3 3" xfId="43906"/>
    <cellStyle name="Normal 2 5 3 3 4" xfId="16184"/>
    <cellStyle name="Normal 2 5 3 3 4 2" xfId="53522"/>
    <cellStyle name="Normal 2 5 3 3 5" xfId="32577"/>
    <cellStyle name="Normal 2 5 3 3 6" xfId="40361"/>
    <cellStyle name="Normal 2 5 3 4" xfId="8931"/>
    <cellStyle name="Normal 2 5 3 4 2" xfId="22090"/>
    <cellStyle name="Normal 2 5 3 4 2 2" xfId="59428"/>
    <cellStyle name="Normal 2 5 3 4 3" xfId="35289"/>
    <cellStyle name="Normal 2 5 3 4 4" xfId="46269"/>
    <cellStyle name="Normal 2 5 3 5" xfId="4208"/>
    <cellStyle name="Normal 2 5 3 5 2" xfId="17367"/>
    <cellStyle name="Normal 2 5 3 5 2 2" xfId="54705"/>
    <cellStyle name="Normal 2 5 3 5 3" xfId="29865"/>
    <cellStyle name="Normal 2 5 3 5 4" xfId="41546"/>
    <cellStyle name="Normal 2 5 3 6" xfId="13655"/>
    <cellStyle name="Normal 2 5 3 6 2" xfId="50993"/>
    <cellStyle name="Normal 2 5 3 7" xfId="26983"/>
    <cellStyle name="Normal 2 5 3 8" xfId="37832"/>
    <cellStyle name="Normal 2 5 4" xfId="380"/>
    <cellStyle name="Normal 2 5 4 2" xfId="1562"/>
    <cellStyle name="Normal 2 5 4 2 2" xfId="7636"/>
    <cellStyle name="Normal 2 5 4 2 2 2" xfId="12359"/>
    <cellStyle name="Normal 2 5 4 2 2 2 2" xfId="25518"/>
    <cellStyle name="Normal 2 5 4 2 2 2 2 2" xfId="62856"/>
    <cellStyle name="Normal 2 5 4 2 2 2 3" xfId="49697"/>
    <cellStyle name="Normal 2 5 4 2 2 3" xfId="20795"/>
    <cellStyle name="Normal 2 5 4 2 2 3 2" xfId="58133"/>
    <cellStyle name="Normal 2 5 4 2 2 4" xfId="33814"/>
    <cellStyle name="Normal 2 5 4 2 2 5" xfId="44974"/>
    <cellStyle name="Normal 2 5 4 2 3" xfId="9999"/>
    <cellStyle name="Normal 2 5 4 2 3 2" xfId="23158"/>
    <cellStyle name="Normal 2 5 4 2 3 2 2" xfId="60496"/>
    <cellStyle name="Normal 2 5 4 2 3 3" xfId="36526"/>
    <cellStyle name="Normal 2 5 4 2 3 4" xfId="47337"/>
    <cellStyle name="Normal 2 5 4 2 4" xfId="5276"/>
    <cellStyle name="Normal 2 5 4 2 4 2" xfId="18435"/>
    <cellStyle name="Normal 2 5 4 2 4 2 2" xfId="55773"/>
    <cellStyle name="Normal 2 5 4 2 4 3" xfId="31102"/>
    <cellStyle name="Normal 2 5 4 2 4 4" xfId="42614"/>
    <cellStyle name="Normal 2 5 4 2 5" xfId="14723"/>
    <cellStyle name="Normal 2 5 4 2 5 2" xfId="52061"/>
    <cellStyle name="Normal 2 5 4 2 6" xfId="28220"/>
    <cellStyle name="Normal 2 5 4 2 7" xfId="38900"/>
    <cellStyle name="Normal 2 5 4 3" xfId="2911"/>
    <cellStyle name="Normal 2 5 4 3 2" xfId="11179"/>
    <cellStyle name="Normal 2 5 4 3 2 2" xfId="24338"/>
    <cellStyle name="Normal 2 5 4 3 2 2 2" xfId="61676"/>
    <cellStyle name="Normal 2 5 4 3 2 3" xfId="48517"/>
    <cellStyle name="Normal 2 5 4 3 3" xfId="6456"/>
    <cellStyle name="Normal 2 5 4 3 3 2" xfId="19615"/>
    <cellStyle name="Normal 2 5 4 3 3 2 2" xfId="56953"/>
    <cellStyle name="Normal 2 5 4 3 3 3" xfId="43794"/>
    <cellStyle name="Normal 2 5 4 3 4" xfId="16072"/>
    <cellStyle name="Normal 2 5 4 3 4 2" xfId="53410"/>
    <cellStyle name="Normal 2 5 4 3 5" xfId="32465"/>
    <cellStyle name="Normal 2 5 4 3 6" xfId="40249"/>
    <cellStyle name="Normal 2 5 4 4" xfId="8819"/>
    <cellStyle name="Normal 2 5 4 4 2" xfId="21978"/>
    <cellStyle name="Normal 2 5 4 4 2 2" xfId="59316"/>
    <cellStyle name="Normal 2 5 4 4 3" xfId="35177"/>
    <cellStyle name="Normal 2 5 4 4 4" xfId="46157"/>
    <cellStyle name="Normal 2 5 4 5" xfId="4096"/>
    <cellStyle name="Normal 2 5 4 5 2" xfId="17255"/>
    <cellStyle name="Normal 2 5 4 5 2 2" xfId="54593"/>
    <cellStyle name="Normal 2 5 4 5 3" xfId="29753"/>
    <cellStyle name="Normal 2 5 4 5 4" xfId="41434"/>
    <cellStyle name="Normal 2 5 4 6" xfId="13543"/>
    <cellStyle name="Normal 2 5 4 6 2" xfId="50881"/>
    <cellStyle name="Normal 2 5 4 7" xfId="26871"/>
    <cellStyle name="Normal 2 5 4 8" xfId="37720"/>
    <cellStyle name="Normal 2 5 5" xfId="801"/>
    <cellStyle name="Normal 2 5 5 2" xfId="1983"/>
    <cellStyle name="Normal 2 5 5 2 2" xfId="8057"/>
    <cellStyle name="Normal 2 5 5 2 2 2" xfId="12780"/>
    <cellStyle name="Normal 2 5 5 2 2 2 2" xfId="25939"/>
    <cellStyle name="Normal 2 5 5 2 2 2 2 2" xfId="63277"/>
    <cellStyle name="Normal 2 5 5 2 2 2 3" xfId="50118"/>
    <cellStyle name="Normal 2 5 5 2 2 3" xfId="21216"/>
    <cellStyle name="Normal 2 5 5 2 2 3 2" xfId="58554"/>
    <cellStyle name="Normal 2 5 5 2 2 4" xfId="34235"/>
    <cellStyle name="Normal 2 5 5 2 2 5" xfId="45395"/>
    <cellStyle name="Normal 2 5 5 2 3" xfId="10420"/>
    <cellStyle name="Normal 2 5 5 2 3 2" xfId="23579"/>
    <cellStyle name="Normal 2 5 5 2 3 2 2" xfId="60917"/>
    <cellStyle name="Normal 2 5 5 2 3 3" xfId="36947"/>
    <cellStyle name="Normal 2 5 5 2 3 4" xfId="47758"/>
    <cellStyle name="Normal 2 5 5 2 4" xfId="5697"/>
    <cellStyle name="Normal 2 5 5 2 4 2" xfId="18856"/>
    <cellStyle name="Normal 2 5 5 2 4 2 2" xfId="56194"/>
    <cellStyle name="Normal 2 5 5 2 4 3" xfId="31523"/>
    <cellStyle name="Normal 2 5 5 2 4 4" xfId="43035"/>
    <cellStyle name="Normal 2 5 5 2 5" xfId="15144"/>
    <cellStyle name="Normal 2 5 5 2 5 2" xfId="52482"/>
    <cellStyle name="Normal 2 5 5 2 6" xfId="28641"/>
    <cellStyle name="Normal 2 5 5 2 7" xfId="39321"/>
    <cellStyle name="Normal 2 5 5 3" xfId="3332"/>
    <cellStyle name="Normal 2 5 5 3 2" xfId="11600"/>
    <cellStyle name="Normal 2 5 5 3 2 2" xfId="24759"/>
    <cellStyle name="Normal 2 5 5 3 2 2 2" xfId="62097"/>
    <cellStyle name="Normal 2 5 5 3 2 3" xfId="48938"/>
    <cellStyle name="Normal 2 5 5 3 3" xfId="6877"/>
    <cellStyle name="Normal 2 5 5 3 3 2" xfId="20036"/>
    <cellStyle name="Normal 2 5 5 3 3 2 2" xfId="57374"/>
    <cellStyle name="Normal 2 5 5 3 3 3" xfId="44215"/>
    <cellStyle name="Normal 2 5 5 3 4" xfId="16493"/>
    <cellStyle name="Normal 2 5 5 3 4 2" xfId="53831"/>
    <cellStyle name="Normal 2 5 5 3 5" xfId="32886"/>
    <cellStyle name="Normal 2 5 5 3 6" xfId="40670"/>
    <cellStyle name="Normal 2 5 5 4" xfId="9240"/>
    <cellStyle name="Normal 2 5 5 4 2" xfId="22399"/>
    <cellStyle name="Normal 2 5 5 4 2 2" xfId="59737"/>
    <cellStyle name="Normal 2 5 5 4 3" xfId="35598"/>
    <cellStyle name="Normal 2 5 5 4 4" xfId="46578"/>
    <cellStyle name="Normal 2 5 5 5" xfId="4517"/>
    <cellStyle name="Normal 2 5 5 5 2" xfId="17676"/>
    <cellStyle name="Normal 2 5 5 5 2 2" xfId="55014"/>
    <cellStyle name="Normal 2 5 5 5 3" xfId="30174"/>
    <cellStyle name="Normal 2 5 5 5 4" xfId="41855"/>
    <cellStyle name="Normal 2 5 5 6" xfId="13964"/>
    <cellStyle name="Normal 2 5 5 6 2" xfId="51302"/>
    <cellStyle name="Normal 2 5 5 7" xfId="27292"/>
    <cellStyle name="Normal 2 5 5 8" xfId="38141"/>
    <cellStyle name="Normal 2 5 6" xfId="970"/>
    <cellStyle name="Normal 2 5 6 2" xfId="2152"/>
    <cellStyle name="Normal 2 5 6 2 2" xfId="8226"/>
    <cellStyle name="Normal 2 5 6 2 2 2" xfId="12949"/>
    <cellStyle name="Normal 2 5 6 2 2 2 2" xfId="26108"/>
    <cellStyle name="Normal 2 5 6 2 2 2 2 2" xfId="63446"/>
    <cellStyle name="Normal 2 5 6 2 2 2 3" xfId="50287"/>
    <cellStyle name="Normal 2 5 6 2 2 3" xfId="21385"/>
    <cellStyle name="Normal 2 5 6 2 2 3 2" xfId="58723"/>
    <cellStyle name="Normal 2 5 6 2 2 4" xfId="34404"/>
    <cellStyle name="Normal 2 5 6 2 2 5" xfId="45564"/>
    <cellStyle name="Normal 2 5 6 2 3" xfId="10589"/>
    <cellStyle name="Normal 2 5 6 2 3 2" xfId="23748"/>
    <cellStyle name="Normal 2 5 6 2 3 2 2" xfId="61086"/>
    <cellStyle name="Normal 2 5 6 2 3 3" xfId="37116"/>
    <cellStyle name="Normal 2 5 6 2 3 4" xfId="47927"/>
    <cellStyle name="Normal 2 5 6 2 4" xfId="5866"/>
    <cellStyle name="Normal 2 5 6 2 4 2" xfId="19025"/>
    <cellStyle name="Normal 2 5 6 2 4 2 2" xfId="56363"/>
    <cellStyle name="Normal 2 5 6 2 4 3" xfId="31692"/>
    <cellStyle name="Normal 2 5 6 2 4 4" xfId="43204"/>
    <cellStyle name="Normal 2 5 6 2 5" xfId="15313"/>
    <cellStyle name="Normal 2 5 6 2 5 2" xfId="52651"/>
    <cellStyle name="Normal 2 5 6 2 6" xfId="28810"/>
    <cellStyle name="Normal 2 5 6 2 7" xfId="39490"/>
    <cellStyle name="Normal 2 5 6 3" xfId="3501"/>
    <cellStyle name="Normal 2 5 6 3 2" xfId="11769"/>
    <cellStyle name="Normal 2 5 6 3 2 2" xfId="24928"/>
    <cellStyle name="Normal 2 5 6 3 2 2 2" xfId="62266"/>
    <cellStyle name="Normal 2 5 6 3 2 3" xfId="49107"/>
    <cellStyle name="Normal 2 5 6 3 3" xfId="7046"/>
    <cellStyle name="Normal 2 5 6 3 3 2" xfId="20205"/>
    <cellStyle name="Normal 2 5 6 3 3 2 2" xfId="57543"/>
    <cellStyle name="Normal 2 5 6 3 3 3" xfId="44384"/>
    <cellStyle name="Normal 2 5 6 3 4" xfId="16662"/>
    <cellStyle name="Normal 2 5 6 3 4 2" xfId="54000"/>
    <cellStyle name="Normal 2 5 6 3 5" xfId="33055"/>
    <cellStyle name="Normal 2 5 6 3 6" xfId="40839"/>
    <cellStyle name="Normal 2 5 6 4" xfId="9409"/>
    <cellStyle name="Normal 2 5 6 4 2" xfId="22568"/>
    <cellStyle name="Normal 2 5 6 4 2 2" xfId="59906"/>
    <cellStyle name="Normal 2 5 6 4 3" xfId="35767"/>
    <cellStyle name="Normal 2 5 6 4 4" xfId="46747"/>
    <cellStyle name="Normal 2 5 6 5" xfId="4686"/>
    <cellStyle name="Normal 2 5 6 5 2" xfId="17845"/>
    <cellStyle name="Normal 2 5 6 5 2 2" xfId="55183"/>
    <cellStyle name="Normal 2 5 6 5 3" xfId="30343"/>
    <cellStyle name="Normal 2 5 6 5 4" xfId="42024"/>
    <cellStyle name="Normal 2 5 6 6" xfId="14133"/>
    <cellStyle name="Normal 2 5 6 6 2" xfId="51471"/>
    <cellStyle name="Normal 2 5 6 7" xfId="27461"/>
    <cellStyle name="Normal 2 5 6 8" xfId="38310"/>
    <cellStyle name="Normal 2 5 7" xfId="1141"/>
    <cellStyle name="Normal 2 5 7 2" xfId="2321"/>
    <cellStyle name="Normal 2 5 7 2 2" xfId="8395"/>
    <cellStyle name="Normal 2 5 7 2 2 2" xfId="13118"/>
    <cellStyle name="Normal 2 5 7 2 2 2 2" xfId="26277"/>
    <cellStyle name="Normal 2 5 7 2 2 2 2 2" xfId="63615"/>
    <cellStyle name="Normal 2 5 7 2 2 2 3" xfId="50456"/>
    <cellStyle name="Normal 2 5 7 2 2 3" xfId="21554"/>
    <cellStyle name="Normal 2 5 7 2 2 3 2" xfId="58892"/>
    <cellStyle name="Normal 2 5 7 2 2 4" xfId="34573"/>
    <cellStyle name="Normal 2 5 7 2 2 5" xfId="45733"/>
    <cellStyle name="Normal 2 5 7 2 3" xfId="10758"/>
    <cellStyle name="Normal 2 5 7 2 3 2" xfId="23917"/>
    <cellStyle name="Normal 2 5 7 2 3 2 2" xfId="61255"/>
    <cellStyle name="Normal 2 5 7 2 3 3" xfId="37285"/>
    <cellStyle name="Normal 2 5 7 2 3 4" xfId="48096"/>
    <cellStyle name="Normal 2 5 7 2 4" xfId="6035"/>
    <cellStyle name="Normal 2 5 7 2 4 2" xfId="19194"/>
    <cellStyle name="Normal 2 5 7 2 4 2 2" xfId="56532"/>
    <cellStyle name="Normal 2 5 7 2 4 3" xfId="31861"/>
    <cellStyle name="Normal 2 5 7 2 4 4" xfId="43373"/>
    <cellStyle name="Normal 2 5 7 2 5" xfId="15482"/>
    <cellStyle name="Normal 2 5 7 2 5 2" xfId="52820"/>
    <cellStyle name="Normal 2 5 7 2 6" xfId="28979"/>
    <cellStyle name="Normal 2 5 7 2 7" xfId="39659"/>
    <cellStyle name="Normal 2 5 7 3" xfId="3670"/>
    <cellStyle name="Normal 2 5 7 3 2" xfId="11938"/>
    <cellStyle name="Normal 2 5 7 3 2 2" xfId="25097"/>
    <cellStyle name="Normal 2 5 7 3 2 2 2" xfId="62435"/>
    <cellStyle name="Normal 2 5 7 3 2 3" xfId="49276"/>
    <cellStyle name="Normal 2 5 7 3 3" xfId="7215"/>
    <cellStyle name="Normal 2 5 7 3 3 2" xfId="20374"/>
    <cellStyle name="Normal 2 5 7 3 3 2 2" xfId="57712"/>
    <cellStyle name="Normal 2 5 7 3 3 3" xfId="44553"/>
    <cellStyle name="Normal 2 5 7 3 4" xfId="16831"/>
    <cellStyle name="Normal 2 5 7 3 4 2" xfId="54169"/>
    <cellStyle name="Normal 2 5 7 3 5" xfId="33224"/>
    <cellStyle name="Normal 2 5 7 3 6" xfId="41008"/>
    <cellStyle name="Normal 2 5 7 4" xfId="9578"/>
    <cellStyle name="Normal 2 5 7 4 2" xfId="22737"/>
    <cellStyle name="Normal 2 5 7 4 2 2" xfId="60075"/>
    <cellStyle name="Normal 2 5 7 4 3" xfId="35936"/>
    <cellStyle name="Normal 2 5 7 4 4" xfId="46916"/>
    <cellStyle name="Normal 2 5 7 5" xfId="4855"/>
    <cellStyle name="Normal 2 5 7 5 2" xfId="18014"/>
    <cellStyle name="Normal 2 5 7 5 2 2" xfId="55352"/>
    <cellStyle name="Normal 2 5 7 5 3" xfId="30512"/>
    <cellStyle name="Normal 2 5 7 5 4" xfId="42193"/>
    <cellStyle name="Normal 2 5 7 6" xfId="14302"/>
    <cellStyle name="Normal 2 5 7 6 2" xfId="51640"/>
    <cellStyle name="Normal 2 5 7 7" xfId="27630"/>
    <cellStyle name="Normal 2 5 7 8" xfId="38479"/>
    <cellStyle name="Normal 2 5 8" xfId="1253"/>
    <cellStyle name="Normal 2 5 8 2" xfId="2602"/>
    <cellStyle name="Normal 2 5 8 2 2" xfId="12050"/>
    <cellStyle name="Normal 2 5 8 2 2 2" xfId="25209"/>
    <cellStyle name="Normal 2 5 8 2 2 2 2" xfId="62547"/>
    <cellStyle name="Normal 2 5 8 2 2 3" xfId="33505"/>
    <cellStyle name="Normal 2 5 8 2 2 4" xfId="49388"/>
    <cellStyle name="Normal 2 5 8 2 3" xfId="7327"/>
    <cellStyle name="Normal 2 5 8 2 3 2" xfId="20486"/>
    <cellStyle name="Normal 2 5 8 2 3 2 2" xfId="57824"/>
    <cellStyle name="Normal 2 5 8 2 3 3" xfId="36217"/>
    <cellStyle name="Normal 2 5 8 2 3 4" xfId="44665"/>
    <cellStyle name="Normal 2 5 8 2 4" xfId="15763"/>
    <cellStyle name="Normal 2 5 8 2 4 2" xfId="30793"/>
    <cellStyle name="Normal 2 5 8 2 4 3" xfId="53101"/>
    <cellStyle name="Normal 2 5 8 2 5" xfId="27911"/>
    <cellStyle name="Normal 2 5 8 2 6" xfId="39940"/>
    <cellStyle name="Normal 2 5 8 3" xfId="9690"/>
    <cellStyle name="Normal 2 5 8 3 2" xfId="22849"/>
    <cellStyle name="Normal 2 5 8 3 2 2" xfId="60187"/>
    <cellStyle name="Normal 2 5 8 3 3" xfId="32156"/>
    <cellStyle name="Normal 2 5 8 3 4" xfId="47028"/>
    <cellStyle name="Normal 2 5 8 4" xfId="4967"/>
    <cellStyle name="Normal 2 5 8 4 2" xfId="18126"/>
    <cellStyle name="Normal 2 5 8 4 2 2" xfId="55464"/>
    <cellStyle name="Normal 2 5 8 4 3" xfId="34868"/>
    <cellStyle name="Normal 2 5 8 4 4" xfId="42305"/>
    <cellStyle name="Normal 2 5 8 5" xfId="14414"/>
    <cellStyle name="Normal 2 5 8 5 2" xfId="29444"/>
    <cellStyle name="Normal 2 5 8 5 3" xfId="51752"/>
    <cellStyle name="Normal 2 5 8 6" xfId="26562"/>
    <cellStyle name="Normal 2 5 8 7" xfId="38591"/>
    <cellStyle name="Normal 2 5 9" xfId="2490"/>
    <cellStyle name="Normal 2 5 9 2" xfId="10870"/>
    <cellStyle name="Normal 2 5 9 2 2" xfId="24029"/>
    <cellStyle name="Normal 2 5 9 2 2 2" xfId="61367"/>
    <cellStyle name="Normal 2 5 9 2 3" xfId="33393"/>
    <cellStyle name="Normal 2 5 9 2 4" xfId="48208"/>
    <cellStyle name="Normal 2 5 9 3" xfId="6147"/>
    <cellStyle name="Normal 2 5 9 3 2" xfId="19306"/>
    <cellStyle name="Normal 2 5 9 3 2 2" xfId="56644"/>
    <cellStyle name="Normal 2 5 9 3 3" xfId="36105"/>
    <cellStyle name="Normal 2 5 9 3 4" xfId="43485"/>
    <cellStyle name="Normal 2 5 9 4" xfId="15651"/>
    <cellStyle name="Normal 2 5 9 4 2" xfId="30681"/>
    <cellStyle name="Normal 2 5 9 4 3" xfId="52989"/>
    <cellStyle name="Normal 2 5 9 5" xfId="27799"/>
    <cellStyle name="Normal 2 5 9 6" xfId="39828"/>
    <cellStyle name="Normal 2 6" xfId="267"/>
    <cellStyle name="Normal 2 6 2" xfId="688"/>
    <cellStyle name="Normal 2 6 2 2" xfId="1870"/>
    <cellStyle name="Normal 2 6 2 2 2" xfId="7944"/>
    <cellStyle name="Normal 2 6 2 2 2 2" xfId="12667"/>
    <cellStyle name="Normal 2 6 2 2 2 2 2" xfId="25826"/>
    <cellStyle name="Normal 2 6 2 2 2 2 2 2" xfId="63164"/>
    <cellStyle name="Normal 2 6 2 2 2 2 3" xfId="50005"/>
    <cellStyle name="Normal 2 6 2 2 2 3" xfId="21103"/>
    <cellStyle name="Normal 2 6 2 2 2 3 2" xfId="58441"/>
    <cellStyle name="Normal 2 6 2 2 2 4" xfId="34122"/>
    <cellStyle name="Normal 2 6 2 2 2 5" xfId="45282"/>
    <cellStyle name="Normal 2 6 2 2 3" xfId="10307"/>
    <cellStyle name="Normal 2 6 2 2 3 2" xfId="23466"/>
    <cellStyle name="Normal 2 6 2 2 3 2 2" xfId="60804"/>
    <cellStyle name="Normal 2 6 2 2 3 3" xfId="36834"/>
    <cellStyle name="Normal 2 6 2 2 3 4" xfId="47645"/>
    <cellStyle name="Normal 2 6 2 2 4" xfId="5584"/>
    <cellStyle name="Normal 2 6 2 2 4 2" xfId="18743"/>
    <cellStyle name="Normal 2 6 2 2 4 2 2" xfId="56081"/>
    <cellStyle name="Normal 2 6 2 2 4 3" xfId="31410"/>
    <cellStyle name="Normal 2 6 2 2 4 4" xfId="42922"/>
    <cellStyle name="Normal 2 6 2 2 5" xfId="15031"/>
    <cellStyle name="Normal 2 6 2 2 5 2" xfId="52369"/>
    <cellStyle name="Normal 2 6 2 2 6" xfId="28528"/>
    <cellStyle name="Normal 2 6 2 2 7" xfId="39208"/>
    <cellStyle name="Normal 2 6 2 3" xfId="3219"/>
    <cellStyle name="Normal 2 6 2 3 2" xfId="11487"/>
    <cellStyle name="Normal 2 6 2 3 2 2" xfId="24646"/>
    <cellStyle name="Normal 2 6 2 3 2 2 2" xfId="61984"/>
    <cellStyle name="Normal 2 6 2 3 2 3" xfId="48825"/>
    <cellStyle name="Normal 2 6 2 3 3" xfId="6764"/>
    <cellStyle name="Normal 2 6 2 3 3 2" xfId="19923"/>
    <cellStyle name="Normal 2 6 2 3 3 2 2" xfId="57261"/>
    <cellStyle name="Normal 2 6 2 3 3 3" xfId="44102"/>
    <cellStyle name="Normal 2 6 2 3 4" xfId="16380"/>
    <cellStyle name="Normal 2 6 2 3 4 2" xfId="53718"/>
    <cellStyle name="Normal 2 6 2 3 5" xfId="32773"/>
    <cellStyle name="Normal 2 6 2 3 6" xfId="40557"/>
    <cellStyle name="Normal 2 6 2 4" xfId="9127"/>
    <cellStyle name="Normal 2 6 2 4 2" xfId="22286"/>
    <cellStyle name="Normal 2 6 2 4 2 2" xfId="59624"/>
    <cellStyle name="Normal 2 6 2 4 3" xfId="35485"/>
    <cellStyle name="Normal 2 6 2 4 4" xfId="46465"/>
    <cellStyle name="Normal 2 6 2 5" xfId="4404"/>
    <cellStyle name="Normal 2 6 2 5 2" xfId="17563"/>
    <cellStyle name="Normal 2 6 2 5 2 2" xfId="54901"/>
    <cellStyle name="Normal 2 6 2 5 3" xfId="30061"/>
    <cellStyle name="Normal 2 6 2 5 4" xfId="41742"/>
    <cellStyle name="Normal 2 6 2 6" xfId="13851"/>
    <cellStyle name="Normal 2 6 2 6 2" xfId="51189"/>
    <cellStyle name="Normal 2 6 2 7" xfId="27179"/>
    <cellStyle name="Normal 2 6 2 8" xfId="38028"/>
    <cellStyle name="Normal 2 6 3" xfId="1043"/>
    <cellStyle name="Normal 2 6 4" xfId="1449"/>
    <cellStyle name="Normal 2 6 4 2" xfId="2798"/>
    <cellStyle name="Normal 2 6 4 2 2" xfId="12246"/>
    <cellStyle name="Normal 2 6 4 2 2 2" xfId="25405"/>
    <cellStyle name="Normal 2 6 4 2 2 2 2" xfId="62743"/>
    <cellStyle name="Normal 2 6 4 2 2 3" xfId="33701"/>
    <cellStyle name="Normal 2 6 4 2 2 4" xfId="49584"/>
    <cellStyle name="Normal 2 6 4 2 3" xfId="7523"/>
    <cellStyle name="Normal 2 6 4 2 3 2" xfId="20682"/>
    <cellStyle name="Normal 2 6 4 2 3 2 2" xfId="58020"/>
    <cellStyle name="Normal 2 6 4 2 3 3" xfId="36413"/>
    <cellStyle name="Normal 2 6 4 2 3 4" xfId="44861"/>
    <cellStyle name="Normal 2 6 4 2 4" xfId="15959"/>
    <cellStyle name="Normal 2 6 4 2 4 2" xfId="30989"/>
    <cellStyle name="Normal 2 6 4 2 4 3" xfId="53297"/>
    <cellStyle name="Normal 2 6 4 2 5" xfId="28107"/>
    <cellStyle name="Normal 2 6 4 2 6" xfId="40136"/>
    <cellStyle name="Normal 2 6 4 3" xfId="9886"/>
    <cellStyle name="Normal 2 6 4 3 2" xfId="23045"/>
    <cellStyle name="Normal 2 6 4 3 2 2" xfId="60383"/>
    <cellStyle name="Normal 2 6 4 3 3" xfId="32352"/>
    <cellStyle name="Normal 2 6 4 3 4" xfId="47224"/>
    <cellStyle name="Normal 2 6 4 4" xfId="5163"/>
    <cellStyle name="Normal 2 6 4 4 2" xfId="18322"/>
    <cellStyle name="Normal 2 6 4 4 2 2" xfId="55660"/>
    <cellStyle name="Normal 2 6 4 4 3" xfId="35064"/>
    <cellStyle name="Normal 2 6 4 4 4" xfId="42501"/>
    <cellStyle name="Normal 2 6 4 5" xfId="14610"/>
    <cellStyle name="Normal 2 6 4 5 2" xfId="29640"/>
    <cellStyle name="Normal 2 6 4 5 3" xfId="51948"/>
    <cellStyle name="Normal 2 6 4 6" xfId="26758"/>
    <cellStyle name="Normal 2 6 4 7" xfId="38787"/>
    <cellStyle name="Normal 2 6 5" xfId="6343"/>
    <cellStyle name="Normal 2 6 5 2" xfId="11066"/>
    <cellStyle name="Normal 2 6 5 2 2" xfId="24225"/>
    <cellStyle name="Normal 2 6 5 2 2 2" xfId="61563"/>
    <cellStyle name="Normal 2 6 5 2 3" xfId="48404"/>
    <cellStyle name="Normal 2 6 5 3" xfId="19502"/>
    <cellStyle name="Normal 2 6 5 3 2" xfId="56840"/>
    <cellStyle name="Normal 2 6 5 4" xfId="43681"/>
    <cellStyle name="Normal 2 6 6" xfId="8706"/>
    <cellStyle name="Normal 2 6 6 2" xfId="21865"/>
    <cellStyle name="Normal 2 6 6 2 2" xfId="59203"/>
    <cellStyle name="Normal 2 6 6 3" xfId="46044"/>
    <cellStyle name="Normal 2 6 7" xfId="3983"/>
    <cellStyle name="Normal 2 6 7 2" xfId="17142"/>
    <cellStyle name="Normal 2 6 7 2 2" xfId="54480"/>
    <cellStyle name="Normal 2 6 7 3" xfId="41321"/>
    <cellStyle name="Normal 2 6 8" xfId="13430"/>
    <cellStyle name="Normal 2 6 8 2" xfId="50768"/>
    <cellStyle name="Normal 2 6 9" xfId="37607"/>
    <cellStyle name="Normal 2 7" xfId="155"/>
    <cellStyle name="Normal 2 7 2" xfId="576"/>
    <cellStyle name="Normal 2 7 2 2" xfId="1758"/>
    <cellStyle name="Normal 2 7 2 2 2" xfId="7832"/>
    <cellStyle name="Normal 2 7 2 2 2 2" xfId="12555"/>
    <cellStyle name="Normal 2 7 2 2 2 2 2" xfId="25714"/>
    <cellStyle name="Normal 2 7 2 2 2 2 2 2" xfId="63052"/>
    <cellStyle name="Normal 2 7 2 2 2 2 3" xfId="49893"/>
    <cellStyle name="Normal 2 7 2 2 2 3" xfId="20991"/>
    <cellStyle name="Normal 2 7 2 2 2 3 2" xfId="58329"/>
    <cellStyle name="Normal 2 7 2 2 2 4" xfId="34010"/>
    <cellStyle name="Normal 2 7 2 2 2 5" xfId="45170"/>
    <cellStyle name="Normal 2 7 2 2 3" xfId="10195"/>
    <cellStyle name="Normal 2 7 2 2 3 2" xfId="23354"/>
    <cellStyle name="Normal 2 7 2 2 3 2 2" xfId="60692"/>
    <cellStyle name="Normal 2 7 2 2 3 3" xfId="36722"/>
    <cellStyle name="Normal 2 7 2 2 3 4" xfId="47533"/>
    <cellStyle name="Normal 2 7 2 2 4" xfId="5472"/>
    <cellStyle name="Normal 2 7 2 2 4 2" xfId="18631"/>
    <cellStyle name="Normal 2 7 2 2 4 2 2" xfId="55969"/>
    <cellStyle name="Normal 2 7 2 2 4 3" xfId="31298"/>
    <cellStyle name="Normal 2 7 2 2 4 4" xfId="42810"/>
    <cellStyle name="Normal 2 7 2 2 5" xfId="14919"/>
    <cellStyle name="Normal 2 7 2 2 5 2" xfId="52257"/>
    <cellStyle name="Normal 2 7 2 2 6" xfId="28416"/>
    <cellStyle name="Normal 2 7 2 2 7" xfId="39096"/>
    <cellStyle name="Normal 2 7 2 3" xfId="3107"/>
    <cellStyle name="Normal 2 7 2 3 2" xfId="11375"/>
    <cellStyle name="Normal 2 7 2 3 2 2" xfId="24534"/>
    <cellStyle name="Normal 2 7 2 3 2 2 2" xfId="61872"/>
    <cellStyle name="Normal 2 7 2 3 2 3" xfId="48713"/>
    <cellStyle name="Normal 2 7 2 3 3" xfId="6652"/>
    <cellStyle name="Normal 2 7 2 3 3 2" xfId="19811"/>
    <cellStyle name="Normal 2 7 2 3 3 2 2" xfId="57149"/>
    <cellStyle name="Normal 2 7 2 3 3 3" xfId="43990"/>
    <cellStyle name="Normal 2 7 2 3 4" xfId="16268"/>
    <cellStyle name="Normal 2 7 2 3 4 2" xfId="53606"/>
    <cellStyle name="Normal 2 7 2 3 5" xfId="32661"/>
    <cellStyle name="Normal 2 7 2 3 6" xfId="40445"/>
    <cellStyle name="Normal 2 7 2 4" xfId="9015"/>
    <cellStyle name="Normal 2 7 2 4 2" xfId="22174"/>
    <cellStyle name="Normal 2 7 2 4 2 2" xfId="59512"/>
    <cellStyle name="Normal 2 7 2 4 3" xfId="35373"/>
    <cellStyle name="Normal 2 7 2 4 4" xfId="46353"/>
    <cellStyle name="Normal 2 7 2 5" xfId="4292"/>
    <cellStyle name="Normal 2 7 2 5 2" xfId="17451"/>
    <cellStyle name="Normal 2 7 2 5 2 2" xfId="54789"/>
    <cellStyle name="Normal 2 7 2 5 3" xfId="29949"/>
    <cellStyle name="Normal 2 7 2 5 4" xfId="41630"/>
    <cellStyle name="Normal 2 7 2 6" xfId="13739"/>
    <cellStyle name="Normal 2 7 2 6 2" xfId="51077"/>
    <cellStyle name="Normal 2 7 2 7" xfId="27067"/>
    <cellStyle name="Normal 2 7 2 8" xfId="37916"/>
    <cellStyle name="Normal 2 7 3" xfId="1337"/>
    <cellStyle name="Normal 2 7 3 2" xfId="7411"/>
    <cellStyle name="Normal 2 7 3 2 2" xfId="12134"/>
    <cellStyle name="Normal 2 7 3 2 2 2" xfId="25293"/>
    <cellStyle name="Normal 2 7 3 2 2 2 2" xfId="62631"/>
    <cellStyle name="Normal 2 7 3 2 2 3" xfId="49472"/>
    <cellStyle name="Normal 2 7 3 2 3" xfId="20570"/>
    <cellStyle name="Normal 2 7 3 2 3 2" xfId="57908"/>
    <cellStyle name="Normal 2 7 3 2 4" xfId="33589"/>
    <cellStyle name="Normal 2 7 3 2 5" xfId="44749"/>
    <cellStyle name="Normal 2 7 3 3" xfId="9774"/>
    <cellStyle name="Normal 2 7 3 3 2" xfId="22933"/>
    <cellStyle name="Normal 2 7 3 3 2 2" xfId="60271"/>
    <cellStyle name="Normal 2 7 3 3 3" xfId="36301"/>
    <cellStyle name="Normal 2 7 3 3 4" xfId="47112"/>
    <cellStyle name="Normal 2 7 3 4" xfId="5051"/>
    <cellStyle name="Normal 2 7 3 4 2" xfId="18210"/>
    <cellStyle name="Normal 2 7 3 4 2 2" xfId="55548"/>
    <cellStyle name="Normal 2 7 3 4 3" xfId="30877"/>
    <cellStyle name="Normal 2 7 3 4 4" xfId="42389"/>
    <cellStyle name="Normal 2 7 3 5" xfId="14498"/>
    <cellStyle name="Normal 2 7 3 5 2" xfId="51836"/>
    <cellStyle name="Normal 2 7 3 6" xfId="27995"/>
    <cellStyle name="Normal 2 7 3 7" xfId="38675"/>
    <cellStyle name="Normal 2 7 4" xfId="2686"/>
    <cellStyle name="Normal 2 7 4 2" xfId="10954"/>
    <cellStyle name="Normal 2 7 4 2 2" xfId="24113"/>
    <cellStyle name="Normal 2 7 4 2 2 2" xfId="61451"/>
    <cellStyle name="Normal 2 7 4 2 3" xfId="48292"/>
    <cellStyle name="Normal 2 7 4 3" xfId="6231"/>
    <cellStyle name="Normal 2 7 4 3 2" xfId="19390"/>
    <cellStyle name="Normal 2 7 4 3 2 2" xfId="56728"/>
    <cellStyle name="Normal 2 7 4 3 3" xfId="43569"/>
    <cellStyle name="Normal 2 7 4 4" xfId="15847"/>
    <cellStyle name="Normal 2 7 4 4 2" xfId="53185"/>
    <cellStyle name="Normal 2 7 4 5" xfId="32240"/>
    <cellStyle name="Normal 2 7 4 6" xfId="40024"/>
    <cellStyle name="Normal 2 7 5" xfId="8594"/>
    <cellStyle name="Normal 2 7 5 2" xfId="21753"/>
    <cellStyle name="Normal 2 7 5 2 2" xfId="59091"/>
    <cellStyle name="Normal 2 7 5 3" xfId="34952"/>
    <cellStyle name="Normal 2 7 5 4" xfId="45932"/>
    <cellStyle name="Normal 2 7 6" xfId="3871"/>
    <cellStyle name="Normal 2 7 6 2" xfId="17030"/>
    <cellStyle name="Normal 2 7 6 2 2" xfId="54368"/>
    <cellStyle name="Normal 2 7 6 3" xfId="29528"/>
    <cellStyle name="Normal 2 7 6 4" xfId="41209"/>
    <cellStyle name="Normal 2 7 7" xfId="13318"/>
    <cellStyle name="Normal 2 7 7 2" xfId="50656"/>
    <cellStyle name="Normal 2 7 8" xfId="26646"/>
    <cellStyle name="Normal 2 7 9" xfId="37495"/>
    <cellStyle name="Normal 2 8" xfId="464"/>
    <cellStyle name="Normal 2 8 2" xfId="1646"/>
    <cellStyle name="Normal 2 8 2 2" xfId="7720"/>
    <cellStyle name="Normal 2 8 2 2 2" xfId="12443"/>
    <cellStyle name="Normal 2 8 2 2 2 2" xfId="25602"/>
    <cellStyle name="Normal 2 8 2 2 2 2 2" xfId="62940"/>
    <cellStyle name="Normal 2 8 2 2 2 3" xfId="49781"/>
    <cellStyle name="Normal 2 8 2 2 3" xfId="20879"/>
    <cellStyle name="Normal 2 8 2 2 3 2" xfId="58217"/>
    <cellStyle name="Normal 2 8 2 2 4" xfId="33898"/>
    <cellStyle name="Normal 2 8 2 2 5" xfId="45058"/>
    <cellStyle name="Normal 2 8 2 3" xfId="10083"/>
    <cellStyle name="Normal 2 8 2 3 2" xfId="23242"/>
    <cellStyle name="Normal 2 8 2 3 2 2" xfId="60580"/>
    <cellStyle name="Normal 2 8 2 3 3" xfId="36610"/>
    <cellStyle name="Normal 2 8 2 3 4" xfId="47421"/>
    <cellStyle name="Normal 2 8 2 4" xfId="5360"/>
    <cellStyle name="Normal 2 8 2 4 2" xfId="18519"/>
    <cellStyle name="Normal 2 8 2 4 2 2" xfId="55857"/>
    <cellStyle name="Normal 2 8 2 4 3" xfId="31186"/>
    <cellStyle name="Normal 2 8 2 4 4" xfId="42698"/>
    <cellStyle name="Normal 2 8 2 5" xfId="14807"/>
    <cellStyle name="Normal 2 8 2 5 2" xfId="52145"/>
    <cellStyle name="Normal 2 8 2 6" xfId="28304"/>
    <cellStyle name="Normal 2 8 2 7" xfId="38984"/>
    <cellStyle name="Normal 2 8 3" xfId="2995"/>
    <cellStyle name="Normal 2 8 3 2" xfId="11263"/>
    <cellStyle name="Normal 2 8 3 2 2" xfId="24422"/>
    <cellStyle name="Normal 2 8 3 2 2 2" xfId="61760"/>
    <cellStyle name="Normal 2 8 3 2 3" xfId="48601"/>
    <cellStyle name="Normal 2 8 3 3" xfId="6540"/>
    <cellStyle name="Normal 2 8 3 3 2" xfId="19699"/>
    <cellStyle name="Normal 2 8 3 3 2 2" xfId="57037"/>
    <cellStyle name="Normal 2 8 3 3 3" xfId="43878"/>
    <cellStyle name="Normal 2 8 3 4" xfId="16156"/>
    <cellStyle name="Normal 2 8 3 4 2" xfId="53494"/>
    <cellStyle name="Normal 2 8 3 5" xfId="32549"/>
    <cellStyle name="Normal 2 8 3 6" xfId="40333"/>
    <cellStyle name="Normal 2 8 4" xfId="8903"/>
    <cellStyle name="Normal 2 8 4 2" xfId="22062"/>
    <cellStyle name="Normal 2 8 4 2 2" xfId="59400"/>
    <cellStyle name="Normal 2 8 4 3" xfId="35261"/>
    <cellStyle name="Normal 2 8 4 4" xfId="46241"/>
    <cellStyle name="Normal 2 8 5" xfId="4180"/>
    <cellStyle name="Normal 2 8 5 2" xfId="17339"/>
    <cellStyle name="Normal 2 8 5 2 2" xfId="54677"/>
    <cellStyle name="Normal 2 8 5 3" xfId="29837"/>
    <cellStyle name="Normal 2 8 5 4" xfId="41518"/>
    <cellStyle name="Normal 2 8 6" xfId="13627"/>
    <cellStyle name="Normal 2 8 6 2" xfId="50965"/>
    <cellStyle name="Normal 2 8 7" xfId="26955"/>
    <cellStyle name="Normal 2 8 8" xfId="37804"/>
    <cellStyle name="Normal 2 9" xfId="295"/>
    <cellStyle name="Normal 2 9 2" xfId="1477"/>
    <cellStyle name="Normal 2 9 2 2" xfId="7551"/>
    <cellStyle name="Normal 2 9 2 2 2" xfId="12274"/>
    <cellStyle name="Normal 2 9 2 2 2 2" xfId="25433"/>
    <cellStyle name="Normal 2 9 2 2 2 2 2" xfId="62771"/>
    <cellStyle name="Normal 2 9 2 2 2 3" xfId="49612"/>
    <cellStyle name="Normal 2 9 2 2 3" xfId="20710"/>
    <cellStyle name="Normal 2 9 2 2 3 2" xfId="58048"/>
    <cellStyle name="Normal 2 9 2 2 4" xfId="33729"/>
    <cellStyle name="Normal 2 9 2 2 5" xfId="44889"/>
    <cellStyle name="Normal 2 9 2 3" xfId="9914"/>
    <cellStyle name="Normal 2 9 2 3 2" xfId="23073"/>
    <cellStyle name="Normal 2 9 2 3 2 2" xfId="60411"/>
    <cellStyle name="Normal 2 9 2 3 3" xfId="36441"/>
    <cellStyle name="Normal 2 9 2 3 4" xfId="47252"/>
    <cellStyle name="Normal 2 9 2 4" xfId="5191"/>
    <cellStyle name="Normal 2 9 2 4 2" xfId="18350"/>
    <cellStyle name="Normal 2 9 2 4 2 2" xfId="55688"/>
    <cellStyle name="Normal 2 9 2 4 3" xfId="31017"/>
    <cellStyle name="Normal 2 9 2 4 4" xfId="42529"/>
    <cellStyle name="Normal 2 9 2 5" xfId="14638"/>
    <cellStyle name="Normal 2 9 2 5 2" xfId="51976"/>
    <cellStyle name="Normal 2 9 2 6" xfId="28135"/>
    <cellStyle name="Normal 2 9 2 7" xfId="38815"/>
    <cellStyle name="Normal 2 9 3" xfId="2826"/>
    <cellStyle name="Normal 2 9 3 2" xfId="11094"/>
    <cellStyle name="Normal 2 9 3 2 2" xfId="24253"/>
    <cellStyle name="Normal 2 9 3 2 2 2" xfId="61591"/>
    <cellStyle name="Normal 2 9 3 2 3" xfId="48432"/>
    <cellStyle name="Normal 2 9 3 3" xfId="6371"/>
    <cellStyle name="Normal 2 9 3 3 2" xfId="19530"/>
    <cellStyle name="Normal 2 9 3 3 2 2" xfId="56868"/>
    <cellStyle name="Normal 2 9 3 3 3" xfId="43709"/>
    <cellStyle name="Normal 2 9 3 4" xfId="15987"/>
    <cellStyle name="Normal 2 9 3 4 2" xfId="53325"/>
    <cellStyle name="Normal 2 9 3 5" xfId="32380"/>
    <cellStyle name="Normal 2 9 3 6" xfId="40164"/>
    <cellStyle name="Normal 2 9 4" xfId="8734"/>
    <cellStyle name="Normal 2 9 4 2" xfId="21893"/>
    <cellStyle name="Normal 2 9 4 2 2" xfId="59231"/>
    <cellStyle name="Normal 2 9 4 3" xfId="35092"/>
    <cellStyle name="Normal 2 9 4 4" xfId="46072"/>
    <cellStyle name="Normal 2 9 5" xfId="4011"/>
    <cellStyle name="Normal 2 9 5 2" xfId="17170"/>
    <cellStyle name="Normal 2 9 5 2 2" xfId="54508"/>
    <cellStyle name="Normal 2 9 5 3" xfId="29668"/>
    <cellStyle name="Normal 2 9 5 4" xfId="41349"/>
    <cellStyle name="Normal 2 9 6" xfId="13458"/>
    <cellStyle name="Normal 2 9 6 2" xfId="50796"/>
    <cellStyle name="Normal 2 9 7" xfId="26786"/>
    <cellStyle name="Normal 2 9 8" xfId="37635"/>
    <cellStyle name="Normal 3" xfId="44"/>
    <cellStyle name="Normal 3 2" xfId="3744"/>
    <cellStyle name="Normal 3 2 2" xfId="16903"/>
    <cellStyle name="Normal 3 2 2 2" xfId="54241"/>
    <cellStyle name="Normal 3 2 3" xfId="41082"/>
    <cellStyle name="Normal 4" xfId="367"/>
    <cellStyle name="Normal 4 10" xfId="29150"/>
    <cellStyle name="Normal 4 11" xfId="26437"/>
    <cellStyle name="Normal 4 12" xfId="37707"/>
    <cellStyle name="Normal 4 2" xfId="788"/>
    <cellStyle name="Normal 4 2 2" xfId="1970"/>
    <cellStyle name="Normal 4 2 2 2" xfId="8044"/>
    <cellStyle name="Normal 4 2 2 2 2" xfId="12767"/>
    <cellStyle name="Normal 4 2 2 2 2 2" xfId="25926"/>
    <cellStyle name="Normal 4 2 2 2 2 2 2" xfId="63264"/>
    <cellStyle name="Normal 4 2 2 2 2 3" xfId="50105"/>
    <cellStyle name="Normal 4 2 2 2 3" xfId="21203"/>
    <cellStyle name="Normal 4 2 2 2 3 2" xfId="58541"/>
    <cellStyle name="Normal 4 2 2 2 4" xfId="34222"/>
    <cellStyle name="Normal 4 2 2 2 5" xfId="45382"/>
    <cellStyle name="Normal 4 2 2 3" xfId="10407"/>
    <cellStyle name="Normal 4 2 2 3 2" xfId="23566"/>
    <cellStyle name="Normal 4 2 2 3 2 2" xfId="60904"/>
    <cellStyle name="Normal 4 2 2 3 3" xfId="36934"/>
    <cellStyle name="Normal 4 2 2 3 4" xfId="47745"/>
    <cellStyle name="Normal 4 2 2 4" xfId="5684"/>
    <cellStyle name="Normal 4 2 2 4 2" xfId="18843"/>
    <cellStyle name="Normal 4 2 2 4 2 2" xfId="56181"/>
    <cellStyle name="Normal 4 2 2 4 3" xfId="31510"/>
    <cellStyle name="Normal 4 2 2 4 4" xfId="43022"/>
    <cellStyle name="Normal 4 2 2 5" xfId="15131"/>
    <cellStyle name="Normal 4 2 2 5 2" xfId="52469"/>
    <cellStyle name="Normal 4 2 2 6" xfId="28628"/>
    <cellStyle name="Normal 4 2 2 7" xfId="39308"/>
    <cellStyle name="Normal 4 2 3" xfId="3319"/>
    <cellStyle name="Normal 4 2 3 2" xfId="11587"/>
    <cellStyle name="Normal 4 2 3 2 2" xfId="24746"/>
    <cellStyle name="Normal 4 2 3 2 2 2" xfId="62084"/>
    <cellStyle name="Normal 4 2 3 2 3" xfId="48925"/>
    <cellStyle name="Normal 4 2 3 3" xfId="6864"/>
    <cellStyle name="Normal 4 2 3 3 2" xfId="20023"/>
    <cellStyle name="Normal 4 2 3 3 2 2" xfId="57361"/>
    <cellStyle name="Normal 4 2 3 3 3" xfId="44202"/>
    <cellStyle name="Normal 4 2 3 4" xfId="16480"/>
    <cellStyle name="Normal 4 2 3 4 2" xfId="53818"/>
    <cellStyle name="Normal 4 2 3 5" xfId="32873"/>
    <cellStyle name="Normal 4 2 3 6" xfId="40657"/>
    <cellStyle name="Normal 4 2 4" xfId="9227"/>
    <cellStyle name="Normal 4 2 4 2" xfId="22386"/>
    <cellStyle name="Normal 4 2 4 2 2" xfId="59724"/>
    <cellStyle name="Normal 4 2 4 3" xfId="35585"/>
    <cellStyle name="Normal 4 2 4 4" xfId="46565"/>
    <cellStyle name="Normal 4 2 5" xfId="4504"/>
    <cellStyle name="Normal 4 2 5 2" xfId="17663"/>
    <cellStyle name="Normal 4 2 5 2 2" xfId="55001"/>
    <cellStyle name="Normal 4 2 5 3" xfId="30161"/>
    <cellStyle name="Normal 4 2 5 4" xfId="41842"/>
    <cellStyle name="Normal 4 2 6" xfId="13951"/>
    <cellStyle name="Normal 4 2 6 2" xfId="51289"/>
    <cellStyle name="Normal 4 2 7" xfId="27279"/>
    <cellStyle name="Normal 4 2 8" xfId="38128"/>
    <cellStyle name="Normal 4 3" xfId="957"/>
    <cellStyle name="Normal 4 3 2" xfId="2139"/>
    <cellStyle name="Normal 4 3 2 2" xfId="8213"/>
    <cellStyle name="Normal 4 3 2 2 2" xfId="12936"/>
    <cellStyle name="Normal 4 3 2 2 2 2" xfId="26095"/>
    <cellStyle name="Normal 4 3 2 2 2 2 2" xfId="63433"/>
    <cellStyle name="Normal 4 3 2 2 2 3" xfId="50274"/>
    <cellStyle name="Normal 4 3 2 2 3" xfId="21372"/>
    <cellStyle name="Normal 4 3 2 2 3 2" xfId="58710"/>
    <cellStyle name="Normal 4 3 2 2 4" xfId="34391"/>
    <cellStyle name="Normal 4 3 2 2 5" xfId="45551"/>
    <cellStyle name="Normal 4 3 2 3" xfId="10576"/>
    <cellStyle name="Normal 4 3 2 3 2" xfId="23735"/>
    <cellStyle name="Normal 4 3 2 3 2 2" xfId="61073"/>
    <cellStyle name="Normal 4 3 2 3 3" xfId="37103"/>
    <cellStyle name="Normal 4 3 2 3 4" xfId="47914"/>
    <cellStyle name="Normal 4 3 2 4" xfId="5853"/>
    <cellStyle name="Normal 4 3 2 4 2" xfId="19012"/>
    <cellStyle name="Normal 4 3 2 4 2 2" xfId="56350"/>
    <cellStyle name="Normal 4 3 2 4 3" xfId="31679"/>
    <cellStyle name="Normal 4 3 2 4 4" xfId="43191"/>
    <cellStyle name="Normal 4 3 2 5" xfId="15300"/>
    <cellStyle name="Normal 4 3 2 5 2" xfId="52638"/>
    <cellStyle name="Normal 4 3 2 6" xfId="28797"/>
    <cellStyle name="Normal 4 3 2 7" xfId="39477"/>
    <cellStyle name="Normal 4 3 3" xfId="3488"/>
    <cellStyle name="Normal 4 3 3 2" xfId="11756"/>
    <cellStyle name="Normal 4 3 3 2 2" xfId="24915"/>
    <cellStyle name="Normal 4 3 3 2 2 2" xfId="62253"/>
    <cellStyle name="Normal 4 3 3 2 3" xfId="49094"/>
    <cellStyle name="Normal 4 3 3 3" xfId="7033"/>
    <cellStyle name="Normal 4 3 3 3 2" xfId="20192"/>
    <cellStyle name="Normal 4 3 3 3 2 2" xfId="57530"/>
    <cellStyle name="Normal 4 3 3 3 3" xfId="44371"/>
    <cellStyle name="Normal 4 3 3 4" xfId="16649"/>
    <cellStyle name="Normal 4 3 3 4 2" xfId="53987"/>
    <cellStyle name="Normal 4 3 3 5" xfId="33042"/>
    <cellStyle name="Normal 4 3 3 6" xfId="40826"/>
    <cellStyle name="Normal 4 3 4" xfId="9396"/>
    <cellStyle name="Normal 4 3 4 2" xfId="22555"/>
    <cellStyle name="Normal 4 3 4 2 2" xfId="59893"/>
    <cellStyle name="Normal 4 3 4 3" xfId="35754"/>
    <cellStyle name="Normal 4 3 4 4" xfId="46734"/>
    <cellStyle name="Normal 4 3 5" xfId="4673"/>
    <cellStyle name="Normal 4 3 5 2" xfId="17832"/>
    <cellStyle name="Normal 4 3 5 2 2" xfId="55170"/>
    <cellStyle name="Normal 4 3 5 3" xfId="30330"/>
    <cellStyle name="Normal 4 3 5 4" xfId="42011"/>
    <cellStyle name="Normal 4 3 6" xfId="14120"/>
    <cellStyle name="Normal 4 3 6 2" xfId="51458"/>
    <cellStyle name="Normal 4 3 7" xfId="27448"/>
    <cellStyle name="Normal 4 3 8" xfId="38297"/>
    <cellStyle name="Normal 4 4" xfId="1128"/>
    <cellStyle name="Normal 4 4 2" xfId="2308"/>
    <cellStyle name="Normal 4 4 2 2" xfId="8382"/>
    <cellStyle name="Normal 4 4 2 2 2" xfId="13105"/>
    <cellStyle name="Normal 4 4 2 2 2 2" xfId="26264"/>
    <cellStyle name="Normal 4 4 2 2 2 2 2" xfId="63602"/>
    <cellStyle name="Normal 4 4 2 2 2 3" xfId="50443"/>
    <cellStyle name="Normal 4 4 2 2 3" xfId="21541"/>
    <cellStyle name="Normal 4 4 2 2 3 2" xfId="58879"/>
    <cellStyle name="Normal 4 4 2 2 4" xfId="34560"/>
    <cellStyle name="Normal 4 4 2 2 5" xfId="45720"/>
    <cellStyle name="Normal 4 4 2 3" xfId="10745"/>
    <cellStyle name="Normal 4 4 2 3 2" xfId="23904"/>
    <cellStyle name="Normal 4 4 2 3 2 2" xfId="61242"/>
    <cellStyle name="Normal 4 4 2 3 3" xfId="37272"/>
    <cellStyle name="Normal 4 4 2 3 4" xfId="48083"/>
    <cellStyle name="Normal 4 4 2 4" xfId="6022"/>
    <cellStyle name="Normal 4 4 2 4 2" xfId="19181"/>
    <cellStyle name="Normal 4 4 2 4 2 2" xfId="56519"/>
    <cellStyle name="Normal 4 4 2 4 3" xfId="31848"/>
    <cellStyle name="Normal 4 4 2 4 4" xfId="43360"/>
    <cellStyle name="Normal 4 4 2 5" xfId="15469"/>
    <cellStyle name="Normal 4 4 2 5 2" xfId="52807"/>
    <cellStyle name="Normal 4 4 2 6" xfId="28966"/>
    <cellStyle name="Normal 4 4 2 7" xfId="39646"/>
    <cellStyle name="Normal 4 4 3" xfId="3657"/>
    <cellStyle name="Normal 4 4 3 2" xfId="11925"/>
    <cellStyle name="Normal 4 4 3 2 2" xfId="25084"/>
    <cellStyle name="Normal 4 4 3 2 2 2" xfId="62422"/>
    <cellStyle name="Normal 4 4 3 2 3" xfId="49263"/>
    <cellStyle name="Normal 4 4 3 3" xfId="7202"/>
    <cellStyle name="Normal 4 4 3 3 2" xfId="20361"/>
    <cellStyle name="Normal 4 4 3 3 2 2" xfId="57699"/>
    <cellStyle name="Normal 4 4 3 3 3" xfId="44540"/>
    <cellStyle name="Normal 4 4 3 4" xfId="16818"/>
    <cellStyle name="Normal 4 4 3 4 2" xfId="54156"/>
    <cellStyle name="Normal 4 4 3 5" xfId="33211"/>
    <cellStyle name="Normal 4 4 3 6" xfId="40995"/>
    <cellStyle name="Normal 4 4 4" xfId="9565"/>
    <cellStyle name="Normal 4 4 4 2" xfId="22724"/>
    <cellStyle name="Normal 4 4 4 2 2" xfId="60062"/>
    <cellStyle name="Normal 4 4 4 3" xfId="35923"/>
    <cellStyle name="Normal 4 4 4 4" xfId="46903"/>
    <cellStyle name="Normal 4 4 5" xfId="4842"/>
    <cellStyle name="Normal 4 4 5 2" xfId="18001"/>
    <cellStyle name="Normal 4 4 5 2 2" xfId="55339"/>
    <cellStyle name="Normal 4 4 5 3" xfId="30499"/>
    <cellStyle name="Normal 4 4 5 4" xfId="42180"/>
    <cellStyle name="Normal 4 4 6" xfId="14289"/>
    <cellStyle name="Normal 4 4 6 2" xfId="51627"/>
    <cellStyle name="Normal 4 4 7" xfId="27617"/>
    <cellStyle name="Normal 4 4 8" xfId="38466"/>
    <cellStyle name="Normal 4 5" xfId="1549"/>
    <cellStyle name="Normal 4 5 2" xfId="2898"/>
    <cellStyle name="Normal 4 5 2 2" xfId="12346"/>
    <cellStyle name="Normal 4 5 2 2 2" xfId="25505"/>
    <cellStyle name="Normal 4 5 2 2 2 2" xfId="62843"/>
    <cellStyle name="Normal 4 5 2 2 3" xfId="33801"/>
    <cellStyle name="Normal 4 5 2 2 4" xfId="49684"/>
    <cellStyle name="Normal 4 5 2 3" xfId="7623"/>
    <cellStyle name="Normal 4 5 2 3 2" xfId="20782"/>
    <cellStyle name="Normal 4 5 2 3 2 2" xfId="58120"/>
    <cellStyle name="Normal 4 5 2 3 3" xfId="36513"/>
    <cellStyle name="Normal 4 5 2 3 4" xfId="44961"/>
    <cellStyle name="Normal 4 5 2 4" xfId="16059"/>
    <cellStyle name="Normal 4 5 2 4 2" xfId="31089"/>
    <cellStyle name="Normal 4 5 2 4 3" xfId="53397"/>
    <cellStyle name="Normal 4 5 2 5" xfId="28207"/>
    <cellStyle name="Normal 4 5 2 6" xfId="40236"/>
    <cellStyle name="Normal 4 5 3" xfId="9986"/>
    <cellStyle name="Normal 4 5 3 2" xfId="23145"/>
    <cellStyle name="Normal 4 5 3 2 2" xfId="60483"/>
    <cellStyle name="Normal 4 5 3 3" xfId="32452"/>
    <cellStyle name="Normal 4 5 3 4" xfId="47324"/>
    <cellStyle name="Normal 4 5 4" xfId="5263"/>
    <cellStyle name="Normal 4 5 4 2" xfId="18422"/>
    <cellStyle name="Normal 4 5 4 2 2" xfId="55760"/>
    <cellStyle name="Normal 4 5 4 3" xfId="35164"/>
    <cellStyle name="Normal 4 5 4 4" xfId="42601"/>
    <cellStyle name="Normal 4 5 5" xfId="14710"/>
    <cellStyle name="Normal 4 5 5 2" xfId="29740"/>
    <cellStyle name="Normal 4 5 5 3" xfId="52048"/>
    <cellStyle name="Normal 4 5 6" xfId="26858"/>
    <cellStyle name="Normal 4 5 7" xfId="38887"/>
    <cellStyle name="Normal 4 6" xfId="3745"/>
    <cellStyle name="Normal 4 6 2" xfId="11166"/>
    <cellStyle name="Normal 4 6 2 2" xfId="24325"/>
    <cellStyle name="Normal 4 6 2 2 2" xfId="61663"/>
    <cellStyle name="Normal 4 6 2 3" xfId="33380"/>
    <cellStyle name="Normal 4 6 2 4" xfId="48504"/>
    <cellStyle name="Normal 4 6 3" xfId="6443"/>
    <cellStyle name="Normal 4 6 3 2" xfId="19602"/>
    <cellStyle name="Normal 4 6 3 2 2" xfId="56940"/>
    <cellStyle name="Normal 4 6 3 3" xfId="36092"/>
    <cellStyle name="Normal 4 6 3 4" xfId="43781"/>
    <cellStyle name="Normal 4 6 4" xfId="16904"/>
    <cellStyle name="Normal 4 6 4 2" xfId="30668"/>
    <cellStyle name="Normal 4 6 4 3" xfId="54242"/>
    <cellStyle name="Normal 4 6 5" xfId="27786"/>
    <cellStyle name="Normal 4 6 6" xfId="41083"/>
    <cellStyle name="Normal 4 7" xfId="2477"/>
    <cellStyle name="Normal 4 7 2" xfId="8806"/>
    <cellStyle name="Normal 4 7 2 2" xfId="21965"/>
    <cellStyle name="Normal 4 7 2 2 2" xfId="59303"/>
    <cellStyle name="Normal 4 7 2 3" xfId="46144"/>
    <cellStyle name="Normal 4 7 3" xfId="15638"/>
    <cellStyle name="Normal 4 7 3 2" xfId="52976"/>
    <cellStyle name="Normal 4 7 4" xfId="29319"/>
    <cellStyle name="Normal 4 7 5" xfId="39815"/>
    <cellStyle name="Normal 4 8" xfId="4083"/>
    <cellStyle name="Normal 4 8 2" xfId="17242"/>
    <cellStyle name="Normal 4 8 2 2" xfId="54580"/>
    <cellStyle name="Normal 4 8 3" xfId="32031"/>
    <cellStyle name="Normal 4 8 4" xfId="41421"/>
    <cellStyle name="Normal 4 9" xfId="13530"/>
    <cellStyle name="Normal 4 9 2" xfId="34743"/>
    <cellStyle name="Normal 4 9 3" xfId="50868"/>
    <cellStyle name="Normal 5" xfId="1042"/>
    <cellStyle name="Normal 5 2" xfId="3746"/>
    <cellStyle name="Normal 5 2 2" xfId="16905"/>
    <cellStyle name="Normal 5 2 2 2" xfId="54243"/>
    <cellStyle name="Normal 5 2 3" xfId="41084"/>
    <cellStyle name="Normal 6" xfId="3742"/>
    <cellStyle name="Normal 6 2" xfId="13190"/>
    <cellStyle name="Normal 6 2 2" xfId="26349"/>
    <cellStyle name="Normal 6 2 2 2" xfId="63687"/>
    <cellStyle name="Normal 6 2 3" xfId="34645"/>
    <cellStyle name="Normal 6 2 4" xfId="50528"/>
    <cellStyle name="Normal 6 3" xfId="8467"/>
    <cellStyle name="Normal 6 3 2" xfId="21626"/>
    <cellStyle name="Normal 6 3 2 2" xfId="58964"/>
    <cellStyle name="Normal 6 3 3" xfId="37357"/>
    <cellStyle name="Normal 6 3 4" xfId="45805"/>
    <cellStyle name="Normal 6 4" xfId="31933"/>
    <cellStyle name="Normal 6 5" xfId="29051"/>
    <cellStyle name="Normal 6 6" xfId="41080"/>
    <cellStyle name="Normal 7" xfId="3743"/>
    <cellStyle name="Normal 7 2" xfId="13191"/>
    <cellStyle name="Normal 7 2 2" xfId="26350"/>
    <cellStyle name="Normal 7 2 2 2" xfId="63688"/>
    <cellStyle name="Normal 7 2 3" xfId="50529"/>
    <cellStyle name="Normal 7 3" xfId="8468"/>
    <cellStyle name="Normal 7 3 2" xfId="21627"/>
    <cellStyle name="Normal 7 3 2 2" xfId="58965"/>
    <cellStyle name="Normal 7 3 3" xfId="45806"/>
    <cellStyle name="Normal 7 4" xfId="41081"/>
    <cellStyle name="Normal 8" xfId="8469"/>
    <cellStyle name="Normal 8 2" xfId="13192"/>
    <cellStyle name="Normal 8 2 2" xfId="26351"/>
    <cellStyle name="Normal 8 2 2 2" xfId="63689"/>
    <cellStyle name="Normal 8 2 3" xfId="50530"/>
    <cellStyle name="Normal 8 3" xfId="21628"/>
    <cellStyle name="Normal 8 3 2" xfId="58966"/>
    <cellStyle name="Normal 8 4" xfId="45807"/>
    <cellStyle name="Normal 9" xfId="13193"/>
    <cellStyle name="Normal 9 2" xfId="26352"/>
    <cellStyle name="Normal 9 2 2" xfId="63690"/>
    <cellStyle name="Normal 9 3" xfId="50531"/>
    <cellStyle name="Note 2" xfId="43"/>
    <cellStyle name="Note 2 10" xfId="717"/>
    <cellStyle name="Note 2 10 2" xfId="1899"/>
    <cellStyle name="Note 2 10 2 2" xfId="7973"/>
    <cellStyle name="Note 2 10 2 2 2" xfId="12696"/>
    <cellStyle name="Note 2 10 2 2 2 2" xfId="25855"/>
    <cellStyle name="Note 2 10 2 2 2 2 2" xfId="63193"/>
    <cellStyle name="Note 2 10 2 2 2 3" xfId="50034"/>
    <cellStyle name="Note 2 10 2 2 3" xfId="21132"/>
    <cellStyle name="Note 2 10 2 2 3 2" xfId="58470"/>
    <cellStyle name="Note 2 10 2 2 4" xfId="34151"/>
    <cellStyle name="Note 2 10 2 2 5" xfId="45311"/>
    <cellStyle name="Note 2 10 2 3" xfId="10336"/>
    <cellStyle name="Note 2 10 2 3 2" xfId="23495"/>
    <cellStyle name="Note 2 10 2 3 2 2" xfId="60833"/>
    <cellStyle name="Note 2 10 2 3 3" xfId="36863"/>
    <cellStyle name="Note 2 10 2 3 4" xfId="47674"/>
    <cellStyle name="Note 2 10 2 4" xfId="5613"/>
    <cellStyle name="Note 2 10 2 4 2" xfId="18772"/>
    <cellStyle name="Note 2 10 2 4 2 2" xfId="56110"/>
    <cellStyle name="Note 2 10 2 4 3" xfId="31439"/>
    <cellStyle name="Note 2 10 2 4 4" xfId="42951"/>
    <cellStyle name="Note 2 10 2 5" xfId="15060"/>
    <cellStyle name="Note 2 10 2 5 2" xfId="52398"/>
    <cellStyle name="Note 2 10 2 6" xfId="28557"/>
    <cellStyle name="Note 2 10 2 7" xfId="39237"/>
    <cellStyle name="Note 2 10 3" xfId="3248"/>
    <cellStyle name="Note 2 10 3 2" xfId="11516"/>
    <cellStyle name="Note 2 10 3 2 2" xfId="24675"/>
    <cellStyle name="Note 2 10 3 2 2 2" xfId="62013"/>
    <cellStyle name="Note 2 10 3 2 3" xfId="48854"/>
    <cellStyle name="Note 2 10 3 3" xfId="6793"/>
    <cellStyle name="Note 2 10 3 3 2" xfId="19952"/>
    <cellStyle name="Note 2 10 3 3 2 2" xfId="57290"/>
    <cellStyle name="Note 2 10 3 3 3" xfId="44131"/>
    <cellStyle name="Note 2 10 3 4" xfId="16409"/>
    <cellStyle name="Note 2 10 3 4 2" xfId="53747"/>
    <cellStyle name="Note 2 10 3 5" xfId="32802"/>
    <cellStyle name="Note 2 10 3 6" xfId="40586"/>
    <cellStyle name="Note 2 10 4" xfId="9156"/>
    <cellStyle name="Note 2 10 4 2" xfId="22315"/>
    <cellStyle name="Note 2 10 4 2 2" xfId="59653"/>
    <cellStyle name="Note 2 10 4 3" xfId="35514"/>
    <cellStyle name="Note 2 10 4 4" xfId="46494"/>
    <cellStyle name="Note 2 10 5" xfId="4433"/>
    <cellStyle name="Note 2 10 5 2" xfId="17592"/>
    <cellStyle name="Note 2 10 5 2 2" xfId="54930"/>
    <cellStyle name="Note 2 10 5 3" xfId="30090"/>
    <cellStyle name="Note 2 10 5 4" xfId="41771"/>
    <cellStyle name="Note 2 10 6" xfId="13880"/>
    <cellStyle name="Note 2 10 6 2" xfId="51218"/>
    <cellStyle name="Note 2 10 7" xfId="27208"/>
    <cellStyle name="Note 2 10 8" xfId="38057"/>
    <cellStyle name="Note 2 11" xfId="886"/>
    <cellStyle name="Note 2 11 2" xfId="2068"/>
    <cellStyle name="Note 2 11 2 2" xfId="8142"/>
    <cellStyle name="Note 2 11 2 2 2" xfId="12865"/>
    <cellStyle name="Note 2 11 2 2 2 2" xfId="26024"/>
    <cellStyle name="Note 2 11 2 2 2 2 2" xfId="63362"/>
    <cellStyle name="Note 2 11 2 2 2 3" xfId="50203"/>
    <cellStyle name="Note 2 11 2 2 3" xfId="21301"/>
    <cellStyle name="Note 2 11 2 2 3 2" xfId="58639"/>
    <cellStyle name="Note 2 11 2 2 4" xfId="34320"/>
    <cellStyle name="Note 2 11 2 2 5" xfId="45480"/>
    <cellStyle name="Note 2 11 2 3" xfId="10505"/>
    <cellStyle name="Note 2 11 2 3 2" xfId="23664"/>
    <cellStyle name="Note 2 11 2 3 2 2" xfId="61002"/>
    <cellStyle name="Note 2 11 2 3 3" xfId="37032"/>
    <cellStyle name="Note 2 11 2 3 4" xfId="47843"/>
    <cellStyle name="Note 2 11 2 4" xfId="5782"/>
    <cellStyle name="Note 2 11 2 4 2" xfId="18941"/>
    <cellStyle name="Note 2 11 2 4 2 2" xfId="56279"/>
    <cellStyle name="Note 2 11 2 4 3" xfId="31608"/>
    <cellStyle name="Note 2 11 2 4 4" xfId="43120"/>
    <cellStyle name="Note 2 11 2 5" xfId="15229"/>
    <cellStyle name="Note 2 11 2 5 2" xfId="52567"/>
    <cellStyle name="Note 2 11 2 6" xfId="28726"/>
    <cellStyle name="Note 2 11 2 7" xfId="39406"/>
    <cellStyle name="Note 2 11 3" xfId="3417"/>
    <cellStyle name="Note 2 11 3 2" xfId="11685"/>
    <cellStyle name="Note 2 11 3 2 2" xfId="24844"/>
    <cellStyle name="Note 2 11 3 2 2 2" xfId="62182"/>
    <cellStyle name="Note 2 11 3 2 3" xfId="49023"/>
    <cellStyle name="Note 2 11 3 3" xfId="6962"/>
    <cellStyle name="Note 2 11 3 3 2" xfId="20121"/>
    <cellStyle name="Note 2 11 3 3 2 2" xfId="57459"/>
    <cellStyle name="Note 2 11 3 3 3" xfId="44300"/>
    <cellStyle name="Note 2 11 3 4" xfId="16578"/>
    <cellStyle name="Note 2 11 3 4 2" xfId="53916"/>
    <cellStyle name="Note 2 11 3 5" xfId="32971"/>
    <cellStyle name="Note 2 11 3 6" xfId="40755"/>
    <cellStyle name="Note 2 11 4" xfId="9325"/>
    <cellStyle name="Note 2 11 4 2" xfId="22484"/>
    <cellStyle name="Note 2 11 4 2 2" xfId="59822"/>
    <cellStyle name="Note 2 11 4 3" xfId="35683"/>
    <cellStyle name="Note 2 11 4 4" xfId="46663"/>
    <cellStyle name="Note 2 11 5" xfId="4602"/>
    <cellStyle name="Note 2 11 5 2" xfId="17761"/>
    <cellStyle name="Note 2 11 5 2 2" xfId="55099"/>
    <cellStyle name="Note 2 11 5 3" xfId="30259"/>
    <cellStyle name="Note 2 11 5 4" xfId="41940"/>
    <cellStyle name="Note 2 11 6" xfId="14049"/>
    <cellStyle name="Note 2 11 6 2" xfId="51387"/>
    <cellStyle name="Note 2 11 7" xfId="27377"/>
    <cellStyle name="Note 2 11 8" xfId="38226"/>
    <cellStyle name="Note 2 12" xfId="1057"/>
    <cellStyle name="Note 2 12 2" xfId="2237"/>
    <cellStyle name="Note 2 12 2 2" xfId="8311"/>
    <cellStyle name="Note 2 12 2 2 2" xfId="13034"/>
    <cellStyle name="Note 2 12 2 2 2 2" xfId="26193"/>
    <cellStyle name="Note 2 12 2 2 2 2 2" xfId="63531"/>
    <cellStyle name="Note 2 12 2 2 2 3" xfId="50372"/>
    <cellStyle name="Note 2 12 2 2 3" xfId="21470"/>
    <cellStyle name="Note 2 12 2 2 3 2" xfId="58808"/>
    <cellStyle name="Note 2 12 2 2 4" xfId="34489"/>
    <cellStyle name="Note 2 12 2 2 5" xfId="45649"/>
    <cellStyle name="Note 2 12 2 3" xfId="10674"/>
    <cellStyle name="Note 2 12 2 3 2" xfId="23833"/>
    <cellStyle name="Note 2 12 2 3 2 2" xfId="61171"/>
    <cellStyle name="Note 2 12 2 3 3" xfId="37201"/>
    <cellStyle name="Note 2 12 2 3 4" xfId="48012"/>
    <cellStyle name="Note 2 12 2 4" xfId="5951"/>
    <cellStyle name="Note 2 12 2 4 2" xfId="19110"/>
    <cellStyle name="Note 2 12 2 4 2 2" xfId="56448"/>
    <cellStyle name="Note 2 12 2 4 3" xfId="31777"/>
    <cellStyle name="Note 2 12 2 4 4" xfId="43289"/>
    <cellStyle name="Note 2 12 2 5" xfId="15398"/>
    <cellStyle name="Note 2 12 2 5 2" xfId="52736"/>
    <cellStyle name="Note 2 12 2 6" xfId="28895"/>
    <cellStyle name="Note 2 12 2 7" xfId="39575"/>
    <cellStyle name="Note 2 12 3" xfId="3586"/>
    <cellStyle name="Note 2 12 3 2" xfId="11854"/>
    <cellStyle name="Note 2 12 3 2 2" xfId="25013"/>
    <cellStyle name="Note 2 12 3 2 2 2" xfId="62351"/>
    <cellStyle name="Note 2 12 3 2 3" xfId="49192"/>
    <cellStyle name="Note 2 12 3 3" xfId="7131"/>
    <cellStyle name="Note 2 12 3 3 2" xfId="20290"/>
    <cellStyle name="Note 2 12 3 3 2 2" xfId="57628"/>
    <cellStyle name="Note 2 12 3 3 3" xfId="44469"/>
    <cellStyle name="Note 2 12 3 4" xfId="16747"/>
    <cellStyle name="Note 2 12 3 4 2" xfId="54085"/>
    <cellStyle name="Note 2 12 3 5" xfId="33140"/>
    <cellStyle name="Note 2 12 3 6" xfId="40924"/>
    <cellStyle name="Note 2 12 4" xfId="9494"/>
    <cellStyle name="Note 2 12 4 2" xfId="22653"/>
    <cellStyle name="Note 2 12 4 2 2" xfId="59991"/>
    <cellStyle name="Note 2 12 4 3" xfId="35852"/>
    <cellStyle name="Note 2 12 4 4" xfId="46832"/>
    <cellStyle name="Note 2 12 5" xfId="4771"/>
    <cellStyle name="Note 2 12 5 2" xfId="17930"/>
    <cellStyle name="Note 2 12 5 2 2" xfId="55268"/>
    <cellStyle name="Note 2 12 5 3" xfId="30428"/>
    <cellStyle name="Note 2 12 5 4" xfId="42109"/>
    <cellStyle name="Note 2 12 6" xfId="14218"/>
    <cellStyle name="Note 2 12 6 2" xfId="51556"/>
    <cellStyle name="Note 2 12 7" xfId="27546"/>
    <cellStyle name="Note 2 12 8" xfId="38395"/>
    <cellStyle name="Note 2 13" xfId="1226"/>
    <cellStyle name="Note 2 13 2" xfId="2575"/>
    <cellStyle name="Note 2 13 2 2" xfId="12023"/>
    <cellStyle name="Note 2 13 2 2 2" xfId="25182"/>
    <cellStyle name="Note 2 13 2 2 2 2" xfId="62520"/>
    <cellStyle name="Note 2 13 2 2 3" xfId="33478"/>
    <cellStyle name="Note 2 13 2 2 4" xfId="49361"/>
    <cellStyle name="Note 2 13 2 3" xfId="7300"/>
    <cellStyle name="Note 2 13 2 3 2" xfId="20459"/>
    <cellStyle name="Note 2 13 2 3 2 2" xfId="57797"/>
    <cellStyle name="Note 2 13 2 3 3" xfId="36190"/>
    <cellStyle name="Note 2 13 2 3 4" xfId="44638"/>
    <cellStyle name="Note 2 13 2 4" xfId="15736"/>
    <cellStyle name="Note 2 13 2 4 2" xfId="30766"/>
    <cellStyle name="Note 2 13 2 4 3" xfId="53074"/>
    <cellStyle name="Note 2 13 2 5" xfId="27884"/>
    <cellStyle name="Note 2 13 2 6" xfId="39913"/>
    <cellStyle name="Note 2 13 3" xfId="9663"/>
    <cellStyle name="Note 2 13 3 2" xfId="22822"/>
    <cellStyle name="Note 2 13 3 2 2" xfId="60160"/>
    <cellStyle name="Note 2 13 3 3" xfId="32129"/>
    <cellStyle name="Note 2 13 3 4" xfId="47001"/>
    <cellStyle name="Note 2 13 4" xfId="4940"/>
    <cellStyle name="Note 2 13 4 2" xfId="18099"/>
    <cellStyle name="Note 2 13 4 2 2" xfId="55437"/>
    <cellStyle name="Note 2 13 4 3" xfId="34841"/>
    <cellStyle name="Note 2 13 4 4" xfId="42278"/>
    <cellStyle name="Note 2 13 5" xfId="14387"/>
    <cellStyle name="Note 2 13 5 2" xfId="29417"/>
    <cellStyle name="Note 2 13 5 3" xfId="51725"/>
    <cellStyle name="Note 2 13 6" xfId="26535"/>
    <cellStyle name="Note 2 13 7" xfId="38564"/>
    <cellStyle name="Note 2 14" xfId="2406"/>
    <cellStyle name="Note 2 14 2" xfId="10843"/>
    <cellStyle name="Note 2 14 2 2" xfId="24002"/>
    <cellStyle name="Note 2 14 2 2 2" xfId="61340"/>
    <cellStyle name="Note 2 14 2 3" xfId="33309"/>
    <cellStyle name="Note 2 14 2 4" xfId="48181"/>
    <cellStyle name="Note 2 14 3" xfId="6120"/>
    <cellStyle name="Note 2 14 3 2" xfId="19279"/>
    <cellStyle name="Note 2 14 3 2 2" xfId="56617"/>
    <cellStyle name="Note 2 14 3 3" xfId="36021"/>
    <cellStyle name="Note 2 14 3 4" xfId="43458"/>
    <cellStyle name="Note 2 14 4" xfId="15567"/>
    <cellStyle name="Note 2 14 4 2" xfId="30597"/>
    <cellStyle name="Note 2 14 4 3" xfId="52905"/>
    <cellStyle name="Note 2 14 5" xfId="27715"/>
    <cellStyle name="Note 2 14 6" xfId="39744"/>
    <cellStyle name="Note 2 15" xfId="8483"/>
    <cellStyle name="Note 2 15 2" xfId="21642"/>
    <cellStyle name="Note 2 15 2 2" xfId="58980"/>
    <cellStyle name="Note 2 15 3" xfId="29248"/>
    <cellStyle name="Note 2 15 4" xfId="45821"/>
    <cellStyle name="Note 2 16" xfId="3760"/>
    <cellStyle name="Note 2 16 2" xfId="16919"/>
    <cellStyle name="Note 2 16 2 2" xfId="54257"/>
    <cellStyle name="Note 2 16 3" xfId="31960"/>
    <cellStyle name="Note 2 16 4" xfId="41098"/>
    <cellStyle name="Note 2 17" xfId="13207"/>
    <cellStyle name="Note 2 17 2" xfId="34672"/>
    <cellStyle name="Note 2 17 3" xfId="50545"/>
    <cellStyle name="Note 2 18" xfId="29079"/>
    <cellStyle name="Note 2 19" xfId="26366"/>
    <cellStyle name="Note 2 2" xfId="58"/>
    <cellStyle name="Note 2 2 10" xfId="900"/>
    <cellStyle name="Note 2 2 10 2" xfId="2082"/>
    <cellStyle name="Note 2 2 10 2 2" xfId="8156"/>
    <cellStyle name="Note 2 2 10 2 2 2" xfId="12879"/>
    <cellStyle name="Note 2 2 10 2 2 2 2" xfId="26038"/>
    <cellStyle name="Note 2 2 10 2 2 2 2 2" xfId="63376"/>
    <cellStyle name="Note 2 2 10 2 2 2 3" xfId="50217"/>
    <cellStyle name="Note 2 2 10 2 2 3" xfId="21315"/>
    <cellStyle name="Note 2 2 10 2 2 3 2" xfId="58653"/>
    <cellStyle name="Note 2 2 10 2 2 4" xfId="34334"/>
    <cellStyle name="Note 2 2 10 2 2 5" xfId="45494"/>
    <cellStyle name="Note 2 2 10 2 3" xfId="10519"/>
    <cellStyle name="Note 2 2 10 2 3 2" xfId="23678"/>
    <cellStyle name="Note 2 2 10 2 3 2 2" xfId="61016"/>
    <cellStyle name="Note 2 2 10 2 3 3" xfId="37046"/>
    <cellStyle name="Note 2 2 10 2 3 4" xfId="47857"/>
    <cellStyle name="Note 2 2 10 2 4" xfId="5796"/>
    <cellStyle name="Note 2 2 10 2 4 2" xfId="18955"/>
    <cellStyle name="Note 2 2 10 2 4 2 2" xfId="56293"/>
    <cellStyle name="Note 2 2 10 2 4 3" xfId="31622"/>
    <cellStyle name="Note 2 2 10 2 4 4" xfId="43134"/>
    <cellStyle name="Note 2 2 10 2 5" xfId="15243"/>
    <cellStyle name="Note 2 2 10 2 5 2" xfId="52581"/>
    <cellStyle name="Note 2 2 10 2 6" xfId="28740"/>
    <cellStyle name="Note 2 2 10 2 7" xfId="39420"/>
    <cellStyle name="Note 2 2 10 3" xfId="3431"/>
    <cellStyle name="Note 2 2 10 3 2" xfId="11699"/>
    <cellStyle name="Note 2 2 10 3 2 2" xfId="24858"/>
    <cellStyle name="Note 2 2 10 3 2 2 2" xfId="62196"/>
    <cellStyle name="Note 2 2 10 3 2 3" xfId="49037"/>
    <cellStyle name="Note 2 2 10 3 3" xfId="6976"/>
    <cellStyle name="Note 2 2 10 3 3 2" xfId="20135"/>
    <cellStyle name="Note 2 2 10 3 3 2 2" xfId="57473"/>
    <cellStyle name="Note 2 2 10 3 3 3" xfId="44314"/>
    <cellStyle name="Note 2 2 10 3 4" xfId="16592"/>
    <cellStyle name="Note 2 2 10 3 4 2" xfId="53930"/>
    <cellStyle name="Note 2 2 10 3 5" xfId="32985"/>
    <cellStyle name="Note 2 2 10 3 6" xfId="40769"/>
    <cellStyle name="Note 2 2 10 4" xfId="9339"/>
    <cellStyle name="Note 2 2 10 4 2" xfId="22498"/>
    <cellStyle name="Note 2 2 10 4 2 2" xfId="59836"/>
    <cellStyle name="Note 2 2 10 4 3" xfId="35697"/>
    <cellStyle name="Note 2 2 10 4 4" xfId="46677"/>
    <cellStyle name="Note 2 2 10 5" xfId="4616"/>
    <cellStyle name="Note 2 2 10 5 2" xfId="17775"/>
    <cellStyle name="Note 2 2 10 5 2 2" xfId="55113"/>
    <cellStyle name="Note 2 2 10 5 3" xfId="30273"/>
    <cellStyle name="Note 2 2 10 5 4" xfId="41954"/>
    <cellStyle name="Note 2 2 10 6" xfId="14063"/>
    <cellStyle name="Note 2 2 10 6 2" xfId="51401"/>
    <cellStyle name="Note 2 2 10 7" xfId="27391"/>
    <cellStyle name="Note 2 2 10 8" xfId="38240"/>
    <cellStyle name="Note 2 2 11" xfId="1071"/>
    <cellStyle name="Note 2 2 11 2" xfId="2251"/>
    <cellStyle name="Note 2 2 11 2 2" xfId="8325"/>
    <cellStyle name="Note 2 2 11 2 2 2" xfId="13048"/>
    <cellStyle name="Note 2 2 11 2 2 2 2" xfId="26207"/>
    <cellStyle name="Note 2 2 11 2 2 2 2 2" xfId="63545"/>
    <cellStyle name="Note 2 2 11 2 2 2 3" xfId="50386"/>
    <cellStyle name="Note 2 2 11 2 2 3" xfId="21484"/>
    <cellStyle name="Note 2 2 11 2 2 3 2" xfId="58822"/>
    <cellStyle name="Note 2 2 11 2 2 4" xfId="34503"/>
    <cellStyle name="Note 2 2 11 2 2 5" xfId="45663"/>
    <cellStyle name="Note 2 2 11 2 3" xfId="10688"/>
    <cellStyle name="Note 2 2 11 2 3 2" xfId="23847"/>
    <cellStyle name="Note 2 2 11 2 3 2 2" xfId="61185"/>
    <cellStyle name="Note 2 2 11 2 3 3" xfId="37215"/>
    <cellStyle name="Note 2 2 11 2 3 4" xfId="48026"/>
    <cellStyle name="Note 2 2 11 2 4" xfId="5965"/>
    <cellStyle name="Note 2 2 11 2 4 2" xfId="19124"/>
    <cellStyle name="Note 2 2 11 2 4 2 2" xfId="56462"/>
    <cellStyle name="Note 2 2 11 2 4 3" xfId="31791"/>
    <cellStyle name="Note 2 2 11 2 4 4" xfId="43303"/>
    <cellStyle name="Note 2 2 11 2 5" xfId="15412"/>
    <cellStyle name="Note 2 2 11 2 5 2" xfId="52750"/>
    <cellStyle name="Note 2 2 11 2 6" xfId="28909"/>
    <cellStyle name="Note 2 2 11 2 7" xfId="39589"/>
    <cellStyle name="Note 2 2 11 3" xfId="3600"/>
    <cellStyle name="Note 2 2 11 3 2" xfId="11868"/>
    <cellStyle name="Note 2 2 11 3 2 2" xfId="25027"/>
    <cellStyle name="Note 2 2 11 3 2 2 2" xfId="62365"/>
    <cellStyle name="Note 2 2 11 3 2 3" xfId="49206"/>
    <cellStyle name="Note 2 2 11 3 3" xfId="7145"/>
    <cellStyle name="Note 2 2 11 3 3 2" xfId="20304"/>
    <cellStyle name="Note 2 2 11 3 3 2 2" xfId="57642"/>
    <cellStyle name="Note 2 2 11 3 3 3" xfId="44483"/>
    <cellStyle name="Note 2 2 11 3 4" xfId="16761"/>
    <cellStyle name="Note 2 2 11 3 4 2" xfId="54099"/>
    <cellStyle name="Note 2 2 11 3 5" xfId="33154"/>
    <cellStyle name="Note 2 2 11 3 6" xfId="40938"/>
    <cellStyle name="Note 2 2 11 4" xfId="9508"/>
    <cellStyle name="Note 2 2 11 4 2" xfId="22667"/>
    <cellStyle name="Note 2 2 11 4 2 2" xfId="60005"/>
    <cellStyle name="Note 2 2 11 4 3" xfId="35866"/>
    <cellStyle name="Note 2 2 11 4 4" xfId="46846"/>
    <cellStyle name="Note 2 2 11 5" xfId="4785"/>
    <cellStyle name="Note 2 2 11 5 2" xfId="17944"/>
    <cellStyle name="Note 2 2 11 5 2 2" xfId="55282"/>
    <cellStyle name="Note 2 2 11 5 3" xfId="30442"/>
    <cellStyle name="Note 2 2 11 5 4" xfId="42123"/>
    <cellStyle name="Note 2 2 11 6" xfId="14232"/>
    <cellStyle name="Note 2 2 11 6 2" xfId="51570"/>
    <cellStyle name="Note 2 2 11 7" xfId="27560"/>
    <cellStyle name="Note 2 2 11 8" xfId="38409"/>
    <cellStyle name="Note 2 2 12" xfId="1240"/>
    <cellStyle name="Note 2 2 12 2" xfId="2589"/>
    <cellStyle name="Note 2 2 12 2 2" xfId="12037"/>
    <cellStyle name="Note 2 2 12 2 2 2" xfId="25196"/>
    <cellStyle name="Note 2 2 12 2 2 2 2" xfId="62534"/>
    <cellStyle name="Note 2 2 12 2 2 3" xfId="33492"/>
    <cellStyle name="Note 2 2 12 2 2 4" xfId="49375"/>
    <cellStyle name="Note 2 2 12 2 3" xfId="7314"/>
    <cellStyle name="Note 2 2 12 2 3 2" xfId="20473"/>
    <cellStyle name="Note 2 2 12 2 3 2 2" xfId="57811"/>
    <cellStyle name="Note 2 2 12 2 3 3" xfId="36204"/>
    <cellStyle name="Note 2 2 12 2 3 4" xfId="44652"/>
    <cellStyle name="Note 2 2 12 2 4" xfId="15750"/>
    <cellStyle name="Note 2 2 12 2 4 2" xfId="30780"/>
    <cellStyle name="Note 2 2 12 2 4 3" xfId="53088"/>
    <cellStyle name="Note 2 2 12 2 5" xfId="27898"/>
    <cellStyle name="Note 2 2 12 2 6" xfId="39927"/>
    <cellStyle name="Note 2 2 12 3" xfId="9677"/>
    <cellStyle name="Note 2 2 12 3 2" xfId="22836"/>
    <cellStyle name="Note 2 2 12 3 2 2" xfId="60174"/>
    <cellStyle name="Note 2 2 12 3 3" xfId="32143"/>
    <cellStyle name="Note 2 2 12 3 4" xfId="47015"/>
    <cellStyle name="Note 2 2 12 4" xfId="4954"/>
    <cellStyle name="Note 2 2 12 4 2" xfId="18113"/>
    <cellStyle name="Note 2 2 12 4 2 2" xfId="55451"/>
    <cellStyle name="Note 2 2 12 4 3" xfId="34855"/>
    <cellStyle name="Note 2 2 12 4 4" xfId="42292"/>
    <cellStyle name="Note 2 2 12 5" xfId="14401"/>
    <cellStyle name="Note 2 2 12 5 2" xfId="29431"/>
    <cellStyle name="Note 2 2 12 5 3" xfId="51739"/>
    <cellStyle name="Note 2 2 12 6" xfId="26549"/>
    <cellStyle name="Note 2 2 12 7" xfId="38578"/>
    <cellStyle name="Note 2 2 13" xfId="2420"/>
    <cellStyle name="Note 2 2 13 2" xfId="10857"/>
    <cellStyle name="Note 2 2 13 2 2" xfId="24016"/>
    <cellStyle name="Note 2 2 13 2 2 2" xfId="61354"/>
    <cellStyle name="Note 2 2 13 2 3" xfId="33323"/>
    <cellStyle name="Note 2 2 13 2 4" xfId="48195"/>
    <cellStyle name="Note 2 2 13 3" xfId="6134"/>
    <cellStyle name="Note 2 2 13 3 2" xfId="19293"/>
    <cellStyle name="Note 2 2 13 3 2 2" xfId="56631"/>
    <cellStyle name="Note 2 2 13 3 3" xfId="36035"/>
    <cellStyle name="Note 2 2 13 3 4" xfId="43472"/>
    <cellStyle name="Note 2 2 13 4" xfId="15581"/>
    <cellStyle name="Note 2 2 13 4 2" xfId="30611"/>
    <cellStyle name="Note 2 2 13 4 3" xfId="52919"/>
    <cellStyle name="Note 2 2 13 5" xfId="27729"/>
    <cellStyle name="Note 2 2 13 6" xfId="39758"/>
    <cellStyle name="Note 2 2 14" xfId="8497"/>
    <cellStyle name="Note 2 2 14 2" xfId="21656"/>
    <cellStyle name="Note 2 2 14 2 2" xfId="58994"/>
    <cellStyle name="Note 2 2 14 3" xfId="29262"/>
    <cellStyle name="Note 2 2 14 4" xfId="45835"/>
    <cellStyle name="Note 2 2 15" xfId="3774"/>
    <cellStyle name="Note 2 2 15 2" xfId="16933"/>
    <cellStyle name="Note 2 2 15 2 2" xfId="54271"/>
    <cellStyle name="Note 2 2 15 3" xfId="31974"/>
    <cellStyle name="Note 2 2 15 4" xfId="41112"/>
    <cellStyle name="Note 2 2 16" xfId="13221"/>
    <cellStyle name="Note 2 2 16 2" xfId="34686"/>
    <cellStyle name="Note 2 2 16 3" xfId="50559"/>
    <cellStyle name="Note 2 2 17" xfId="29093"/>
    <cellStyle name="Note 2 2 18" xfId="26380"/>
    <cellStyle name="Note 2 2 19" xfId="37398"/>
    <cellStyle name="Note 2 2 2" xfId="114"/>
    <cellStyle name="Note 2 2 2 10" xfId="8553"/>
    <cellStyle name="Note 2 2 2 10 2" xfId="21712"/>
    <cellStyle name="Note 2 2 2 10 2 2" xfId="59050"/>
    <cellStyle name="Note 2 2 2 10 3" xfId="29290"/>
    <cellStyle name="Note 2 2 2 10 4" xfId="45891"/>
    <cellStyle name="Note 2 2 2 11" xfId="3830"/>
    <cellStyle name="Note 2 2 2 11 2" xfId="16989"/>
    <cellStyle name="Note 2 2 2 11 2 2" xfId="54327"/>
    <cellStyle name="Note 2 2 2 11 3" xfId="32002"/>
    <cellStyle name="Note 2 2 2 11 4" xfId="41168"/>
    <cellStyle name="Note 2 2 2 12" xfId="13277"/>
    <cellStyle name="Note 2 2 2 12 2" xfId="34714"/>
    <cellStyle name="Note 2 2 2 12 3" xfId="50615"/>
    <cellStyle name="Note 2 2 2 13" xfId="29121"/>
    <cellStyle name="Note 2 2 2 14" xfId="26408"/>
    <cellStyle name="Note 2 2 2 15" xfId="37454"/>
    <cellStyle name="Note 2 2 2 2" xfId="226"/>
    <cellStyle name="Note 2 2 2 2 10" xfId="3942"/>
    <cellStyle name="Note 2 2 2 2 10 2" xfId="17101"/>
    <cellStyle name="Note 2 2 2 2 10 2 2" xfId="54439"/>
    <cellStyle name="Note 2 2 2 2 10 3" xfId="32087"/>
    <cellStyle name="Note 2 2 2 2 10 4" xfId="41280"/>
    <cellStyle name="Note 2 2 2 2 11" xfId="13389"/>
    <cellStyle name="Note 2 2 2 2 11 2" xfId="34799"/>
    <cellStyle name="Note 2 2 2 2 11 3" xfId="50727"/>
    <cellStyle name="Note 2 2 2 2 12" xfId="29206"/>
    <cellStyle name="Note 2 2 2 2 13" xfId="26493"/>
    <cellStyle name="Note 2 2 2 2 14" xfId="37566"/>
    <cellStyle name="Note 2 2 2 2 2" xfId="647"/>
    <cellStyle name="Note 2 2 2 2 2 2" xfId="1829"/>
    <cellStyle name="Note 2 2 2 2 2 2 2" xfId="7903"/>
    <cellStyle name="Note 2 2 2 2 2 2 2 2" xfId="12626"/>
    <cellStyle name="Note 2 2 2 2 2 2 2 2 2" xfId="25785"/>
    <cellStyle name="Note 2 2 2 2 2 2 2 2 2 2" xfId="63123"/>
    <cellStyle name="Note 2 2 2 2 2 2 2 2 3" xfId="49964"/>
    <cellStyle name="Note 2 2 2 2 2 2 2 3" xfId="21062"/>
    <cellStyle name="Note 2 2 2 2 2 2 2 3 2" xfId="58400"/>
    <cellStyle name="Note 2 2 2 2 2 2 2 4" xfId="34081"/>
    <cellStyle name="Note 2 2 2 2 2 2 2 5" xfId="45241"/>
    <cellStyle name="Note 2 2 2 2 2 2 3" xfId="10266"/>
    <cellStyle name="Note 2 2 2 2 2 2 3 2" xfId="23425"/>
    <cellStyle name="Note 2 2 2 2 2 2 3 2 2" xfId="60763"/>
    <cellStyle name="Note 2 2 2 2 2 2 3 3" xfId="36793"/>
    <cellStyle name="Note 2 2 2 2 2 2 3 4" xfId="47604"/>
    <cellStyle name="Note 2 2 2 2 2 2 4" xfId="5543"/>
    <cellStyle name="Note 2 2 2 2 2 2 4 2" xfId="18702"/>
    <cellStyle name="Note 2 2 2 2 2 2 4 2 2" xfId="56040"/>
    <cellStyle name="Note 2 2 2 2 2 2 4 3" xfId="31369"/>
    <cellStyle name="Note 2 2 2 2 2 2 4 4" xfId="42881"/>
    <cellStyle name="Note 2 2 2 2 2 2 5" xfId="14990"/>
    <cellStyle name="Note 2 2 2 2 2 2 5 2" xfId="52328"/>
    <cellStyle name="Note 2 2 2 2 2 2 6" xfId="28487"/>
    <cellStyle name="Note 2 2 2 2 2 2 7" xfId="39167"/>
    <cellStyle name="Note 2 2 2 2 2 3" xfId="3178"/>
    <cellStyle name="Note 2 2 2 2 2 3 2" xfId="11446"/>
    <cellStyle name="Note 2 2 2 2 2 3 2 2" xfId="24605"/>
    <cellStyle name="Note 2 2 2 2 2 3 2 2 2" xfId="61943"/>
    <cellStyle name="Note 2 2 2 2 2 3 2 3" xfId="48784"/>
    <cellStyle name="Note 2 2 2 2 2 3 3" xfId="6723"/>
    <cellStyle name="Note 2 2 2 2 2 3 3 2" xfId="19882"/>
    <cellStyle name="Note 2 2 2 2 2 3 3 2 2" xfId="57220"/>
    <cellStyle name="Note 2 2 2 2 2 3 3 3" xfId="44061"/>
    <cellStyle name="Note 2 2 2 2 2 3 4" xfId="16339"/>
    <cellStyle name="Note 2 2 2 2 2 3 4 2" xfId="53677"/>
    <cellStyle name="Note 2 2 2 2 2 3 5" xfId="32732"/>
    <cellStyle name="Note 2 2 2 2 2 3 6" xfId="40516"/>
    <cellStyle name="Note 2 2 2 2 2 4" xfId="9086"/>
    <cellStyle name="Note 2 2 2 2 2 4 2" xfId="22245"/>
    <cellStyle name="Note 2 2 2 2 2 4 2 2" xfId="59583"/>
    <cellStyle name="Note 2 2 2 2 2 4 3" xfId="35444"/>
    <cellStyle name="Note 2 2 2 2 2 4 4" xfId="46424"/>
    <cellStyle name="Note 2 2 2 2 2 5" xfId="4363"/>
    <cellStyle name="Note 2 2 2 2 2 5 2" xfId="17522"/>
    <cellStyle name="Note 2 2 2 2 2 5 2 2" xfId="54860"/>
    <cellStyle name="Note 2 2 2 2 2 5 3" xfId="30020"/>
    <cellStyle name="Note 2 2 2 2 2 5 4" xfId="41701"/>
    <cellStyle name="Note 2 2 2 2 2 6" xfId="13810"/>
    <cellStyle name="Note 2 2 2 2 2 6 2" xfId="51148"/>
    <cellStyle name="Note 2 2 2 2 2 7" xfId="27138"/>
    <cellStyle name="Note 2 2 2 2 2 8" xfId="37987"/>
    <cellStyle name="Note 2 2 2 2 3" xfId="423"/>
    <cellStyle name="Note 2 2 2 2 3 2" xfId="1605"/>
    <cellStyle name="Note 2 2 2 2 3 2 2" xfId="7679"/>
    <cellStyle name="Note 2 2 2 2 3 2 2 2" xfId="12402"/>
    <cellStyle name="Note 2 2 2 2 3 2 2 2 2" xfId="25561"/>
    <cellStyle name="Note 2 2 2 2 3 2 2 2 2 2" xfId="62899"/>
    <cellStyle name="Note 2 2 2 2 3 2 2 2 3" xfId="49740"/>
    <cellStyle name="Note 2 2 2 2 3 2 2 3" xfId="20838"/>
    <cellStyle name="Note 2 2 2 2 3 2 2 3 2" xfId="58176"/>
    <cellStyle name="Note 2 2 2 2 3 2 2 4" xfId="33857"/>
    <cellStyle name="Note 2 2 2 2 3 2 2 5" xfId="45017"/>
    <cellStyle name="Note 2 2 2 2 3 2 3" xfId="10042"/>
    <cellStyle name="Note 2 2 2 2 3 2 3 2" xfId="23201"/>
    <cellStyle name="Note 2 2 2 2 3 2 3 2 2" xfId="60539"/>
    <cellStyle name="Note 2 2 2 2 3 2 3 3" xfId="36569"/>
    <cellStyle name="Note 2 2 2 2 3 2 3 4" xfId="47380"/>
    <cellStyle name="Note 2 2 2 2 3 2 4" xfId="5319"/>
    <cellStyle name="Note 2 2 2 2 3 2 4 2" xfId="18478"/>
    <cellStyle name="Note 2 2 2 2 3 2 4 2 2" xfId="55816"/>
    <cellStyle name="Note 2 2 2 2 3 2 4 3" xfId="31145"/>
    <cellStyle name="Note 2 2 2 2 3 2 4 4" xfId="42657"/>
    <cellStyle name="Note 2 2 2 2 3 2 5" xfId="14766"/>
    <cellStyle name="Note 2 2 2 2 3 2 5 2" xfId="52104"/>
    <cellStyle name="Note 2 2 2 2 3 2 6" xfId="28263"/>
    <cellStyle name="Note 2 2 2 2 3 2 7" xfId="38943"/>
    <cellStyle name="Note 2 2 2 2 3 3" xfId="2954"/>
    <cellStyle name="Note 2 2 2 2 3 3 2" xfId="11222"/>
    <cellStyle name="Note 2 2 2 2 3 3 2 2" xfId="24381"/>
    <cellStyle name="Note 2 2 2 2 3 3 2 2 2" xfId="61719"/>
    <cellStyle name="Note 2 2 2 2 3 3 2 3" xfId="48560"/>
    <cellStyle name="Note 2 2 2 2 3 3 3" xfId="6499"/>
    <cellStyle name="Note 2 2 2 2 3 3 3 2" xfId="19658"/>
    <cellStyle name="Note 2 2 2 2 3 3 3 2 2" xfId="56996"/>
    <cellStyle name="Note 2 2 2 2 3 3 3 3" xfId="43837"/>
    <cellStyle name="Note 2 2 2 2 3 3 4" xfId="16115"/>
    <cellStyle name="Note 2 2 2 2 3 3 4 2" xfId="53453"/>
    <cellStyle name="Note 2 2 2 2 3 3 5" xfId="32508"/>
    <cellStyle name="Note 2 2 2 2 3 3 6" xfId="40292"/>
    <cellStyle name="Note 2 2 2 2 3 4" xfId="8862"/>
    <cellStyle name="Note 2 2 2 2 3 4 2" xfId="22021"/>
    <cellStyle name="Note 2 2 2 2 3 4 2 2" xfId="59359"/>
    <cellStyle name="Note 2 2 2 2 3 4 3" xfId="35220"/>
    <cellStyle name="Note 2 2 2 2 3 4 4" xfId="46200"/>
    <cellStyle name="Note 2 2 2 2 3 5" xfId="4139"/>
    <cellStyle name="Note 2 2 2 2 3 5 2" xfId="17298"/>
    <cellStyle name="Note 2 2 2 2 3 5 2 2" xfId="54636"/>
    <cellStyle name="Note 2 2 2 2 3 5 3" xfId="29796"/>
    <cellStyle name="Note 2 2 2 2 3 5 4" xfId="41477"/>
    <cellStyle name="Note 2 2 2 2 3 6" xfId="13586"/>
    <cellStyle name="Note 2 2 2 2 3 6 2" xfId="50924"/>
    <cellStyle name="Note 2 2 2 2 3 7" xfId="26914"/>
    <cellStyle name="Note 2 2 2 2 3 8" xfId="37763"/>
    <cellStyle name="Note 2 2 2 2 4" xfId="844"/>
    <cellStyle name="Note 2 2 2 2 4 2" xfId="2026"/>
    <cellStyle name="Note 2 2 2 2 4 2 2" xfId="8100"/>
    <cellStyle name="Note 2 2 2 2 4 2 2 2" xfId="12823"/>
    <cellStyle name="Note 2 2 2 2 4 2 2 2 2" xfId="25982"/>
    <cellStyle name="Note 2 2 2 2 4 2 2 2 2 2" xfId="63320"/>
    <cellStyle name="Note 2 2 2 2 4 2 2 2 3" xfId="50161"/>
    <cellStyle name="Note 2 2 2 2 4 2 2 3" xfId="21259"/>
    <cellStyle name="Note 2 2 2 2 4 2 2 3 2" xfId="58597"/>
    <cellStyle name="Note 2 2 2 2 4 2 2 4" xfId="34278"/>
    <cellStyle name="Note 2 2 2 2 4 2 2 5" xfId="45438"/>
    <cellStyle name="Note 2 2 2 2 4 2 3" xfId="10463"/>
    <cellStyle name="Note 2 2 2 2 4 2 3 2" xfId="23622"/>
    <cellStyle name="Note 2 2 2 2 4 2 3 2 2" xfId="60960"/>
    <cellStyle name="Note 2 2 2 2 4 2 3 3" xfId="36990"/>
    <cellStyle name="Note 2 2 2 2 4 2 3 4" xfId="47801"/>
    <cellStyle name="Note 2 2 2 2 4 2 4" xfId="5740"/>
    <cellStyle name="Note 2 2 2 2 4 2 4 2" xfId="18899"/>
    <cellStyle name="Note 2 2 2 2 4 2 4 2 2" xfId="56237"/>
    <cellStyle name="Note 2 2 2 2 4 2 4 3" xfId="31566"/>
    <cellStyle name="Note 2 2 2 2 4 2 4 4" xfId="43078"/>
    <cellStyle name="Note 2 2 2 2 4 2 5" xfId="15187"/>
    <cellStyle name="Note 2 2 2 2 4 2 5 2" xfId="52525"/>
    <cellStyle name="Note 2 2 2 2 4 2 6" xfId="28684"/>
    <cellStyle name="Note 2 2 2 2 4 2 7" xfId="39364"/>
    <cellStyle name="Note 2 2 2 2 4 3" xfId="3375"/>
    <cellStyle name="Note 2 2 2 2 4 3 2" xfId="11643"/>
    <cellStyle name="Note 2 2 2 2 4 3 2 2" xfId="24802"/>
    <cellStyle name="Note 2 2 2 2 4 3 2 2 2" xfId="62140"/>
    <cellStyle name="Note 2 2 2 2 4 3 2 3" xfId="48981"/>
    <cellStyle name="Note 2 2 2 2 4 3 3" xfId="6920"/>
    <cellStyle name="Note 2 2 2 2 4 3 3 2" xfId="20079"/>
    <cellStyle name="Note 2 2 2 2 4 3 3 2 2" xfId="57417"/>
    <cellStyle name="Note 2 2 2 2 4 3 3 3" xfId="44258"/>
    <cellStyle name="Note 2 2 2 2 4 3 4" xfId="16536"/>
    <cellStyle name="Note 2 2 2 2 4 3 4 2" xfId="53874"/>
    <cellStyle name="Note 2 2 2 2 4 3 5" xfId="32929"/>
    <cellStyle name="Note 2 2 2 2 4 3 6" xfId="40713"/>
    <cellStyle name="Note 2 2 2 2 4 4" xfId="9283"/>
    <cellStyle name="Note 2 2 2 2 4 4 2" xfId="22442"/>
    <cellStyle name="Note 2 2 2 2 4 4 2 2" xfId="59780"/>
    <cellStyle name="Note 2 2 2 2 4 4 3" xfId="35641"/>
    <cellStyle name="Note 2 2 2 2 4 4 4" xfId="46621"/>
    <cellStyle name="Note 2 2 2 2 4 5" xfId="4560"/>
    <cellStyle name="Note 2 2 2 2 4 5 2" xfId="17719"/>
    <cellStyle name="Note 2 2 2 2 4 5 2 2" xfId="55057"/>
    <cellStyle name="Note 2 2 2 2 4 5 3" xfId="30217"/>
    <cellStyle name="Note 2 2 2 2 4 5 4" xfId="41898"/>
    <cellStyle name="Note 2 2 2 2 4 6" xfId="14007"/>
    <cellStyle name="Note 2 2 2 2 4 6 2" xfId="51345"/>
    <cellStyle name="Note 2 2 2 2 4 7" xfId="27335"/>
    <cellStyle name="Note 2 2 2 2 4 8" xfId="38184"/>
    <cellStyle name="Note 2 2 2 2 5" xfId="1013"/>
    <cellStyle name="Note 2 2 2 2 5 2" xfId="2195"/>
    <cellStyle name="Note 2 2 2 2 5 2 2" xfId="8269"/>
    <cellStyle name="Note 2 2 2 2 5 2 2 2" xfId="12992"/>
    <cellStyle name="Note 2 2 2 2 5 2 2 2 2" xfId="26151"/>
    <cellStyle name="Note 2 2 2 2 5 2 2 2 2 2" xfId="63489"/>
    <cellStyle name="Note 2 2 2 2 5 2 2 2 3" xfId="50330"/>
    <cellStyle name="Note 2 2 2 2 5 2 2 3" xfId="21428"/>
    <cellStyle name="Note 2 2 2 2 5 2 2 3 2" xfId="58766"/>
    <cellStyle name="Note 2 2 2 2 5 2 2 4" xfId="34447"/>
    <cellStyle name="Note 2 2 2 2 5 2 2 5" xfId="45607"/>
    <cellStyle name="Note 2 2 2 2 5 2 3" xfId="10632"/>
    <cellStyle name="Note 2 2 2 2 5 2 3 2" xfId="23791"/>
    <cellStyle name="Note 2 2 2 2 5 2 3 2 2" xfId="61129"/>
    <cellStyle name="Note 2 2 2 2 5 2 3 3" xfId="37159"/>
    <cellStyle name="Note 2 2 2 2 5 2 3 4" xfId="47970"/>
    <cellStyle name="Note 2 2 2 2 5 2 4" xfId="5909"/>
    <cellStyle name="Note 2 2 2 2 5 2 4 2" xfId="19068"/>
    <cellStyle name="Note 2 2 2 2 5 2 4 2 2" xfId="56406"/>
    <cellStyle name="Note 2 2 2 2 5 2 4 3" xfId="31735"/>
    <cellStyle name="Note 2 2 2 2 5 2 4 4" xfId="43247"/>
    <cellStyle name="Note 2 2 2 2 5 2 5" xfId="15356"/>
    <cellStyle name="Note 2 2 2 2 5 2 5 2" xfId="52694"/>
    <cellStyle name="Note 2 2 2 2 5 2 6" xfId="28853"/>
    <cellStyle name="Note 2 2 2 2 5 2 7" xfId="39533"/>
    <cellStyle name="Note 2 2 2 2 5 3" xfId="3544"/>
    <cellStyle name="Note 2 2 2 2 5 3 2" xfId="11812"/>
    <cellStyle name="Note 2 2 2 2 5 3 2 2" xfId="24971"/>
    <cellStyle name="Note 2 2 2 2 5 3 2 2 2" xfId="62309"/>
    <cellStyle name="Note 2 2 2 2 5 3 2 3" xfId="49150"/>
    <cellStyle name="Note 2 2 2 2 5 3 3" xfId="7089"/>
    <cellStyle name="Note 2 2 2 2 5 3 3 2" xfId="20248"/>
    <cellStyle name="Note 2 2 2 2 5 3 3 2 2" xfId="57586"/>
    <cellStyle name="Note 2 2 2 2 5 3 3 3" xfId="44427"/>
    <cellStyle name="Note 2 2 2 2 5 3 4" xfId="16705"/>
    <cellStyle name="Note 2 2 2 2 5 3 4 2" xfId="54043"/>
    <cellStyle name="Note 2 2 2 2 5 3 5" xfId="33098"/>
    <cellStyle name="Note 2 2 2 2 5 3 6" xfId="40882"/>
    <cellStyle name="Note 2 2 2 2 5 4" xfId="9452"/>
    <cellStyle name="Note 2 2 2 2 5 4 2" xfId="22611"/>
    <cellStyle name="Note 2 2 2 2 5 4 2 2" xfId="59949"/>
    <cellStyle name="Note 2 2 2 2 5 4 3" xfId="35810"/>
    <cellStyle name="Note 2 2 2 2 5 4 4" xfId="46790"/>
    <cellStyle name="Note 2 2 2 2 5 5" xfId="4729"/>
    <cellStyle name="Note 2 2 2 2 5 5 2" xfId="17888"/>
    <cellStyle name="Note 2 2 2 2 5 5 2 2" xfId="55226"/>
    <cellStyle name="Note 2 2 2 2 5 5 3" xfId="30386"/>
    <cellStyle name="Note 2 2 2 2 5 5 4" xfId="42067"/>
    <cellStyle name="Note 2 2 2 2 5 6" xfId="14176"/>
    <cellStyle name="Note 2 2 2 2 5 6 2" xfId="51514"/>
    <cellStyle name="Note 2 2 2 2 5 7" xfId="27504"/>
    <cellStyle name="Note 2 2 2 2 5 8" xfId="38353"/>
    <cellStyle name="Note 2 2 2 2 6" xfId="1184"/>
    <cellStyle name="Note 2 2 2 2 6 2" xfId="2364"/>
    <cellStyle name="Note 2 2 2 2 6 2 2" xfId="8438"/>
    <cellStyle name="Note 2 2 2 2 6 2 2 2" xfId="13161"/>
    <cellStyle name="Note 2 2 2 2 6 2 2 2 2" xfId="26320"/>
    <cellStyle name="Note 2 2 2 2 6 2 2 2 2 2" xfId="63658"/>
    <cellStyle name="Note 2 2 2 2 6 2 2 2 3" xfId="50499"/>
    <cellStyle name="Note 2 2 2 2 6 2 2 3" xfId="21597"/>
    <cellStyle name="Note 2 2 2 2 6 2 2 3 2" xfId="58935"/>
    <cellStyle name="Note 2 2 2 2 6 2 2 4" xfId="34616"/>
    <cellStyle name="Note 2 2 2 2 6 2 2 5" xfId="45776"/>
    <cellStyle name="Note 2 2 2 2 6 2 3" xfId="10801"/>
    <cellStyle name="Note 2 2 2 2 6 2 3 2" xfId="23960"/>
    <cellStyle name="Note 2 2 2 2 6 2 3 2 2" xfId="61298"/>
    <cellStyle name="Note 2 2 2 2 6 2 3 3" xfId="37328"/>
    <cellStyle name="Note 2 2 2 2 6 2 3 4" xfId="48139"/>
    <cellStyle name="Note 2 2 2 2 6 2 4" xfId="6078"/>
    <cellStyle name="Note 2 2 2 2 6 2 4 2" xfId="19237"/>
    <cellStyle name="Note 2 2 2 2 6 2 4 2 2" xfId="56575"/>
    <cellStyle name="Note 2 2 2 2 6 2 4 3" xfId="31904"/>
    <cellStyle name="Note 2 2 2 2 6 2 4 4" xfId="43416"/>
    <cellStyle name="Note 2 2 2 2 6 2 5" xfId="15525"/>
    <cellStyle name="Note 2 2 2 2 6 2 5 2" xfId="52863"/>
    <cellStyle name="Note 2 2 2 2 6 2 6" xfId="29022"/>
    <cellStyle name="Note 2 2 2 2 6 2 7" xfId="39702"/>
    <cellStyle name="Note 2 2 2 2 6 3" xfId="3713"/>
    <cellStyle name="Note 2 2 2 2 6 3 2" xfId="11981"/>
    <cellStyle name="Note 2 2 2 2 6 3 2 2" xfId="25140"/>
    <cellStyle name="Note 2 2 2 2 6 3 2 2 2" xfId="62478"/>
    <cellStyle name="Note 2 2 2 2 6 3 2 3" xfId="49319"/>
    <cellStyle name="Note 2 2 2 2 6 3 3" xfId="7258"/>
    <cellStyle name="Note 2 2 2 2 6 3 3 2" xfId="20417"/>
    <cellStyle name="Note 2 2 2 2 6 3 3 2 2" xfId="57755"/>
    <cellStyle name="Note 2 2 2 2 6 3 3 3" xfId="44596"/>
    <cellStyle name="Note 2 2 2 2 6 3 4" xfId="16874"/>
    <cellStyle name="Note 2 2 2 2 6 3 4 2" xfId="54212"/>
    <cellStyle name="Note 2 2 2 2 6 3 5" xfId="33267"/>
    <cellStyle name="Note 2 2 2 2 6 3 6" xfId="41051"/>
    <cellStyle name="Note 2 2 2 2 6 4" xfId="9621"/>
    <cellStyle name="Note 2 2 2 2 6 4 2" xfId="22780"/>
    <cellStyle name="Note 2 2 2 2 6 4 2 2" xfId="60118"/>
    <cellStyle name="Note 2 2 2 2 6 4 3" xfId="35979"/>
    <cellStyle name="Note 2 2 2 2 6 4 4" xfId="46959"/>
    <cellStyle name="Note 2 2 2 2 6 5" xfId="4898"/>
    <cellStyle name="Note 2 2 2 2 6 5 2" xfId="18057"/>
    <cellStyle name="Note 2 2 2 2 6 5 2 2" xfId="55395"/>
    <cellStyle name="Note 2 2 2 2 6 5 3" xfId="30555"/>
    <cellStyle name="Note 2 2 2 2 6 5 4" xfId="42236"/>
    <cellStyle name="Note 2 2 2 2 6 6" xfId="14345"/>
    <cellStyle name="Note 2 2 2 2 6 6 2" xfId="51683"/>
    <cellStyle name="Note 2 2 2 2 6 7" xfId="27673"/>
    <cellStyle name="Note 2 2 2 2 6 8" xfId="38522"/>
    <cellStyle name="Note 2 2 2 2 7" xfId="1408"/>
    <cellStyle name="Note 2 2 2 2 7 2" xfId="2757"/>
    <cellStyle name="Note 2 2 2 2 7 2 2" xfId="12205"/>
    <cellStyle name="Note 2 2 2 2 7 2 2 2" xfId="25364"/>
    <cellStyle name="Note 2 2 2 2 7 2 2 2 2" xfId="62702"/>
    <cellStyle name="Note 2 2 2 2 7 2 2 3" xfId="33660"/>
    <cellStyle name="Note 2 2 2 2 7 2 2 4" xfId="49543"/>
    <cellStyle name="Note 2 2 2 2 7 2 3" xfId="7482"/>
    <cellStyle name="Note 2 2 2 2 7 2 3 2" xfId="20641"/>
    <cellStyle name="Note 2 2 2 2 7 2 3 2 2" xfId="57979"/>
    <cellStyle name="Note 2 2 2 2 7 2 3 3" xfId="36372"/>
    <cellStyle name="Note 2 2 2 2 7 2 3 4" xfId="44820"/>
    <cellStyle name="Note 2 2 2 2 7 2 4" xfId="15918"/>
    <cellStyle name="Note 2 2 2 2 7 2 4 2" xfId="30948"/>
    <cellStyle name="Note 2 2 2 2 7 2 4 3" xfId="53256"/>
    <cellStyle name="Note 2 2 2 2 7 2 5" xfId="28066"/>
    <cellStyle name="Note 2 2 2 2 7 2 6" xfId="40095"/>
    <cellStyle name="Note 2 2 2 2 7 3" xfId="9845"/>
    <cellStyle name="Note 2 2 2 2 7 3 2" xfId="23004"/>
    <cellStyle name="Note 2 2 2 2 7 3 2 2" xfId="60342"/>
    <cellStyle name="Note 2 2 2 2 7 3 3" xfId="32311"/>
    <cellStyle name="Note 2 2 2 2 7 3 4" xfId="47183"/>
    <cellStyle name="Note 2 2 2 2 7 4" xfId="5122"/>
    <cellStyle name="Note 2 2 2 2 7 4 2" xfId="18281"/>
    <cellStyle name="Note 2 2 2 2 7 4 2 2" xfId="55619"/>
    <cellStyle name="Note 2 2 2 2 7 4 3" xfId="35023"/>
    <cellStyle name="Note 2 2 2 2 7 4 4" xfId="42460"/>
    <cellStyle name="Note 2 2 2 2 7 5" xfId="14569"/>
    <cellStyle name="Note 2 2 2 2 7 5 2" xfId="29599"/>
    <cellStyle name="Note 2 2 2 2 7 5 3" xfId="51907"/>
    <cellStyle name="Note 2 2 2 2 7 6" xfId="26717"/>
    <cellStyle name="Note 2 2 2 2 7 7" xfId="38746"/>
    <cellStyle name="Note 2 2 2 2 8" xfId="2533"/>
    <cellStyle name="Note 2 2 2 2 8 2" xfId="11025"/>
    <cellStyle name="Note 2 2 2 2 8 2 2" xfId="24184"/>
    <cellStyle name="Note 2 2 2 2 8 2 2 2" xfId="61522"/>
    <cellStyle name="Note 2 2 2 2 8 2 3" xfId="33436"/>
    <cellStyle name="Note 2 2 2 2 8 2 4" xfId="48363"/>
    <cellStyle name="Note 2 2 2 2 8 3" xfId="6302"/>
    <cellStyle name="Note 2 2 2 2 8 3 2" xfId="19461"/>
    <cellStyle name="Note 2 2 2 2 8 3 2 2" xfId="56799"/>
    <cellStyle name="Note 2 2 2 2 8 3 3" xfId="36148"/>
    <cellStyle name="Note 2 2 2 2 8 3 4" xfId="43640"/>
    <cellStyle name="Note 2 2 2 2 8 4" xfId="15694"/>
    <cellStyle name="Note 2 2 2 2 8 4 2" xfId="30724"/>
    <cellStyle name="Note 2 2 2 2 8 4 3" xfId="53032"/>
    <cellStyle name="Note 2 2 2 2 8 5" xfId="27842"/>
    <cellStyle name="Note 2 2 2 2 8 6" xfId="39871"/>
    <cellStyle name="Note 2 2 2 2 9" xfId="8665"/>
    <cellStyle name="Note 2 2 2 2 9 2" xfId="21824"/>
    <cellStyle name="Note 2 2 2 2 9 2 2" xfId="59162"/>
    <cellStyle name="Note 2 2 2 2 9 3" xfId="29375"/>
    <cellStyle name="Note 2 2 2 2 9 4" xfId="46003"/>
    <cellStyle name="Note 2 2 2 3" xfId="535"/>
    <cellStyle name="Note 2 2 2 3 2" xfId="1717"/>
    <cellStyle name="Note 2 2 2 3 2 2" xfId="7791"/>
    <cellStyle name="Note 2 2 2 3 2 2 2" xfId="12514"/>
    <cellStyle name="Note 2 2 2 3 2 2 2 2" xfId="25673"/>
    <cellStyle name="Note 2 2 2 3 2 2 2 2 2" xfId="63011"/>
    <cellStyle name="Note 2 2 2 3 2 2 2 3" xfId="49852"/>
    <cellStyle name="Note 2 2 2 3 2 2 3" xfId="20950"/>
    <cellStyle name="Note 2 2 2 3 2 2 3 2" xfId="58288"/>
    <cellStyle name="Note 2 2 2 3 2 2 4" xfId="33969"/>
    <cellStyle name="Note 2 2 2 3 2 2 5" xfId="45129"/>
    <cellStyle name="Note 2 2 2 3 2 3" xfId="10154"/>
    <cellStyle name="Note 2 2 2 3 2 3 2" xfId="23313"/>
    <cellStyle name="Note 2 2 2 3 2 3 2 2" xfId="60651"/>
    <cellStyle name="Note 2 2 2 3 2 3 3" xfId="36681"/>
    <cellStyle name="Note 2 2 2 3 2 3 4" xfId="47492"/>
    <cellStyle name="Note 2 2 2 3 2 4" xfId="5431"/>
    <cellStyle name="Note 2 2 2 3 2 4 2" xfId="18590"/>
    <cellStyle name="Note 2 2 2 3 2 4 2 2" xfId="55928"/>
    <cellStyle name="Note 2 2 2 3 2 4 3" xfId="31257"/>
    <cellStyle name="Note 2 2 2 3 2 4 4" xfId="42769"/>
    <cellStyle name="Note 2 2 2 3 2 5" xfId="14878"/>
    <cellStyle name="Note 2 2 2 3 2 5 2" xfId="52216"/>
    <cellStyle name="Note 2 2 2 3 2 6" xfId="28375"/>
    <cellStyle name="Note 2 2 2 3 2 7" xfId="39055"/>
    <cellStyle name="Note 2 2 2 3 3" xfId="3066"/>
    <cellStyle name="Note 2 2 2 3 3 2" xfId="11334"/>
    <cellStyle name="Note 2 2 2 3 3 2 2" xfId="24493"/>
    <cellStyle name="Note 2 2 2 3 3 2 2 2" xfId="61831"/>
    <cellStyle name="Note 2 2 2 3 3 2 3" xfId="48672"/>
    <cellStyle name="Note 2 2 2 3 3 3" xfId="6611"/>
    <cellStyle name="Note 2 2 2 3 3 3 2" xfId="19770"/>
    <cellStyle name="Note 2 2 2 3 3 3 2 2" xfId="57108"/>
    <cellStyle name="Note 2 2 2 3 3 3 3" xfId="43949"/>
    <cellStyle name="Note 2 2 2 3 3 4" xfId="16227"/>
    <cellStyle name="Note 2 2 2 3 3 4 2" xfId="53565"/>
    <cellStyle name="Note 2 2 2 3 3 5" xfId="32620"/>
    <cellStyle name="Note 2 2 2 3 3 6" xfId="40404"/>
    <cellStyle name="Note 2 2 2 3 4" xfId="8974"/>
    <cellStyle name="Note 2 2 2 3 4 2" xfId="22133"/>
    <cellStyle name="Note 2 2 2 3 4 2 2" xfId="59471"/>
    <cellStyle name="Note 2 2 2 3 4 3" xfId="35332"/>
    <cellStyle name="Note 2 2 2 3 4 4" xfId="46312"/>
    <cellStyle name="Note 2 2 2 3 5" xfId="4251"/>
    <cellStyle name="Note 2 2 2 3 5 2" xfId="17410"/>
    <cellStyle name="Note 2 2 2 3 5 2 2" xfId="54748"/>
    <cellStyle name="Note 2 2 2 3 5 3" xfId="29908"/>
    <cellStyle name="Note 2 2 2 3 5 4" xfId="41589"/>
    <cellStyle name="Note 2 2 2 3 6" xfId="13698"/>
    <cellStyle name="Note 2 2 2 3 6 2" xfId="51036"/>
    <cellStyle name="Note 2 2 2 3 7" xfId="27026"/>
    <cellStyle name="Note 2 2 2 3 8" xfId="37875"/>
    <cellStyle name="Note 2 2 2 4" xfId="338"/>
    <cellStyle name="Note 2 2 2 4 2" xfId="1520"/>
    <cellStyle name="Note 2 2 2 4 2 2" xfId="7594"/>
    <cellStyle name="Note 2 2 2 4 2 2 2" xfId="12317"/>
    <cellStyle name="Note 2 2 2 4 2 2 2 2" xfId="25476"/>
    <cellStyle name="Note 2 2 2 4 2 2 2 2 2" xfId="62814"/>
    <cellStyle name="Note 2 2 2 4 2 2 2 3" xfId="49655"/>
    <cellStyle name="Note 2 2 2 4 2 2 3" xfId="20753"/>
    <cellStyle name="Note 2 2 2 4 2 2 3 2" xfId="58091"/>
    <cellStyle name="Note 2 2 2 4 2 2 4" xfId="33772"/>
    <cellStyle name="Note 2 2 2 4 2 2 5" xfId="44932"/>
    <cellStyle name="Note 2 2 2 4 2 3" xfId="9957"/>
    <cellStyle name="Note 2 2 2 4 2 3 2" xfId="23116"/>
    <cellStyle name="Note 2 2 2 4 2 3 2 2" xfId="60454"/>
    <cellStyle name="Note 2 2 2 4 2 3 3" xfId="36484"/>
    <cellStyle name="Note 2 2 2 4 2 3 4" xfId="47295"/>
    <cellStyle name="Note 2 2 2 4 2 4" xfId="5234"/>
    <cellStyle name="Note 2 2 2 4 2 4 2" xfId="18393"/>
    <cellStyle name="Note 2 2 2 4 2 4 2 2" xfId="55731"/>
    <cellStyle name="Note 2 2 2 4 2 4 3" xfId="31060"/>
    <cellStyle name="Note 2 2 2 4 2 4 4" xfId="42572"/>
    <cellStyle name="Note 2 2 2 4 2 5" xfId="14681"/>
    <cellStyle name="Note 2 2 2 4 2 5 2" xfId="52019"/>
    <cellStyle name="Note 2 2 2 4 2 6" xfId="28178"/>
    <cellStyle name="Note 2 2 2 4 2 7" xfId="38858"/>
    <cellStyle name="Note 2 2 2 4 3" xfId="2869"/>
    <cellStyle name="Note 2 2 2 4 3 2" xfId="11137"/>
    <cellStyle name="Note 2 2 2 4 3 2 2" xfId="24296"/>
    <cellStyle name="Note 2 2 2 4 3 2 2 2" xfId="61634"/>
    <cellStyle name="Note 2 2 2 4 3 2 3" xfId="48475"/>
    <cellStyle name="Note 2 2 2 4 3 3" xfId="6414"/>
    <cellStyle name="Note 2 2 2 4 3 3 2" xfId="19573"/>
    <cellStyle name="Note 2 2 2 4 3 3 2 2" xfId="56911"/>
    <cellStyle name="Note 2 2 2 4 3 3 3" xfId="43752"/>
    <cellStyle name="Note 2 2 2 4 3 4" xfId="16030"/>
    <cellStyle name="Note 2 2 2 4 3 4 2" xfId="53368"/>
    <cellStyle name="Note 2 2 2 4 3 5" xfId="32423"/>
    <cellStyle name="Note 2 2 2 4 3 6" xfId="40207"/>
    <cellStyle name="Note 2 2 2 4 4" xfId="8777"/>
    <cellStyle name="Note 2 2 2 4 4 2" xfId="21936"/>
    <cellStyle name="Note 2 2 2 4 4 2 2" xfId="59274"/>
    <cellStyle name="Note 2 2 2 4 4 3" xfId="35135"/>
    <cellStyle name="Note 2 2 2 4 4 4" xfId="46115"/>
    <cellStyle name="Note 2 2 2 4 5" xfId="4054"/>
    <cellStyle name="Note 2 2 2 4 5 2" xfId="17213"/>
    <cellStyle name="Note 2 2 2 4 5 2 2" xfId="54551"/>
    <cellStyle name="Note 2 2 2 4 5 3" xfId="29711"/>
    <cellStyle name="Note 2 2 2 4 5 4" xfId="41392"/>
    <cellStyle name="Note 2 2 2 4 6" xfId="13501"/>
    <cellStyle name="Note 2 2 2 4 6 2" xfId="50839"/>
    <cellStyle name="Note 2 2 2 4 7" xfId="26829"/>
    <cellStyle name="Note 2 2 2 4 8" xfId="37678"/>
    <cellStyle name="Note 2 2 2 5" xfId="759"/>
    <cellStyle name="Note 2 2 2 5 2" xfId="1941"/>
    <cellStyle name="Note 2 2 2 5 2 2" xfId="8015"/>
    <cellStyle name="Note 2 2 2 5 2 2 2" xfId="12738"/>
    <cellStyle name="Note 2 2 2 5 2 2 2 2" xfId="25897"/>
    <cellStyle name="Note 2 2 2 5 2 2 2 2 2" xfId="63235"/>
    <cellStyle name="Note 2 2 2 5 2 2 2 3" xfId="50076"/>
    <cellStyle name="Note 2 2 2 5 2 2 3" xfId="21174"/>
    <cellStyle name="Note 2 2 2 5 2 2 3 2" xfId="58512"/>
    <cellStyle name="Note 2 2 2 5 2 2 4" xfId="34193"/>
    <cellStyle name="Note 2 2 2 5 2 2 5" xfId="45353"/>
    <cellStyle name="Note 2 2 2 5 2 3" xfId="10378"/>
    <cellStyle name="Note 2 2 2 5 2 3 2" xfId="23537"/>
    <cellStyle name="Note 2 2 2 5 2 3 2 2" xfId="60875"/>
    <cellStyle name="Note 2 2 2 5 2 3 3" xfId="36905"/>
    <cellStyle name="Note 2 2 2 5 2 3 4" xfId="47716"/>
    <cellStyle name="Note 2 2 2 5 2 4" xfId="5655"/>
    <cellStyle name="Note 2 2 2 5 2 4 2" xfId="18814"/>
    <cellStyle name="Note 2 2 2 5 2 4 2 2" xfId="56152"/>
    <cellStyle name="Note 2 2 2 5 2 4 3" xfId="31481"/>
    <cellStyle name="Note 2 2 2 5 2 4 4" xfId="42993"/>
    <cellStyle name="Note 2 2 2 5 2 5" xfId="15102"/>
    <cellStyle name="Note 2 2 2 5 2 5 2" xfId="52440"/>
    <cellStyle name="Note 2 2 2 5 2 6" xfId="28599"/>
    <cellStyle name="Note 2 2 2 5 2 7" xfId="39279"/>
    <cellStyle name="Note 2 2 2 5 3" xfId="3290"/>
    <cellStyle name="Note 2 2 2 5 3 2" xfId="11558"/>
    <cellStyle name="Note 2 2 2 5 3 2 2" xfId="24717"/>
    <cellStyle name="Note 2 2 2 5 3 2 2 2" xfId="62055"/>
    <cellStyle name="Note 2 2 2 5 3 2 3" xfId="48896"/>
    <cellStyle name="Note 2 2 2 5 3 3" xfId="6835"/>
    <cellStyle name="Note 2 2 2 5 3 3 2" xfId="19994"/>
    <cellStyle name="Note 2 2 2 5 3 3 2 2" xfId="57332"/>
    <cellStyle name="Note 2 2 2 5 3 3 3" xfId="44173"/>
    <cellStyle name="Note 2 2 2 5 3 4" xfId="16451"/>
    <cellStyle name="Note 2 2 2 5 3 4 2" xfId="53789"/>
    <cellStyle name="Note 2 2 2 5 3 5" xfId="32844"/>
    <cellStyle name="Note 2 2 2 5 3 6" xfId="40628"/>
    <cellStyle name="Note 2 2 2 5 4" xfId="9198"/>
    <cellStyle name="Note 2 2 2 5 4 2" xfId="22357"/>
    <cellStyle name="Note 2 2 2 5 4 2 2" xfId="59695"/>
    <cellStyle name="Note 2 2 2 5 4 3" xfId="35556"/>
    <cellStyle name="Note 2 2 2 5 4 4" xfId="46536"/>
    <cellStyle name="Note 2 2 2 5 5" xfId="4475"/>
    <cellStyle name="Note 2 2 2 5 5 2" xfId="17634"/>
    <cellStyle name="Note 2 2 2 5 5 2 2" xfId="54972"/>
    <cellStyle name="Note 2 2 2 5 5 3" xfId="30132"/>
    <cellStyle name="Note 2 2 2 5 5 4" xfId="41813"/>
    <cellStyle name="Note 2 2 2 5 6" xfId="13922"/>
    <cellStyle name="Note 2 2 2 5 6 2" xfId="51260"/>
    <cellStyle name="Note 2 2 2 5 7" xfId="27250"/>
    <cellStyle name="Note 2 2 2 5 8" xfId="38099"/>
    <cellStyle name="Note 2 2 2 6" xfId="928"/>
    <cellStyle name="Note 2 2 2 6 2" xfId="2110"/>
    <cellStyle name="Note 2 2 2 6 2 2" xfId="8184"/>
    <cellStyle name="Note 2 2 2 6 2 2 2" xfId="12907"/>
    <cellStyle name="Note 2 2 2 6 2 2 2 2" xfId="26066"/>
    <cellStyle name="Note 2 2 2 6 2 2 2 2 2" xfId="63404"/>
    <cellStyle name="Note 2 2 2 6 2 2 2 3" xfId="50245"/>
    <cellStyle name="Note 2 2 2 6 2 2 3" xfId="21343"/>
    <cellStyle name="Note 2 2 2 6 2 2 3 2" xfId="58681"/>
    <cellStyle name="Note 2 2 2 6 2 2 4" xfId="34362"/>
    <cellStyle name="Note 2 2 2 6 2 2 5" xfId="45522"/>
    <cellStyle name="Note 2 2 2 6 2 3" xfId="10547"/>
    <cellStyle name="Note 2 2 2 6 2 3 2" xfId="23706"/>
    <cellStyle name="Note 2 2 2 6 2 3 2 2" xfId="61044"/>
    <cellStyle name="Note 2 2 2 6 2 3 3" xfId="37074"/>
    <cellStyle name="Note 2 2 2 6 2 3 4" xfId="47885"/>
    <cellStyle name="Note 2 2 2 6 2 4" xfId="5824"/>
    <cellStyle name="Note 2 2 2 6 2 4 2" xfId="18983"/>
    <cellStyle name="Note 2 2 2 6 2 4 2 2" xfId="56321"/>
    <cellStyle name="Note 2 2 2 6 2 4 3" xfId="31650"/>
    <cellStyle name="Note 2 2 2 6 2 4 4" xfId="43162"/>
    <cellStyle name="Note 2 2 2 6 2 5" xfId="15271"/>
    <cellStyle name="Note 2 2 2 6 2 5 2" xfId="52609"/>
    <cellStyle name="Note 2 2 2 6 2 6" xfId="28768"/>
    <cellStyle name="Note 2 2 2 6 2 7" xfId="39448"/>
    <cellStyle name="Note 2 2 2 6 3" xfId="3459"/>
    <cellStyle name="Note 2 2 2 6 3 2" xfId="11727"/>
    <cellStyle name="Note 2 2 2 6 3 2 2" xfId="24886"/>
    <cellStyle name="Note 2 2 2 6 3 2 2 2" xfId="62224"/>
    <cellStyle name="Note 2 2 2 6 3 2 3" xfId="49065"/>
    <cellStyle name="Note 2 2 2 6 3 3" xfId="7004"/>
    <cellStyle name="Note 2 2 2 6 3 3 2" xfId="20163"/>
    <cellStyle name="Note 2 2 2 6 3 3 2 2" xfId="57501"/>
    <cellStyle name="Note 2 2 2 6 3 3 3" xfId="44342"/>
    <cellStyle name="Note 2 2 2 6 3 4" xfId="16620"/>
    <cellStyle name="Note 2 2 2 6 3 4 2" xfId="53958"/>
    <cellStyle name="Note 2 2 2 6 3 5" xfId="33013"/>
    <cellStyle name="Note 2 2 2 6 3 6" xfId="40797"/>
    <cellStyle name="Note 2 2 2 6 4" xfId="9367"/>
    <cellStyle name="Note 2 2 2 6 4 2" xfId="22526"/>
    <cellStyle name="Note 2 2 2 6 4 2 2" xfId="59864"/>
    <cellStyle name="Note 2 2 2 6 4 3" xfId="35725"/>
    <cellStyle name="Note 2 2 2 6 4 4" xfId="46705"/>
    <cellStyle name="Note 2 2 2 6 5" xfId="4644"/>
    <cellStyle name="Note 2 2 2 6 5 2" xfId="17803"/>
    <cellStyle name="Note 2 2 2 6 5 2 2" xfId="55141"/>
    <cellStyle name="Note 2 2 2 6 5 3" xfId="30301"/>
    <cellStyle name="Note 2 2 2 6 5 4" xfId="41982"/>
    <cellStyle name="Note 2 2 2 6 6" xfId="14091"/>
    <cellStyle name="Note 2 2 2 6 6 2" xfId="51429"/>
    <cellStyle name="Note 2 2 2 6 7" xfId="27419"/>
    <cellStyle name="Note 2 2 2 6 8" xfId="38268"/>
    <cellStyle name="Note 2 2 2 7" xfId="1099"/>
    <cellStyle name="Note 2 2 2 7 2" xfId="2279"/>
    <cellStyle name="Note 2 2 2 7 2 2" xfId="8353"/>
    <cellStyle name="Note 2 2 2 7 2 2 2" xfId="13076"/>
    <cellStyle name="Note 2 2 2 7 2 2 2 2" xfId="26235"/>
    <cellStyle name="Note 2 2 2 7 2 2 2 2 2" xfId="63573"/>
    <cellStyle name="Note 2 2 2 7 2 2 2 3" xfId="50414"/>
    <cellStyle name="Note 2 2 2 7 2 2 3" xfId="21512"/>
    <cellStyle name="Note 2 2 2 7 2 2 3 2" xfId="58850"/>
    <cellStyle name="Note 2 2 2 7 2 2 4" xfId="34531"/>
    <cellStyle name="Note 2 2 2 7 2 2 5" xfId="45691"/>
    <cellStyle name="Note 2 2 2 7 2 3" xfId="10716"/>
    <cellStyle name="Note 2 2 2 7 2 3 2" xfId="23875"/>
    <cellStyle name="Note 2 2 2 7 2 3 2 2" xfId="61213"/>
    <cellStyle name="Note 2 2 2 7 2 3 3" xfId="37243"/>
    <cellStyle name="Note 2 2 2 7 2 3 4" xfId="48054"/>
    <cellStyle name="Note 2 2 2 7 2 4" xfId="5993"/>
    <cellStyle name="Note 2 2 2 7 2 4 2" xfId="19152"/>
    <cellStyle name="Note 2 2 2 7 2 4 2 2" xfId="56490"/>
    <cellStyle name="Note 2 2 2 7 2 4 3" xfId="31819"/>
    <cellStyle name="Note 2 2 2 7 2 4 4" xfId="43331"/>
    <cellStyle name="Note 2 2 2 7 2 5" xfId="15440"/>
    <cellStyle name="Note 2 2 2 7 2 5 2" xfId="52778"/>
    <cellStyle name="Note 2 2 2 7 2 6" xfId="28937"/>
    <cellStyle name="Note 2 2 2 7 2 7" xfId="39617"/>
    <cellStyle name="Note 2 2 2 7 3" xfId="3628"/>
    <cellStyle name="Note 2 2 2 7 3 2" xfId="11896"/>
    <cellStyle name="Note 2 2 2 7 3 2 2" xfId="25055"/>
    <cellStyle name="Note 2 2 2 7 3 2 2 2" xfId="62393"/>
    <cellStyle name="Note 2 2 2 7 3 2 3" xfId="49234"/>
    <cellStyle name="Note 2 2 2 7 3 3" xfId="7173"/>
    <cellStyle name="Note 2 2 2 7 3 3 2" xfId="20332"/>
    <cellStyle name="Note 2 2 2 7 3 3 2 2" xfId="57670"/>
    <cellStyle name="Note 2 2 2 7 3 3 3" xfId="44511"/>
    <cellStyle name="Note 2 2 2 7 3 4" xfId="16789"/>
    <cellStyle name="Note 2 2 2 7 3 4 2" xfId="54127"/>
    <cellStyle name="Note 2 2 2 7 3 5" xfId="33182"/>
    <cellStyle name="Note 2 2 2 7 3 6" xfId="40966"/>
    <cellStyle name="Note 2 2 2 7 4" xfId="9536"/>
    <cellStyle name="Note 2 2 2 7 4 2" xfId="22695"/>
    <cellStyle name="Note 2 2 2 7 4 2 2" xfId="60033"/>
    <cellStyle name="Note 2 2 2 7 4 3" xfId="35894"/>
    <cellStyle name="Note 2 2 2 7 4 4" xfId="46874"/>
    <cellStyle name="Note 2 2 2 7 5" xfId="4813"/>
    <cellStyle name="Note 2 2 2 7 5 2" xfId="17972"/>
    <cellStyle name="Note 2 2 2 7 5 2 2" xfId="55310"/>
    <cellStyle name="Note 2 2 2 7 5 3" xfId="30470"/>
    <cellStyle name="Note 2 2 2 7 5 4" xfId="42151"/>
    <cellStyle name="Note 2 2 2 7 6" xfId="14260"/>
    <cellStyle name="Note 2 2 2 7 6 2" xfId="51598"/>
    <cellStyle name="Note 2 2 2 7 7" xfId="27588"/>
    <cellStyle name="Note 2 2 2 7 8" xfId="38437"/>
    <cellStyle name="Note 2 2 2 8" xfId="1296"/>
    <cellStyle name="Note 2 2 2 8 2" xfId="2645"/>
    <cellStyle name="Note 2 2 2 8 2 2" xfId="12093"/>
    <cellStyle name="Note 2 2 2 8 2 2 2" xfId="25252"/>
    <cellStyle name="Note 2 2 2 8 2 2 2 2" xfId="62590"/>
    <cellStyle name="Note 2 2 2 8 2 2 3" xfId="33548"/>
    <cellStyle name="Note 2 2 2 8 2 2 4" xfId="49431"/>
    <cellStyle name="Note 2 2 2 8 2 3" xfId="7370"/>
    <cellStyle name="Note 2 2 2 8 2 3 2" xfId="20529"/>
    <cellStyle name="Note 2 2 2 8 2 3 2 2" xfId="57867"/>
    <cellStyle name="Note 2 2 2 8 2 3 3" xfId="36260"/>
    <cellStyle name="Note 2 2 2 8 2 3 4" xfId="44708"/>
    <cellStyle name="Note 2 2 2 8 2 4" xfId="15806"/>
    <cellStyle name="Note 2 2 2 8 2 4 2" xfId="30836"/>
    <cellStyle name="Note 2 2 2 8 2 4 3" xfId="53144"/>
    <cellStyle name="Note 2 2 2 8 2 5" xfId="27954"/>
    <cellStyle name="Note 2 2 2 8 2 6" xfId="39983"/>
    <cellStyle name="Note 2 2 2 8 3" xfId="9733"/>
    <cellStyle name="Note 2 2 2 8 3 2" xfId="22892"/>
    <cellStyle name="Note 2 2 2 8 3 2 2" xfId="60230"/>
    <cellStyle name="Note 2 2 2 8 3 3" xfId="32199"/>
    <cellStyle name="Note 2 2 2 8 3 4" xfId="47071"/>
    <cellStyle name="Note 2 2 2 8 4" xfId="5010"/>
    <cellStyle name="Note 2 2 2 8 4 2" xfId="18169"/>
    <cellStyle name="Note 2 2 2 8 4 2 2" xfId="55507"/>
    <cellStyle name="Note 2 2 2 8 4 3" xfId="34911"/>
    <cellStyle name="Note 2 2 2 8 4 4" xfId="42348"/>
    <cellStyle name="Note 2 2 2 8 5" xfId="14457"/>
    <cellStyle name="Note 2 2 2 8 5 2" xfId="29487"/>
    <cellStyle name="Note 2 2 2 8 5 3" xfId="51795"/>
    <cellStyle name="Note 2 2 2 8 6" xfId="26605"/>
    <cellStyle name="Note 2 2 2 8 7" xfId="38634"/>
    <cellStyle name="Note 2 2 2 9" xfId="2448"/>
    <cellStyle name="Note 2 2 2 9 2" xfId="10913"/>
    <cellStyle name="Note 2 2 2 9 2 2" xfId="24072"/>
    <cellStyle name="Note 2 2 2 9 2 2 2" xfId="61410"/>
    <cellStyle name="Note 2 2 2 9 2 3" xfId="33351"/>
    <cellStyle name="Note 2 2 2 9 2 4" xfId="48251"/>
    <cellStyle name="Note 2 2 2 9 3" xfId="6190"/>
    <cellStyle name="Note 2 2 2 9 3 2" xfId="19349"/>
    <cellStyle name="Note 2 2 2 9 3 2 2" xfId="56687"/>
    <cellStyle name="Note 2 2 2 9 3 3" xfId="36063"/>
    <cellStyle name="Note 2 2 2 9 3 4" xfId="43528"/>
    <cellStyle name="Note 2 2 2 9 4" xfId="15609"/>
    <cellStyle name="Note 2 2 2 9 4 2" xfId="30639"/>
    <cellStyle name="Note 2 2 2 9 4 3" xfId="52947"/>
    <cellStyle name="Note 2 2 2 9 5" xfId="27757"/>
    <cellStyle name="Note 2 2 2 9 6" xfId="39786"/>
    <cellStyle name="Note 2 2 3" xfId="142"/>
    <cellStyle name="Note 2 2 3 10" xfId="8581"/>
    <cellStyle name="Note 2 2 3 10 2" xfId="21740"/>
    <cellStyle name="Note 2 2 3 10 2 2" xfId="59078"/>
    <cellStyle name="Note 2 2 3 10 3" xfId="29318"/>
    <cellStyle name="Note 2 2 3 10 4" xfId="45919"/>
    <cellStyle name="Note 2 2 3 11" xfId="3858"/>
    <cellStyle name="Note 2 2 3 11 2" xfId="17017"/>
    <cellStyle name="Note 2 2 3 11 2 2" xfId="54355"/>
    <cellStyle name="Note 2 2 3 11 3" xfId="32030"/>
    <cellStyle name="Note 2 2 3 11 4" xfId="41196"/>
    <cellStyle name="Note 2 2 3 12" xfId="13305"/>
    <cellStyle name="Note 2 2 3 12 2" xfId="34742"/>
    <cellStyle name="Note 2 2 3 12 3" xfId="50643"/>
    <cellStyle name="Note 2 2 3 13" xfId="29149"/>
    <cellStyle name="Note 2 2 3 14" xfId="26436"/>
    <cellStyle name="Note 2 2 3 15" xfId="37482"/>
    <cellStyle name="Note 2 2 3 2" xfId="254"/>
    <cellStyle name="Note 2 2 3 2 10" xfId="3970"/>
    <cellStyle name="Note 2 2 3 2 10 2" xfId="17129"/>
    <cellStyle name="Note 2 2 3 2 10 2 2" xfId="54467"/>
    <cellStyle name="Note 2 2 3 2 10 3" xfId="32115"/>
    <cellStyle name="Note 2 2 3 2 10 4" xfId="41308"/>
    <cellStyle name="Note 2 2 3 2 11" xfId="13417"/>
    <cellStyle name="Note 2 2 3 2 11 2" xfId="34827"/>
    <cellStyle name="Note 2 2 3 2 11 3" xfId="50755"/>
    <cellStyle name="Note 2 2 3 2 12" xfId="29234"/>
    <cellStyle name="Note 2 2 3 2 13" xfId="26521"/>
    <cellStyle name="Note 2 2 3 2 14" xfId="37594"/>
    <cellStyle name="Note 2 2 3 2 2" xfId="675"/>
    <cellStyle name="Note 2 2 3 2 2 2" xfId="1857"/>
    <cellStyle name="Note 2 2 3 2 2 2 2" xfId="7931"/>
    <cellStyle name="Note 2 2 3 2 2 2 2 2" xfId="12654"/>
    <cellStyle name="Note 2 2 3 2 2 2 2 2 2" xfId="25813"/>
    <cellStyle name="Note 2 2 3 2 2 2 2 2 2 2" xfId="63151"/>
    <cellStyle name="Note 2 2 3 2 2 2 2 2 3" xfId="49992"/>
    <cellStyle name="Note 2 2 3 2 2 2 2 3" xfId="21090"/>
    <cellStyle name="Note 2 2 3 2 2 2 2 3 2" xfId="58428"/>
    <cellStyle name="Note 2 2 3 2 2 2 2 4" xfId="34109"/>
    <cellStyle name="Note 2 2 3 2 2 2 2 5" xfId="45269"/>
    <cellStyle name="Note 2 2 3 2 2 2 3" xfId="10294"/>
    <cellStyle name="Note 2 2 3 2 2 2 3 2" xfId="23453"/>
    <cellStyle name="Note 2 2 3 2 2 2 3 2 2" xfId="60791"/>
    <cellStyle name="Note 2 2 3 2 2 2 3 3" xfId="36821"/>
    <cellStyle name="Note 2 2 3 2 2 2 3 4" xfId="47632"/>
    <cellStyle name="Note 2 2 3 2 2 2 4" xfId="5571"/>
    <cellStyle name="Note 2 2 3 2 2 2 4 2" xfId="18730"/>
    <cellStyle name="Note 2 2 3 2 2 2 4 2 2" xfId="56068"/>
    <cellStyle name="Note 2 2 3 2 2 2 4 3" xfId="31397"/>
    <cellStyle name="Note 2 2 3 2 2 2 4 4" xfId="42909"/>
    <cellStyle name="Note 2 2 3 2 2 2 5" xfId="15018"/>
    <cellStyle name="Note 2 2 3 2 2 2 5 2" xfId="52356"/>
    <cellStyle name="Note 2 2 3 2 2 2 6" xfId="28515"/>
    <cellStyle name="Note 2 2 3 2 2 2 7" xfId="39195"/>
    <cellStyle name="Note 2 2 3 2 2 3" xfId="3206"/>
    <cellStyle name="Note 2 2 3 2 2 3 2" xfId="11474"/>
    <cellStyle name="Note 2 2 3 2 2 3 2 2" xfId="24633"/>
    <cellStyle name="Note 2 2 3 2 2 3 2 2 2" xfId="61971"/>
    <cellStyle name="Note 2 2 3 2 2 3 2 3" xfId="48812"/>
    <cellStyle name="Note 2 2 3 2 2 3 3" xfId="6751"/>
    <cellStyle name="Note 2 2 3 2 2 3 3 2" xfId="19910"/>
    <cellStyle name="Note 2 2 3 2 2 3 3 2 2" xfId="57248"/>
    <cellStyle name="Note 2 2 3 2 2 3 3 3" xfId="44089"/>
    <cellStyle name="Note 2 2 3 2 2 3 4" xfId="16367"/>
    <cellStyle name="Note 2 2 3 2 2 3 4 2" xfId="53705"/>
    <cellStyle name="Note 2 2 3 2 2 3 5" xfId="32760"/>
    <cellStyle name="Note 2 2 3 2 2 3 6" xfId="40544"/>
    <cellStyle name="Note 2 2 3 2 2 4" xfId="9114"/>
    <cellStyle name="Note 2 2 3 2 2 4 2" xfId="22273"/>
    <cellStyle name="Note 2 2 3 2 2 4 2 2" xfId="59611"/>
    <cellStyle name="Note 2 2 3 2 2 4 3" xfId="35472"/>
    <cellStyle name="Note 2 2 3 2 2 4 4" xfId="46452"/>
    <cellStyle name="Note 2 2 3 2 2 5" xfId="4391"/>
    <cellStyle name="Note 2 2 3 2 2 5 2" xfId="17550"/>
    <cellStyle name="Note 2 2 3 2 2 5 2 2" xfId="54888"/>
    <cellStyle name="Note 2 2 3 2 2 5 3" xfId="30048"/>
    <cellStyle name="Note 2 2 3 2 2 5 4" xfId="41729"/>
    <cellStyle name="Note 2 2 3 2 2 6" xfId="13838"/>
    <cellStyle name="Note 2 2 3 2 2 6 2" xfId="51176"/>
    <cellStyle name="Note 2 2 3 2 2 7" xfId="27166"/>
    <cellStyle name="Note 2 2 3 2 2 8" xfId="38015"/>
    <cellStyle name="Note 2 2 3 2 3" xfId="451"/>
    <cellStyle name="Note 2 2 3 2 3 2" xfId="1633"/>
    <cellStyle name="Note 2 2 3 2 3 2 2" xfId="7707"/>
    <cellStyle name="Note 2 2 3 2 3 2 2 2" xfId="12430"/>
    <cellStyle name="Note 2 2 3 2 3 2 2 2 2" xfId="25589"/>
    <cellStyle name="Note 2 2 3 2 3 2 2 2 2 2" xfId="62927"/>
    <cellStyle name="Note 2 2 3 2 3 2 2 2 3" xfId="49768"/>
    <cellStyle name="Note 2 2 3 2 3 2 2 3" xfId="20866"/>
    <cellStyle name="Note 2 2 3 2 3 2 2 3 2" xfId="58204"/>
    <cellStyle name="Note 2 2 3 2 3 2 2 4" xfId="33885"/>
    <cellStyle name="Note 2 2 3 2 3 2 2 5" xfId="45045"/>
    <cellStyle name="Note 2 2 3 2 3 2 3" xfId="10070"/>
    <cellStyle name="Note 2 2 3 2 3 2 3 2" xfId="23229"/>
    <cellStyle name="Note 2 2 3 2 3 2 3 2 2" xfId="60567"/>
    <cellStyle name="Note 2 2 3 2 3 2 3 3" xfId="36597"/>
    <cellStyle name="Note 2 2 3 2 3 2 3 4" xfId="47408"/>
    <cellStyle name="Note 2 2 3 2 3 2 4" xfId="5347"/>
    <cellStyle name="Note 2 2 3 2 3 2 4 2" xfId="18506"/>
    <cellStyle name="Note 2 2 3 2 3 2 4 2 2" xfId="55844"/>
    <cellStyle name="Note 2 2 3 2 3 2 4 3" xfId="31173"/>
    <cellStyle name="Note 2 2 3 2 3 2 4 4" xfId="42685"/>
    <cellStyle name="Note 2 2 3 2 3 2 5" xfId="14794"/>
    <cellStyle name="Note 2 2 3 2 3 2 5 2" xfId="52132"/>
    <cellStyle name="Note 2 2 3 2 3 2 6" xfId="28291"/>
    <cellStyle name="Note 2 2 3 2 3 2 7" xfId="38971"/>
    <cellStyle name="Note 2 2 3 2 3 3" xfId="2982"/>
    <cellStyle name="Note 2 2 3 2 3 3 2" xfId="11250"/>
    <cellStyle name="Note 2 2 3 2 3 3 2 2" xfId="24409"/>
    <cellStyle name="Note 2 2 3 2 3 3 2 2 2" xfId="61747"/>
    <cellStyle name="Note 2 2 3 2 3 3 2 3" xfId="48588"/>
    <cellStyle name="Note 2 2 3 2 3 3 3" xfId="6527"/>
    <cellStyle name="Note 2 2 3 2 3 3 3 2" xfId="19686"/>
    <cellStyle name="Note 2 2 3 2 3 3 3 2 2" xfId="57024"/>
    <cellStyle name="Note 2 2 3 2 3 3 3 3" xfId="43865"/>
    <cellStyle name="Note 2 2 3 2 3 3 4" xfId="16143"/>
    <cellStyle name="Note 2 2 3 2 3 3 4 2" xfId="53481"/>
    <cellStyle name="Note 2 2 3 2 3 3 5" xfId="32536"/>
    <cellStyle name="Note 2 2 3 2 3 3 6" xfId="40320"/>
    <cellStyle name="Note 2 2 3 2 3 4" xfId="8890"/>
    <cellStyle name="Note 2 2 3 2 3 4 2" xfId="22049"/>
    <cellStyle name="Note 2 2 3 2 3 4 2 2" xfId="59387"/>
    <cellStyle name="Note 2 2 3 2 3 4 3" xfId="35248"/>
    <cellStyle name="Note 2 2 3 2 3 4 4" xfId="46228"/>
    <cellStyle name="Note 2 2 3 2 3 5" xfId="4167"/>
    <cellStyle name="Note 2 2 3 2 3 5 2" xfId="17326"/>
    <cellStyle name="Note 2 2 3 2 3 5 2 2" xfId="54664"/>
    <cellStyle name="Note 2 2 3 2 3 5 3" xfId="29824"/>
    <cellStyle name="Note 2 2 3 2 3 5 4" xfId="41505"/>
    <cellStyle name="Note 2 2 3 2 3 6" xfId="13614"/>
    <cellStyle name="Note 2 2 3 2 3 6 2" xfId="50952"/>
    <cellStyle name="Note 2 2 3 2 3 7" xfId="26942"/>
    <cellStyle name="Note 2 2 3 2 3 8" xfId="37791"/>
    <cellStyle name="Note 2 2 3 2 4" xfId="872"/>
    <cellStyle name="Note 2 2 3 2 4 2" xfId="2054"/>
    <cellStyle name="Note 2 2 3 2 4 2 2" xfId="8128"/>
    <cellStyle name="Note 2 2 3 2 4 2 2 2" xfId="12851"/>
    <cellStyle name="Note 2 2 3 2 4 2 2 2 2" xfId="26010"/>
    <cellStyle name="Note 2 2 3 2 4 2 2 2 2 2" xfId="63348"/>
    <cellStyle name="Note 2 2 3 2 4 2 2 2 3" xfId="50189"/>
    <cellStyle name="Note 2 2 3 2 4 2 2 3" xfId="21287"/>
    <cellStyle name="Note 2 2 3 2 4 2 2 3 2" xfId="58625"/>
    <cellStyle name="Note 2 2 3 2 4 2 2 4" xfId="34306"/>
    <cellStyle name="Note 2 2 3 2 4 2 2 5" xfId="45466"/>
    <cellStyle name="Note 2 2 3 2 4 2 3" xfId="10491"/>
    <cellStyle name="Note 2 2 3 2 4 2 3 2" xfId="23650"/>
    <cellStyle name="Note 2 2 3 2 4 2 3 2 2" xfId="60988"/>
    <cellStyle name="Note 2 2 3 2 4 2 3 3" xfId="37018"/>
    <cellStyle name="Note 2 2 3 2 4 2 3 4" xfId="47829"/>
    <cellStyle name="Note 2 2 3 2 4 2 4" xfId="5768"/>
    <cellStyle name="Note 2 2 3 2 4 2 4 2" xfId="18927"/>
    <cellStyle name="Note 2 2 3 2 4 2 4 2 2" xfId="56265"/>
    <cellStyle name="Note 2 2 3 2 4 2 4 3" xfId="31594"/>
    <cellStyle name="Note 2 2 3 2 4 2 4 4" xfId="43106"/>
    <cellStyle name="Note 2 2 3 2 4 2 5" xfId="15215"/>
    <cellStyle name="Note 2 2 3 2 4 2 5 2" xfId="52553"/>
    <cellStyle name="Note 2 2 3 2 4 2 6" xfId="28712"/>
    <cellStyle name="Note 2 2 3 2 4 2 7" xfId="39392"/>
    <cellStyle name="Note 2 2 3 2 4 3" xfId="3403"/>
    <cellStyle name="Note 2 2 3 2 4 3 2" xfId="11671"/>
    <cellStyle name="Note 2 2 3 2 4 3 2 2" xfId="24830"/>
    <cellStyle name="Note 2 2 3 2 4 3 2 2 2" xfId="62168"/>
    <cellStyle name="Note 2 2 3 2 4 3 2 3" xfId="49009"/>
    <cellStyle name="Note 2 2 3 2 4 3 3" xfId="6948"/>
    <cellStyle name="Note 2 2 3 2 4 3 3 2" xfId="20107"/>
    <cellStyle name="Note 2 2 3 2 4 3 3 2 2" xfId="57445"/>
    <cellStyle name="Note 2 2 3 2 4 3 3 3" xfId="44286"/>
    <cellStyle name="Note 2 2 3 2 4 3 4" xfId="16564"/>
    <cellStyle name="Note 2 2 3 2 4 3 4 2" xfId="53902"/>
    <cellStyle name="Note 2 2 3 2 4 3 5" xfId="32957"/>
    <cellStyle name="Note 2 2 3 2 4 3 6" xfId="40741"/>
    <cellStyle name="Note 2 2 3 2 4 4" xfId="9311"/>
    <cellStyle name="Note 2 2 3 2 4 4 2" xfId="22470"/>
    <cellStyle name="Note 2 2 3 2 4 4 2 2" xfId="59808"/>
    <cellStyle name="Note 2 2 3 2 4 4 3" xfId="35669"/>
    <cellStyle name="Note 2 2 3 2 4 4 4" xfId="46649"/>
    <cellStyle name="Note 2 2 3 2 4 5" xfId="4588"/>
    <cellStyle name="Note 2 2 3 2 4 5 2" xfId="17747"/>
    <cellStyle name="Note 2 2 3 2 4 5 2 2" xfId="55085"/>
    <cellStyle name="Note 2 2 3 2 4 5 3" xfId="30245"/>
    <cellStyle name="Note 2 2 3 2 4 5 4" xfId="41926"/>
    <cellStyle name="Note 2 2 3 2 4 6" xfId="14035"/>
    <cellStyle name="Note 2 2 3 2 4 6 2" xfId="51373"/>
    <cellStyle name="Note 2 2 3 2 4 7" xfId="27363"/>
    <cellStyle name="Note 2 2 3 2 4 8" xfId="38212"/>
    <cellStyle name="Note 2 2 3 2 5" xfId="1041"/>
    <cellStyle name="Note 2 2 3 2 5 2" xfId="2223"/>
    <cellStyle name="Note 2 2 3 2 5 2 2" xfId="8297"/>
    <cellStyle name="Note 2 2 3 2 5 2 2 2" xfId="13020"/>
    <cellStyle name="Note 2 2 3 2 5 2 2 2 2" xfId="26179"/>
    <cellStyle name="Note 2 2 3 2 5 2 2 2 2 2" xfId="63517"/>
    <cellStyle name="Note 2 2 3 2 5 2 2 2 3" xfId="50358"/>
    <cellStyle name="Note 2 2 3 2 5 2 2 3" xfId="21456"/>
    <cellStyle name="Note 2 2 3 2 5 2 2 3 2" xfId="58794"/>
    <cellStyle name="Note 2 2 3 2 5 2 2 4" xfId="34475"/>
    <cellStyle name="Note 2 2 3 2 5 2 2 5" xfId="45635"/>
    <cellStyle name="Note 2 2 3 2 5 2 3" xfId="10660"/>
    <cellStyle name="Note 2 2 3 2 5 2 3 2" xfId="23819"/>
    <cellStyle name="Note 2 2 3 2 5 2 3 2 2" xfId="61157"/>
    <cellStyle name="Note 2 2 3 2 5 2 3 3" xfId="37187"/>
    <cellStyle name="Note 2 2 3 2 5 2 3 4" xfId="47998"/>
    <cellStyle name="Note 2 2 3 2 5 2 4" xfId="5937"/>
    <cellStyle name="Note 2 2 3 2 5 2 4 2" xfId="19096"/>
    <cellStyle name="Note 2 2 3 2 5 2 4 2 2" xfId="56434"/>
    <cellStyle name="Note 2 2 3 2 5 2 4 3" xfId="31763"/>
    <cellStyle name="Note 2 2 3 2 5 2 4 4" xfId="43275"/>
    <cellStyle name="Note 2 2 3 2 5 2 5" xfId="15384"/>
    <cellStyle name="Note 2 2 3 2 5 2 5 2" xfId="52722"/>
    <cellStyle name="Note 2 2 3 2 5 2 6" xfId="28881"/>
    <cellStyle name="Note 2 2 3 2 5 2 7" xfId="39561"/>
    <cellStyle name="Note 2 2 3 2 5 3" xfId="3572"/>
    <cellStyle name="Note 2 2 3 2 5 3 2" xfId="11840"/>
    <cellStyle name="Note 2 2 3 2 5 3 2 2" xfId="24999"/>
    <cellStyle name="Note 2 2 3 2 5 3 2 2 2" xfId="62337"/>
    <cellStyle name="Note 2 2 3 2 5 3 2 3" xfId="49178"/>
    <cellStyle name="Note 2 2 3 2 5 3 3" xfId="7117"/>
    <cellStyle name="Note 2 2 3 2 5 3 3 2" xfId="20276"/>
    <cellStyle name="Note 2 2 3 2 5 3 3 2 2" xfId="57614"/>
    <cellStyle name="Note 2 2 3 2 5 3 3 3" xfId="44455"/>
    <cellStyle name="Note 2 2 3 2 5 3 4" xfId="16733"/>
    <cellStyle name="Note 2 2 3 2 5 3 4 2" xfId="54071"/>
    <cellStyle name="Note 2 2 3 2 5 3 5" xfId="33126"/>
    <cellStyle name="Note 2 2 3 2 5 3 6" xfId="40910"/>
    <cellStyle name="Note 2 2 3 2 5 4" xfId="9480"/>
    <cellStyle name="Note 2 2 3 2 5 4 2" xfId="22639"/>
    <cellStyle name="Note 2 2 3 2 5 4 2 2" xfId="59977"/>
    <cellStyle name="Note 2 2 3 2 5 4 3" xfId="35838"/>
    <cellStyle name="Note 2 2 3 2 5 4 4" xfId="46818"/>
    <cellStyle name="Note 2 2 3 2 5 5" xfId="4757"/>
    <cellStyle name="Note 2 2 3 2 5 5 2" xfId="17916"/>
    <cellStyle name="Note 2 2 3 2 5 5 2 2" xfId="55254"/>
    <cellStyle name="Note 2 2 3 2 5 5 3" xfId="30414"/>
    <cellStyle name="Note 2 2 3 2 5 5 4" xfId="42095"/>
    <cellStyle name="Note 2 2 3 2 5 6" xfId="14204"/>
    <cellStyle name="Note 2 2 3 2 5 6 2" xfId="51542"/>
    <cellStyle name="Note 2 2 3 2 5 7" xfId="27532"/>
    <cellStyle name="Note 2 2 3 2 5 8" xfId="38381"/>
    <cellStyle name="Note 2 2 3 2 6" xfId="1212"/>
    <cellStyle name="Note 2 2 3 2 6 2" xfId="2392"/>
    <cellStyle name="Note 2 2 3 2 6 2 2" xfId="8466"/>
    <cellStyle name="Note 2 2 3 2 6 2 2 2" xfId="13189"/>
    <cellStyle name="Note 2 2 3 2 6 2 2 2 2" xfId="26348"/>
    <cellStyle name="Note 2 2 3 2 6 2 2 2 2 2" xfId="63686"/>
    <cellStyle name="Note 2 2 3 2 6 2 2 2 3" xfId="50527"/>
    <cellStyle name="Note 2 2 3 2 6 2 2 3" xfId="21625"/>
    <cellStyle name="Note 2 2 3 2 6 2 2 3 2" xfId="58963"/>
    <cellStyle name="Note 2 2 3 2 6 2 2 4" xfId="34644"/>
    <cellStyle name="Note 2 2 3 2 6 2 2 5" xfId="45804"/>
    <cellStyle name="Note 2 2 3 2 6 2 3" xfId="10829"/>
    <cellStyle name="Note 2 2 3 2 6 2 3 2" xfId="23988"/>
    <cellStyle name="Note 2 2 3 2 6 2 3 2 2" xfId="61326"/>
    <cellStyle name="Note 2 2 3 2 6 2 3 3" xfId="37356"/>
    <cellStyle name="Note 2 2 3 2 6 2 3 4" xfId="48167"/>
    <cellStyle name="Note 2 2 3 2 6 2 4" xfId="6106"/>
    <cellStyle name="Note 2 2 3 2 6 2 4 2" xfId="19265"/>
    <cellStyle name="Note 2 2 3 2 6 2 4 2 2" xfId="56603"/>
    <cellStyle name="Note 2 2 3 2 6 2 4 3" xfId="31932"/>
    <cellStyle name="Note 2 2 3 2 6 2 4 4" xfId="43444"/>
    <cellStyle name="Note 2 2 3 2 6 2 5" xfId="15553"/>
    <cellStyle name="Note 2 2 3 2 6 2 5 2" xfId="52891"/>
    <cellStyle name="Note 2 2 3 2 6 2 6" xfId="29050"/>
    <cellStyle name="Note 2 2 3 2 6 2 7" xfId="39730"/>
    <cellStyle name="Note 2 2 3 2 6 3" xfId="3741"/>
    <cellStyle name="Note 2 2 3 2 6 3 2" xfId="12009"/>
    <cellStyle name="Note 2 2 3 2 6 3 2 2" xfId="25168"/>
    <cellStyle name="Note 2 2 3 2 6 3 2 2 2" xfId="62506"/>
    <cellStyle name="Note 2 2 3 2 6 3 2 3" xfId="49347"/>
    <cellStyle name="Note 2 2 3 2 6 3 3" xfId="7286"/>
    <cellStyle name="Note 2 2 3 2 6 3 3 2" xfId="20445"/>
    <cellStyle name="Note 2 2 3 2 6 3 3 2 2" xfId="57783"/>
    <cellStyle name="Note 2 2 3 2 6 3 3 3" xfId="44624"/>
    <cellStyle name="Note 2 2 3 2 6 3 4" xfId="16902"/>
    <cellStyle name="Note 2 2 3 2 6 3 4 2" xfId="54240"/>
    <cellStyle name="Note 2 2 3 2 6 3 5" xfId="33295"/>
    <cellStyle name="Note 2 2 3 2 6 3 6" xfId="41079"/>
    <cellStyle name="Note 2 2 3 2 6 4" xfId="9649"/>
    <cellStyle name="Note 2 2 3 2 6 4 2" xfId="22808"/>
    <cellStyle name="Note 2 2 3 2 6 4 2 2" xfId="60146"/>
    <cellStyle name="Note 2 2 3 2 6 4 3" xfId="36007"/>
    <cellStyle name="Note 2 2 3 2 6 4 4" xfId="46987"/>
    <cellStyle name="Note 2 2 3 2 6 5" xfId="4926"/>
    <cellStyle name="Note 2 2 3 2 6 5 2" xfId="18085"/>
    <cellStyle name="Note 2 2 3 2 6 5 2 2" xfId="55423"/>
    <cellStyle name="Note 2 2 3 2 6 5 3" xfId="30583"/>
    <cellStyle name="Note 2 2 3 2 6 5 4" xfId="42264"/>
    <cellStyle name="Note 2 2 3 2 6 6" xfId="14373"/>
    <cellStyle name="Note 2 2 3 2 6 6 2" xfId="51711"/>
    <cellStyle name="Note 2 2 3 2 6 7" xfId="27701"/>
    <cellStyle name="Note 2 2 3 2 6 8" xfId="38550"/>
    <cellStyle name="Note 2 2 3 2 7" xfId="1436"/>
    <cellStyle name="Note 2 2 3 2 7 2" xfId="2785"/>
    <cellStyle name="Note 2 2 3 2 7 2 2" xfId="12233"/>
    <cellStyle name="Note 2 2 3 2 7 2 2 2" xfId="25392"/>
    <cellStyle name="Note 2 2 3 2 7 2 2 2 2" xfId="62730"/>
    <cellStyle name="Note 2 2 3 2 7 2 2 3" xfId="33688"/>
    <cellStyle name="Note 2 2 3 2 7 2 2 4" xfId="49571"/>
    <cellStyle name="Note 2 2 3 2 7 2 3" xfId="7510"/>
    <cellStyle name="Note 2 2 3 2 7 2 3 2" xfId="20669"/>
    <cellStyle name="Note 2 2 3 2 7 2 3 2 2" xfId="58007"/>
    <cellStyle name="Note 2 2 3 2 7 2 3 3" xfId="36400"/>
    <cellStyle name="Note 2 2 3 2 7 2 3 4" xfId="44848"/>
    <cellStyle name="Note 2 2 3 2 7 2 4" xfId="15946"/>
    <cellStyle name="Note 2 2 3 2 7 2 4 2" xfId="30976"/>
    <cellStyle name="Note 2 2 3 2 7 2 4 3" xfId="53284"/>
    <cellStyle name="Note 2 2 3 2 7 2 5" xfId="28094"/>
    <cellStyle name="Note 2 2 3 2 7 2 6" xfId="40123"/>
    <cellStyle name="Note 2 2 3 2 7 3" xfId="9873"/>
    <cellStyle name="Note 2 2 3 2 7 3 2" xfId="23032"/>
    <cellStyle name="Note 2 2 3 2 7 3 2 2" xfId="60370"/>
    <cellStyle name="Note 2 2 3 2 7 3 3" xfId="32339"/>
    <cellStyle name="Note 2 2 3 2 7 3 4" xfId="47211"/>
    <cellStyle name="Note 2 2 3 2 7 4" xfId="5150"/>
    <cellStyle name="Note 2 2 3 2 7 4 2" xfId="18309"/>
    <cellStyle name="Note 2 2 3 2 7 4 2 2" xfId="55647"/>
    <cellStyle name="Note 2 2 3 2 7 4 3" xfId="35051"/>
    <cellStyle name="Note 2 2 3 2 7 4 4" xfId="42488"/>
    <cellStyle name="Note 2 2 3 2 7 5" xfId="14597"/>
    <cellStyle name="Note 2 2 3 2 7 5 2" xfId="29627"/>
    <cellStyle name="Note 2 2 3 2 7 5 3" xfId="51935"/>
    <cellStyle name="Note 2 2 3 2 7 6" xfId="26745"/>
    <cellStyle name="Note 2 2 3 2 7 7" xfId="38774"/>
    <cellStyle name="Note 2 2 3 2 8" xfId="2561"/>
    <cellStyle name="Note 2 2 3 2 8 2" xfId="11053"/>
    <cellStyle name="Note 2 2 3 2 8 2 2" xfId="24212"/>
    <cellStyle name="Note 2 2 3 2 8 2 2 2" xfId="61550"/>
    <cellStyle name="Note 2 2 3 2 8 2 3" xfId="33464"/>
    <cellStyle name="Note 2 2 3 2 8 2 4" xfId="48391"/>
    <cellStyle name="Note 2 2 3 2 8 3" xfId="6330"/>
    <cellStyle name="Note 2 2 3 2 8 3 2" xfId="19489"/>
    <cellStyle name="Note 2 2 3 2 8 3 2 2" xfId="56827"/>
    <cellStyle name="Note 2 2 3 2 8 3 3" xfId="36176"/>
    <cellStyle name="Note 2 2 3 2 8 3 4" xfId="43668"/>
    <cellStyle name="Note 2 2 3 2 8 4" xfId="15722"/>
    <cellStyle name="Note 2 2 3 2 8 4 2" xfId="30752"/>
    <cellStyle name="Note 2 2 3 2 8 4 3" xfId="53060"/>
    <cellStyle name="Note 2 2 3 2 8 5" xfId="27870"/>
    <cellStyle name="Note 2 2 3 2 8 6" xfId="39899"/>
    <cellStyle name="Note 2 2 3 2 9" xfId="8693"/>
    <cellStyle name="Note 2 2 3 2 9 2" xfId="21852"/>
    <cellStyle name="Note 2 2 3 2 9 2 2" xfId="59190"/>
    <cellStyle name="Note 2 2 3 2 9 3" xfId="29403"/>
    <cellStyle name="Note 2 2 3 2 9 4" xfId="46031"/>
    <cellStyle name="Note 2 2 3 3" xfId="563"/>
    <cellStyle name="Note 2 2 3 3 2" xfId="1745"/>
    <cellStyle name="Note 2 2 3 3 2 2" xfId="7819"/>
    <cellStyle name="Note 2 2 3 3 2 2 2" xfId="12542"/>
    <cellStyle name="Note 2 2 3 3 2 2 2 2" xfId="25701"/>
    <cellStyle name="Note 2 2 3 3 2 2 2 2 2" xfId="63039"/>
    <cellStyle name="Note 2 2 3 3 2 2 2 3" xfId="49880"/>
    <cellStyle name="Note 2 2 3 3 2 2 3" xfId="20978"/>
    <cellStyle name="Note 2 2 3 3 2 2 3 2" xfId="58316"/>
    <cellStyle name="Note 2 2 3 3 2 2 4" xfId="33997"/>
    <cellStyle name="Note 2 2 3 3 2 2 5" xfId="45157"/>
    <cellStyle name="Note 2 2 3 3 2 3" xfId="10182"/>
    <cellStyle name="Note 2 2 3 3 2 3 2" xfId="23341"/>
    <cellStyle name="Note 2 2 3 3 2 3 2 2" xfId="60679"/>
    <cellStyle name="Note 2 2 3 3 2 3 3" xfId="36709"/>
    <cellStyle name="Note 2 2 3 3 2 3 4" xfId="47520"/>
    <cellStyle name="Note 2 2 3 3 2 4" xfId="5459"/>
    <cellStyle name="Note 2 2 3 3 2 4 2" xfId="18618"/>
    <cellStyle name="Note 2 2 3 3 2 4 2 2" xfId="55956"/>
    <cellStyle name="Note 2 2 3 3 2 4 3" xfId="31285"/>
    <cellStyle name="Note 2 2 3 3 2 4 4" xfId="42797"/>
    <cellStyle name="Note 2 2 3 3 2 5" xfId="14906"/>
    <cellStyle name="Note 2 2 3 3 2 5 2" xfId="52244"/>
    <cellStyle name="Note 2 2 3 3 2 6" xfId="28403"/>
    <cellStyle name="Note 2 2 3 3 2 7" xfId="39083"/>
    <cellStyle name="Note 2 2 3 3 3" xfId="3094"/>
    <cellStyle name="Note 2 2 3 3 3 2" xfId="11362"/>
    <cellStyle name="Note 2 2 3 3 3 2 2" xfId="24521"/>
    <cellStyle name="Note 2 2 3 3 3 2 2 2" xfId="61859"/>
    <cellStyle name="Note 2 2 3 3 3 2 3" xfId="48700"/>
    <cellStyle name="Note 2 2 3 3 3 3" xfId="6639"/>
    <cellStyle name="Note 2 2 3 3 3 3 2" xfId="19798"/>
    <cellStyle name="Note 2 2 3 3 3 3 2 2" xfId="57136"/>
    <cellStyle name="Note 2 2 3 3 3 3 3" xfId="43977"/>
    <cellStyle name="Note 2 2 3 3 3 4" xfId="16255"/>
    <cellStyle name="Note 2 2 3 3 3 4 2" xfId="53593"/>
    <cellStyle name="Note 2 2 3 3 3 5" xfId="32648"/>
    <cellStyle name="Note 2 2 3 3 3 6" xfId="40432"/>
    <cellStyle name="Note 2 2 3 3 4" xfId="9002"/>
    <cellStyle name="Note 2 2 3 3 4 2" xfId="22161"/>
    <cellStyle name="Note 2 2 3 3 4 2 2" xfId="59499"/>
    <cellStyle name="Note 2 2 3 3 4 3" xfId="35360"/>
    <cellStyle name="Note 2 2 3 3 4 4" xfId="46340"/>
    <cellStyle name="Note 2 2 3 3 5" xfId="4279"/>
    <cellStyle name="Note 2 2 3 3 5 2" xfId="17438"/>
    <cellStyle name="Note 2 2 3 3 5 2 2" xfId="54776"/>
    <cellStyle name="Note 2 2 3 3 5 3" xfId="29936"/>
    <cellStyle name="Note 2 2 3 3 5 4" xfId="41617"/>
    <cellStyle name="Note 2 2 3 3 6" xfId="13726"/>
    <cellStyle name="Note 2 2 3 3 6 2" xfId="51064"/>
    <cellStyle name="Note 2 2 3 3 7" xfId="27054"/>
    <cellStyle name="Note 2 2 3 3 8" xfId="37903"/>
    <cellStyle name="Note 2 2 3 4" xfId="366"/>
    <cellStyle name="Note 2 2 3 4 2" xfId="1548"/>
    <cellStyle name="Note 2 2 3 4 2 2" xfId="7622"/>
    <cellStyle name="Note 2 2 3 4 2 2 2" xfId="12345"/>
    <cellStyle name="Note 2 2 3 4 2 2 2 2" xfId="25504"/>
    <cellStyle name="Note 2 2 3 4 2 2 2 2 2" xfId="62842"/>
    <cellStyle name="Note 2 2 3 4 2 2 2 3" xfId="49683"/>
    <cellStyle name="Note 2 2 3 4 2 2 3" xfId="20781"/>
    <cellStyle name="Note 2 2 3 4 2 2 3 2" xfId="58119"/>
    <cellStyle name="Note 2 2 3 4 2 2 4" xfId="33800"/>
    <cellStyle name="Note 2 2 3 4 2 2 5" xfId="44960"/>
    <cellStyle name="Note 2 2 3 4 2 3" xfId="9985"/>
    <cellStyle name="Note 2 2 3 4 2 3 2" xfId="23144"/>
    <cellStyle name="Note 2 2 3 4 2 3 2 2" xfId="60482"/>
    <cellStyle name="Note 2 2 3 4 2 3 3" xfId="36512"/>
    <cellStyle name="Note 2 2 3 4 2 3 4" xfId="47323"/>
    <cellStyle name="Note 2 2 3 4 2 4" xfId="5262"/>
    <cellStyle name="Note 2 2 3 4 2 4 2" xfId="18421"/>
    <cellStyle name="Note 2 2 3 4 2 4 2 2" xfId="55759"/>
    <cellStyle name="Note 2 2 3 4 2 4 3" xfId="31088"/>
    <cellStyle name="Note 2 2 3 4 2 4 4" xfId="42600"/>
    <cellStyle name="Note 2 2 3 4 2 5" xfId="14709"/>
    <cellStyle name="Note 2 2 3 4 2 5 2" xfId="52047"/>
    <cellStyle name="Note 2 2 3 4 2 6" xfId="28206"/>
    <cellStyle name="Note 2 2 3 4 2 7" xfId="38886"/>
    <cellStyle name="Note 2 2 3 4 3" xfId="2897"/>
    <cellStyle name="Note 2 2 3 4 3 2" xfId="11165"/>
    <cellStyle name="Note 2 2 3 4 3 2 2" xfId="24324"/>
    <cellStyle name="Note 2 2 3 4 3 2 2 2" xfId="61662"/>
    <cellStyle name="Note 2 2 3 4 3 2 3" xfId="48503"/>
    <cellStyle name="Note 2 2 3 4 3 3" xfId="6442"/>
    <cellStyle name="Note 2 2 3 4 3 3 2" xfId="19601"/>
    <cellStyle name="Note 2 2 3 4 3 3 2 2" xfId="56939"/>
    <cellStyle name="Note 2 2 3 4 3 3 3" xfId="43780"/>
    <cellStyle name="Note 2 2 3 4 3 4" xfId="16058"/>
    <cellStyle name="Note 2 2 3 4 3 4 2" xfId="53396"/>
    <cellStyle name="Note 2 2 3 4 3 5" xfId="32451"/>
    <cellStyle name="Note 2 2 3 4 3 6" xfId="40235"/>
    <cellStyle name="Note 2 2 3 4 4" xfId="8805"/>
    <cellStyle name="Note 2 2 3 4 4 2" xfId="21964"/>
    <cellStyle name="Note 2 2 3 4 4 2 2" xfId="59302"/>
    <cellStyle name="Note 2 2 3 4 4 3" xfId="35163"/>
    <cellStyle name="Note 2 2 3 4 4 4" xfId="46143"/>
    <cellStyle name="Note 2 2 3 4 5" xfId="4082"/>
    <cellStyle name="Note 2 2 3 4 5 2" xfId="17241"/>
    <cellStyle name="Note 2 2 3 4 5 2 2" xfId="54579"/>
    <cellStyle name="Note 2 2 3 4 5 3" xfId="29739"/>
    <cellStyle name="Note 2 2 3 4 5 4" xfId="41420"/>
    <cellStyle name="Note 2 2 3 4 6" xfId="13529"/>
    <cellStyle name="Note 2 2 3 4 6 2" xfId="50867"/>
    <cellStyle name="Note 2 2 3 4 7" xfId="26857"/>
    <cellStyle name="Note 2 2 3 4 8" xfId="37706"/>
    <cellStyle name="Note 2 2 3 5" xfId="787"/>
    <cellStyle name="Note 2 2 3 5 2" xfId="1969"/>
    <cellStyle name="Note 2 2 3 5 2 2" xfId="8043"/>
    <cellStyle name="Note 2 2 3 5 2 2 2" xfId="12766"/>
    <cellStyle name="Note 2 2 3 5 2 2 2 2" xfId="25925"/>
    <cellStyle name="Note 2 2 3 5 2 2 2 2 2" xfId="63263"/>
    <cellStyle name="Note 2 2 3 5 2 2 2 3" xfId="50104"/>
    <cellStyle name="Note 2 2 3 5 2 2 3" xfId="21202"/>
    <cellStyle name="Note 2 2 3 5 2 2 3 2" xfId="58540"/>
    <cellStyle name="Note 2 2 3 5 2 2 4" xfId="34221"/>
    <cellStyle name="Note 2 2 3 5 2 2 5" xfId="45381"/>
    <cellStyle name="Note 2 2 3 5 2 3" xfId="10406"/>
    <cellStyle name="Note 2 2 3 5 2 3 2" xfId="23565"/>
    <cellStyle name="Note 2 2 3 5 2 3 2 2" xfId="60903"/>
    <cellStyle name="Note 2 2 3 5 2 3 3" xfId="36933"/>
    <cellStyle name="Note 2 2 3 5 2 3 4" xfId="47744"/>
    <cellStyle name="Note 2 2 3 5 2 4" xfId="5683"/>
    <cellStyle name="Note 2 2 3 5 2 4 2" xfId="18842"/>
    <cellStyle name="Note 2 2 3 5 2 4 2 2" xfId="56180"/>
    <cellStyle name="Note 2 2 3 5 2 4 3" xfId="31509"/>
    <cellStyle name="Note 2 2 3 5 2 4 4" xfId="43021"/>
    <cellStyle name="Note 2 2 3 5 2 5" xfId="15130"/>
    <cellStyle name="Note 2 2 3 5 2 5 2" xfId="52468"/>
    <cellStyle name="Note 2 2 3 5 2 6" xfId="28627"/>
    <cellStyle name="Note 2 2 3 5 2 7" xfId="39307"/>
    <cellStyle name="Note 2 2 3 5 3" xfId="3318"/>
    <cellStyle name="Note 2 2 3 5 3 2" xfId="11586"/>
    <cellStyle name="Note 2 2 3 5 3 2 2" xfId="24745"/>
    <cellStyle name="Note 2 2 3 5 3 2 2 2" xfId="62083"/>
    <cellStyle name="Note 2 2 3 5 3 2 3" xfId="48924"/>
    <cellStyle name="Note 2 2 3 5 3 3" xfId="6863"/>
    <cellStyle name="Note 2 2 3 5 3 3 2" xfId="20022"/>
    <cellStyle name="Note 2 2 3 5 3 3 2 2" xfId="57360"/>
    <cellStyle name="Note 2 2 3 5 3 3 3" xfId="44201"/>
    <cellStyle name="Note 2 2 3 5 3 4" xfId="16479"/>
    <cellStyle name="Note 2 2 3 5 3 4 2" xfId="53817"/>
    <cellStyle name="Note 2 2 3 5 3 5" xfId="32872"/>
    <cellStyle name="Note 2 2 3 5 3 6" xfId="40656"/>
    <cellStyle name="Note 2 2 3 5 4" xfId="9226"/>
    <cellStyle name="Note 2 2 3 5 4 2" xfId="22385"/>
    <cellStyle name="Note 2 2 3 5 4 2 2" xfId="59723"/>
    <cellStyle name="Note 2 2 3 5 4 3" xfId="35584"/>
    <cellStyle name="Note 2 2 3 5 4 4" xfId="46564"/>
    <cellStyle name="Note 2 2 3 5 5" xfId="4503"/>
    <cellStyle name="Note 2 2 3 5 5 2" xfId="17662"/>
    <cellStyle name="Note 2 2 3 5 5 2 2" xfId="55000"/>
    <cellStyle name="Note 2 2 3 5 5 3" xfId="30160"/>
    <cellStyle name="Note 2 2 3 5 5 4" xfId="41841"/>
    <cellStyle name="Note 2 2 3 5 6" xfId="13950"/>
    <cellStyle name="Note 2 2 3 5 6 2" xfId="51288"/>
    <cellStyle name="Note 2 2 3 5 7" xfId="27278"/>
    <cellStyle name="Note 2 2 3 5 8" xfId="38127"/>
    <cellStyle name="Note 2 2 3 6" xfId="956"/>
    <cellStyle name="Note 2 2 3 6 2" xfId="2138"/>
    <cellStyle name="Note 2 2 3 6 2 2" xfId="8212"/>
    <cellStyle name="Note 2 2 3 6 2 2 2" xfId="12935"/>
    <cellStyle name="Note 2 2 3 6 2 2 2 2" xfId="26094"/>
    <cellStyle name="Note 2 2 3 6 2 2 2 2 2" xfId="63432"/>
    <cellStyle name="Note 2 2 3 6 2 2 2 3" xfId="50273"/>
    <cellStyle name="Note 2 2 3 6 2 2 3" xfId="21371"/>
    <cellStyle name="Note 2 2 3 6 2 2 3 2" xfId="58709"/>
    <cellStyle name="Note 2 2 3 6 2 2 4" xfId="34390"/>
    <cellStyle name="Note 2 2 3 6 2 2 5" xfId="45550"/>
    <cellStyle name="Note 2 2 3 6 2 3" xfId="10575"/>
    <cellStyle name="Note 2 2 3 6 2 3 2" xfId="23734"/>
    <cellStyle name="Note 2 2 3 6 2 3 2 2" xfId="61072"/>
    <cellStyle name="Note 2 2 3 6 2 3 3" xfId="37102"/>
    <cellStyle name="Note 2 2 3 6 2 3 4" xfId="47913"/>
    <cellStyle name="Note 2 2 3 6 2 4" xfId="5852"/>
    <cellStyle name="Note 2 2 3 6 2 4 2" xfId="19011"/>
    <cellStyle name="Note 2 2 3 6 2 4 2 2" xfId="56349"/>
    <cellStyle name="Note 2 2 3 6 2 4 3" xfId="31678"/>
    <cellStyle name="Note 2 2 3 6 2 4 4" xfId="43190"/>
    <cellStyle name="Note 2 2 3 6 2 5" xfId="15299"/>
    <cellStyle name="Note 2 2 3 6 2 5 2" xfId="52637"/>
    <cellStyle name="Note 2 2 3 6 2 6" xfId="28796"/>
    <cellStyle name="Note 2 2 3 6 2 7" xfId="39476"/>
    <cellStyle name="Note 2 2 3 6 3" xfId="3487"/>
    <cellStyle name="Note 2 2 3 6 3 2" xfId="11755"/>
    <cellStyle name="Note 2 2 3 6 3 2 2" xfId="24914"/>
    <cellStyle name="Note 2 2 3 6 3 2 2 2" xfId="62252"/>
    <cellStyle name="Note 2 2 3 6 3 2 3" xfId="49093"/>
    <cellStyle name="Note 2 2 3 6 3 3" xfId="7032"/>
    <cellStyle name="Note 2 2 3 6 3 3 2" xfId="20191"/>
    <cellStyle name="Note 2 2 3 6 3 3 2 2" xfId="57529"/>
    <cellStyle name="Note 2 2 3 6 3 3 3" xfId="44370"/>
    <cellStyle name="Note 2 2 3 6 3 4" xfId="16648"/>
    <cellStyle name="Note 2 2 3 6 3 4 2" xfId="53986"/>
    <cellStyle name="Note 2 2 3 6 3 5" xfId="33041"/>
    <cellStyle name="Note 2 2 3 6 3 6" xfId="40825"/>
    <cellStyle name="Note 2 2 3 6 4" xfId="9395"/>
    <cellStyle name="Note 2 2 3 6 4 2" xfId="22554"/>
    <cellStyle name="Note 2 2 3 6 4 2 2" xfId="59892"/>
    <cellStyle name="Note 2 2 3 6 4 3" xfId="35753"/>
    <cellStyle name="Note 2 2 3 6 4 4" xfId="46733"/>
    <cellStyle name="Note 2 2 3 6 5" xfId="4672"/>
    <cellStyle name="Note 2 2 3 6 5 2" xfId="17831"/>
    <cellStyle name="Note 2 2 3 6 5 2 2" xfId="55169"/>
    <cellStyle name="Note 2 2 3 6 5 3" xfId="30329"/>
    <cellStyle name="Note 2 2 3 6 5 4" xfId="42010"/>
    <cellStyle name="Note 2 2 3 6 6" xfId="14119"/>
    <cellStyle name="Note 2 2 3 6 6 2" xfId="51457"/>
    <cellStyle name="Note 2 2 3 6 7" xfId="27447"/>
    <cellStyle name="Note 2 2 3 6 8" xfId="38296"/>
    <cellStyle name="Note 2 2 3 7" xfId="1127"/>
    <cellStyle name="Note 2 2 3 7 2" xfId="2307"/>
    <cellStyle name="Note 2 2 3 7 2 2" xfId="8381"/>
    <cellStyle name="Note 2 2 3 7 2 2 2" xfId="13104"/>
    <cellStyle name="Note 2 2 3 7 2 2 2 2" xfId="26263"/>
    <cellStyle name="Note 2 2 3 7 2 2 2 2 2" xfId="63601"/>
    <cellStyle name="Note 2 2 3 7 2 2 2 3" xfId="50442"/>
    <cellStyle name="Note 2 2 3 7 2 2 3" xfId="21540"/>
    <cellStyle name="Note 2 2 3 7 2 2 3 2" xfId="58878"/>
    <cellStyle name="Note 2 2 3 7 2 2 4" xfId="34559"/>
    <cellStyle name="Note 2 2 3 7 2 2 5" xfId="45719"/>
    <cellStyle name="Note 2 2 3 7 2 3" xfId="10744"/>
    <cellStyle name="Note 2 2 3 7 2 3 2" xfId="23903"/>
    <cellStyle name="Note 2 2 3 7 2 3 2 2" xfId="61241"/>
    <cellStyle name="Note 2 2 3 7 2 3 3" xfId="37271"/>
    <cellStyle name="Note 2 2 3 7 2 3 4" xfId="48082"/>
    <cellStyle name="Note 2 2 3 7 2 4" xfId="6021"/>
    <cellStyle name="Note 2 2 3 7 2 4 2" xfId="19180"/>
    <cellStyle name="Note 2 2 3 7 2 4 2 2" xfId="56518"/>
    <cellStyle name="Note 2 2 3 7 2 4 3" xfId="31847"/>
    <cellStyle name="Note 2 2 3 7 2 4 4" xfId="43359"/>
    <cellStyle name="Note 2 2 3 7 2 5" xfId="15468"/>
    <cellStyle name="Note 2 2 3 7 2 5 2" xfId="52806"/>
    <cellStyle name="Note 2 2 3 7 2 6" xfId="28965"/>
    <cellStyle name="Note 2 2 3 7 2 7" xfId="39645"/>
    <cellStyle name="Note 2 2 3 7 3" xfId="3656"/>
    <cellStyle name="Note 2 2 3 7 3 2" xfId="11924"/>
    <cellStyle name="Note 2 2 3 7 3 2 2" xfId="25083"/>
    <cellStyle name="Note 2 2 3 7 3 2 2 2" xfId="62421"/>
    <cellStyle name="Note 2 2 3 7 3 2 3" xfId="49262"/>
    <cellStyle name="Note 2 2 3 7 3 3" xfId="7201"/>
    <cellStyle name="Note 2 2 3 7 3 3 2" xfId="20360"/>
    <cellStyle name="Note 2 2 3 7 3 3 2 2" xfId="57698"/>
    <cellStyle name="Note 2 2 3 7 3 3 3" xfId="44539"/>
    <cellStyle name="Note 2 2 3 7 3 4" xfId="16817"/>
    <cellStyle name="Note 2 2 3 7 3 4 2" xfId="54155"/>
    <cellStyle name="Note 2 2 3 7 3 5" xfId="33210"/>
    <cellStyle name="Note 2 2 3 7 3 6" xfId="40994"/>
    <cellStyle name="Note 2 2 3 7 4" xfId="9564"/>
    <cellStyle name="Note 2 2 3 7 4 2" xfId="22723"/>
    <cellStyle name="Note 2 2 3 7 4 2 2" xfId="60061"/>
    <cellStyle name="Note 2 2 3 7 4 3" xfId="35922"/>
    <cellStyle name="Note 2 2 3 7 4 4" xfId="46902"/>
    <cellStyle name="Note 2 2 3 7 5" xfId="4841"/>
    <cellStyle name="Note 2 2 3 7 5 2" xfId="18000"/>
    <cellStyle name="Note 2 2 3 7 5 2 2" xfId="55338"/>
    <cellStyle name="Note 2 2 3 7 5 3" xfId="30498"/>
    <cellStyle name="Note 2 2 3 7 5 4" xfId="42179"/>
    <cellStyle name="Note 2 2 3 7 6" xfId="14288"/>
    <cellStyle name="Note 2 2 3 7 6 2" xfId="51626"/>
    <cellStyle name="Note 2 2 3 7 7" xfId="27616"/>
    <cellStyle name="Note 2 2 3 7 8" xfId="38465"/>
    <cellStyle name="Note 2 2 3 8" xfId="1324"/>
    <cellStyle name="Note 2 2 3 8 2" xfId="2673"/>
    <cellStyle name="Note 2 2 3 8 2 2" xfId="12121"/>
    <cellStyle name="Note 2 2 3 8 2 2 2" xfId="25280"/>
    <cellStyle name="Note 2 2 3 8 2 2 2 2" xfId="62618"/>
    <cellStyle name="Note 2 2 3 8 2 2 3" xfId="33576"/>
    <cellStyle name="Note 2 2 3 8 2 2 4" xfId="49459"/>
    <cellStyle name="Note 2 2 3 8 2 3" xfId="7398"/>
    <cellStyle name="Note 2 2 3 8 2 3 2" xfId="20557"/>
    <cellStyle name="Note 2 2 3 8 2 3 2 2" xfId="57895"/>
    <cellStyle name="Note 2 2 3 8 2 3 3" xfId="36288"/>
    <cellStyle name="Note 2 2 3 8 2 3 4" xfId="44736"/>
    <cellStyle name="Note 2 2 3 8 2 4" xfId="15834"/>
    <cellStyle name="Note 2 2 3 8 2 4 2" xfId="30864"/>
    <cellStyle name="Note 2 2 3 8 2 4 3" xfId="53172"/>
    <cellStyle name="Note 2 2 3 8 2 5" xfId="27982"/>
    <cellStyle name="Note 2 2 3 8 2 6" xfId="40011"/>
    <cellStyle name="Note 2 2 3 8 3" xfId="9761"/>
    <cellStyle name="Note 2 2 3 8 3 2" xfId="22920"/>
    <cellStyle name="Note 2 2 3 8 3 2 2" xfId="60258"/>
    <cellStyle name="Note 2 2 3 8 3 3" xfId="32227"/>
    <cellStyle name="Note 2 2 3 8 3 4" xfId="47099"/>
    <cellStyle name="Note 2 2 3 8 4" xfId="5038"/>
    <cellStyle name="Note 2 2 3 8 4 2" xfId="18197"/>
    <cellStyle name="Note 2 2 3 8 4 2 2" xfId="55535"/>
    <cellStyle name="Note 2 2 3 8 4 3" xfId="34939"/>
    <cellStyle name="Note 2 2 3 8 4 4" xfId="42376"/>
    <cellStyle name="Note 2 2 3 8 5" xfId="14485"/>
    <cellStyle name="Note 2 2 3 8 5 2" xfId="29515"/>
    <cellStyle name="Note 2 2 3 8 5 3" xfId="51823"/>
    <cellStyle name="Note 2 2 3 8 6" xfId="26633"/>
    <cellStyle name="Note 2 2 3 8 7" xfId="38662"/>
    <cellStyle name="Note 2 2 3 9" xfId="2476"/>
    <cellStyle name="Note 2 2 3 9 2" xfId="10941"/>
    <cellStyle name="Note 2 2 3 9 2 2" xfId="24100"/>
    <cellStyle name="Note 2 2 3 9 2 2 2" xfId="61438"/>
    <cellStyle name="Note 2 2 3 9 2 3" xfId="33379"/>
    <cellStyle name="Note 2 2 3 9 2 4" xfId="48279"/>
    <cellStyle name="Note 2 2 3 9 3" xfId="6218"/>
    <cellStyle name="Note 2 2 3 9 3 2" xfId="19377"/>
    <cellStyle name="Note 2 2 3 9 3 2 2" xfId="56715"/>
    <cellStyle name="Note 2 2 3 9 3 3" xfId="36091"/>
    <cellStyle name="Note 2 2 3 9 3 4" xfId="43556"/>
    <cellStyle name="Note 2 2 3 9 4" xfId="15637"/>
    <cellStyle name="Note 2 2 3 9 4 2" xfId="30667"/>
    <cellStyle name="Note 2 2 3 9 4 3" xfId="52975"/>
    <cellStyle name="Note 2 2 3 9 5" xfId="27785"/>
    <cellStyle name="Note 2 2 3 9 6" xfId="39814"/>
    <cellStyle name="Note 2 2 4" xfId="86"/>
    <cellStyle name="Note 2 2 4 10" xfId="8525"/>
    <cellStyle name="Note 2 2 4 10 2" xfId="21684"/>
    <cellStyle name="Note 2 2 4 10 2 2" xfId="59022"/>
    <cellStyle name="Note 2 2 4 10 3" xfId="29347"/>
    <cellStyle name="Note 2 2 4 10 4" xfId="45863"/>
    <cellStyle name="Note 2 2 4 11" xfId="3802"/>
    <cellStyle name="Note 2 2 4 11 2" xfId="16961"/>
    <cellStyle name="Note 2 2 4 11 2 2" xfId="54299"/>
    <cellStyle name="Note 2 2 4 11 3" xfId="32059"/>
    <cellStyle name="Note 2 2 4 11 4" xfId="41140"/>
    <cellStyle name="Note 2 2 4 12" xfId="13249"/>
    <cellStyle name="Note 2 2 4 12 2" xfId="34771"/>
    <cellStyle name="Note 2 2 4 12 3" xfId="50587"/>
    <cellStyle name="Note 2 2 4 13" xfId="29178"/>
    <cellStyle name="Note 2 2 4 14" xfId="26465"/>
    <cellStyle name="Note 2 2 4 15" xfId="37426"/>
    <cellStyle name="Note 2 2 4 2" xfId="198"/>
    <cellStyle name="Note 2 2 4 2 2" xfId="619"/>
    <cellStyle name="Note 2 2 4 2 2 2" xfId="1801"/>
    <cellStyle name="Note 2 2 4 2 2 2 2" xfId="7875"/>
    <cellStyle name="Note 2 2 4 2 2 2 2 2" xfId="12598"/>
    <cellStyle name="Note 2 2 4 2 2 2 2 2 2" xfId="25757"/>
    <cellStyle name="Note 2 2 4 2 2 2 2 2 2 2" xfId="63095"/>
    <cellStyle name="Note 2 2 4 2 2 2 2 2 3" xfId="49936"/>
    <cellStyle name="Note 2 2 4 2 2 2 2 3" xfId="21034"/>
    <cellStyle name="Note 2 2 4 2 2 2 2 3 2" xfId="58372"/>
    <cellStyle name="Note 2 2 4 2 2 2 2 4" xfId="34053"/>
    <cellStyle name="Note 2 2 4 2 2 2 2 5" xfId="45213"/>
    <cellStyle name="Note 2 2 4 2 2 2 3" xfId="10238"/>
    <cellStyle name="Note 2 2 4 2 2 2 3 2" xfId="23397"/>
    <cellStyle name="Note 2 2 4 2 2 2 3 2 2" xfId="60735"/>
    <cellStyle name="Note 2 2 4 2 2 2 3 3" xfId="36765"/>
    <cellStyle name="Note 2 2 4 2 2 2 3 4" xfId="47576"/>
    <cellStyle name="Note 2 2 4 2 2 2 4" xfId="5515"/>
    <cellStyle name="Note 2 2 4 2 2 2 4 2" xfId="18674"/>
    <cellStyle name="Note 2 2 4 2 2 2 4 2 2" xfId="56012"/>
    <cellStyle name="Note 2 2 4 2 2 2 4 3" xfId="31341"/>
    <cellStyle name="Note 2 2 4 2 2 2 4 4" xfId="42853"/>
    <cellStyle name="Note 2 2 4 2 2 2 5" xfId="14962"/>
    <cellStyle name="Note 2 2 4 2 2 2 5 2" xfId="52300"/>
    <cellStyle name="Note 2 2 4 2 2 2 6" xfId="28459"/>
    <cellStyle name="Note 2 2 4 2 2 2 7" xfId="39139"/>
    <cellStyle name="Note 2 2 4 2 2 3" xfId="3150"/>
    <cellStyle name="Note 2 2 4 2 2 3 2" xfId="11418"/>
    <cellStyle name="Note 2 2 4 2 2 3 2 2" xfId="24577"/>
    <cellStyle name="Note 2 2 4 2 2 3 2 2 2" xfId="61915"/>
    <cellStyle name="Note 2 2 4 2 2 3 2 3" xfId="48756"/>
    <cellStyle name="Note 2 2 4 2 2 3 3" xfId="6695"/>
    <cellStyle name="Note 2 2 4 2 2 3 3 2" xfId="19854"/>
    <cellStyle name="Note 2 2 4 2 2 3 3 2 2" xfId="57192"/>
    <cellStyle name="Note 2 2 4 2 2 3 3 3" xfId="44033"/>
    <cellStyle name="Note 2 2 4 2 2 3 4" xfId="16311"/>
    <cellStyle name="Note 2 2 4 2 2 3 4 2" xfId="53649"/>
    <cellStyle name="Note 2 2 4 2 2 3 5" xfId="32704"/>
    <cellStyle name="Note 2 2 4 2 2 3 6" xfId="40488"/>
    <cellStyle name="Note 2 2 4 2 2 4" xfId="9058"/>
    <cellStyle name="Note 2 2 4 2 2 4 2" xfId="22217"/>
    <cellStyle name="Note 2 2 4 2 2 4 2 2" xfId="59555"/>
    <cellStyle name="Note 2 2 4 2 2 4 3" xfId="35416"/>
    <cellStyle name="Note 2 2 4 2 2 4 4" xfId="46396"/>
    <cellStyle name="Note 2 2 4 2 2 5" xfId="4335"/>
    <cellStyle name="Note 2 2 4 2 2 5 2" xfId="17494"/>
    <cellStyle name="Note 2 2 4 2 2 5 2 2" xfId="54832"/>
    <cellStyle name="Note 2 2 4 2 2 5 3" xfId="29992"/>
    <cellStyle name="Note 2 2 4 2 2 5 4" xfId="41673"/>
    <cellStyle name="Note 2 2 4 2 2 6" xfId="13782"/>
    <cellStyle name="Note 2 2 4 2 2 6 2" xfId="51120"/>
    <cellStyle name="Note 2 2 4 2 2 7" xfId="27110"/>
    <cellStyle name="Note 2 2 4 2 2 8" xfId="37959"/>
    <cellStyle name="Note 2 2 4 2 3" xfId="1380"/>
    <cellStyle name="Note 2 2 4 2 3 2" xfId="7454"/>
    <cellStyle name="Note 2 2 4 2 3 2 2" xfId="12177"/>
    <cellStyle name="Note 2 2 4 2 3 2 2 2" xfId="25336"/>
    <cellStyle name="Note 2 2 4 2 3 2 2 2 2" xfId="62674"/>
    <cellStyle name="Note 2 2 4 2 3 2 2 3" xfId="49515"/>
    <cellStyle name="Note 2 2 4 2 3 2 3" xfId="20613"/>
    <cellStyle name="Note 2 2 4 2 3 2 3 2" xfId="57951"/>
    <cellStyle name="Note 2 2 4 2 3 2 4" xfId="33632"/>
    <cellStyle name="Note 2 2 4 2 3 2 5" xfId="44792"/>
    <cellStyle name="Note 2 2 4 2 3 3" xfId="9817"/>
    <cellStyle name="Note 2 2 4 2 3 3 2" xfId="22976"/>
    <cellStyle name="Note 2 2 4 2 3 3 2 2" xfId="60314"/>
    <cellStyle name="Note 2 2 4 2 3 3 3" xfId="36344"/>
    <cellStyle name="Note 2 2 4 2 3 3 4" xfId="47155"/>
    <cellStyle name="Note 2 2 4 2 3 4" xfId="5094"/>
    <cellStyle name="Note 2 2 4 2 3 4 2" xfId="18253"/>
    <cellStyle name="Note 2 2 4 2 3 4 2 2" xfId="55591"/>
    <cellStyle name="Note 2 2 4 2 3 4 3" xfId="30920"/>
    <cellStyle name="Note 2 2 4 2 3 4 4" xfId="42432"/>
    <cellStyle name="Note 2 2 4 2 3 5" xfId="14541"/>
    <cellStyle name="Note 2 2 4 2 3 5 2" xfId="51879"/>
    <cellStyle name="Note 2 2 4 2 3 6" xfId="28038"/>
    <cellStyle name="Note 2 2 4 2 3 7" xfId="38718"/>
    <cellStyle name="Note 2 2 4 2 4" xfId="2729"/>
    <cellStyle name="Note 2 2 4 2 4 2" xfId="10997"/>
    <cellStyle name="Note 2 2 4 2 4 2 2" xfId="24156"/>
    <cellStyle name="Note 2 2 4 2 4 2 2 2" xfId="61494"/>
    <cellStyle name="Note 2 2 4 2 4 2 3" xfId="48335"/>
    <cellStyle name="Note 2 2 4 2 4 3" xfId="6274"/>
    <cellStyle name="Note 2 2 4 2 4 3 2" xfId="19433"/>
    <cellStyle name="Note 2 2 4 2 4 3 2 2" xfId="56771"/>
    <cellStyle name="Note 2 2 4 2 4 3 3" xfId="43612"/>
    <cellStyle name="Note 2 2 4 2 4 4" xfId="15890"/>
    <cellStyle name="Note 2 2 4 2 4 4 2" xfId="53228"/>
    <cellStyle name="Note 2 2 4 2 4 5" xfId="32283"/>
    <cellStyle name="Note 2 2 4 2 4 6" xfId="40067"/>
    <cellStyle name="Note 2 2 4 2 5" xfId="8637"/>
    <cellStyle name="Note 2 2 4 2 5 2" xfId="21796"/>
    <cellStyle name="Note 2 2 4 2 5 2 2" xfId="59134"/>
    <cellStyle name="Note 2 2 4 2 5 3" xfId="34995"/>
    <cellStyle name="Note 2 2 4 2 5 4" xfId="45975"/>
    <cellStyle name="Note 2 2 4 2 6" xfId="3914"/>
    <cellStyle name="Note 2 2 4 2 6 2" xfId="17073"/>
    <cellStyle name="Note 2 2 4 2 6 2 2" xfId="54411"/>
    <cellStyle name="Note 2 2 4 2 6 3" xfId="29571"/>
    <cellStyle name="Note 2 2 4 2 6 4" xfId="41252"/>
    <cellStyle name="Note 2 2 4 2 7" xfId="13361"/>
    <cellStyle name="Note 2 2 4 2 7 2" xfId="50699"/>
    <cellStyle name="Note 2 2 4 2 8" xfId="26689"/>
    <cellStyle name="Note 2 2 4 2 9" xfId="37538"/>
    <cellStyle name="Note 2 2 4 3" xfId="507"/>
    <cellStyle name="Note 2 2 4 3 2" xfId="1689"/>
    <cellStyle name="Note 2 2 4 3 2 2" xfId="7763"/>
    <cellStyle name="Note 2 2 4 3 2 2 2" xfId="12486"/>
    <cellStyle name="Note 2 2 4 3 2 2 2 2" xfId="25645"/>
    <cellStyle name="Note 2 2 4 3 2 2 2 2 2" xfId="62983"/>
    <cellStyle name="Note 2 2 4 3 2 2 2 3" xfId="49824"/>
    <cellStyle name="Note 2 2 4 3 2 2 3" xfId="20922"/>
    <cellStyle name="Note 2 2 4 3 2 2 3 2" xfId="58260"/>
    <cellStyle name="Note 2 2 4 3 2 2 4" xfId="33941"/>
    <cellStyle name="Note 2 2 4 3 2 2 5" xfId="45101"/>
    <cellStyle name="Note 2 2 4 3 2 3" xfId="10126"/>
    <cellStyle name="Note 2 2 4 3 2 3 2" xfId="23285"/>
    <cellStyle name="Note 2 2 4 3 2 3 2 2" xfId="60623"/>
    <cellStyle name="Note 2 2 4 3 2 3 3" xfId="36653"/>
    <cellStyle name="Note 2 2 4 3 2 3 4" xfId="47464"/>
    <cellStyle name="Note 2 2 4 3 2 4" xfId="5403"/>
    <cellStyle name="Note 2 2 4 3 2 4 2" xfId="18562"/>
    <cellStyle name="Note 2 2 4 3 2 4 2 2" xfId="55900"/>
    <cellStyle name="Note 2 2 4 3 2 4 3" xfId="31229"/>
    <cellStyle name="Note 2 2 4 3 2 4 4" xfId="42741"/>
    <cellStyle name="Note 2 2 4 3 2 5" xfId="14850"/>
    <cellStyle name="Note 2 2 4 3 2 5 2" xfId="52188"/>
    <cellStyle name="Note 2 2 4 3 2 6" xfId="28347"/>
    <cellStyle name="Note 2 2 4 3 2 7" xfId="39027"/>
    <cellStyle name="Note 2 2 4 3 3" xfId="3038"/>
    <cellStyle name="Note 2 2 4 3 3 2" xfId="11306"/>
    <cellStyle name="Note 2 2 4 3 3 2 2" xfId="24465"/>
    <cellStyle name="Note 2 2 4 3 3 2 2 2" xfId="61803"/>
    <cellStyle name="Note 2 2 4 3 3 2 3" xfId="48644"/>
    <cellStyle name="Note 2 2 4 3 3 3" xfId="6583"/>
    <cellStyle name="Note 2 2 4 3 3 3 2" xfId="19742"/>
    <cellStyle name="Note 2 2 4 3 3 3 2 2" xfId="57080"/>
    <cellStyle name="Note 2 2 4 3 3 3 3" xfId="43921"/>
    <cellStyle name="Note 2 2 4 3 3 4" xfId="16199"/>
    <cellStyle name="Note 2 2 4 3 3 4 2" xfId="53537"/>
    <cellStyle name="Note 2 2 4 3 3 5" xfId="32592"/>
    <cellStyle name="Note 2 2 4 3 3 6" xfId="40376"/>
    <cellStyle name="Note 2 2 4 3 4" xfId="8946"/>
    <cellStyle name="Note 2 2 4 3 4 2" xfId="22105"/>
    <cellStyle name="Note 2 2 4 3 4 2 2" xfId="59443"/>
    <cellStyle name="Note 2 2 4 3 4 3" xfId="35304"/>
    <cellStyle name="Note 2 2 4 3 4 4" xfId="46284"/>
    <cellStyle name="Note 2 2 4 3 5" xfId="4223"/>
    <cellStyle name="Note 2 2 4 3 5 2" xfId="17382"/>
    <cellStyle name="Note 2 2 4 3 5 2 2" xfId="54720"/>
    <cellStyle name="Note 2 2 4 3 5 3" xfId="29880"/>
    <cellStyle name="Note 2 2 4 3 5 4" xfId="41561"/>
    <cellStyle name="Note 2 2 4 3 6" xfId="13670"/>
    <cellStyle name="Note 2 2 4 3 6 2" xfId="51008"/>
    <cellStyle name="Note 2 2 4 3 7" xfId="26998"/>
    <cellStyle name="Note 2 2 4 3 8" xfId="37847"/>
    <cellStyle name="Note 2 2 4 4" xfId="395"/>
    <cellStyle name="Note 2 2 4 4 2" xfId="1577"/>
    <cellStyle name="Note 2 2 4 4 2 2" xfId="7651"/>
    <cellStyle name="Note 2 2 4 4 2 2 2" xfId="12374"/>
    <cellStyle name="Note 2 2 4 4 2 2 2 2" xfId="25533"/>
    <cellStyle name="Note 2 2 4 4 2 2 2 2 2" xfId="62871"/>
    <cellStyle name="Note 2 2 4 4 2 2 2 3" xfId="49712"/>
    <cellStyle name="Note 2 2 4 4 2 2 3" xfId="20810"/>
    <cellStyle name="Note 2 2 4 4 2 2 3 2" xfId="58148"/>
    <cellStyle name="Note 2 2 4 4 2 2 4" xfId="33829"/>
    <cellStyle name="Note 2 2 4 4 2 2 5" xfId="44989"/>
    <cellStyle name="Note 2 2 4 4 2 3" xfId="10014"/>
    <cellStyle name="Note 2 2 4 4 2 3 2" xfId="23173"/>
    <cellStyle name="Note 2 2 4 4 2 3 2 2" xfId="60511"/>
    <cellStyle name="Note 2 2 4 4 2 3 3" xfId="36541"/>
    <cellStyle name="Note 2 2 4 4 2 3 4" xfId="47352"/>
    <cellStyle name="Note 2 2 4 4 2 4" xfId="5291"/>
    <cellStyle name="Note 2 2 4 4 2 4 2" xfId="18450"/>
    <cellStyle name="Note 2 2 4 4 2 4 2 2" xfId="55788"/>
    <cellStyle name="Note 2 2 4 4 2 4 3" xfId="31117"/>
    <cellStyle name="Note 2 2 4 4 2 4 4" xfId="42629"/>
    <cellStyle name="Note 2 2 4 4 2 5" xfId="14738"/>
    <cellStyle name="Note 2 2 4 4 2 5 2" xfId="52076"/>
    <cellStyle name="Note 2 2 4 4 2 6" xfId="28235"/>
    <cellStyle name="Note 2 2 4 4 2 7" xfId="38915"/>
    <cellStyle name="Note 2 2 4 4 3" xfId="2926"/>
    <cellStyle name="Note 2 2 4 4 3 2" xfId="11194"/>
    <cellStyle name="Note 2 2 4 4 3 2 2" xfId="24353"/>
    <cellStyle name="Note 2 2 4 4 3 2 2 2" xfId="61691"/>
    <cellStyle name="Note 2 2 4 4 3 2 3" xfId="48532"/>
    <cellStyle name="Note 2 2 4 4 3 3" xfId="6471"/>
    <cellStyle name="Note 2 2 4 4 3 3 2" xfId="19630"/>
    <cellStyle name="Note 2 2 4 4 3 3 2 2" xfId="56968"/>
    <cellStyle name="Note 2 2 4 4 3 3 3" xfId="43809"/>
    <cellStyle name="Note 2 2 4 4 3 4" xfId="16087"/>
    <cellStyle name="Note 2 2 4 4 3 4 2" xfId="53425"/>
    <cellStyle name="Note 2 2 4 4 3 5" xfId="32480"/>
    <cellStyle name="Note 2 2 4 4 3 6" xfId="40264"/>
    <cellStyle name="Note 2 2 4 4 4" xfId="8834"/>
    <cellStyle name="Note 2 2 4 4 4 2" xfId="21993"/>
    <cellStyle name="Note 2 2 4 4 4 2 2" xfId="59331"/>
    <cellStyle name="Note 2 2 4 4 4 3" xfId="35192"/>
    <cellStyle name="Note 2 2 4 4 4 4" xfId="46172"/>
    <cellStyle name="Note 2 2 4 4 5" xfId="4111"/>
    <cellStyle name="Note 2 2 4 4 5 2" xfId="17270"/>
    <cellStyle name="Note 2 2 4 4 5 2 2" xfId="54608"/>
    <cellStyle name="Note 2 2 4 4 5 3" xfId="29768"/>
    <cellStyle name="Note 2 2 4 4 5 4" xfId="41449"/>
    <cellStyle name="Note 2 2 4 4 6" xfId="13558"/>
    <cellStyle name="Note 2 2 4 4 6 2" xfId="50896"/>
    <cellStyle name="Note 2 2 4 4 7" xfId="26886"/>
    <cellStyle name="Note 2 2 4 4 8" xfId="37735"/>
    <cellStyle name="Note 2 2 4 5" xfId="816"/>
    <cellStyle name="Note 2 2 4 5 2" xfId="1998"/>
    <cellStyle name="Note 2 2 4 5 2 2" xfId="8072"/>
    <cellStyle name="Note 2 2 4 5 2 2 2" xfId="12795"/>
    <cellStyle name="Note 2 2 4 5 2 2 2 2" xfId="25954"/>
    <cellStyle name="Note 2 2 4 5 2 2 2 2 2" xfId="63292"/>
    <cellStyle name="Note 2 2 4 5 2 2 2 3" xfId="50133"/>
    <cellStyle name="Note 2 2 4 5 2 2 3" xfId="21231"/>
    <cellStyle name="Note 2 2 4 5 2 2 3 2" xfId="58569"/>
    <cellStyle name="Note 2 2 4 5 2 2 4" xfId="34250"/>
    <cellStyle name="Note 2 2 4 5 2 2 5" xfId="45410"/>
    <cellStyle name="Note 2 2 4 5 2 3" xfId="10435"/>
    <cellStyle name="Note 2 2 4 5 2 3 2" xfId="23594"/>
    <cellStyle name="Note 2 2 4 5 2 3 2 2" xfId="60932"/>
    <cellStyle name="Note 2 2 4 5 2 3 3" xfId="36962"/>
    <cellStyle name="Note 2 2 4 5 2 3 4" xfId="47773"/>
    <cellStyle name="Note 2 2 4 5 2 4" xfId="5712"/>
    <cellStyle name="Note 2 2 4 5 2 4 2" xfId="18871"/>
    <cellStyle name="Note 2 2 4 5 2 4 2 2" xfId="56209"/>
    <cellStyle name="Note 2 2 4 5 2 4 3" xfId="31538"/>
    <cellStyle name="Note 2 2 4 5 2 4 4" xfId="43050"/>
    <cellStyle name="Note 2 2 4 5 2 5" xfId="15159"/>
    <cellStyle name="Note 2 2 4 5 2 5 2" xfId="52497"/>
    <cellStyle name="Note 2 2 4 5 2 6" xfId="28656"/>
    <cellStyle name="Note 2 2 4 5 2 7" xfId="39336"/>
    <cellStyle name="Note 2 2 4 5 3" xfId="3347"/>
    <cellStyle name="Note 2 2 4 5 3 2" xfId="11615"/>
    <cellStyle name="Note 2 2 4 5 3 2 2" xfId="24774"/>
    <cellStyle name="Note 2 2 4 5 3 2 2 2" xfId="62112"/>
    <cellStyle name="Note 2 2 4 5 3 2 3" xfId="48953"/>
    <cellStyle name="Note 2 2 4 5 3 3" xfId="6892"/>
    <cellStyle name="Note 2 2 4 5 3 3 2" xfId="20051"/>
    <cellStyle name="Note 2 2 4 5 3 3 2 2" xfId="57389"/>
    <cellStyle name="Note 2 2 4 5 3 3 3" xfId="44230"/>
    <cellStyle name="Note 2 2 4 5 3 4" xfId="16508"/>
    <cellStyle name="Note 2 2 4 5 3 4 2" xfId="53846"/>
    <cellStyle name="Note 2 2 4 5 3 5" xfId="32901"/>
    <cellStyle name="Note 2 2 4 5 3 6" xfId="40685"/>
    <cellStyle name="Note 2 2 4 5 4" xfId="9255"/>
    <cellStyle name="Note 2 2 4 5 4 2" xfId="22414"/>
    <cellStyle name="Note 2 2 4 5 4 2 2" xfId="59752"/>
    <cellStyle name="Note 2 2 4 5 4 3" xfId="35613"/>
    <cellStyle name="Note 2 2 4 5 4 4" xfId="46593"/>
    <cellStyle name="Note 2 2 4 5 5" xfId="4532"/>
    <cellStyle name="Note 2 2 4 5 5 2" xfId="17691"/>
    <cellStyle name="Note 2 2 4 5 5 2 2" xfId="55029"/>
    <cellStyle name="Note 2 2 4 5 5 3" xfId="30189"/>
    <cellStyle name="Note 2 2 4 5 5 4" xfId="41870"/>
    <cellStyle name="Note 2 2 4 5 6" xfId="13979"/>
    <cellStyle name="Note 2 2 4 5 6 2" xfId="51317"/>
    <cellStyle name="Note 2 2 4 5 7" xfId="27307"/>
    <cellStyle name="Note 2 2 4 5 8" xfId="38156"/>
    <cellStyle name="Note 2 2 4 6" xfId="985"/>
    <cellStyle name="Note 2 2 4 6 2" xfId="2167"/>
    <cellStyle name="Note 2 2 4 6 2 2" xfId="8241"/>
    <cellStyle name="Note 2 2 4 6 2 2 2" xfId="12964"/>
    <cellStyle name="Note 2 2 4 6 2 2 2 2" xfId="26123"/>
    <cellStyle name="Note 2 2 4 6 2 2 2 2 2" xfId="63461"/>
    <cellStyle name="Note 2 2 4 6 2 2 2 3" xfId="50302"/>
    <cellStyle name="Note 2 2 4 6 2 2 3" xfId="21400"/>
    <cellStyle name="Note 2 2 4 6 2 2 3 2" xfId="58738"/>
    <cellStyle name="Note 2 2 4 6 2 2 4" xfId="34419"/>
    <cellStyle name="Note 2 2 4 6 2 2 5" xfId="45579"/>
    <cellStyle name="Note 2 2 4 6 2 3" xfId="10604"/>
    <cellStyle name="Note 2 2 4 6 2 3 2" xfId="23763"/>
    <cellStyle name="Note 2 2 4 6 2 3 2 2" xfId="61101"/>
    <cellStyle name="Note 2 2 4 6 2 3 3" xfId="37131"/>
    <cellStyle name="Note 2 2 4 6 2 3 4" xfId="47942"/>
    <cellStyle name="Note 2 2 4 6 2 4" xfId="5881"/>
    <cellStyle name="Note 2 2 4 6 2 4 2" xfId="19040"/>
    <cellStyle name="Note 2 2 4 6 2 4 2 2" xfId="56378"/>
    <cellStyle name="Note 2 2 4 6 2 4 3" xfId="31707"/>
    <cellStyle name="Note 2 2 4 6 2 4 4" xfId="43219"/>
    <cellStyle name="Note 2 2 4 6 2 5" xfId="15328"/>
    <cellStyle name="Note 2 2 4 6 2 5 2" xfId="52666"/>
    <cellStyle name="Note 2 2 4 6 2 6" xfId="28825"/>
    <cellStyle name="Note 2 2 4 6 2 7" xfId="39505"/>
    <cellStyle name="Note 2 2 4 6 3" xfId="3516"/>
    <cellStyle name="Note 2 2 4 6 3 2" xfId="11784"/>
    <cellStyle name="Note 2 2 4 6 3 2 2" xfId="24943"/>
    <cellStyle name="Note 2 2 4 6 3 2 2 2" xfId="62281"/>
    <cellStyle name="Note 2 2 4 6 3 2 3" xfId="49122"/>
    <cellStyle name="Note 2 2 4 6 3 3" xfId="7061"/>
    <cellStyle name="Note 2 2 4 6 3 3 2" xfId="20220"/>
    <cellStyle name="Note 2 2 4 6 3 3 2 2" xfId="57558"/>
    <cellStyle name="Note 2 2 4 6 3 3 3" xfId="44399"/>
    <cellStyle name="Note 2 2 4 6 3 4" xfId="16677"/>
    <cellStyle name="Note 2 2 4 6 3 4 2" xfId="54015"/>
    <cellStyle name="Note 2 2 4 6 3 5" xfId="33070"/>
    <cellStyle name="Note 2 2 4 6 3 6" xfId="40854"/>
    <cellStyle name="Note 2 2 4 6 4" xfId="9424"/>
    <cellStyle name="Note 2 2 4 6 4 2" xfId="22583"/>
    <cellStyle name="Note 2 2 4 6 4 2 2" xfId="59921"/>
    <cellStyle name="Note 2 2 4 6 4 3" xfId="35782"/>
    <cellStyle name="Note 2 2 4 6 4 4" xfId="46762"/>
    <cellStyle name="Note 2 2 4 6 5" xfId="4701"/>
    <cellStyle name="Note 2 2 4 6 5 2" xfId="17860"/>
    <cellStyle name="Note 2 2 4 6 5 2 2" xfId="55198"/>
    <cellStyle name="Note 2 2 4 6 5 3" xfId="30358"/>
    <cellStyle name="Note 2 2 4 6 5 4" xfId="42039"/>
    <cellStyle name="Note 2 2 4 6 6" xfId="14148"/>
    <cellStyle name="Note 2 2 4 6 6 2" xfId="51486"/>
    <cellStyle name="Note 2 2 4 6 7" xfId="27476"/>
    <cellStyle name="Note 2 2 4 6 8" xfId="38325"/>
    <cellStyle name="Note 2 2 4 7" xfId="1156"/>
    <cellStyle name="Note 2 2 4 7 2" xfId="2336"/>
    <cellStyle name="Note 2 2 4 7 2 2" xfId="8410"/>
    <cellStyle name="Note 2 2 4 7 2 2 2" xfId="13133"/>
    <cellStyle name="Note 2 2 4 7 2 2 2 2" xfId="26292"/>
    <cellStyle name="Note 2 2 4 7 2 2 2 2 2" xfId="63630"/>
    <cellStyle name="Note 2 2 4 7 2 2 2 3" xfId="50471"/>
    <cellStyle name="Note 2 2 4 7 2 2 3" xfId="21569"/>
    <cellStyle name="Note 2 2 4 7 2 2 3 2" xfId="58907"/>
    <cellStyle name="Note 2 2 4 7 2 2 4" xfId="34588"/>
    <cellStyle name="Note 2 2 4 7 2 2 5" xfId="45748"/>
    <cellStyle name="Note 2 2 4 7 2 3" xfId="10773"/>
    <cellStyle name="Note 2 2 4 7 2 3 2" xfId="23932"/>
    <cellStyle name="Note 2 2 4 7 2 3 2 2" xfId="61270"/>
    <cellStyle name="Note 2 2 4 7 2 3 3" xfId="37300"/>
    <cellStyle name="Note 2 2 4 7 2 3 4" xfId="48111"/>
    <cellStyle name="Note 2 2 4 7 2 4" xfId="6050"/>
    <cellStyle name="Note 2 2 4 7 2 4 2" xfId="19209"/>
    <cellStyle name="Note 2 2 4 7 2 4 2 2" xfId="56547"/>
    <cellStyle name="Note 2 2 4 7 2 4 3" xfId="31876"/>
    <cellStyle name="Note 2 2 4 7 2 4 4" xfId="43388"/>
    <cellStyle name="Note 2 2 4 7 2 5" xfId="15497"/>
    <cellStyle name="Note 2 2 4 7 2 5 2" xfId="52835"/>
    <cellStyle name="Note 2 2 4 7 2 6" xfId="28994"/>
    <cellStyle name="Note 2 2 4 7 2 7" xfId="39674"/>
    <cellStyle name="Note 2 2 4 7 3" xfId="3685"/>
    <cellStyle name="Note 2 2 4 7 3 2" xfId="11953"/>
    <cellStyle name="Note 2 2 4 7 3 2 2" xfId="25112"/>
    <cellStyle name="Note 2 2 4 7 3 2 2 2" xfId="62450"/>
    <cellStyle name="Note 2 2 4 7 3 2 3" xfId="49291"/>
    <cellStyle name="Note 2 2 4 7 3 3" xfId="7230"/>
    <cellStyle name="Note 2 2 4 7 3 3 2" xfId="20389"/>
    <cellStyle name="Note 2 2 4 7 3 3 2 2" xfId="57727"/>
    <cellStyle name="Note 2 2 4 7 3 3 3" xfId="44568"/>
    <cellStyle name="Note 2 2 4 7 3 4" xfId="16846"/>
    <cellStyle name="Note 2 2 4 7 3 4 2" xfId="54184"/>
    <cellStyle name="Note 2 2 4 7 3 5" xfId="33239"/>
    <cellStyle name="Note 2 2 4 7 3 6" xfId="41023"/>
    <cellStyle name="Note 2 2 4 7 4" xfId="9593"/>
    <cellStyle name="Note 2 2 4 7 4 2" xfId="22752"/>
    <cellStyle name="Note 2 2 4 7 4 2 2" xfId="60090"/>
    <cellStyle name="Note 2 2 4 7 4 3" xfId="35951"/>
    <cellStyle name="Note 2 2 4 7 4 4" xfId="46931"/>
    <cellStyle name="Note 2 2 4 7 5" xfId="4870"/>
    <cellStyle name="Note 2 2 4 7 5 2" xfId="18029"/>
    <cellStyle name="Note 2 2 4 7 5 2 2" xfId="55367"/>
    <cellStyle name="Note 2 2 4 7 5 3" xfId="30527"/>
    <cellStyle name="Note 2 2 4 7 5 4" xfId="42208"/>
    <cellStyle name="Note 2 2 4 7 6" xfId="14317"/>
    <cellStyle name="Note 2 2 4 7 6 2" xfId="51655"/>
    <cellStyle name="Note 2 2 4 7 7" xfId="27645"/>
    <cellStyle name="Note 2 2 4 7 8" xfId="38494"/>
    <cellStyle name="Note 2 2 4 8" xfId="1268"/>
    <cellStyle name="Note 2 2 4 8 2" xfId="2617"/>
    <cellStyle name="Note 2 2 4 8 2 2" xfId="12065"/>
    <cellStyle name="Note 2 2 4 8 2 2 2" xfId="25224"/>
    <cellStyle name="Note 2 2 4 8 2 2 2 2" xfId="62562"/>
    <cellStyle name="Note 2 2 4 8 2 2 3" xfId="33520"/>
    <cellStyle name="Note 2 2 4 8 2 2 4" xfId="49403"/>
    <cellStyle name="Note 2 2 4 8 2 3" xfId="7342"/>
    <cellStyle name="Note 2 2 4 8 2 3 2" xfId="20501"/>
    <cellStyle name="Note 2 2 4 8 2 3 2 2" xfId="57839"/>
    <cellStyle name="Note 2 2 4 8 2 3 3" xfId="36232"/>
    <cellStyle name="Note 2 2 4 8 2 3 4" xfId="44680"/>
    <cellStyle name="Note 2 2 4 8 2 4" xfId="15778"/>
    <cellStyle name="Note 2 2 4 8 2 4 2" xfId="30808"/>
    <cellStyle name="Note 2 2 4 8 2 4 3" xfId="53116"/>
    <cellStyle name="Note 2 2 4 8 2 5" xfId="27926"/>
    <cellStyle name="Note 2 2 4 8 2 6" xfId="39955"/>
    <cellStyle name="Note 2 2 4 8 3" xfId="9705"/>
    <cellStyle name="Note 2 2 4 8 3 2" xfId="22864"/>
    <cellStyle name="Note 2 2 4 8 3 2 2" xfId="60202"/>
    <cellStyle name="Note 2 2 4 8 3 3" xfId="32171"/>
    <cellStyle name="Note 2 2 4 8 3 4" xfId="47043"/>
    <cellStyle name="Note 2 2 4 8 4" xfId="4982"/>
    <cellStyle name="Note 2 2 4 8 4 2" xfId="18141"/>
    <cellStyle name="Note 2 2 4 8 4 2 2" xfId="55479"/>
    <cellStyle name="Note 2 2 4 8 4 3" xfId="34883"/>
    <cellStyle name="Note 2 2 4 8 4 4" xfId="42320"/>
    <cellStyle name="Note 2 2 4 8 5" xfId="14429"/>
    <cellStyle name="Note 2 2 4 8 5 2" xfId="29459"/>
    <cellStyle name="Note 2 2 4 8 5 3" xfId="51767"/>
    <cellStyle name="Note 2 2 4 8 6" xfId="26577"/>
    <cellStyle name="Note 2 2 4 8 7" xfId="38606"/>
    <cellStyle name="Note 2 2 4 9" xfId="2505"/>
    <cellStyle name="Note 2 2 4 9 2" xfId="10885"/>
    <cellStyle name="Note 2 2 4 9 2 2" xfId="24044"/>
    <cellStyle name="Note 2 2 4 9 2 2 2" xfId="61382"/>
    <cellStyle name="Note 2 2 4 9 2 3" xfId="33408"/>
    <cellStyle name="Note 2 2 4 9 2 4" xfId="48223"/>
    <cellStyle name="Note 2 2 4 9 3" xfId="6162"/>
    <cellStyle name="Note 2 2 4 9 3 2" xfId="19321"/>
    <cellStyle name="Note 2 2 4 9 3 2 2" xfId="56659"/>
    <cellStyle name="Note 2 2 4 9 3 3" xfId="36120"/>
    <cellStyle name="Note 2 2 4 9 3 4" xfId="43500"/>
    <cellStyle name="Note 2 2 4 9 4" xfId="15666"/>
    <cellStyle name="Note 2 2 4 9 4 2" xfId="30696"/>
    <cellStyle name="Note 2 2 4 9 4 3" xfId="53004"/>
    <cellStyle name="Note 2 2 4 9 5" xfId="27814"/>
    <cellStyle name="Note 2 2 4 9 6" xfId="39843"/>
    <cellStyle name="Note 2 2 5" xfId="282"/>
    <cellStyle name="Note 2 2 5 2" xfId="703"/>
    <cellStyle name="Note 2 2 5 2 2" xfId="1885"/>
    <cellStyle name="Note 2 2 5 2 2 2" xfId="7959"/>
    <cellStyle name="Note 2 2 5 2 2 2 2" xfId="12682"/>
    <cellStyle name="Note 2 2 5 2 2 2 2 2" xfId="25841"/>
    <cellStyle name="Note 2 2 5 2 2 2 2 2 2" xfId="63179"/>
    <cellStyle name="Note 2 2 5 2 2 2 2 3" xfId="50020"/>
    <cellStyle name="Note 2 2 5 2 2 2 3" xfId="21118"/>
    <cellStyle name="Note 2 2 5 2 2 2 3 2" xfId="58456"/>
    <cellStyle name="Note 2 2 5 2 2 2 4" xfId="34137"/>
    <cellStyle name="Note 2 2 5 2 2 2 5" xfId="45297"/>
    <cellStyle name="Note 2 2 5 2 2 3" xfId="10322"/>
    <cellStyle name="Note 2 2 5 2 2 3 2" xfId="23481"/>
    <cellStyle name="Note 2 2 5 2 2 3 2 2" xfId="60819"/>
    <cellStyle name="Note 2 2 5 2 2 3 3" xfId="36849"/>
    <cellStyle name="Note 2 2 5 2 2 3 4" xfId="47660"/>
    <cellStyle name="Note 2 2 5 2 2 4" xfId="5599"/>
    <cellStyle name="Note 2 2 5 2 2 4 2" xfId="18758"/>
    <cellStyle name="Note 2 2 5 2 2 4 2 2" xfId="56096"/>
    <cellStyle name="Note 2 2 5 2 2 4 3" xfId="31425"/>
    <cellStyle name="Note 2 2 5 2 2 4 4" xfId="42937"/>
    <cellStyle name="Note 2 2 5 2 2 5" xfId="15046"/>
    <cellStyle name="Note 2 2 5 2 2 5 2" xfId="52384"/>
    <cellStyle name="Note 2 2 5 2 2 6" xfId="28543"/>
    <cellStyle name="Note 2 2 5 2 2 7" xfId="39223"/>
    <cellStyle name="Note 2 2 5 2 3" xfId="3234"/>
    <cellStyle name="Note 2 2 5 2 3 2" xfId="11502"/>
    <cellStyle name="Note 2 2 5 2 3 2 2" xfId="24661"/>
    <cellStyle name="Note 2 2 5 2 3 2 2 2" xfId="61999"/>
    <cellStyle name="Note 2 2 5 2 3 2 3" xfId="48840"/>
    <cellStyle name="Note 2 2 5 2 3 3" xfId="6779"/>
    <cellStyle name="Note 2 2 5 2 3 3 2" xfId="19938"/>
    <cellStyle name="Note 2 2 5 2 3 3 2 2" xfId="57276"/>
    <cellStyle name="Note 2 2 5 2 3 3 3" xfId="44117"/>
    <cellStyle name="Note 2 2 5 2 3 4" xfId="16395"/>
    <cellStyle name="Note 2 2 5 2 3 4 2" xfId="53733"/>
    <cellStyle name="Note 2 2 5 2 3 5" xfId="32788"/>
    <cellStyle name="Note 2 2 5 2 3 6" xfId="40572"/>
    <cellStyle name="Note 2 2 5 2 4" xfId="9142"/>
    <cellStyle name="Note 2 2 5 2 4 2" xfId="22301"/>
    <cellStyle name="Note 2 2 5 2 4 2 2" xfId="59639"/>
    <cellStyle name="Note 2 2 5 2 4 3" xfId="35500"/>
    <cellStyle name="Note 2 2 5 2 4 4" xfId="46480"/>
    <cellStyle name="Note 2 2 5 2 5" xfId="4419"/>
    <cellStyle name="Note 2 2 5 2 5 2" xfId="17578"/>
    <cellStyle name="Note 2 2 5 2 5 2 2" xfId="54916"/>
    <cellStyle name="Note 2 2 5 2 5 3" xfId="30076"/>
    <cellStyle name="Note 2 2 5 2 5 4" xfId="41757"/>
    <cellStyle name="Note 2 2 5 2 6" xfId="13866"/>
    <cellStyle name="Note 2 2 5 2 6 2" xfId="51204"/>
    <cellStyle name="Note 2 2 5 2 7" xfId="27194"/>
    <cellStyle name="Note 2 2 5 2 8" xfId="38043"/>
    <cellStyle name="Note 2 2 5 3" xfId="1464"/>
    <cellStyle name="Note 2 2 5 3 2" xfId="7538"/>
    <cellStyle name="Note 2 2 5 3 2 2" xfId="12261"/>
    <cellStyle name="Note 2 2 5 3 2 2 2" xfId="25420"/>
    <cellStyle name="Note 2 2 5 3 2 2 2 2" xfId="62758"/>
    <cellStyle name="Note 2 2 5 3 2 2 3" xfId="49599"/>
    <cellStyle name="Note 2 2 5 3 2 3" xfId="20697"/>
    <cellStyle name="Note 2 2 5 3 2 3 2" xfId="58035"/>
    <cellStyle name="Note 2 2 5 3 2 4" xfId="33716"/>
    <cellStyle name="Note 2 2 5 3 2 5" xfId="44876"/>
    <cellStyle name="Note 2 2 5 3 3" xfId="9901"/>
    <cellStyle name="Note 2 2 5 3 3 2" xfId="23060"/>
    <cellStyle name="Note 2 2 5 3 3 2 2" xfId="60398"/>
    <cellStyle name="Note 2 2 5 3 3 3" xfId="36428"/>
    <cellStyle name="Note 2 2 5 3 3 4" xfId="47239"/>
    <cellStyle name="Note 2 2 5 3 4" xfId="5178"/>
    <cellStyle name="Note 2 2 5 3 4 2" xfId="18337"/>
    <cellStyle name="Note 2 2 5 3 4 2 2" xfId="55675"/>
    <cellStyle name="Note 2 2 5 3 4 3" xfId="31004"/>
    <cellStyle name="Note 2 2 5 3 4 4" xfId="42516"/>
    <cellStyle name="Note 2 2 5 3 5" xfId="14625"/>
    <cellStyle name="Note 2 2 5 3 5 2" xfId="51963"/>
    <cellStyle name="Note 2 2 5 3 6" xfId="28122"/>
    <cellStyle name="Note 2 2 5 3 7" xfId="38802"/>
    <cellStyle name="Note 2 2 5 4" xfId="2813"/>
    <cellStyle name="Note 2 2 5 4 2" xfId="11081"/>
    <cellStyle name="Note 2 2 5 4 2 2" xfId="24240"/>
    <cellStyle name="Note 2 2 5 4 2 2 2" xfId="61578"/>
    <cellStyle name="Note 2 2 5 4 2 3" xfId="48419"/>
    <cellStyle name="Note 2 2 5 4 3" xfId="6358"/>
    <cellStyle name="Note 2 2 5 4 3 2" xfId="19517"/>
    <cellStyle name="Note 2 2 5 4 3 2 2" xfId="56855"/>
    <cellStyle name="Note 2 2 5 4 3 3" xfId="43696"/>
    <cellStyle name="Note 2 2 5 4 4" xfId="15974"/>
    <cellStyle name="Note 2 2 5 4 4 2" xfId="53312"/>
    <cellStyle name="Note 2 2 5 4 5" xfId="32367"/>
    <cellStyle name="Note 2 2 5 4 6" xfId="40151"/>
    <cellStyle name="Note 2 2 5 5" xfId="8721"/>
    <cellStyle name="Note 2 2 5 5 2" xfId="21880"/>
    <cellStyle name="Note 2 2 5 5 2 2" xfId="59218"/>
    <cellStyle name="Note 2 2 5 5 3" xfId="35079"/>
    <cellStyle name="Note 2 2 5 5 4" xfId="46059"/>
    <cellStyle name="Note 2 2 5 6" xfId="3998"/>
    <cellStyle name="Note 2 2 5 6 2" xfId="17157"/>
    <cellStyle name="Note 2 2 5 6 2 2" xfId="54495"/>
    <cellStyle name="Note 2 2 5 6 3" xfId="29655"/>
    <cellStyle name="Note 2 2 5 6 4" xfId="41336"/>
    <cellStyle name="Note 2 2 5 7" xfId="13445"/>
    <cellStyle name="Note 2 2 5 7 2" xfId="50783"/>
    <cellStyle name="Note 2 2 5 8" xfId="26773"/>
    <cellStyle name="Note 2 2 5 9" xfId="37622"/>
    <cellStyle name="Note 2 2 6" xfId="170"/>
    <cellStyle name="Note 2 2 6 2" xfId="591"/>
    <cellStyle name="Note 2 2 6 2 2" xfId="1773"/>
    <cellStyle name="Note 2 2 6 2 2 2" xfId="7847"/>
    <cellStyle name="Note 2 2 6 2 2 2 2" xfId="12570"/>
    <cellStyle name="Note 2 2 6 2 2 2 2 2" xfId="25729"/>
    <cellStyle name="Note 2 2 6 2 2 2 2 2 2" xfId="63067"/>
    <cellStyle name="Note 2 2 6 2 2 2 2 3" xfId="49908"/>
    <cellStyle name="Note 2 2 6 2 2 2 3" xfId="21006"/>
    <cellStyle name="Note 2 2 6 2 2 2 3 2" xfId="58344"/>
    <cellStyle name="Note 2 2 6 2 2 2 4" xfId="34025"/>
    <cellStyle name="Note 2 2 6 2 2 2 5" xfId="45185"/>
    <cellStyle name="Note 2 2 6 2 2 3" xfId="10210"/>
    <cellStyle name="Note 2 2 6 2 2 3 2" xfId="23369"/>
    <cellStyle name="Note 2 2 6 2 2 3 2 2" xfId="60707"/>
    <cellStyle name="Note 2 2 6 2 2 3 3" xfId="36737"/>
    <cellStyle name="Note 2 2 6 2 2 3 4" xfId="47548"/>
    <cellStyle name="Note 2 2 6 2 2 4" xfId="5487"/>
    <cellStyle name="Note 2 2 6 2 2 4 2" xfId="18646"/>
    <cellStyle name="Note 2 2 6 2 2 4 2 2" xfId="55984"/>
    <cellStyle name="Note 2 2 6 2 2 4 3" xfId="31313"/>
    <cellStyle name="Note 2 2 6 2 2 4 4" xfId="42825"/>
    <cellStyle name="Note 2 2 6 2 2 5" xfId="14934"/>
    <cellStyle name="Note 2 2 6 2 2 5 2" xfId="52272"/>
    <cellStyle name="Note 2 2 6 2 2 6" xfId="28431"/>
    <cellStyle name="Note 2 2 6 2 2 7" xfId="39111"/>
    <cellStyle name="Note 2 2 6 2 3" xfId="3122"/>
    <cellStyle name="Note 2 2 6 2 3 2" xfId="11390"/>
    <cellStyle name="Note 2 2 6 2 3 2 2" xfId="24549"/>
    <cellStyle name="Note 2 2 6 2 3 2 2 2" xfId="61887"/>
    <cellStyle name="Note 2 2 6 2 3 2 3" xfId="48728"/>
    <cellStyle name="Note 2 2 6 2 3 3" xfId="6667"/>
    <cellStyle name="Note 2 2 6 2 3 3 2" xfId="19826"/>
    <cellStyle name="Note 2 2 6 2 3 3 2 2" xfId="57164"/>
    <cellStyle name="Note 2 2 6 2 3 3 3" xfId="44005"/>
    <cellStyle name="Note 2 2 6 2 3 4" xfId="16283"/>
    <cellStyle name="Note 2 2 6 2 3 4 2" xfId="53621"/>
    <cellStyle name="Note 2 2 6 2 3 5" xfId="32676"/>
    <cellStyle name="Note 2 2 6 2 3 6" xfId="40460"/>
    <cellStyle name="Note 2 2 6 2 4" xfId="9030"/>
    <cellStyle name="Note 2 2 6 2 4 2" xfId="22189"/>
    <cellStyle name="Note 2 2 6 2 4 2 2" xfId="59527"/>
    <cellStyle name="Note 2 2 6 2 4 3" xfId="35388"/>
    <cellStyle name="Note 2 2 6 2 4 4" xfId="46368"/>
    <cellStyle name="Note 2 2 6 2 5" xfId="4307"/>
    <cellStyle name="Note 2 2 6 2 5 2" xfId="17466"/>
    <cellStyle name="Note 2 2 6 2 5 2 2" xfId="54804"/>
    <cellStyle name="Note 2 2 6 2 5 3" xfId="29964"/>
    <cellStyle name="Note 2 2 6 2 5 4" xfId="41645"/>
    <cellStyle name="Note 2 2 6 2 6" xfId="13754"/>
    <cellStyle name="Note 2 2 6 2 6 2" xfId="51092"/>
    <cellStyle name="Note 2 2 6 2 7" xfId="27082"/>
    <cellStyle name="Note 2 2 6 2 8" xfId="37931"/>
    <cellStyle name="Note 2 2 6 3" xfId="1352"/>
    <cellStyle name="Note 2 2 6 3 2" xfId="7426"/>
    <cellStyle name="Note 2 2 6 3 2 2" xfId="12149"/>
    <cellStyle name="Note 2 2 6 3 2 2 2" xfId="25308"/>
    <cellStyle name="Note 2 2 6 3 2 2 2 2" xfId="62646"/>
    <cellStyle name="Note 2 2 6 3 2 2 3" xfId="49487"/>
    <cellStyle name="Note 2 2 6 3 2 3" xfId="20585"/>
    <cellStyle name="Note 2 2 6 3 2 3 2" xfId="57923"/>
    <cellStyle name="Note 2 2 6 3 2 4" xfId="33604"/>
    <cellStyle name="Note 2 2 6 3 2 5" xfId="44764"/>
    <cellStyle name="Note 2 2 6 3 3" xfId="9789"/>
    <cellStyle name="Note 2 2 6 3 3 2" xfId="22948"/>
    <cellStyle name="Note 2 2 6 3 3 2 2" xfId="60286"/>
    <cellStyle name="Note 2 2 6 3 3 3" xfId="36316"/>
    <cellStyle name="Note 2 2 6 3 3 4" xfId="47127"/>
    <cellStyle name="Note 2 2 6 3 4" xfId="5066"/>
    <cellStyle name="Note 2 2 6 3 4 2" xfId="18225"/>
    <cellStyle name="Note 2 2 6 3 4 2 2" xfId="55563"/>
    <cellStyle name="Note 2 2 6 3 4 3" xfId="30892"/>
    <cellStyle name="Note 2 2 6 3 4 4" xfId="42404"/>
    <cellStyle name="Note 2 2 6 3 5" xfId="14513"/>
    <cellStyle name="Note 2 2 6 3 5 2" xfId="51851"/>
    <cellStyle name="Note 2 2 6 3 6" xfId="28010"/>
    <cellStyle name="Note 2 2 6 3 7" xfId="38690"/>
    <cellStyle name="Note 2 2 6 4" xfId="2701"/>
    <cellStyle name="Note 2 2 6 4 2" xfId="10969"/>
    <cellStyle name="Note 2 2 6 4 2 2" xfId="24128"/>
    <cellStyle name="Note 2 2 6 4 2 2 2" xfId="61466"/>
    <cellStyle name="Note 2 2 6 4 2 3" xfId="48307"/>
    <cellStyle name="Note 2 2 6 4 3" xfId="6246"/>
    <cellStyle name="Note 2 2 6 4 3 2" xfId="19405"/>
    <cellStyle name="Note 2 2 6 4 3 2 2" xfId="56743"/>
    <cellStyle name="Note 2 2 6 4 3 3" xfId="43584"/>
    <cellStyle name="Note 2 2 6 4 4" xfId="15862"/>
    <cellStyle name="Note 2 2 6 4 4 2" xfId="53200"/>
    <cellStyle name="Note 2 2 6 4 5" xfId="32255"/>
    <cellStyle name="Note 2 2 6 4 6" xfId="40039"/>
    <cellStyle name="Note 2 2 6 5" xfId="8609"/>
    <cellStyle name="Note 2 2 6 5 2" xfId="21768"/>
    <cellStyle name="Note 2 2 6 5 2 2" xfId="59106"/>
    <cellStyle name="Note 2 2 6 5 3" xfId="34967"/>
    <cellStyle name="Note 2 2 6 5 4" xfId="45947"/>
    <cellStyle name="Note 2 2 6 6" xfId="3886"/>
    <cellStyle name="Note 2 2 6 6 2" xfId="17045"/>
    <cellStyle name="Note 2 2 6 6 2 2" xfId="54383"/>
    <cellStyle name="Note 2 2 6 6 3" xfId="29543"/>
    <cellStyle name="Note 2 2 6 6 4" xfId="41224"/>
    <cellStyle name="Note 2 2 6 7" xfId="13333"/>
    <cellStyle name="Note 2 2 6 7 2" xfId="50671"/>
    <cellStyle name="Note 2 2 6 8" xfId="26661"/>
    <cellStyle name="Note 2 2 6 9" xfId="37510"/>
    <cellStyle name="Note 2 2 7" xfId="479"/>
    <cellStyle name="Note 2 2 7 2" xfId="1661"/>
    <cellStyle name="Note 2 2 7 2 2" xfId="7735"/>
    <cellStyle name="Note 2 2 7 2 2 2" xfId="12458"/>
    <cellStyle name="Note 2 2 7 2 2 2 2" xfId="25617"/>
    <cellStyle name="Note 2 2 7 2 2 2 2 2" xfId="62955"/>
    <cellStyle name="Note 2 2 7 2 2 2 3" xfId="49796"/>
    <cellStyle name="Note 2 2 7 2 2 3" xfId="20894"/>
    <cellStyle name="Note 2 2 7 2 2 3 2" xfId="58232"/>
    <cellStyle name="Note 2 2 7 2 2 4" xfId="33913"/>
    <cellStyle name="Note 2 2 7 2 2 5" xfId="45073"/>
    <cellStyle name="Note 2 2 7 2 3" xfId="10098"/>
    <cellStyle name="Note 2 2 7 2 3 2" xfId="23257"/>
    <cellStyle name="Note 2 2 7 2 3 2 2" xfId="60595"/>
    <cellStyle name="Note 2 2 7 2 3 3" xfId="36625"/>
    <cellStyle name="Note 2 2 7 2 3 4" xfId="47436"/>
    <cellStyle name="Note 2 2 7 2 4" xfId="5375"/>
    <cellStyle name="Note 2 2 7 2 4 2" xfId="18534"/>
    <cellStyle name="Note 2 2 7 2 4 2 2" xfId="55872"/>
    <cellStyle name="Note 2 2 7 2 4 3" xfId="31201"/>
    <cellStyle name="Note 2 2 7 2 4 4" xfId="42713"/>
    <cellStyle name="Note 2 2 7 2 5" xfId="14822"/>
    <cellStyle name="Note 2 2 7 2 5 2" xfId="52160"/>
    <cellStyle name="Note 2 2 7 2 6" xfId="28319"/>
    <cellStyle name="Note 2 2 7 2 7" xfId="38999"/>
    <cellStyle name="Note 2 2 7 3" xfId="3010"/>
    <cellStyle name="Note 2 2 7 3 2" xfId="11278"/>
    <cellStyle name="Note 2 2 7 3 2 2" xfId="24437"/>
    <cellStyle name="Note 2 2 7 3 2 2 2" xfId="61775"/>
    <cellStyle name="Note 2 2 7 3 2 3" xfId="48616"/>
    <cellStyle name="Note 2 2 7 3 3" xfId="6555"/>
    <cellStyle name="Note 2 2 7 3 3 2" xfId="19714"/>
    <cellStyle name="Note 2 2 7 3 3 2 2" xfId="57052"/>
    <cellStyle name="Note 2 2 7 3 3 3" xfId="43893"/>
    <cellStyle name="Note 2 2 7 3 4" xfId="16171"/>
    <cellStyle name="Note 2 2 7 3 4 2" xfId="53509"/>
    <cellStyle name="Note 2 2 7 3 5" xfId="32564"/>
    <cellStyle name="Note 2 2 7 3 6" xfId="40348"/>
    <cellStyle name="Note 2 2 7 4" xfId="8918"/>
    <cellStyle name="Note 2 2 7 4 2" xfId="22077"/>
    <cellStyle name="Note 2 2 7 4 2 2" xfId="59415"/>
    <cellStyle name="Note 2 2 7 4 3" xfId="35276"/>
    <cellStyle name="Note 2 2 7 4 4" xfId="46256"/>
    <cellStyle name="Note 2 2 7 5" xfId="4195"/>
    <cellStyle name="Note 2 2 7 5 2" xfId="17354"/>
    <cellStyle name="Note 2 2 7 5 2 2" xfId="54692"/>
    <cellStyle name="Note 2 2 7 5 3" xfId="29852"/>
    <cellStyle name="Note 2 2 7 5 4" xfId="41533"/>
    <cellStyle name="Note 2 2 7 6" xfId="13642"/>
    <cellStyle name="Note 2 2 7 6 2" xfId="50980"/>
    <cellStyle name="Note 2 2 7 7" xfId="26970"/>
    <cellStyle name="Note 2 2 7 8" xfId="37819"/>
    <cellStyle name="Note 2 2 8" xfId="310"/>
    <cellStyle name="Note 2 2 8 2" xfId="1492"/>
    <cellStyle name="Note 2 2 8 2 2" xfId="7566"/>
    <cellStyle name="Note 2 2 8 2 2 2" xfId="12289"/>
    <cellStyle name="Note 2 2 8 2 2 2 2" xfId="25448"/>
    <cellStyle name="Note 2 2 8 2 2 2 2 2" xfId="62786"/>
    <cellStyle name="Note 2 2 8 2 2 2 3" xfId="49627"/>
    <cellStyle name="Note 2 2 8 2 2 3" xfId="20725"/>
    <cellStyle name="Note 2 2 8 2 2 3 2" xfId="58063"/>
    <cellStyle name="Note 2 2 8 2 2 4" xfId="33744"/>
    <cellStyle name="Note 2 2 8 2 2 5" xfId="44904"/>
    <cellStyle name="Note 2 2 8 2 3" xfId="9929"/>
    <cellStyle name="Note 2 2 8 2 3 2" xfId="23088"/>
    <cellStyle name="Note 2 2 8 2 3 2 2" xfId="60426"/>
    <cellStyle name="Note 2 2 8 2 3 3" xfId="36456"/>
    <cellStyle name="Note 2 2 8 2 3 4" xfId="47267"/>
    <cellStyle name="Note 2 2 8 2 4" xfId="5206"/>
    <cellStyle name="Note 2 2 8 2 4 2" xfId="18365"/>
    <cellStyle name="Note 2 2 8 2 4 2 2" xfId="55703"/>
    <cellStyle name="Note 2 2 8 2 4 3" xfId="31032"/>
    <cellStyle name="Note 2 2 8 2 4 4" xfId="42544"/>
    <cellStyle name="Note 2 2 8 2 5" xfId="14653"/>
    <cellStyle name="Note 2 2 8 2 5 2" xfId="51991"/>
    <cellStyle name="Note 2 2 8 2 6" xfId="28150"/>
    <cellStyle name="Note 2 2 8 2 7" xfId="38830"/>
    <cellStyle name="Note 2 2 8 3" xfId="2841"/>
    <cellStyle name="Note 2 2 8 3 2" xfId="11109"/>
    <cellStyle name="Note 2 2 8 3 2 2" xfId="24268"/>
    <cellStyle name="Note 2 2 8 3 2 2 2" xfId="61606"/>
    <cellStyle name="Note 2 2 8 3 2 3" xfId="48447"/>
    <cellStyle name="Note 2 2 8 3 3" xfId="6386"/>
    <cellStyle name="Note 2 2 8 3 3 2" xfId="19545"/>
    <cellStyle name="Note 2 2 8 3 3 2 2" xfId="56883"/>
    <cellStyle name="Note 2 2 8 3 3 3" xfId="43724"/>
    <cellStyle name="Note 2 2 8 3 4" xfId="16002"/>
    <cellStyle name="Note 2 2 8 3 4 2" xfId="53340"/>
    <cellStyle name="Note 2 2 8 3 5" xfId="32395"/>
    <cellStyle name="Note 2 2 8 3 6" xfId="40179"/>
    <cellStyle name="Note 2 2 8 4" xfId="8749"/>
    <cellStyle name="Note 2 2 8 4 2" xfId="21908"/>
    <cellStyle name="Note 2 2 8 4 2 2" xfId="59246"/>
    <cellStyle name="Note 2 2 8 4 3" xfId="35107"/>
    <cellStyle name="Note 2 2 8 4 4" xfId="46087"/>
    <cellStyle name="Note 2 2 8 5" xfId="4026"/>
    <cellStyle name="Note 2 2 8 5 2" xfId="17185"/>
    <cellStyle name="Note 2 2 8 5 2 2" xfId="54523"/>
    <cellStyle name="Note 2 2 8 5 3" xfId="29683"/>
    <cellStyle name="Note 2 2 8 5 4" xfId="41364"/>
    <cellStyle name="Note 2 2 8 6" xfId="13473"/>
    <cellStyle name="Note 2 2 8 6 2" xfId="50811"/>
    <cellStyle name="Note 2 2 8 7" xfId="26801"/>
    <cellStyle name="Note 2 2 8 8" xfId="37650"/>
    <cellStyle name="Note 2 2 9" xfId="731"/>
    <cellStyle name="Note 2 2 9 2" xfId="1913"/>
    <cellStyle name="Note 2 2 9 2 2" xfId="7987"/>
    <cellStyle name="Note 2 2 9 2 2 2" xfId="12710"/>
    <cellStyle name="Note 2 2 9 2 2 2 2" xfId="25869"/>
    <cellStyle name="Note 2 2 9 2 2 2 2 2" xfId="63207"/>
    <cellStyle name="Note 2 2 9 2 2 2 3" xfId="50048"/>
    <cellStyle name="Note 2 2 9 2 2 3" xfId="21146"/>
    <cellStyle name="Note 2 2 9 2 2 3 2" xfId="58484"/>
    <cellStyle name="Note 2 2 9 2 2 4" xfId="34165"/>
    <cellStyle name="Note 2 2 9 2 2 5" xfId="45325"/>
    <cellStyle name="Note 2 2 9 2 3" xfId="10350"/>
    <cellStyle name="Note 2 2 9 2 3 2" xfId="23509"/>
    <cellStyle name="Note 2 2 9 2 3 2 2" xfId="60847"/>
    <cellStyle name="Note 2 2 9 2 3 3" xfId="36877"/>
    <cellStyle name="Note 2 2 9 2 3 4" xfId="47688"/>
    <cellStyle name="Note 2 2 9 2 4" xfId="5627"/>
    <cellStyle name="Note 2 2 9 2 4 2" xfId="18786"/>
    <cellStyle name="Note 2 2 9 2 4 2 2" xfId="56124"/>
    <cellStyle name="Note 2 2 9 2 4 3" xfId="31453"/>
    <cellStyle name="Note 2 2 9 2 4 4" xfId="42965"/>
    <cellStyle name="Note 2 2 9 2 5" xfId="15074"/>
    <cellStyle name="Note 2 2 9 2 5 2" xfId="52412"/>
    <cellStyle name="Note 2 2 9 2 6" xfId="28571"/>
    <cellStyle name="Note 2 2 9 2 7" xfId="39251"/>
    <cellStyle name="Note 2 2 9 3" xfId="3262"/>
    <cellStyle name="Note 2 2 9 3 2" xfId="11530"/>
    <cellStyle name="Note 2 2 9 3 2 2" xfId="24689"/>
    <cellStyle name="Note 2 2 9 3 2 2 2" xfId="62027"/>
    <cellStyle name="Note 2 2 9 3 2 3" xfId="48868"/>
    <cellStyle name="Note 2 2 9 3 3" xfId="6807"/>
    <cellStyle name="Note 2 2 9 3 3 2" xfId="19966"/>
    <cellStyle name="Note 2 2 9 3 3 2 2" xfId="57304"/>
    <cellStyle name="Note 2 2 9 3 3 3" xfId="44145"/>
    <cellStyle name="Note 2 2 9 3 4" xfId="16423"/>
    <cellStyle name="Note 2 2 9 3 4 2" xfId="53761"/>
    <cellStyle name="Note 2 2 9 3 5" xfId="32816"/>
    <cellStyle name="Note 2 2 9 3 6" xfId="40600"/>
    <cellStyle name="Note 2 2 9 4" xfId="9170"/>
    <cellStyle name="Note 2 2 9 4 2" xfId="22329"/>
    <cellStyle name="Note 2 2 9 4 2 2" xfId="59667"/>
    <cellStyle name="Note 2 2 9 4 3" xfId="35528"/>
    <cellStyle name="Note 2 2 9 4 4" xfId="46508"/>
    <cellStyle name="Note 2 2 9 5" xfId="4447"/>
    <cellStyle name="Note 2 2 9 5 2" xfId="17606"/>
    <cellStyle name="Note 2 2 9 5 2 2" xfId="54944"/>
    <cellStyle name="Note 2 2 9 5 3" xfId="30104"/>
    <cellStyle name="Note 2 2 9 5 4" xfId="41785"/>
    <cellStyle name="Note 2 2 9 6" xfId="13894"/>
    <cellStyle name="Note 2 2 9 6 2" xfId="51232"/>
    <cellStyle name="Note 2 2 9 7" xfId="27222"/>
    <cellStyle name="Note 2 2 9 8" xfId="38071"/>
    <cellStyle name="Note 2 20" xfId="37384"/>
    <cellStyle name="Note 2 3" xfId="100"/>
    <cellStyle name="Note 2 3 10" xfId="8539"/>
    <cellStyle name="Note 2 3 10 2" xfId="21698"/>
    <cellStyle name="Note 2 3 10 2 2" xfId="59036"/>
    <cellStyle name="Note 2 3 10 3" xfId="29276"/>
    <cellStyle name="Note 2 3 10 4" xfId="45877"/>
    <cellStyle name="Note 2 3 11" xfId="3816"/>
    <cellStyle name="Note 2 3 11 2" xfId="16975"/>
    <cellStyle name="Note 2 3 11 2 2" xfId="54313"/>
    <cellStyle name="Note 2 3 11 3" xfId="31988"/>
    <cellStyle name="Note 2 3 11 4" xfId="41154"/>
    <cellStyle name="Note 2 3 12" xfId="13263"/>
    <cellStyle name="Note 2 3 12 2" xfId="34700"/>
    <cellStyle name="Note 2 3 12 3" xfId="50601"/>
    <cellStyle name="Note 2 3 13" xfId="29107"/>
    <cellStyle name="Note 2 3 14" xfId="26394"/>
    <cellStyle name="Note 2 3 15" xfId="37440"/>
    <cellStyle name="Note 2 3 2" xfId="212"/>
    <cellStyle name="Note 2 3 2 10" xfId="3928"/>
    <cellStyle name="Note 2 3 2 10 2" xfId="17087"/>
    <cellStyle name="Note 2 3 2 10 2 2" xfId="54425"/>
    <cellStyle name="Note 2 3 2 10 3" xfId="32073"/>
    <cellStyle name="Note 2 3 2 10 4" xfId="41266"/>
    <cellStyle name="Note 2 3 2 11" xfId="13375"/>
    <cellStyle name="Note 2 3 2 11 2" xfId="34785"/>
    <cellStyle name="Note 2 3 2 11 3" xfId="50713"/>
    <cellStyle name="Note 2 3 2 12" xfId="29192"/>
    <cellStyle name="Note 2 3 2 13" xfId="26479"/>
    <cellStyle name="Note 2 3 2 14" xfId="37552"/>
    <cellStyle name="Note 2 3 2 2" xfId="633"/>
    <cellStyle name="Note 2 3 2 2 2" xfId="1815"/>
    <cellStyle name="Note 2 3 2 2 2 2" xfId="7889"/>
    <cellStyle name="Note 2 3 2 2 2 2 2" xfId="12612"/>
    <cellStyle name="Note 2 3 2 2 2 2 2 2" xfId="25771"/>
    <cellStyle name="Note 2 3 2 2 2 2 2 2 2" xfId="63109"/>
    <cellStyle name="Note 2 3 2 2 2 2 2 3" xfId="49950"/>
    <cellStyle name="Note 2 3 2 2 2 2 3" xfId="21048"/>
    <cellStyle name="Note 2 3 2 2 2 2 3 2" xfId="58386"/>
    <cellStyle name="Note 2 3 2 2 2 2 4" xfId="34067"/>
    <cellStyle name="Note 2 3 2 2 2 2 5" xfId="45227"/>
    <cellStyle name="Note 2 3 2 2 2 3" xfId="10252"/>
    <cellStyle name="Note 2 3 2 2 2 3 2" xfId="23411"/>
    <cellStyle name="Note 2 3 2 2 2 3 2 2" xfId="60749"/>
    <cellStyle name="Note 2 3 2 2 2 3 3" xfId="36779"/>
    <cellStyle name="Note 2 3 2 2 2 3 4" xfId="47590"/>
    <cellStyle name="Note 2 3 2 2 2 4" xfId="5529"/>
    <cellStyle name="Note 2 3 2 2 2 4 2" xfId="18688"/>
    <cellStyle name="Note 2 3 2 2 2 4 2 2" xfId="56026"/>
    <cellStyle name="Note 2 3 2 2 2 4 3" xfId="31355"/>
    <cellStyle name="Note 2 3 2 2 2 4 4" xfId="42867"/>
    <cellStyle name="Note 2 3 2 2 2 5" xfId="14976"/>
    <cellStyle name="Note 2 3 2 2 2 5 2" xfId="52314"/>
    <cellStyle name="Note 2 3 2 2 2 6" xfId="28473"/>
    <cellStyle name="Note 2 3 2 2 2 7" xfId="39153"/>
    <cellStyle name="Note 2 3 2 2 3" xfId="3164"/>
    <cellStyle name="Note 2 3 2 2 3 2" xfId="11432"/>
    <cellStyle name="Note 2 3 2 2 3 2 2" xfId="24591"/>
    <cellStyle name="Note 2 3 2 2 3 2 2 2" xfId="61929"/>
    <cellStyle name="Note 2 3 2 2 3 2 3" xfId="48770"/>
    <cellStyle name="Note 2 3 2 2 3 3" xfId="6709"/>
    <cellStyle name="Note 2 3 2 2 3 3 2" xfId="19868"/>
    <cellStyle name="Note 2 3 2 2 3 3 2 2" xfId="57206"/>
    <cellStyle name="Note 2 3 2 2 3 3 3" xfId="44047"/>
    <cellStyle name="Note 2 3 2 2 3 4" xfId="16325"/>
    <cellStyle name="Note 2 3 2 2 3 4 2" xfId="53663"/>
    <cellStyle name="Note 2 3 2 2 3 5" xfId="32718"/>
    <cellStyle name="Note 2 3 2 2 3 6" xfId="40502"/>
    <cellStyle name="Note 2 3 2 2 4" xfId="9072"/>
    <cellStyle name="Note 2 3 2 2 4 2" xfId="22231"/>
    <cellStyle name="Note 2 3 2 2 4 2 2" xfId="59569"/>
    <cellStyle name="Note 2 3 2 2 4 3" xfId="35430"/>
    <cellStyle name="Note 2 3 2 2 4 4" xfId="46410"/>
    <cellStyle name="Note 2 3 2 2 5" xfId="4349"/>
    <cellStyle name="Note 2 3 2 2 5 2" xfId="17508"/>
    <cellStyle name="Note 2 3 2 2 5 2 2" xfId="54846"/>
    <cellStyle name="Note 2 3 2 2 5 3" xfId="30006"/>
    <cellStyle name="Note 2 3 2 2 5 4" xfId="41687"/>
    <cellStyle name="Note 2 3 2 2 6" xfId="13796"/>
    <cellStyle name="Note 2 3 2 2 6 2" xfId="51134"/>
    <cellStyle name="Note 2 3 2 2 7" xfId="27124"/>
    <cellStyle name="Note 2 3 2 2 8" xfId="37973"/>
    <cellStyle name="Note 2 3 2 3" xfId="409"/>
    <cellStyle name="Note 2 3 2 3 2" xfId="1591"/>
    <cellStyle name="Note 2 3 2 3 2 2" xfId="7665"/>
    <cellStyle name="Note 2 3 2 3 2 2 2" xfId="12388"/>
    <cellStyle name="Note 2 3 2 3 2 2 2 2" xfId="25547"/>
    <cellStyle name="Note 2 3 2 3 2 2 2 2 2" xfId="62885"/>
    <cellStyle name="Note 2 3 2 3 2 2 2 3" xfId="49726"/>
    <cellStyle name="Note 2 3 2 3 2 2 3" xfId="20824"/>
    <cellStyle name="Note 2 3 2 3 2 2 3 2" xfId="58162"/>
    <cellStyle name="Note 2 3 2 3 2 2 4" xfId="33843"/>
    <cellStyle name="Note 2 3 2 3 2 2 5" xfId="45003"/>
    <cellStyle name="Note 2 3 2 3 2 3" xfId="10028"/>
    <cellStyle name="Note 2 3 2 3 2 3 2" xfId="23187"/>
    <cellStyle name="Note 2 3 2 3 2 3 2 2" xfId="60525"/>
    <cellStyle name="Note 2 3 2 3 2 3 3" xfId="36555"/>
    <cellStyle name="Note 2 3 2 3 2 3 4" xfId="47366"/>
    <cellStyle name="Note 2 3 2 3 2 4" xfId="5305"/>
    <cellStyle name="Note 2 3 2 3 2 4 2" xfId="18464"/>
    <cellStyle name="Note 2 3 2 3 2 4 2 2" xfId="55802"/>
    <cellStyle name="Note 2 3 2 3 2 4 3" xfId="31131"/>
    <cellStyle name="Note 2 3 2 3 2 4 4" xfId="42643"/>
    <cellStyle name="Note 2 3 2 3 2 5" xfId="14752"/>
    <cellStyle name="Note 2 3 2 3 2 5 2" xfId="52090"/>
    <cellStyle name="Note 2 3 2 3 2 6" xfId="28249"/>
    <cellStyle name="Note 2 3 2 3 2 7" xfId="38929"/>
    <cellStyle name="Note 2 3 2 3 3" xfId="2940"/>
    <cellStyle name="Note 2 3 2 3 3 2" xfId="11208"/>
    <cellStyle name="Note 2 3 2 3 3 2 2" xfId="24367"/>
    <cellStyle name="Note 2 3 2 3 3 2 2 2" xfId="61705"/>
    <cellStyle name="Note 2 3 2 3 3 2 3" xfId="48546"/>
    <cellStyle name="Note 2 3 2 3 3 3" xfId="6485"/>
    <cellStyle name="Note 2 3 2 3 3 3 2" xfId="19644"/>
    <cellStyle name="Note 2 3 2 3 3 3 2 2" xfId="56982"/>
    <cellStyle name="Note 2 3 2 3 3 3 3" xfId="43823"/>
    <cellStyle name="Note 2 3 2 3 3 4" xfId="16101"/>
    <cellStyle name="Note 2 3 2 3 3 4 2" xfId="53439"/>
    <cellStyle name="Note 2 3 2 3 3 5" xfId="32494"/>
    <cellStyle name="Note 2 3 2 3 3 6" xfId="40278"/>
    <cellStyle name="Note 2 3 2 3 4" xfId="8848"/>
    <cellStyle name="Note 2 3 2 3 4 2" xfId="22007"/>
    <cellStyle name="Note 2 3 2 3 4 2 2" xfId="59345"/>
    <cellStyle name="Note 2 3 2 3 4 3" xfId="35206"/>
    <cellStyle name="Note 2 3 2 3 4 4" xfId="46186"/>
    <cellStyle name="Note 2 3 2 3 5" xfId="4125"/>
    <cellStyle name="Note 2 3 2 3 5 2" xfId="17284"/>
    <cellStyle name="Note 2 3 2 3 5 2 2" xfId="54622"/>
    <cellStyle name="Note 2 3 2 3 5 3" xfId="29782"/>
    <cellStyle name="Note 2 3 2 3 5 4" xfId="41463"/>
    <cellStyle name="Note 2 3 2 3 6" xfId="13572"/>
    <cellStyle name="Note 2 3 2 3 6 2" xfId="50910"/>
    <cellStyle name="Note 2 3 2 3 7" xfId="26900"/>
    <cellStyle name="Note 2 3 2 3 8" xfId="37749"/>
    <cellStyle name="Note 2 3 2 4" xfId="830"/>
    <cellStyle name="Note 2 3 2 4 2" xfId="2012"/>
    <cellStyle name="Note 2 3 2 4 2 2" xfId="8086"/>
    <cellStyle name="Note 2 3 2 4 2 2 2" xfId="12809"/>
    <cellStyle name="Note 2 3 2 4 2 2 2 2" xfId="25968"/>
    <cellStyle name="Note 2 3 2 4 2 2 2 2 2" xfId="63306"/>
    <cellStyle name="Note 2 3 2 4 2 2 2 3" xfId="50147"/>
    <cellStyle name="Note 2 3 2 4 2 2 3" xfId="21245"/>
    <cellStyle name="Note 2 3 2 4 2 2 3 2" xfId="58583"/>
    <cellStyle name="Note 2 3 2 4 2 2 4" xfId="34264"/>
    <cellStyle name="Note 2 3 2 4 2 2 5" xfId="45424"/>
    <cellStyle name="Note 2 3 2 4 2 3" xfId="10449"/>
    <cellStyle name="Note 2 3 2 4 2 3 2" xfId="23608"/>
    <cellStyle name="Note 2 3 2 4 2 3 2 2" xfId="60946"/>
    <cellStyle name="Note 2 3 2 4 2 3 3" xfId="36976"/>
    <cellStyle name="Note 2 3 2 4 2 3 4" xfId="47787"/>
    <cellStyle name="Note 2 3 2 4 2 4" xfId="5726"/>
    <cellStyle name="Note 2 3 2 4 2 4 2" xfId="18885"/>
    <cellStyle name="Note 2 3 2 4 2 4 2 2" xfId="56223"/>
    <cellStyle name="Note 2 3 2 4 2 4 3" xfId="31552"/>
    <cellStyle name="Note 2 3 2 4 2 4 4" xfId="43064"/>
    <cellStyle name="Note 2 3 2 4 2 5" xfId="15173"/>
    <cellStyle name="Note 2 3 2 4 2 5 2" xfId="52511"/>
    <cellStyle name="Note 2 3 2 4 2 6" xfId="28670"/>
    <cellStyle name="Note 2 3 2 4 2 7" xfId="39350"/>
    <cellStyle name="Note 2 3 2 4 3" xfId="3361"/>
    <cellStyle name="Note 2 3 2 4 3 2" xfId="11629"/>
    <cellStyle name="Note 2 3 2 4 3 2 2" xfId="24788"/>
    <cellStyle name="Note 2 3 2 4 3 2 2 2" xfId="62126"/>
    <cellStyle name="Note 2 3 2 4 3 2 3" xfId="48967"/>
    <cellStyle name="Note 2 3 2 4 3 3" xfId="6906"/>
    <cellStyle name="Note 2 3 2 4 3 3 2" xfId="20065"/>
    <cellStyle name="Note 2 3 2 4 3 3 2 2" xfId="57403"/>
    <cellStyle name="Note 2 3 2 4 3 3 3" xfId="44244"/>
    <cellStyle name="Note 2 3 2 4 3 4" xfId="16522"/>
    <cellStyle name="Note 2 3 2 4 3 4 2" xfId="53860"/>
    <cellStyle name="Note 2 3 2 4 3 5" xfId="32915"/>
    <cellStyle name="Note 2 3 2 4 3 6" xfId="40699"/>
    <cellStyle name="Note 2 3 2 4 4" xfId="9269"/>
    <cellStyle name="Note 2 3 2 4 4 2" xfId="22428"/>
    <cellStyle name="Note 2 3 2 4 4 2 2" xfId="59766"/>
    <cellStyle name="Note 2 3 2 4 4 3" xfId="35627"/>
    <cellStyle name="Note 2 3 2 4 4 4" xfId="46607"/>
    <cellStyle name="Note 2 3 2 4 5" xfId="4546"/>
    <cellStyle name="Note 2 3 2 4 5 2" xfId="17705"/>
    <cellStyle name="Note 2 3 2 4 5 2 2" xfId="55043"/>
    <cellStyle name="Note 2 3 2 4 5 3" xfId="30203"/>
    <cellStyle name="Note 2 3 2 4 5 4" xfId="41884"/>
    <cellStyle name="Note 2 3 2 4 6" xfId="13993"/>
    <cellStyle name="Note 2 3 2 4 6 2" xfId="51331"/>
    <cellStyle name="Note 2 3 2 4 7" xfId="27321"/>
    <cellStyle name="Note 2 3 2 4 8" xfId="38170"/>
    <cellStyle name="Note 2 3 2 5" xfId="999"/>
    <cellStyle name="Note 2 3 2 5 2" xfId="2181"/>
    <cellStyle name="Note 2 3 2 5 2 2" xfId="8255"/>
    <cellStyle name="Note 2 3 2 5 2 2 2" xfId="12978"/>
    <cellStyle name="Note 2 3 2 5 2 2 2 2" xfId="26137"/>
    <cellStyle name="Note 2 3 2 5 2 2 2 2 2" xfId="63475"/>
    <cellStyle name="Note 2 3 2 5 2 2 2 3" xfId="50316"/>
    <cellStyle name="Note 2 3 2 5 2 2 3" xfId="21414"/>
    <cellStyle name="Note 2 3 2 5 2 2 3 2" xfId="58752"/>
    <cellStyle name="Note 2 3 2 5 2 2 4" xfId="34433"/>
    <cellStyle name="Note 2 3 2 5 2 2 5" xfId="45593"/>
    <cellStyle name="Note 2 3 2 5 2 3" xfId="10618"/>
    <cellStyle name="Note 2 3 2 5 2 3 2" xfId="23777"/>
    <cellStyle name="Note 2 3 2 5 2 3 2 2" xfId="61115"/>
    <cellStyle name="Note 2 3 2 5 2 3 3" xfId="37145"/>
    <cellStyle name="Note 2 3 2 5 2 3 4" xfId="47956"/>
    <cellStyle name="Note 2 3 2 5 2 4" xfId="5895"/>
    <cellStyle name="Note 2 3 2 5 2 4 2" xfId="19054"/>
    <cellStyle name="Note 2 3 2 5 2 4 2 2" xfId="56392"/>
    <cellStyle name="Note 2 3 2 5 2 4 3" xfId="31721"/>
    <cellStyle name="Note 2 3 2 5 2 4 4" xfId="43233"/>
    <cellStyle name="Note 2 3 2 5 2 5" xfId="15342"/>
    <cellStyle name="Note 2 3 2 5 2 5 2" xfId="52680"/>
    <cellStyle name="Note 2 3 2 5 2 6" xfId="28839"/>
    <cellStyle name="Note 2 3 2 5 2 7" xfId="39519"/>
    <cellStyle name="Note 2 3 2 5 3" xfId="3530"/>
    <cellStyle name="Note 2 3 2 5 3 2" xfId="11798"/>
    <cellStyle name="Note 2 3 2 5 3 2 2" xfId="24957"/>
    <cellStyle name="Note 2 3 2 5 3 2 2 2" xfId="62295"/>
    <cellStyle name="Note 2 3 2 5 3 2 3" xfId="49136"/>
    <cellStyle name="Note 2 3 2 5 3 3" xfId="7075"/>
    <cellStyle name="Note 2 3 2 5 3 3 2" xfId="20234"/>
    <cellStyle name="Note 2 3 2 5 3 3 2 2" xfId="57572"/>
    <cellStyle name="Note 2 3 2 5 3 3 3" xfId="44413"/>
    <cellStyle name="Note 2 3 2 5 3 4" xfId="16691"/>
    <cellStyle name="Note 2 3 2 5 3 4 2" xfId="54029"/>
    <cellStyle name="Note 2 3 2 5 3 5" xfId="33084"/>
    <cellStyle name="Note 2 3 2 5 3 6" xfId="40868"/>
    <cellStyle name="Note 2 3 2 5 4" xfId="9438"/>
    <cellStyle name="Note 2 3 2 5 4 2" xfId="22597"/>
    <cellStyle name="Note 2 3 2 5 4 2 2" xfId="59935"/>
    <cellStyle name="Note 2 3 2 5 4 3" xfId="35796"/>
    <cellStyle name="Note 2 3 2 5 4 4" xfId="46776"/>
    <cellStyle name="Note 2 3 2 5 5" xfId="4715"/>
    <cellStyle name="Note 2 3 2 5 5 2" xfId="17874"/>
    <cellStyle name="Note 2 3 2 5 5 2 2" xfId="55212"/>
    <cellStyle name="Note 2 3 2 5 5 3" xfId="30372"/>
    <cellStyle name="Note 2 3 2 5 5 4" xfId="42053"/>
    <cellStyle name="Note 2 3 2 5 6" xfId="14162"/>
    <cellStyle name="Note 2 3 2 5 6 2" xfId="51500"/>
    <cellStyle name="Note 2 3 2 5 7" xfId="27490"/>
    <cellStyle name="Note 2 3 2 5 8" xfId="38339"/>
    <cellStyle name="Note 2 3 2 6" xfId="1170"/>
    <cellStyle name="Note 2 3 2 6 2" xfId="2350"/>
    <cellStyle name="Note 2 3 2 6 2 2" xfId="8424"/>
    <cellStyle name="Note 2 3 2 6 2 2 2" xfId="13147"/>
    <cellStyle name="Note 2 3 2 6 2 2 2 2" xfId="26306"/>
    <cellStyle name="Note 2 3 2 6 2 2 2 2 2" xfId="63644"/>
    <cellStyle name="Note 2 3 2 6 2 2 2 3" xfId="50485"/>
    <cellStyle name="Note 2 3 2 6 2 2 3" xfId="21583"/>
    <cellStyle name="Note 2 3 2 6 2 2 3 2" xfId="58921"/>
    <cellStyle name="Note 2 3 2 6 2 2 4" xfId="34602"/>
    <cellStyle name="Note 2 3 2 6 2 2 5" xfId="45762"/>
    <cellStyle name="Note 2 3 2 6 2 3" xfId="10787"/>
    <cellStyle name="Note 2 3 2 6 2 3 2" xfId="23946"/>
    <cellStyle name="Note 2 3 2 6 2 3 2 2" xfId="61284"/>
    <cellStyle name="Note 2 3 2 6 2 3 3" xfId="37314"/>
    <cellStyle name="Note 2 3 2 6 2 3 4" xfId="48125"/>
    <cellStyle name="Note 2 3 2 6 2 4" xfId="6064"/>
    <cellStyle name="Note 2 3 2 6 2 4 2" xfId="19223"/>
    <cellStyle name="Note 2 3 2 6 2 4 2 2" xfId="56561"/>
    <cellStyle name="Note 2 3 2 6 2 4 3" xfId="31890"/>
    <cellStyle name="Note 2 3 2 6 2 4 4" xfId="43402"/>
    <cellStyle name="Note 2 3 2 6 2 5" xfId="15511"/>
    <cellStyle name="Note 2 3 2 6 2 5 2" xfId="52849"/>
    <cellStyle name="Note 2 3 2 6 2 6" xfId="29008"/>
    <cellStyle name="Note 2 3 2 6 2 7" xfId="39688"/>
    <cellStyle name="Note 2 3 2 6 3" xfId="3699"/>
    <cellStyle name="Note 2 3 2 6 3 2" xfId="11967"/>
    <cellStyle name="Note 2 3 2 6 3 2 2" xfId="25126"/>
    <cellStyle name="Note 2 3 2 6 3 2 2 2" xfId="62464"/>
    <cellStyle name="Note 2 3 2 6 3 2 3" xfId="49305"/>
    <cellStyle name="Note 2 3 2 6 3 3" xfId="7244"/>
    <cellStyle name="Note 2 3 2 6 3 3 2" xfId="20403"/>
    <cellStyle name="Note 2 3 2 6 3 3 2 2" xfId="57741"/>
    <cellStyle name="Note 2 3 2 6 3 3 3" xfId="44582"/>
    <cellStyle name="Note 2 3 2 6 3 4" xfId="16860"/>
    <cellStyle name="Note 2 3 2 6 3 4 2" xfId="54198"/>
    <cellStyle name="Note 2 3 2 6 3 5" xfId="33253"/>
    <cellStyle name="Note 2 3 2 6 3 6" xfId="41037"/>
    <cellStyle name="Note 2 3 2 6 4" xfId="9607"/>
    <cellStyle name="Note 2 3 2 6 4 2" xfId="22766"/>
    <cellStyle name="Note 2 3 2 6 4 2 2" xfId="60104"/>
    <cellStyle name="Note 2 3 2 6 4 3" xfId="35965"/>
    <cellStyle name="Note 2 3 2 6 4 4" xfId="46945"/>
    <cellStyle name="Note 2 3 2 6 5" xfId="4884"/>
    <cellStyle name="Note 2 3 2 6 5 2" xfId="18043"/>
    <cellStyle name="Note 2 3 2 6 5 2 2" xfId="55381"/>
    <cellStyle name="Note 2 3 2 6 5 3" xfId="30541"/>
    <cellStyle name="Note 2 3 2 6 5 4" xfId="42222"/>
    <cellStyle name="Note 2 3 2 6 6" xfId="14331"/>
    <cellStyle name="Note 2 3 2 6 6 2" xfId="51669"/>
    <cellStyle name="Note 2 3 2 6 7" xfId="27659"/>
    <cellStyle name="Note 2 3 2 6 8" xfId="38508"/>
    <cellStyle name="Note 2 3 2 7" xfId="1394"/>
    <cellStyle name="Note 2 3 2 7 2" xfId="2743"/>
    <cellStyle name="Note 2 3 2 7 2 2" xfId="12191"/>
    <cellStyle name="Note 2 3 2 7 2 2 2" xfId="25350"/>
    <cellStyle name="Note 2 3 2 7 2 2 2 2" xfId="62688"/>
    <cellStyle name="Note 2 3 2 7 2 2 3" xfId="33646"/>
    <cellStyle name="Note 2 3 2 7 2 2 4" xfId="49529"/>
    <cellStyle name="Note 2 3 2 7 2 3" xfId="7468"/>
    <cellStyle name="Note 2 3 2 7 2 3 2" xfId="20627"/>
    <cellStyle name="Note 2 3 2 7 2 3 2 2" xfId="57965"/>
    <cellStyle name="Note 2 3 2 7 2 3 3" xfId="36358"/>
    <cellStyle name="Note 2 3 2 7 2 3 4" xfId="44806"/>
    <cellStyle name="Note 2 3 2 7 2 4" xfId="15904"/>
    <cellStyle name="Note 2 3 2 7 2 4 2" xfId="30934"/>
    <cellStyle name="Note 2 3 2 7 2 4 3" xfId="53242"/>
    <cellStyle name="Note 2 3 2 7 2 5" xfId="28052"/>
    <cellStyle name="Note 2 3 2 7 2 6" xfId="40081"/>
    <cellStyle name="Note 2 3 2 7 3" xfId="9831"/>
    <cellStyle name="Note 2 3 2 7 3 2" xfId="22990"/>
    <cellStyle name="Note 2 3 2 7 3 2 2" xfId="60328"/>
    <cellStyle name="Note 2 3 2 7 3 3" xfId="32297"/>
    <cellStyle name="Note 2 3 2 7 3 4" xfId="47169"/>
    <cellStyle name="Note 2 3 2 7 4" xfId="5108"/>
    <cellStyle name="Note 2 3 2 7 4 2" xfId="18267"/>
    <cellStyle name="Note 2 3 2 7 4 2 2" xfId="55605"/>
    <cellStyle name="Note 2 3 2 7 4 3" xfId="35009"/>
    <cellStyle name="Note 2 3 2 7 4 4" xfId="42446"/>
    <cellStyle name="Note 2 3 2 7 5" xfId="14555"/>
    <cellStyle name="Note 2 3 2 7 5 2" xfId="29585"/>
    <cellStyle name="Note 2 3 2 7 5 3" xfId="51893"/>
    <cellStyle name="Note 2 3 2 7 6" xfId="26703"/>
    <cellStyle name="Note 2 3 2 7 7" xfId="38732"/>
    <cellStyle name="Note 2 3 2 8" xfId="2519"/>
    <cellStyle name="Note 2 3 2 8 2" xfId="11011"/>
    <cellStyle name="Note 2 3 2 8 2 2" xfId="24170"/>
    <cellStyle name="Note 2 3 2 8 2 2 2" xfId="61508"/>
    <cellStyle name="Note 2 3 2 8 2 3" xfId="33422"/>
    <cellStyle name="Note 2 3 2 8 2 4" xfId="48349"/>
    <cellStyle name="Note 2 3 2 8 3" xfId="6288"/>
    <cellStyle name="Note 2 3 2 8 3 2" xfId="19447"/>
    <cellStyle name="Note 2 3 2 8 3 2 2" xfId="56785"/>
    <cellStyle name="Note 2 3 2 8 3 3" xfId="36134"/>
    <cellStyle name="Note 2 3 2 8 3 4" xfId="43626"/>
    <cellStyle name="Note 2 3 2 8 4" xfId="15680"/>
    <cellStyle name="Note 2 3 2 8 4 2" xfId="30710"/>
    <cellStyle name="Note 2 3 2 8 4 3" xfId="53018"/>
    <cellStyle name="Note 2 3 2 8 5" xfId="27828"/>
    <cellStyle name="Note 2 3 2 8 6" xfId="39857"/>
    <cellStyle name="Note 2 3 2 9" xfId="8651"/>
    <cellStyle name="Note 2 3 2 9 2" xfId="21810"/>
    <cellStyle name="Note 2 3 2 9 2 2" xfId="59148"/>
    <cellStyle name="Note 2 3 2 9 3" xfId="29361"/>
    <cellStyle name="Note 2 3 2 9 4" xfId="45989"/>
    <cellStyle name="Note 2 3 3" xfId="521"/>
    <cellStyle name="Note 2 3 3 2" xfId="1703"/>
    <cellStyle name="Note 2 3 3 2 2" xfId="7777"/>
    <cellStyle name="Note 2 3 3 2 2 2" xfId="12500"/>
    <cellStyle name="Note 2 3 3 2 2 2 2" xfId="25659"/>
    <cellStyle name="Note 2 3 3 2 2 2 2 2" xfId="62997"/>
    <cellStyle name="Note 2 3 3 2 2 2 3" xfId="49838"/>
    <cellStyle name="Note 2 3 3 2 2 3" xfId="20936"/>
    <cellStyle name="Note 2 3 3 2 2 3 2" xfId="58274"/>
    <cellStyle name="Note 2 3 3 2 2 4" xfId="33955"/>
    <cellStyle name="Note 2 3 3 2 2 5" xfId="45115"/>
    <cellStyle name="Note 2 3 3 2 3" xfId="10140"/>
    <cellStyle name="Note 2 3 3 2 3 2" xfId="23299"/>
    <cellStyle name="Note 2 3 3 2 3 2 2" xfId="60637"/>
    <cellStyle name="Note 2 3 3 2 3 3" xfId="36667"/>
    <cellStyle name="Note 2 3 3 2 3 4" xfId="47478"/>
    <cellStyle name="Note 2 3 3 2 4" xfId="5417"/>
    <cellStyle name="Note 2 3 3 2 4 2" xfId="18576"/>
    <cellStyle name="Note 2 3 3 2 4 2 2" xfId="55914"/>
    <cellStyle name="Note 2 3 3 2 4 3" xfId="31243"/>
    <cellStyle name="Note 2 3 3 2 4 4" xfId="42755"/>
    <cellStyle name="Note 2 3 3 2 5" xfId="14864"/>
    <cellStyle name="Note 2 3 3 2 5 2" xfId="52202"/>
    <cellStyle name="Note 2 3 3 2 6" xfId="28361"/>
    <cellStyle name="Note 2 3 3 2 7" xfId="39041"/>
    <cellStyle name="Note 2 3 3 3" xfId="3052"/>
    <cellStyle name="Note 2 3 3 3 2" xfId="11320"/>
    <cellStyle name="Note 2 3 3 3 2 2" xfId="24479"/>
    <cellStyle name="Note 2 3 3 3 2 2 2" xfId="61817"/>
    <cellStyle name="Note 2 3 3 3 2 3" xfId="48658"/>
    <cellStyle name="Note 2 3 3 3 3" xfId="6597"/>
    <cellStyle name="Note 2 3 3 3 3 2" xfId="19756"/>
    <cellStyle name="Note 2 3 3 3 3 2 2" xfId="57094"/>
    <cellStyle name="Note 2 3 3 3 3 3" xfId="43935"/>
    <cellStyle name="Note 2 3 3 3 4" xfId="16213"/>
    <cellStyle name="Note 2 3 3 3 4 2" xfId="53551"/>
    <cellStyle name="Note 2 3 3 3 5" xfId="32606"/>
    <cellStyle name="Note 2 3 3 3 6" xfId="40390"/>
    <cellStyle name="Note 2 3 3 4" xfId="8960"/>
    <cellStyle name="Note 2 3 3 4 2" xfId="22119"/>
    <cellStyle name="Note 2 3 3 4 2 2" xfId="59457"/>
    <cellStyle name="Note 2 3 3 4 3" xfId="35318"/>
    <cellStyle name="Note 2 3 3 4 4" xfId="46298"/>
    <cellStyle name="Note 2 3 3 5" xfId="4237"/>
    <cellStyle name="Note 2 3 3 5 2" xfId="17396"/>
    <cellStyle name="Note 2 3 3 5 2 2" xfId="54734"/>
    <cellStyle name="Note 2 3 3 5 3" xfId="29894"/>
    <cellStyle name="Note 2 3 3 5 4" xfId="41575"/>
    <cellStyle name="Note 2 3 3 6" xfId="13684"/>
    <cellStyle name="Note 2 3 3 6 2" xfId="51022"/>
    <cellStyle name="Note 2 3 3 7" xfId="27012"/>
    <cellStyle name="Note 2 3 3 8" xfId="37861"/>
    <cellStyle name="Note 2 3 4" xfId="324"/>
    <cellStyle name="Note 2 3 4 2" xfId="1506"/>
    <cellStyle name="Note 2 3 4 2 2" xfId="7580"/>
    <cellStyle name="Note 2 3 4 2 2 2" xfId="12303"/>
    <cellStyle name="Note 2 3 4 2 2 2 2" xfId="25462"/>
    <cellStyle name="Note 2 3 4 2 2 2 2 2" xfId="62800"/>
    <cellStyle name="Note 2 3 4 2 2 2 3" xfId="49641"/>
    <cellStyle name="Note 2 3 4 2 2 3" xfId="20739"/>
    <cellStyle name="Note 2 3 4 2 2 3 2" xfId="58077"/>
    <cellStyle name="Note 2 3 4 2 2 4" xfId="33758"/>
    <cellStyle name="Note 2 3 4 2 2 5" xfId="44918"/>
    <cellStyle name="Note 2 3 4 2 3" xfId="9943"/>
    <cellStyle name="Note 2 3 4 2 3 2" xfId="23102"/>
    <cellStyle name="Note 2 3 4 2 3 2 2" xfId="60440"/>
    <cellStyle name="Note 2 3 4 2 3 3" xfId="36470"/>
    <cellStyle name="Note 2 3 4 2 3 4" xfId="47281"/>
    <cellStyle name="Note 2 3 4 2 4" xfId="5220"/>
    <cellStyle name="Note 2 3 4 2 4 2" xfId="18379"/>
    <cellStyle name="Note 2 3 4 2 4 2 2" xfId="55717"/>
    <cellStyle name="Note 2 3 4 2 4 3" xfId="31046"/>
    <cellStyle name="Note 2 3 4 2 4 4" xfId="42558"/>
    <cellStyle name="Note 2 3 4 2 5" xfId="14667"/>
    <cellStyle name="Note 2 3 4 2 5 2" xfId="52005"/>
    <cellStyle name="Note 2 3 4 2 6" xfId="28164"/>
    <cellStyle name="Note 2 3 4 2 7" xfId="38844"/>
    <cellStyle name="Note 2 3 4 3" xfId="2855"/>
    <cellStyle name="Note 2 3 4 3 2" xfId="11123"/>
    <cellStyle name="Note 2 3 4 3 2 2" xfId="24282"/>
    <cellStyle name="Note 2 3 4 3 2 2 2" xfId="61620"/>
    <cellStyle name="Note 2 3 4 3 2 3" xfId="48461"/>
    <cellStyle name="Note 2 3 4 3 3" xfId="6400"/>
    <cellStyle name="Note 2 3 4 3 3 2" xfId="19559"/>
    <cellStyle name="Note 2 3 4 3 3 2 2" xfId="56897"/>
    <cellStyle name="Note 2 3 4 3 3 3" xfId="43738"/>
    <cellStyle name="Note 2 3 4 3 4" xfId="16016"/>
    <cellStyle name="Note 2 3 4 3 4 2" xfId="53354"/>
    <cellStyle name="Note 2 3 4 3 5" xfId="32409"/>
    <cellStyle name="Note 2 3 4 3 6" xfId="40193"/>
    <cellStyle name="Note 2 3 4 4" xfId="8763"/>
    <cellStyle name="Note 2 3 4 4 2" xfId="21922"/>
    <cellStyle name="Note 2 3 4 4 2 2" xfId="59260"/>
    <cellStyle name="Note 2 3 4 4 3" xfId="35121"/>
    <cellStyle name="Note 2 3 4 4 4" xfId="46101"/>
    <cellStyle name="Note 2 3 4 5" xfId="4040"/>
    <cellStyle name="Note 2 3 4 5 2" xfId="17199"/>
    <cellStyle name="Note 2 3 4 5 2 2" xfId="54537"/>
    <cellStyle name="Note 2 3 4 5 3" xfId="29697"/>
    <cellStyle name="Note 2 3 4 5 4" xfId="41378"/>
    <cellStyle name="Note 2 3 4 6" xfId="13487"/>
    <cellStyle name="Note 2 3 4 6 2" xfId="50825"/>
    <cellStyle name="Note 2 3 4 7" xfId="26815"/>
    <cellStyle name="Note 2 3 4 8" xfId="37664"/>
    <cellStyle name="Note 2 3 5" xfId="745"/>
    <cellStyle name="Note 2 3 5 2" xfId="1927"/>
    <cellStyle name="Note 2 3 5 2 2" xfId="8001"/>
    <cellStyle name="Note 2 3 5 2 2 2" xfId="12724"/>
    <cellStyle name="Note 2 3 5 2 2 2 2" xfId="25883"/>
    <cellStyle name="Note 2 3 5 2 2 2 2 2" xfId="63221"/>
    <cellStyle name="Note 2 3 5 2 2 2 3" xfId="50062"/>
    <cellStyle name="Note 2 3 5 2 2 3" xfId="21160"/>
    <cellStyle name="Note 2 3 5 2 2 3 2" xfId="58498"/>
    <cellStyle name="Note 2 3 5 2 2 4" xfId="34179"/>
    <cellStyle name="Note 2 3 5 2 2 5" xfId="45339"/>
    <cellStyle name="Note 2 3 5 2 3" xfId="10364"/>
    <cellStyle name="Note 2 3 5 2 3 2" xfId="23523"/>
    <cellStyle name="Note 2 3 5 2 3 2 2" xfId="60861"/>
    <cellStyle name="Note 2 3 5 2 3 3" xfId="36891"/>
    <cellStyle name="Note 2 3 5 2 3 4" xfId="47702"/>
    <cellStyle name="Note 2 3 5 2 4" xfId="5641"/>
    <cellStyle name="Note 2 3 5 2 4 2" xfId="18800"/>
    <cellStyle name="Note 2 3 5 2 4 2 2" xfId="56138"/>
    <cellStyle name="Note 2 3 5 2 4 3" xfId="31467"/>
    <cellStyle name="Note 2 3 5 2 4 4" xfId="42979"/>
    <cellStyle name="Note 2 3 5 2 5" xfId="15088"/>
    <cellStyle name="Note 2 3 5 2 5 2" xfId="52426"/>
    <cellStyle name="Note 2 3 5 2 6" xfId="28585"/>
    <cellStyle name="Note 2 3 5 2 7" xfId="39265"/>
    <cellStyle name="Note 2 3 5 3" xfId="3276"/>
    <cellStyle name="Note 2 3 5 3 2" xfId="11544"/>
    <cellStyle name="Note 2 3 5 3 2 2" xfId="24703"/>
    <cellStyle name="Note 2 3 5 3 2 2 2" xfId="62041"/>
    <cellStyle name="Note 2 3 5 3 2 3" xfId="48882"/>
    <cellStyle name="Note 2 3 5 3 3" xfId="6821"/>
    <cellStyle name="Note 2 3 5 3 3 2" xfId="19980"/>
    <cellStyle name="Note 2 3 5 3 3 2 2" xfId="57318"/>
    <cellStyle name="Note 2 3 5 3 3 3" xfId="44159"/>
    <cellStyle name="Note 2 3 5 3 4" xfId="16437"/>
    <cellStyle name="Note 2 3 5 3 4 2" xfId="53775"/>
    <cellStyle name="Note 2 3 5 3 5" xfId="32830"/>
    <cellStyle name="Note 2 3 5 3 6" xfId="40614"/>
    <cellStyle name="Note 2 3 5 4" xfId="9184"/>
    <cellStyle name="Note 2 3 5 4 2" xfId="22343"/>
    <cellStyle name="Note 2 3 5 4 2 2" xfId="59681"/>
    <cellStyle name="Note 2 3 5 4 3" xfId="35542"/>
    <cellStyle name="Note 2 3 5 4 4" xfId="46522"/>
    <cellStyle name="Note 2 3 5 5" xfId="4461"/>
    <cellStyle name="Note 2 3 5 5 2" xfId="17620"/>
    <cellStyle name="Note 2 3 5 5 2 2" xfId="54958"/>
    <cellStyle name="Note 2 3 5 5 3" xfId="30118"/>
    <cellStyle name="Note 2 3 5 5 4" xfId="41799"/>
    <cellStyle name="Note 2 3 5 6" xfId="13908"/>
    <cellStyle name="Note 2 3 5 6 2" xfId="51246"/>
    <cellStyle name="Note 2 3 5 7" xfId="27236"/>
    <cellStyle name="Note 2 3 5 8" xfId="38085"/>
    <cellStyle name="Note 2 3 6" xfId="914"/>
    <cellStyle name="Note 2 3 6 2" xfId="2096"/>
    <cellStyle name="Note 2 3 6 2 2" xfId="8170"/>
    <cellStyle name="Note 2 3 6 2 2 2" xfId="12893"/>
    <cellStyle name="Note 2 3 6 2 2 2 2" xfId="26052"/>
    <cellStyle name="Note 2 3 6 2 2 2 2 2" xfId="63390"/>
    <cellStyle name="Note 2 3 6 2 2 2 3" xfId="50231"/>
    <cellStyle name="Note 2 3 6 2 2 3" xfId="21329"/>
    <cellStyle name="Note 2 3 6 2 2 3 2" xfId="58667"/>
    <cellStyle name="Note 2 3 6 2 2 4" xfId="34348"/>
    <cellStyle name="Note 2 3 6 2 2 5" xfId="45508"/>
    <cellStyle name="Note 2 3 6 2 3" xfId="10533"/>
    <cellStyle name="Note 2 3 6 2 3 2" xfId="23692"/>
    <cellStyle name="Note 2 3 6 2 3 2 2" xfId="61030"/>
    <cellStyle name="Note 2 3 6 2 3 3" xfId="37060"/>
    <cellStyle name="Note 2 3 6 2 3 4" xfId="47871"/>
    <cellStyle name="Note 2 3 6 2 4" xfId="5810"/>
    <cellStyle name="Note 2 3 6 2 4 2" xfId="18969"/>
    <cellStyle name="Note 2 3 6 2 4 2 2" xfId="56307"/>
    <cellStyle name="Note 2 3 6 2 4 3" xfId="31636"/>
    <cellStyle name="Note 2 3 6 2 4 4" xfId="43148"/>
    <cellStyle name="Note 2 3 6 2 5" xfId="15257"/>
    <cellStyle name="Note 2 3 6 2 5 2" xfId="52595"/>
    <cellStyle name="Note 2 3 6 2 6" xfId="28754"/>
    <cellStyle name="Note 2 3 6 2 7" xfId="39434"/>
    <cellStyle name="Note 2 3 6 3" xfId="3445"/>
    <cellStyle name="Note 2 3 6 3 2" xfId="11713"/>
    <cellStyle name="Note 2 3 6 3 2 2" xfId="24872"/>
    <cellStyle name="Note 2 3 6 3 2 2 2" xfId="62210"/>
    <cellStyle name="Note 2 3 6 3 2 3" xfId="49051"/>
    <cellStyle name="Note 2 3 6 3 3" xfId="6990"/>
    <cellStyle name="Note 2 3 6 3 3 2" xfId="20149"/>
    <cellStyle name="Note 2 3 6 3 3 2 2" xfId="57487"/>
    <cellStyle name="Note 2 3 6 3 3 3" xfId="44328"/>
    <cellStyle name="Note 2 3 6 3 4" xfId="16606"/>
    <cellStyle name="Note 2 3 6 3 4 2" xfId="53944"/>
    <cellStyle name="Note 2 3 6 3 5" xfId="32999"/>
    <cellStyle name="Note 2 3 6 3 6" xfId="40783"/>
    <cellStyle name="Note 2 3 6 4" xfId="9353"/>
    <cellStyle name="Note 2 3 6 4 2" xfId="22512"/>
    <cellStyle name="Note 2 3 6 4 2 2" xfId="59850"/>
    <cellStyle name="Note 2 3 6 4 3" xfId="35711"/>
    <cellStyle name="Note 2 3 6 4 4" xfId="46691"/>
    <cellStyle name="Note 2 3 6 5" xfId="4630"/>
    <cellStyle name="Note 2 3 6 5 2" xfId="17789"/>
    <cellStyle name="Note 2 3 6 5 2 2" xfId="55127"/>
    <cellStyle name="Note 2 3 6 5 3" xfId="30287"/>
    <cellStyle name="Note 2 3 6 5 4" xfId="41968"/>
    <cellStyle name="Note 2 3 6 6" xfId="14077"/>
    <cellStyle name="Note 2 3 6 6 2" xfId="51415"/>
    <cellStyle name="Note 2 3 6 7" xfId="27405"/>
    <cellStyle name="Note 2 3 6 8" xfId="38254"/>
    <cellStyle name="Note 2 3 7" xfId="1085"/>
    <cellStyle name="Note 2 3 7 2" xfId="2265"/>
    <cellStyle name="Note 2 3 7 2 2" xfId="8339"/>
    <cellStyle name="Note 2 3 7 2 2 2" xfId="13062"/>
    <cellStyle name="Note 2 3 7 2 2 2 2" xfId="26221"/>
    <cellStyle name="Note 2 3 7 2 2 2 2 2" xfId="63559"/>
    <cellStyle name="Note 2 3 7 2 2 2 3" xfId="50400"/>
    <cellStyle name="Note 2 3 7 2 2 3" xfId="21498"/>
    <cellStyle name="Note 2 3 7 2 2 3 2" xfId="58836"/>
    <cellStyle name="Note 2 3 7 2 2 4" xfId="34517"/>
    <cellStyle name="Note 2 3 7 2 2 5" xfId="45677"/>
    <cellStyle name="Note 2 3 7 2 3" xfId="10702"/>
    <cellStyle name="Note 2 3 7 2 3 2" xfId="23861"/>
    <cellStyle name="Note 2 3 7 2 3 2 2" xfId="61199"/>
    <cellStyle name="Note 2 3 7 2 3 3" xfId="37229"/>
    <cellStyle name="Note 2 3 7 2 3 4" xfId="48040"/>
    <cellStyle name="Note 2 3 7 2 4" xfId="5979"/>
    <cellStyle name="Note 2 3 7 2 4 2" xfId="19138"/>
    <cellStyle name="Note 2 3 7 2 4 2 2" xfId="56476"/>
    <cellStyle name="Note 2 3 7 2 4 3" xfId="31805"/>
    <cellStyle name="Note 2 3 7 2 4 4" xfId="43317"/>
    <cellStyle name="Note 2 3 7 2 5" xfId="15426"/>
    <cellStyle name="Note 2 3 7 2 5 2" xfId="52764"/>
    <cellStyle name="Note 2 3 7 2 6" xfId="28923"/>
    <cellStyle name="Note 2 3 7 2 7" xfId="39603"/>
    <cellStyle name="Note 2 3 7 3" xfId="3614"/>
    <cellStyle name="Note 2 3 7 3 2" xfId="11882"/>
    <cellStyle name="Note 2 3 7 3 2 2" xfId="25041"/>
    <cellStyle name="Note 2 3 7 3 2 2 2" xfId="62379"/>
    <cellStyle name="Note 2 3 7 3 2 3" xfId="49220"/>
    <cellStyle name="Note 2 3 7 3 3" xfId="7159"/>
    <cellStyle name="Note 2 3 7 3 3 2" xfId="20318"/>
    <cellStyle name="Note 2 3 7 3 3 2 2" xfId="57656"/>
    <cellStyle name="Note 2 3 7 3 3 3" xfId="44497"/>
    <cellStyle name="Note 2 3 7 3 4" xfId="16775"/>
    <cellStyle name="Note 2 3 7 3 4 2" xfId="54113"/>
    <cellStyle name="Note 2 3 7 3 5" xfId="33168"/>
    <cellStyle name="Note 2 3 7 3 6" xfId="40952"/>
    <cellStyle name="Note 2 3 7 4" xfId="9522"/>
    <cellStyle name="Note 2 3 7 4 2" xfId="22681"/>
    <cellStyle name="Note 2 3 7 4 2 2" xfId="60019"/>
    <cellStyle name="Note 2 3 7 4 3" xfId="35880"/>
    <cellStyle name="Note 2 3 7 4 4" xfId="46860"/>
    <cellStyle name="Note 2 3 7 5" xfId="4799"/>
    <cellStyle name="Note 2 3 7 5 2" xfId="17958"/>
    <cellStyle name="Note 2 3 7 5 2 2" xfId="55296"/>
    <cellStyle name="Note 2 3 7 5 3" xfId="30456"/>
    <cellStyle name="Note 2 3 7 5 4" xfId="42137"/>
    <cellStyle name="Note 2 3 7 6" xfId="14246"/>
    <cellStyle name="Note 2 3 7 6 2" xfId="51584"/>
    <cellStyle name="Note 2 3 7 7" xfId="27574"/>
    <cellStyle name="Note 2 3 7 8" xfId="38423"/>
    <cellStyle name="Note 2 3 8" xfId="1282"/>
    <cellStyle name="Note 2 3 8 2" xfId="2631"/>
    <cellStyle name="Note 2 3 8 2 2" xfId="12079"/>
    <cellStyle name="Note 2 3 8 2 2 2" xfId="25238"/>
    <cellStyle name="Note 2 3 8 2 2 2 2" xfId="62576"/>
    <cellStyle name="Note 2 3 8 2 2 3" xfId="33534"/>
    <cellStyle name="Note 2 3 8 2 2 4" xfId="49417"/>
    <cellStyle name="Note 2 3 8 2 3" xfId="7356"/>
    <cellStyle name="Note 2 3 8 2 3 2" xfId="20515"/>
    <cellStyle name="Note 2 3 8 2 3 2 2" xfId="57853"/>
    <cellStyle name="Note 2 3 8 2 3 3" xfId="36246"/>
    <cellStyle name="Note 2 3 8 2 3 4" xfId="44694"/>
    <cellStyle name="Note 2 3 8 2 4" xfId="15792"/>
    <cellStyle name="Note 2 3 8 2 4 2" xfId="30822"/>
    <cellStyle name="Note 2 3 8 2 4 3" xfId="53130"/>
    <cellStyle name="Note 2 3 8 2 5" xfId="27940"/>
    <cellStyle name="Note 2 3 8 2 6" xfId="39969"/>
    <cellStyle name="Note 2 3 8 3" xfId="9719"/>
    <cellStyle name="Note 2 3 8 3 2" xfId="22878"/>
    <cellStyle name="Note 2 3 8 3 2 2" xfId="60216"/>
    <cellStyle name="Note 2 3 8 3 3" xfId="32185"/>
    <cellStyle name="Note 2 3 8 3 4" xfId="47057"/>
    <cellStyle name="Note 2 3 8 4" xfId="4996"/>
    <cellStyle name="Note 2 3 8 4 2" xfId="18155"/>
    <cellStyle name="Note 2 3 8 4 2 2" xfId="55493"/>
    <cellStyle name="Note 2 3 8 4 3" xfId="34897"/>
    <cellStyle name="Note 2 3 8 4 4" xfId="42334"/>
    <cellStyle name="Note 2 3 8 5" xfId="14443"/>
    <cellStyle name="Note 2 3 8 5 2" xfId="29473"/>
    <cellStyle name="Note 2 3 8 5 3" xfId="51781"/>
    <cellStyle name="Note 2 3 8 6" xfId="26591"/>
    <cellStyle name="Note 2 3 8 7" xfId="38620"/>
    <cellStyle name="Note 2 3 9" xfId="2434"/>
    <cellStyle name="Note 2 3 9 2" xfId="10899"/>
    <cellStyle name="Note 2 3 9 2 2" xfId="24058"/>
    <cellStyle name="Note 2 3 9 2 2 2" xfId="61396"/>
    <cellStyle name="Note 2 3 9 2 3" xfId="33337"/>
    <cellStyle name="Note 2 3 9 2 4" xfId="48237"/>
    <cellStyle name="Note 2 3 9 3" xfId="6176"/>
    <cellStyle name="Note 2 3 9 3 2" xfId="19335"/>
    <cellStyle name="Note 2 3 9 3 2 2" xfId="56673"/>
    <cellStyle name="Note 2 3 9 3 3" xfId="36049"/>
    <cellStyle name="Note 2 3 9 3 4" xfId="43514"/>
    <cellStyle name="Note 2 3 9 4" xfId="15595"/>
    <cellStyle name="Note 2 3 9 4 2" xfId="30625"/>
    <cellStyle name="Note 2 3 9 4 3" xfId="52933"/>
    <cellStyle name="Note 2 3 9 5" xfId="27743"/>
    <cellStyle name="Note 2 3 9 6" xfId="39772"/>
    <cellStyle name="Note 2 4" xfId="128"/>
    <cellStyle name="Note 2 4 10" xfId="8567"/>
    <cellStyle name="Note 2 4 10 2" xfId="21726"/>
    <cellStyle name="Note 2 4 10 2 2" xfId="59064"/>
    <cellStyle name="Note 2 4 10 3" xfId="29304"/>
    <cellStyle name="Note 2 4 10 4" xfId="45905"/>
    <cellStyle name="Note 2 4 11" xfId="3844"/>
    <cellStyle name="Note 2 4 11 2" xfId="17003"/>
    <cellStyle name="Note 2 4 11 2 2" xfId="54341"/>
    <cellStyle name="Note 2 4 11 3" xfId="32016"/>
    <cellStyle name="Note 2 4 11 4" xfId="41182"/>
    <cellStyle name="Note 2 4 12" xfId="13291"/>
    <cellStyle name="Note 2 4 12 2" xfId="34728"/>
    <cellStyle name="Note 2 4 12 3" xfId="50629"/>
    <cellStyle name="Note 2 4 13" xfId="29135"/>
    <cellStyle name="Note 2 4 14" xfId="26422"/>
    <cellStyle name="Note 2 4 15" xfId="37468"/>
    <cellStyle name="Note 2 4 2" xfId="240"/>
    <cellStyle name="Note 2 4 2 10" xfId="3956"/>
    <cellStyle name="Note 2 4 2 10 2" xfId="17115"/>
    <cellStyle name="Note 2 4 2 10 2 2" xfId="54453"/>
    <cellStyle name="Note 2 4 2 10 3" xfId="32101"/>
    <cellStyle name="Note 2 4 2 10 4" xfId="41294"/>
    <cellStyle name="Note 2 4 2 11" xfId="13403"/>
    <cellStyle name="Note 2 4 2 11 2" xfId="34813"/>
    <cellStyle name="Note 2 4 2 11 3" xfId="50741"/>
    <cellStyle name="Note 2 4 2 12" xfId="29220"/>
    <cellStyle name="Note 2 4 2 13" xfId="26507"/>
    <cellStyle name="Note 2 4 2 14" xfId="37580"/>
    <cellStyle name="Note 2 4 2 2" xfId="661"/>
    <cellStyle name="Note 2 4 2 2 2" xfId="1843"/>
    <cellStyle name="Note 2 4 2 2 2 2" xfId="7917"/>
    <cellStyle name="Note 2 4 2 2 2 2 2" xfId="12640"/>
    <cellStyle name="Note 2 4 2 2 2 2 2 2" xfId="25799"/>
    <cellStyle name="Note 2 4 2 2 2 2 2 2 2" xfId="63137"/>
    <cellStyle name="Note 2 4 2 2 2 2 2 3" xfId="49978"/>
    <cellStyle name="Note 2 4 2 2 2 2 3" xfId="21076"/>
    <cellStyle name="Note 2 4 2 2 2 2 3 2" xfId="58414"/>
    <cellStyle name="Note 2 4 2 2 2 2 4" xfId="34095"/>
    <cellStyle name="Note 2 4 2 2 2 2 5" xfId="45255"/>
    <cellStyle name="Note 2 4 2 2 2 3" xfId="10280"/>
    <cellStyle name="Note 2 4 2 2 2 3 2" xfId="23439"/>
    <cellStyle name="Note 2 4 2 2 2 3 2 2" xfId="60777"/>
    <cellStyle name="Note 2 4 2 2 2 3 3" xfId="36807"/>
    <cellStyle name="Note 2 4 2 2 2 3 4" xfId="47618"/>
    <cellStyle name="Note 2 4 2 2 2 4" xfId="5557"/>
    <cellStyle name="Note 2 4 2 2 2 4 2" xfId="18716"/>
    <cellStyle name="Note 2 4 2 2 2 4 2 2" xfId="56054"/>
    <cellStyle name="Note 2 4 2 2 2 4 3" xfId="31383"/>
    <cellStyle name="Note 2 4 2 2 2 4 4" xfId="42895"/>
    <cellStyle name="Note 2 4 2 2 2 5" xfId="15004"/>
    <cellStyle name="Note 2 4 2 2 2 5 2" xfId="52342"/>
    <cellStyle name="Note 2 4 2 2 2 6" xfId="28501"/>
    <cellStyle name="Note 2 4 2 2 2 7" xfId="39181"/>
    <cellStyle name="Note 2 4 2 2 3" xfId="3192"/>
    <cellStyle name="Note 2 4 2 2 3 2" xfId="11460"/>
    <cellStyle name="Note 2 4 2 2 3 2 2" xfId="24619"/>
    <cellStyle name="Note 2 4 2 2 3 2 2 2" xfId="61957"/>
    <cellStyle name="Note 2 4 2 2 3 2 3" xfId="48798"/>
    <cellStyle name="Note 2 4 2 2 3 3" xfId="6737"/>
    <cellStyle name="Note 2 4 2 2 3 3 2" xfId="19896"/>
    <cellStyle name="Note 2 4 2 2 3 3 2 2" xfId="57234"/>
    <cellStyle name="Note 2 4 2 2 3 3 3" xfId="44075"/>
    <cellStyle name="Note 2 4 2 2 3 4" xfId="16353"/>
    <cellStyle name="Note 2 4 2 2 3 4 2" xfId="53691"/>
    <cellStyle name="Note 2 4 2 2 3 5" xfId="32746"/>
    <cellStyle name="Note 2 4 2 2 3 6" xfId="40530"/>
    <cellStyle name="Note 2 4 2 2 4" xfId="9100"/>
    <cellStyle name="Note 2 4 2 2 4 2" xfId="22259"/>
    <cellStyle name="Note 2 4 2 2 4 2 2" xfId="59597"/>
    <cellStyle name="Note 2 4 2 2 4 3" xfId="35458"/>
    <cellStyle name="Note 2 4 2 2 4 4" xfId="46438"/>
    <cellStyle name="Note 2 4 2 2 5" xfId="4377"/>
    <cellStyle name="Note 2 4 2 2 5 2" xfId="17536"/>
    <cellStyle name="Note 2 4 2 2 5 2 2" xfId="54874"/>
    <cellStyle name="Note 2 4 2 2 5 3" xfId="30034"/>
    <cellStyle name="Note 2 4 2 2 5 4" xfId="41715"/>
    <cellStyle name="Note 2 4 2 2 6" xfId="13824"/>
    <cellStyle name="Note 2 4 2 2 6 2" xfId="51162"/>
    <cellStyle name="Note 2 4 2 2 7" xfId="27152"/>
    <cellStyle name="Note 2 4 2 2 8" xfId="38001"/>
    <cellStyle name="Note 2 4 2 3" xfId="437"/>
    <cellStyle name="Note 2 4 2 3 2" xfId="1619"/>
    <cellStyle name="Note 2 4 2 3 2 2" xfId="7693"/>
    <cellStyle name="Note 2 4 2 3 2 2 2" xfId="12416"/>
    <cellStyle name="Note 2 4 2 3 2 2 2 2" xfId="25575"/>
    <cellStyle name="Note 2 4 2 3 2 2 2 2 2" xfId="62913"/>
    <cellStyle name="Note 2 4 2 3 2 2 2 3" xfId="49754"/>
    <cellStyle name="Note 2 4 2 3 2 2 3" xfId="20852"/>
    <cellStyle name="Note 2 4 2 3 2 2 3 2" xfId="58190"/>
    <cellStyle name="Note 2 4 2 3 2 2 4" xfId="33871"/>
    <cellStyle name="Note 2 4 2 3 2 2 5" xfId="45031"/>
    <cellStyle name="Note 2 4 2 3 2 3" xfId="10056"/>
    <cellStyle name="Note 2 4 2 3 2 3 2" xfId="23215"/>
    <cellStyle name="Note 2 4 2 3 2 3 2 2" xfId="60553"/>
    <cellStyle name="Note 2 4 2 3 2 3 3" xfId="36583"/>
    <cellStyle name="Note 2 4 2 3 2 3 4" xfId="47394"/>
    <cellStyle name="Note 2 4 2 3 2 4" xfId="5333"/>
    <cellStyle name="Note 2 4 2 3 2 4 2" xfId="18492"/>
    <cellStyle name="Note 2 4 2 3 2 4 2 2" xfId="55830"/>
    <cellStyle name="Note 2 4 2 3 2 4 3" xfId="31159"/>
    <cellStyle name="Note 2 4 2 3 2 4 4" xfId="42671"/>
    <cellStyle name="Note 2 4 2 3 2 5" xfId="14780"/>
    <cellStyle name="Note 2 4 2 3 2 5 2" xfId="52118"/>
    <cellStyle name="Note 2 4 2 3 2 6" xfId="28277"/>
    <cellStyle name="Note 2 4 2 3 2 7" xfId="38957"/>
    <cellStyle name="Note 2 4 2 3 3" xfId="2968"/>
    <cellStyle name="Note 2 4 2 3 3 2" xfId="11236"/>
    <cellStyle name="Note 2 4 2 3 3 2 2" xfId="24395"/>
    <cellStyle name="Note 2 4 2 3 3 2 2 2" xfId="61733"/>
    <cellStyle name="Note 2 4 2 3 3 2 3" xfId="48574"/>
    <cellStyle name="Note 2 4 2 3 3 3" xfId="6513"/>
    <cellStyle name="Note 2 4 2 3 3 3 2" xfId="19672"/>
    <cellStyle name="Note 2 4 2 3 3 3 2 2" xfId="57010"/>
    <cellStyle name="Note 2 4 2 3 3 3 3" xfId="43851"/>
    <cellStyle name="Note 2 4 2 3 3 4" xfId="16129"/>
    <cellStyle name="Note 2 4 2 3 3 4 2" xfId="53467"/>
    <cellStyle name="Note 2 4 2 3 3 5" xfId="32522"/>
    <cellStyle name="Note 2 4 2 3 3 6" xfId="40306"/>
    <cellStyle name="Note 2 4 2 3 4" xfId="8876"/>
    <cellStyle name="Note 2 4 2 3 4 2" xfId="22035"/>
    <cellStyle name="Note 2 4 2 3 4 2 2" xfId="59373"/>
    <cellStyle name="Note 2 4 2 3 4 3" xfId="35234"/>
    <cellStyle name="Note 2 4 2 3 4 4" xfId="46214"/>
    <cellStyle name="Note 2 4 2 3 5" xfId="4153"/>
    <cellStyle name="Note 2 4 2 3 5 2" xfId="17312"/>
    <cellStyle name="Note 2 4 2 3 5 2 2" xfId="54650"/>
    <cellStyle name="Note 2 4 2 3 5 3" xfId="29810"/>
    <cellStyle name="Note 2 4 2 3 5 4" xfId="41491"/>
    <cellStyle name="Note 2 4 2 3 6" xfId="13600"/>
    <cellStyle name="Note 2 4 2 3 6 2" xfId="50938"/>
    <cellStyle name="Note 2 4 2 3 7" xfId="26928"/>
    <cellStyle name="Note 2 4 2 3 8" xfId="37777"/>
    <cellStyle name="Note 2 4 2 4" xfId="858"/>
    <cellStyle name="Note 2 4 2 4 2" xfId="2040"/>
    <cellStyle name="Note 2 4 2 4 2 2" xfId="8114"/>
    <cellStyle name="Note 2 4 2 4 2 2 2" xfId="12837"/>
    <cellStyle name="Note 2 4 2 4 2 2 2 2" xfId="25996"/>
    <cellStyle name="Note 2 4 2 4 2 2 2 2 2" xfId="63334"/>
    <cellStyle name="Note 2 4 2 4 2 2 2 3" xfId="50175"/>
    <cellStyle name="Note 2 4 2 4 2 2 3" xfId="21273"/>
    <cellStyle name="Note 2 4 2 4 2 2 3 2" xfId="58611"/>
    <cellStyle name="Note 2 4 2 4 2 2 4" xfId="34292"/>
    <cellStyle name="Note 2 4 2 4 2 2 5" xfId="45452"/>
    <cellStyle name="Note 2 4 2 4 2 3" xfId="10477"/>
    <cellStyle name="Note 2 4 2 4 2 3 2" xfId="23636"/>
    <cellStyle name="Note 2 4 2 4 2 3 2 2" xfId="60974"/>
    <cellStyle name="Note 2 4 2 4 2 3 3" xfId="37004"/>
    <cellStyle name="Note 2 4 2 4 2 3 4" xfId="47815"/>
    <cellStyle name="Note 2 4 2 4 2 4" xfId="5754"/>
    <cellStyle name="Note 2 4 2 4 2 4 2" xfId="18913"/>
    <cellStyle name="Note 2 4 2 4 2 4 2 2" xfId="56251"/>
    <cellStyle name="Note 2 4 2 4 2 4 3" xfId="31580"/>
    <cellStyle name="Note 2 4 2 4 2 4 4" xfId="43092"/>
    <cellStyle name="Note 2 4 2 4 2 5" xfId="15201"/>
    <cellStyle name="Note 2 4 2 4 2 5 2" xfId="52539"/>
    <cellStyle name="Note 2 4 2 4 2 6" xfId="28698"/>
    <cellStyle name="Note 2 4 2 4 2 7" xfId="39378"/>
    <cellStyle name="Note 2 4 2 4 3" xfId="3389"/>
    <cellStyle name="Note 2 4 2 4 3 2" xfId="11657"/>
    <cellStyle name="Note 2 4 2 4 3 2 2" xfId="24816"/>
    <cellStyle name="Note 2 4 2 4 3 2 2 2" xfId="62154"/>
    <cellStyle name="Note 2 4 2 4 3 2 3" xfId="48995"/>
    <cellStyle name="Note 2 4 2 4 3 3" xfId="6934"/>
    <cellStyle name="Note 2 4 2 4 3 3 2" xfId="20093"/>
    <cellStyle name="Note 2 4 2 4 3 3 2 2" xfId="57431"/>
    <cellStyle name="Note 2 4 2 4 3 3 3" xfId="44272"/>
    <cellStyle name="Note 2 4 2 4 3 4" xfId="16550"/>
    <cellStyle name="Note 2 4 2 4 3 4 2" xfId="53888"/>
    <cellStyle name="Note 2 4 2 4 3 5" xfId="32943"/>
    <cellStyle name="Note 2 4 2 4 3 6" xfId="40727"/>
    <cellStyle name="Note 2 4 2 4 4" xfId="9297"/>
    <cellStyle name="Note 2 4 2 4 4 2" xfId="22456"/>
    <cellStyle name="Note 2 4 2 4 4 2 2" xfId="59794"/>
    <cellStyle name="Note 2 4 2 4 4 3" xfId="35655"/>
    <cellStyle name="Note 2 4 2 4 4 4" xfId="46635"/>
    <cellStyle name="Note 2 4 2 4 5" xfId="4574"/>
    <cellStyle name="Note 2 4 2 4 5 2" xfId="17733"/>
    <cellStyle name="Note 2 4 2 4 5 2 2" xfId="55071"/>
    <cellStyle name="Note 2 4 2 4 5 3" xfId="30231"/>
    <cellStyle name="Note 2 4 2 4 5 4" xfId="41912"/>
    <cellStyle name="Note 2 4 2 4 6" xfId="14021"/>
    <cellStyle name="Note 2 4 2 4 6 2" xfId="51359"/>
    <cellStyle name="Note 2 4 2 4 7" xfId="27349"/>
    <cellStyle name="Note 2 4 2 4 8" xfId="38198"/>
    <cellStyle name="Note 2 4 2 5" xfId="1027"/>
    <cellStyle name="Note 2 4 2 5 2" xfId="2209"/>
    <cellStyle name="Note 2 4 2 5 2 2" xfId="8283"/>
    <cellStyle name="Note 2 4 2 5 2 2 2" xfId="13006"/>
    <cellStyle name="Note 2 4 2 5 2 2 2 2" xfId="26165"/>
    <cellStyle name="Note 2 4 2 5 2 2 2 2 2" xfId="63503"/>
    <cellStyle name="Note 2 4 2 5 2 2 2 3" xfId="50344"/>
    <cellStyle name="Note 2 4 2 5 2 2 3" xfId="21442"/>
    <cellStyle name="Note 2 4 2 5 2 2 3 2" xfId="58780"/>
    <cellStyle name="Note 2 4 2 5 2 2 4" xfId="34461"/>
    <cellStyle name="Note 2 4 2 5 2 2 5" xfId="45621"/>
    <cellStyle name="Note 2 4 2 5 2 3" xfId="10646"/>
    <cellStyle name="Note 2 4 2 5 2 3 2" xfId="23805"/>
    <cellStyle name="Note 2 4 2 5 2 3 2 2" xfId="61143"/>
    <cellStyle name="Note 2 4 2 5 2 3 3" xfId="37173"/>
    <cellStyle name="Note 2 4 2 5 2 3 4" xfId="47984"/>
    <cellStyle name="Note 2 4 2 5 2 4" xfId="5923"/>
    <cellStyle name="Note 2 4 2 5 2 4 2" xfId="19082"/>
    <cellStyle name="Note 2 4 2 5 2 4 2 2" xfId="56420"/>
    <cellStyle name="Note 2 4 2 5 2 4 3" xfId="31749"/>
    <cellStyle name="Note 2 4 2 5 2 4 4" xfId="43261"/>
    <cellStyle name="Note 2 4 2 5 2 5" xfId="15370"/>
    <cellStyle name="Note 2 4 2 5 2 5 2" xfId="52708"/>
    <cellStyle name="Note 2 4 2 5 2 6" xfId="28867"/>
    <cellStyle name="Note 2 4 2 5 2 7" xfId="39547"/>
    <cellStyle name="Note 2 4 2 5 3" xfId="3558"/>
    <cellStyle name="Note 2 4 2 5 3 2" xfId="11826"/>
    <cellStyle name="Note 2 4 2 5 3 2 2" xfId="24985"/>
    <cellStyle name="Note 2 4 2 5 3 2 2 2" xfId="62323"/>
    <cellStyle name="Note 2 4 2 5 3 2 3" xfId="49164"/>
    <cellStyle name="Note 2 4 2 5 3 3" xfId="7103"/>
    <cellStyle name="Note 2 4 2 5 3 3 2" xfId="20262"/>
    <cellStyle name="Note 2 4 2 5 3 3 2 2" xfId="57600"/>
    <cellStyle name="Note 2 4 2 5 3 3 3" xfId="44441"/>
    <cellStyle name="Note 2 4 2 5 3 4" xfId="16719"/>
    <cellStyle name="Note 2 4 2 5 3 4 2" xfId="54057"/>
    <cellStyle name="Note 2 4 2 5 3 5" xfId="33112"/>
    <cellStyle name="Note 2 4 2 5 3 6" xfId="40896"/>
    <cellStyle name="Note 2 4 2 5 4" xfId="9466"/>
    <cellStyle name="Note 2 4 2 5 4 2" xfId="22625"/>
    <cellStyle name="Note 2 4 2 5 4 2 2" xfId="59963"/>
    <cellStyle name="Note 2 4 2 5 4 3" xfId="35824"/>
    <cellStyle name="Note 2 4 2 5 4 4" xfId="46804"/>
    <cellStyle name="Note 2 4 2 5 5" xfId="4743"/>
    <cellStyle name="Note 2 4 2 5 5 2" xfId="17902"/>
    <cellStyle name="Note 2 4 2 5 5 2 2" xfId="55240"/>
    <cellStyle name="Note 2 4 2 5 5 3" xfId="30400"/>
    <cellStyle name="Note 2 4 2 5 5 4" xfId="42081"/>
    <cellStyle name="Note 2 4 2 5 6" xfId="14190"/>
    <cellStyle name="Note 2 4 2 5 6 2" xfId="51528"/>
    <cellStyle name="Note 2 4 2 5 7" xfId="27518"/>
    <cellStyle name="Note 2 4 2 5 8" xfId="38367"/>
    <cellStyle name="Note 2 4 2 6" xfId="1198"/>
    <cellStyle name="Note 2 4 2 6 2" xfId="2378"/>
    <cellStyle name="Note 2 4 2 6 2 2" xfId="8452"/>
    <cellStyle name="Note 2 4 2 6 2 2 2" xfId="13175"/>
    <cellStyle name="Note 2 4 2 6 2 2 2 2" xfId="26334"/>
    <cellStyle name="Note 2 4 2 6 2 2 2 2 2" xfId="63672"/>
    <cellStyle name="Note 2 4 2 6 2 2 2 3" xfId="50513"/>
    <cellStyle name="Note 2 4 2 6 2 2 3" xfId="21611"/>
    <cellStyle name="Note 2 4 2 6 2 2 3 2" xfId="58949"/>
    <cellStyle name="Note 2 4 2 6 2 2 4" xfId="34630"/>
    <cellStyle name="Note 2 4 2 6 2 2 5" xfId="45790"/>
    <cellStyle name="Note 2 4 2 6 2 3" xfId="10815"/>
    <cellStyle name="Note 2 4 2 6 2 3 2" xfId="23974"/>
    <cellStyle name="Note 2 4 2 6 2 3 2 2" xfId="61312"/>
    <cellStyle name="Note 2 4 2 6 2 3 3" xfId="37342"/>
    <cellStyle name="Note 2 4 2 6 2 3 4" xfId="48153"/>
    <cellStyle name="Note 2 4 2 6 2 4" xfId="6092"/>
    <cellStyle name="Note 2 4 2 6 2 4 2" xfId="19251"/>
    <cellStyle name="Note 2 4 2 6 2 4 2 2" xfId="56589"/>
    <cellStyle name="Note 2 4 2 6 2 4 3" xfId="31918"/>
    <cellStyle name="Note 2 4 2 6 2 4 4" xfId="43430"/>
    <cellStyle name="Note 2 4 2 6 2 5" xfId="15539"/>
    <cellStyle name="Note 2 4 2 6 2 5 2" xfId="52877"/>
    <cellStyle name="Note 2 4 2 6 2 6" xfId="29036"/>
    <cellStyle name="Note 2 4 2 6 2 7" xfId="39716"/>
    <cellStyle name="Note 2 4 2 6 3" xfId="3727"/>
    <cellStyle name="Note 2 4 2 6 3 2" xfId="11995"/>
    <cellStyle name="Note 2 4 2 6 3 2 2" xfId="25154"/>
    <cellStyle name="Note 2 4 2 6 3 2 2 2" xfId="62492"/>
    <cellStyle name="Note 2 4 2 6 3 2 3" xfId="49333"/>
    <cellStyle name="Note 2 4 2 6 3 3" xfId="7272"/>
    <cellStyle name="Note 2 4 2 6 3 3 2" xfId="20431"/>
    <cellStyle name="Note 2 4 2 6 3 3 2 2" xfId="57769"/>
    <cellStyle name="Note 2 4 2 6 3 3 3" xfId="44610"/>
    <cellStyle name="Note 2 4 2 6 3 4" xfId="16888"/>
    <cellStyle name="Note 2 4 2 6 3 4 2" xfId="54226"/>
    <cellStyle name="Note 2 4 2 6 3 5" xfId="33281"/>
    <cellStyle name="Note 2 4 2 6 3 6" xfId="41065"/>
    <cellStyle name="Note 2 4 2 6 4" xfId="9635"/>
    <cellStyle name="Note 2 4 2 6 4 2" xfId="22794"/>
    <cellStyle name="Note 2 4 2 6 4 2 2" xfId="60132"/>
    <cellStyle name="Note 2 4 2 6 4 3" xfId="35993"/>
    <cellStyle name="Note 2 4 2 6 4 4" xfId="46973"/>
    <cellStyle name="Note 2 4 2 6 5" xfId="4912"/>
    <cellStyle name="Note 2 4 2 6 5 2" xfId="18071"/>
    <cellStyle name="Note 2 4 2 6 5 2 2" xfId="55409"/>
    <cellStyle name="Note 2 4 2 6 5 3" xfId="30569"/>
    <cellStyle name="Note 2 4 2 6 5 4" xfId="42250"/>
    <cellStyle name="Note 2 4 2 6 6" xfId="14359"/>
    <cellStyle name="Note 2 4 2 6 6 2" xfId="51697"/>
    <cellStyle name="Note 2 4 2 6 7" xfId="27687"/>
    <cellStyle name="Note 2 4 2 6 8" xfId="38536"/>
    <cellStyle name="Note 2 4 2 7" xfId="1422"/>
    <cellStyle name="Note 2 4 2 7 2" xfId="2771"/>
    <cellStyle name="Note 2 4 2 7 2 2" xfId="12219"/>
    <cellStyle name="Note 2 4 2 7 2 2 2" xfId="25378"/>
    <cellStyle name="Note 2 4 2 7 2 2 2 2" xfId="62716"/>
    <cellStyle name="Note 2 4 2 7 2 2 3" xfId="33674"/>
    <cellStyle name="Note 2 4 2 7 2 2 4" xfId="49557"/>
    <cellStyle name="Note 2 4 2 7 2 3" xfId="7496"/>
    <cellStyle name="Note 2 4 2 7 2 3 2" xfId="20655"/>
    <cellStyle name="Note 2 4 2 7 2 3 2 2" xfId="57993"/>
    <cellStyle name="Note 2 4 2 7 2 3 3" xfId="36386"/>
    <cellStyle name="Note 2 4 2 7 2 3 4" xfId="44834"/>
    <cellStyle name="Note 2 4 2 7 2 4" xfId="15932"/>
    <cellStyle name="Note 2 4 2 7 2 4 2" xfId="30962"/>
    <cellStyle name="Note 2 4 2 7 2 4 3" xfId="53270"/>
    <cellStyle name="Note 2 4 2 7 2 5" xfId="28080"/>
    <cellStyle name="Note 2 4 2 7 2 6" xfId="40109"/>
    <cellStyle name="Note 2 4 2 7 3" xfId="9859"/>
    <cellStyle name="Note 2 4 2 7 3 2" xfId="23018"/>
    <cellStyle name="Note 2 4 2 7 3 2 2" xfId="60356"/>
    <cellStyle name="Note 2 4 2 7 3 3" xfId="32325"/>
    <cellStyle name="Note 2 4 2 7 3 4" xfId="47197"/>
    <cellStyle name="Note 2 4 2 7 4" xfId="5136"/>
    <cellStyle name="Note 2 4 2 7 4 2" xfId="18295"/>
    <cellStyle name="Note 2 4 2 7 4 2 2" xfId="55633"/>
    <cellStyle name="Note 2 4 2 7 4 3" xfId="35037"/>
    <cellStyle name="Note 2 4 2 7 4 4" xfId="42474"/>
    <cellStyle name="Note 2 4 2 7 5" xfId="14583"/>
    <cellStyle name="Note 2 4 2 7 5 2" xfId="29613"/>
    <cellStyle name="Note 2 4 2 7 5 3" xfId="51921"/>
    <cellStyle name="Note 2 4 2 7 6" xfId="26731"/>
    <cellStyle name="Note 2 4 2 7 7" xfId="38760"/>
    <cellStyle name="Note 2 4 2 8" xfId="2547"/>
    <cellStyle name="Note 2 4 2 8 2" xfId="11039"/>
    <cellStyle name="Note 2 4 2 8 2 2" xfId="24198"/>
    <cellStyle name="Note 2 4 2 8 2 2 2" xfId="61536"/>
    <cellStyle name="Note 2 4 2 8 2 3" xfId="33450"/>
    <cellStyle name="Note 2 4 2 8 2 4" xfId="48377"/>
    <cellStyle name="Note 2 4 2 8 3" xfId="6316"/>
    <cellStyle name="Note 2 4 2 8 3 2" xfId="19475"/>
    <cellStyle name="Note 2 4 2 8 3 2 2" xfId="56813"/>
    <cellStyle name="Note 2 4 2 8 3 3" xfId="36162"/>
    <cellStyle name="Note 2 4 2 8 3 4" xfId="43654"/>
    <cellStyle name="Note 2 4 2 8 4" xfId="15708"/>
    <cellStyle name="Note 2 4 2 8 4 2" xfId="30738"/>
    <cellStyle name="Note 2 4 2 8 4 3" xfId="53046"/>
    <cellStyle name="Note 2 4 2 8 5" xfId="27856"/>
    <cellStyle name="Note 2 4 2 8 6" xfId="39885"/>
    <cellStyle name="Note 2 4 2 9" xfId="8679"/>
    <cellStyle name="Note 2 4 2 9 2" xfId="21838"/>
    <cellStyle name="Note 2 4 2 9 2 2" xfId="59176"/>
    <cellStyle name="Note 2 4 2 9 3" xfId="29389"/>
    <cellStyle name="Note 2 4 2 9 4" xfId="46017"/>
    <cellStyle name="Note 2 4 3" xfId="549"/>
    <cellStyle name="Note 2 4 3 2" xfId="1731"/>
    <cellStyle name="Note 2 4 3 2 2" xfId="7805"/>
    <cellStyle name="Note 2 4 3 2 2 2" xfId="12528"/>
    <cellStyle name="Note 2 4 3 2 2 2 2" xfId="25687"/>
    <cellStyle name="Note 2 4 3 2 2 2 2 2" xfId="63025"/>
    <cellStyle name="Note 2 4 3 2 2 2 3" xfId="49866"/>
    <cellStyle name="Note 2 4 3 2 2 3" xfId="20964"/>
    <cellStyle name="Note 2 4 3 2 2 3 2" xfId="58302"/>
    <cellStyle name="Note 2 4 3 2 2 4" xfId="33983"/>
    <cellStyle name="Note 2 4 3 2 2 5" xfId="45143"/>
    <cellStyle name="Note 2 4 3 2 3" xfId="10168"/>
    <cellStyle name="Note 2 4 3 2 3 2" xfId="23327"/>
    <cellStyle name="Note 2 4 3 2 3 2 2" xfId="60665"/>
    <cellStyle name="Note 2 4 3 2 3 3" xfId="36695"/>
    <cellStyle name="Note 2 4 3 2 3 4" xfId="47506"/>
    <cellStyle name="Note 2 4 3 2 4" xfId="5445"/>
    <cellStyle name="Note 2 4 3 2 4 2" xfId="18604"/>
    <cellStyle name="Note 2 4 3 2 4 2 2" xfId="55942"/>
    <cellStyle name="Note 2 4 3 2 4 3" xfId="31271"/>
    <cellStyle name="Note 2 4 3 2 4 4" xfId="42783"/>
    <cellStyle name="Note 2 4 3 2 5" xfId="14892"/>
    <cellStyle name="Note 2 4 3 2 5 2" xfId="52230"/>
    <cellStyle name="Note 2 4 3 2 6" xfId="28389"/>
    <cellStyle name="Note 2 4 3 2 7" xfId="39069"/>
    <cellStyle name="Note 2 4 3 3" xfId="3080"/>
    <cellStyle name="Note 2 4 3 3 2" xfId="11348"/>
    <cellStyle name="Note 2 4 3 3 2 2" xfId="24507"/>
    <cellStyle name="Note 2 4 3 3 2 2 2" xfId="61845"/>
    <cellStyle name="Note 2 4 3 3 2 3" xfId="48686"/>
    <cellStyle name="Note 2 4 3 3 3" xfId="6625"/>
    <cellStyle name="Note 2 4 3 3 3 2" xfId="19784"/>
    <cellStyle name="Note 2 4 3 3 3 2 2" xfId="57122"/>
    <cellStyle name="Note 2 4 3 3 3 3" xfId="43963"/>
    <cellStyle name="Note 2 4 3 3 4" xfId="16241"/>
    <cellStyle name="Note 2 4 3 3 4 2" xfId="53579"/>
    <cellStyle name="Note 2 4 3 3 5" xfId="32634"/>
    <cellStyle name="Note 2 4 3 3 6" xfId="40418"/>
    <cellStyle name="Note 2 4 3 4" xfId="8988"/>
    <cellStyle name="Note 2 4 3 4 2" xfId="22147"/>
    <cellStyle name="Note 2 4 3 4 2 2" xfId="59485"/>
    <cellStyle name="Note 2 4 3 4 3" xfId="35346"/>
    <cellStyle name="Note 2 4 3 4 4" xfId="46326"/>
    <cellStyle name="Note 2 4 3 5" xfId="4265"/>
    <cellStyle name="Note 2 4 3 5 2" xfId="17424"/>
    <cellStyle name="Note 2 4 3 5 2 2" xfId="54762"/>
    <cellStyle name="Note 2 4 3 5 3" xfId="29922"/>
    <cellStyle name="Note 2 4 3 5 4" xfId="41603"/>
    <cellStyle name="Note 2 4 3 6" xfId="13712"/>
    <cellStyle name="Note 2 4 3 6 2" xfId="51050"/>
    <cellStyle name="Note 2 4 3 7" xfId="27040"/>
    <cellStyle name="Note 2 4 3 8" xfId="37889"/>
    <cellStyle name="Note 2 4 4" xfId="352"/>
    <cellStyle name="Note 2 4 4 2" xfId="1534"/>
    <cellStyle name="Note 2 4 4 2 2" xfId="7608"/>
    <cellStyle name="Note 2 4 4 2 2 2" xfId="12331"/>
    <cellStyle name="Note 2 4 4 2 2 2 2" xfId="25490"/>
    <cellStyle name="Note 2 4 4 2 2 2 2 2" xfId="62828"/>
    <cellStyle name="Note 2 4 4 2 2 2 3" xfId="49669"/>
    <cellStyle name="Note 2 4 4 2 2 3" xfId="20767"/>
    <cellStyle name="Note 2 4 4 2 2 3 2" xfId="58105"/>
    <cellStyle name="Note 2 4 4 2 2 4" xfId="33786"/>
    <cellStyle name="Note 2 4 4 2 2 5" xfId="44946"/>
    <cellStyle name="Note 2 4 4 2 3" xfId="9971"/>
    <cellStyle name="Note 2 4 4 2 3 2" xfId="23130"/>
    <cellStyle name="Note 2 4 4 2 3 2 2" xfId="60468"/>
    <cellStyle name="Note 2 4 4 2 3 3" xfId="36498"/>
    <cellStyle name="Note 2 4 4 2 3 4" xfId="47309"/>
    <cellStyle name="Note 2 4 4 2 4" xfId="5248"/>
    <cellStyle name="Note 2 4 4 2 4 2" xfId="18407"/>
    <cellStyle name="Note 2 4 4 2 4 2 2" xfId="55745"/>
    <cellStyle name="Note 2 4 4 2 4 3" xfId="31074"/>
    <cellStyle name="Note 2 4 4 2 4 4" xfId="42586"/>
    <cellStyle name="Note 2 4 4 2 5" xfId="14695"/>
    <cellStyle name="Note 2 4 4 2 5 2" xfId="52033"/>
    <cellStyle name="Note 2 4 4 2 6" xfId="28192"/>
    <cellStyle name="Note 2 4 4 2 7" xfId="38872"/>
    <cellStyle name="Note 2 4 4 3" xfId="2883"/>
    <cellStyle name="Note 2 4 4 3 2" xfId="11151"/>
    <cellStyle name="Note 2 4 4 3 2 2" xfId="24310"/>
    <cellStyle name="Note 2 4 4 3 2 2 2" xfId="61648"/>
    <cellStyle name="Note 2 4 4 3 2 3" xfId="48489"/>
    <cellStyle name="Note 2 4 4 3 3" xfId="6428"/>
    <cellStyle name="Note 2 4 4 3 3 2" xfId="19587"/>
    <cellStyle name="Note 2 4 4 3 3 2 2" xfId="56925"/>
    <cellStyle name="Note 2 4 4 3 3 3" xfId="43766"/>
    <cellStyle name="Note 2 4 4 3 4" xfId="16044"/>
    <cellStyle name="Note 2 4 4 3 4 2" xfId="53382"/>
    <cellStyle name="Note 2 4 4 3 5" xfId="32437"/>
    <cellStyle name="Note 2 4 4 3 6" xfId="40221"/>
    <cellStyle name="Note 2 4 4 4" xfId="8791"/>
    <cellStyle name="Note 2 4 4 4 2" xfId="21950"/>
    <cellStyle name="Note 2 4 4 4 2 2" xfId="59288"/>
    <cellStyle name="Note 2 4 4 4 3" xfId="35149"/>
    <cellStyle name="Note 2 4 4 4 4" xfId="46129"/>
    <cellStyle name="Note 2 4 4 5" xfId="4068"/>
    <cellStyle name="Note 2 4 4 5 2" xfId="17227"/>
    <cellStyle name="Note 2 4 4 5 2 2" xfId="54565"/>
    <cellStyle name="Note 2 4 4 5 3" xfId="29725"/>
    <cellStyle name="Note 2 4 4 5 4" xfId="41406"/>
    <cellStyle name="Note 2 4 4 6" xfId="13515"/>
    <cellStyle name="Note 2 4 4 6 2" xfId="50853"/>
    <cellStyle name="Note 2 4 4 7" xfId="26843"/>
    <cellStyle name="Note 2 4 4 8" xfId="37692"/>
    <cellStyle name="Note 2 4 5" xfId="773"/>
    <cellStyle name="Note 2 4 5 2" xfId="1955"/>
    <cellStyle name="Note 2 4 5 2 2" xfId="8029"/>
    <cellStyle name="Note 2 4 5 2 2 2" xfId="12752"/>
    <cellStyle name="Note 2 4 5 2 2 2 2" xfId="25911"/>
    <cellStyle name="Note 2 4 5 2 2 2 2 2" xfId="63249"/>
    <cellStyle name="Note 2 4 5 2 2 2 3" xfId="50090"/>
    <cellStyle name="Note 2 4 5 2 2 3" xfId="21188"/>
    <cellStyle name="Note 2 4 5 2 2 3 2" xfId="58526"/>
    <cellStyle name="Note 2 4 5 2 2 4" xfId="34207"/>
    <cellStyle name="Note 2 4 5 2 2 5" xfId="45367"/>
    <cellStyle name="Note 2 4 5 2 3" xfId="10392"/>
    <cellStyle name="Note 2 4 5 2 3 2" xfId="23551"/>
    <cellStyle name="Note 2 4 5 2 3 2 2" xfId="60889"/>
    <cellStyle name="Note 2 4 5 2 3 3" xfId="36919"/>
    <cellStyle name="Note 2 4 5 2 3 4" xfId="47730"/>
    <cellStyle name="Note 2 4 5 2 4" xfId="5669"/>
    <cellStyle name="Note 2 4 5 2 4 2" xfId="18828"/>
    <cellStyle name="Note 2 4 5 2 4 2 2" xfId="56166"/>
    <cellStyle name="Note 2 4 5 2 4 3" xfId="31495"/>
    <cellStyle name="Note 2 4 5 2 4 4" xfId="43007"/>
    <cellStyle name="Note 2 4 5 2 5" xfId="15116"/>
    <cellStyle name="Note 2 4 5 2 5 2" xfId="52454"/>
    <cellStyle name="Note 2 4 5 2 6" xfId="28613"/>
    <cellStyle name="Note 2 4 5 2 7" xfId="39293"/>
    <cellStyle name="Note 2 4 5 3" xfId="3304"/>
    <cellStyle name="Note 2 4 5 3 2" xfId="11572"/>
    <cellStyle name="Note 2 4 5 3 2 2" xfId="24731"/>
    <cellStyle name="Note 2 4 5 3 2 2 2" xfId="62069"/>
    <cellStyle name="Note 2 4 5 3 2 3" xfId="48910"/>
    <cellStyle name="Note 2 4 5 3 3" xfId="6849"/>
    <cellStyle name="Note 2 4 5 3 3 2" xfId="20008"/>
    <cellStyle name="Note 2 4 5 3 3 2 2" xfId="57346"/>
    <cellStyle name="Note 2 4 5 3 3 3" xfId="44187"/>
    <cellStyle name="Note 2 4 5 3 4" xfId="16465"/>
    <cellStyle name="Note 2 4 5 3 4 2" xfId="53803"/>
    <cellStyle name="Note 2 4 5 3 5" xfId="32858"/>
    <cellStyle name="Note 2 4 5 3 6" xfId="40642"/>
    <cellStyle name="Note 2 4 5 4" xfId="9212"/>
    <cellStyle name="Note 2 4 5 4 2" xfId="22371"/>
    <cellStyle name="Note 2 4 5 4 2 2" xfId="59709"/>
    <cellStyle name="Note 2 4 5 4 3" xfId="35570"/>
    <cellStyle name="Note 2 4 5 4 4" xfId="46550"/>
    <cellStyle name="Note 2 4 5 5" xfId="4489"/>
    <cellStyle name="Note 2 4 5 5 2" xfId="17648"/>
    <cellStyle name="Note 2 4 5 5 2 2" xfId="54986"/>
    <cellStyle name="Note 2 4 5 5 3" xfId="30146"/>
    <cellStyle name="Note 2 4 5 5 4" xfId="41827"/>
    <cellStyle name="Note 2 4 5 6" xfId="13936"/>
    <cellStyle name="Note 2 4 5 6 2" xfId="51274"/>
    <cellStyle name="Note 2 4 5 7" xfId="27264"/>
    <cellStyle name="Note 2 4 5 8" xfId="38113"/>
    <cellStyle name="Note 2 4 6" xfId="942"/>
    <cellStyle name="Note 2 4 6 2" xfId="2124"/>
    <cellStyle name="Note 2 4 6 2 2" xfId="8198"/>
    <cellStyle name="Note 2 4 6 2 2 2" xfId="12921"/>
    <cellStyle name="Note 2 4 6 2 2 2 2" xfId="26080"/>
    <cellStyle name="Note 2 4 6 2 2 2 2 2" xfId="63418"/>
    <cellStyle name="Note 2 4 6 2 2 2 3" xfId="50259"/>
    <cellStyle name="Note 2 4 6 2 2 3" xfId="21357"/>
    <cellStyle name="Note 2 4 6 2 2 3 2" xfId="58695"/>
    <cellStyle name="Note 2 4 6 2 2 4" xfId="34376"/>
    <cellStyle name="Note 2 4 6 2 2 5" xfId="45536"/>
    <cellStyle name="Note 2 4 6 2 3" xfId="10561"/>
    <cellStyle name="Note 2 4 6 2 3 2" xfId="23720"/>
    <cellStyle name="Note 2 4 6 2 3 2 2" xfId="61058"/>
    <cellStyle name="Note 2 4 6 2 3 3" xfId="37088"/>
    <cellStyle name="Note 2 4 6 2 3 4" xfId="47899"/>
    <cellStyle name="Note 2 4 6 2 4" xfId="5838"/>
    <cellStyle name="Note 2 4 6 2 4 2" xfId="18997"/>
    <cellStyle name="Note 2 4 6 2 4 2 2" xfId="56335"/>
    <cellStyle name="Note 2 4 6 2 4 3" xfId="31664"/>
    <cellStyle name="Note 2 4 6 2 4 4" xfId="43176"/>
    <cellStyle name="Note 2 4 6 2 5" xfId="15285"/>
    <cellStyle name="Note 2 4 6 2 5 2" xfId="52623"/>
    <cellStyle name="Note 2 4 6 2 6" xfId="28782"/>
    <cellStyle name="Note 2 4 6 2 7" xfId="39462"/>
    <cellStyle name="Note 2 4 6 3" xfId="3473"/>
    <cellStyle name="Note 2 4 6 3 2" xfId="11741"/>
    <cellStyle name="Note 2 4 6 3 2 2" xfId="24900"/>
    <cellStyle name="Note 2 4 6 3 2 2 2" xfId="62238"/>
    <cellStyle name="Note 2 4 6 3 2 3" xfId="49079"/>
    <cellStyle name="Note 2 4 6 3 3" xfId="7018"/>
    <cellStyle name="Note 2 4 6 3 3 2" xfId="20177"/>
    <cellStyle name="Note 2 4 6 3 3 2 2" xfId="57515"/>
    <cellStyle name="Note 2 4 6 3 3 3" xfId="44356"/>
    <cellStyle name="Note 2 4 6 3 4" xfId="16634"/>
    <cellStyle name="Note 2 4 6 3 4 2" xfId="53972"/>
    <cellStyle name="Note 2 4 6 3 5" xfId="33027"/>
    <cellStyle name="Note 2 4 6 3 6" xfId="40811"/>
    <cellStyle name="Note 2 4 6 4" xfId="9381"/>
    <cellStyle name="Note 2 4 6 4 2" xfId="22540"/>
    <cellStyle name="Note 2 4 6 4 2 2" xfId="59878"/>
    <cellStyle name="Note 2 4 6 4 3" xfId="35739"/>
    <cellStyle name="Note 2 4 6 4 4" xfId="46719"/>
    <cellStyle name="Note 2 4 6 5" xfId="4658"/>
    <cellStyle name="Note 2 4 6 5 2" xfId="17817"/>
    <cellStyle name="Note 2 4 6 5 2 2" xfId="55155"/>
    <cellStyle name="Note 2 4 6 5 3" xfId="30315"/>
    <cellStyle name="Note 2 4 6 5 4" xfId="41996"/>
    <cellStyle name="Note 2 4 6 6" xfId="14105"/>
    <cellStyle name="Note 2 4 6 6 2" xfId="51443"/>
    <cellStyle name="Note 2 4 6 7" xfId="27433"/>
    <cellStyle name="Note 2 4 6 8" xfId="38282"/>
    <cellStyle name="Note 2 4 7" xfId="1113"/>
    <cellStyle name="Note 2 4 7 2" xfId="2293"/>
    <cellStyle name="Note 2 4 7 2 2" xfId="8367"/>
    <cellStyle name="Note 2 4 7 2 2 2" xfId="13090"/>
    <cellStyle name="Note 2 4 7 2 2 2 2" xfId="26249"/>
    <cellStyle name="Note 2 4 7 2 2 2 2 2" xfId="63587"/>
    <cellStyle name="Note 2 4 7 2 2 2 3" xfId="50428"/>
    <cellStyle name="Note 2 4 7 2 2 3" xfId="21526"/>
    <cellStyle name="Note 2 4 7 2 2 3 2" xfId="58864"/>
    <cellStyle name="Note 2 4 7 2 2 4" xfId="34545"/>
    <cellStyle name="Note 2 4 7 2 2 5" xfId="45705"/>
    <cellStyle name="Note 2 4 7 2 3" xfId="10730"/>
    <cellStyle name="Note 2 4 7 2 3 2" xfId="23889"/>
    <cellStyle name="Note 2 4 7 2 3 2 2" xfId="61227"/>
    <cellStyle name="Note 2 4 7 2 3 3" xfId="37257"/>
    <cellStyle name="Note 2 4 7 2 3 4" xfId="48068"/>
    <cellStyle name="Note 2 4 7 2 4" xfId="6007"/>
    <cellStyle name="Note 2 4 7 2 4 2" xfId="19166"/>
    <cellStyle name="Note 2 4 7 2 4 2 2" xfId="56504"/>
    <cellStyle name="Note 2 4 7 2 4 3" xfId="31833"/>
    <cellStyle name="Note 2 4 7 2 4 4" xfId="43345"/>
    <cellStyle name="Note 2 4 7 2 5" xfId="15454"/>
    <cellStyle name="Note 2 4 7 2 5 2" xfId="52792"/>
    <cellStyle name="Note 2 4 7 2 6" xfId="28951"/>
    <cellStyle name="Note 2 4 7 2 7" xfId="39631"/>
    <cellStyle name="Note 2 4 7 3" xfId="3642"/>
    <cellStyle name="Note 2 4 7 3 2" xfId="11910"/>
    <cellStyle name="Note 2 4 7 3 2 2" xfId="25069"/>
    <cellStyle name="Note 2 4 7 3 2 2 2" xfId="62407"/>
    <cellStyle name="Note 2 4 7 3 2 3" xfId="49248"/>
    <cellStyle name="Note 2 4 7 3 3" xfId="7187"/>
    <cellStyle name="Note 2 4 7 3 3 2" xfId="20346"/>
    <cellStyle name="Note 2 4 7 3 3 2 2" xfId="57684"/>
    <cellStyle name="Note 2 4 7 3 3 3" xfId="44525"/>
    <cellStyle name="Note 2 4 7 3 4" xfId="16803"/>
    <cellStyle name="Note 2 4 7 3 4 2" xfId="54141"/>
    <cellStyle name="Note 2 4 7 3 5" xfId="33196"/>
    <cellStyle name="Note 2 4 7 3 6" xfId="40980"/>
    <cellStyle name="Note 2 4 7 4" xfId="9550"/>
    <cellStyle name="Note 2 4 7 4 2" xfId="22709"/>
    <cellStyle name="Note 2 4 7 4 2 2" xfId="60047"/>
    <cellStyle name="Note 2 4 7 4 3" xfId="35908"/>
    <cellStyle name="Note 2 4 7 4 4" xfId="46888"/>
    <cellStyle name="Note 2 4 7 5" xfId="4827"/>
    <cellStyle name="Note 2 4 7 5 2" xfId="17986"/>
    <cellStyle name="Note 2 4 7 5 2 2" xfId="55324"/>
    <cellStyle name="Note 2 4 7 5 3" xfId="30484"/>
    <cellStyle name="Note 2 4 7 5 4" xfId="42165"/>
    <cellStyle name="Note 2 4 7 6" xfId="14274"/>
    <cellStyle name="Note 2 4 7 6 2" xfId="51612"/>
    <cellStyle name="Note 2 4 7 7" xfId="27602"/>
    <cellStyle name="Note 2 4 7 8" xfId="38451"/>
    <cellStyle name="Note 2 4 8" xfId="1310"/>
    <cellStyle name="Note 2 4 8 2" xfId="2659"/>
    <cellStyle name="Note 2 4 8 2 2" xfId="12107"/>
    <cellStyle name="Note 2 4 8 2 2 2" xfId="25266"/>
    <cellStyle name="Note 2 4 8 2 2 2 2" xfId="62604"/>
    <cellStyle name="Note 2 4 8 2 2 3" xfId="33562"/>
    <cellStyle name="Note 2 4 8 2 2 4" xfId="49445"/>
    <cellStyle name="Note 2 4 8 2 3" xfId="7384"/>
    <cellStyle name="Note 2 4 8 2 3 2" xfId="20543"/>
    <cellStyle name="Note 2 4 8 2 3 2 2" xfId="57881"/>
    <cellStyle name="Note 2 4 8 2 3 3" xfId="36274"/>
    <cellStyle name="Note 2 4 8 2 3 4" xfId="44722"/>
    <cellStyle name="Note 2 4 8 2 4" xfId="15820"/>
    <cellStyle name="Note 2 4 8 2 4 2" xfId="30850"/>
    <cellStyle name="Note 2 4 8 2 4 3" xfId="53158"/>
    <cellStyle name="Note 2 4 8 2 5" xfId="27968"/>
    <cellStyle name="Note 2 4 8 2 6" xfId="39997"/>
    <cellStyle name="Note 2 4 8 3" xfId="9747"/>
    <cellStyle name="Note 2 4 8 3 2" xfId="22906"/>
    <cellStyle name="Note 2 4 8 3 2 2" xfId="60244"/>
    <cellStyle name="Note 2 4 8 3 3" xfId="32213"/>
    <cellStyle name="Note 2 4 8 3 4" xfId="47085"/>
    <cellStyle name="Note 2 4 8 4" xfId="5024"/>
    <cellStyle name="Note 2 4 8 4 2" xfId="18183"/>
    <cellStyle name="Note 2 4 8 4 2 2" xfId="55521"/>
    <cellStyle name="Note 2 4 8 4 3" xfId="34925"/>
    <cellStyle name="Note 2 4 8 4 4" xfId="42362"/>
    <cellStyle name="Note 2 4 8 5" xfId="14471"/>
    <cellStyle name="Note 2 4 8 5 2" xfId="29501"/>
    <cellStyle name="Note 2 4 8 5 3" xfId="51809"/>
    <cellStyle name="Note 2 4 8 6" xfId="26619"/>
    <cellStyle name="Note 2 4 8 7" xfId="38648"/>
    <cellStyle name="Note 2 4 9" xfId="2462"/>
    <cellStyle name="Note 2 4 9 2" xfId="10927"/>
    <cellStyle name="Note 2 4 9 2 2" xfId="24086"/>
    <cellStyle name="Note 2 4 9 2 2 2" xfId="61424"/>
    <cellStyle name="Note 2 4 9 2 3" xfId="33365"/>
    <cellStyle name="Note 2 4 9 2 4" xfId="48265"/>
    <cellStyle name="Note 2 4 9 3" xfId="6204"/>
    <cellStyle name="Note 2 4 9 3 2" xfId="19363"/>
    <cellStyle name="Note 2 4 9 3 2 2" xfId="56701"/>
    <cellStyle name="Note 2 4 9 3 3" xfId="36077"/>
    <cellStyle name="Note 2 4 9 3 4" xfId="43542"/>
    <cellStyle name="Note 2 4 9 4" xfId="15623"/>
    <cellStyle name="Note 2 4 9 4 2" xfId="30653"/>
    <cellStyle name="Note 2 4 9 4 3" xfId="52961"/>
    <cellStyle name="Note 2 4 9 5" xfId="27771"/>
    <cellStyle name="Note 2 4 9 6" xfId="39800"/>
    <cellStyle name="Note 2 5" xfId="72"/>
    <cellStyle name="Note 2 5 10" xfId="8511"/>
    <cellStyle name="Note 2 5 10 2" xfId="21670"/>
    <cellStyle name="Note 2 5 10 2 2" xfId="59008"/>
    <cellStyle name="Note 2 5 10 3" xfId="29333"/>
    <cellStyle name="Note 2 5 10 4" xfId="45849"/>
    <cellStyle name="Note 2 5 11" xfId="3788"/>
    <cellStyle name="Note 2 5 11 2" xfId="16947"/>
    <cellStyle name="Note 2 5 11 2 2" xfId="54285"/>
    <cellStyle name="Note 2 5 11 3" xfId="32045"/>
    <cellStyle name="Note 2 5 11 4" xfId="41126"/>
    <cellStyle name="Note 2 5 12" xfId="13235"/>
    <cellStyle name="Note 2 5 12 2" xfId="34757"/>
    <cellStyle name="Note 2 5 12 3" xfId="50573"/>
    <cellStyle name="Note 2 5 13" xfId="29164"/>
    <cellStyle name="Note 2 5 14" xfId="26451"/>
    <cellStyle name="Note 2 5 15" xfId="37412"/>
    <cellStyle name="Note 2 5 2" xfId="184"/>
    <cellStyle name="Note 2 5 2 2" xfId="605"/>
    <cellStyle name="Note 2 5 2 2 2" xfId="1787"/>
    <cellStyle name="Note 2 5 2 2 2 2" xfId="7861"/>
    <cellStyle name="Note 2 5 2 2 2 2 2" xfId="12584"/>
    <cellStyle name="Note 2 5 2 2 2 2 2 2" xfId="25743"/>
    <cellStyle name="Note 2 5 2 2 2 2 2 2 2" xfId="63081"/>
    <cellStyle name="Note 2 5 2 2 2 2 2 3" xfId="49922"/>
    <cellStyle name="Note 2 5 2 2 2 2 3" xfId="21020"/>
    <cellStyle name="Note 2 5 2 2 2 2 3 2" xfId="58358"/>
    <cellStyle name="Note 2 5 2 2 2 2 4" xfId="34039"/>
    <cellStyle name="Note 2 5 2 2 2 2 5" xfId="45199"/>
    <cellStyle name="Note 2 5 2 2 2 3" xfId="10224"/>
    <cellStyle name="Note 2 5 2 2 2 3 2" xfId="23383"/>
    <cellStyle name="Note 2 5 2 2 2 3 2 2" xfId="60721"/>
    <cellStyle name="Note 2 5 2 2 2 3 3" xfId="36751"/>
    <cellStyle name="Note 2 5 2 2 2 3 4" xfId="47562"/>
    <cellStyle name="Note 2 5 2 2 2 4" xfId="5501"/>
    <cellStyle name="Note 2 5 2 2 2 4 2" xfId="18660"/>
    <cellStyle name="Note 2 5 2 2 2 4 2 2" xfId="55998"/>
    <cellStyle name="Note 2 5 2 2 2 4 3" xfId="31327"/>
    <cellStyle name="Note 2 5 2 2 2 4 4" xfId="42839"/>
    <cellStyle name="Note 2 5 2 2 2 5" xfId="14948"/>
    <cellStyle name="Note 2 5 2 2 2 5 2" xfId="52286"/>
    <cellStyle name="Note 2 5 2 2 2 6" xfId="28445"/>
    <cellStyle name="Note 2 5 2 2 2 7" xfId="39125"/>
    <cellStyle name="Note 2 5 2 2 3" xfId="3136"/>
    <cellStyle name="Note 2 5 2 2 3 2" xfId="11404"/>
    <cellStyle name="Note 2 5 2 2 3 2 2" xfId="24563"/>
    <cellStyle name="Note 2 5 2 2 3 2 2 2" xfId="61901"/>
    <cellStyle name="Note 2 5 2 2 3 2 3" xfId="48742"/>
    <cellStyle name="Note 2 5 2 2 3 3" xfId="6681"/>
    <cellStyle name="Note 2 5 2 2 3 3 2" xfId="19840"/>
    <cellStyle name="Note 2 5 2 2 3 3 2 2" xfId="57178"/>
    <cellStyle name="Note 2 5 2 2 3 3 3" xfId="44019"/>
    <cellStyle name="Note 2 5 2 2 3 4" xfId="16297"/>
    <cellStyle name="Note 2 5 2 2 3 4 2" xfId="53635"/>
    <cellStyle name="Note 2 5 2 2 3 5" xfId="32690"/>
    <cellStyle name="Note 2 5 2 2 3 6" xfId="40474"/>
    <cellStyle name="Note 2 5 2 2 4" xfId="9044"/>
    <cellStyle name="Note 2 5 2 2 4 2" xfId="22203"/>
    <cellStyle name="Note 2 5 2 2 4 2 2" xfId="59541"/>
    <cellStyle name="Note 2 5 2 2 4 3" xfId="35402"/>
    <cellStyle name="Note 2 5 2 2 4 4" xfId="46382"/>
    <cellStyle name="Note 2 5 2 2 5" xfId="4321"/>
    <cellStyle name="Note 2 5 2 2 5 2" xfId="17480"/>
    <cellStyle name="Note 2 5 2 2 5 2 2" xfId="54818"/>
    <cellStyle name="Note 2 5 2 2 5 3" xfId="29978"/>
    <cellStyle name="Note 2 5 2 2 5 4" xfId="41659"/>
    <cellStyle name="Note 2 5 2 2 6" xfId="13768"/>
    <cellStyle name="Note 2 5 2 2 6 2" xfId="51106"/>
    <cellStyle name="Note 2 5 2 2 7" xfId="27096"/>
    <cellStyle name="Note 2 5 2 2 8" xfId="37945"/>
    <cellStyle name="Note 2 5 2 3" xfId="1366"/>
    <cellStyle name="Note 2 5 2 3 2" xfId="7440"/>
    <cellStyle name="Note 2 5 2 3 2 2" xfId="12163"/>
    <cellStyle name="Note 2 5 2 3 2 2 2" xfId="25322"/>
    <cellStyle name="Note 2 5 2 3 2 2 2 2" xfId="62660"/>
    <cellStyle name="Note 2 5 2 3 2 2 3" xfId="49501"/>
    <cellStyle name="Note 2 5 2 3 2 3" xfId="20599"/>
    <cellStyle name="Note 2 5 2 3 2 3 2" xfId="57937"/>
    <cellStyle name="Note 2 5 2 3 2 4" xfId="33618"/>
    <cellStyle name="Note 2 5 2 3 2 5" xfId="44778"/>
    <cellStyle name="Note 2 5 2 3 3" xfId="9803"/>
    <cellStyle name="Note 2 5 2 3 3 2" xfId="22962"/>
    <cellStyle name="Note 2 5 2 3 3 2 2" xfId="60300"/>
    <cellStyle name="Note 2 5 2 3 3 3" xfId="36330"/>
    <cellStyle name="Note 2 5 2 3 3 4" xfId="47141"/>
    <cellStyle name="Note 2 5 2 3 4" xfId="5080"/>
    <cellStyle name="Note 2 5 2 3 4 2" xfId="18239"/>
    <cellStyle name="Note 2 5 2 3 4 2 2" xfId="55577"/>
    <cellStyle name="Note 2 5 2 3 4 3" xfId="30906"/>
    <cellStyle name="Note 2 5 2 3 4 4" xfId="42418"/>
    <cellStyle name="Note 2 5 2 3 5" xfId="14527"/>
    <cellStyle name="Note 2 5 2 3 5 2" xfId="51865"/>
    <cellStyle name="Note 2 5 2 3 6" xfId="28024"/>
    <cellStyle name="Note 2 5 2 3 7" xfId="38704"/>
    <cellStyle name="Note 2 5 2 4" xfId="2715"/>
    <cellStyle name="Note 2 5 2 4 2" xfId="10983"/>
    <cellStyle name="Note 2 5 2 4 2 2" xfId="24142"/>
    <cellStyle name="Note 2 5 2 4 2 2 2" xfId="61480"/>
    <cellStyle name="Note 2 5 2 4 2 3" xfId="48321"/>
    <cellStyle name="Note 2 5 2 4 3" xfId="6260"/>
    <cellStyle name="Note 2 5 2 4 3 2" xfId="19419"/>
    <cellStyle name="Note 2 5 2 4 3 2 2" xfId="56757"/>
    <cellStyle name="Note 2 5 2 4 3 3" xfId="43598"/>
    <cellStyle name="Note 2 5 2 4 4" xfId="15876"/>
    <cellStyle name="Note 2 5 2 4 4 2" xfId="53214"/>
    <cellStyle name="Note 2 5 2 4 5" xfId="32269"/>
    <cellStyle name="Note 2 5 2 4 6" xfId="40053"/>
    <cellStyle name="Note 2 5 2 5" xfId="8623"/>
    <cellStyle name="Note 2 5 2 5 2" xfId="21782"/>
    <cellStyle name="Note 2 5 2 5 2 2" xfId="59120"/>
    <cellStyle name="Note 2 5 2 5 3" xfId="34981"/>
    <cellStyle name="Note 2 5 2 5 4" xfId="45961"/>
    <cellStyle name="Note 2 5 2 6" xfId="3900"/>
    <cellStyle name="Note 2 5 2 6 2" xfId="17059"/>
    <cellStyle name="Note 2 5 2 6 2 2" xfId="54397"/>
    <cellStyle name="Note 2 5 2 6 3" xfId="29557"/>
    <cellStyle name="Note 2 5 2 6 4" xfId="41238"/>
    <cellStyle name="Note 2 5 2 7" xfId="13347"/>
    <cellStyle name="Note 2 5 2 7 2" xfId="50685"/>
    <cellStyle name="Note 2 5 2 8" xfId="26675"/>
    <cellStyle name="Note 2 5 2 9" xfId="37524"/>
    <cellStyle name="Note 2 5 3" xfId="493"/>
    <cellStyle name="Note 2 5 3 2" xfId="1675"/>
    <cellStyle name="Note 2 5 3 2 2" xfId="7749"/>
    <cellStyle name="Note 2 5 3 2 2 2" xfId="12472"/>
    <cellStyle name="Note 2 5 3 2 2 2 2" xfId="25631"/>
    <cellStyle name="Note 2 5 3 2 2 2 2 2" xfId="62969"/>
    <cellStyle name="Note 2 5 3 2 2 2 3" xfId="49810"/>
    <cellStyle name="Note 2 5 3 2 2 3" xfId="20908"/>
    <cellStyle name="Note 2 5 3 2 2 3 2" xfId="58246"/>
    <cellStyle name="Note 2 5 3 2 2 4" xfId="33927"/>
    <cellStyle name="Note 2 5 3 2 2 5" xfId="45087"/>
    <cellStyle name="Note 2 5 3 2 3" xfId="10112"/>
    <cellStyle name="Note 2 5 3 2 3 2" xfId="23271"/>
    <cellStyle name="Note 2 5 3 2 3 2 2" xfId="60609"/>
    <cellStyle name="Note 2 5 3 2 3 3" xfId="36639"/>
    <cellStyle name="Note 2 5 3 2 3 4" xfId="47450"/>
    <cellStyle name="Note 2 5 3 2 4" xfId="5389"/>
    <cellStyle name="Note 2 5 3 2 4 2" xfId="18548"/>
    <cellStyle name="Note 2 5 3 2 4 2 2" xfId="55886"/>
    <cellStyle name="Note 2 5 3 2 4 3" xfId="31215"/>
    <cellStyle name="Note 2 5 3 2 4 4" xfId="42727"/>
    <cellStyle name="Note 2 5 3 2 5" xfId="14836"/>
    <cellStyle name="Note 2 5 3 2 5 2" xfId="52174"/>
    <cellStyle name="Note 2 5 3 2 6" xfId="28333"/>
    <cellStyle name="Note 2 5 3 2 7" xfId="39013"/>
    <cellStyle name="Note 2 5 3 3" xfId="3024"/>
    <cellStyle name="Note 2 5 3 3 2" xfId="11292"/>
    <cellStyle name="Note 2 5 3 3 2 2" xfId="24451"/>
    <cellStyle name="Note 2 5 3 3 2 2 2" xfId="61789"/>
    <cellStyle name="Note 2 5 3 3 2 3" xfId="48630"/>
    <cellStyle name="Note 2 5 3 3 3" xfId="6569"/>
    <cellStyle name="Note 2 5 3 3 3 2" xfId="19728"/>
    <cellStyle name="Note 2 5 3 3 3 2 2" xfId="57066"/>
    <cellStyle name="Note 2 5 3 3 3 3" xfId="43907"/>
    <cellStyle name="Note 2 5 3 3 4" xfId="16185"/>
    <cellStyle name="Note 2 5 3 3 4 2" xfId="53523"/>
    <cellStyle name="Note 2 5 3 3 5" xfId="32578"/>
    <cellStyle name="Note 2 5 3 3 6" xfId="40362"/>
    <cellStyle name="Note 2 5 3 4" xfId="8932"/>
    <cellStyle name="Note 2 5 3 4 2" xfId="22091"/>
    <cellStyle name="Note 2 5 3 4 2 2" xfId="59429"/>
    <cellStyle name="Note 2 5 3 4 3" xfId="35290"/>
    <cellStyle name="Note 2 5 3 4 4" xfId="46270"/>
    <cellStyle name="Note 2 5 3 5" xfId="4209"/>
    <cellStyle name="Note 2 5 3 5 2" xfId="17368"/>
    <cellStyle name="Note 2 5 3 5 2 2" xfId="54706"/>
    <cellStyle name="Note 2 5 3 5 3" xfId="29866"/>
    <cellStyle name="Note 2 5 3 5 4" xfId="41547"/>
    <cellStyle name="Note 2 5 3 6" xfId="13656"/>
    <cellStyle name="Note 2 5 3 6 2" xfId="50994"/>
    <cellStyle name="Note 2 5 3 7" xfId="26984"/>
    <cellStyle name="Note 2 5 3 8" xfId="37833"/>
    <cellStyle name="Note 2 5 4" xfId="381"/>
    <cellStyle name="Note 2 5 4 2" xfId="1563"/>
    <cellStyle name="Note 2 5 4 2 2" xfId="7637"/>
    <cellStyle name="Note 2 5 4 2 2 2" xfId="12360"/>
    <cellStyle name="Note 2 5 4 2 2 2 2" xfId="25519"/>
    <cellStyle name="Note 2 5 4 2 2 2 2 2" xfId="62857"/>
    <cellStyle name="Note 2 5 4 2 2 2 3" xfId="49698"/>
    <cellStyle name="Note 2 5 4 2 2 3" xfId="20796"/>
    <cellStyle name="Note 2 5 4 2 2 3 2" xfId="58134"/>
    <cellStyle name="Note 2 5 4 2 2 4" xfId="33815"/>
    <cellStyle name="Note 2 5 4 2 2 5" xfId="44975"/>
    <cellStyle name="Note 2 5 4 2 3" xfId="10000"/>
    <cellStyle name="Note 2 5 4 2 3 2" xfId="23159"/>
    <cellStyle name="Note 2 5 4 2 3 2 2" xfId="60497"/>
    <cellStyle name="Note 2 5 4 2 3 3" xfId="36527"/>
    <cellStyle name="Note 2 5 4 2 3 4" xfId="47338"/>
    <cellStyle name="Note 2 5 4 2 4" xfId="5277"/>
    <cellStyle name="Note 2 5 4 2 4 2" xfId="18436"/>
    <cellStyle name="Note 2 5 4 2 4 2 2" xfId="55774"/>
    <cellStyle name="Note 2 5 4 2 4 3" xfId="31103"/>
    <cellStyle name="Note 2 5 4 2 4 4" xfId="42615"/>
    <cellStyle name="Note 2 5 4 2 5" xfId="14724"/>
    <cellStyle name="Note 2 5 4 2 5 2" xfId="52062"/>
    <cellStyle name="Note 2 5 4 2 6" xfId="28221"/>
    <cellStyle name="Note 2 5 4 2 7" xfId="38901"/>
    <cellStyle name="Note 2 5 4 3" xfId="2912"/>
    <cellStyle name="Note 2 5 4 3 2" xfId="11180"/>
    <cellStyle name="Note 2 5 4 3 2 2" xfId="24339"/>
    <cellStyle name="Note 2 5 4 3 2 2 2" xfId="61677"/>
    <cellStyle name="Note 2 5 4 3 2 3" xfId="48518"/>
    <cellStyle name="Note 2 5 4 3 3" xfId="6457"/>
    <cellStyle name="Note 2 5 4 3 3 2" xfId="19616"/>
    <cellStyle name="Note 2 5 4 3 3 2 2" xfId="56954"/>
    <cellStyle name="Note 2 5 4 3 3 3" xfId="43795"/>
    <cellStyle name="Note 2 5 4 3 4" xfId="16073"/>
    <cellStyle name="Note 2 5 4 3 4 2" xfId="53411"/>
    <cellStyle name="Note 2 5 4 3 5" xfId="32466"/>
    <cellStyle name="Note 2 5 4 3 6" xfId="40250"/>
    <cellStyle name="Note 2 5 4 4" xfId="8820"/>
    <cellStyle name="Note 2 5 4 4 2" xfId="21979"/>
    <cellStyle name="Note 2 5 4 4 2 2" xfId="59317"/>
    <cellStyle name="Note 2 5 4 4 3" xfId="35178"/>
    <cellStyle name="Note 2 5 4 4 4" xfId="46158"/>
    <cellStyle name="Note 2 5 4 5" xfId="4097"/>
    <cellStyle name="Note 2 5 4 5 2" xfId="17256"/>
    <cellStyle name="Note 2 5 4 5 2 2" xfId="54594"/>
    <cellStyle name="Note 2 5 4 5 3" xfId="29754"/>
    <cellStyle name="Note 2 5 4 5 4" xfId="41435"/>
    <cellStyle name="Note 2 5 4 6" xfId="13544"/>
    <cellStyle name="Note 2 5 4 6 2" xfId="50882"/>
    <cellStyle name="Note 2 5 4 7" xfId="26872"/>
    <cellStyle name="Note 2 5 4 8" xfId="37721"/>
    <cellStyle name="Note 2 5 5" xfId="802"/>
    <cellStyle name="Note 2 5 5 2" xfId="1984"/>
    <cellStyle name="Note 2 5 5 2 2" xfId="8058"/>
    <cellStyle name="Note 2 5 5 2 2 2" xfId="12781"/>
    <cellStyle name="Note 2 5 5 2 2 2 2" xfId="25940"/>
    <cellStyle name="Note 2 5 5 2 2 2 2 2" xfId="63278"/>
    <cellStyle name="Note 2 5 5 2 2 2 3" xfId="50119"/>
    <cellStyle name="Note 2 5 5 2 2 3" xfId="21217"/>
    <cellStyle name="Note 2 5 5 2 2 3 2" xfId="58555"/>
    <cellStyle name="Note 2 5 5 2 2 4" xfId="34236"/>
    <cellStyle name="Note 2 5 5 2 2 5" xfId="45396"/>
    <cellStyle name="Note 2 5 5 2 3" xfId="10421"/>
    <cellStyle name="Note 2 5 5 2 3 2" xfId="23580"/>
    <cellStyle name="Note 2 5 5 2 3 2 2" xfId="60918"/>
    <cellStyle name="Note 2 5 5 2 3 3" xfId="36948"/>
    <cellStyle name="Note 2 5 5 2 3 4" xfId="47759"/>
    <cellStyle name="Note 2 5 5 2 4" xfId="5698"/>
    <cellStyle name="Note 2 5 5 2 4 2" xfId="18857"/>
    <cellStyle name="Note 2 5 5 2 4 2 2" xfId="56195"/>
    <cellStyle name="Note 2 5 5 2 4 3" xfId="31524"/>
    <cellStyle name="Note 2 5 5 2 4 4" xfId="43036"/>
    <cellStyle name="Note 2 5 5 2 5" xfId="15145"/>
    <cellStyle name="Note 2 5 5 2 5 2" xfId="52483"/>
    <cellStyle name="Note 2 5 5 2 6" xfId="28642"/>
    <cellStyle name="Note 2 5 5 2 7" xfId="39322"/>
    <cellStyle name="Note 2 5 5 3" xfId="3333"/>
    <cellStyle name="Note 2 5 5 3 2" xfId="11601"/>
    <cellStyle name="Note 2 5 5 3 2 2" xfId="24760"/>
    <cellStyle name="Note 2 5 5 3 2 2 2" xfId="62098"/>
    <cellStyle name="Note 2 5 5 3 2 3" xfId="48939"/>
    <cellStyle name="Note 2 5 5 3 3" xfId="6878"/>
    <cellStyle name="Note 2 5 5 3 3 2" xfId="20037"/>
    <cellStyle name="Note 2 5 5 3 3 2 2" xfId="57375"/>
    <cellStyle name="Note 2 5 5 3 3 3" xfId="44216"/>
    <cellStyle name="Note 2 5 5 3 4" xfId="16494"/>
    <cellStyle name="Note 2 5 5 3 4 2" xfId="53832"/>
    <cellStyle name="Note 2 5 5 3 5" xfId="32887"/>
    <cellStyle name="Note 2 5 5 3 6" xfId="40671"/>
    <cellStyle name="Note 2 5 5 4" xfId="9241"/>
    <cellStyle name="Note 2 5 5 4 2" xfId="22400"/>
    <cellStyle name="Note 2 5 5 4 2 2" xfId="59738"/>
    <cellStyle name="Note 2 5 5 4 3" xfId="35599"/>
    <cellStyle name="Note 2 5 5 4 4" xfId="46579"/>
    <cellStyle name="Note 2 5 5 5" xfId="4518"/>
    <cellStyle name="Note 2 5 5 5 2" xfId="17677"/>
    <cellStyle name="Note 2 5 5 5 2 2" xfId="55015"/>
    <cellStyle name="Note 2 5 5 5 3" xfId="30175"/>
    <cellStyle name="Note 2 5 5 5 4" xfId="41856"/>
    <cellStyle name="Note 2 5 5 6" xfId="13965"/>
    <cellStyle name="Note 2 5 5 6 2" xfId="51303"/>
    <cellStyle name="Note 2 5 5 7" xfId="27293"/>
    <cellStyle name="Note 2 5 5 8" xfId="38142"/>
    <cellStyle name="Note 2 5 6" xfId="971"/>
    <cellStyle name="Note 2 5 6 2" xfId="2153"/>
    <cellStyle name="Note 2 5 6 2 2" xfId="8227"/>
    <cellStyle name="Note 2 5 6 2 2 2" xfId="12950"/>
    <cellStyle name="Note 2 5 6 2 2 2 2" xfId="26109"/>
    <cellStyle name="Note 2 5 6 2 2 2 2 2" xfId="63447"/>
    <cellStyle name="Note 2 5 6 2 2 2 3" xfId="50288"/>
    <cellStyle name="Note 2 5 6 2 2 3" xfId="21386"/>
    <cellStyle name="Note 2 5 6 2 2 3 2" xfId="58724"/>
    <cellStyle name="Note 2 5 6 2 2 4" xfId="34405"/>
    <cellStyle name="Note 2 5 6 2 2 5" xfId="45565"/>
    <cellStyle name="Note 2 5 6 2 3" xfId="10590"/>
    <cellStyle name="Note 2 5 6 2 3 2" xfId="23749"/>
    <cellStyle name="Note 2 5 6 2 3 2 2" xfId="61087"/>
    <cellStyle name="Note 2 5 6 2 3 3" xfId="37117"/>
    <cellStyle name="Note 2 5 6 2 3 4" xfId="47928"/>
    <cellStyle name="Note 2 5 6 2 4" xfId="5867"/>
    <cellStyle name="Note 2 5 6 2 4 2" xfId="19026"/>
    <cellStyle name="Note 2 5 6 2 4 2 2" xfId="56364"/>
    <cellStyle name="Note 2 5 6 2 4 3" xfId="31693"/>
    <cellStyle name="Note 2 5 6 2 4 4" xfId="43205"/>
    <cellStyle name="Note 2 5 6 2 5" xfId="15314"/>
    <cellStyle name="Note 2 5 6 2 5 2" xfId="52652"/>
    <cellStyle name="Note 2 5 6 2 6" xfId="28811"/>
    <cellStyle name="Note 2 5 6 2 7" xfId="39491"/>
    <cellStyle name="Note 2 5 6 3" xfId="3502"/>
    <cellStyle name="Note 2 5 6 3 2" xfId="11770"/>
    <cellStyle name="Note 2 5 6 3 2 2" xfId="24929"/>
    <cellStyle name="Note 2 5 6 3 2 2 2" xfId="62267"/>
    <cellStyle name="Note 2 5 6 3 2 3" xfId="49108"/>
    <cellStyle name="Note 2 5 6 3 3" xfId="7047"/>
    <cellStyle name="Note 2 5 6 3 3 2" xfId="20206"/>
    <cellStyle name="Note 2 5 6 3 3 2 2" xfId="57544"/>
    <cellStyle name="Note 2 5 6 3 3 3" xfId="44385"/>
    <cellStyle name="Note 2 5 6 3 4" xfId="16663"/>
    <cellStyle name="Note 2 5 6 3 4 2" xfId="54001"/>
    <cellStyle name="Note 2 5 6 3 5" xfId="33056"/>
    <cellStyle name="Note 2 5 6 3 6" xfId="40840"/>
    <cellStyle name="Note 2 5 6 4" xfId="9410"/>
    <cellStyle name="Note 2 5 6 4 2" xfId="22569"/>
    <cellStyle name="Note 2 5 6 4 2 2" xfId="59907"/>
    <cellStyle name="Note 2 5 6 4 3" xfId="35768"/>
    <cellStyle name="Note 2 5 6 4 4" xfId="46748"/>
    <cellStyle name="Note 2 5 6 5" xfId="4687"/>
    <cellStyle name="Note 2 5 6 5 2" xfId="17846"/>
    <cellStyle name="Note 2 5 6 5 2 2" xfId="55184"/>
    <cellStyle name="Note 2 5 6 5 3" xfId="30344"/>
    <cellStyle name="Note 2 5 6 5 4" xfId="42025"/>
    <cellStyle name="Note 2 5 6 6" xfId="14134"/>
    <cellStyle name="Note 2 5 6 6 2" xfId="51472"/>
    <cellStyle name="Note 2 5 6 7" xfId="27462"/>
    <cellStyle name="Note 2 5 6 8" xfId="38311"/>
    <cellStyle name="Note 2 5 7" xfId="1142"/>
    <cellStyle name="Note 2 5 7 2" xfId="2322"/>
    <cellStyle name="Note 2 5 7 2 2" xfId="8396"/>
    <cellStyle name="Note 2 5 7 2 2 2" xfId="13119"/>
    <cellStyle name="Note 2 5 7 2 2 2 2" xfId="26278"/>
    <cellStyle name="Note 2 5 7 2 2 2 2 2" xfId="63616"/>
    <cellStyle name="Note 2 5 7 2 2 2 3" xfId="50457"/>
    <cellStyle name="Note 2 5 7 2 2 3" xfId="21555"/>
    <cellStyle name="Note 2 5 7 2 2 3 2" xfId="58893"/>
    <cellStyle name="Note 2 5 7 2 2 4" xfId="34574"/>
    <cellStyle name="Note 2 5 7 2 2 5" xfId="45734"/>
    <cellStyle name="Note 2 5 7 2 3" xfId="10759"/>
    <cellStyle name="Note 2 5 7 2 3 2" xfId="23918"/>
    <cellStyle name="Note 2 5 7 2 3 2 2" xfId="61256"/>
    <cellStyle name="Note 2 5 7 2 3 3" xfId="37286"/>
    <cellStyle name="Note 2 5 7 2 3 4" xfId="48097"/>
    <cellStyle name="Note 2 5 7 2 4" xfId="6036"/>
    <cellStyle name="Note 2 5 7 2 4 2" xfId="19195"/>
    <cellStyle name="Note 2 5 7 2 4 2 2" xfId="56533"/>
    <cellStyle name="Note 2 5 7 2 4 3" xfId="31862"/>
    <cellStyle name="Note 2 5 7 2 4 4" xfId="43374"/>
    <cellStyle name="Note 2 5 7 2 5" xfId="15483"/>
    <cellStyle name="Note 2 5 7 2 5 2" xfId="52821"/>
    <cellStyle name="Note 2 5 7 2 6" xfId="28980"/>
    <cellStyle name="Note 2 5 7 2 7" xfId="39660"/>
    <cellStyle name="Note 2 5 7 3" xfId="3671"/>
    <cellStyle name="Note 2 5 7 3 2" xfId="11939"/>
    <cellStyle name="Note 2 5 7 3 2 2" xfId="25098"/>
    <cellStyle name="Note 2 5 7 3 2 2 2" xfId="62436"/>
    <cellStyle name="Note 2 5 7 3 2 3" xfId="49277"/>
    <cellStyle name="Note 2 5 7 3 3" xfId="7216"/>
    <cellStyle name="Note 2 5 7 3 3 2" xfId="20375"/>
    <cellStyle name="Note 2 5 7 3 3 2 2" xfId="57713"/>
    <cellStyle name="Note 2 5 7 3 3 3" xfId="44554"/>
    <cellStyle name="Note 2 5 7 3 4" xfId="16832"/>
    <cellStyle name="Note 2 5 7 3 4 2" xfId="54170"/>
    <cellStyle name="Note 2 5 7 3 5" xfId="33225"/>
    <cellStyle name="Note 2 5 7 3 6" xfId="41009"/>
    <cellStyle name="Note 2 5 7 4" xfId="9579"/>
    <cellStyle name="Note 2 5 7 4 2" xfId="22738"/>
    <cellStyle name="Note 2 5 7 4 2 2" xfId="60076"/>
    <cellStyle name="Note 2 5 7 4 3" xfId="35937"/>
    <cellStyle name="Note 2 5 7 4 4" xfId="46917"/>
    <cellStyle name="Note 2 5 7 5" xfId="4856"/>
    <cellStyle name="Note 2 5 7 5 2" xfId="18015"/>
    <cellStyle name="Note 2 5 7 5 2 2" xfId="55353"/>
    <cellStyle name="Note 2 5 7 5 3" xfId="30513"/>
    <cellStyle name="Note 2 5 7 5 4" xfId="42194"/>
    <cellStyle name="Note 2 5 7 6" xfId="14303"/>
    <cellStyle name="Note 2 5 7 6 2" xfId="51641"/>
    <cellStyle name="Note 2 5 7 7" xfId="27631"/>
    <cellStyle name="Note 2 5 7 8" xfId="38480"/>
    <cellStyle name="Note 2 5 8" xfId="1254"/>
    <cellStyle name="Note 2 5 8 2" xfId="2603"/>
    <cellStyle name="Note 2 5 8 2 2" xfId="12051"/>
    <cellStyle name="Note 2 5 8 2 2 2" xfId="25210"/>
    <cellStyle name="Note 2 5 8 2 2 2 2" xfId="62548"/>
    <cellStyle name="Note 2 5 8 2 2 3" xfId="33506"/>
    <cellStyle name="Note 2 5 8 2 2 4" xfId="49389"/>
    <cellStyle name="Note 2 5 8 2 3" xfId="7328"/>
    <cellStyle name="Note 2 5 8 2 3 2" xfId="20487"/>
    <cellStyle name="Note 2 5 8 2 3 2 2" xfId="57825"/>
    <cellStyle name="Note 2 5 8 2 3 3" xfId="36218"/>
    <cellStyle name="Note 2 5 8 2 3 4" xfId="44666"/>
    <cellStyle name="Note 2 5 8 2 4" xfId="15764"/>
    <cellStyle name="Note 2 5 8 2 4 2" xfId="30794"/>
    <cellStyle name="Note 2 5 8 2 4 3" xfId="53102"/>
    <cellStyle name="Note 2 5 8 2 5" xfId="27912"/>
    <cellStyle name="Note 2 5 8 2 6" xfId="39941"/>
    <cellStyle name="Note 2 5 8 3" xfId="9691"/>
    <cellStyle name="Note 2 5 8 3 2" xfId="22850"/>
    <cellStyle name="Note 2 5 8 3 2 2" xfId="60188"/>
    <cellStyle name="Note 2 5 8 3 3" xfId="32157"/>
    <cellStyle name="Note 2 5 8 3 4" xfId="47029"/>
    <cellStyle name="Note 2 5 8 4" xfId="4968"/>
    <cellStyle name="Note 2 5 8 4 2" xfId="18127"/>
    <cellStyle name="Note 2 5 8 4 2 2" xfId="55465"/>
    <cellStyle name="Note 2 5 8 4 3" xfId="34869"/>
    <cellStyle name="Note 2 5 8 4 4" xfId="42306"/>
    <cellStyle name="Note 2 5 8 5" xfId="14415"/>
    <cellStyle name="Note 2 5 8 5 2" xfId="29445"/>
    <cellStyle name="Note 2 5 8 5 3" xfId="51753"/>
    <cellStyle name="Note 2 5 8 6" xfId="26563"/>
    <cellStyle name="Note 2 5 8 7" xfId="38592"/>
    <cellStyle name="Note 2 5 9" xfId="2491"/>
    <cellStyle name="Note 2 5 9 2" xfId="10871"/>
    <cellStyle name="Note 2 5 9 2 2" xfId="24030"/>
    <cellStyle name="Note 2 5 9 2 2 2" xfId="61368"/>
    <cellStyle name="Note 2 5 9 2 3" xfId="33394"/>
    <cellStyle name="Note 2 5 9 2 4" xfId="48209"/>
    <cellStyle name="Note 2 5 9 3" xfId="6148"/>
    <cellStyle name="Note 2 5 9 3 2" xfId="19307"/>
    <cellStyle name="Note 2 5 9 3 2 2" xfId="56645"/>
    <cellStyle name="Note 2 5 9 3 3" xfId="36106"/>
    <cellStyle name="Note 2 5 9 3 4" xfId="43486"/>
    <cellStyle name="Note 2 5 9 4" xfId="15652"/>
    <cellStyle name="Note 2 5 9 4 2" xfId="30682"/>
    <cellStyle name="Note 2 5 9 4 3" xfId="52990"/>
    <cellStyle name="Note 2 5 9 5" xfId="27800"/>
    <cellStyle name="Note 2 5 9 6" xfId="39829"/>
    <cellStyle name="Note 2 6" xfId="268"/>
    <cellStyle name="Note 2 6 2" xfId="689"/>
    <cellStyle name="Note 2 6 2 2" xfId="1871"/>
    <cellStyle name="Note 2 6 2 2 2" xfId="7945"/>
    <cellStyle name="Note 2 6 2 2 2 2" xfId="12668"/>
    <cellStyle name="Note 2 6 2 2 2 2 2" xfId="25827"/>
    <cellStyle name="Note 2 6 2 2 2 2 2 2" xfId="63165"/>
    <cellStyle name="Note 2 6 2 2 2 2 3" xfId="50006"/>
    <cellStyle name="Note 2 6 2 2 2 3" xfId="21104"/>
    <cellStyle name="Note 2 6 2 2 2 3 2" xfId="58442"/>
    <cellStyle name="Note 2 6 2 2 2 4" xfId="34123"/>
    <cellStyle name="Note 2 6 2 2 2 5" xfId="45283"/>
    <cellStyle name="Note 2 6 2 2 3" xfId="10308"/>
    <cellStyle name="Note 2 6 2 2 3 2" xfId="23467"/>
    <cellStyle name="Note 2 6 2 2 3 2 2" xfId="60805"/>
    <cellStyle name="Note 2 6 2 2 3 3" xfId="36835"/>
    <cellStyle name="Note 2 6 2 2 3 4" xfId="47646"/>
    <cellStyle name="Note 2 6 2 2 4" xfId="5585"/>
    <cellStyle name="Note 2 6 2 2 4 2" xfId="18744"/>
    <cellStyle name="Note 2 6 2 2 4 2 2" xfId="56082"/>
    <cellStyle name="Note 2 6 2 2 4 3" xfId="31411"/>
    <cellStyle name="Note 2 6 2 2 4 4" xfId="42923"/>
    <cellStyle name="Note 2 6 2 2 5" xfId="15032"/>
    <cellStyle name="Note 2 6 2 2 5 2" xfId="52370"/>
    <cellStyle name="Note 2 6 2 2 6" xfId="28529"/>
    <cellStyle name="Note 2 6 2 2 7" xfId="39209"/>
    <cellStyle name="Note 2 6 2 3" xfId="3220"/>
    <cellStyle name="Note 2 6 2 3 2" xfId="11488"/>
    <cellStyle name="Note 2 6 2 3 2 2" xfId="24647"/>
    <cellStyle name="Note 2 6 2 3 2 2 2" xfId="61985"/>
    <cellStyle name="Note 2 6 2 3 2 3" xfId="48826"/>
    <cellStyle name="Note 2 6 2 3 3" xfId="6765"/>
    <cellStyle name="Note 2 6 2 3 3 2" xfId="19924"/>
    <cellStyle name="Note 2 6 2 3 3 2 2" xfId="57262"/>
    <cellStyle name="Note 2 6 2 3 3 3" xfId="44103"/>
    <cellStyle name="Note 2 6 2 3 4" xfId="16381"/>
    <cellStyle name="Note 2 6 2 3 4 2" xfId="53719"/>
    <cellStyle name="Note 2 6 2 3 5" xfId="32774"/>
    <cellStyle name="Note 2 6 2 3 6" xfId="40558"/>
    <cellStyle name="Note 2 6 2 4" xfId="9128"/>
    <cellStyle name="Note 2 6 2 4 2" xfId="22287"/>
    <cellStyle name="Note 2 6 2 4 2 2" xfId="59625"/>
    <cellStyle name="Note 2 6 2 4 3" xfId="35486"/>
    <cellStyle name="Note 2 6 2 4 4" xfId="46466"/>
    <cellStyle name="Note 2 6 2 5" xfId="4405"/>
    <cellStyle name="Note 2 6 2 5 2" xfId="17564"/>
    <cellStyle name="Note 2 6 2 5 2 2" xfId="54902"/>
    <cellStyle name="Note 2 6 2 5 3" xfId="30062"/>
    <cellStyle name="Note 2 6 2 5 4" xfId="41743"/>
    <cellStyle name="Note 2 6 2 6" xfId="13852"/>
    <cellStyle name="Note 2 6 2 6 2" xfId="51190"/>
    <cellStyle name="Note 2 6 2 7" xfId="27180"/>
    <cellStyle name="Note 2 6 2 8" xfId="38029"/>
    <cellStyle name="Note 2 6 3" xfId="1450"/>
    <cellStyle name="Note 2 6 3 2" xfId="7524"/>
    <cellStyle name="Note 2 6 3 2 2" xfId="12247"/>
    <cellStyle name="Note 2 6 3 2 2 2" xfId="25406"/>
    <cellStyle name="Note 2 6 3 2 2 2 2" xfId="62744"/>
    <cellStyle name="Note 2 6 3 2 2 3" xfId="49585"/>
    <cellStyle name="Note 2 6 3 2 3" xfId="20683"/>
    <cellStyle name="Note 2 6 3 2 3 2" xfId="58021"/>
    <cellStyle name="Note 2 6 3 2 4" xfId="33702"/>
    <cellStyle name="Note 2 6 3 2 5" xfId="44862"/>
    <cellStyle name="Note 2 6 3 3" xfId="9887"/>
    <cellStyle name="Note 2 6 3 3 2" xfId="23046"/>
    <cellStyle name="Note 2 6 3 3 2 2" xfId="60384"/>
    <cellStyle name="Note 2 6 3 3 3" xfId="36414"/>
    <cellStyle name="Note 2 6 3 3 4" xfId="47225"/>
    <cellStyle name="Note 2 6 3 4" xfId="5164"/>
    <cellStyle name="Note 2 6 3 4 2" xfId="18323"/>
    <cellStyle name="Note 2 6 3 4 2 2" xfId="55661"/>
    <cellStyle name="Note 2 6 3 4 3" xfId="30990"/>
    <cellStyle name="Note 2 6 3 4 4" xfId="42502"/>
    <cellStyle name="Note 2 6 3 5" xfId="14611"/>
    <cellStyle name="Note 2 6 3 5 2" xfId="51949"/>
    <cellStyle name="Note 2 6 3 6" xfId="28108"/>
    <cellStyle name="Note 2 6 3 7" xfId="38788"/>
    <cellStyle name="Note 2 6 4" xfId="2799"/>
    <cellStyle name="Note 2 6 4 2" xfId="11067"/>
    <cellStyle name="Note 2 6 4 2 2" xfId="24226"/>
    <cellStyle name="Note 2 6 4 2 2 2" xfId="61564"/>
    <cellStyle name="Note 2 6 4 2 3" xfId="48405"/>
    <cellStyle name="Note 2 6 4 3" xfId="6344"/>
    <cellStyle name="Note 2 6 4 3 2" xfId="19503"/>
    <cellStyle name="Note 2 6 4 3 2 2" xfId="56841"/>
    <cellStyle name="Note 2 6 4 3 3" xfId="43682"/>
    <cellStyle name="Note 2 6 4 4" xfId="15960"/>
    <cellStyle name="Note 2 6 4 4 2" xfId="53298"/>
    <cellStyle name="Note 2 6 4 5" xfId="32353"/>
    <cellStyle name="Note 2 6 4 6" xfId="40137"/>
    <cellStyle name="Note 2 6 5" xfId="8707"/>
    <cellStyle name="Note 2 6 5 2" xfId="21866"/>
    <cellStyle name="Note 2 6 5 2 2" xfId="59204"/>
    <cellStyle name="Note 2 6 5 3" xfId="35065"/>
    <cellStyle name="Note 2 6 5 4" xfId="46045"/>
    <cellStyle name="Note 2 6 6" xfId="3984"/>
    <cellStyle name="Note 2 6 6 2" xfId="17143"/>
    <cellStyle name="Note 2 6 6 2 2" xfId="54481"/>
    <cellStyle name="Note 2 6 6 3" xfId="29641"/>
    <cellStyle name="Note 2 6 6 4" xfId="41322"/>
    <cellStyle name="Note 2 6 7" xfId="13431"/>
    <cellStyle name="Note 2 6 7 2" xfId="50769"/>
    <cellStyle name="Note 2 6 8" xfId="26759"/>
    <cellStyle name="Note 2 6 9" xfId="37608"/>
    <cellStyle name="Note 2 7" xfId="156"/>
    <cellStyle name="Note 2 7 2" xfId="577"/>
    <cellStyle name="Note 2 7 2 2" xfId="1759"/>
    <cellStyle name="Note 2 7 2 2 2" xfId="7833"/>
    <cellStyle name="Note 2 7 2 2 2 2" xfId="12556"/>
    <cellStyle name="Note 2 7 2 2 2 2 2" xfId="25715"/>
    <cellStyle name="Note 2 7 2 2 2 2 2 2" xfId="63053"/>
    <cellStyle name="Note 2 7 2 2 2 2 3" xfId="49894"/>
    <cellStyle name="Note 2 7 2 2 2 3" xfId="20992"/>
    <cellStyle name="Note 2 7 2 2 2 3 2" xfId="58330"/>
    <cellStyle name="Note 2 7 2 2 2 4" xfId="34011"/>
    <cellStyle name="Note 2 7 2 2 2 5" xfId="45171"/>
    <cellStyle name="Note 2 7 2 2 3" xfId="10196"/>
    <cellStyle name="Note 2 7 2 2 3 2" xfId="23355"/>
    <cellStyle name="Note 2 7 2 2 3 2 2" xfId="60693"/>
    <cellStyle name="Note 2 7 2 2 3 3" xfId="36723"/>
    <cellStyle name="Note 2 7 2 2 3 4" xfId="47534"/>
    <cellStyle name="Note 2 7 2 2 4" xfId="5473"/>
    <cellStyle name="Note 2 7 2 2 4 2" xfId="18632"/>
    <cellStyle name="Note 2 7 2 2 4 2 2" xfId="55970"/>
    <cellStyle name="Note 2 7 2 2 4 3" xfId="31299"/>
    <cellStyle name="Note 2 7 2 2 4 4" xfId="42811"/>
    <cellStyle name="Note 2 7 2 2 5" xfId="14920"/>
    <cellStyle name="Note 2 7 2 2 5 2" xfId="52258"/>
    <cellStyle name="Note 2 7 2 2 6" xfId="28417"/>
    <cellStyle name="Note 2 7 2 2 7" xfId="39097"/>
    <cellStyle name="Note 2 7 2 3" xfId="3108"/>
    <cellStyle name="Note 2 7 2 3 2" xfId="11376"/>
    <cellStyle name="Note 2 7 2 3 2 2" xfId="24535"/>
    <cellStyle name="Note 2 7 2 3 2 2 2" xfId="61873"/>
    <cellStyle name="Note 2 7 2 3 2 3" xfId="48714"/>
    <cellStyle name="Note 2 7 2 3 3" xfId="6653"/>
    <cellStyle name="Note 2 7 2 3 3 2" xfId="19812"/>
    <cellStyle name="Note 2 7 2 3 3 2 2" xfId="57150"/>
    <cellStyle name="Note 2 7 2 3 3 3" xfId="43991"/>
    <cellStyle name="Note 2 7 2 3 4" xfId="16269"/>
    <cellStyle name="Note 2 7 2 3 4 2" xfId="53607"/>
    <cellStyle name="Note 2 7 2 3 5" xfId="32662"/>
    <cellStyle name="Note 2 7 2 3 6" xfId="40446"/>
    <cellStyle name="Note 2 7 2 4" xfId="9016"/>
    <cellStyle name="Note 2 7 2 4 2" xfId="22175"/>
    <cellStyle name="Note 2 7 2 4 2 2" xfId="59513"/>
    <cellStyle name="Note 2 7 2 4 3" xfId="35374"/>
    <cellStyle name="Note 2 7 2 4 4" xfId="46354"/>
    <cellStyle name="Note 2 7 2 5" xfId="4293"/>
    <cellStyle name="Note 2 7 2 5 2" xfId="17452"/>
    <cellStyle name="Note 2 7 2 5 2 2" xfId="54790"/>
    <cellStyle name="Note 2 7 2 5 3" xfId="29950"/>
    <cellStyle name="Note 2 7 2 5 4" xfId="41631"/>
    <cellStyle name="Note 2 7 2 6" xfId="13740"/>
    <cellStyle name="Note 2 7 2 6 2" xfId="51078"/>
    <cellStyle name="Note 2 7 2 7" xfId="27068"/>
    <cellStyle name="Note 2 7 2 8" xfId="37917"/>
    <cellStyle name="Note 2 7 3" xfId="1338"/>
    <cellStyle name="Note 2 7 3 2" xfId="7412"/>
    <cellStyle name="Note 2 7 3 2 2" xfId="12135"/>
    <cellStyle name="Note 2 7 3 2 2 2" xfId="25294"/>
    <cellStyle name="Note 2 7 3 2 2 2 2" xfId="62632"/>
    <cellStyle name="Note 2 7 3 2 2 3" xfId="49473"/>
    <cellStyle name="Note 2 7 3 2 3" xfId="20571"/>
    <cellStyle name="Note 2 7 3 2 3 2" xfId="57909"/>
    <cellStyle name="Note 2 7 3 2 4" xfId="33590"/>
    <cellStyle name="Note 2 7 3 2 5" xfId="44750"/>
    <cellStyle name="Note 2 7 3 3" xfId="9775"/>
    <cellStyle name="Note 2 7 3 3 2" xfId="22934"/>
    <cellStyle name="Note 2 7 3 3 2 2" xfId="60272"/>
    <cellStyle name="Note 2 7 3 3 3" xfId="36302"/>
    <cellStyle name="Note 2 7 3 3 4" xfId="47113"/>
    <cellStyle name="Note 2 7 3 4" xfId="5052"/>
    <cellStyle name="Note 2 7 3 4 2" xfId="18211"/>
    <cellStyle name="Note 2 7 3 4 2 2" xfId="55549"/>
    <cellStyle name="Note 2 7 3 4 3" xfId="30878"/>
    <cellStyle name="Note 2 7 3 4 4" xfId="42390"/>
    <cellStyle name="Note 2 7 3 5" xfId="14499"/>
    <cellStyle name="Note 2 7 3 5 2" xfId="51837"/>
    <cellStyle name="Note 2 7 3 6" xfId="27996"/>
    <cellStyle name="Note 2 7 3 7" xfId="38676"/>
    <cellStyle name="Note 2 7 4" xfId="2687"/>
    <cellStyle name="Note 2 7 4 2" xfId="10955"/>
    <cellStyle name="Note 2 7 4 2 2" xfId="24114"/>
    <cellStyle name="Note 2 7 4 2 2 2" xfId="61452"/>
    <cellStyle name="Note 2 7 4 2 3" xfId="48293"/>
    <cellStyle name="Note 2 7 4 3" xfId="6232"/>
    <cellStyle name="Note 2 7 4 3 2" xfId="19391"/>
    <cellStyle name="Note 2 7 4 3 2 2" xfId="56729"/>
    <cellStyle name="Note 2 7 4 3 3" xfId="43570"/>
    <cellStyle name="Note 2 7 4 4" xfId="15848"/>
    <cellStyle name="Note 2 7 4 4 2" xfId="53186"/>
    <cellStyle name="Note 2 7 4 5" xfId="32241"/>
    <cellStyle name="Note 2 7 4 6" xfId="40025"/>
    <cellStyle name="Note 2 7 5" xfId="8595"/>
    <cellStyle name="Note 2 7 5 2" xfId="21754"/>
    <cellStyle name="Note 2 7 5 2 2" xfId="59092"/>
    <cellStyle name="Note 2 7 5 3" xfId="34953"/>
    <cellStyle name="Note 2 7 5 4" xfId="45933"/>
    <cellStyle name="Note 2 7 6" xfId="3872"/>
    <cellStyle name="Note 2 7 6 2" xfId="17031"/>
    <cellStyle name="Note 2 7 6 2 2" xfId="54369"/>
    <cellStyle name="Note 2 7 6 3" xfId="29529"/>
    <cellStyle name="Note 2 7 6 4" xfId="41210"/>
    <cellStyle name="Note 2 7 7" xfId="13319"/>
    <cellStyle name="Note 2 7 7 2" xfId="50657"/>
    <cellStyle name="Note 2 7 8" xfId="26647"/>
    <cellStyle name="Note 2 7 9" xfId="37496"/>
    <cellStyle name="Note 2 8" xfId="465"/>
    <cellStyle name="Note 2 8 2" xfId="1647"/>
    <cellStyle name="Note 2 8 2 2" xfId="7721"/>
    <cellStyle name="Note 2 8 2 2 2" xfId="12444"/>
    <cellStyle name="Note 2 8 2 2 2 2" xfId="25603"/>
    <cellStyle name="Note 2 8 2 2 2 2 2" xfId="62941"/>
    <cellStyle name="Note 2 8 2 2 2 3" xfId="49782"/>
    <cellStyle name="Note 2 8 2 2 3" xfId="20880"/>
    <cellStyle name="Note 2 8 2 2 3 2" xfId="58218"/>
    <cellStyle name="Note 2 8 2 2 4" xfId="33899"/>
    <cellStyle name="Note 2 8 2 2 5" xfId="45059"/>
    <cellStyle name="Note 2 8 2 3" xfId="10084"/>
    <cellStyle name="Note 2 8 2 3 2" xfId="23243"/>
    <cellStyle name="Note 2 8 2 3 2 2" xfId="60581"/>
    <cellStyle name="Note 2 8 2 3 3" xfId="36611"/>
    <cellStyle name="Note 2 8 2 3 4" xfId="47422"/>
    <cellStyle name="Note 2 8 2 4" xfId="5361"/>
    <cellStyle name="Note 2 8 2 4 2" xfId="18520"/>
    <cellStyle name="Note 2 8 2 4 2 2" xfId="55858"/>
    <cellStyle name="Note 2 8 2 4 3" xfId="31187"/>
    <cellStyle name="Note 2 8 2 4 4" xfId="42699"/>
    <cellStyle name="Note 2 8 2 5" xfId="14808"/>
    <cellStyle name="Note 2 8 2 5 2" xfId="52146"/>
    <cellStyle name="Note 2 8 2 6" xfId="28305"/>
    <cellStyle name="Note 2 8 2 7" xfId="38985"/>
    <cellStyle name="Note 2 8 3" xfId="2996"/>
    <cellStyle name="Note 2 8 3 2" xfId="11264"/>
    <cellStyle name="Note 2 8 3 2 2" xfId="24423"/>
    <cellStyle name="Note 2 8 3 2 2 2" xfId="61761"/>
    <cellStyle name="Note 2 8 3 2 3" xfId="48602"/>
    <cellStyle name="Note 2 8 3 3" xfId="6541"/>
    <cellStyle name="Note 2 8 3 3 2" xfId="19700"/>
    <cellStyle name="Note 2 8 3 3 2 2" xfId="57038"/>
    <cellStyle name="Note 2 8 3 3 3" xfId="43879"/>
    <cellStyle name="Note 2 8 3 4" xfId="16157"/>
    <cellStyle name="Note 2 8 3 4 2" xfId="53495"/>
    <cellStyle name="Note 2 8 3 5" xfId="32550"/>
    <cellStyle name="Note 2 8 3 6" xfId="40334"/>
    <cellStyle name="Note 2 8 4" xfId="8904"/>
    <cellStyle name="Note 2 8 4 2" xfId="22063"/>
    <cellStyle name="Note 2 8 4 2 2" xfId="59401"/>
    <cellStyle name="Note 2 8 4 3" xfId="35262"/>
    <cellStyle name="Note 2 8 4 4" xfId="46242"/>
    <cellStyle name="Note 2 8 5" xfId="4181"/>
    <cellStyle name="Note 2 8 5 2" xfId="17340"/>
    <cellStyle name="Note 2 8 5 2 2" xfId="54678"/>
    <cellStyle name="Note 2 8 5 3" xfId="29838"/>
    <cellStyle name="Note 2 8 5 4" xfId="41519"/>
    <cellStyle name="Note 2 8 6" xfId="13628"/>
    <cellStyle name="Note 2 8 6 2" xfId="50966"/>
    <cellStyle name="Note 2 8 7" xfId="26956"/>
    <cellStyle name="Note 2 8 8" xfId="37805"/>
    <cellStyle name="Note 2 9" xfId="296"/>
    <cellStyle name="Note 2 9 2" xfId="1478"/>
    <cellStyle name="Note 2 9 2 2" xfId="7552"/>
    <cellStyle name="Note 2 9 2 2 2" xfId="12275"/>
    <cellStyle name="Note 2 9 2 2 2 2" xfId="25434"/>
    <cellStyle name="Note 2 9 2 2 2 2 2" xfId="62772"/>
    <cellStyle name="Note 2 9 2 2 2 3" xfId="49613"/>
    <cellStyle name="Note 2 9 2 2 3" xfId="20711"/>
    <cellStyle name="Note 2 9 2 2 3 2" xfId="58049"/>
    <cellStyle name="Note 2 9 2 2 4" xfId="33730"/>
    <cellStyle name="Note 2 9 2 2 5" xfId="44890"/>
    <cellStyle name="Note 2 9 2 3" xfId="9915"/>
    <cellStyle name="Note 2 9 2 3 2" xfId="23074"/>
    <cellStyle name="Note 2 9 2 3 2 2" xfId="60412"/>
    <cellStyle name="Note 2 9 2 3 3" xfId="36442"/>
    <cellStyle name="Note 2 9 2 3 4" xfId="47253"/>
    <cellStyle name="Note 2 9 2 4" xfId="5192"/>
    <cellStyle name="Note 2 9 2 4 2" xfId="18351"/>
    <cellStyle name="Note 2 9 2 4 2 2" xfId="55689"/>
    <cellStyle name="Note 2 9 2 4 3" xfId="31018"/>
    <cellStyle name="Note 2 9 2 4 4" xfId="42530"/>
    <cellStyle name="Note 2 9 2 5" xfId="14639"/>
    <cellStyle name="Note 2 9 2 5 2" xfId="51977"/>
    <cellStyle name="Note 2 9 2 6" xfId="28136"/>
    <cellStyle name="Note 2 9 2 7" xfId="38816"/>
    <cellStyle name="Note 2 9 3" xfId="2827"/>
    <cellStyle name="Note 2 9 3 2" xfId="11095"/>
    <cellStyle name="Note 2 9 3 2 2" xfId="24254"/>
    <cellStyle name="Note 2 9 3 2 2 2" xfId="61592"/>
    <cellStyle name="Note 2 9 3 2 3" xfId="48433"/>
    <cellStyle name="Note 2 9 3 3" xfId="6372"/>
    <cellStyle name="Note 2 9 3 3 2" xfId="19531"/>
    <cellStyle name="Note 2 9 3 3 2 2" xfId="56869"/>
    <cellStyle name="Note 2 9 3 3 3" xfId="43710"/>
    <cellStyle name="Note 2 9 3 4" xfId="15988"/>
    <cellStyle name="Note 2 9 3 4 2" xfId="53326"/>
    <cellStyle name="Note 2 9 3 5" xfId="32381"/>
    <cellStyle name="Note 2 9 3 6" xfId="40165"/>
    <cellStyle name="Note 2 9 4" xfId="8735"/>
    <cellStyle name="Note 2 9 4 2" xfId="21894"/>
    <cellStyle name="Note 2 9 4 2 2" xfId="59232"/>
    <cellStyle name="Note 2 9 4 3" xfId="35093"/>
    <cellStyle name="Note 2 9 4 4" xfId="46073"/>
    <cellStyle name="Note 2 9 5" xfId="4012"/>
    <cellStyle name="Note 2 9 5 2" xfId="17171"/>
    <cellStyle name="Note 2 9 5 2 2" xfId="54509"/>
    <cellStyle name="Note 2 9 5 3" xfId="29669"/>
    <cellStyle name="Note 2 9 5 4" xfId="41350"/>
    <cellStyle name="Note 2 9 6" xfId="13459"/>
    <cellStyle name="Note 2 9 6 2" xfId="50797"/>
    <cellStyle name="Note 2 9 7" xfId="26787"/>
    <cellStyle name="Note 2 9 8" xfId="37636"/>
    <cellStyle name="Note 3" xfId="29052"/>
    <cellStyle name="Note 3 2" xfId="34646"/>
    <cellStyle name="Note 3 3" xfId="37358"/>
    <cellStyle name="Note 3 4" xfId="31934"/>
    <cellStyle name="Output" xfId="11" builtinId="21" customBuiltin="1"/>
    <cellStyle name="Percent" xfId="1" builtinId="5"/>
    <cellStyle name="Title" xfId="2" builtinId="15" customBuiltin="1"/>
    <cellStyle name="Title 2" xfId="29065"/>
    <cellStyle name="Total" xfId="17" builtinId="25" customBuiltin="1"/>
    <cellStyle name="Warning Text" xfId="15" builtinId="11" customBuiltin="1"/>
  </cellStyles>
  <dxfs count="248">
    <dxf>
      <fill>
        <patternFill>
          <bgColor indexed="10"/>
        </patternFill>
      </fill>
    </dxf>
    <dxf>
      <fill>
        <patternFill>
          <bgColor indexed="10"/>
        </patternFill>
      </fill>
    </dxf>
    <dxf>
      <fill>
        <patternFill>
          <bgColor theme="0"/>
        </patternFill>
      </fill>
    </dxf>
    <dxf>
      <fill>
        <patternFill>
          <bgColor theme="0" tint="-0.34998626667073579"/>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patternType="solid">
          <bgColor indexed="52"/>
        </patternFill>
      </fill>
    </dxf>
    <dxf>
      <fill>
        <patternFill patternType="solid">
          <bgColor indexed="52"/>
        </patternFill>
      </fill>
    </dxf>
    <dxf>
      <fill>
        <patternFill patternType="solid">
          <bgColor indexed="52"/>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theme="0" tint="-0.34998626667073579"/>
        </patternFill>
      </fill>
    </dxf>
    <dxf>
      <fill>
        <patternFill>
          <bgColor theme="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0" tint="-0.34998626667073579"/>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patternType="solid">
          <bgColor indexed="52"/>
        </patternFill>
      </fill>
    </dxf>
    <dxf>
      <fill>
        <patternFill patternType="solid">
          <bgColor indexed="52"/>
        </patternFill>
      </fill>
    </dxf>
    <dxf>
      <fill>
        <patternFill patternType="solid">
          <bgColor indexed="5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theme="0" tint="-0.34998626667073579"/>
        </patternFill>
      </fill>
    </dxf>
    <dxf>
      <fill>
        <patternFill>
          <bgColor theme="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0000"/>
        </patternFill>
      </fill>
    </dxf>
    <dxf>
      <fill>
        <patternFill>
          <bgColor theme="0" tint="-0.24994659260841701"/>
        </patternFill>
      </fill>
    </dxf>
    <dxf>
      <fill>
        <patternFill>
          <bgColor theme="0" tint="-0.34998626667073579"/>
        </patternFill>
      </fill>
    </dxf>
    <dxf>
      <fill>
        <patternFill>
          <bgColor rgb="FFFFC000"/>
        </patternFill>
      </fill>
    </dxf>
    <dxf>
      <fill>
        <patternFill patternType="solid">
          <bgColor indexed="52"/>
        </patternFill>
      </fill>
    </dxf>
    <dxf>
      <fill>
        <patternFill>
          <bgColor rgb="FFFF0000"/>
        </patternFill>
      </fill>
    </dxf>
    <dxf>
      <fill>
        <patternFill>
          <bgColor rgb="FFFFC000"/>
        </patternFill>
      </fill>
    </dxf>
    <dxf>
      <fill>
        <patternFill>
          <bgColor theme="0" tint="-0.34998626667073579"/>
        </patternFill>
      </fill>
    </dxf>
    <dxf>
      <fill>
        <patternFill>
          <bgColor indexed="52"/>
        </patternFill>
      </fill>
    </dxf>
    <dxf>
      <fill>
        <patternFill>
          <bgColor indexed="52"/>
        </patternFill>
      </fill>
    </dxf>
    <dxf>
      <fill>
        <patternFill>
          <bgColor indexed="10"/>
        </patternFill>
      </fill>
    </dxf>
    <dxf>
      <fill>
        <patternFill>
          <bgColor indexed="52"/>
        </patternFill>
      </fill>
    </dxf>
    <dxf>
      <fill>
        <patternFill patternType="solid">
          <bgColor indexed="52"/>
        </patternFill>
      </fill>
    </dxf>
    <dxf>
      <fill>
        <patternFill patternType="solid">
          <bgColor indexed="52"/>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bgColor rgb="FFFFC000"/>
        </patternFill>
      </fill>
    </dxf>
    <dxf>
      <fill>
        <patternFill>
          <bgColor rgb="FFFF0000"/>
        </patternFill>
      </fill>
    </dxf>
    <dxf>
      <fill>
        <patternFill>
          <bgColor theme="0" tint="-0.34998626667073579"/>
        </patternFill>
      </fill>
    </dxf>
    <dxf>
      <fill>
        <patternFill>
          <bgColor theme="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ont>
        <color auto="1"/>
      </font>
      <fill>
        <patternFill>
          <bgColor rgb="FFFF0000"/>
        </patternFill>
      </fill>
    </dxf>
    <dxf>
      <fill>
        <patternFill>
          <bgColor indexed="10"/>
        </patternFill>
      </fill>
    </dxf>
    <dxf>
      <fill>
        <patternFill patternType="solid">
          <bgColor indexed="52"/>
        </patternFill>
      </fill>
    </dxf>
    <dxf>
      <fill>
        <patternFill>
          <bgColor indexed="52"/>
        </patternFill>
      </fill>
    </dxf>
    <dxf>
      <fill>
        <patternFill>
          <bgColor indexed="10"/>
        </patternFill>
      </fill>
    </dxf>
    <dxf>
      <fill>
        <patternFill patternType="solid">
          <bgColor indexed="52"/>
        </patternFill>
      </fill>
    </dxf>
    <dxf>
      <fill>
        <patternFill>
          <bgColor indexed="52"/>
        </patternFill>
      </fill>
    </dxf>
    <dxf>
      <fill>
        <patternFill patternType="solid">
          <bgColor indexed="52"/>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rgb="FFFF0000"/>
        </patternFill>
      </fill>
    </dxf>
    <dxf>
      <fill>
        <patternFill>
          <bgColor theme="0" tint="-0.24994659260841701"/>
        </patternFill>
      </fill>
    </dxf>
    <dxf>
      <fill>
        <patternFill>
          <bgColor theme="0" tint="-0.34998626667073579"/>
        </patternFill>
      </fill>
    </dxf>
    <dxf>
      <fill>
        <patternFill>
          <bgColor rgb="FFFFC000"/>
        </patternFill>
      </fill>
    </dxf>
    <dxf>
      <fill>
        <patternFill patternType="solid">
          <bgColor indexed="52"/>
        </patternFill>
      </fill>
    </dxf>
    <dxf>
      <fill>
        <patternFill>
          <bgColor rgb="FFFF0000"/>
        </patternFill>
      </fill>
    </dxf>
    <dxf>
      <fill>
        <patternFill>
          <bgColor rgb="FFFFC000"/>
        </patternFill>
      </fill>
    </dxf>
    <dxf>
      <fill>
        <patternFill>
          <bgColor indexed="52"/>
        </patternFill>
      </fill>
    </dxf>
    <dxf>
      <fill>
        <patternFill>
          <bgColor theme="0" tint="-0.34998626667073579"/>
        </patternFill>
      </fill>
    </dxf>
    <dxf>
      <fill>
        <patternFill>
          <bgColor indexed="52"/>
        </patternFill>
      </fill>
    </dxf>
    <dxf>
      <fill>
        <patternFill>
          <bgColor indexed="52"/>
        </patternFill>
      </fill>
    </dxf>
    <dxf>
      <fill>
        <patternFill>
          <bgColor indexed="10"/>
        </patternFill>
      </fill>
    </dxf>
    <dxf>
      <fill>
        <patternFill>
          <bgColor indexed="52"/>
        </patternFill>
      </fill>
    </dxf>
    <dxf>
      <fill>
        <patternFill patternType="solid">
          <bgColor indexed="52"/>
        </patternFill>
      </fill>
    </dxf>
    <dxf>
      <fill>
        <patternFill patternType="solid">
          <bgColor indexed="52"/>
        </patternFill>
      </fill>
    </dxf>
    <dxf>
      <fill>
        <patternFill patternType="solid">
          <bgColor indexed="52"/>
        </patternFill>
      </fill>
    </dxf>
    <dxf>
      <fill>
        <patternFill>
          <bgColor rgb="FFFF0000"/>
        </patternFill>
      </fill>
    </dxf>
    <dxf>
      <fill>
        <patternFill>
          <bgColor rgb="FFFF0000"/>
        </patternFill>
      </fill>
    </dxf>
    <dxf>
      <fill>
        <patternFill patternType="none">
          <bgColor auto="1"/>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theme="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indexed="10"/>
        </patternFill>
      </fill>
    </dxf>
    <dxf>
      <fill>
        <patternFill patternType="solid">
          <bgColor indexed="52"/>
        </patternFill>
      </fill>
    </dxf>
    <dxf>
      <fill>
        <patternFill>
          <bgColor indexed="52"/>
        </patternFill>
      </fill>
    </dxf>
    <dxf>
      <fill>
        <patternFill>
          <bgColor indexed="10"/>
        </patternFill>
      </fill>
    </dxf>
    <dxf>
      <fill>
        <patternFill patternType="solid">
          <bgColor indexed="52"/>
        </patternFill>
      </fill>
    </dxf>
  </dxfs>
  <tableStyles count="0" defaultTableStyle="TableStyleMedium9"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625687</xdr:colOff>
          <xdr:row>40</xdr:row>
          <xdr:rowOff>386080</xdr:rowOff>
        </xdr:from>
        <xdr:to>
          <xdr:col>9</xdr:col>
          <xdr:colOff>568113</xdr:colOff>
          <xdr:row>41</xdr:row>
          <xdr:rowOff>92287</xdr:rowOff>
        </xdr:to>
        <xdr:sp macro="" textlink="">
          <xdr:nvSpPr>
            <xdr:cNvPr id="1025" name="Control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594360</xdr:colOff>
          <xdr:row>40</xdr:row>
          <xdr:rowOff>386080</xdr:rowOff>
        </xdr:from>
        <xdr:to>
          <xdr:col>11</xdr:col>
          <xdr:colOff>536787</xdr:colOff>
          <xdr:row>41</xdr:row>
          <xdr:rowOff>92287</xdr:rowOff>
        </xdr:to>
        <xdr:sp macro="" textlink="">
          <xdr:nvSpPr>
            <xdr:cNvPr id="1026" name="Control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296334</xdr:colOff>
      <xdr:row>1</xdr:row>
      <xdr:rowOff>84667</xdr:rowOff>
    </xdr:from>
    <xdr:to>
      <xdr:col>1</xdr:col>
      <xdr:colOff>1820334</xdr:colOff>
      <xdr:row>4</xdr:row>
      <xdr:rowOff>31750</xdr:rowOff>
    </xdr:to>
    <xdr:pic>
      <xdr:nvPicPr>
        <xdr:cNvPr id="7" name="Picture 6" descr="DEO_Logo_CJ_Stacked_CMYK">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cstate="print"/>
        <a:srcRect/>
        <a:stretch>
          <a:fillRect/>
        </a:stretch>
      </xdr:blipFill>
      <xdr:spPr bwMode="auto">
        <a:xfrm>
          <a:off x="709084" y="836084"/>
          <a:ext cx="1524000" cy="84666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543983</xdr:colOff>
      <xdr:row>1</xdr:row>
      <xdr:rowOff>7408</xdr:rowOff>
    </xdr:from>
    <xdr:to>
      <xdr:col>1</xdr:col>
      <xdr:colOff>1800225</xdr:colOff>
      <xdr:row>4</xdr:row>
      <xdr:rowOff>152399</xdr:rowOff>
    </xdr:to>
    <xdr:pic>
      <xdr:nvPicPr>
        <xdr:cNvPr id="2" name="Picture 1" descr="DEO_Logo_CJ_Stacked_CMYK">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934508" y="569383"/>
          <a:ext cx="1256242" cy="77364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264585</xdr:colOff>
      <xdr:row>0</xdr:row>
      <xdr:rowOff>529166</xdr:rowOff>
    </xdr:from>
    <xdr:to>
      <xdr:col>1</xdr:col>
      <xdr:colOff>1667469</xdr:colOff>
      <xdr:row>4</xdr:row>
      <xdr:rowOff>306916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085" y="529166"/>
          <a:ext cx="1402884" cy="8360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455083</xdr:colOff>
      <xdr:row>0</xdr:row>
      <xdr:rowOff>567343</xdr:rowOff>
    </xdr:from>
    <xdr:to>
      <xdr:col>1</xdr:col>
      <xdr:colOff>1794468</xdr:colOff>
      <xdr:row>4</xdr:row>
      <xdr:rowOff>49739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8916" y="567343"/>
          <a:ext cx="1339385" cy="8053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190499</xdr:colOff>
      <xdr:row>0</xdr:row>
      <xdr:rowOff>9524</xdr:rowOff>
    </xdr:from>
    <xdr:to>
      <xdr:col>1</xdr:col>
      <xdr:colOff>1028699</xdr:colOff>
      <xdr:row>1</xdr:row>
      <xdr:rowOff>43841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90499" y="9524"/>
          <a:ext cx="1152525" cy="701067"/>
        </a:xfrm>
        <a:prstGeom prst="rect">
          <a:avLst/>
        </a:prstGeom>
      </xdr:spPr>
    </xdr:pic>
    <xdr:clientData/>
  </xdr:twoCellAnchor>
  <xdr:oneCellAnchor>
    <xdr:from>
      <xdr:col>7</xdr:col>
      <xdr:colOff>295274</xdr:colOff>
      <xdr:row>0</xdr:row>
      <xdr:rowOff>0</xdr:rowOff>
    </xdr:from>
    <xdr:ext cx="1104901" cy="672098"/>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8991599" y="0"/>
          <a:ext cx="1104901" cy="672098"/>
        </a:xfrm>
        <a:prstGeom prst="rect">
          <a:avLst/>
        </a:prstGeom>
      </xdr:spPr>
    </xdr:pic>
    <xdr:clientData/>
  </xdr:oneCellAnchor>
  <xdr:oneCellAnchor>
    <xdr:from>
      <xdr:col>14</xdr:col>
      <xdr:colOff>295274</xdr:colOff>
      <xdr:row>0</xdr:row>
      <xdr:rowOff>0</xdr:rowOff>
    </xdr:from>
    <xdr:ext cx="1104901" cy="672098"/>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8991599" y="0"/>
          <a:ext cx="1104901" cy="672098"/>
        </a:xfrm>
        <a:prstGeom prst="rect">
          <a:avLst/>
        </a:prstGeom>
      </xdr:spPr>
    </xdr:pic>
    <xdr:clientData/>
  </xdr:oneCellAnchor>
  <xdr:oneCellAnchor>
    <xdr:from>
      <xdr:col>14</xdr:col>
      <xdr:colOff>295274</xdr:colOff>
      <xdr:row>0</xdr:row>
      <xdr:rowOff>0</xdr:rowOff>
    </xdr:from>
    <xdr:ext cx="1104901" cy="672098"/>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8991599" y="0"/>
          <a:ext cx="1104901" cy="672098"/>
        </a:xfrm>
        <a:prstGeom prst="rect">
          <a:avLst/>
        </a:prstGeom>
      </xdr:spPr>
    </xdr:pic>
    <xdr:clientData/>
  </xdr:oneCellAnchor>
  <xdr:oneCellAnchor>
    <xdr:from>
      <xdr:col>14</xdr:col>
      <xdr:colOff>295274</xdr:colOff>
      <xdr:row>0</xdr:row>
      <xdr:rowOff>0</xdr:rowOff>
    </xdr:from>
    <xdr:ext cx="1104901" cy="672098"/>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8991599" y="0"/>
          <a:ext cx="1104901" cy="672098"/>
        </a:xfrm>
        <a:prstGeom prst="rect">
          <a:avLst/>
        </a:prstGeom>
      </xdr:spPr>
    </xdr:pic>
    <xdr:clientData/>
  </xdr:oneCellAnchor>
  <xdr:oneCellAnchor>
    <xdr:from>
      <xdr:col>22</xdr:col>
      <xdr:colOff>257174</xdr:colOff>
      <xdr:row>0</xdr:row>
      <xdr:rowOff>0</xdr:rowOff>
    </xdr:from>
    <xdr:ext cx="1152525" cy="701067"/>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27470099" y="0"/>
          <a:ext cx="1152525" cy="70106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control" Target="../activeX/activeX2.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image" Target="../media/image1.emf"/><Relationship Id="rId5" Type="http://schemas.openxmlformats.org/officeDocument/2006/relationships/printerSettings" Target="../printerSettings/printerSettings5.bin"/><Relationship Id="rId10" Type="http://schemas.openxmlformats.org/officeDocument/2006/relationships/control" Target="../activeX/activeX1.xml"/><Relationship Id="rId4" Type="http://schemas.openxmlformats.org/officeDocument/2006/relationships/printerSettings" Target="../printerSettings/printerSettings4.bin"/><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pageSetUpPr fitToPage="1"/>
  </sheetPr>
  <dimension ref="A1:XEZ138"/>
  <sheetViews>
    <sheetView zoomScale="90" zoomScaleNormal="90" zoomScaleSheetLayoutView="84" workbookViewId="0">
      <pane xSplit="3" ySplit="6" topLeftCell="D61" activePane="bottomRight" state="frozen"/>
      <selection pane="topRight"/>
      <selection pane="bottomLeft"/>
      <selection pane="bottomRight" activeCell="C64" sqref="C64"/>
    </sheetView>
  </sheetViews>
  <sheetFormatPr defaultColWidth="9.21875" defaultRowHeight="22.8" x14ac:dyDescent="0.4"/>
  <cols>
    <col min="1" max="1" width="6.21875" style="22" customWidth="1"/>
    <col min="2" max="2" width="39.21875" style="22" customWidth="1"/>
    <col min="3" max="3" width="103.44140625" style="22" customWidth="1"/>
    <col min="4" max="4" width="25.21875" style="32" customWidth="1"/>
    <col min="5" max="11" width="12.77734375" style="19" customWidth="1"/>
    <col min="12" max="53" width="12.77734375" style="20" customWidth="1"/>
    <col min="54" max="54" width="12.77734375" style="19" customWidth="1"/>
    <col min="55" max="55" width="51.21875" style="348" customWidth="1"/>
    <col min="56" max="56" width="44.21875" style="348" customWidth="1"/>
    <col min="57" max="57" width="47.21875" style="348" customWidth="1"/>
    <col min="58" max="16384" width="9.21875" style="20"/>
  </cols>
  <sheetData>
    <row r="1" spans="1:305" s="94" customFormat="1" ht="59.25" customHeight="1" thickBot="1" x14ac:dyDescent="0.45">
      <c r="A1" s="747" t="s">
        <v>220</v>
      </c>
      <c r="B1" s="748"/>
      <c r="C1" s="749"/>
      <c r="D1" s="750"/>
      <c r="E1" s="172">
        <v>1</v>
      </c>
      <c r="F1" s="173">
        <v>2</v>
      </c>
      <c r="G1" s="173">
        <v>3</v>
      </c>
      <c r="H1" s="173">
        <v>4</v>
      </c>
      <c r="I1" s="173">
        <v>5</v>
      </c>
      <c r="J1" s="173">
        <v>6</v>
      </c>
      <c r="K1" s="173">
        <v>7</v>
      </c>
      <c r="L1" s="173">
        <v>8</v>
      </c>
      <c r="M1" s="173">
        <v>9</v>
      </c>
      <c r="N1" s="173">
        <v>10</v>
      </c>
      <c r="O1" s="173">
        <v>11</v>
      </c>
      <c r="P1" s="173">
        <v>12</v>
      </c>
      <c r="Q1" s="173">
        <v>13</v>
      </c>
      <c r="R1" s="173">
        <v>14</v>
      </c>
      <c r="S1" s="173">
        <v>15</v>
      </c>
      <c r="T1" s="173">
        <v>16</v>
      </c>
      <c r="U1" s="173">
        <v>17</v>
      </c>
      <c r="V1" s="173">
        <v>18</v>
      </c>
      <c r="W1" s="173">
        <v>19</v>
      </c>
      <c r="X1" s="173">
        <v>20</v>
      </c>
      <c r="Y1" s="173">
        <v>21</v>
      </c>
      <c r="Z1" s="173">
        <v>22</v>
      </c>
      <c r="AA1" s="173">
        <v>23</v>
      </c>
      <c r="AB1" s="173">
        <v>24</v>
      </c>
      <c r="AC1" s="173">
        <v>25</v>
      </c>
      <c r="AD1" s="173">
        <v>26</v>
      </c>
      <c r="AE1" s="173">
        <v>27</v>
      </c>
      <c r="AF1" s="173">
        <v>28</v>
      </c>
      <c r="AG1" s="173">
        <v>29</v>
      </c>
      <c r="AH1" s="173">
        <v>30</v>
      </c>
      <c r="AI1" s="173">
        <v>31</v>
      </c>
      <c r="AJ1" s="173">
        <v>32</v>
      </c>
      <c r="AK1" s="173">
        <v>33</v>
      </c>
      <c r="AL1" s="173">
        <v>34</v>
      </c>
      <c r="AM1" s="173">
        <v>35</v>
      </c>
      <c r="AN1" s="173">
        <v>36</v>
      </c>
      <c r="AO1" s="173">
        <v>37</v>
      </c>
      <c r="AP1" s="173">
        <v>38</v>
      </c>
      <c r="AQ1" s="173">
        <v>39</v>
      </c>
      <c r="AR1" s="173">
        <v>40</v>
      </c>
      <c r="AS1" s="173">
        <v>41</v>
      </c>
      <c r="AT1" s="173">
        <v>42</v>
      </c>
      <c r="AU1" s="173">
        <v>43</v>
      </c>
      <c r="AV1" s="173">
        <v>44</v>
      </c>
      <c r="AW1" s="173">
        <v>45</v>
      </c>
      <c r="AX1" s="173">
        <v>46</v>
      </c>
      <c r="AY1" s="173">
        <v>47</v>
      </c>
      <c r="AZ1" s="173">
        <v>48</v>
      </c>
      <c r="BA1" s="173">
        <v>49</v>
      </c>
      <c r="BB1" s="173">
        <v>50</v>
      </c>
      <c r="BC1" s="339"/>
      <c r="BD1" s="339"/>
      <c r="BE1" s="339"/>
    </row>
    <row r="2" spans="1:305" x14ac:dyDescent="0.4">
      <c r="A2" s="751"/>
      <c r="B2" s="751"/>
      <c r="C2" s="1021" t="s">
        <v>193</v>
      </c>
      <c r="D2" s="286" t="s">
        <v>15</v>
      </c>
      <c r="E2" s="42">
        <f t="array" ref="E2:BA2">TRANSPOSE(SAMP!B3:B51)</f>
        <v>0</v>
      </c>
      <c r="F2" s="42">
        <v>0</v>
      </c>
      <c r="G2" s="42">
        <v>0</v>
      </c>
      <c r="H2" s="42">
        <v>0</v>
      </c>
      <c r="I2" s="42">
        <v>0</v>
      </c>
      <c r="J2" s="42">
        <v>0</v>
      </c>
      <c r="K2" s="42">
        <v>0</v>
      </c>
      <c r="L2" s="42">
        <v>0</v>
      </c>
      <c r="M2" s="42">
        <v>0</v>
      </c>
      <c r="N2" s="42">
        <v>0</v>
      </c>
      <c r="O2" s="42">
        <v>0</v>
      </c>
      <c r="P2" s="42">
        <v>0</v>
      </c>
      <c r="Q2" s="42">
        <v>0</v>
      </c>
      <c r="R2" s="42">
        <v>0</v>
      </c>
      <c r="S2" s="42">
        <v>0</v>
      </c>
      <c r="T2" s="42">
        <v>0</v>
      </c>
      <c r="U2" s="42">
        <v>0</v>
      </c>
      <c r="V2" s="42">
        <v>0</v>
      </c>
      <c r="W2" s="42">
        <v>0</v>
      </c>
      <c r="X2" s="42">
        <v>0</v>
      </c>
      <c r="Y2" s="42">
        <v>0</v>
      </c>
      <c r="Z2" s="42">
        <v>0</v>
      </c>
      <c r="AA2" s="42">
        <v>0</v>
      </c>
      <c r="AB2" s="42">
        <v>0</v>
      </c>
      <c r="AC2" s="42">
        <v>0</v>
      </c>
      <c r="AD2" s="42">
        <v>0</v>
      </c>
      <c r="AE2" s="42">
        <v>0</v>
      </c>
      <c r="AF2" s="42">
        <v>0</v>
      </c>
      <c r="AG2" s="42">
        <v>0</v>
      </c>
      <c r="AH2" s="42">
        <v>0</v>
      </c>
      <c r="AI2" s="42">
        <v>0</v>
      </c>
      <c r="AJ2" s="42">
        <v>0</v>
      </c>
      <c r="AK2" s="42">
        <v>0</v>
      </c>
      <c r="AL2" s="42">
        <v>0</v>
      </c>
      <c r="AM2" s="42">
        <v>0</v>
      </c>
      <c r="AN2" s="42">
        <v>0</v>
      </c>
      <c r="AO2" s="42">
        <v>0</v>
      </c>
      <c r="AP2" s="42">
        <v>0</v>
      </c>
      <c r="AQ2" s="42">
        <v>0</v>
      </c>
      <c r="AR2" s="42">
        <v>0</v>
      </c>
      <c r="AS2" s="42">
        <v>0</v>
      </c>
      <c r="AT2" s="42">
        <v>0</v>
      </c>
      <c r="AU2" s="42">
        <v>0</v>
      </c>
      <c r="AV2" s="42">
        <v>0</v>
      </c>
      <c r="AW2" s="42">
        <v>0</v>
      </c>
      <c r="AX2" s="42">
        <v>0</v>
      </c>
      <c r="AY2" s="42">
        <v>0</v>
      </c>
      <c r="AZ2" s="42">
        <v>0</v>
      </c>
      <c r="BA2" s="42">
        <v>0</v>
      </c>
      <c r="BB2" s="52"/>
      <c r="BC2" s="340"/>
      <c r="BD2" s="341"/>
      <c r="BE2" s="342"/>
    </row>
    <row r="3" spans="1:305" x14ac:dyDescent="0.4">
      <c r="A3" s="752"/>
      <c r="B3" s="752"/>
      <c r="C3" s="1022" t="s">
        <v>35</v>
      </c>
      <c r="D3" s="74" t="s">
        <v>33</v>
      </c>
      <c r="E3" s="394">
        <f t="array" ref="E3:BA3">TRANSPOSE(SAMP!C3:C51)</f>
        <v>0</v>
      </c>
      <c r="F3" s="394">
        <v>0</v>
      </c>
      <c r="G3" s="394">
        <v>0</v>
      </c>
      <c r="H3" s="394">
        <v>0</v>
      </c>
      <c r="I3" s="394">
        <v>0</v>
      </c>
      <c r="J3" s="394">
        <v>0</v>
      </c>
      <c r="K3" s="394">
        <v>0</v>
      </c>
      <c r="L3" s="394">
        <v>0</v>
      </c>
      <c r="M3" s="394">
        <v>0</v>
      </c>
      <c r="N3" s="394">
        <v>0</v>
      </c>
      <c r="O3" s="394">
        <v>0</v>
      </c>
      <c r="P3" s="394">
        <v>0</v>
      </c>
      <c r="Q3" s="394">
        <v>0</v>
      </c>
      <c r="R3" s="394">
        <v>0</v>
      </c>
      <c r="S3" s="394">
        <v>0</v>
      </c>
      <c r="T3" s="394">
        <v>0</v>
      </c>
      <c r="U3" s="394">
        <v>0</v>
      </c>
      <c r="V3" s="394">
        <v>0</v>
      </c>
      <c r="W3" s="394">
        <v>0</v>
      </c>
      <c r="X3" s="394">
        <v>0</v>
      </c>
      <c r="Y3" s="394">
        <v>0</v>
      </c>
      <c r="Z3" s="394">
        <v>0</v>
      </c>
      <c r="AA3" s="394">
        <v>0</v>
      </c>
      <c r="AB3" s="394">
        <v>0</v>
      </c>
      <c r="AC3" s="394">
        <v>0</v>
      </c>
      <c r="AD3" s="394">
        <v>0</v>
      </c>
      <c r="AE3" s="394">
        <v>0</v>
      </c>
      <c r="AF3" s="394">
        <v>0</v>
      </c>
      <c r="AG3" s="394">
        <v>0</v>
      </c>
      <c r="AH3" s="394">
        <v>0</v>
      </c>
      <c r="AI3" s="394">
        <v>0</v>
      </c>
      <c r="AJ3" s="394">
        <v>0</v>
      </c>
      <c r="AK3" s="394">
        <v>0</v>
      </c>
      <c r="AL3" s="394">
        <v>0</v>
      </c>
      <c r="AM3" s="394">
        <v>0</v>
      </c>
      <c r="AN3" s="394">
        <v>0</v>
      </c>
      <c r="AO3" s="394">
        <v>0</v>
      </c>
      <c r="AP3" s="394">
        <v>0</v>
      </c>
      <c r="AQ3" s="394">
        <v>0</v>
      </c>
      <c r="AR3" s="394">
        <v>0</v>
      </c>
      <c r="AS3" s="394">
        <v>0</v>
      </c>
      <c r="AT3" s="394">
        <v>0</v>
      </c>
      <c r="AU3" s="394">
        <v>0</v>
      </c>
      <c r="AV3" s="394">
        <v>0</v>
      </c>
      <c r="AW3" s="394">
        <v>0</v>
      </c>
      <c r="AX3" s="394">
        <v>0</v>
      </c>
      <c r="AY3" s="394">
        <v>0</v>
      </c>
      <c r="AZ3" s="394">
        <v>0</v>
      </c>
      <c r="BA3" s="394">
        <v>0</v>
      </c>
      <c r="BB3" s="395"/>
      <c r="BC3" s="396"/>
      <c r="BD3" s="397"/>
      <c r="BE3" s="398"/>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c r="DK3" s="399"/>
      <c r="DL3" s="399"/>
      <c r="DM3" s="399"/>
      <c r="DN3" s="399"/>
      <c r="DO3" s="399"/>
      <c r="DP3" s="399"/>
      <c r="DQ3" s="399"/>
      <c r="DR3" s="399"/>
      <c r="DS3" s="399"/>
      <c r="DT3" s="399"/>
      <c r="DU3" s="399"/>
      <c r="DV3" s="399"/>
      <c r="DW3" s="399"/>
      <c r="DX3" s="399"/>
      <c r="DY3" s="399"/>
      <c r="DZ3" s="399"/>
      <c r="EA3" s="399"/>
      <c r="EB3" s="399"/>
      <c r="EC3" s="399"/>
      <c r="ED3" s="399"/>
      <c r="EE3" s="399"/>
      <c r="EF3" s="399"/>
      <c r="EG3" s="399"/>
      <c r="EH3" s="399"/>
      <c r="EI3" s="399"/>
      <c r="EJ3" s="399"/>
      <c r="EK3" s="399"/>
      <c r="EL3" s="399"/>
      <c r="EM3" s="399"/>
      <c r="EN3" s="399"/>
      <c r="EO3" s="399"/>
      <c r="EP3" s="399"/>
      <c r="EQ3" s="399"/>
      <c r="ER3" s="399"/>
      <c r="ES3" s="399"/>
      <c r="ET3" s="399"/>
      <c r="EU3" s="399"/>
      <c r="EV3" s="399"/>
      <c r="EW3" s="399"/>
      <c r="EX3" s="399"/>
      <c r="EY3" s="399"/>
      <c r="EZ3" s="399"/>
      <c r="FA3" s="399"/>
      <c r="FB3" s="399"/>
      <c r="FC3" s="399"/>
      <c r="FD3" s="399"/>
      <c r="FE3" s="399"/>
      <c r="FF3" s="399"/>
      <c r="FG3" s="399"/>
      <c r="FH3" s="399"/>
      <c r="FI3" s="399"/>
      <c r="FJ3" s="399"/>
      <c r="FK3" s="399"/>
      <c r="FL3" s="399"/>
      <c r="FM3" s="399"/>
      <c r="FN3" s="399"/>
      <c r="FO3" s="399"/>
      <c r="FP3" s="399"/>
      <c r="FQ3" s="399"/>
      <c r="FR3" s="399"/>
      <c r="FS3" s="399"/>
      <c r="FT3" s="399"/>
      <c r="FU3" s="399"/>
      <c r="FV3" s="399"/>
      <c r="FW3" s="399"/>
      <c r="FX3" s="399"/>
      <c r="FY3" s="399"/>
      <c r="FZ3" s="399"/>
      <c r="GA3" s="399"/>
      <c r="GB3" s="399"/>
      <c r="GC3" s="399"/>
      <c r="GD3" s="399"/>
      <c r="GE3" s="399"/>
      <c r="GF3" s="399"/>
      <c r="GG3" s="399"/>
      <c r="GH3" s="399"/>
      <c r="GI3" s="399"/>
      <c r="GJ3" s="399"/>
      <c r="GK3" s="399"/>
      <c r="GL3" s="399"/>
      <c r="GM3" s="399"/>
      <c r="GN3" s="399"/>
      <c r="GO3" s="399"/>
      <c r="GP3" s="399"/>
      <c r="GQ3" s="399"/>
      <c r="GR3" s="399"/>
      <c r="GS3" s="399"/>
      <c r="GT3" s="399"/>
      <c r="GU3" s="399"/>
      <c r="GV3" s="399"/>
      <c r="GW3" s="399"/>
      <c r="GX3" s="399"/>
      <c r="GY3" s="399"/>
      <c r="GZ3" s="399"/>
      <c r="HA3" s="399"/>
      <c r="HB3" s="399"/>
      <c r="HC3" s="399"/>
      <c r="HD3" s="399"/>
      <c r="HE3" s="399"/>
      <c r="HF3" s="399"/>
      <c r="HG3" s="399"/>
      <c r="HH3" s="399"/>
      <c r="HI3" s="399"/>
      <c r="HJ3" s="399"/>
      <c r="HK3" s="399"/>
      <c r="HL3" s="399"/>
      <c r="HM3" s="399"/>
      <c r="HN3" s="399"/>
      <c r="HO3" s="399"/>
      <c r="HP3" s="399"/>
      <c r="HQ3" s="399"/>
      <c r="HR3" s="399"/>
      <c r="HS3" s="399"/>
      <c r="HT3" s="399"/>
      <c r="HU3" s="399"/>
      <c r="HV3" s="399"/>
      <c r="HW3" s="399"/>
      <c r="HX3" s="399"/>
      <c r="HY3" s="399"/>
      <c r="HZ3" s="399"/>
      <c r="IA3" s="399"/>
      <c r="IB3" s="399"/>
      <c r="IC3" s="399"/>
      <c r="ID3" s="399"/>
      <c r="IE3" s="399"/>
      <c r="IF3" s="399"/>
      <c r="IG3" s="399"/>
      <c r="IH3" s="399"/>
      <c r="II3" s="399"/>
      <c r="IJ3" s="399"/>
      <c r="IK3" s="399"/>
      <c r="IL3" s="399"/>
      <c r="IM3" s="399"/>
      <c r="IN3" s="399"/>
      <c r="IO3" s="399"/>
      <c r="IP3" s="399"/>
      <c r="IQ3" s="399"/>
      <c r="IR3" s="399"/>
      <c r="IS3" s="399"/>
      <c r="IT3" s="399"/>
      <c r="IU3" s="399"/>
      <c r="IV3" s="399"/>
      <c r="IW3" s="399"/>
      <c r="IX3" s="399"/>
      <c r="IY3" s="399"/>
      <c r="IZ3" s="399"/>
      <c r="JA3" s="399"/>
      <c r="JB3" s="399"/>
      <c r="JC3" s="399"/>
      <c r="JD3" s="399"/>
      <c r="JE3" s="399"/>
      <c r="JF3" s="399"/>
      <c r="JG3" s="399"/>
      <c r="JH3" s="399"/>
      <c r="JI3" s="399"/>
      <c r="JJ3" s="399"/>
      <c r="JK3" s="399"/>
      <c r="JL3" s="399"/>
      <c r="JM3" s="399"/>
      <c r="JN3" s="399"/>
      <c r="JO3" s="399"/>
      <c r="JP3" s="399"/>
      <c r="JQ3" s="399"/>
      <c r="JR3" s="399"/>
      <c r="JS3" s="399"/>
      <c r="JT3" s="399"/>
      <c r="JU3" s="399"/>
      <c r="JV3" s="399"/>
      <c r="JW3" s="399"/>
      <c r="JX3" s="399"/>
      <c r="JY3" s="399"/>
      <c r="JZ3" s="399"/>
      <c r="KA3" s="399"/>
      <c r="KB3" s="399"/>
      <c r="KC3" s="399"/>
      <c r="KD3" s="399"/>
      <c r="KE3" s="399"/>
      <c r="KF3" s="399"/>
      <c r="KG3" s="399"/>
      <c r="KH3" s="399"/>
      <c r="KI3" s="399"/>
      <c r="KJ3" s="399"/>
      <c r="KK3" s="399"/>
      <c r="KL3" s="399"/>
      <c r="KM3" s="399"/>
      <c r="KN3" s="399"/>
      <c r="KO3" s="399"/>
      <c r="KP3" s="399"/>
      <c r="KQ3" s="399"/>
      <c r="KR3" s="399"/>
      <c r="KS3" s="399"/>
    </row>
    <row r="4" spans="1:305" ht="23.4" thickBot="1" x14ac:dyDescent="0.45">
      <c r="A4" s="752"/>
      <c r="B4" s="752"/>
      <c r="C4" s="1022" t="s">
        <v>34</v>
      </c>
      <c r="D4" s="74" t="s">
        <v>335</v>
      </c>
      <c r="E4" s="394">
        <f t="array" ref="E4:BA4">TRANSPOSE(SAMP!D3:D51)</f>
        <v>0</v>
      </c>
      <c r="F4" s="394">
        <v>0</v>
      </c>
      <c r="G4" s="394">
        <v>0</v>
      </c>
      <c r="H4" s="394">
        <v>0</v>
      </c>
      <c r="I4" s="394">
        <v>0</v>
      </c>
      <c r="J4" s="394">
        <v>0</v>
      </c>
      <c r="K4" s="394">
        <v>0</v>
      </c>
      <c r="L4" s="394">
        <v>0</v>
      </c>
      <c r="M4" s="394">
        <v>0</v>
      </c>
      <c r="N4" s="394">
        <v>0</v>
      </c>
      <c r="O4" s="394">
        <v>0</v>
      </c>
      <c r="P4" s="394">
        <v>0</v>
      </c>
      <c r="Q4" s="394">
        <v>0</v>
      </c>
      <c r="R4" s="394">
        <v>0</v>
      </c>
      <c r="S4" s="394">
        <v>0</v>
      </c>
      <c r="T4" s="394">
        <v>0</v>
      </c>
      <c r="U4" s="394">
        <v>0</v>
      </c>
      <c r="V4" s="394">
        <v>0</v>
      </c>
      <c r="W4" s="394">
        <v>0</v>
      </c>
      <c r="X4" s="394">
        <v>0</v>
      </c>
      <c r="Y4" s="394">
        <v>0</v>
      </c>
      <c r="Z4" s="394">
        <v>0</v>
      </c>
      <c r="AA4" s="394">
        <v>0</v>
      </c>
      <c r="AB4" s="394">
        <v>0</v>
      </c>
      <c r="AC4" s="394">
        <v>0</v>
      </c>
      <c r="AD4" s="394">
        <v>0</v>
      </c>
      <c r="AE4" s="394">
        <v>0</v>
      </c>
      <c r="AF4" s="394">
        <v>0</v>
      </c>
      <c r="AG4" s="394">
        <v>0</v>
      </c>
      <c r="AH4" s="394">
        <v>0</v>
      </c>
      <c r="AI4" s="394">
        <v>0</v>
      </c>
      <c r="AJ4" s="394">
        <v>0</v>
      </c>
      <c r="AK4" s="394">
        <v>0</v>
      </c>
      <c r="AL4" s="394">
        <v>0</v>
      </c>
      <c r="AM4" s="394">
        <v>0</v>
      </c>
      <c r="AN4" s="394">
        <v>0</v>
      </c>
      <c r="AO4" s="394">
        <v>0</v>
      </c>
      <c r="AP4" s="394">
        <v>0</v>
      </c>
      <c r="AQ4" s="394">
        <v>0</v>
      </c>
      <c r="AR4" s="394">
        <v>0</v>
      </c>
      <c r="AS4" s="394">
        <v>0</v>
      </c>
      <c r="AT4" s="394">
        <v>0</v>
      </c>
      <c r="AU4" s="394">
        <v>0</v>
      </c>
      <c r="AV4" s="394">
        <v>0</v>
      </c>
      <c r="AW4" s="394">
        <v>0</v>
      </c>
      <c r="AX4" s="394">
        <v>0</v>
      </c>
      <c r="AY4" s="394">
        <v>0</v>
      </c>
      <c r="AZ4" s="394">
        <v>0</v>
      </c>
      <c r="BA4" s="394">
        <v>0</v>
      </c>
      <c r="BB4" s="400"/>
      <c r="BC4" s="401"/>
      <c r="BD4" s="402"/>
      <c r="BE4" s="403"/>
      <c r="BF4" s="399"/>
      <c r="BG4" s="399"/>
      <c r="BH4" s="399"/>
      <c r="BI4" s="399"/>
      <c r="BJ4" s="399"/>
      <c r="BK4" s="399"/>
      <c r="BL4" s="399"/>
      <c r="BM4" s="399"/>
      <c r="BN4" s="399"/>
      <c r="BO4" s="399"/>
      <c r="BP4" s="399"/>
      <c r="BQ4" s="399"/>
      <c r="BR4" s="399"/>
      <c r="BS4" s="399"/>
      <c r="BT4" s="399"/>
      <c r="BU4" s="399"/>
      <c r="BV4" s="399"/>
      <c r="BW4" s="399"/>
      <c r="BX4" s="399"/>
      <c r="BY4" s="399"/>
      <c r="BZ4" s="399"/>
      <c r="CA4" s="399"/>
      <c r="CB4" s="399"/>
      <c r="CC4" s="399"/>
      <c r="CD4" s="399"/>
      <c r="CE4" s="399"/>
      <c r="CF4" s="399"/>
      <c r="CG4" s="399"/>
      <c r="CH4" s="399"/>
      <c r="CI4" s="399"/>
      <c r="CJ4" s="399"/>
      <c r="CK4" s="399"/>
      <c r="CL4" s="399"/>
      <c r="CM4" s="399"/>
      <c r="CN4" s="399"/>
      <c r="CO4" s="399"/>
      <c r="CP4" s="399"/>
      <c r="CQ4" s="399"/>
      <c r="CR4" s="399"/>
      <c r="CS4" s="399"/>
      <c r="CT4" s="399"/>
      <c r="CU4" s="399"/>
      <c r="CV4" s="399"/>
      <c r="CW4" s="399"/>
      <c r="CX4" s="399"/>
      <c r="CY4" s="399"/>
      <c r="CZ4" s="399"/>
      <c r="DA4" s="399"/>
      <c r="DB4" s="399"/>
      <c r="DC4" s="399"/>
      <c r="DD4" s="399"/>
      <c r="DE4" s="399"/>
      <c r="DF4" s="399"/>
      <c r="DG4" s="399"/>
      <c r="DH4" s="399"/>
      <c r="DI4" s="399"/>
      <c r="DJ4" s="399"/>
      <c r="DK4" s="399"/>
      <c r="DL4" s="399"/>
      <c r="DM4" s="399"/>
      <c r="DN4" s="399"/>
      <c r="DO4" s="399"/>
      <c r="DP4" s="399"/>
      <c r="DQ4" s="399"/>
      <c r="DR4" s="399"/>
      <c r="DS4" s="399"/>
      <c r="DT4" s="399"/>
      <c r="DU4" s="399"/>
      <c r="DV4" s="399"/>
      <c r="DW4" s="399"/>
      <c r="DX4" s="399"/>
      <c r="DY4" s="399"/>
      <c r="DZ4" s="399"/>
      <c r="EA4" s="399"/>
      <c r="EB4" s="399"/>
      <c r="EC4" s="399"/>
      <c r="ED4" s="399"/>
      <c r="EE4" s="399"/>
      <c r="EF4" s="399"/>
      <c r="EG4" s="399"/>
      <c r="EH4" s="399"/>
      <c r="EI4" s="399"/>
      <c r="EJ4" s="399"/>
      <c r="EK4" s="399"/>
      <c r="EL4" s="399"/>
      <c r="EM4" s="399"/>
      <c r="EN4" s="399"/>
      <c r="EO4" s="399"/>
      <c r="EP4" s="399"/>
      <c r="EQ4" s="399"/>
      <c r="ER4" s="399"/>
      <c r="ES4" s="399"/>
      <c r="ET4" s="399"/>
      <c r="EU4" s="399"/>
      <c r="EV4" s="399"/>
      <c r="EW4" s="399"/>
      <c r="EX4" s="399"/>
      <c r="EY4" s="399"/>
      <c r="EZ4" s="399"/>
      <c r="FA4" s="399"/>
      <c r="FB4" s="399"/>
      <c r="FC4" s="399"/>
      <c r="FD4" s="399"/>
      <c r="FE4" s="399"/>
      <c r="FF4" s="399"/>
      <c r="FG4" s="399"/>
      <c r="FH4" s="399"/>
      <c r="FI4" s="399"/>
      <c r="FJ4" s="399"/>
      <c r="FK4" s="399"/>
      <c r="FL4" s="399"/>
      <c r="FM4" s="399"/>
      <c r="FN4" s="399"/>
      <c r="FO4" s="399"/>
      <c r="FP4" s="399"/>
      <c r="FQ4" s="399"/>
      <c r="FR4" s="399"/>
      <c r="FS4" s="399"/>
      <c r="FT4" s="399"/>
      <c r="FU4" s="399"/>
      <c r="FV4" s="399"/>
      <c r="FW4" s="399"/>
      <c r="FX4" s="399"/>
      <c r="FY4" s="399"/>
      <c r="FZ4" s="399"/>
      <c r="GA4" s="399"/>
      <c r="GB4" s="399"/>
      <c r="GC4" s="399"/>
      <c r="GD4" s="399"/>
      <c r="GE4" s="399"/>
      <c r="GF4" s="399"/>
      <c r="GG4" s="399"/>
      <c r="GH4" s="399"/>
      <c r="GI4" s="399"/>
      <c r="GJ4" s="399"/>
      <c r="GK4" s="399"/>
      <c r="GL4" s="399"/>
      <c r="GM4" s="399"/>
      <c r="GN4" s="399"/>
      <c r="GO4" s="399"/>
      <c r="GP4" s="399"/>
      <c r="GQ4" s="399"/>
      <c r="GR4" s="399"/>
      <c r="GS4" s="399"/>
      <c r="GT4" s="399"/>
      <c r="GU4" s="399"/>
      <c r="GV4" s="399"/>
      <c r="GW4" s="399"/>
      <c r="GX4" s="399"/>
      <c r="GY4" s="399"/>
      <c r="GZ4" s="399"/>
      <c r="HA4" s="399"/>
      <c r="HB4" s="399"/>
      <c r="HC4" s="399"/>
      <c r="HD4" s="399"/>
      <c r="HE4" s="399"/>
      <c r="HF4" s="399"/>
      <c r="HG4" s="399"/>
      <c r="HH4" s="399"/>
      <c r="HI4" s="399"/>
      <c r="HJ4" s="399"/>
      <c r="HK4" s="399"/>
      <c r="HL4" s="399"/>
      <c r="HM4" s="399"/>
      <c r="HN4" s="399"/>
      <c r="HO4" s="399"/>
      <c r="HP4" s="399"/>
      <c r="HQ4" s="399"/>
      <c r="HR4" s="399"/>
      <c r="HS4" s="399"/>
      <c r="HT4" s="399"/>
      <c r="HU4" s="399"/>
      <c r="HV4" s="399"/>
      <c r="HW4" s="399"/>
      <c r="HX4" s="399"/>
      <c r="HY4" s="399"/>
      <c r="HZ4" s="399"/>
      <c r="IA4" s="399"/>
      <c r="IB4" s="399"/>
      <c r="IC4" s="399"/>
      <c r="ID4" s="399"/>
      <c r="IE4" s="399"/>
      <c r="IF4" s="399"/>
      <c r="IG4" s="399"/>
      <c r="IH4" s="399"/>
      <c r="II4" s="399"/>
      <c r="IJ4" s="399"/>
      <c r="IK4" s="399"/>
      <c r="IL4" s="399"/>
      <c r="IM4" s="399"/>
      <c r="IN4" s="399"/>
      <c r="IO4" s="399"/>
      <c r="IP4" s="399"/>
      <c r="IQ4" s="399"/>
      <c r="IR4" s="399"/>
      <c r="IS4" s="399"/>
      <c r="IT4" s="399"/>
      <c r="IU4" s="399"/>
      <c r="IV4" s="399"/>
      <c r="IW4" s="399"/>
      <c r="IX4" s="399"/>
      <c r="IY4" s="399"/>
      <c r="IZ4" s="399"/>
      <c r="JA4" s="399"/>
      <c r="JB4" s="399"/>
      <c r="JC4" s="399"/>
      <c r="JD4" s="399"/>
      <c r="JE4" s="399"/>
      <c r="JF4" s="399"/>
      <c r="JG4" s="399"/>
      <c r="JH4" s="399"/>
      <c r="JI4" s="399"/>
      <c r="JJ4" s="399"/>
      <c r="JK4" s="399"/>
      <c r="JL4" s="399"/>
      <c r="JM4" s="399"/>
      <c r="JN4" s="399"/>
      <c r="JO4" s="399"/>
      <c r="JP4" s="399"/>
      <c r="JQ4" s="399"/>
      <c r="JR4" s="399"/>
      <c r="JS4" s="399"/>
      <c r="JT4" s="399"/>
      <c r="JU4" s="399"/>
      <c r="JV4" s="399"/>
      <c r="JW4" s="399"/>
      <c r="JX4" s="399"/>
      <c r="JY4" s="399"/>
      <c r="JZ4" s="399"/>
      <c r="KA4" s="399"/>
      <c r="KB4" s="399"/>
      <c r="KC4" s="399"/>
      <c r="KD4" s="399"/>
      <c r="KE4" s="399"/>
      <c r="KF4" s="399"/>
      <c r="KG4" s="399"/>
      <c r="KH4" s="399"/>
      <c r="KI4" s="399"/>
      <c r="KJ4" s="399"/>
      <c r="KK4" s="399"/>
      <c r="KL4" s="399"/>
      <c r="KM4" s="399"/>
      <c r="KN4" s="399"/>
      <c r="KO4" s="399"/>
      <c r="KP4" s="399"/>
      <c r="KQ4" s="399"/>
      <c r="KR4" s="399"/>
      <c r="KS4" s="399"/>
    </row>
    <row r="5" spans="1:305" ht="23.4" thickBot="1" x14ac:dyDescent="0.45">
      <c r="A5" s="753"/>
      <c r="B5" s="753"/>
      <c r="C5" s="1023"/>
      <c r="D5" s="85" t="s">
        <v>89</v>
      </c>
      <c r="E5" s="404">
        <f t="array" ref="E5:BB5">TRANSPOSE(SAMP!E3:E52)</f>
        <v>0</v>
      </c>
      <c r="F5" s="405">
        <v>0</v>
      </c>
      <c r="G5" s="405">
        <v>0</v>
      </c>
      <c r="H5" s="405">
        <v>0</v>
      </c>
      <c r="I5" s="405">
        <v>0</v>
      </c>
      <c r="J5" s="405">
        <v>0</v>
      </c>
      <c r="K5" s="405">
        <v>0</v>
      </c>
      <c r="L5" s="405">
        <v>0</v>
      </c>
      <c r="M5" s="405">
        <v>0</v>
      </c>
      <c r="N5" s="405">
        <v>0</v>
      </c>
      <c r="O5" s="405">
        <v>0</v>
      </c>
      <c r="P5" s="405">
        <v>0</v>
      </c>
      <c r="Q5" s="405">
        <v>0</v>
      </c>
      <c r="R5" s="405">
        <v>0</v>
      </c>
      <c r="S5" s="405">
        <v>0</v>
      </c>
      <c r="T5" s="405">
        <v>0</v>
      </c>
      <c r="U5" s="405">
        <v>0</v>
      </c>
      <c r="V5" s="405">
        <v>0</v>
      </c>
      <c r="W5" s="405">
        <v>0</v>
      </c>
      <c r="X5" s="405">
        <v>0</v>
      </c>
      <c r="Y5" s="405">
        <v>0</v>
      </c>
      <c r="Z5" s="405">
        <v>0</v>
      </c>
      <c r="AA5" s="405">
        <v>0</v>
      </c>
      <c r="AB5" s="405">
        <v>0</v>
      </c>
      <c r="AC5" s="405">
        <v>0</v>
      </c>
      <c r="AD5" s="405">
        <v>0</v>
      </c>
      <c r="AE5" s="405">
        <v>0</v>
      </c>
      <c r="AF5" s="405">
        <v>0</v>
      </c>
      <c r="AG5" s="405">
        <v>0</v>
      </c>
      <c r="AH5" s="405">
        <v>0</v>
      </c>
      <c r="AI5" s="405">
        <v>0</v>
      </c>
      <c r="AJ5" s="405">
        <v>0</v>
      </c>
      <c r="AK5" s="405">
        <v>0</v>
      </c>
      <c r="AL5" s="405">
        <v>0</v>
      </c>
      <c r="AM5" s="405">
        <v>0</v>
      </c>
      <c r="AN5" s="405">
        <v>0</v>
      </c>
      <c r="AO5" s="405">
        <v>0</v>
      </c>
      <c r="AP5" s="405">
        <v>0</v>
      </c>
      <c r="AQ5" s="405">
        <v>0</v>
      </c>
      <c r="AR5" s="405">
        <v>0</v>
      </c>
      <c r="AS5" s="405">
        <v>0</v>
      </c>
      <c r="AT5" s="405">
        <v>0</v>
      </c>
      <c r="AU5" s="405">
        <v>0</v>
      </c>
      <c r="AV5" s="405">
        <v>0</v>
      </c>
      <c r="AW5" s="405">
        <v>0</v>
      </c>
      <c r="AX5" s="405">
        <v>0</v>
      </c>
      <c r="AY5" s="405">
        <v>0</v>
      </c>
      <c r="AZ5" s="405">
        <v>0</v>
      </c>
      <c r="BA5" s="406">
        <v>0</v>
      </c>
      <c r="BB5" s="407">
        <v>0</v>
      </c>
      <c r="BC5" s="401"/>
      <c r="BD5" s="402"/>
      <c r="BE5" s="403"/>
      <c r="BF5" s="399"/>
      <c r="BG5" s="399"/>
      <c r="BH5" s="399"/>
      <c r="BI5" s="399"/>
      <c r="BJ5" s="399"/>
      <c r="BK5" s="399"/>
      <c r="BL5" s="399"/>
      <c r="BM5" s="399"/>
      <c r="BN5" s="399"/>
      <c r="BO5" s="399"/>
      <c r="BP5" s="399"/>
      <c r="BQ5" s="399"/>
      <c r="BR5" s="399"/>
      <c r="BS5" s="399"/>
      <c r="BT5" s="399"/>
      <c r="BU5" s="399"/>
      <c r="BV5" s="399"/>
      <c r="BW5" s="399"/>
      <c r="BX5" s="399"/>
      <c r="BY5" s="399"/>
      <c r="BZ5" s="399"/>
      <c r="CA5" s="399"/>
      <c r="CB5" s="399"/>
      <c r="CC5" s="399"/>
      <c r="CD5" s="399"/>
      <c r="CE5" s="399"/>
      <c r="CF5" s="399"/>
      <c r="CG5" s="399"/>
      <c r="CH5" s="399"/>
      <c r="CI5" s="399"/>
      <c r="CJ5" s="399"/>
      <c r="CK5" s="399"/>
      <c r="CL5" s="399"/>
      <c r="CM5" s="399"/>
      <c r="CN5" s="399"/>
      <c r="CO5" s="399"/>
      <c r="CP5" s="399"/>
      <c r="CQ5" s="399"/>
      <c r="CR5" s="399"/>
      <c r="CS5" s="399"/>
      <c r="CT5" s="399"/>
      <c r="CU5" s="399"/>
      <c r="CV5" s="399"/>
      <c r="CW5" s="399"/>
      <c r="CX5" s="399"/>
      <c r="CY5" s="399"/>
      <c r="CZ5" s="399"/>
      <c r="DA5" s="399"/>
      <c r="DB5" s="399"/>
      <c r="DC5" s="399"/>
      <c r="DD5" s="399"/>
      <c r="DE5" s="399"/>
      <c r="DF5" s="399"/>
      <c r="DG5" s="399"/>
      <c r="DH5" s="399"/>
      <c r="DI5" s="399"/>
      <c r="DJ5" s="399"/>
      <c r="DK5" s="399"/>
      <c r="DL5" s="399"/>
      <c r="DM5" s="399"/>
      <c r="DN5" s="399"/>
      <c r="DO5" s="399"/>
      <c r="DP5" s="399"/>
      <c r="DQ5" s="399"/>
      <c r="DR5" s="399"/>
      <c r="DS5" s="399"/>
      <c r="DT5" s="399"/>
      <c r="DU5" s="399"/>
      <c r="DV5" s="399"/>
      <c r="DW5" s="399"/>
      <c r="DX5" s="399"/>
      <c r="DY5" s="399"/>
      <c r="DZ5" s="399"/>
      <c r="EA5" s="399"/>
      <c r="EB5" s="399"/>
      <c r="EC5" s="399"/>
      <c r="ED5" s="399"/>
      <c r="EE5" s="399"/>
      <c r="EF5" s="399"/>
      <c r="EG5" s="399"/>
      <c r="EH5" s="399"/>
      <c r="EI5" s="399"/>
      <c r="EJ5" s="399"/>
      <c r="EK5" s="399"/>
      <c r="EL5" s="399"/>
      <c r="EM5" s="399"/>
      <c r="EN5" s="399"/>
      <c r="EO5" s="399"/>
      <c r="EP5" s="399"/>
      <c r="EQ5" s="399"/>
      <c r="ER5" s="399"/>
      <c r="ES5" s="399"/>
      <c r="ET5" s="399"/>
      <c r="EU5" s="399"/>
      <c r="EV5" s="399"/>
      <c r="EW5" s="399"/>
      <c r="EX5" s="399"/>
      <c r="EY5" s="399"/>
      <c r="EZ5" s="399"/>
      <c r="FA5" s="399"/>
      <c r="FB5" s="399"/>
      <c r="FC5" s="399"/>
      <c r="FD5" s="399"/>
      <c r="FE5" s="399"/>
      <c r="FF5" s="399"/>
      <c r="FG5" s="399"/>
      <c r="FH5" s="399"/>
      <c r="FI5" s="399"/>
      <c r="FJ5" s="399"/>
      <c r="FK5" s="399"/>
      <c r="FL5" s="399"/>
      <c r="FM5" s="399"/>
      <c r="FN5" s="399"/>
      <c r="FO5" s="399"/>
      <c r="FP5" s="399"/>
      <c r="FQ5" s="399"/>
      <c r="FR5" s="399"/>
      <c r="FS5" s="399"/>
      <c r="FT5" s="399"/>
      <c r="FU5" s="399"/>
      <c r="FV5" s="399"/>
      <c r="FW5" s="399"/>
      <c r="FX5" s="399"/>
      <c r="FY5" s="399"/>
      <c r="FZ5" s="399"/>
      <c r="GA5" s="399"/>
      <c r="GB5" s="399"/>
      <c r="GC5" s="399"/>
      <c r="GD5" s="399"/>
      <c r="GE5" s="399"/>
      <c r="GF5" s="399"/>
      <c r="GG5" s="399"/>
      <c r="GH5" s="399"/>
      <c r="GI5" s="399"/>
      <c r="GJ5" s="399"/>
      <c r="GK5" s="399"/>
      <c r="GL5" s="399"/>
      <c r="GM5" s="399"/>
      <c r="GN5" s="399"/>
      <c r="GO5" s="399"/>
      <c r="GP5" s="399"/>
      <c r="GQ5" s="399"/>
      <c r="GR5" s="399"/>
      <c r="GS5" s="399"/>
      <c r="GT5" s="399"/>
      <c r="GU5" s="399"/>
      <c r="GV5" s="399"/>
      <c r="GW5" s="399"/>
      <c r="GX5" s="399"/>
      <c r="GY5" s="399"/>
      <c r="GZ5" s="399"/>
      <c r="HA5" s="399"/>
      <c r="HB5" s="399"/>
      <c r="HC5" s="399"/>
      <c r="HD5" s="399"/>
      <c r="HE5" s="399"/>
      <c r="HF5" s="399"/>
      <c r="HG5" s="399"/>
      <c r="HH5" s="399"/>
      <c r="HI5" s="399"/>
      <c r="HJ5" s="399"/>
      <c r="HK5" s="399"/>
      <c r="HL5" s="399"/>
      <c r="HM5" s="399"/>
      <c r="HN5" s="399"/>
      <c r="HO5" s="399"/>
      <c r="HP5" s="399"/>
      <c r="HQ5" s="399"/>
      <c r="HR5" s="399"/>
      <c r="HS5" s="399"/>
      <c r="HT5" s="399"/>
      <c r="HU5" s="399"/>
      <c r="HV5" s="399"/>
      <c r="HW5" s="399"/>
      <c r="HX5" s="399"/>
      <c r="HY5" s="399"/>
      <c r="HZ5" s="399"/>
      <c r="IA5" s="399"/>
      <c r="IB5" s="399"/>
      <c r="IC5" s="399"/>
      <c r="ID5" s="399"/>
      <c r="IE5" s="399"/>
      <c r="IF5" s="399"/>
      <c r="IG5" s="399"/>
      <c r="IH5" s="399"/>
      <c r="II5" s="399"/>
      <c r="IJ5" s="399"/>
      <c r="IK5" s="399"/>
      <c r="IL5" s="399"/>
      <c r="IM5" s="399"/>
      <c r="IN5" s="399"/>
      <c r="IO5" s="399"/>
      <c r="IP5" s="399"/>
      <c r="IQ5" s="399"/>
      <c r="IR5" s="399"/>
      <c r="IS5" s="399"/>
      <c r="IT5" s="399"/>
      <c r="IU5" s="399"/>
      <c r="IV5" s="399"/>
      <c r="IW5" s="399"/>
      <c r="IX5" s="399"/>
      <c r="IY5" s="399"/>
      <c r="IZ5" s="399"/>
      <c r="JA5" s="399"/>
      <c r="JB5" s="399"/>
      <c r="JC5" s="399"/>
      <c r="JD5" s="399"/>
      <c r="JE5" s="399"/>
      <c r="JF5" s="399"/>
      <c r="JG5" s="399"/>
      <c r="JH5" s="399"/>
      <c r="JI5" s="399"/>
      <c r="JJ5" s="399"/>
      <c r="JK5" s="399"/>
      <c r="JL5" s="399"/>
      <c r="JM5" s="399"/>
      <c r="JN5" s="399"/>
      <c r="JO5" s="399"/>
      <c r="JP5" s="399"/>
      <c r="JQ5" s="399"/>
      <c r="JR5" s="399"/>
      <c r="JS5" s="399"/>
      <c r="JT5" s="399"/>
      <c r="JU5" s="399"/>
      <c r="JV5" s="399"/>
      <c r="JW5" s="399"/>
      <c r="JX5" s="399"/>
      <c r="JY5" s="399"/>
      <c r="JZ5" s="399"/>
      <c r="KA5" s="399"/>
      <c r="KB5" s="399"/>
      <c r="KC5" s="399"/>
      <c r="KD5" s="399"/>
      <c r="KE5" s="399"/>
      <c r="KF5" s="399"/>
      <c r="KG5" s="399"/>
      <c r="KH5" s="399"/>
      <c r="KI5" s="399"/>
      <c r="KJ5" s="399"/>
      <c r="KK5" s="399"/>
      <c r="KL5" s="399"/>
      <c r="KM5" s="399"/>
      <c r="KN5" s="399"/>
      <c r="KO5" s="399"/>
      <c r="KP5" s="399"/>
      <c r="KQ5" s="399"/>
      <c r="KR5" s="399"/>
      <c r="KS5" s="399"/>
    </row>
    <row r="6" spans="1:305" s="33" customFormat="1" ht="23.4" thickBot="1" x14ac:dyDescent="0.45">
      <c r="A6" s="1024"/>
      <c r="B6" s="1025" t="s">
        <v>47</v>
      </c>
      <c r="C6" s="907" t="s">
        <v>8</v>
      </c>
      <c r="D6" s="987" t="s">
        <v>10</v>
      </c>
      <c r="E6" s="408"/>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10"/>
      <c r="BB6" s="411"/>
      <c r="BC6" s="412" t="s">
        <v>41</v>
      </c>
      <c r="BD6" s="413" t="s">
        <v>139</v>
      </c>
      <c r="BE6" s="414" t="s">
        <v>42</v>
      </c>
      <c r="BF6" s="415"/>
      <c r="BG6" s="415"/>
      <c r="BH6" s="415"/>
      <c r="BI6" s="415"/>
      <c r="BJ6" s="415"/>
      <c r="BK6" s="415"/>
      <c r="BL6" s="415"/>
      <c r="BM6" s="415"/>
      <c r="BN6" s="415"/>
      <c r="BO6" s="415"/>
      <c r="BP6" s="415"/>
      <c r="BQ6" s="415"/>
      <c r="BR6" s="415"/>
      <c r="BS6" s="415"/>
      <c r="BT6" s="415"/>
      <c r="BU6" s="415"/>
      <c r="BV6" s="415"/>
      <c r="BW6" s="415"/>
      <c r="BX6" s="415"/>
      <c r="BY6" s="415"/>
      <c r="BZ6" s="415"/>
      <c r="CA6" s="415"/>
      <c r="CB6" s="415"/>
      <c r="CC6" s="415"/>
      <c r="CD6" s="415"/>
      <c r="CE6" s="415"/>
      <c r="CF6" s="415"/>
      <c r="CG6" s="415"/>
      <c r="CH6" s="415"/>
      <c r="CI6" s="415"/>
      <c r="CJ6" s="415"/>
      <c r="CK6" s="415"/>
      <c r="CL6" s="415"/>
      <c r="CM6" s="415"/>
      <c r="CN6" s="415"/>
      <c r="CO6" s="415"/>
      <c r="CP6" s="415"/>
      <c r="CQ6" s="415"/>
      <c r="CR6" s="415"/>
      <c r="CS6" s="415"/>
      <c r="CT6" s="415"/>
      <c r="CU6" s="415"/>
      <c r="CV6" s="415"/>
      <c r="CW6" s="415"/>
      <c r="CX6" s="415"/>
      <c r="CY6" s="415"/>
      <c r="CZ6" s="415"/>
      <c r="DA6" s="415"/>
      <c r="DB6" s="415"/>
      <c r="DC6" s="415"/>
      <c r="DD6" s="415"/>
      <c r="DE6" s="415"/>
      <c r="DF6" s="415"/>
      <c r="DG6" s="415"/>
      <c r="DH6" s="415"/>
      <c r="DI6" s="415"/>
      <c r="DJ6" s="415"/>
      <c r="DK6" s="415"/>
      <c r="DL6" s="415"/>
      <c r="DM6" s="415"/>
      <c r="DN6" s="415"/>
      <c r="DO6" s="415"/>
      <c r="DP6" s="415"/>
      <c r="DQ6" s="415"/>
      <c r="DR6" s="415"/>
      <c r="DS6" s="415"/>
      <c r="DT6" s="415"/>
      <c r="DU6" s="415"/>
      <c r="DV6" s="415"/>
      <c r="DW6" s="415"/>
      <c r="DX6" s="415"/>
      <c r="DY6" s="415"/>
      <c r="DZ6" s="415"/>
      <c r="EA6" s="415"/>
      <c r="EB6" s="415"/>
      <c r="EC6" s="415"/>
      <c r="ED6" s="415"/>
      <c r="EE6" s="415"/>
      <c r="EF6" s="415"/>
      <c r="EG6" s="415"/>
      <c r="EH6" s="415"/>
      <c r="EI6" s="415"/>
      <c r="EJ6" s="415"/>
      <c r="EK6" s="415"/>
      <c r="EL6" s="415"/>
      <c r="EM6" s="415"/>
      <c r="EN6" s="415"/>
      <c r="EO6" s="415"/>
      <c r="EP6" s="415"/>
      <c r="EQ6" s="415"/>
      <c r="ER6" s="415"/>
      <c r="ES6" s="415"/>
      <c r="ET6" s="415"/>
      <c r="EU6" s="415"/>
      <c r="EV6" s="415"/>
      <c r="EW6" s="415"/>
      <c r="EX6" s="415"/>
      <c r="EY6" s="415"/>
      <c r="EZ6" s="415"/>
      <c r="FA6" s="415"/>
      <c r="FB6" s="415"/>
      <c r="FC6" s="415"/>
      <c r="FD6" s="415"/>
      <c r="FE6" s="415"/>
      <c r="FF6" s="415"/>
      <c r="FG6" s="415"/>
      <c r="FH6" s="415"/>
      <c r="FI6" s="415"/>
      <c r="FJ6" s="415"/>
      <c r="FK6" s="415"/>
      <c r="FL6" s="415"/>
      <c r="FM6" s="415"/>
      <c r="FN6" s="415"/>
      <c r="FO6" s="415"/>
      <c r="FP6" s="415"/>
      <c r="FQ6" s="415"/>
      <c r="FR6" s="415"/>
      <c r="FS6" s="415"/>
      <c r="FT6" s="415"/>
      <c r="FU6" s="415"/>
      <c r="FV6" s="415"/>
      <c r="FW6" s="415"/>
      <c r="FX6" s="415"/>
      <c r="FY6" s="415"/>
      <c r="FZ6" s="415"/>
      <c r="GA6" s="415"/>
      <c r="GB6" s="415"/>
      <c r="GC6" s="415"/>
      <c r="GD6" s="415"/>
      <c r="GE6" s="415"/>
      <c r="GF6" s="415"/>
      <c r="GG6" s="415"/>
      <c r="GH6" s="415"/>
      <c r="GI6" s="415"/>
      <c r="GJ6" s="415"/>
      <c r="GK6" s="415"/>
      <c r="GL6" s="415"/>
      <c r="GM6" s="415"/>
      <c r="GN6" s="415"/>
      <c r="GO6" s="415"/>
      <c r="GP6" s="415"/>
      <c r="GQ6" s="415"/>
      <c r="GR6" s="415"/>
      <c r="GS6" s="415"/>
      <c r="GT6" s="415"/>
      <c r="GU6" s="415"/>
      <c r="GV6" s="415"/>
      <c r="GW6" s="415"/>
      <c r="GX6" s="415"/>
      <c r="GY6" s="415"/>
      <c r="GZ6" s="415"/>
      <c r="HA6" s="415"/>
      <c r="HB6" s="415"/>
      <c r="HC6" s="415"/>
      <c r="HD6" s="415"/>
      <c r="HE6" s="415"/>
      <c r="HF6" s="415"/>
      <c r="HG6" s="415"/>
      <c r="HH6" s="415"/>
      <c r="HI6" s="415"/>
      <c r="HJ6" s="415"/>
      <c r="HK6" s="415"/>
      <c r="HL6" s="415"/>
      <c r="HM6" s="415"/>
      <c r="HN6" s="415"/>
      <c r="HO6" s="415"/>
      <c r="HP6" s="415"/>
      <c r="HQ6" s="415"/>
      <c r="HR6" s="415"/>
      <c r="HS6" s="415"/>
      <c r="HT6" s="415"/>
      <c r="HU6" s="415"/>
      <c r="HV6" s="415"/>
      <c r="HW6" s="415"/>
      <c r="HX6" s="415"/>
      <c r="HY6" s="415"/>
      <c r="HZ6" s="415"/>
      <c r="IA6" s="415"/>
      <c r="IB6" s="415"/>
      <c r="IC6" s="415"/>
      <c r="ID6" s="415"/>
      <c r="IE6" s="415"/>
      <c r="IF6" s="415"/>
      <c r="IG6" s="415"/>
      <c r="IH6" s="415"/>
      <c r="II6" s="415"/>
      <c r="IJ6" s="415"/>
      <c r="IK6" s="415"/>
      <c r="IL6" s="415"/>
      <c r="IM6" s="415"/>
      <c r="IN6" s="415"/>
      <c r="IO6" s="415"/>
      <c r="IP6" s="415"/>
      <c r="IQ6" s="415"/>
      <c r="IR6" s="415"/>
      <c r="IS6" s="415"/>
      <c r="IT6" s="415"/>
      <c r="IU6" s="415"/>
      <c r="IV6" s="415"/>
      <c r="IW6" s="415"/>
      <c r="IX6" s="415"/>
      <c r="IY6" s="415"/>
      <c r="IZ6" s="415"/>
      <c r="JA6" s="415"/>
      <c r="JB6" s="415"/>
      <c r="JC6" s="415"/>
      <c r="JD6" s="415"/>
      <c r="JE6" s="415"/>
      <c r="JF6" s="415"/>
      <c r="JG6" s="415"/>
      <c r="JH6" s="415"/>
      <c r="JI6" s="415"/>
      <c r="JJ6" s="415"/>
      <c r="JK6" s="415"/>
      <c r="JL6" s="415"/>
      <c r="JM6" s="415"/>
      <c r="JN6" s="415"/>
      <c r="JO6" s="415"/>
      <c r="JP6" s="415"/>
      <c r="JQ6" s="415"/>
      <c r="JR6" s="415"/>
      <c r="JS6" s="415"/>
      <c r="JT6" s="415"/>
      <c r="JU6" s="415"/>
      <c r="JV6" s="415"/>
      <c r="JW6" s="415"/>
      <c r="JX6" s="415"/>
      <c r="JY6" s="415"/>
      <c r="JZ6" s="415"/>
      <c r="KA6" s="415"/>
      <c r="KB6" s="415"/>
      <c r="KC6" s="415"/>
      <c r="KD6" s="415"/>
      <c r="KE6" s="415"/>
      <c r="KF6" s="415"/>
      <c r="KG6" s="415"/>
      <c r="KH6" s="415"/>
      <c r="KI6" s="415"/>
      <c r="KJ6" s="415"/>
      <c r="KK6" s="415"/>
      <c r="KL6" s="415"/>
      <c r="KM6" s="415"/>
      <c r="KN6" s="415"/>
      <c r="KO6" s="415"/>
      <c r="KP6" s="415"/>
      <c r="KQ6" s="415"/>
      <c r="KR6" s="415"/>
      <c r="KS6" s="415"/>
    </row>
    <row r="7" spans="1:305" s="22" customFormat="1" ht="52.8" x14ac:dyDescent="0.4">
      <c r="A7" s="910">
        <v>1</v>
      </c>
      <c r="B7" s="542" t="s">
        <v>144</v>
      </c>
      <c r="C7" s="1007" t="s">
        <v>125</v>
      </c>
      <c r="D7" s="1008" t="s">
        <v>49</v>
      </c>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6"/>
      <c r="BA7" s="416"/>
      <c r="BB7" s="417"/>
      <c r="BC7" s="418" t="s">
        <v>43</v>
      </c>
      <c r="BD7" s="419" t="s">
        <v>43</v>
      </c>
      <c r="BE7" s="420" t="s">
        <v>43</v>
      </c>
      <c r="BF7" s="421"/>
      <c r="BG7" s="421"/>
      <c r="BH7" s="421"/>
      <c r="BI7" s="421"/>
      <c r="BJ7" s="421"/>
      <c r="BK7" s="421"/>
      <c r="BL7" s="421"/>
      <c r="BM7" s="421"/>
      <c r="BN7" s="421"/>
      <c r="BO7" s="421"/>
      <c r="BP7" s="421"/>
      <c r="BQ7" s="421"/>
      <c r="BR7" s="421"/>
      <c r="BS7" s="421"/>
      <c r="BT7" s="421"/>
      <c r="BU7" s="421"/>
      <c r="BV7" s="421"/>
      <c r="BW7" s="421"/>
      <c r="BX7" s="421"/>
      <c r="BY7" s="421"/>
      <c r="BZ7" s="421"/>
      <c r="CA7" s="421"/>
      <c r="CB7" s="421"/>
      <c r="CC7" s="421"/>
      <c r="CD7" s="421"/>
      <c r="CE7" s="421"/>
      <c r="CF7" s="421"/>
      <c r="CG7" s="421"/>
      <c r="CH7" s="421"/>
      <c r="CI7" s="421"/>
      <c r="CJ7" s="421"/>
      <c r="CK7" s="421"/>
      <c r="CL7" s="421"/>
      <c r="CM7" s="421"/>
      <c r="CN7" s="421"/>
      <c r="CO7" s="421"/>
      <c r="CP7" s="421"/>
      <c r="CQ7" s="421"/>
      <c r="CR7" s="421"/>
      <c r="CS7" s="421"/>
      <c r="CT7" s="421"/>
      <c r="CU7" s="421"/>
      <c r="CV7" s="421"/>
      <c r="CW7" s="421"/>
      <c r="CX7" s="421"/>
      <c r="CY7" s="421"/>
      <c r="CZ7" s="421"/>
      <c r="DA7" s="421"/>
      <c r="DB7" s="421"/>
      <c r="DC7" s="421"/>
      <c r="DD7" s="421"/>
      <c r="DE7" s="421"/>
      <c r="DF7" s="421"/>
      <c r="DG7" s="421"/>
      <c r="DH7" s="421"/>
      <c r="DI7" s="421"/>
      <c r="DJ7" s="421"/>
      <c r="DK7" s="421"/>
      <c r="DL7" s="421"/>
      <c r="DM7" s="421"/>
      <c r="DN7" s="421"/>
      <c r="DO7" s="421"/>
      <c r="DP7" s="421"/>
      <c r="DQ7" s="421"/>
      <c r="DR7" s="421"/>
      <c r="DS7" s="421"/>
      <c r="DT7" s="421"/>
      <c r="DU7" s="421"/>
      <c r="DV7" s="421"/>
      <c r="DW7" s="421"/>
      <c r="DX7" s="421"/>
      <c r="DY7" s="421"/>
      <c r="DZ7" s="421"/>
      <c r="EA7" s="421"/>
      <c r="EB7" s="421"/>
      <c r="EC7" s="421"/>
      <c r="ED7" s="421"/>
      <c r="EE7" s="421"/>
      <c r="EF7" s="421"/>
      <c r="EG7" s="421"/>
      <c r="EH7" s="421"/>
      <c r="EI7" s="421"/>
      <c r="EJ7" s="421"/>
      <c r="EK7" s="421"/>
      <c r="EL7" s="421"/>
      <c r="EM7" s="421"/>
      <c r="EN7" s="421"/>
      <c r="EO7" s="421"/>
      <c r="EP7" s="421"/>
      <c r="EQ7" s="421"/>
      <c r="ER7" s="421"/>
      <c r="ES7" s="421"/>
      <c r="ET7" s="421"/>
      <c r="EU7" s="421"/>
      <c r="EV7" s="421"/>
      <c r="EW7" s="421"/>
      <c r="EX7" s="421"/>
      <c r="EY7" s="421"/>
      <c r="EZ7" s="421"/>
      <c r="FA7" s="421"/>
      <c r="FB7" s="421"/>
      <c r="FC7" s="421"/>
      <c r="FD7" s="421"/>
      <c r="FE7" s="421"/>
      <c r="FF7" s="421"/>
      <c r="FG7" s="421"/>
      <c r="FH7" s="421"/>
      <c r="FI7" s="421"/>
      <c r="FJ7" s="421"/>
      <c r="FK7" s="421"/>
      <c r="FL7" s="421"/>
      <c r="FM7" s="421"/>
      <c r="FN7" s="421"/>
      <c r="FO7" s="421"/>
      <c r="FP7" s="421"/>
      <c r="FQ7" s="421"/>
      <c r="FR7" s="421"/>
      <c r="FS7" s="421"/>
      <c r="FT7" s="421"/>
      <c r="FU7" s="421"/>
      <c r="FV7" s="421"/>
      <c r="FW7" s="421"/>
      <c r="FX7" s="421"/>
      <c r="FY7" s="421"/>
      <c r="FZ7" s="421"/>
      <c r="GA7" s="421"/>
      <c r="GB7" s="421"/>
      <c r="GC7" s="421"/>
      <c r="GD7" s="421"/>
      <c r="GE7" s="421"/>
      <c r="GF7" s="421"/>
      <c r="GG7" s="421"/>
      <c r="GH7" s="421"/>
      <c r="GI7" s="421"/>
      <c r="GJ7" s="421"/>
      <c r="GK7" s="421"/>
      <c r="GL7" s="421"/>
      <c r="GM7" s="421"/>
      <c r="GN7" s="421"/>
      <c r="GO7" s="421"/>
      <c r="GP7" s="421"/>
      <c r="GQ7" s="421"/>
      <c r="GR7" s="421"/>
      <c r="GS7" s="421"/>
      <c r="GT7" s="421"/>
      <c r="GU7" s="421"/>
      <c r="GV7" s="421"/>
      <c r="GW7" s="421"/>
      <c r="GX7" s="421"/>
      <c r="GY7" s="421"/>
      <c r="GZ7" s="421"/>
      <c r="HA7" s="421"/>
      <c r="HB7" s="421"/>
      <c r="HC7" s="421"/>
      <c r="HD7" s="421"/>
      <c r="HE7" s="421"/>
      <c r="HF7" s="421"/>
      <c r="HG7" s="421"/>
      <c r="HH7" s="421"/>
      <c r="HI7" s="421"/>
      <c r="HJ7" s="421"/>
      <c r="HK7" s="421"/>
      <c r="HL7" s="421"/>
      <c r="HM7" s="421"/>
      <c r="HN7" s="421"/>
      <c r="HO7" s="421"/>
      <c r="HP7" s="421"/>
      <c r="HQ7" s="421"/>
      <c r="HR7" s="421"/>
      <c r="HS7" s="421"/>
      <c r="HT7" s="421"/>
      <c r="HU7" s="421"/>
      <c r="HV7" s="421"/>
      <c r="HW7" s="421"/>
      <c r="HX7" s="421"/>
      <c r="HY7" s="421"/>
      <c r="HZ7" s="421"/>
      <c r="IA7" s="421"/>
      <c r="IB7" s="421"/>
      <c r="IC7" s="421"/>
      <c r="ID7" s="421"/>
      <c r="IE7" s="421"/>
      <c r="IF7" s="421"/>
      <c r="IG7" s="421"/>
      <c r="IH7" s="421"/>
      <c r="II7" s="421"/>
      <c r="IJ7" s="421"/>
      <c r="IK7" s="421"/>
      <c r="IL7" s="421"/>
      <c r="IM7" s="421"/>
      <c r="IN7" s="421"/>
      <c r="IO7" s="421"/>
      <c r="IP7" s="421"/>
      <c r="IQ7" s="421"/>
      <c r="IR7" s="421"/>
      <c r="IS7" s="421"/>
      <c r="IT7" s="421"/>
      <c r="IU7" s="421"/>
      <c r="IV7" s="421"/>
      <c r="IW7" s="421"/>
      <c r="IX7" s="421"/>
      <c r="IY7" s="421"/>
      <c r="IZ7" s="421"/>
      <c r="JA7" s="421"/>
      <c r="JB7" s="421"/>
      <c r="JC7" s="421"/>
      <c r="JD7" s="421"/>
      <c r="JE7" s="421"/>
      <c r="JF7" s="421"/>
      <c r="JG7" s="421"/>
      <c r="JH7" s="421"/>
      <c r="JI7" s="421"/>
      <c r="JJ7" s="421"/>
      <c r="JK7" s="421"/>
      <c r="JL7" s="421"/>
      <c r="JM7" s="421"/>
      <c r="JN7" s="421"/>
      <c r="JO7" s="421"/>
      <c r="JP7" s="421"/>
      <c r="JQ7" s="421"/>
      <c r="JR7" s="421"/>
      <c r="JS7" s="421"/>
      <c r="JT7" s="421"/>
      <c r="JU7" s="421"/>
      <c r="JV7" s="421"/>
      <c r="JW7" s="421"/>
      <c r="JX7" s="421"/>
      <c r="JY7" s="421"/>
      <c r="JZ7" s="421"/>
      <c r="KA7" s="421"/>
      <c r="KB7" s="421"/>
      <c r="KC7" s="421"/>
      <c r="KD7" s="421"/>
      <c r="KE7" s="421"/>
      <c r="KF7" s="421"/>
      <c r="KG7" s="421"/>
      <c r="KH7" s="421"/>
      <c r="KI7" s="421"/>
      <c r="KJ7" s="421"/>
      <c r="KK7" s="421"/>
      <c r="KL7" s="421"/>
      <c r="KM7" s="421"/>
      <c r="KN7" s="421"/>
      <c r="KO7" s="421"/>
      <c r="KP7" s="421"/>
      <c r="KQ7" s="421"/>
      <c r="KR7" s="421"/>
      <c r="KS7" s="421"/>
    </row>
    <row r="8" spans="1:305" s="22" customFormat="1" ht="26.4" x14ac:dyDescent="0.4">
      <c r="A8" s="1009">
        <v>2</v>
      </c>
      <c r="B8" s="546" t="s">
        <v>150</v>
      </c>
      <c r="C8" s="869" t="s">
        <v>247</v>
      </c>
      <c r="D8" s="975" t="s">
        <v>50</v>
      </c>
      <c r="E8" s="416"/>
      <c r="F8" s="416"/>
      <c r="G8" s="416"/>
      <c r="H8" s="416"/>
      <c r="I8" s="416"/>
      <c r="J8" s="416"/>
      <c r="K8" s="416"/>
      <c r="L8" s="416"/>
      <c r="M8" s="416"/>
      <c r="N8" s="416"/>
      <c r="O8" s="416"/>
      <c r="P8" s="416"/>
      <c r="Q8" s="416"/>
      <c r="R8" s="416"/>
      <c r="S8" s="416"/>
      <c r="T8" s="416"/>
      <c r="U8" s="416"/>
      <c r="V8" s="416"/>
      <c r="W8" s="416"/>
      <c r="X8" s="416"/>
      <c r="Y8" s="416"/>
      <c r="Z8" s="416"/>
      <c r="AA8" s="416"/>
      <c r="AB8" s="416"/>
      <c r="AC8" s="416"/>
      <c r="AD8" s="416"/>
      <c r="AE8" s="416"/>
      <c r="AF8" s="416"/>
      <c r="AG8" s="416"/>
      <c r="AH8" s="416"/>
      <c r="AI8" s="416"/>
      <c r="AJ8" s="416"/>
      <c r="AK8" s="416"/>
      <c r="AL8" s="416"/>
      <c r="AM8" s="416"/>
      <c r="AN8" s="416"/>
      <c r="AO8" s="416"/>
      <c r="AP8" s="416"/>
      <c r="AQ8" s="416"/>
      <c r="AR8" s="416"/>
      <c r="AS8" s="416"/>
      <c r="AT8" s="416"/>
      <c r="AU8" s="416"/>
      <c r="AV8" s="416"/>
      <c r="AW8" s="416"/>
      <c r="AX8" s="416"/>
      <c r="AY8" s="416"/>
      <c r="AZ8" s="416"/>
      <c r="BA8" s="416"/>
      <c r="BB8" s="416"/>
      <c r="BC8" s="422"/>
      <c r="BD8" s="423"/>
      <c r="BE8" s="424"/>
      <c r="BF8" s="421"/>
      <c r="BG8" s="421"/>
      <c r="BH8" s="421"/>
      <c r="BI8" s="421"/>
      <c r="BJ8" s="421"/>
      <c r="BK8" s="421"/>
      <c r="BL8" s="421"/>
      <c r="BM8" s="421"/>
      <c r="BN8" s="421"/>
      <c r="BO8" s="421"/>
      <c r="BP8" s="421"/>
      <c r="BQ8" s="421"/>
      <c r="BR8" s="421"/>
      <c r="BS8" s="421"/>
      <c r="BT8" s="421"/>
      <c r="BU8" s="421"/>
      <c r="BV8" s="421"/>
      <c r="BW8" s="421"/>
      <c r="BX8" s="421"/>
      <c r="BY8" s="421"/>
      <c r="BZ8" s="421"/>
      <c r="CA8" s="421"/>
      <c r="CB8" s="421"/>
      <c r="CC8" s="421"/>
      <c r="CD8" s="421"/>
      <c r="CE8" s="421"/>
      <c r="CF8" s="421"/>
      <c r="CG8" s="421"/>
      <c r="CH8" s="421"/>
      <c r="CI8" s="421"/>
      <c r="CJ8" s="421"/>
      <c r="CK8" s="421"/>
      <c r="CL8" s="421"/>
      <c r="CM8" s="421"/>
      <c r="CN8" s="421"/>
      <c r="CO8" s="421"/>
      <c r="CP8" s="421"/>
      <c r="CQ8" s="421"/>
      <c r="CR8" s="421"/>
      <c r="CS8" s="421"/>
      <c r="CT8" s="421"/>
      <c r="CU8" s="421"/>
      <c r="CV8" s="421"/>
      <c r="CW8" s="421"/>
      <c r="CX8" s="421"/>
      <c r="CY8" s="421"/>
      <c r="CZ8" s="421"/>
      <c r="DA8" s="421"/>
      <c r="DB8" s="421"/>
      <c r="DC8" s="421"/>
      <c r="DD8" s="421"/>
      <c r="DE8" s="421"/>
      <c r="DF8" s="421"/>
      <c r="DG8" s="421"/>
      <c r="DH8" s="421"/>
      <c r="DI8" s="421"/>
      <c r="DJ8" s="421"/>
      <c r="DK8" s="421"/>
      <c r="DL8" s="421"/>
      <c r="DM8" s="421"/>
      <c r="DN8" s="421"/>
      <c r="DO8" s="421"/>
      <c r="DP8" s="421"/>
      <c r="DQ8" s="421"/>
      <c r="DR8" s="421"/>
      <c r="DS8" s="421"/>
      <c r="DT8" s="421"/>
      <c r="DU8" s="421"/>
      <c r="DV8" s="421"/>
      <c r="DW8" s="421"/>
      <c r="DX8" s="421"/>
      <c r="DY8" s="421"/>
      <c r="DZ8" s="421"/>
      <c r="EA8" s="421"/>
      <c r="EB8" s="421"/>
      <c r="EC8" s="421"/>
      <c r="ED8" s="421"/>
      <c r="EE8" s="421"/>
      <c r="EF8" s="421"/>
      <c r="EG8" s="421"/>
      <c r="EH8" s="421"/>
      <c r="EI8" s="421"/>
      <c r="EJ8" s="421"/>
      <c r="EK8" s="421"/>
      <c r="EL8" s="421"/>
      <c r="EM8" s="421"/>
      <c r="EN8" s="421"/>
      <c r="EO8" s="421"/>
      <c r="EP8" s="421"/>
      <c r="EQ8" s="421"/>
      <c r="ER8" s="421"/>
      <c r="ES8" s="421"/>
      <c r="ET8" s="421"/>
      <c r="EU8" s="421"/>
      <c r="EV8" s="421"/>
      <c r="EW8" s="421"/>
      <c r="EX8" s="421"/>
      <c r="EY8" s="421"/>
      <c r="EZ8" s="421"/>
      <c r="FA8" s="421"/>
      <c r="FB8" s="421"/>
      <c r="FC8" s="421"/>
      <c r="FD8" s="421"/>
      <c r="FE8" s="421"/>
      <c r="FF8" s="421"/>
      <c r="FG8" s="421"/>
      <c r="FH8" s="421"/>
      <c r="FI8" s="421"/>
      <c r="FJ8" s="421"/>
      <c r="FK8" s="421"/>
      <c r="FL8" s="421"/>
      <c r="FM8" s="421"/>
      <c r="FN8" s="421"/>
      <c r="FO8" s="421"/>
      <c r="FP8" s="421"/>
      <c r="FQ8" s="421"/>
      <c r="FR8" s="421"/>
      <c r="FS8" s="421"/>
      <c r="FT8" s="421"/>
      <c r="FU8" s="421"/>
      <c r="FV8" s="421"/>
      <c r="FW8" s="421"/>
      <c r="FX8" s="421"/>
      <c r="FY8" s="421"/>
      <c r="FZ8" s="421"/>
      <c r="GA8" s="421"/>
      <c r="GB8" s="421"/>
      <c r="GC8" s="421"/>
      <c r="GD8" s="421"/>
      <c r="GE8" s="421"/>
      <c r="GF8" s="421"/>
      <c r="GG8" s="421"/>
      <c r="GH8" s="421"/>
      <c r="GI8" s="421"/>
      <c r="GJ8" s="421"/>
      <c r="GK8" s="421"/>
      <c r="GL8" s="421"/>
      <c r="GM8" s="421"/>
      <c r="GN8" s="421"/>
      <c r="GO8" s="421"/>
      <c r="GP8" s="421"/>
      <c r="GQ8" s="421"/>
      <c r="GR8" s="421"/>
      <c r="GS8" s="421"/>
      <c r="GT8" s="421"/>
      <c r="GU8" s="421"/>
      <c r="GV8" s="421"/>
      <c r="GW8" s="421"/>
      <c r="GX8" s="421"/>
      <c r="GY8" s="421"/>
      <c r="GZ8" s="421"/>
      <c r="HA8" s="421"/>
      <c r="HB8" s="421"/>
      <c r="HC8" s="421"/>
      <c r="HD8" s="421"/>
      <c r="HE8" s="421"/>
      <c r="HF8" s="421"/>
      <c r="HG8" s="421"/>
      <c r="HH8" s="421"/>
      <c r="HI8" s="421"/>
      <c r="HJ8" s="421"/>
      <c r="HK8" s="421"/>
      <c r="HL8" s="421"/>
      <c r="HM8" s="421"/>
      <c r="HN8" s="421"/>
      <c r="HO8" s="421"/>
      <c r="HP8" s="421"/>
      <c r="HQ8" s="421"/>
      <c r="HR8" s="421"/>
      <c r="HS8" s="421"/>
      <c r="HT8" s="421"/>
      <c r="HU8" s="421"/>
      <c r="HV8" s="421"/>
      <c r="HW8" s="421"/>
      <c r="HX8" s="421"/>
      <c r="HY8" s="421"/>
      <c r="HZ8" s="421"/>
      <c r="IA8" s="421"/>
      <c r="IB8" s="421"/>
      <c r="IC8" s="421"/>
      <c r="ID8" s="421"/>
      <c r="IE8" s="421"/>
      <c r="IF8" s="421"/>
      <c r="IG8" s="421"/>
      <c r="IH8" s="421"/>
      <c r="II8" s="421"/>
      <c r="IJ8" s="421"/>
      <c r="IK8" s="421"/>
      <c r="IL8" s="421"/>
      <c r="IM8" s="421"/>
      <c r="IN8" s="421"/>
      <c r="IO8" s="421"/>
      <c r="IP8" s="421"/>
      <c r="IQ8" s="421"/>
      <c r="IR8" s="421"/>
      <c r="IS8" s="421"/>
      <c r="IT8" s="421"/>
      <c r="IU8" s="421"/>
      <c r="IV8" s="421"/>
      <c r="IW8" s="421"/>
      <c r="IX8" s="421"/>
      <c r="IY8" s="421"/>
      <c r="IZ8" s="421"/>
      <c r="JA8" s="421"/>
      <c r="JB8" s="421"/>
      <c r="JC8" s="421"/>
      <c r="JD8" s="421"/>
      <c r="JE8" s="421"/>
      <c r="JF8" s="421"/>
      <c r="JG8" s="421"/>
      <c r="JH8" s="421"/>
      <c r="JI8" s="421"/>
      <c r="JJ8" s="421"/>
      <c r="JK8" s="421"/>
      <c r="JL8" s="421"/>
      <c r="JM8" s="421"/>
      <c r="JN8" s="421"/>
      <c r="JO8" s="421"/>
      <c r="JP8" s="421"/>
      <c r="JQ8" s="421"/>
      <c r="JR8" s="421"/>
      <c r="JS8" s="421"/>
      <c r="JT8" s="421"/>
      <c r="JU8" s="421"/>
      <c r="JV8" s="421"/>
      <c r="JW8" s="421"/>
      <c r="JX8" s="421"/>
      <c r="JY8" s="421"/>
      <c r="JZ8" s="421"/>
      <c r="KA8" s="421"/>
      <c r="KB8" s="421"/>
      <c r="KC8" s="421"/>
      <c r="KD8" s="421"/>
      <c r="KE8" s="421"/>
      <c r="KF8" s="421"/>
      <c r="KG8" s="421"/>
      <c r="KH8" s="421"/>
      <c r="KI8" s="421"/>
      <c r="KJ8" s="421"/>
      <c r="KK8" s="421"/>
      <c r="KL8" s="421"/>
      <c r="KM8" s="421"/>
      <c r="KN8" s="421"/>
      <c r="KO8" s="421"/>
      <c r="KP8" s="421"/>
      <c r="KQ8" s="421"/>
      <c r="KR8" s="421"/>
      <c r="KS8" s="421"/>
    </row>
    <row r="9" spans="1:305" s="23" customFormat="1" ht="52.8" x14ac:dyDescent="0.4">
      <c r="A9" s="1009">
        <v>3</v>
      </c>
      <c r="B9" s="866" t="s">
        <v>249</v>
      </c>
      <c r="C9" s="867" t="s">
        <v>18</v>
      </c>
      <c r="D9" s="974" t="s">
        <v>50</v>
      </c>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6"/>
      <c r="BD9" s="427"/>
      <c r="BE9" s="428"/>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29"/>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c r="DO9" s="429"/>
      <c r="DP9" s="429"/>
      <c r="DQ9" s="429"/>
      <c r="DR9" s="429"/>
      <c r="DS9" s="429"/>
      <c r="DT9" s="429"/>
      <c r="DU9" s="429"/>
      <c r="DV9" s="429"/>
      <c r="DW9" s="429"/>
      <c r="DX9" s="429"/>
      <c r="DY9" s="429"/>
      <c r="DZ9" s="429"/>
      <c r="EA9" s="429"/>
      <c r="EB9" s="429"/>
      <c r="EC9" s="429"/>
      <c r="ED9" s="429"/>
      <c r="EE9" s="429"/>
      <c r="EF9" s="429"/>
      <c r="EG9" s="429"/>
      <c r="EH9" s="429"/>
      <c r="EI9" s="429"/>
      <c r="EJ9" s="429"/>
      <c r="EK9" s="429"/>
      <c r="EL9" s="429"/>
      <c r="EM9" s="429"/>
      <c r="EN9" s="429"/>
      <c r="EO9" s="429"/>
      <c r="EP9" s="429"/>
      <c r="EQ9" s="429"/>
      <c r="ER9" s="429"/>
      <c r="ES9" s="429"/>
      <c r="ET9" s="429"/>
      <c r="EU9" s="429"/>
      <c r="EV9" s="429"/>
      <c r="EW9" s="429"/>
      <c r="EX9" s="429"/>
      <c r="EY9" s="429"/>
      <c r="EZ9" s="429"/>
      <c r="FA9" s="429"/>
      <c r="FB9" s="429"/>
      <c r="FC9" s="429"/>
      <c r="FD9" s="429"/>
      <c r="FE9" s="429"/>
      <c r="FF9" s="429"/>
      <c r="FG9" s="429"/>
      <c r="FH9" s="429"/>
      <c r="FI9" s="429"/>
      <c r="FJ9" s="429"/>
      <c r="FK9" s="429"/>
      <c r="FL9" s="429"/>
      <c r="FM9" s="429"/>
      <c r="FN9" s="429"/>
      <c r="FO9" s="429"/>
      <c r="FP9" s="429"/>
      <c r="FQ9" s="429"/>
      <c r="FR9" s="429"/>
      <c r="FS9" s="429"/>
      <c r="FT9" s="429"/>
      <c r="FU9" s="429"/>
      <c r="FV9" s="429"/>
      <c r="FW9" s="429"/>
      <c r="FX9" s="429"/>
      <c r="FY9" s="429"/>
      <c r="FZ9" s="429"/>
      <c r="GA9" s="429"/>
      <c r="GB9" s="429"/>
      <c r="GC9" s="429"/>
      <c r="GD9" s="429"/>
      <c r="GE9" s="429"/>
      <c r="GF9" s="429"/>
      <c r="GG9" s="429"/>
      <c r="GH9" s="429"/>
      <c r="GI9" s="429"/>
      <c r="GJ9" s="429"/>
      <c r="GK9" s="429"/>
      <c r="GL9" s="429"/>
      <c r="GM9" s="429"/>
      <c r="GN9" s="429"/>
      <c r="GO9" s="429"/>
      <c r="GP9" s="429"/>
      <c r="GQ9" s="429"/>
      <c r="GR9" s="429"/>
      <c r="GS9" s="429"/>
      <c r="GT9" s="429"/>
      <c r="GU9" s="429"/>
      <c r="GV9" s="429"/>
      <c r="GW9" s="429"/>
      <c r="GX9" s="429"/>
      <c r="GY9" s="429"/>
      <c r="GZ9" s="429"/>
      <c r="HA9" s="429"/>
      <c r="HB9" s="429"/>
      <c r="HC9" s="429"/>
      <c r="HD9" s="429"/>
      <c r="HE9" s="429"/>
      <c r="HF9" s="429"/>
      <c r="HG9" s="429"/>
      <c r="HH9" s="429"/>
      <c r="HI9" s="429"/>
      <c r="HJ9" s="429"/>
      <c r="HK9" s="429"/>
      <c r="HL9" s="429"/>
      <c r="HM9" s="429"/>
      <c r="HN9" s="429"/>
      <c r="HO9" s="429"/>
      <c r="HP9" s="429"/>
      <c r="HQ9" s="429"/>
      <c r="HR9" s="429"/>
      <c r="HS9" s="429"/>
      <c r="HT9" s="429"/>
      <c r="HU9" s="429"/>
      <c r="HV9" s="429"/>
      <c r="HW9" s="429"/>
      <c r="HX9" s="429"/>
      <c r="HY9" s="429"/>
      <c r="HZ9" s="429"/>
      <c r="IA9" s="429"/>
      <c r="IB9" s="429"/>
      <c r="IC9" s="429"/>
      <c r="ID9" s="429"/>
      <c r="IE9" s="429"/>
      <c r="IF9" s="429"/>
      <c r="IG9" s="429"/>
      <c r="IH9" s="429"/>
      <c r="II9" s="429"/>
      <c r="IJ9" s="429"/>
      <c r="IK9" s="429"/>
      <c r="IL9" s="429"/>
      <c r="IM9" s="429"/>
      <c r="IN9" s="429"/>
      <c r="IO9" s="429"/>
      <c r="IP9" s="429"/>
      <c r="IQ9" s="429"/>
      <c r="IR9" s="429"/>
      <c r="IS9" s="429"/>
      <c r="IT9" s="429"/>
      <c r="IU9" s="429"/>
      <c r="IV9" s="429"/>
      <c r="IW9" s="429"/>
      <c r="IX9" s="429"/>
      <c r="IY9" s="429"/>
      <c r="IZ9" s="429"/>
      <c r="JA9" s="429"/>
      <c r="JB9" s="429"/>
      <c r="JC9" s="429"/>
      <c r="JD9" s="429"/>
      <c r="JE9" s="429"/>
      <c r="JF9" s="429"/>
      <c r="JG9" s="429"/>
      <c r="JH9" s="429"/>
      <c r="JI9" s="429"/>
      <c r="JJ9" s="429"/>
      <c r="JK9" s="429"/>
      <c r="JL9" s="429"/>
      <c r="JM9" s="429"/>
      <c r="JN9" s="429"/>
      <c r="JO9" s="429"/>
      <c r="JP9" s="429"/>
      <c r="JQ9" s="429"/>
      <c r="JR9" s="429"/>
      <c r="JS9" s="429"/>
      <c r="JT9" s="429"/>
      <c r="JU9" s="429"/>
      <c r="JV9" s="429"/>
      <c r="JW9" s="429"/>
      <c r="JX9" s="429"/>
      <c r="JY9" s="429"/>
      <c r="JZ9" s="429"/>
      <c r="KA9" s="429"/>
      <c r="KB9" s="429"/>
      <c r="KC9" s="429"/>
      <c r="KD9" s="429"/>
      <c r="KE9" s="429"/>
      <c r="KF9" s="429"/>
      <c r="KG9" s="429"/>
      <c r="KH9" s="429"/>
      <c r="KI9" s="429"/>
      <c r="KJ9" s="429"/>
      <c r="KK9" s="429"/>
      <c r="KL9" s="429"/>
      <c r="KM9" s="429"/>
      <c r="KN9" s="429"/>
      <c r="KO9" s="429"/>
      <c r="KP9" s="429"/>
      <c r="KQ9" s="429"/>
      <c r="KR9" s="429"/>
      <c r="KS9" s="429"/>
    </row>
    <row r="10" spans="1:305" ht="66" x14ac:dyDescent="0.4">
      <c r="A10" s="1010">
        <v>4</v>
      </c>
      <c r="B10" s="546" t="s">
        <v>248</v>
      </c>
      <c r="C10" s="869" t="s">
        <v>201</v>
      </c>
      <c r="D10" s="975" t="s">
        <v>50</v>
      </c>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22"/>
      <c r="BD10" s="423"/>
      <c r="BE10" s="424"/>
      <c r="BF10" s="399"/>
      <c r="BG10" s="399"/>
      <c r="BH10" s="399"/>
      <c r="BI10" s="399"/>
      <c r="BJ10" s="399"/>
      <c r="BK10" s="399"/>
      <c r="BL10" s="399"/>
      <c r="BM10" s="399"/>
      <c r="BN10" s="399"/>
      <c r="BO10" s="399"/>
      <c r="BP10" s="399"/>
      <c r="BQ10" s="399"/>
      <c r="BR10" s="399"/>
      <c r="BS10" s="399"/>
      <c r="BT10" s="399"/>
      <c r="BU10" s="399"/>
      <c r="BV10" s="399"/>
      <c r="BW10" s="399"/>
      <c r="BX10" s="399"/>
      <c r="BY10" s="399"/>
      <c r="BZ10" s="399"/>
      <c r="CA10" s="399"/>
      <c r="CB10" s="399"/>
      <c r="CC10" s="399"/>
      <c r="CD10" s="399"/>
      <c r="CE10" s="399"/>
      <c r="CF10" s="399"/>
      <c r="CG10" s="399"/>
      <c r="CH10" s="399"/>
      <c r="CI10" s="399"/>
      <c r="CJ10" s="399"/>
      <c r="CK10" s="399"/>
      <c r="CL10" s="399"/>
      <c r="CM10" s="399"/>
      <c r="CN10" s="399"/>
      <c r="CO10" s="399"/>
      <c r="CP10" s="399"/>
      <c r="CQ10" s="399"/>
      <c r="CR10" s="399"/>
      <c r="CS10" s="399"/>
      <c r="CT10" s="399"/>
      <c r="CU10" s="399"/>
      <c r="CV10" s="399"/>
      <c r="CW10" s="399"/>
      <c r="CX10" s="399"/>
      <c r="CY10" s="399"/>
      <c r="CZ10" s="399"/>
      <c r="DA10" s="399"/>
      <c r="DB10" s="399"/>
      <c r="DC10" s="399"/>
      <c r="DD10" s="399"/>
      <c r="DE10" s="399"/>
      <c r="DF10" s="399"/>
      <c r="DG10" s="399"/>
      <c r="DH10" s="399"/>
      <c r="DI10" s="399"/>
      <c r="DJ10" s="399"/>
      <c r="DK10" s="399"/>
      <c r="DL10" s="399"/>
      <c r="DM10" s="399"/>
      <c r="DN10" s="399"/>
      <c r="DO10" s="399"/>
      <c r="DP10" s="399"/>
      <c r="DQ10" s="399"/>
      <c r="DR10" s="399"/>
      <c r="DS10" s="399"/>
      <c r="DT10" s="399"/>
      <c r="DU10" s="399"/>
      <c r="DV10" s="399"/>
      <c r="DW10" s="399"/>
      <c r="DX10" s="399"/>
      <c r="DY10" s="399"/>
      <c r="DZ10" s="399"/>
      <c r="EA10" s="399"/>
      <c r="EB10" s="399"/>
      <c r="EC10" s="399"/>
      <c r="ED10" s="399"/>
      <c r="EE10" s="399"/>
      <c r="EF10" s="399"/>
      <c r="EG10" s="399"/>
      <c r="EH10" s="399"/>
      <c r="EI10" s="399"/>
      <c r="EJ10" s="399"/>
      <c r="EK10" s="399"/>
      <c r="EL10" s="399"/>
      <c r="EM10" s="399"/>
      <c r="EN10" s="399"/>
      <c r="EO10" s="399"/>
      <c r="EP10" s="399"/>
      <c r="EQ10" s="399"/>
      <c r="ER10" s="399"/>
      <c r="ES10" s="399"/>
      <c r="ET10" s="399"/>
      <c r="EU10" s="399"/>
      <c r="EV10" s="399"/>
      <c r="EW10" s="399"/>
      <c r="EX10" s="399"/>
      <c r="EY10" s="399"/>
      <c r="EZ10" s="399"/>
      <c r="FA10" s="399"/>
      <c r="FB10" s="399"/>
      <c r="FC10" s="399"/>
      <c r="FD10" s="399"/>
      <c r="FE10" s="399"/>
      <c r="FF10" s="399"/>
      <c r="FG10" s="399"/>
      <c r="FH10" s="399"/>
      <c r="FI10" s="399"/>
      <c r="FJ10" s="399"/>
      <c r="FK10" s="399"/>
      <c r="FL10" s="399"/>
      <c r="FM10" s="399"/>
      <c r="FN10" s="399"/>
      <c r="FO10" s="399"/>
      <c r="FP10" s="399"/>
      <c r="FQ10" s="399"/>
      <c r="FR10" s="399"/>
      <c r="FS10" s="399"/>
      <c r="FT10" s="399"/>
      <c r="FU10" s="399"/>
      <c r="FV10" s="399"/>
      <c r="FW10" s="399"/>
      <c r="FX10" s="399"/>
      <c r="FY10" s="399"/>
      <c r="FZ10" s="399"/>
      <c r="GA10" s="399"/>
      <c r="GB10" s="399"/>
      <c r="GC10" s="399"/>
      <c r="GD10" s="399"/>
      <c r="GE10" s="399"/>
      <c r="GF10" s="399"/>
      <c r="GG10" s="399"/>
      <c r="GH10" s="399"/>
      <c r="GI10" s="399"/>
      <c r="GJ10" s="399"/>
      <c r="GK10" s="399"/>
      <c r="GL10" s="399"/>
      <c r="GM10" s="399"/>
      <c r="GN10" s="399"/>
      <c r="GO10" s="399"/>
      <c r="GP10" s="399"/>
      <c r="GQ10" s="399"/>
      <c r="GR10" s="399"/>
      <c r="GS10" s="399"/>
      <c r="GT10" s="399"/>
      <c r="GU10" s="399"/>
      <c r="GV10" s="399"/>
      <c r="GW10" s="399"/>
      <c r="GX10" s="399"/>
      <c r="GY10" s="399"/>
      <c r="GZ10" s="399"/>
      <c r="HA10" s="399"/>
      <c r="HB10" s="399"/>
      <c r="HC10" s="399"/>
      <c r="HD10" s="399"/>
      <c r="HE10" s="399"/>
      <c r="HF10" s="399"/>
      <c r="HG10" s="399"/>
      <c r="HH10" s="399"/>
      <c r="HI10" s="399"/>
      <c r="HJ10" s="399"/>
      <c r="HK10" s="399"/>
      <c r="HL10" s="399"/>
      <c r="HM10" s="399"/>
      <c r="HN10" s="399"/>
      <c r="HO10" s="399"/>
      <c r="HP10" s="399"/>
      <c r="HQ10" s="399"/>
      <c r="HR10" s="399"/>
      <c r="HS10" s="399"/>
      <c r="HT10" s="399"/>
      <c r="HU10" s="399"/>
      <c r="HV10" s="399"/>
      <c r="HW10" s="399"/>
      <c r="HX10" s="399"/>
      <c r="HY10" s="399"/>
      <c r="HZ10" s="399"/>
      <c r="IA10" s="399"/>
      <c r="IB10" s="399"/>
      <c r="IC10" s="399"/>
      <c r="ID10" s="399"/>
      <c r="IE10" s="399"/>
      <c r="IF10" s="399"/>
      <c r="IG10" s="399"/>
      <c r="IH10" s="399"/>
      <c r="II10" s="399"/>
      <c r="IJ10" s="399"/>
      <c r="IK10" s="399"/>
      <c r="IL10" s="399"/>
      <c r="IM10" s="399"/>
      <c r="IN10" s="399"/>
      <c r="IO10" s="399"/>
      <c r="IP10" s="399"/>
      <c r="IQ10" s="399"/>
      <c r="IR10" s="399"/>
      <c r="IS10" s="399"/>
      <c r="IT10" s="399"/>
      <c r="IU10" s="399"/>
      <c r="IV10" s="399"/>
      <c r="IW10" s="399"/>
      <c r="IX10" s="399"/>
      <c r="IY10" s="399"/>
      <c r="IZ10" s="399"/>
      <c r="JA10" s="399"/>
      <c r="JB10" s="399"/>
      <c r="JC10" s="399"/>
      <c r="JD10" s="399"/>
      <c r="JE10" s="399"/>
      <c r="JF10" s="399"/>
      <c r="JG10" s="399"/>
      <c r="JH10" s="399"/>
      <c r="JI10" s="399"/>
      <c r="JJ10" s="399"/>
      <c r="JK10" s="399"/>
      <c r="JL10" s="399"/>
      <c r="JM10" s="399"/>
      <c r="JN10" s="399"/>
      <c r="JO10" s="399"/>
      <c r="JP10" s="399"/>
      <c r="JQ10" s="399"/>
      <c r="JR10" s="399"/>
      <c r="JS10" s="399"/>
      <c r="JT10" s="399"/>
      <c r="JU10" s="399"/>
      <c r="JV10" s="399"/>
      <c r="JW10" s="399"/>
      <c r="JX10" s="399"/>
      <c r="JY10" s="399"/>
      <c r="JZ10" s="399"/>
      <c r="KA10" s="399"/>
      <c r="KB10" s="399"/>
      <c r="KC10" s="399"/>
      <c r="KD10" s="399"/>
      <c r="KE10" s="399"/>
      <c r="KF10" s="399"/>
      <c r="KG10" s="399"/>
      <c r="KH10" s="399"/>
      <c r="KI10" s="399"/>
      <c r="KJ10" s="399"/>
      <c r="KK10" s="399"/>
      <c r="KL10" s="399"/>
      <c r="KM10" s="399"/>
      <c r="KN10" s="399"/>
      <c r="KO10" s="399"/>
      <c r="KP10" s="399"/>
      <c r="KQ10" s="399"/>
      <c r="KR10" s="399"/>
      <c r="KS10" s="399"/>
    </row>
    <row r="11" spans="1:305" ht="39.6" x14ac:dyDescent="0.4">
      <c r="A11" s="1011">
        <v>5</v>
      </c>
      <c r="B11" s="546" t="s">
        <v>126</v>
      </c>
      <c r="C11" s="550" t="s">
        <v>338</v>
      </c>
      <c r="D11" s="976" t="s">
        <v>51</v>
      </c>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c r="BB11" s="430"/>
      <c r="BC11" s="422"/>
      <c r="BD11" s="423"/>
      <c r="BE11" s="424"/>
      <c r="BF11" s="399"/>
      <c r="BG11" s="399"/>
      <c r="BH11" s="399"/>
      <c r="BI11" s="399"/>
      <c r="BJ11" s="399"/>
      <c r="BK11" s="399"/>
      <c r="BL11" s="399"/>
      <c r="BM11" s="399"/>
      <c r="BN11" s="399"/>
      <c r="BO11" s="399"/>
      <c r="BP11" s="399"/>
      <c r="BQ11" s="399"/>
      <c r="BR11" s="399"/>
      <c r="BS11" s="399"/>
      <c r="BT11" s="399"/>
      <c r="BU11" s="399"/>
      <c r="BV11" s="399"/>
      <c r="BW11" s="399"/>
      <c r="BX11" s="399"/>
      <c r="BY11" s="399"/>
      <c r="BZ11" s="399"/>
      <c r="CA11" s="399"/>
      <c r="CB11" s="399"/>
      <c r="CC11" s="399"/>
      <c r="CD11" s="399"/>
      <c r="CE11" s="399"/>
      <c r="CF11" s="399"/>
      <c r="CG11" s="399"/>
      <c r="CH11" s="399"/>
      <c r="CI11" s="399"/>
      <c r="CJ11" s="399"/>
      <c r="CK11" s="399"/>
      <c r="CL11" s="399"/>
      <c r="CM11" s="399"/>
      <c r="CN11" s="399"/>
      <c r="CO11" s="399"/>
      <c r="CP11" s="399"/>
      <c r="CQ11" s="399"/>
      <c r="CR11" s="399"/>
      <c r="CS11" s="399"/>
      <c r="CT11" s="399"/>
      <c r="CU11" s="399"/>
      <c r="CV11" s="399"/>
      <c r="CW11" s="399"/>
      <c r="CX11" s="399"/>
      <c r="CY11" s="399"/>
      <c r="CZ11" s="399"/>
      <c r="DA11" s="399"/>
      <c r="DB11" s="399"/>
      <c r="DC11" s="399"/>
      <c r="DD11" s="399"/>
      <c r="DE11" s="399"/>
      <c r="DF11" s="399"/>
      <c r="DG11" s="399"/>
      <c r="DH11" s="399"/>
      <c r="DI11" s="399"/>
      <c r="DJ11" s="399"/>
      <c r="DK11" s="399"/>
      <c r="DL11" s="399"/>
      <c r="DM11" s="399"/>
      <c r="DN11" s="399"/>
      <c r="DO11" s="399"/>
      <c r="DP11" s="399"/>
      <c r="DQ11" s="399"/>
      <c r="DR11" s="399"/>
      <c r="DS11" s="399"/>
      <c r="DT11" s="399"/>
      <c r="DU11" s="399"/>
      <c r="DV11" s="399"/>
      <c r="DW11" s="399"/>
      <c r="DX11" s="399"/>
      <c r="DY11" s="399"/>
      <c r="DZ11" s="399"/>
      <c r="EA11" s="399"/>
      <c r="EB11" s="399"/>
      <c r="EC11" s="399"/>
      <c r="ED11" s="399"/>
      <c r="EE11" s="399"/>
      <c r="EF11" s="399"/>
      <c r="EG11" s="399"/>
      <c r="EH11" s="399"/>
      <c r="EI11" s="399"/>
      <c r="EJ11" s="399"/>
      <c r="EK11" s="399"/>
      <c r="EL11" s="399"/>
      <c r="EM11" s="399"/>
      <c r="EN11" s="399"/>
      <c r="EO11" s="399"/>
      <c r="EP11" s="399"/>
      <c r="EQ11" s="399"/>
      <c r="ER11" s="399"/>
      <c r="ES11" s="399"/>
      <c r="ET11" s="399"/>
      <c r="EU11" s="399"/>
      <c r="EV11" s="399"/>
      <c r="EW11" s="399"/>
      <c r="EX11" s="399"/>
      <c r="EY11" s="399"/>
      <c r="EZ11" s="399"/>
      <c r="FA11" s="399"/>
      <c r="FB11" s="399"/>
      <c r="FC11" s="399"/>
      <c r="FD11" s="399"/>
      <c r="FE11" s="399"/>
      <c r="FF11" s="399"/>
      <c r="FG11" s="399"/>
      <c r="FH11" s="399"/>
      <c r="FI11" s="399"/>
      <c r="FJ11" s="399"/>
      <c r="FK11" s="399"/>
      <c r="FL11" s="399"/>
      <c r="FM11" s="399"/>
      <c r="FN11" s="399"/>
      <c r="FO11" s="399"/>
      <c r="FP11" s="399"/>
      <c r="FQ11" s="399"/>
      <c r="FR11" s="399"/>
      <c r="FS11" s="399"/>
      <c r="FT11" s="399"/>
      <c r="FU11" s="399"/>
      <c r="FV11" s="399"/>
      <c r="FW11" s="399"/>
      <c r="FX11" s="399"/>
      <c r="FY11" s="399"/>
      <c r="FZ11" s="399"/>
      <c r="GA11" s="399"/>
      <c r="GB11" s="399"/>
      <c r="GC11" s="399"/>
      <c r="GD11" s="399"/>
      <c r="GE11" s="399"/>
      <c r="GF11" s="399"/>
      <c r="GG11" s="399"/>
      <c r="GH11" s="399"/>
      <c r="GI11" s="399"/>
      <c r="GJ11" s="399"/>
      <c r="GK11" s="399"/>
      <c r="GL11" s="399"/>
      <c r="GM11" s="399"/>
      <c r="GN11" s="399"/>
      <c r="GO11" s="399"/>
      <c r="GP11" s="399"/>
      <c r="GQ11" s="399"/>
      <c r="GR11" s="399"/>
      <c r="GS11" s="399"/>
      <c r="GT11" s="399"/>
      <c r="GU11" s="399"/>
      <c r="GV11" s="399"/>
      <c r="GW11" s="399"/>
      <c r="GX11" s="399"/>
      <c r="GY11" s="399"/>
      <c r="GZ11" s="399"/>
      <c r="HA11" s="399"/>
      <c r="HB11" s="399"/>
      <c r="HC11" s="399"/>
      <c r="HD11" s="399"/>
      <c r="HE11" s="399"/>
      <c r="HF11" s="399"/>
      <c r="HG11" s="399"/>
      <c r="HH11" s="399"/>
      <c r="HI11" s="399"/>
      <c r="HJ11" s="399"/>
      <c r="HK11" s="399"/>
      <c r="HL11" s="399"/>
      <c r="HM11" s="399"/>
      <c r="HN11" s="399"/>
      <c r="HO11" s="399"/>
      <c r="HP11" s="399"/>
      <c r="HQ11" s="399"/>
      <c r="HR11" s="399"/>
      <c r="HS11" s="399"/>
      <c r="HT11" s="399"/>
      <c r="HU11" s="399"/>
      <c r="HV11" s="399"/>
      <c r="HW11" s="399"/>
      <c r="HX11" s="399"/>
      <c r="HY11" s="399"/>
      <c r="HZ11" s="399"/>
      <c r="IA11" s="399"/>
      <c r="IB11" s="399"/>
      <c r="IC11" s="399"/>
      <c r="ID11" s="399"/>
      <c r="IE11" s="399"/>
      <c r="IF11" s="399"/>
      <c r="IG11" s="399"/>
      <c r="IH11" s="399"/>
      <c r="II11" s="399"/>
      <c r="IJ11" s="399"/>
      <c r="IK11" s="399"/>
      <c r="IL11" s="399"/>
      <c r="IM11" s="399"/>
      <c r="IN11" s="399"/>
      <c r="IO11" s="399"/>
      <c r="IP11" s="399"/>
      <c r="IQ11" s="399"/>
      <c r="IR11" s="399"/>
      <c r="IS11" s="399"/>
      <c r="IT11" s="399"/>
      <c r="IU11" s="399"/>
      <c r="IV11" s="399"/>
      <c r="IW11" s="399"/>
      <c r="IX11" s="399"/>
      <c r="IY11" s="399"/>
      <c r="IZ11" s="399"/>
      <c r="JA11" s="399"/>
      <c r="JB11" s="399"/>
      <c r="JC11" s="399"/>
      <c r="JD11" s="399"/>
      <c r="JE11" s="399"/>
      <c r="JF11" s="399"/>
      <c r="JG11" s="399"/>
      <c r="JH11" s="399"/>
      <c r="JI11" s="399"/>
      <c r="JJ11" s="399"/>
      <c r="JK11" s="399"/>
      <c r="JL11" s="399"/>
      <c r="JM11" s="399"/>
      <c r="JN11" s="399"/>
      <c r="JO11" s="399"/>
      <c r="JP11" s="399"/>
      <c r="JQ11" s="399"/>
      <c r="JR11" s="399"/>
      <c r="JS11" s="399"/>
      <c r="JT11" s="399"/>
      <c r="JU11" s="399"/>
      <c r="JV11" s="399"/>
      <c r="JW11" s="399"/>
      <c r="JX11" s="399"/>
      <c r="JY11" s="399"/>
      <c r="JZ11" s="399"/>
      <c r="KA11" s="399"/>
      <c r="KB11" s="399"/>
      <c r="KC11" s="399"/>
      <c r="KD11" s="399"/>
      <c r="KE11" s="399"/>
      <c r="KF11" s="399"/>
      <c r="KG11" s="399"/>
      <c r="KH11" s="399"/>
      <c r="KI11" s="399"/>
      <c r="KJ11" s="399"/>
      <c r="KK11" s="399"/>
      <c r="KL11" s="399"/>
      <c r="KM11" s="399"/>
      <c r="KN11" s="399"/>
      <c r="KO11" s="399"/>
      <c r="KP11" s="399"/>
      <c r="KQ11" s="399"/>
      <c r="KR11" s="399"/>
      <c r="KS11" s="399"/>
    </row>
    <row r="12" spans="1:305" ht="26.4" x14ac:dyDescent="0.4">
      <c r="A12" s="1010">
        <v>6</v>
      </c>
      <c r="B12" s="871" t="s">
        <v>145</v>
      </c>
      <c r="C12" s="609" t="s">
        <v>127</v>
      </c>
      <c r="D12" s="975" t="s">
        <v>50</v>
      </c>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422"/>
      <c r="BD12" s="423"/>
      <c r="BE12" s="424"/>
      <c r="BF12" s="399"/>
      <c r="BG12" s="399"/>
      <c r="BH12" s="399"/>
      <c r="BI12" s="399"/>
      <c r="BJ12" s="399"/>
      <c r="BK12" s="399"/>
      <c r="BL12" s="399"/>
      <c r="BM12" s="399"/>
      <c r="BN12" s="399"/>
      <c r="BO12" s="399"/>
      <c r="BP12" s="399"/>
      <c r="BQ12" s="399"/>
      <c r="BR12" s="399"/>
      <c r="BS12" s="399"/>
      <c r="BT12" s="399"/>
      <c r="BU12" s="399"/>
      <c r="BV12" s="399"/>
      <c r="BW12" s="399"/>
      <c r="BX12" s="399"/>
      <c r="BY12" s="399"/>
      <c r="BZ12" s="399"/>
      <c r="CA12" s="399"/>
      <c r="CB12" s="399"/>
      <c r="CC12" s="399"/>
      <c r="CD12" s="399"/>
      <c r="CE12" s="399"/>
      <c r="CF12" s="399"/>
      <c r="CG12" s="399"/>
      <c r="CH12" s="399"/>
      <c r="CI12" s="399"/>
      <c r="CJ12" s="399"/>
      <c r="CK12" s="399"/>
      <c r="CL12" s="399"/>
      <c r="CM12" s="399"/>
      <c r="CN12" s="399"/>
      <c r="CO12" s="399"/>
      <c r="CP12" s="399"/>
      <c r="CQ12" s="399"/>
      <c r="CR12" s="399"/>
      <c r="CS12" s="399"/>
      <c r="CT12" s="399"/>
      <c r="CU12" s="399"/>
      <c r="CV12" s="399"/>
      <c r="CW12" s="399"/>
      <c r="CX12" s="399"/>
      <c r="CY12" s="399"/>
      <c r="CZ12" s="399"/>
      <c r="DA12" s="399"/>
      <c r="DB12" s="399"/>
      <c r="DC12" s="399"/>
      <c r="DD12" s="399"/>
      <c r="DE12" s="399"/>
      <c r="DF12" s="399"/>
      <c r="DG12" s="399"/>
      <c r="DH12" s="399"/>
      <c r="DI12" s="399"/>
      <c r="DJ12" s="399"/>
      <c r="DK12" s="399"/>
      <c r="DL12" s="399"/>
      <c r="DM12" s="399"/>
      <c r="DN12" s="399"/>
      <c r="DO12" s="399"/>
      <c r="DP12" s="399"/>
      <c r="DQ12" s="399"/>
      <c r="DR12" s="399"/>
      <c r="DS12" s="399"/>
      <c r="DT12" s="399"/>
      <c r="DU12" s="399"/>
      <c r="DV12" s="399"/>
      <c r="DW12" s="399"/>
      <c r="DX12" s="399"/>
      <c r="DY12" s="399"/>
      <c r="DZ12" s="399"/>
      <c r="EA12" s="399"/>
      <c r="EB12" s="399"/>
      <c r="EC12" s="399"/>
      <c r="ED12" s="399"/>
      <c r="EE12" s="399"/>
      <c r="EF12" s="399"/>
      <c r="EG12" s="399"/>
      <c r="EH12" s="399"/>
      <c r="EI12" s="399"/>
      <c r="EJ12" s="399"/>
      <c r="EK12" s="399"/>
      <c r="EL12" s="399"/>
      <c r="EM12" s="399"/>
      <c r="EN12" s="399"/>
      <c r="EO12" s="399"/>
      <c r="EP12" s="399"/>
      <c r="EQ12" s="399"/>
      <c r="ER12" s="399"/>
      <c r="ES12" s="399"/>
      <c r="ET12" s="399"/>
      <c r="EU12" s="399"/>
      <c r="EV12" s="399"/>
      <c r="EW12" s="399"/>
      <c r="EX12" s="399"/>
      <c r="EY12" s="399"/>
      <c r="EZ12" s="399"/>
      <c r="FA12" s="399"/>
      <c r="FB12" s="399"/>
      <c r="FC12" s="399"/>
      <c r="FD12" s="399"/>
      <c r="FE12" s="399"/>
      <c r="FF12" s="399"/>
      <c r="FG12" s="399"/>
      <c r="FH12" s="399"/>
      <c r="FI12" s="399"/>
      <c r="FJ12" s="399"/>
      <c r="FK12" s="399"/>
      <c r="FL12" s="399"/>
      <c r="FM12" s="399"/>
      <c r="FN12" s="399"/>
      <c r="FO12" s="399"/>
      <c r="FP12" s="399"/>
      <c r="FQ12" s="399"/>
      <c r="FR12" s="399"/>
      <c r="FS12" s="399"/>
      <c r="FT12" s="399"/>
      <c r="FU12" s="399"/>
      <c r="FV12" s="399"/>
      <c r="FW12" s="399"/>
      <c r="FX12" s="399"/>
      <c r="FY12" s="399"/>
      <c r="FZ12" s="399"/>
      <c r="GA12" s="399"/>
      <c r="GB12" s="399"/>
      <c r="GC12" s="399"/>
      <c r="GD12" s="399"/>
      <c r="GE12" s="399"/>
      <c r="GF12" s="399"/>
      <c r="GG12" s="399"/>
      <c r="GH12" s="399"/>
      <c r="GI12" s="399"/>
      <c r="GJ12" s="399"/>
      <c r="GK12" s="399"/>
      <c r="GL12" s="399"/>
      <c r="GM12" s="399"/>
      <c r="GN12" s="399"/>
      <c r="GO12" s="399"/>
      <c r="GP12" s="399"/>
      <c r="GQ12" s="399"/>
      <c r="GR12" s="399"/>
      <c r="GS12" s="399"/>
      <c r="GT12" s="399"/>
      <c r="GU12" s="399"/>
      <c r="GV12" s="399"/>
      <c r="GW12" s="399"/>
      <c r="GX12" s="399"/>
      <c r="GY12" s="399"/>
      <c r="GZ12" s="399"/>
      <c r="HA12" s="399"/>
      <c r="HB12" s="399"/>
      <c r="HC12" s="399"/>
      <c r="HD12" s="399"/>
      <c r="HE12" s="399"/>
      <c r="HF12" s="399"/>
      <c r="HG12" s="399"/>
      <c r="HH12" s="399"/>
      <c r="HI12" s="399"/>
      <c r="HJ12" s="399"/>
      <c r="HK12" s="399"/>
      <c r="HL12" s="399"/>
      <c r="HM12" s="399"/>
      <c r="HN12" s="399"/>
      <c r="HO12" s="399"/>
      <c r="HP12" s="399"/>
      <c r="HQ12" s="399"/>
      <c r="HR12" s="399"/>
      <c r="HS12" s="399"/>
      <c r="HT12" s="399"/>
      <c r="HU12" s="399"/>
      <c r="HV12" s="399"/>
      <c r="HW12" s="399"/>
      <c r="HX12" s="399"/>
      <c r="HY12" s="399"/>
      <c r="HZ12" s="399"/>
      <c r="IA12" s="399"/>
      <c r="IB12" s="399"/>
      <c r="IC12" s="399"/>
      <c r="ID12" s="399"/>
      <c r="IE12" s="399"/>
      <c r="IF12" s="399"/>
      <c r="IG12" s="399"/>
      <c r="IH12" s="399"/>
      <c r="II12" s="399"/>
      <c r="IJ12" s="399"/>
      <c r="IK12" s="399"/>
      <c r="IL12" s="399"/>
      <c r="IM12" s="399"/>
      <c r="IN12" s="399"/>
      <c r="IO12" s="399"/>
      <c r="IP12" s="399"/>
      <c r="IQ12" s="399"/>
      <c r="IR12" s="399"/>
      <c r="IS12" s="399"/>
      <c r="IT12" s="399"/>
      <c r="IU12" s="399"/>
      <c r="IV12" s="399"/>
      <c r="IW12" s="399"/>
      <c r="IX12" s="399"/>
      <c r="IY12" s="399"/>
      <c r="IZ12" s="399"/>
      <c r="JA12" s="399"/>
      <c r="JB12" s="399"/>
      <c r="JC12" s="399"/>
      <c r="JD12" s="399"/>
      <c r="JE12" s="399"/>
      <c r="JF12" s="399"/>
      <c r="JG12" s="399"/>
      <c r="JH12" s="399"/>
      <c r="JI12" s="399"/>
      <c r="JJ12" s="399"/>
      <c r="JK12" s="399"/>
      <c r="JL12" s="399"/>
      <c r="JM12" s="399"/>
      <c r="JN12" s="399"/>
      <c r="JO12" s="399"/>
      <c r="JP12" s="399"/>
      <c r="JQ12" s="399"/>
      <c r="JR12" s="399"/>
      <c r="JS12" s="399"/>
      <c r="JT12" s="399"/>
      <c r="JU12" s="399"/>
      <c r="JV12" s="399"/>
      <c r="JW12" s="399"/>
      <c r="JX12" s="399"/>
      <c r="JY12" s="399"/>
      <c r="JZ12" s="399"/>
      <c r="KA12" s="399"/>
      <c r="KB12" s="399"/>
      <c r="KC12" s="399"/>
      <c r="KD12" s="399"/>
      <c r="KE12" s="399"/>
      <c r="KF12" s="399"/>
      <c r="KG12" s="399"/>
      <c r="KH12" s="399"/>
      <c r="KI12" s="399"/>
      <c r="KJ12" s="399"/>
      <c r="KK12" s="399"/>
      <c r="KL12" s="399"/>
      <c r="KM12" s="399"/>
      <c r="KN12" s="399"/>
      <c r="KO12" s="399"/>
      <c r="KP12" s="399"/>
      <c r="KQ12" s="399"/>
      <c r="KR12" s="399"/>
      <c r="KS12" s="399"/>
    </row>
    <row r="13" spans="1:305" ht="26.4" x14ac:dyDescent="0.4">
      <c r="A13" s="1010">
        <v>7</v>
      </c>
      <c r="B13" s="546" t="s">
        <v>146</v>
      </c>
      <c r="C13" s="872" t="s">
        <v>16</v>
      </c>
      <c r="D13" s="975" t="s">
        <v>50</v>
      </c>
      <c r="E13" s="430"/>
      <c r="F13" s="430"/>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430"/>
      <c r="BC13" s="422"/>
      <c r="BD13" s="423"/>
      <c r="BE13" s="424"/>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399"/>
      <c r="DG13" s="399"/>
      <c r="DH13" s="399"/>
      <c r="DI13" s="399"/>
      <c r="DJ13" s="399"/>
      <c r="DK13" s="399"/>
      <c r="DL13" s="399"/>
      <c r="DM13" s="399"/>
      <c r="DN13" s="399"/>
      <c r="DO13" s="399"/>
      <c r="DP13" s="399"/>
      <c r="DQ13" s="399"/>
      <c r="DR13" s="399"/>
      <c r="DS13" s="399"/>
      <c r="DT13" s="399"/>
      <c r="DU13" s="399"/>
      <c r="DV13" s="399"/>
      <c r="DW13" s="399"/>
      <c r="DX13" s="399"/>
      <c r="DY13" s="399"/>
      <c r="DZ13" s="399"/>
      <c r="EA13" s="399"/>
      <c r="EB13" s="399"/>
      <c r="EC13" s="399"/>
      <c r="ED13" s="399"/>
      <c r="EE13" s="399"/>
      <c r="EF13" s="399"/>
      <c r="EG13" s="399"/>
      <c r="EH13" s="399"/>
      <c r="EI13" s="399"/>
      <c r="EJ13" s="399"/>
      <c r="EK13" s="399"/>
      <c r="EL13" s="399"/>
      <c r="EM13" s="399"/>
      <c r="EN13" s="399"/>
      <c r="EO13" s="399"/>
      <c r="EP13" s="399"/>
      <c r="EQ13" s="399"/>
      <c r="ER13" s="399"/>
      <c r="ES13" s="399"/>
      <c r="ET13" s="399"/>
      <c r="EU13" s="399"/>
      <c r="EV13" s="399"/>
      <c r="EW13" s="399"/>
      <c r="EX13" s="399"/>
      <c r="EY13" s="399"/>
      <c r="EZ13" s="399"/>
      <c r="FA13" s="399"/>
      <c r="FB13" s="399"/>
      <c r="FC13" s="399"/>
      <c r="FD13" s="399"/>
      <c r="FE13" s="399"/>
      <c r="FF13" s="399"/>
      <c r="FG13" s="399"/>
      <c r="FH13" s="399"/>
      <c r="FI13" s="399"/>
      <c r="FJ13" s="399"/>
      <c r="FK13" s="399"/>
      <c r="FL13" s="399"/>
      <c r="FM13" s="399"/>
      <c r="FN13" s="399"/>
      <c r="FO13" s="399"/>
      <c r="FP13" s="399"/>
      <c r="FQ13" s="399"/>
      <c r="FR13" s="399"/>
      <c r="FS13" s="399"/>
      <c r="FT13" s="399"/>
      <c r="FU13" s="399"/>
      <c r="FV13" s="399"/>
      <c r="FW13" s="399"/>
      <c r="FX13" s="399"/>
      <c r="FY13" s="399"/>
      <c r="FZ13" s="399"/>
      <c r="GA13" s="399"/>
      <c r="GB13" s="399"/>
      <c r="GC13" s="399"/>
      <c r="GD13" s="399"/>
      <c r="GE13" s="399"/>
      <c r="GF13" s="399"/>
      <c r="GG13" s="399"/>
      <c r="GH13" s="399"/>
      <c r="GI13" s="399"/>
      <c r="GJ13" s="399"/>
      <c r="GK13" s="399"/>
      <c r="GL13" s="399"/>
      <c r="GM13" s="399"/>
      <c r="GN13" s="399"/>
      <c r="GO13" s="399"/>
      <c r="GP13" s="399"/>
      <c r="GQ13" s="399"/>
      <c r="GR13" s="399"/>
      <c r="GS13" s="399"/>
      <c r="GT13" s="399"/>
      <c r="GU13" s="399"/>
      <c r="GV13" s="399"/>
      <c r="GW13" s="399"/>
      <c r="GX13" s="399"/>
      <c r="GY13" s="399"/>
      <c r="GZ13" s="399"/>
      <c r="HA13" s="399"/>
      <c r="HB13" s="399"/>
      <c r="HC13" s="399"/>
      <c r="HD13" s="399"/>
      <c r="HE13" s="399"/>
      <c r="HF13" s="399"/>
      <c r="HG13" s="399"/>
      <c r="HH13" s="399"/>
      <c r="HI13" s="399"/>
      <c r="HJ13" s="399"/>
      <c r="HK13" s="399"/>
      <c r="HL13" s="399"/>
      <c r="HM13" s="399"/>
      <c r="HN13" s="399"/>
      <c r="HO13" s="399"/>
      <c r="HP13" s="399"/>
      <c r="HQ13" s="399"/>
      <c r="HR13" s="399"/>
      <c r="HS13" s="399"/>
      <c r="HT13" s="399"/>
      <c r="HU13" s="399"/>
      <c r="HV13" s="399"/>
      <c r="HW13" s="399"/>
      <c r="HX13" s="399"/>
      <c r="HY13" s="399"/>
      <c r="HZ13" s="399"/>
      <c r="IA13" s="399"/>
      <c r="IB13" s="399"/>
      <c r="IC13" s="399"/>
      <c r="ID13" s="399"/>
      <c r="IE13" s="399"/>
      <c r="IF13" s="399"/>
      <c r="IG13" s="399"/>
      <c r="IH13" s="399"/>
      <c r="II13" s="399"/>
      <c r="IJ13" s="399"/>
      <c r="IK13" s="399"/>
      <c r="IL13" s="399"/>
      <c r="IM13" s="399"/>
      <c r="IN13" s="399"/>
      <c r="IO13" s="399"/>
      <c r="IP13" s="399"/>
      <c r="IQ13" s="399"/>
      <c r="IR13" s="399"/>
      <c r="IS13" s="399"/>
      <c r="IT13" s="399"/>
      <c r="IU13" s="399"/>
      <c r="IV13" s="399"/>
      <c r="IW13" s="399"/>
      <c r="IX13" s="399"/>
      <c r="IY13" s="399"/>
      <c r="IZ13" s="399"/>
      <c r="JA13" s="399"/>
      <c r="JB13" s="399"/>
      <c r="JC13" s="399"/>
      <c r="JD13" s="399"/>
      <c r="JE13" s="399"/>
      <c r="JF13" s="399"/>
      <c r="JG13" s="399"/>
      <c r="JH13" s="399"/>
      <c r="JI13" s="399"/>
      <c r="JJ13" s="399"/>
      <c r="JK13" s="399"/>
      <c r="JL13" s="399"/>
      <c r="JM13" s="399"/>
      <c r="JN13" s="399"/>
      <c r="JO13" s="399"/>
      <c r="JP13" s="399"/>
      <c r="JQ13" s="399"/>
      <c r="JR13" s="399"/>
      <c r="JS13" s="399"/>
      <c r="JT13" s="399"/>
      <c r="JU13" s="399"/>
      <c r="JV13" s="399"/>
      <c r="JW13" s="399"/>
      <c r="JX13" s="399"/>
      <c r="JY13" s="399"/>
      <c r="JZ13" s="399"/>
      <c r="KA13" s="399"/>
      <c r="KB13" s="399"/>
      <c r="KC13" s="399"/>
      <c r="KD13" s="399"/>
      <c r="KE13" s="399"/>
      <c r="KF13" s="399"/>
      <c r="KG13" s="399"/>
      <c r="KH13" s="399"/>
      <c r="KI13" s="399"/>
      <c r="KJ13" s="399"/>
      <c r="KK13" s="399"/>
      <c r="KL13" s="399"/>
      <c r="KM13" s="399"/>
      <c r="KN13" s="399"/>
      <c r="KO13" s="399"/>
      <c r="KP13" s="399"/>
      <c r="KQ13" s="399"/>
      <c r="KR13" s="399"/>
      <c r="KS13" s="399"/>
    </row>
    <row r="14" spans="1:305" ht="26.4" x14ac:dyDescent="0.4">
      <c r="A14" s="1010">
        <v>8</v>
      </c>
      <c r="B14" s="546" t="s">
        <v>147</v>
      </c>
      <c r="C14" s="550" t="s">
        <v>61</v>
      </c>
      <c r="D14" s="975" t="s">
        <v>50</v>
      </c>
      <c r="E14" s="430"/>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394"/>
      <c r="AZ14" s="394"/>
      <c r="BA14" s="394"/>
      <c r="BB14" s="395"/>
      <c r="BC14" s="422"/>
      <c r="BD14" s="423"/>
      <c r="BE14" s="424"/>
      <c r="BF14" s="399"/>
      <c r="BG14" s="399"/>
      <c r="BH14" s="399"/>
      <c r="BI14" s="399"/>
      <c r="BJ14" s="399"/>
      <c r="BK14" s="399"/>
      <c r="BL14" s="399"/>
      <c r="BM14" s="399"/>
      <c r="BN14" s="399"/>
      <c r="BO14" s="399"/>
      <c r="BP14" s="399"/>
      <c r="BQ14" s="399"/>
      <c r="BR14" s="399"/>
      <c r="BS14" s="399"/>
      <c r="BT14" s="399"/>
      <c r="BU14" s="399"/>
      <c r="BV14" s="399"/>
      <c r="BW14" s="399"/>
      <c r="BX14" s="399"/>
      <c r="BY14" s="399"/>
      <c r="BZ14" s="399"/>
      <c r="CA14" s="399"/>
      <c r="CB14" s="399"/>
      <c r="CC14" s="399"/>
      <c r="CD14" s="399"/>
      <c r="CE14" s="399"/>
      <c r="CF14" s="399"/>
      <c r="CG14" s="399"/>
      <c r="CH14" s="399"/>
      <c r="CI14" s="399"/>
      <c r="CJ14" s="399"/>
      <c r="CK14" s="399"/>
      <c r="CL14" s="399"/>
      <c r="CM14" s="399"/>
      <c r="CN14" s="399"/>
      <c r="CO14" s="399"/>
      <c r="CP14" s="399"/>
      <c r="CQ14" s="399"/>
      <c r="CR14" s="399"/>
      <c r="CS14" s="399"/>
      <c r="CT14" s="399"/>
      <c r="CU14" s="399"/>
      <c r="CV14" s="399"/>
      <c r="CW14" s="399"/>
      <c r="CX14" s="399"/>
      <c r="CY14" s="399"/>
      <c r="CZ14" s="399"/>
      <c r="DA14" s="399"/>
      <c r="DB14" s="399"/>
      <c r="DC14" s="399"/>
      <c r="DD14" s="399"/>
      <c r="DE14" s="399"/>
      <c r="DF14" s="399"/>
      <c r="DG14" s="399"/>
      <c r="DH14" s="399"/>
      <c r="DI14" s="399"/>
      <c r="DJ14" s="399"/>
      <c r="DK14" s="399"/>
      <c r="DL14" s="399"/>
      <c r="DM14" s="399"/>
      <c r="DN14" s="399"/>
      <c r="DO14" s="399"/>
      <c r="DP14" s="399"/>
      <c r="DQ14" s="399"/>
      <c r="DR14" s="399"/>
      <c r="DS14" s="399"/>
      <c r="DT14" s="399"/>
      <c r="DU14" s="399"/>
      <c r="DV14" s="399"/>
      <c r="DW14" s="399"/>
      <c r="DX14" s="399"/>
      <c r="DY14" s="399"/>
      <c r="DZ14" s="399"/>
      <c r="EA14" s="399"/>
      <c r="EB14" s="399"/>
      <c r="EC14" s="399"/>
      <c r="ED14" s="399"/>
      <c r="EE14" s="399"/>
      <c r="EF14" s="399"/>
      <c r="EG14" s="399"/>
      <c r="EH14" s="399"/>
      <c r="EI14" s="399"/>
      <c r="EJ14" s="399"/>
      <c r="EK14" s="399"/>
      <c r="EL14" s="399"/>
      <c r="EM14" s="399"/>
      <c r="EN14" s="399"/>
      <c r="EO14" s="399"/>
      <c r="EP14" s="399"/>
      <c r="EQ14" s="399"/>
      <c r="ER14" s="399"/>
      <c r="ES14" s="399"/>
      <c r="ET14" s="399"/>
      <c r="EU14" s="399"/>
      <c r="EV14" s="399"/>
      <c r="EW14" s="399"/>
      <c r="EX14" s="399"/>
      <c r="EY14" s="399"/>
      <c r="EZ14" s="399"/>
      <c r="FA14" s="399"/>
      <c r="FB14" s="399"/>
      <c r="FC14" s="399"/>
      <c r="FD14" s="399"/>
      <c r="FE14" s="399"/>
      <c r="FF14" s="399"/>
      <c r="FG14" s="399"/>
      <c r="FH14" s="399"/>
      <c r="FI14" s="399"/>
      <c r="FJ14" s="399"/>
      <c r="FK14" s="399"/>
      <c r="FL14" s="399"/>
      <c r="FM14" s="399"/>
      <c r="FN14" s="399"/>
      <c r="FO14" s="399"/>
      <c r="FP14" s="399"/>
      <c r="FQ14" s="399"/>
      <c r="FR14" s="399"/>
      <c r="FS14" s="399"/>
      <c r="FT14" s="399"/>
      <c r="FU14" s="399"/>
      <c r="FV14" s="399"/>
      <c r="FW14" s="399"/>
      <c r="FX14" s="399"/>
      <c r="FY14" s="399"/>
      <c r="FZ14" s="399"/>
      <c r="GA14" s="399"/>
      <c r="GB14" s="399"/>
      <c r="GC14" s="399"/>
      <c r="GD14" s="399"/>
      <c r="GE14" s="399"/>
      <c r="GF14" s="399"/>
      <c r="GG14" s="399"/>
      <c r="GH14" s="399"/>
      <c r="GI14" s="399"/>
      <c r="GJ14" s="399"/>
      <c r="GK14" s="399"/>
      <c r="GL14" s="399"/>
      <c r="GM14" s="399"/>
      <c r="GN14" s="399"/>
      <c r="GO14" s="399"/>
      <c r="GP14" s="399"/>
      <c r="GQ14" s="399"/>
      <c r="GR14" s="399"/>
      <c r="GS14" s="399"/>
      <c r="GT14" s="399"/>
      <c r="GU14" s="399"/>
      <c r="GV14" s="399"/>
      <c r="GW14" s="399"/>
      <c r="GX14" s="399"/>
      <c r="GY14" s="399"/>
      <c r="GZ14" s="399"/>
      <c r="HA14" s="399"/>
      <c r="HB14" s="399"/>
      <c r="HC14" s="399"/>
      <c r="HD14" s="399"/>
      <c r="HE14" s="399"/>
      <c r="HF14" s="399"/>
      <c r="HG14" s="399"/>
      <c r="HH14" s="399"/>
      <c r="HI14" s="399"/>
      <c r="HJ14" s="399"/>
      <c r="HK14" s="399"/>
      <c r="HL14" s="399"/>
      <c r="HM14" s="399"/>
      <c r="HN14" s="399"/>
      <c r="HO14" s="399"/>
      <c r="HP14" s="399"/>
      <c r="HQ14" s="399"/>
      <c r="HR14" s="399"/>
      <c r="HS14" s="399"/>
      <c r="HT14" s="399"/>
      <c r="HU14" s="399"/>
      <c r="HV14" s="399"/>
      <c r="HW14" s="399"/>
      <c r="HX14" s="399"/>
      <c r="HY14" s="399"/>
      <c r="HZ14" s="399"/>
      <c r="IA14" s="399"/>
      <c r="IB14" s="399"/>
      <c r="IC14" s="399"/>
      <c r="ID14" s="399"/>
      <c r="IE14" s="399"/>
      <c r="IF14" s="399"/>
      <c r="IG14" s="399"/>
      <c r="IH14" s="399"/>
      <c r="II14" s="399"/>
      <c r="IJ14" s="399"/>
      <c r="IK14" s="399"/>
      <c r="IL14" s="399"/>
      <c r="IM14" s="399"/>
      <c r="IN14" s="399"/>
      <c r="IO14" s="399"/>
      <c r="IP14" s="399"/>
      <c r="IQ14" s="399"/>
      <c r="IR14" s="399"/>
      <c r="IS14" s="399"/>
      <c r="IT14" s="399"/>
      <c r="IU14" s="399"/>
      <c r="IV14" s="399"/>
      <c r="IW14" s="399"/>
      <c r="IX14" s="399"/>
      <c r="IY14" s="399"/>
      <c r="IZ14" s="399"/>
      <c r="JA14" s="399"/>
      <c r="JB14" s="399"/>
      <c r="JC14" s="399"/>
      <c r="JD14" s="399"/>
      <c r="JE14" s="399"/>
      <c r="JF14" s="399"/>
      <c r="JG14" s="399"/>
      <c r="JH14" s="399"/>
      <c r="JI14" s="399"/>
      <c r="JJ14" s="399"/>
      <c r="JK14" s="399"/>
      <c r="JL14" s="399"/>
      <c r="JM14" s="399"/>
      <c r="JN14" s="399"/>
      <c r="JO14" s="399"/>
      <c r="JP14" s="399"/>
      <c r="JQ14" s="399"/>
      <c r="JR14" s="399"/>
      <c r="JS14" s="399"/>
      <c r="JT14" s="399"/>
      <c r="JU14" s="399"/>
      <c r="JV14" s="399"/>
      <c r="JW14" s="399"/>
      <c r="JX14" s="399"/>
      <c r="JY14" s="399"/>
      <c r="JZ14" s="399"/>
      <c r="KA14" s="399"/>
      <c r="KB14" s="399"/>
      <c r="KC14" s="399"/>
      <c r="KD14" s="399"/>
      <c r="KE14" s="399"/>
      <c r="KF14" s="399"/>
      <c r="KG14" s="399"/>
      <c r="KH14" s="399"/>
      <c r="KI14" s="399"/>
      <c r="KJ14" s="399"/>
      <c r="KK14" s="399"/>
      <c r="KL14" s="399"/>
      <c r="KM14" s="399"/>
      <c r="KN14" s="399"/>
      <c r="KO14" s="399"/>
      <c r="KP14" s="399"/>
      <c r="KQ14" s="399"/>
      <c r="KR14" s="399"/>
      <c r="KS14" s="399"/>
    </row>
    <row r="15" spans="1:305" ht="53.4" thickBot="1" x14ac:dyDescent="0.45">
      <c r="A15" s="1012">
        <v>9</v>
      </c>
      <c r="B15" s="552" t="s">
        <v>148</v>
      </c>
      <c r="C15" s="874" t="s">
        <v>128</v>
      </c>
      <c r="D15" s="977" t="s">
        <v>50</v>
      </c>
      <c r="E15" s="431"/>
      <c r="F15" s="431"/>
      <c r="G15" s="431"/>
      <c r="H15" s="431"/>
      <c r="I15" s="431"/>
      <c r="J15" s="431" t="str">
        <f t="shared" ref="J15:AJ15" si="0">IF(J7="OY","X", "")</f>
        <v/>
      </c>
      <c r="K15" s="431" t="str">
        <f t="shared" si="0"/>
        <v/>
      </c>
      <c r="L15" s="431" t="str">
        <f t="shared" si="0"/>
        <v/>
      </c>
      <c r="M15" s="431" t="str">
        <f t="shared" si="0"/>
        <v/>
      </c>
      <c r="N15" s="431" t="str">
        <f t="shared" si="0"/>
        <v/>
      </c>
      <c r="O15" s="431" t="str">
        <f t="shared" si="0"/>
        <v/>
      </c>
      <c r="P15" s="431" t="str">
        <f t="shared" si="0"/>
        <v/>
      </c>
      <c r="Q15" s="431" t="str">
        <f t="shared" si="0"/>
        <v/>
      </c>
      <c r="R15" s="431" t="str">
        <f t="shared" si="0"/>
        <v/>
      </c>
      <c r="S15" s="431" t="str">
        <f t="shared" si="0"/>
        <v/>
      </c>
      <c r="T15" s="431" t="str">
        <f t="shared" si="0"/>
        <v/>
      </c>
      <c r="U15" s="431" t="str">
        <f t="shared" si="0"/>
        <v/>
      </c>
      <c r="V15" s="431" t="str">
        <f t="shared" si="0"/>
        <v/>
      </c>
      <c r="W15" s="431" t="str">
        <f t="shared" si="0"/>
        <v/>
      </c>
      <c r="X15" s="431" t="str">
        <f t="shared" si="0"/>
        <v/>
      </c>
      <c r="Y15" s="431" t="str">
        <f t="shared" si="0"/>
        <v/>
      </c>
      <c r="Z15" s="431" t="str">
        <f t="shared" si="0"/>
        <v/>
      </c>
      <c r="AA15" s="431" t="str">
        <f t="shared" si="0"/>
        <v/>
      </c>
      <c r="AB15" s="431" t="str">
        <f t="shared" si="0"/>
        <v/>
      </c>
      <c r="AC15" s="431" t="str">
        <f t="shared" si="0"/>
        <v/>
      </c>
      <c r="AD15" s="431" t="str">
        <f t="shared" si="0"/>
        <v/>
      </c>
      <c r="AE15" s="431" t="str">
        <f t="shared" si="0"/>
        <v/>
      </c>
      <c r="AF15" s="431" t="str">
        <f t="shared" si="0"/>
        <v/>
      </c>
      <c r="AG15" s="431" t="str">
        <f t="shared" si="0"/>
        <v/>
      </c>
      <c r="AH15" s="431" t="str">
        <f t="shared" si="0"/>
        <v/>
      </c>
      <c r="AI15" s="431" t="str">
        <f t="shared" si="0"/>
        <v/>
      </c>
      <c r="AJ15" s="431" t="str">
        <f t="shared" si="0"/>
        <v/>
      </c>
      <c r="AK15" s="431" t="str">
        <f t="shared" ref="AK15:BA15" si="1">IF(AK7="OY","X", "")</f>
        <v/>
      </c>
      <c r="AL15" s="431" t="str">
        <f t="shared" si="1"/>
        <v/>
      </c>
      <c r="AM15" s="431" t="str">
        <f t="shared" si="1"/>
        <v/>
      </c>
      <c r="AN15" s="431" t="str">
        <f t="shared" si="1"/>
        <v/>
      </c>
      <c r="AO15" s="431" t="str">
        <f t="shared" si="1"/>
        <v/>
      </c>
      <c r="AP15" s="431" t="str">
        <f t="shared" si="1"/>
        <v/>
      </c>
      <c r="AQ15" s="431" t="str">
        <f t="shared" si="1"/>
        <v/>
      </c>
      <c r="AR15" s="431" t="str">
        <f t="shared" si="1"/>
        <v/>
      </c>
      <c r="AS15" s="431" t="str">
        <f t="shared" si="1"/>
        <v/>
      </c>
      <c r="AT15" s="431" t="str">
        <f t="shared" si="1"/>
        <v/>
      </c>
      <c r="AU15" s="431" t="str">
        <f t="shared" si="1"/>
        <v/>
      </c>
      <c r="AV15" s="431" t="str">
        <f t="shared" si="1"/>
        <v/>
      </c>
      <c r="AW15" s="431" t="str">
        <f t="shared" si="1"/>
        <v/>
      </c>
      <c r="AX15" s="431" t="str">
        <f t="shared" si="1"/>
        <v/>
      </c>
      <c r="AY15" s="431" t="str">
        <f t="shared" si="1"/>
        <v/>
      </c>
      <c r="AZ15" s="431" t="str">
        <f t="shared" si="1"/>
        <v/>
      </c>
      <c r="BA15" s="431" t="str">
        <f t="shared" si="1"/>
        <v/>
      </c>
      <c r="BB15" s="432"/>
      <c r="BC15" s="433"/>
      <c r="BD15" s="434"/>
      <c r="BE15" s="435"/>
      <c r="BF15" s="399"/>
      <c r="BG15" s="399"/>
      <c r="BH15" s="399"/>
      <c r="BI15" s="399"/>
      <c r="BJ15" s="399"/>
      <c r="BK15" s="399"/>
      <c r="BL15" s="399"/>
      <c r="BM15" s="399"/>
      <c r="BN15" s="399"/>
      <c r="BO15" s="399"/>
      <c r="BP15" s="399"/>
      <c r="BQ15" s="399"/>
      <c r="BR15" s="399"/>
      <c r="BS15" s="399"/>
      <c r="BT15" s="399"/>
      <c r="BU15" s="399"/>
      <c r="BV15" s="399"/>
      <c r="BW15" s="399"/>
      <c r="BX15" s="399"/>
      <c r="BY15" s="399"/>
      <c r="BZ15" s="399"/>
      <c r="CA15" s="399"/>
      <c r="CB15" s="399"/>
      <c r="CC15" s="399"/>
      <c r="CD15" s="399"/>
      <c r="CE15" s="399"/>
      <c r="CF15" s="399"/>
      <c r="CG15" s="399"/>
      <c r="CH15" s="399"/>
      <c r="CI15" s="399"/>
      <c r="CJ15" s="399"/>
      <c r="CK15" s="399"/>
      <c r="CL15" s="399"/>
      <c r="CM15" s="399"/>
      <c r="CN15" s="399"/>
      <c r="CO15" s="399"/>
      <c r="CP15" s="399"/>
      <c r="CQ15" s="399"/>
      <c r="CR15" s="399"/>
      <c r="CS15" s="399"/>
      <c r="CT15" s="399"/>
      <c r="CU15" s="399"/>
      <c r="CV15" s="399"/>
      <c r="CW15" s="399"/>
      <c r="CX15" s="399"/>
      <c r="CY15" s="399"/>
      <c r="CZ15" s="399"/>
      <c r="DA15" s="399"/>
      <c r="DB15" s="399"/>
      <c r="DC15" s="399"/>
      <c r="DD15" s="399"/>
      <c r="DE15" s="399"/>
      <c r="DF15" s="399"/>
      <c r="DG15" s="399"/>
      <c r="DH15" s="399"/>
      <c r="DI15" s="399"/>
      <c r="DJ15" s="399"/>
      <c r="DK15" s="399"/>
      <c r="DL15" s="399"/>
      <c r="DM15" s="399"/>
      <c r="DN15" s="399"/>
      <c r="DO15" s="399"/>
      <c r="DP15" s="399"/>
      <c r="DQ15" s="399"/>
      <c r="DR15" s="399"/>
      <c r="DS15" s="399"/>
      <c r="DT15" s="399"/>
      <c r="DU15" s="399"/>
      <c r="DV15" s="399"/>
      <c r="DW15" s="399"/>
      <c r="DX15" s="399"/>
      <c r="DY15" s="399"/>
      <c r="DZ15" s="399"/>
      <c r="EA15" s="399"/>
      <c r="EB15" s="399"/>
      <c r="EC15" s="399"/>
      <c r="ED15" s="399"/>
      <c r="EE15" s="399"/>
      <c r="EF15" s="399"/>
      <c r="EG15" s="399"/>
      <c r="EH15" s="399"/>
      <c r="EI15" s="399"/>
      <c r="EJ15" s="399"/>
      <c r="EK15" s="399"/>
      <c r="EL15" s="399"/>
      <c r="EM15" s="399"/>
      <c r="EN15" s="399"/>
      <c r="EO15" s="399"/>
      <c r="EP15" s="399"/>
      <c r="EQ15" s="399"/>
      <c r="ER15" s="399"/>
      <c r="ES15" s="399"/>
      <c r="ET15" s="399"/>
      <c r="EU15" s="399"/>
      <c r="EV15" s="399"/>
      <c r="EW15" s="399"/>
      <c r="EX15" s="399"/>
      <c r="EY15" s="399"/>
      <c r="EZ15" s="399"/>
      <c r="FA15" s="399"/>
      <c r="FB15" s="399"/>
      <c r="FC15" s="399"/>
      <c r="FD15" s="399"/>
      <c r="FE15" s="399"/>
      <c r="FF15" s="399"/>
      <c r="FG15" s="399"/>
      <c r="FH15" s="399"/>
      <c r="FI15" s="399"/>
      <c r="FJ15" s="399"/>
      <c r="FK15" s="399"/>
      <c r="FL15" s="399"/>
      <c r="FM15" s="399"/>
      <c r="FN15" s="399"/>
      <c r="FO15" s="399"/>
      <c r="FP15" s="399"/>
      <c r="FQ15" s="399"/>
      <c r="FR15" s="399"/>
      <c r="FS15" s="399"/>
      <c r="FT15" s="399"/>
      <c r="FU15" s="399"/>
      <c r="FV15" s="399"/>
      <c r="FW15" s="399"/>
      <c r="FX15" s="399"/>
      <c r="FY15" s="399"/>
      <c r="FZ15" s="399"/>
      <c r="GA15" s="399"/>
      <c r="GB15" s="399"/>
      <c r="GC15" s="399"/>
      <c r="GD15" s="399"/>
      <c r="GE15" s="399"/>
      <c r="GF15" s="399"/>
      <c r="GG15" s="399"/>
      <c r="GH15" s="399"/>
      <c r="GI15" s="399"/>
      <c r="GJ15" s="399"/>
      <c r="GK15" s="399"/>
      <c r="GL15" s="399"/>
      <c r="GM15" s="399"/>
      <c r="GN15" s="399"/>
      <c r="GO15" s="399"/>
      <c r="GP15" s="399"/>
      <c r="GQ15" s="399"/>
      <c r="GR15" s="399"/>
      <c r="GS15" s="399"/>
      <c r="GT15" s="399"/>
      <c r="GU15" s="399"/>
      <c r="GV15" s="399"/>
      <c r="GW15" s="399"/>
      <c r="GX15" s="399"/>
      <c r="GY15" s="399"/>
      <c r="GZ15" s="399"/>
      <c r="HA15" s="399"/>
      <c r="HB15" s="399"/>
      <c r="HC15" s="399"/>
      <c r="HD15" s="399"/>
      <c r="HE15" s="399"/>
      <c r="HF15" s="399"/>
      <c r="HG15" s="399"/>
      <c r="HH15" s="399"/>
      <c r="HI15" s="399"/>
      <c r="HJ15" s="399"/>
      <c r="HK15" s="399"/>
      <c r="HL15" s="399"/>
      <c r="HM15" s="399"/>
      <c r="HN15" s="399"/>
      <c r="HO15" s="399"/>
      <c r="HP15" s="399"/>
      <c r="HQ15" s="399"/>
      <c r="HR15" s="399"/>
      <c r="HS15" s="399"/>
      <c r="HT15" s="399"/>
      <c r="HU15" s="399"/>
      <c r="HV15" s="399"/>
      <c r="HW15" s="399"/>
      <c r="HX15" s="399"/>
      <c r="HY15" s="399"/>
      <c r="HZ15" s="399"/>
      <c r="IA15" s="399"/>
      <c r="IB15" s="399"/>
      <c r="IC15" s="399"/>
      <c r="ID15" s="399"/>
      <c r="IE15" s="399"/>
      <c r="IF15" s="399"/>
      <c r="IG15" s="399"/>
      <c r="IH15" s="399"/>
      <c r="II15" s="399"/>
      <c r="IJ15" s="399"/>
      <c r="IK15" s="399"/>
      <c r="IL15" s="399"/>
      <c r="IM15" s="399"/>
      <c r="IN15" s="399"/>
      <c r="IO15" s="399"/>
      <c r="IP15" s="399"/>
      <c r="IQ15" s="399"/>
      <c r="IR15" s="399"/>
      <c r="IS15" s="399"/>
      <c r="IT15" s="399"/>
      <c r="IU15" s="399"/>
      <c r="IV15" s="399"/>
      <c r="IW15" s="399"/>
      <c r="IX15" s="399"/>
      <c r="IY15" s="399"/>
      <c r="IZ15" s="399"/>
      <c r="JA15" s="399"/>
      <c r="JB15" s="399"/>
      <c r="JC15" s="399"/>
      <c r="JD15" s="399"/>
      <c r="JE15" s="399"/>
      <c r="JF15" s="399"/>
      <c r="JG15" s="399"/>
      <c r="JH15" s="399"/>
      <c r="JI15" s="399"/>
      <c r="JJ15" s="399"/>
      <c r="JK15" s="399"/>
      <c r="JL15" s="399"/>
      <c r="JM15" s="399"/>
      <c r="JN15" s="399"/>
      <c r="JO15" s="399"/>
      <c r="JP15" s="399"/>
      <c r="JQ15" s="399"/>
      <c r="JR15" s="399"/>
      <c r="JS15" s="399"/>
      <c r="JT15" s="399"/>
      <c r="JU15" s="399"/>
      <c r="JV15" s="399"/>
      <c r="JW15" s="399"/>
      <c r="JX15" s="399"/>
      <c r="JY15" s="399"/>
      <c r="JZ15" s="399"/>
      <c r="KA15" s="399"/>
      <c r="KB15" s="399"/>
      <c r="KC15" s="399"/>
      <c r="KD15" s="399"/>
      <c r="KE15" s="399"/>
      <c r="KF15" s="399"/>
      <c r="KG15" s="399"/>
      <c r="KH15" s="399"/>
      <c r="KI15" s="399"/>
      <c r="KJ15" s="399"/>
      <c r="KK15" s="399"/>
      <c r="KL15" s="399"/>
      <c r="KM15" s="399"/>
      <c r="KN15" s="399"/>
      <c r="KO15" s="399"/>
      <c r="KP15" s="399"/>
      <c r="KQ15" s="399"/>
      <c r="KR15" s="399"/>
      <c r="KS15" s="399"/>
    </row>
    <row r="16" spans="1:305" s="34" customFormat="1" ht="23.4" thickBot="1" x14ac:dyDescent="0.45">
      <c r="A16" s="875"/>
      <c r="B16" s="1013"/>
      <c r="C16" s="892" t="s">
        <v>45</v>
      </c>
      <c r="D16" s="982" t="s">
        <v>10</v>
      </c>
      <c r="E16" s="436"/>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8"/>
      <c r="BC16" s="439"/>
      <c r="BD16" s="440"/>
      <c r="BE16" s="441"/>
      <c r="BF16" s="442"/>
      <c r="BG16" s="442"/>
      <c r="BH16" s="442"/>
      <c r="BI16" s="442"/>
      <c r="BJ16" s="442"/>
      <c r="BK16" s="442"/>
      <c r="BL16" s="442"/>
      <c r="BM16" s="442"/>
      <c r="BN16" s="442"/>
      <c r="BO16" s="442"/>
      <c r="BP16" s="442"/>
      <c r="BQ16" s="442"/>
      <c r="BR16" s="442"/>
      <c r="BS16" s="442"/>
      <c r="BT16" s="442"/>
      <c r="BU16" s="442"/>
      <c r="BV16" s="442"/>
      <c r="BW16" s="442"/>
      <c r="BX16" s="442"/>
      <c r="BY16" s="442"/>
      <c r="BZ16" s="442"/>
      <c r="CA16" s="442"/>
      <c r="CB16" s="442"/>
      <c r="CC16" s="442"/>
      <c r="CD16" s="442"/>
      <c r="CE16" s="442"/>
      <c r="CF16" s="442"/>
      <c r="CG16" s="442"/>
      <c r="CH16" s="442"/>
      <c r="CI16" s="442"/>
      <c r="CJ16" s="442"/>
      <c r="CK16" s="442"/>
      <c r="CL16" s="442"/>
      <c r="CM16" s="442"/>
      <c r="CN16" s="442"/>
      <c r="CO16" s="442"/>
      <c r="CP16" s="442"/>
      <c r="CQ16" s="442"/>
      <c r="CR16" s="442"/>
      <c r="CS16" s="442"/>
      <c r="CT16" s="442"/>
      <c r="CU16" s="442"/>
      <c r="CV16" s="442"/>
      <c r="CW16" s="442"/>
      <c r="CX16" s="442"/>
      <c r="CY16" s="442"/>
      <c r="CZ16" s="442"/>
      <c r="DA16" s="442"/>
      <c r="DB16" s="442"/>
      <c r="DC16" s="442"/>
      <c r="DD16" s="442"/>
      <c r="DE16" s="442"/>
      <c r="DF16" s="442"/>
      <c r="DG16" s="442"/>
      <c r="DH16" s="442"/>
      <c r="DI16" s="442"/>
      <c r="DJ16" s="442"/>
      <c r="DK16" s="442"/>
      <c r="DL16" s="442"/>
      <c r="DM16" s="442"/>
      <c r="DN16" s="442"/>
      <c r="DO16" s="442"/>
      <c r="DP16" s="442"/>
      <c r="DQ16" s="442"/>
      <c r="DR16" s="442"/>
      <c r="DS16" s="442"/>
      <c r="DT16" s="442"/>
      <c r="DU16" s="442"/>
      <c r="DV16" s="442"/>
      <c r="DW16" s="442"/>
      <c r="DX16" s="442"/>
      <c r="DY16" s="442"/>
      <c r="DZ16" s="442"/>
      <c r="EA16" s="442"/>
      <c r="EB16" s="442"/>
      <c r="EC16" s="442"/>
      <c r="ED16" s="442"/>
      <c r="EE16" s="442"/>
      <c r="EF16" s="442"/>
      <c r="EG16" s="442"/>
      <c r="EH16" s="442"/>
      <c r="EI16" s="442"/>
      <c r="EJ16" s="442"/>
      <c r="EK16" s="442"/>
      <c r="EL16" s="442"/>
      <c r="EM16" s="442"/>
      <c r="EN16" s="442"/>
      <c r="EO16" s="442"/>
      <c r="EP16" s="442"/>
      <c r="EQ16" s="442"/>
      <c r="ER16" s="442"/>
      <c r="ES16" s="442"/>
      <c r="ET16" s="442"/>
      <c r="EU16" s="442"/>
      <c r="EV16" s="442"/>
      <c r="EW16" s="442"/>
      <c r="EX16" s="442"/>
      <c r="EY16" s="442"/>
      <c r="EZ16" s="442"/>
      <c r="FA16" s="442"/>
      <c r="FB16" s="442"/>
      <c r="FC16" s="442"/>
      <c r="FD16" s="442"/>
      <c r="FE16" s="442"/>
      <c r="FF16" s="442"/>
      <c r="FG16" s="442"/>
      <c r="FH16" s="442"/>
      <c r="FI16" s="442"/>
      <c r="FJ16" s="442"/>
      <c r="FK16" s="442"/>
      <c r="FL16" s="442"/>
      <c r="FM16" s="442"/>
      <c r="FN16" s="442"/>
      <c r="FO16" s="442"/>
      <c r="FP16" s="442"/>
      <c r="FQ16" s="442"/>
      <c r="FR16" s="442"/>
      <c r="FS16" s="442"/>
      <c r="FT16" s="442"/>
      <c r="FU16" s="442"/>
      <c r="FV16" s="442"/>
      <c r="FW16" s="442"/>
      <c r="FX16" s="442"/>
      <c r="FY16" s="442"/>
      <c r="FZ16" s="442"/>
      <c r="GA16" s="442"/>
      <c r="GB16" s="442"/>
      <c r="GC16" s="442"/>
      <c r="GD16" s="442"/>
      <c r="GE16" s="442"/>
      <c r="GF16" s="442"/>
      <c r="GG16" s="442"/>
      <c r="GH16" s="442"/>
      <c r="GI16" s="442"/>
      <c r="GJ16" s="442"/>
      <c r="GK16" s="442"/>
      <c r="GL16" s="442"/>
      <c r="GM16" s="442"/>
      <c r="GN16" s="442"/>
      <c r="GO16" s="442"/>
      <c r="GP16" s="442"/>
      <c r="GQ16" s="442"/>
      <c r="GR16" s="442"/>
      <c r="GS16" s="442"/>
      <c r="GT16" s="442"/>
      <c r="GU16" s="442"/>
      <c r="GV16" s="442"/>
      <c r="GW16" s="442"/>
      <c r="GX16" s="442"/>
      <c r="GY16" s="442"/>
      <c r="GZ16" s="442"/>
      <c r="HA16" s="442"/>
      <c r="HB16" s="442"/>
      <c r="HC16" s="442"/>
      <c r="HD16" s="442"/>
      <c r="HE16" s="442"/>
      <c r="HF16" s="442"/>
      <c r="HG16" s="442"/>
      <c r="HH16" s="442"/>
      <c r="HI16" s="442"/>
      <c r="HJ16" s="442"/>
      <c r="HK16" s="442"/>
      <c r="HL16" s="442"/>
      <c r="HM16" s="442"/>
      <c r="HN16" s="442"/>
      <c r="HO16" s="442"/>
      <c r="HP16" s="442"/>
      <c r="HQ16" s="442"/>
      <c r="HR16" s="442"/>
      <c r="HS16" s="442"/>
      <c r="HT16" s="442"/>
      <c r="HU16" s="442"/>
      <c r="HV16" s="442"/>
      <c r="HW16" s="442"/>
      <c r="HX16" s="442"/>
      <c r="HY16" s="442"/>
      <c r="HZ16" s="442"/>
      <c r="IA16" s="442"/>
      <c r="IB16" s="442"/>
      <c r="IC16" s="442"/>
      <c r="ID16" s="442"/>
      <c r="IE16" s="442"/>
      <c r="IF16" s="442"/>
      <c r="IG16" s="442"/>
      <c r="IH16" s="442"/>
      <c r="II16" s="442"/>
      <c r="IJ16" s="442"/>
      <c r="IK16" s="442"/>
      <c r="IL16" s="442"/>
      <c r="IM16" s="442"/>
      <c r="IN16" s="442"/>
      <c r="IO16" s="442"/>
      <c r="IP16" s="442"/>
      <c r="IQ16" s="442"/>
      <c r="IR16" s="442"/>
      <c r="IS16" s="442"/>
      <c r="IT16" s="442"/>
      <c r="IU16" s="442"/>
      <c r="IV16" s="442"/>
      <c r="IW16" s="442"/>
      <c r="IX16" s="442"/>
      <c r="IY16" s="442"/>
      <c r="IZ16" s="442"/>
      <c r="JA16" s="442"/>
      <c r="JB16" s="442"/>
      <c r="JC16" s="442"/>
      <c r="JD16" s="442"/>
      <c r="JE16" s="442"/>
      <c r="JF16" s="442"/>
      <c r="JG16" s="442"/>
      <c r="JH16" s="442"/>
      <c r="JI16" s="442"/>
      <c r="JJ16" s="442"/>
      <c r="JK16" s="442"/>
      <c r="JL16" s="442"/>
      <c r="JM16" s="442"/>
      <c r="JN16" s="442"/>
      <c r="JO16" s="442"/>
      <c r="JP16" s="442"/>
      <c r="JQ16" s="442"/>
      <c r="JR16" s="442"/>
      <c r="JS16" s="442"/>
      <c r="JT16" s="442"/>
      <c r="JU16" s="442"/>
      <c r="JV16" s="442"/>
      <c r="JW16" s="442"/>
      <c r="JX16" s="442"/>
      <c r="JY16" s="442"/>
      <c r="JZ16" s="442"/>
      <c r="KA16" s="442"/>
      <c r="KB16" s="442"/>
      <c r="KC16" s="442"/>
      <c r="KD16" s="442"/>
      <c r="KE16" s="442"/>
      <c r="KF16" s="442"/>
      <c r="KG16" s="442"/>
      <c r="KH16" s="442"/>
      <c r="KI16" s="442"/>
      <c r="KJ16" s="442"/>
      <c r="KK16" s="442"/>
      <c r="KL16" s="442"/>
      <c r="KM16" s="442"/>
      <c r="KN16" s="442"/>
      <c r="KO16" s="442"/>
      <c r="KP16" s="442"/>
      <c r="KQ16" s="442"/>
      <c r="KR16" s="442"/>
      <c r="KS16" s="442"/>
    </row>
    <row r="17" spans="1:16380" ht="39.6" x14ac:dyDescent="0.4">
      <c r="A17" s="878">
        <v>10</v>
      </c>
      <c r="B17" s="879" t="s">
        <v>166</v>
      </c>
      <c r="C17" s="880" t="s">
        <v>25</v>
      </c>
      <c r="D17" s="979" t="s">
        <v>52</v>
      </c>
      <c r="E17" s="416"/>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17"/>
      <c r="BC17" s="444"/>
      <c r="BD17" s="445"/>
      <c r="BE17" s="446"/>
      <c r="BF17" s="447"/>
      <c r="BG17" s="447"/>
      <c r="BH17" s="447"/>
      <c r="BI17" s="447"/>
      <c r="BJ17" s="447"/>
      <c r="BK17" s="447"/>
      <c r="BL17" s="447"/>
      <c r="BM17" s="447"/>
      <c r="BN17" s="447"/>
      <c r="BO17" s="447"/>
      <c r="BP17" s="447"/>
      <c r="BQ17" s="447"/>
      <c r="BR17" s="447"/>
      <c r="BS17" s="447"/>
      <c r="BT17" s="447"/>
      <c r="BU17" s="447"/>
      <c r="BV17" s="447"/>
      <c r="BW17" s="447"/>
      <c r="BX17" s="399"/>
      <c r="BY17" s="399"/>
      <c r="BZ17" s="399"/>
      <c r="CA17" s="399"/>
      <c r="CB17" s="399"/>
      <c r="CC17" s="399"/>
      <c r="CD17" s="399"/>
      <c r="CE17" s="399"/>
      <c r="CF17" s="399"/>
      <c r="CG17" s="399"/>
      <c r="CH17" s="399"/>
      <c r="CI17" s="399"/>
      <c r="CJ17" s="399"/>
      <c r="CK17" s="399"/>
      <c r="CL17" s="399"/>
      <c r="CM17" s="399"/>
      <c r="CN17" s="399"/>
      <c r="CO17" s="399"/>
      <c r="CP17" s="399"/>
      <c r="CQ17" s="399"/>
      <c r="CR17" s="399"/>
      <c r="CS17" s="399"/>
      <c r="CT17" s="399"/>
      <c r="CU17" s="399"/>
      <c r="CV17" s="399"/>
      <c r="CW17" s="399"/>
      <c r="CX17" s="399"/>
      <c r="CY17" s="399"/>
      <c r="CZ17" s="399"/>
      <c r="DA17" s="399"/>
      <c r="DB17" s="399"/>
      <c r="DC17" s="399"/>
      <c r="DD17" s="399"/>
      <c r="DE17" s="399"/>
      <c r="DF17" s="399"/>
      <c r="DG17" s="399"/>
      <c r="DH17" s="399"/>
      <c r="DI17" s="399"/>
      <c r="DJ17" s="399"/>
      <c r="DK17" s="399"/>
      <c r="DL17" s="399"/>
      <c r="DM17" s="399"/>
      <c r="DN17" s="399"/>
      <c r="DO17" s="399"/>
      <c r="DP17" s="399"/>
      <c r="DQ17" s="399"/>
      <c r="DR17" s="399"/>
      <c r="DS17" s="399"/>
      <c r="DT17" s="399"/>
      <c r="DU17" s="399"/>
      <c r="DV17" s="399"/>
      <c r="DW17" s="399"/>
      <c r="DX17" s="399"/>
      <c r="DY17" s="399"/>
      <c r="DZ17" s="399"/>
      <c r="EA17" s="399"/>
      <c r="EB17" s="399"/>
      <c r="EC17" s="399"/>
      <c r="ED17" s="399"/>
      <c r="EE17" s="399"/>
      <c r="EF17" s="399"/>
      <c r="EG17" s="399"/>
      <c r="EH17" s="399"/>
      <c r="EI17" s="399"/>
      <c r="EJ17" s="399"/>
      <c r="EK17" s="399"/>
      <c r="EL17" s="399"/>
      <c r="EM17" s="399"/>
      <c r="EN17" s="399"/>
      <c r="EO17" s="399"/>
      <c r="EP17" s="399"/>
      <c r="EQ17" s="399"/>
      <c r="ER17" s="399"/>
      <c r="ES17" s="399"/>
      <c r="ET17" s="399"/>
      <c r="EU17" s="399"/>
      <c r="EV17" s="399"/>
      <c r="EW17" s="399"/>
      <c r="EX17" s="399"/>
      <c r="EY17" s="399"/>
      <c r="EZ17" s="399"/>
      <c r="FA17" s="399"/>
      <c r="FB17" s="399"/>
      <c r="FC17" s="399"/>
      <c r="FD17" s="399"/>
      <c r="FE17" s="399"/>
      <c r="FF17" s="399"/>
      <c r="FG17" s="399"/>
      <c r="FH17" s="399"/>
      <c r="FI17" s="399"/>
      <c r="FJ17" s="399"/>
      <c r="FK17" s="399"/>
      <c r="FL17" s="399"/>
      <c r="FM17" s="399"/>
      <c r="FN17" s="399"/>
      <c r="FO17" s="399"/>
      <c r="FP17" s="399"/>
      <c r="FQ17" s="399"/>
      <c r="FR17" s="399"/>
      <c r="FS17" s="399"/>
      <c r="FT17" s="399"/>
      <c r="FU17" s="399"/>
      <c r="FV17" s="399"/>
      <c r="FW17" s="399"/>
      <c r="FX17" s="399"/>
      <c r="FY17" s="399"/>
      <c r="FZ17" s="399"/>
      <c r="GA17" s="399"/>
      <c r="GB17" s="399"/>
      <c r="GC17" s="399"/>
      <c r="GD17" s="399"/>
      <c r="GE17" s="399"/>
      <c r="GF17" s="399"/>
      <c r="GG17" s="399"/>
      <c r="GH17" s="399"/>
      <c r="GI17" s="399"/>
      <c r="GJ17" s="399"/>
      <c r="GK17" s="399"/>
      <c r="GL17" s="399"/>
      <c r="GM17" s="399"/>
      <c r="GN17" s="399"/>
      <c r="GO17" s="399"/>
      <c r="GP17" s="399"/>
      <c r="GQ17" s="399"/>
      <c r="GR17" s="399"/>
      <c r="GS17" s="399"/>
      <c r="GT17" s="399"/>
      <c r="GU17" s="399"/>
      <c r="GV17" s="399"/>
      <c r="GW17" s="399"/>
      <c r="GX17" s="399"/>
      <c r="GY17" s="399"/>
      <c r="GZ17" s="399"/>
      <c r="HA17" s="399"/>
      <c r="HB17" s="399"/>
      <c r="HC17" s="399"/>
      <c r="HD17" s="399"/>
      <c r="HE17" s="399"/>
      <c r="HF17" s="399"/>
      <c r="HG17" s="399"/>
      <c r="HH17" s="399"/>
      <c r="HI17" s="399"/>
      <c r="HJ17" s="399"/>
      <c r="HK17" s="399"/>
      <c r="HL17" s="399"/>
      <c r="HM17" s="399"/>
      <c r="HN17" s="399"/>
      <c r="HO17" s="399"/>
      <c r="HP17" s="399"/>
      <c r="HQ17" s="399"/>
      <c r="HR17" s="399"/>
      <c r="HS17" s="399"/>
      <c r="HT17" s="399"/>
      <c r="HU17" s="399"/>
      <c r="HV17" s="399"/>
      <c r="HW17" s="399"/>
      <c r="HX17" s="399"/>
      <c r="HY17" s="399"/>
      <c r="HZ17" s="399"/>
      <c r="IA17" s="399"/>
      <c r="IB17" s="399"/>
      <c r="IC17" s="399"/>
      <c r="ID17" s="399"/>
      <c r="IE17" s="399"/>
      <c r="IF17" s="399"/>
      <c r="IG17" s="399"/>
      <c r="IH17" s="399"/>
      <c r="II17" s="399"/>
      <c r="IJ17" s="399"/>
      <c r="IK17" s="399"/>
      <c r="IL17" s="399"/>
      <c r="IM17" s="399"/>
      <c r="IN17" s="399"/>
      <c r="IO17" s="399"/>
      <c r="IP17" s="399"/>
      <c r="IQ17" s="399"/>
      <c r="IR17" s="399"/>
      <c r="IS17" s="399"/>
      <c r="IT17" s="399"/>
      <c r="IU17" s="399"/>
      <c r="IV17" s="399"/>
      <c r="IW17" s="399"/>
      <c r="IX17" s="399"/>
      <c r="IY17" s="399"/>
      <c r="IZ17" s="399"/>
      <c r="JA17" s="399"/>
      <c r="JB17" s="399"/>
      <c r="JC17" s="399"/>
      <c r="JD17" s="399"/>
      <c r="JE17" s="399"/>
      <c r="JF17" s="399"/>
      <c r="JG17" s="399"/>
      <c r="JH17" s="399"/>
      <c r="JI17" s="399"/>
      <c r="JJ17" s="399"/>
      <c r="JK17" s="399"/>
      <c r="JL17" s="399"/>
      <c r="JM17" s="399"/>
      <c r="JN17" s="399"/>
      <c r="JO17" s="399"/>
      <c r="JP17" s="399"/>
      <c r="JQ17" s="399"/>
      <c r="JR17" s="399"/>
      <c r="JS17" s="399"/>
      <c r="JT17" s="399"/>
      <c r="JU17" s="399"/>
      <c r="JV17" s="399"/>
      <c r="JW17" s="399"/>
      <c r="JX17" s="399"/>
      <c r="JY17" s="399"/>
      <c r="JZ17" s="399"/>
      <c r="KA17" s="399"/>
      <c r="KB17" s="399"/>
      <c r="KC17" s="399"/>
      <c r="KD17" s="399"/>
      <c r="KE17" s="399"/>
      <c r="KF17" s="399"/>
      <c r="KG17" s="399"/>
      <c r="KH17" s="399"/>
      <c r="KI17" s="399"/>
      <c r="KJ17" s="399"/>
      <c r="KK17" s="399"/>
      <c r="KL17" s="399"/>
      <c r="KM17" s="399"/>
      <c r="KN17" s="399"/>
      <c r="KO17" s="399"/>
      <c r="KP17" s="399"/>
      <c r="KQ17" s="399"/>
      <c r="KR17" s="399"/>
      <c r="KS17" s="399"/>
    </row>
    <row r="18" spans="1:16380" ht="40.200000000000003" thickBot="1" x14ac:dyDescent="0.45">
      <c r="A18" s="881">
        <v>11</v>
      </c>
      <c r="B18" s="584" t="s">
        <v>149</v>
      </c>
      <c r="C18" s="882" t="s">
        <v>26</v>
      </c>
      <c r="D18" s="979" t="s">
        <v>52</v>
      </c>
      <c r="E18" s="431"/>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32"/>
      <c r="BC18" s="433"/>
      <c r="BD18" s="434"/>
      <c r="BE18" s="435"/>
      <c r="BF18" s="447"/>
      <c r="BG18" s="447"/>
      <c r="BH18" s="447"/>
      <c r="BI18" s="447"/>
      <c r="BJ18" s="447"/>
      <c r="BK18" s="447"/>
      <c r="BL18" s="447"/>
      <c r="BM18" s="447"/>
      <c r="BN18" s="447"/>
      <c r="BO18" s="447"/>
      <c r="BP18" s="447"/>
      <c r="BQ18" s="447"/>
      <c r="BR18" s="447"/>
      <c r="BS18" s="447"/>
      <c r="BT18" s="447"/>
      <c r="BU18" s="447"/>
      <c r="BV18" s="447"/>
      <c r="BW18" s="447"/>
      <c r="BX18" s="399"/>
      <c r="BY18" s="399"/>
      <c r="BZ18" s="399"/>
      <c r="CA18" s="399"/>
      <c r="CB18" s="399"/>
      <c r="CC18" s="399"/>
      <c r="CD18" s="399"/>
      <c r="CE18" s="399"/>
      <c r="CF18" s="399"/>
      <c r="CG18" s="399"/>
      <c r="CH18" s="399"/>
      <c r="CI18" s="399"/>
      <c r="CJ18" s="399"/>
      <c r="CK18" s="399"/>
      <c r="CL18" s="399"/>
      <c r="CM18" s="399"/>
      <c r="CN18" s="399"/>
      <c r="CO18" s="399"/>
      <c r="CP18" s="399"/>
      <c r="CQ18" s="399"/>
      <c r="CR18" s="399"/>
      <c r="CS18" s="399"/>
      <c r="CT18" s="399"/>
      <c r="CU18" s="399"/>
      <c r="CV18" s="399"/>
      <c r="CW18" s="399"/>
      <c r="CX18" s="399"/>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399"/>
      <c r="DZ18" s="399"/>
      <c r="EA18" s="399"/>
      <c r="EB18" s="399"/>
      <c r="EC18" s="399"/>
      <c r="ED18" s="399"/>
      <c r="EE18" s="399"/>
      <c r="EF18" s="399"/>
      <c r="EG18" s="399"/>
      <c r="EH18" s="399"/>
      <c r="EI18" s="399"/>
      <c r="EJ18" s="399"/>
      <c r="EK18" s="399"/>
      <c r="EL18" s="399"/>
      <c r="EM18" s="399"/>
      <c r="EN18" s="399"/>
      <c r="EO18" s="399"/>
      <c r="EP18" s="399"/>
      <c r="EQ18" s="399"/>
      <c r="ER18" s="399"/>
      <c r="ES18" s="399"/>
      <c r="ET18" s="399"/>
      <c r="EU18" s="399"/>
      <c r="EV18" s="399"/>
      <c r="EW18" s="399"/>
      <c r="EX18" s="399"/>
      <c r="EY18" s="399"/>
      <c r="EZ18" s="399"/>
      <c r="FA18" s="399"/>
      <c r="FB18" s="399"/>
      <c r="FC18" s="399"/>
      <c r="FD18" s="399"/>
      <c r="FE18" s="399"/>
      <c r="FF18" s="399"/>
      <c r="FG18" s="399"/>
      <c r="FH18" s="399"/>
      <c r="FI18" s="399"/>
      <c r="FJ18" s="399"/>
      <c r="FK18" s="399"/>
      <c r="FL18" s="399"/>
      <c r="FM18" s="399"/>
      <c r="FN18" s="399"/>
      <c r="FO18" s="399"/>
      <c r="FP18" s="399"/>
      <c r="FQ18" s="399"/>
      <c r="FR18" s="399"/>
      <c r="FS18" s="399"/>
      <c r="FT18" s="399"/>
      <c r="FU18" s="399"/>
      <c r="FV18" s="399"/>
      <c r="FW18" s="399"/>
      <c r="FX18" s="399"/>
      <c r="FY18" s="399"/>
      <c r="FZ18" s="399"/>
      <c r="GA18" s="399"/>
      <c r="GB18" s="399"/>
      <c r="GC18" s="399"/>
      <c r="GD18" s="399"/>
      <c r="GE18" s="399"/>
      <c r="GF18" s="399"/>
      <c r="GG18" s="399"/>
      <c r="GH18" s="399"/>
      <c r="GI18" s="399"/>
      <c r="GJ18" s="399"/>
      <c r="GK18" s="399"/>
      <c r="GL18" s="399"/>
      <c r="GM18" s="399"/>
      <c r="GN18" s="399"/>
      <c r="GO18" s="399"/>
      <c r="GP18" s="399"/>
      <c r="GQ18" s="399"/>
      <c r="GR18" s="399"/>
      <c r="GS18" s="399"/>
      <c r="GT18" s="399"/>
      <c r="GU18" s="399"/>
      <c r="GV18" s="399"/>
      <c r="GW18" s="399"/>
      <c r="GX18" s="399"/>
      <c r="GY18" s="399"/>
      <c r="GZ18" s="399"/>
      <c r="HA18" s="399"/>
      <c r="HB18" s="399"/>
      <c r="HC18" s="399"/>
      <c r="HD18" s="399"/>
      <c r="HE18" s="399"/>
      <c r="HF18" s="399"/>
      <c r="HG18" s="399"/>
      <c r="HH18" s="399"/>
      <c r="HI18" s="399"/>
      <c r="HJ18" s="399"/>
      <c r="HK18" s="399"/>
      <c r="HL18" s="399"/>
      <c r="HM18" s="399"/>
      <c r="HN18" s="399"/>
      <c r="HO18" s="399"/>
      <c r="HP18" s="399"/>
      <c r="HQ18" s="399"/>
      <c r="HR18" s="399"/>
      <c r="HS18" s="399"/>
      <c r="HT18" s="399"/>
      <c r="HU18" s="399"/>
      <c r="HV18" s="399"/>
      <c r="HW18" s="399"/>
      <c r="HX18" s="399"/>
      <c r="HY18" s="399"/>
      <c r="HZ18" s="399"/>
      <c r="IA18" s="399"/>
      <c r="IB18" s="399"/>
      <c r="IC18" s="399"/>
      <c r="ID18" s="399"/>
      <c r="IE18" s="399"/>
      <c r="IF18" s="399"/>
      <c r="IG18" s="399"/>
      <c r="IH18" s="399"/>
      <c r="II18" s="399"/>
      <c r="IJ18" s="399"/>
      <c r="IK18" s="399"/>
      <c r="IL18" s="399"/>
      <c r="IM18" s="399"/>
      <c r="IN18" s="399"/>
      <c r="IO18" s="399"/>
      <c r="IP18" s="399"/>
      <c r="IQ18" s="399"/>
      <c r="IR18" s="399"/>
      <c r="IS18" s="399"/>
      <c r="IT18" s="399"/>
      <c r="IU18" s="399"/>
      <c r="IV18" s="399"/>
      <c r="IW18" s="399"/>
      <c r="IX18" s="399"/>
      <c r="IY18" s="399"/>
      <c r="IZ18" s="399"/>
      <c r="JA18" s="399"/>
      <c r="JB18" s="399"/>
      <c r="JC18" s="399"/>
      <c r="JD18" s="399"/>
      <c r="JE18" s="399"/>
      <c r="JF18" s="399"/>
      <c r="JG18" s="399"/>
      <c r="JH18" s="399"/>
      <c r="JI18" s="399"/>
      <c r="JJ18" s="399"/>
      <c r="JK18" s="399"/>
      <c r="JL18" s="399"/>
      <c r="JM18" s="399"/>
      <c r="JN18" s="399"/>
      <c r="JO18" s="399"/>
      <c r="JP18" s="399"/>
      <c r="JQ18" s="399"/>
      <c r="JR18" s="399"/>
      <c r="JS18" s="399"/>
      <c r="JT18" s="399"/>
      <c r="JU18" s="399"/>
      <c r="JV18" s="399"/>
      <c r="JW18" s="399"/>
      <c r="JX18" s="399"/>
      <c r="JY18" s="399"/>
      <c r="JZ18" s="399"/>
      <c r="KA18" s="399"/>
      <c r="KB18" s="399"/>
      <c r="KC18" s="399"/>
      <c r="KD18" s="399"/>
      <c r="KE18" s="399"/>
      <c r="KF18" s="399"/>
      <c r="KG18" s="399"/>
      <c r="KH18" s="399"/>
      <c r="KI18" s="399"/>
      <c r="KJ18" s="399"/>
      <c r="KK18" s="399"/>
      <c r="KL18" s="399"/>
      <c r="KM18" s="399"/>
      <c r="KN18" s="399"/>
      <c r="KO18" s="399"/>
      <c r="KP18" s="399"/>
      <c r="KQ18" s="399"/>
      <c r="KR18" s="399"/>
      <c r="KS18" s="399"/>
    </row>
    <row r="19" spans="1:16380" s="34" customFormat="1" ht="23.4" thickBot="1" x14ac:dyDescent="0.45">
      <c r="A19" s="875"/>
      <c r="B19" s="876"/>
      <c r="C19" s="877" t="s">
        <v>13</v>
      </c>
      <c r="D19" s="978" t="s">
        <v>10</v>
      </c>
      <c r="E19" s="436"/>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8"/>
      <c r="BC19" s="439"/>
      <c r="BD19" s="440"/>
      <c r="BE19" s="441"/>
      <c r="BF19" s="442"/>
      <c r="BG19" s="442"/>
      <c r="BH19" s="442"/>
      <c r="BI19" s="442"/>
      <c r="BJ19" s="442"/>
      <c r="BK19" s="442"/>
      <c r="BL19" s="442"/>
      <c r="BM19" s="442"/>
      <c r="BN19" s="442"/>
      <c r="BO19" s="442"/>
      <c r="BP19" s="442"/>
      <c r="BQ19" s="442"/>
      <c r="BR19" s="442"/>
      <c r="BS19" s="442"/>
      <c r="BT19" s="442"/>
      <c r="BU19" s="442"/>
      <c r="BV19" s="442"/>
      <c r="BW19" s="442"/>
      <c r="BX19" s="442"/>
      <c r="BY19" s="442"/>
      <c r="BZ19" s="442"/>
      <c r="CA19" s="442"/>
      <c r="CB19" s="442"/>
      <c r="CC19" s="442"/>
      <c r="CD19" s="442"/>
      <c r="CE19" s="442"/>
      <c r="CF19" s="442"/>
      <c r="CG19" s="442"/>
      <c r="CH19" s="442"/>
      <c r="CI19" s="442"/>
      <c r="CJ19" s="442"/>
      <c r="CK19" s="442"/>
      <c r="CL19" s="442"/>
      <c r="CM19" s="442"/>
      <c r="CN19" s="442"/>
      <c r="CO19" s="442"/>
      <c r="CP19" s="442"/>
      <c r="CQ19" s="442"/>
      <c r="CR19" s="442"/>
      <c r="CS19" s="442"/>
      <c r="CT19" s="442"/>
      <c r="CU19" s="442"/>
      <c r="CV19" s="442"/>
      <c r="CW19" s="442"/>
      <c r="CX19" s="442"/>
      <c r="CY19" s="442"/>
      <c r="CZ19" s="442"/>
      <c r="DA19" s="442"/>
      <c r="DB19" s="442"/>
      <c r="DC19" s="442"/>
      <c r="DD19" s="442"/>
      <c r="DE19" s="442"/>
      <c r="DF19" s="442"/>
      <c r="DG19" s="442"/>
      <c r="DH19" s="442"/>
      <c r="DI19" s="442"/>
      <c r="DJ19" s="442"/>
      <c r="DK19" s="442"/>
      <c r="DL19" s="442"/>
      <c r="DM19" s="442"/>
      <c r="DN19" s="442"/>
      <c r="DO19" s="442"/>
      <c r="DP19" s="442"/>
      <c r="DQ19" s="442"/>
      <c r="DR19" s="442"/>
      <c r="DS19" s="442"/>
      <c r="DT19" s="442"/>
      <c r="DU19" s="442"/>
      <c r="DV19" s="442"/>
      <c r="DW19" s="442"/>
      <c r="DX19" s="442"/>
      <c r="DY19" s="442"/>
      <c r="DZ19" s="442"/>
      <c r="EA19" s="442"/>
      <c r="EB19" s="442"/>
      <c r="EC19" s="442"/>
      <c r="ED19" s="442"/>
      <c r="EE19" s="442"/>
      <c r="EF19" s="442"/>
      <c r="EG19" s="442"/>
      <c r="EH19" s="442"/>
      <c r="EI19" s="442"/>
      <c r="EJ19" s="442"/>
      <c r="EK19" s="442"/>
      <c r="EL19" s="442"/>
      <c r="EM19" s="442"/>
      <c r="EN19" s="442"/>
      <c r="EO19" s="442"/>
      <c r="EP19" s="442"/>
      <c r="EQ19" s="442"/>
      <c r="ER19" s="442"/>
      <c r="ES19" s="442"/>
      <c r="ET19" s="442"/>
      <c r="EU19" s="442"/>
      <c r="EV19" s="442"/>
      <c r="EW19" s="442"/>
      <c r="EX19" s="442"/>
      <c r="EY19" s="442"/>
      <c r="EZ19" s="442"/>
      <c r="FA19" s="442"/>
      <c r="FB19" s="442"/>
      <c r="FC19" s="442"/>
      <c r="FD19" s="442"/>
      <c r="FE19" s="442"/>
      <c r="FF19" s="442"/>
      <c r="FG19" s="442"/>
      <c r="FH19" s="442"/>
      <c r="FI19" s="442"/>
      <c r="FJ19" s="442"/>
      <c r="FK19" s="442"/>
      <c r="FL19" s="442"/>
      <c r="FM19" s="442"/>
      <c r="FN19" s="442"/>
      <c r="FO19" s="442"/>
      <c r="FP19" s="442"/>
      <c r="FQ19" s="442"/>
      <c r="FR19" s="442"/>
      <c r="FS19" s="442"/>
      <c r="FT19" s="442"/>
      <c r="FU19" s="442"/>
      <c r="FV19" s="442"/>
      <c r="FW19" s="442"/>
      <c r="FX19" s="442"/>
      <c r="FY19" s="442"/>
      <c r="FZ19" s="442"/>
      <c r="GA19" s="442"/>
      <c r="GB19" s="442"/>
      <c r="GC19" s="442"/>
      <c r="GD19" s="442"/>
      <c r="GE19" s="442"/>
      <c r="GF19" s="442"/>
      <c r="GG19" s="442"/>
      <c r="GH19" s="442"/>
      <c r="GI19" s="442"/>
      <c r="GJ19" s="442"/>
      <c r="GK19" s="442"/>
      <c r="GL19" s="442"/>
      <c r="GM19" s="442"/>
      <c r="GN19" s="442"/>
      <c r="GO19" s="442"/>
      <c r="GP19" s="442"/>
      <c r="GQ19" s="442"/>
      <c r="GR19" s="442"/>
      <c r="GS19" s="442"/>
      <c r="GT19" s="442"/>
      <c r="GU19" s="442"/>
      <c r="GV19" s="442"/>
      <c r="GW19" s="442"/>
      <c r="GX19" s="442"/>
      <c r="GY19" s="442"/>
      <c r="GZ19" s="442"/>
      <c r="HA19" s="442"/>
      <c r="HB19" s="442"/>
      <c r="HC19" s="442"/>
      <c r="HD19" s="442"/>
      <c r="HE19" s="442"/>
      <c r="HF19" s="442"/>
      <c r="HG19" s="442"/>
      <c r="HH19" s="442"/>
      <c r="HI19" s="442"/>
      <c r="HJ19" s="442"/>
      <c r="HK19" s="442"/>
      <c r="HL19" s="442"/>
      <c r="HM19" s="442"/>
      <c r="HN19" s="442"/>
      <c r="HO19" s="442"/>
      <c r="HP19" s="442"/>
      <c r="HQ19" s="442"/>
      <c r="HR19" s="442"/>
      <c r="HS19" s="442"/>
      <c r="HT19" s="442"/>
      <c r="HU19" s="442"/>
      <c r="HV19" s="442"/>
      <c r="HW19" s="442"/>
      <c r="HX19" s="442"/>
      <c r="HY19" s="442"/>
      <c r="HZ19" s="442"/>
      <c r="IA19" s="442"/>
      <c r="IB19" s="442"/>
      <c r="IC19" s="442"/>
      <c r="ID19" s="442"/>
      <c r="IE19" s="442"/>
      <c r="IF19" s="442"/>
      <c r="IG19" s="442"/>
      <c r="IH19" s="442"/>
      <c r="II19" s="442"/>
      <c r="IJ19" s="442"/>
      <c r="IK19" s="442"/>
      <c r="IL19" s="442"/>
      <c r="IM19" s="442"/>
      <c r="IN19" s="442"/>
      <c r="IO19" s="442"/>
      <c r="IP19" s="442"/>
      <c r="IQ19" s="442"/>
      <c r="IR19" s="442"/>
      <c r="IS19" s="442"/>
      <c r="IT19" s="442"/>
      <c r="IU19" s="442"/>
      <c r="IV19" s="442"/>
      <c r="IW19" s="442"/>
      <c r="IX19" s="442"/>
      <c r="IY19" s="442"/>
      <c r="IZ19" s="442"/>
      <c r="JA19" s="442"/>
      <c r="JB19" s="442"/>
      <c r="JC19" s="442"/>
      <c r="JD19" s="442"/>
      <c r="JE19" s="442"/>
      <c r="JF19" s="442"/>
      <c r="JG19" s="442"/>
      <c r="JH19" s="442"/>
      <c r="JI19" s="442"/>
      <c r="JJ19" s="442"/>
      <c r="JK19" s="442"/>
      <c r="JL19" s="442"/>
      <c r="JM19" s="442"/>
      <c r="JN19" s="442"/>
      <c r="JO19" s="442"/>
      <c r="JP19" s="442"/>
      <c r="JQ19" s="442"/>
      <c r="JR19" s="442"/>
      <c r="JS19" s="442"/>
      <c r="JT19" s="442"/>
      <c r="JU19" s="442"/>
      <c r="JV19" s="442"/>
      <c r="JW19" s="442"/>
      <c r="JX19" s="442"/>
      <c r="JY19" s="442"/>
      <c r="JZ19" s="442"/>
      <c r="KA19" s="442"/>
      <c r="KB19" s="442"/>
      <c r="KC19" s="442"/>
      <c r="KD19" s="442"/>
      <c r="KE19" s="442"/>
      <c r="KF19" s="442"/>
      <c r="KG19" s="442"/>
      <c r="KH19" s="442"/>
      <c r="KI19" s="442"/>
      <c r="KJ19" s="442"/>
      <c r="KK19" s="442"/>
      <c r="KL19" s="442"/>
      <c r="KM19" s="442"/>
      <c r="KN19" s="442"/>
      <c r="KO19" s="442"/>
      <c r="KP19" s="442"/>
      <c r="KQ19" s="442"/>
      <c r="KR19" s="442"/>
      <c r="KS19" s="442"/>
    </row>
    <row r="20" spans="1:16380" s="23" customFormat="1" ht="26.4" x14ac:dyDescent="0.4">
      <c r="A20" s="883">
        <v>12</v>
      </c>
      <c r="B20" s="566" t="s">
        <v>48</v>
      </c>
      <c r="C20" s="884" t="s">
        <v>20</v>
      </c>
      <c r="D20" s="973" t="s">
        <v>50</v>
      </c>
      <c r="E20" s="416"/>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443"/>
      <c r="AZ20" s="443"/>
      <c r="BA20" s="443"/>
      <c r="BB20" s="417"/>
      <c r="BC20" s="449"/>
      <c r="BD20" s="450"/>
      <c r="BE20" s="451"/>
      <c r="BF20" s="429"/>
      <c r="BG20" s="429"/>
      <c r="BH20" s="429"/>
      <c r="BI20" s="429"/>
      <c r="BJ20" s="429"/>
      <c r="BK20" s="429"/>
      <c r="BL20" s="429"/>
      <c r="BM20" s="429"/>
      <c r="BN20" s="429"/>
      <c r="BO20" s="429"/>
      <c r="BP20" s="429"/>
      <c r="BQ20" s="429"/>
      <c r="BR20" s="429"/>
      <c r="BS20" s="429"/>
      <c r="BT20" s="429"/>
      <c r="BU20" s="429"/>
      <c r="BV20" s="429"/>
      <c r="BW20" s="429"/>
      <c r="BX20" s="429"/>
      <c r="BY20" s="429"/>
      <c r="BZ20" s="429"/>
      <c r="CA20" s="429"/>
      <c r="CB20" s="429"/>
      <c r="CC20" s="429"/>
      <c r="CD20" s="429"/>
      <c r="CE20" s="429"/>
      <c r="CF20" s="429"/>
      <c r="CG20" s="429"/>
      <c r="CH20" s="429"/>
      <c r="CI20" s="429"/>
      <c r="CJ20" s="429"/>
      <c r="CK20" s="429"/>
      <c r="CL20" s="429"/>
      <c r="CM20" s="429"/>
      <c r="CN20" s="429"/>
      <c r="CO20" s="429"/>
      <c r="CP20" s="429"/>
      <c r="CQ20" s="429"/>
      <c r="CR20" s="429"/>
      <c r="CS20" s="429"/>
      <c r="CT20" s="429"/>
      <c r="CU20" s="429"/>
      <c r="CV20" s="429"/>
      <c r="CW20" s="429"/>
      <c r="CX20" s="429"/>
      <c r="CY20" s="429"/>
      <c r="CZ20" s="429"/>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29"/>
      <c r="GM20" s="429"/>
      <c r="GN20" s="429"/>
      <c r="GO20" s="429"/>
      <c r="GP20" s="429"/>
      <c r="GQ20" s="429"/>
      <c r="GR20" s="429"/>
      <c r="GS20" s="429"/>
      <c r="GT20" s="429"/>
      <c r="GU20" s="429"/>
      <c r="GV20" s="429"/>
      <c r="GW20" s="429"/>
      <c r="GX20" s="429"/>
      <c r="GY20" s="429"/>
      <c r="GZ20" s="429"/>
      <c r="HA20" s="429"/>
      <c r="HB20" s="429"/>
      <c r="HC20" s="429"/>
      <c r="HD20" s="429"/>
      <c r="HE20" s="429"/>
      <c r="HF20" s="429"/>
      <c r="HG20" s="429"/>
      <c r="HH20" s="429"/>
      <c r="HI20" s="429"/>
      <c r="HJ20" s="429"/>
      <c r="HK20" s="429"/>
      <c r="HL20" s="429"/>
      <c r="HM20" s="429"/>
      <c r="HN20" s="429"/>
      <c r="HO20" s="429"/>
      <c r="HP20" s="429"/>
      <c r="HQ20" s="429"/>
      <c r="HR20" s="429"/>
      <c r="HS20" s="429"/>
      <c r="HT20" s="429"/>
      <c r="HU20" s="429"/>
      <c r="HV20" s="429"/>
      <c r="HW20" s="429"/>
      <c r="HX20" s="429"/>
      <c r="HY20" s="429"/>
      <c r="HZ20" s="429"/>
      <c r="IA20" s="429"/>
      <c r="IB20" s="429"/>
      <c r="IC20" s="429"/>
      <c r="ID20" s="429"/>
      <c r="IE20" s="429"/>
      <c r="IF20" s="429"/>
      <c r="IG20" s="429"/>
      <c r="IH20" s="429"/>
      <c r="II20" s="429"/>
      <c r="IJ20" s="429"/>
      <c r="IK20" s="429"/>
      <c r="IL20" s="429"/>
      <c r="IM20" s="429"/>
      <c r="IN20" s="429"/>
      <c r="IO20" s="429"/>
      <c r="IP20" s="429"/>
      <c r="IQ20" s="429"/>
      <c r="IR20" s="429"/>
      <c r="IS20" s="429"/>
      <c r="IT20" s="429"/>
      <c r="IU20" s="429"/>
      <c r="IV20" s="429"/>
      <c r="IW20" s="429"/>
      <c r="IX20" s="429"/>
      <c r="IY20" s="429"/>
      <c r="IZ20" s="429"/>
      <c r="JA20" s="429"/>
      <c r="JB20" s="429"/>
      <c r="JC20" s="429"/>
      <c r="JD20" s="429"/>
      <c r="JE20" s="429"/>
      <c r="JF20" s="429"/>
      <c r="JG20" s="429"/>
      <c r="JH20" s="429"/>
      <c r="JI20" s="429"/>
      <c r="JJ20" s="429"/>
      <c r="JK20" s="429"/>
      <c r="JL20" s="429"/>
      <c r="JM20" s="429"/>
      <c r="JN20" s="429"/>
      <c r="JO20" s="429"/>
      <c r="JP20" s="429"/>
      <c r="JQ20" s="429"/>
      <c r="JR20" s="429"/>
      <c r="JS20" s="429"/>
      <c r="JT20" s="429"/>
      <c r="JU20" s="429"/>
      <c r="JV20" s="429"/>
      <c r="JW20" s="429"/>
      <c r="JX20" s="429"/>
      <c r="JY20" s="429"/>
      <c r="JZ20" s="429"/>
      <c r="KA20" s="429"/>
      <c r="KB20" s="429"/>
      <c r="KC20" s="429"/>
      <c r="KD20" s="429"/>
      <c r="KE20" s="429"/>
      <c r="KF20" s="429"/>
      <c r="KG20" s="429"/>
      <c r="KH20" s="429"/>
      <c r="KI20" s="429"/>
      <c r="KJ20" s="429"/>
      <c r="KK20" s="429"/>
      <c r="KL20" s="429"/>
      <c r="KM20" s="429"/>
      <c r="KN20" s="429"/>
      <c r="KO20" s="429"/>
      <c r="KP20" s="429"/>
      <c r="KQ20" s="429"/>
      <c r="KR20" s="429"/>
      <c r="KS20" s="429"/>
    </row>
    <row r="21" spans="1:16380" s="23" customFormat="1" ht="27" thickBot="1" x14ac:dyDescent="0.45">
      <c r="A21" s="885">
        <v>13</v>
      </c>
      <c r="B21" s="569" t="s">
        <v>48</v>
      </c>
      <c r="C21" s="886" t="s">
        <v>337</v>
      </c>
      <c r="D21" s="980" t="s">
        <v>50</v>
      </c>
      <c r="E21" s="431" t="str">
        <f>IF(E20="N","X","")</f>
        <v/>
      </c>
      <c r="F21" s="431" t="str">
        <f>IF(F20="N","X","")</f>
        <v/>
      </c>
      <c r="G21" s="431" t="str">
        <f t="shared" ref="G21:M21" si="2">IF(G20="N","X","")</f>
        <v/>
      </c>
      <c r="H21" s="431" t="str">
        <f t="shared" si="2"/>
        <v/>
      </c>
      <c r="I21" s="431" t="str">
        <f t="shared" si="2"/>
        <v/>
      </c>
      <c r="J21" s="431" t="str">
        <f t="shared" si="2"/>
        <v/>
      </c>
      <c r="K21" s="431" t="str">
        <f t="shared" si="2"/>
        <v/>
      </c>
      <c r="L21" s="431" t="str">
        <f t="shared" si="2"/>
        <v/>
      </c>
      <c r="M21" s="431" t="str">
        <f t="shared" si="2"/>
        <v/>
      </c>
      <c r="N21" s="431" t="str">
        <f t="shared" ref="N21" si="3">IF(N20="N","X","")</f>
        <v/>
      </c>
      <c r="O21" s="431" t="str">
        <f t="shared" ref="O21" si="4">IF(O20="N","X","")</f>
        <v/>
      </c>
      <c r="P21" s="431" t="str">
        <f t="shared" ref="P21" si="5">IF(P20="N","X","")</f>
        <v/>
      </c>
      <c r="Q21" s="431" t="str">
        <f t="shared" ref="Q21" si="6">IF(Q20="N","X","")</f>
        <v/>
      </c>
      <c r="R21" s="431" t="str">
        <f t="shared" ref="R21" si="7">IF(R20="N","X","")</f>
        <v/>
      </c>
      <c r="S21" s="431" t="str">
        <f t="shared" ref="S21" si="8">IF(S20="N","X","")</f>
        <v/>
      </c>
      <c r="T21" s="431" t="str">
        <f t="shared" ref="T21" si="9">IF(T20="N","X","")</f>
        <v/>
      </c>
      <c r="U21" s="431" t="str">
        <f t="shared" ref="U21" si="10">IF(U20="N","X","")</f>
        <v/>
      </c>
      <c r="V21" s="431" t="str">
        <f t="shared" ref="V21" si="11">IF(V20="N","X","")</f>
        <v/>
      </c>
      <c r="W21" s="431" t="str">
        <f t="shared" ref="W21" si="12">IF(W20="N","X","")</f>
        <v/>
      </c>
      <c r="X21" s="431" t="str">
        <f t="shared" ref="X21" si="13">IF(X20="N","X","")</f>
        <v/>
      </c>
      <c r="Y21" s="431" t="str">
        <f t="shared" ref="Y21" si="14">IF(Y20="N","X","")</f>
        <v/>
      </c>
      <c r="Z21" s="431" t="str">
        <f t="shared" ref="Z21" si="15">IF(Z20="N","X","")</f>
        <v/>
      </c>
      <c r="AA21" s="431" t="str">
        <f t="shared" ref="AA21" si="16">IF(AA20="N","X","")</f>
        <v/>
      </c>
      <c r="AB21" s="431" t="str">
        <f t="shared" ref="AB21" si="17">IF(AB20="N","X","")</f>
        <v/>
      </c>
      <c r="AC21" s="431" t="str">
        <f t="shared" ref="AC21" si="18">IF(AC20="N","X","")</f>
        <v/>
      </c>
      <c r="AD21" s="431" t="str">
        <f t="shared" ref="AD21" si="19">IF(AD20="N","X","")</f>
        <v/>
      </c>
      <c r="AE21" s="431" t="str">
        <f t="shared" ref="AE21" si="20">IF(AE20="N","X","")</f>
        <v/>
      </c>
      <c r="AF21" s="431" t="str">
        <f t="shared" ref="AF21" si="21">IF(AF20="N","X","")</f>
        <v/>
      </c>
      <c r="AG21" s="431" t="str">
        <f t="shared" ref="AG21" si="22">IF(AG20="N","X","")</f>
        <v/>
      </c>
      <c r="AH21" s="431" t="str">
        <f t="shared" ref="AH21" si="23">IF(AH20="N","X","")</f>
        <v/>
      </c>
      <c r="AI21" s="431" t="str">
        <f t="shared" ref="AI21" si="24">IF(AI20="N","X","")</f>
        <v/>
      </c>
      <c r="AJ21" s="431" t="str">
        <f t="shared" ref="AJ21" si="25">IF(AJ20="N","X","")</f>
        <v/>
      </c>
      <c r="AK21" s="431" t="str">
        <f t="shared" ref="AK21" si="26">IF(AK20="N","X","")</f>
        <v/>
      </c>
      <c r="AL21" s="431" t="str">
        <f t="shared" ref="AL21" si="27">IF(AL20="N","X","")</f>
        <v/>
      </c>
      <c r="AM21" s="431" t="str">
        <f t="shared" ref="AM21" si="28">IF(AM20="N","X","")</f>
        <v/>
      </c>
      <c r="AN21" s="431" t="str">
        <f t="shared" ref="AN21" si="29">IF(AN20="N","X","")</f>
        <v/>
      </c>
      <c r="AO21" s="431" t="str">
        <f t="shared" ref="AO21" si="30">IF(AO20="N","X","")</f>
        <v/>
      </c>
      <c r="AP21" s="431" t="str">
        <f t="shared" ref="AP21" si="31">IF(AP20="N","X","")</f>
        <v/>
      </c>
      <c r="AQ21" s="431" t="str">
        <f t="shared" ref="AQ21" si="32">IF(AQ20="N","X","")</f>
        <v/>
      </c>
      <c r="AR21" s="431" t="str">
        <f t="shared" ref="AR21" si="33">IF(AR20="N","X","")</f>
        <v/>
      </c>
      <c r="AS21" s="431" t="str">
        <f t="shared" ref="AS21" si="34">IF(AS20="N","X","")</f>
        <v/>
      </c>
      <c r="AT21" s="431" t="str">
        <f t="shared" ref="AT21" si="35">IF(AT20="N","X","")</f>
        <v/>
      </c>
      <c r="AU21" s="431" t="str">
        <f t="shared" ref="AU21" si="36">IF(AU20="N","X","")</f>
        <v/>
      </c>
      <c r="AV21" s="431" t="str">
        <f t="shared" ref="AV21" si="37">IF(AV20="N","X","")</f>
        <v/>
      </c>
      <c r="AW21" s="431" t="str">
        <f t="shared" ref="AW21" si="38">IF(AW20="N","X","")</f>
        <v/>
      </c>
      <c r="AX21" s="431" t="str">
        <f t="shared" ref="AX21" si="39">IF(AX20="N","X","")</f>
        <v/>
      </c>
      <c r="AY21" s="431" t="str">
        <f t="shared" ref="AY21" si="40">IF(AY20="N","X","")</f>
        <v/>
      </c>
      <c r="AZ21" s="431" t="str">
        <f t="shared" ref="AZ21" si="41">IF(AZ20="N","X","")</f>
        <v/>
      </c>
      <c r="BA21" s="431" t="str">
        <f t="shared" ref="BA21" si="42">IF(BA20="N","X","")</f>
        <v/>
      </c>
      <c r="BB21" s="431" t="str">
        <f t="shared" ref="BB21" si="43">IF(BB20="N","X","")</f>
        <v/>
      </c>
      <c r="BC21" s="433"/>
      <c r="BD21" s="434"/>
      <c r="BE21" s="435"/>
      <c r="BF21" s="452"/>
      <c r="BG21" s="434"/>
      <c r="BH21" s="434"/>
      <c r="BI21" s="434"/>
      <c r="BJ21" s="434"/>
      <c r="BK21" s="434"/>
      <c r="BL21" s="434"/>
      <c r="BM21" s="434"/>
      <c r="BN21" s="434"/>
      <c r="BO21" s="434"/>
      <c r="BP21" s="434"/>
      <c r="BQ21" s="434"/>
      <c r="BR21" s="434"/>
      <c r="BS21" s="434"/>
      <c r="BT21" s="434"/>
      <c r="BU21" s="434"/>
      <c r="BV21" s="434"/>
      <c r="BW21" s="453"/>
      <c r="BX21" s="397"/>
      <c r="BY21" s="397"/>
      <c r="BZ21" s="397"/>
      <c r="CA21" s="397"/>
      <c r="CB21" s="397"/>
      <c r="CC21" s="397"/>
      <c r="CD21" s="397"/>
      <c r="CE21" s="397"/>
      <c r="CF21" s="397"/>
      <c r="CG21" s="397"/>
      <c r="CH21" s="397"/>
      <c r="CI21" s="397"/>
      <c r="CJ21" s="397"/>
      <c r="CK21" s="397"/>
      <c r="CL21" s="397"/>
      <c r="CM21" s="397"/>
      <c r="CN21" s="397"/>
      <c r="CO21" s="397"/>
      <c r="CP21" s="397"/>
      <c r="CQ21" s="397"/>
      <c r="CR21" s="397"/>
      <c r="CS21" s="397"/>
      <c r="CT21" s="397"/>
      <c r="CU21" s="397"/>
      <c r="CV21" s="397"/>
      <c r="CW21" s="397"/>
      <c r="CX21" s="397"/>
      <c r="CY21" s="397"/>
      <c r="CZ21" s="397"/>
      <c r="DA21" s="397"/>
      <c r="DB21" s="397"/>
      <c r="DC21" s="397"/>
      <c r="DD21" s="397"/>
      <c r="DE21" s="397"/>
      <c r="DF21" s="397"/>
      <c r="DG21" s="397"/>
      <c r="DH21" s="397"/>
      <c r="DI21" s="397"/>
      <c r="DJ21" s="397"/>
      <c r="DK21" s="397"/>
      <c r="DL21" s="397"/>
      <c r="DM21" s="397"/>
      <c r="DN21" s="397"/>
      <c r="DO21" s="397"/>
      <c r="DP21" s="397"/>
      <c r="DQ21" s="397"/>
      <c r="DR21" s="397"/>
      <c r="DS21" s="397"/>
      <c r="DT21" s="397"/>
      <c r="DU21" s="397"/>
      <c r="DV21" s="397"/>
      <c r="DW21" s="397"/>
      <c r="DX21" s="397"/>
      <c r="DY21" s="397"/>
      <c r="DZ21" s="397"/>
      <c r="EA21" s="397"/>
      <c r="EB21" s="397"/>
      <c r="EC21" s="397"/>
      <c r="ED21" s="397"/>
      <c r="EE21" s="397"/>
      <c r="EF21" s="397"/>
      <c r="EG21" s="397"/>
      <c r="EH21" s="397"/>
      <c r="EI21" s="397"/>
      <c r="EJ21" s="397"/>
      <c r="EK21" s="397"/>
      <c r="EL21" s="397"/>
      <c r="EM21" s="397"/>
      <c r="EN21" s="397"/>
      <c r="EO21" s="397"/>
      <c r="EP21" s="397"/>
      <c r="EQ21" s="397"/>
      <c r="ER21" s="397"/>
      <c r="ES21" s="397"/>
      <c r="ET21" s="397"/>
      <c r="EU21" s="397"/>
      <c r="EV21" s="397"/>
      <c r="EW21" s="397"/>
      <c r="EX21" s="397"/>
      <c r="EY21" s="397"/>
      <c r="EZ21" s="397"/>
      <c r="FA21" s="397"/>
      <c r="FB21" s="397"/>
      <c r="FC21" s="397"/>
      <c r="FD21" s="397"/>
      <c r="FE21" s="397"/>
      <c r="FF21" s="397"/>
      <c r="FG21" s="397"/>
      <c r="FH21" s="397"/>
      <c r="FI21" s="397"/>
      <c r="FJ21" s="397"/>
      <c r="FK21" s="397"/>
      <c r="FL21" s="397"/>
      <c r="FM21" s="397"/>
      <c r="FN21" s="397"/>
      <c r="FO21" s="397"/>
      <c r="FP21" s="397"/>
      <c r="FQ21" s="397"/>
      <c r="FR21" s="397"/>
      <c r="FS21" s="397"/>
      <c r="FT21" s="397"/>
      <c r="FU21" s="397"/>
      <c r="FV21" s="397"/>
      <c r="FW21" s="397"/>
      <c r="FX21" s="397"/>
      <c r="FY21" s="397"/>
      <c r="FZ21" s="397"/>
      <c r="GA21" s="397"/>
      <c r="GB21" s="397"/>
      <c r="GC21" s="397"/>
      <c r="GD21" s="397"/>
      <c r="GE21" s="397"/>
      <c r="GF21" s="397"/>
      <c r="GG21" s="397"/>
      <c r="GH21" s="397"/>
      <c r="GI21" s="397"/>
      <c r="GJ21" s="397"/>
      <c r="GK21" s="397"/>
      <c r="GL21" s="397"/>
      <c r="GM21" s="397"/>
      <c r="GN21" s="397"/>
      <c r="GO21" s="397"/>
      <c r="GP21" s="397"/>
      <c r="GQ21" s="397"/>
      <c r="GR21" s="397"/>
      <c r="GS21" s="397"/>
      <c r="GT21" s="397"/>
      <c r="GU21" s="397"/>
      <c r="GV21" s="397"/>
      <c r="GW21" s="397"/>
      <c r="GX21" s="397"/>
      <c r="GY21" s="397"/>
      <c r="GZ21" s="397"/>
      <c r="HA21" s="397"/>
      <c r="HB21" s="397"/>
      <c r="HC21" s="397"/>
      <c r="HD21" s="397"/>
      <c r="HE21" s="397"/>
      <c r="HF21" s="397"/>
      <c r="HG21" s="397"/>
      <c r="HH21" s="397"/>
      <c r="HI21" s="397"/>
      <c r="HJ21" s="397"/>
      <c r="HK21" s="397"/>
      <c r="HL21" s="397"/>
      <c r="HM21" s="397"/>
      <c r="HN21" s="397"/>
      <c r="HO21" s="397"/>
      <c r="HP21" s="397"/>
      <c r="HQ21" s="397"/>
      <c r="HR21" s="397"/>
      <c r="HS21" s="397"/>
      <c r="HT21" s="397"/>
      <c r="HU21" s="397"/>
      <c r="HV21" s="397"/>
      <c r="HW21" s="397"/>
      <c r="HX21" s="397"/>
      <c r="HY21" s="397"/>
      <c r="HZ21" s="397"/>
      <c r="IA21" s="397"/>
      <c r="IB21" s="397"/>
      <c r="IC21" s="397"/>
      <c r="ID21" s="397"/>
      <c r="IE21" s="397"/>
      <c r="IF21" s="397"/>
      <c r="IG21" s="397"/>
      <c r="IH21" s="397"/>
      <c r="II21" s="397"/>
      <c r="IJ21" s="397"/>
      <c r="IK21" s="397"/>
      <c r="IL21" s="397"/>
      <c r="IM21" s="397"/>
      <c r="IN21" s="397"/>
      <c r="IO21" s="397"/>
      <c r="IP21" s="397"/>
      <c r="IQ21" s="397"/>
      <c r="IR21" s="397"/>
      <c r="IS21" s="397"/>
      <c r="IT21" s="397"/>
      <c r="IU21" s="397"/>
      <c r="IV21" s="397"/>
      <c r="IW21" s="397"/>
      <c r="IX21" s="397"/>
      <c r="IY21" s="397"/>
      <c r="IZ21" s="397"/>
      <c r="JA21" s="397"/>
      <c r="JB21" s="397"/>
      <c r="JC21" s="397"/>
      <c r="JD21" s="397"/>
      <c r="JE21" s="397"/>
      <c r="JF21" s="397"/>
      <c r="JG21" s="397"/>
      <c r="JH21" s="397"/>
      <c r="JI21" s="397"/>
      <c r="JJ21" s="397"/>
      <c r="JK21" s="397"/>
      <c r="JL21" s="397"/>
      <c r="JM21" s="397"/>
      <c r="JN21" s="397"/>
      <c r="JO21" s="397"/>
      <c r="JP21" s="397"/>
      <c r="JQ21" s="397"/>
      <c r="JR21" s="397"/>
      <c r="JS21" s="397"/>
      <c r="JT21" s="397"/>
      <c r="JU21" s="397"/>
      <c r="JV21" s="397"/>
      <c r="JW21" s="397"/>
      <c r="JX21" s="397"/>
      <c r="JY21" s="397"/>
      <c r="JZ21" s="397"/>
      <c r="KA21" s="397"/>
      <c r="KB21" s="397"/>
      <c r="KC21" s="397"/>
      <c r="KD21" s="397"/>
      <c r="KE21" s="397"/>
      <c r="KF21" s="397"/>
      <c r="KG21" s="397"/>
      <c r="KH21" s="397"/>
      <c r="KI21" s="397"/>
      <c r="KJ21" s="397"/>
      <c r="KK21" s="397"/>
      <c r="KL21" s="397"/>
      <c r="KM21" s="397"/>
      <c r="KN21" s="397"/>
      <c r="KO21" s="397"/>
      <c r="KP21" s="397"/>
      <c r="KQ21" s="397"/>
      <c r="KR21" s="397"/>
      <c r="KS21" s="397"/>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31"/>
      <c r="AKJ21" s="31"/>
      <c r="AKK21" s="31"/>
      <c r="AKL21" s="31"/>
      <c r="AKM21" s="31"/>
      <c r="AKN21" s="31"/>
      <c r="AKO21" s="31"/>
      <c r="AKP21" s="31"/>
      <c r="AKQ21" s="31"/>
      <c r="AKR21" s="31"/>
      <c r="AKS21" s="31"/>
      <c r="AKT21" s="31"/>
      <c r="AKU21" s="31"/>
      <c r="AKV21" s="31"/>
      <c r="AKW21" s="31"/>
      <c r="AKX21" s="31"/>
      <c r="AKY21" s="31"/>
      <c r="AKZ21" s="31"/>
      <c r="ALA21" s="31"/>
      <c r="ALB21" s="31"/>
      <c r="ALC21" s="31"/>
      <c r="ALD21" s="31"/>
      <c r="ALE21" s="31"/>
      <c r="ALF21" s="31"/>
      <c r="ALG21" s="31"/>
      <c r="ALH21" s="31"/>
      <c r="ALI21" s="31"/>
      <c r="ALJ21" s="31"/>
      <c r="ALK21" s="31"/>
      <c r="ALL21" s="31"/>
      <c r="ALM21" s="31"/>
      <c r="ALN21" s="31"/>
      <c r="ALO21" s="31"/>
      <c r="ALP21" s="31"/>
      <c r="ALQ21" s="31"/>
      <c r="ALR21" s="31"/>
      <c r="ALS21" s="31"/>
      <c r="ALT21" s="31"/>
      <c r="ALU21" s="31"/>
      <c r="ALV21" s="31"/>
      <c r="ALW21" s="31"/>
      <c r="ALX21" s="31"/>
      <c r="ALY21" s="31"/>
      <c r="ALZ21" s="31"/>
      <c r="AMA21" s="31"/>
      <c r="AMB21" s="31"/>
      <c r="AMC21" s="31"/>
      <c r="AMD21" s="31"/>
      <c r="AME21" s="31"/>
      <c r="AMF21" s="31"/>
      <c r="AMG21" s="31"/>
      <c r="AMH21" s="31"/>
      <c r="AMI21" s="31"/>
      <c r="AMJ21" s="31"/>
      <c r="AMK21" s="31"/>
      <c r="AML21" s="31"/>
      <c r="AMM21" s="31"/>
      <c r="AMN21" s="31"/>
      <c r="AMO21" s="31"/>
      <c r="AMP21" s="31"/>
      <c r="AMQ21" s="31"/>
      <c r="AMR21" s="31"/>
      <c r="AMS21" s="31"/>
      <c r="AMT21" s="31"/>
      <c r="AMU21" s="31"/>
      <c r="AMV21" s="31"/>
      <c r="AMW21" s="31"/>
      <c r="AMX21" s="31"/>
      <c r="AMY21" s="31"/>
      <c r="AMZ21" s="31"/>
      <c r="ANA21" s="31"/>
      <c r="ANB21" s="31"/>
      <c r="ANC21" s="31"/>
      <c r="AND21" s="31"/>
      <c r="ANE21" s="31"/>
      <c r="ANF21" s="31"/>
      <c r="ANG21" s="31"/>
      <c r="ANH21" s="31"/>
      <c r="ANI21" s="31"/>
      <c r="ANJ21" s="31"/>
      <c r="ANK21" s="31"/>
      <c r="ANL21" s="31"/>
      <c r="ANM21" s="31"/>
      <c r="ANN21" s="31"/>
      <c r="ANO21" s="31"/>
      <c r="ANP21" s="31"/>
      <c r="ANQ21" s="31"/>
      <c r="ANR21" s="31"/>
      <c r="ANS21" s="31"/>
      <c r="ANT21" s="31"/>
      <c r="ANU21" s="31"/>
      <c r="ANV21" s="31"/>
      <c r="ANW21" s="31"/>
      <c r="ANX21" s="31"/>
      <c r="ANY21" s="31"/>
      <c r="ANZ21" s="31"/>
      <c r="AOA21" s="31"/>
      <c r="AOB21" s="31"/>
      <c r="AOC21" s="31"/>
      <c r="AOD21" s="31"/>
      <c r="AOE21" s="31"/>
      <c r="AOF21" s="31"/>
      <c r="AOG21" s="31"/>
      <c r="AOH21" s="31"/>
      <c r="AOI21" s="31"/>
      <c r="AOJ21" s="31"/>
      <c r="AOK21" s="31"/>
      <c r="AOL21" s="31"/>
      <c r="AOM21" s="31"/>
      <c r="AON21" s="31"/>
      <c r="AOO21" s="31"/>
      <c r="AOP21" s="31"/>
      <c r="AOQ21" s="31"/>
      <c r="AOR21" s="31"/>
      <c r="AOS21" s="31"/>
      <c r="AOT21" s="31"/>
      <c r="AOU21" s="31"/>
      <c r="AOV21" s="31"/>
      <c r="AOW21" s="31"/>
      <c r="AOX21" s="31"/>
      <c r="AOY21" s="31"/>
      <c r="AOZ21" s="31"/>
      <c r="APA21" s="31"/>
      <c r="APB21" s="31"/>
      <c r="APC21" s="31"/>
      <c r="APD21" s="31"/>
      <c r="APE21" s="31"/>
      <c r="APF21" s="31"/>
      <c r="APG21" s="31"/>
      <c r="APH21" s="31"/>
      <c r="API21" s="31"/>
      <c r="APJ21" s="31"/>
      <c r="APK21" s="31"/>
      <c r="APL21" s="31"/>
      <c r="APM21" s="31"/>
      <c r="APN21" s="31"/>
      <c r="APO21" s="31"/>
      <c r="APP21" s="31"/>
      <c r="APQ21" s="31"/>
      <c r="APR21" s="31"/>
      <c r="APS21" s="31"/>
      <c r="APT21" s="31"/>
      <c r="APU21" s="31"/>
      <c r="APV21" s="31"/>
      <c r="APW21" s="31"/>
      <c r="APX21" s="31"/>
      <c r="APY21" s="31"/>
      <c r="APZ21" s="31"/>
      <c r="AQA21" s="31"/>
      <c r="AQB21" s="31"/>
      <c r="AQC21" s="31"/>
      <c r="AQD21" s="31"/>
      <c r="AQE21" s="31"/>
      <c r="AQF21" s="31"/>
      <c r="AQG21" s="31"/>
      <c r="AQH21" s="31"/>
      <c r="AQI21" s="31"/>
      <c r="AQJ21" s="31"/>
      <c r="AQK21" s="31"/>
      <c r="AQL21" s="31"/>
      <c r="AQM21" s="31"/>
      <c r="AQN21" s="31"/>
      <c r="AQO21" s="31"/>
      <c r="AQP21" s="31"/>
      <c r="AQQ21" s="31"/>
      <c r="AQR21" s="31"/>
      <c r="AQS21" s="31"/>
      <c r="AQT21" s="31"/>
      <c r="AQU21" s="31"/>
      <c r="AQV21" s="31"/>
      <c r="AQW21" s="31"/>
      <c r="AQX21" s="31"/>
      <c r="AQY21" s="31"/>
      <c r="AQZ21" s="31"/>
      <c r="ARA21" s="31"/>
      <c r="ARB21" s="31"/>
      <c r="ARC21" s="31"/>
      <c r="ARD21" s="31"/>
      <c r="ARE21" s="31"/>
      <c r="ARF21" s="31"/>
      <c r="ARG21" s="31"/>
      <c r="ARH21" s="31"/>
      <c r="ARI21" s="31"/>
      <c r="ARJ21" s="31"/>
      <c r="ARK21" s="31"/>
      <c r="ARL21" s="31"/>
      <c r="ARM21" s="31"/>
      <c r="ARN21" s="31"/>
      <c r="ARO21" s="31"/>
      <c r="ARP21" s="31"/>
      <c r="ARQ21" s="31"/>
      <c r="ARR21" s="31"/>
      <c r="ARS21" s="31"/>
      <c r="ART21" s="31"/>
      <c r="ARU21" s="31"/>
      <c r="ARV21" s="31"/>
      <c r="ARW21" s="31"/>
      <c r="ARX21" s="31"/>
      <c r="ARY21" s="31"/>
      <c r="ARZ21" s="31"/>
      <c r="ASA21" s="31"/>
      <c r="ASB21" s="31"/>
      <c r="ASC21" s="31"/>
      <c r="ASD21" s="31"/>
      <c r="ASE21" s="31"/>
      <c r="ASF21" s="31"/>
      <c r="ASG21" s="31"/>
      <c r="ASH21" s="31"/>
      <c r="ASI21" s="31"/>
      <c r="ASJ21" s="31"/>
      <c r="ASK21" s="31"/>
      <c r="ASL21" s="31"/>
      <c r="ASM21" s="31"/>
      <c r="ASN21" s="31"/>
      <c r="ASO21" s="31"/>
      <c r="ASP21" s="31"/>
      <c r="ASQ21" s="31"/>
      <c r="ASR21" s="31"/>
      <c r="ASS21" s="31"/>
      <c r="AST21" s="31"/>
      <c r="ASU21" s="31"/>
      <c r="ASV21" s="31"/>
      <c r="ASW21" s="31"/>
      <c r="ASX21" s="31"/>
      <c r="ASY21" s="31"/>
      <c r="ASZ21" s="31"/>
      <c r="ATA21" s="31"/>
      <c r="ATB21" s="31"/>
      <c r="ATC21" s="31"/>
      <c r="ATD21" s="31"/>
      <c r="ATE21" s="31"/>
      <c r="ATF21" s="31"/>
      <c r="ATG21" s="31"/>
      <c r="ATH21" s="31"/>
      <c r="ATI21" s="31"/>
      <c r="ATJ21" s="31"/>
      <c r="ATK21" s="31"/>
      <c r="ATL21" s="31"/>
      <c r="ATM21" s="31"/>
      <c r="ATN21" s="31"/>
      <c r="ATO21" s="31"/>
      <c r="ATP21" s="31"/>
      <c r="ATQ21" s="31"/>
      <c r="ATR21" s="31"/>
      <c r="ATS21" s="31"/>
      <c r="ATT21" s="31"/>
      <c r="ATU21" s="31"/>
      <c r="ATV21" s="31"/>
      <c r="ATW21" s="31"/>
      <c r="ATX21" s="31"/>
      <c r="ATY21" s="31"/>
      <c r="ATZ21" s="31"/>
      <c r="AUA21" s="31"/>
      <c r="AUB21" s="31"/>
      <c r="AUC21" s="31"/>
      <c r="AUD21" s="31"/>
      <c r="AUE21" s="31"/>
      <c r="AUF21" s="31"/>
      <c r="AUG21" s="31"/>
      <c r="AUH21" s="31"/>
      <c r="AUI21" s="31"/>
      <c r="AUJ21" s="31"/>
      <c r="AUK21" s="31"/>
      <c r="AUL21" s="31"/>
      <c r="AUM21" s="31"/>
      <c r="AUN21" s="31"/>
      <c r="AUO21" s="31"/>
      <c r="AUP21" s="31"/>
      <c r="AUQ21" s="31"/>
      <c r="AUR21" s="31"/>
      <c r="AUS21" s="31"/>
      <c r="AUT21" s="31"/>
      <c r="AUU21" s="31"/>
      <c r="AUV21" s="31"/>
      <c r="AUW21" s="31"/>
      <c r="AUX21" s="31"/>
      <c r="AUY21" s="31"/>
      <c r="AUZ21" s="31"/>
      <c r="AVA21" s="31"/>
      <c r="AVB21" s="31"/>
      <c r="AVC21" s="31"/>
      <c r="AVD21" s="31"/>
      <c r="AVE21" s="31"/>
      <c r="AVF21" s="31"/>
      <c r="AVG21" s="31"/>
      <c r="AVH21" s="31"/>
      <c r="AVI21" s="31"/>
      <c r="AVJ21" s="31"/>
      <c r="AVK21" s="31"/>
      <c r="AVL21" s="31"/>
      <c r="AVM21" s="31"/>
      <c r="AVN21" s="31"/>
      <c r="AVO21" s="31"/>
      <c r="AVP21" s="31"/>
      <c r="AVQ21" s="31"/>
      <c r="AVR21" s="31"/>
      <c r="AVS21" s="31"/>
      <c r="AVT21" s="31"/>
      <c r="AVU21" s="31"/>
      <c r="AVV21" s="31"/>
      <c r="AVW21" s="31"/>
      <c r="AVX21" s="31"/>
      <c r="AVY21" s="31"/>
      <c r="AVZ21" s="31"/>
      <c r="AWA21" s="31"/>
      <c r="AWB21" s="31"/>
      <c r="AWC21" s="31"/>
      <c r="AWD21" s="31"/>
      <c r="AWE21" s="31"/>
      <c r="AWF21" s="31"/>
      <c r="AWG21" s="31"/>
      <c r="AWH21" s="31"/>
      <c r="AWI21" s="31"/>
      <c r="AWJ21" s="31"/>
      <c r="AWK21" s="31"/>
      <c r="AWL21" s="31"/>
      <c r="AWM21" s="31"/>
      <c r="AWN21" s="31"/>
      <c r="AWO21" s="31"/>
      <c r="AWP21" s="31"/>
      <c r="AWQ21" s="31"/>
      <c r="AWR21" s="31"/>
      <c r="AWS21" s="31"/>
      <c r="AWT21" s="31"/>
      <c r="AWU21" s="31"/>
      <c r="AWV21" s="31"/>
      <c r="AWW21" s="31"/>
      <c r="AWX21" s="31"/>
      <c r="AWY21" s="31"/>
      <c r="AWZ21" s="31"/>
      <c r="AXA21" s="31"/>
      <c r="AXB21" s="31"/>
      <c r="AXC21" s="31"/>
      <c r="AXD21" s="31"/>
      <c r="AXE21" s="31"/>
      <c r="AXF21" s="31"/>
      <c r="AXG21" s="31"/>
      <c r="AXH21" s="31"/>
      <c r="AXI21" s="31"/>
      <c r="AXJ21" s="31"/>
      <c r="AXK21" s="31"/>
      <c r="AXL21" s="31"/>
      <c r="AXM21" s="31"/>
      <c r="AXN21" s="31"/>
      <c r="AXO21" s="31"/>
      <c r="AXP21" s="31"/>
      <c r="AXQ21" s="31"/>
      <c r="AXR21" s="31"/>
      <c r="AXS21" s="31"/>
      <c r="AXT21" s="31"/>
      <c r="AXU21" s="31"/>
      <c r="AXV21" s="31"/>
      <c r="AXW21" s="31"/>
      <c r="AXX21" s="31"/>
      <c r="AXY21" s="31"/>
      <c r="AXZ21" s="31"/>
      <c r="AYA21" s="31"/>
      <c r="AYB21" s="31"/>
      <c r="AYC21" s="31"/>
      <c r="AYD21" s="31"/>
      <c r="AYE21" s="31"/>
      <c r="AYF21" s="31"/>
      <c r="AYG21" s="31"/>
      <c r="AYH21" s="31"/>
      <c r="AYI21" s="31"/>
      <c r="AYJ21" s="31"/>
      <c r="AYK21" s="31"/>
      <c r="AYL21" s="31"/>
      <c r="AYM21" s="31"/>
      <c r="AYN21" s="31"/>
      <c r="AYO21" s="31"/>
      <c r="AYP21" s="31"/>
      <c r="AYQ21" s="31"/>
      <c r="AYR21" s="31"/>
      <c r="AYS21" s="31"/>
      <c r="AYT21" s="31"/>
      <c r="AYU21" s="31"/>
      <c r="AYV21" s="31"/>
      <c r="AYW21" s="31"/>
      <c r="AYX21" s="31"/>
      <c r="AYY21" s="31"/>
      <c r="AYZ21" s="31"/>
      <c r="AZA21" s="31"/>
      <c r="AZB21" s="31"/>
      <c r="AZC21" s="31"/>
      <c r="AZD21" s="31"/>
      <c r="AZE21" s="31"/>
      <c r="AZF21" s="31"/>
      <c r="AZG21" s="31"/>
      <c r="AZH21" s="31"/>
      <c r="AZI21" s="31"/>
      <c r="AZJ21" s="31"/>
      <c r="AZK21" s="31"/>
      <c r="AZL21" s="31"/>
      <c r="AZM21" s="31"/>
      <c r="AZN21" s="31"/>
      <c r="AZO21" s="31"/>
      <c r="AZP21" s="31"/>
      <c r="AZQ21" s="31"/>
      <c r="AZR21" s="31"/>
      <c r="AZS21" s="31"/>
      <c r="AZT21" s="31"/>
      <c r="AZU21" s="31"/>
      <c r="AZV21" s="31"/>
      <c r="AZW21" s="31"/>
      <c r="AZX21" s="31"/>
      <c r="AZY21" s="31"/>
      <c r="AZZ21" s="31"/>
      <c r="BAA21" s="31"/>
      <c r="BAB21" s="31"/>
      <c r="BAC21" s="31"/>
      <c r="BAD21" s="31"/>
      <c r="BAE21" s="31"/>
      <c r="BAF21" s="31"/>
      <c r="BAG21" s="31"/>
      <c r="BAH21" s="31"/>
      <c r="BAI21" s="31"/>
      <c r="BAJ21" s="31"/>
      <c r="BAK21" s="31"/>
      <c r="BAL21" s="31"/>
      <c r="BAM21" s="31"/>
      <c r="BAN21" s="31"/>
      <c r="BAO21" s="31"/>
      <c r="BAP21" s="31"/>
      <c r="BAQ21" s="31"/>
      <c r="BAR21" s="31"/>
      <c r="BAS21" s="31"/>
      <c r="BAT21" s="31"/>
      <c r="BAU21" s="31"/>
      <c r="BAV21" s="31"/>
      <c r="BAW21" s="31"/>
      <c r="BAX21" s="31"/>
      <c r="BAY21" s="31"/>
      <c r="BAZ21" s="31"/>
      <c r="BBA21" s="31"/>
      <c r="BBB21" s="31"/>
      <c r="BBC21" s="31"/>
      <c r="BBD21" s="31"/>
      <c r="BBE21" s="31"/>
      <c r="BBF21" s="31"/>
      <c r="BBG21" s="31"/>
      <c r="BBH21" s="31"/>
      <c r="BBI21" s="31"/>
      <c r="BBJ21" s="31"/>
      <c r="BBK21" s="31"/>
      <c r="BBL21" s="31"/>
      <c r="BBM21" s="31"/>
      <c r="BBN21" s="31"/>
      <c r="BBO21" s="31"/>
      <c r="BBP21" s="31"/>
      <c r="BBQ21" s="31"/>
      <c r="BBR21" s="31"/>
      <c r="BBS21" s="31"/>
      <c r="BBT21" s="31"/>
      <c r="BBU21" s="31"/>
      <c r="BBV21" s="31"/>
      <c r="BBW21" s="31"/>
      <c r="BBX21" s="31"/>
      <c r="BBY21" s="31"/>
      <c r="BBZ21" s="31"/>
      <c r="BCA21" s="31"/>
      <c r="BCB21" s="31"/>
      <c r="BCC21" s="31"/>
      <c r="BCD21" s="31"/>
      <c r="BCE21" s="31"/>
      <c r="BCF21" s="31"/>
      <c r="BCG21" s="31"/>
      <c r="BCH21" s="31"/>
      <c r="BCI21" s="31"/>
      <c r="BCJ21" s="31"/>
      <c r="BCK21" s="31"/>
      <c r="BCL21" s="31"/>
      <c r="BCM21" s="31"/>
      <c r="BCN21" s="31"/>
      <c r="BCO21" s="31"/>
      <c r="BCP21" s="31"/>
      <c r="BCQ21" s="31"/>
      <c r="BCR21" s="31"/>
      <c r="BCS21" s="31"/>
      <c r="BCT21" s="31"/>
      <c r="BCU21" s="31"/>
      <c r="BCV21" s="31"/>
      <c r="BCW21" s="31"/>
      <c r="BCX21" s="31"/>
      <c r="BCY21" s="31"/>
      <c r="BCZ21" s="31"/>
      <c r="BDA21" s="31"/>
      <c r="BDB21" s="31"/>
      <c r="BDC21" s="31"/>
      <c r="BDD21" s="31"/>
      <c r="BDE21" s="31"/>
      <c r="BDF21" s="31"/>
      <c r="BDG21" s="31"/>
      <c r="BDH21" s="31"/>
      <c r="BDI21" s="31"/>
      <c r="BDJ21" s="31"/>
      <c r="BDK21" s="31"/>
      <c r="BDL21" s="31"/>
      <c r="BDM21" s="31"/>
      <c r="BDN21" s="31"/>
      <c r="BDO21" s="31"/>
      <c r="BDP21" s="31"/>
      <c r="BDQ21" s="31"/>
      <c r="BDR21" s="31"/>
      <c r="BDS21" s="31"/>
      <c r="BDT21" s="31"/>
      <c r="BDU21" s="31"/>
      <c r="BDV21" s="31"/>
      <c r="BDW21" s="31"/>
      <c r="BDX21" s="31"/>
      <c r="BDY21" s="31"/>
      <c r="BDZ21" s="31"/>
      <c r="BEA21" s="31"/>
      <c r="BEB21" s="31"/>
      <c r="BEC21" s="31"/>
      <c r="BED21" s="31"/>
      <c r="BEE21" s="31"/>
      <c r="BEF21" s="31"/>
      <c r="BEG21" s="31"/>
      <c r="BEH21" s="31"/>
      <c r="BEI21" s="31"/>
      <c r="BEJ21" s="31"/>
      <c r="BEK21" s="31"/>
      <c r="BEL21" s="31"/>
      <c r="BEM21" s="31"/>
      <c r="BEN21" s="31"/>
      <c r="BEO21" s="31"/>
      <c r="BEP21" s="31"/>
      <c r="BEQ21" s="31"/>
      <c r="BER21" s="31"/>
      <c r="BES21" s="31"/>
      <c r="BET21" s="31"/>
      <c r="BEU21" s="31"/>
      <c r="BEV21" s="31"/>
      <c r="BEW21" s="31"/>
      <c r="BEX21" s="31"/>
      <c r="BEY21" s="31"/>
      <c r="BEZ21" s="31"/>
      <c r="BFA21" s="31"/>
      <c r="BFB21" s="31"/>
      <c r="BFC21" s="31"/>
      <c r="BFD21" s="31"/>
      <c r="BFE21" s="31"/>
      <c r="BFF21" s="31"/>
      <c r="BFG21" s="31"/>
      <c r="BFH21" s="31"/>
      <c r="BFI21" s="31"/>
      <c r="BFJ21" s="31"/>
      <c r="BFK21" s="31"/>
      <c r="BFL21" s="31"/>
      <c r="BFM21" s="31"/>
      <c r="BFN21" s="31"/>
      <c r="BFO21" s="31"/>
      <c r="BFP21" s="31"/>
      <c r="BFQ21" s="31"/>
      <c r="BFR21" s="31"/>
      <c r="BFS21" s="31"/>
      <c r="BFT21" s="31"/>
      <c r="BFU21" s="31"/>
      <c r="BFV21" s="31"/>
      <c r="BFW21" s="31"/>
      <c r="BFX21" s="31"/>
      <c r="BFY21" s="31"/>
      <c r="BFZ21" s="31"/>
      <c r="BGA21" s="31"/>
      <c r="BGB21" s="31"/>
      <c r="BGC21" s="31"/>
      <c r="BGD21" s="31"/>
      <c r="BGE21" s="31"/>
      <c r="BGF21" s="31"/>
      <c r="BGG21" s="31"/>
      <c r="BGH21" s="31"/>
      <c r="BGI21" s="31"/>
      <c r="BGJ21" s="31"/>
      <c r="BGK21" s="31"/>
      <c r="BGL21" s="31"/>
      <c r="BGM21" s="31"/>
      <c r="BGN21" s="31"/>
      <c r="BGO21" s="31"/>
      <c r="BGP21" s="31"/>
      <c r="BGQ21" s="31"/>
      <c r="BGR21" s="31"/>
      <c r="BGS21" s="31"/>
      <c r="BGT21" s="31"/>
      <c r="BGU21" s="31"/>
      <c r="BGV21" s="31"/>
      <c r="BGW21" s="31"/>
      <c r="BGX21" s="31"/>
      <c r="BGY21" s="31"/>
      <c r="BGZ21" s="31"/>
      <c r="BHA21" s="31"/>
      <c r="BHB21" s="31"/>
      <c r="BHC21" s="31"/>
      <c r="BHD21" s="31"/>
      <c r="BHE21" s="31"/>
      <c r="BHF21" s="31"/>
      <c r="BHG21" s="31"/>
      <c r="BHH21" s="31"/>
      <c r="BHI21" s="31"/>
      <c r="BHJ21" s="31"/>
      <c r="BHK21" s="31"/>
      <c r="BHL21" s="31"/>
      <c r="BHM21" s="31"/>
      <c r="BHN21" s="31"/>
      <c r="BHO21" s="31"/>
      <c r="BHP21" s="31"/>
      <c r="BHQ21" s="31"/>
      <c r="BHR21" s="31"/>
      <c r="BHS21" s="31"/>
      <c r="BHT21" s="31"/>
      <c r="BHU21" s="31"/>
      <c r="BHV21" s="31"/>
      <c r="BHW21" s="31"/>
      <c r="BHX21" s="31"/>
      <c r="BHY21" s="31"/>
      <c r="BHZ21" s="31"/>
      <c r="BIA21" s="31"/>
      <c r="BIB21" s="31"/>
      <c r="BIC21" s="31"/>
      <c r="BID21" s="31"/>
      <c r="BIE21" s="31"/>
      <c r="BIF21" s="31"/>
      <c r="BIG21" s="31"/>
      <c r="BIH21" s="31"/>
      <c r="BII21" s="31"/>
      <c r="BIJ21" s="31"/>
      <c r="BIK21" s="31"/>
      <c r="BIL21" s="31"/>
      <c r="BIM21" s="31"/>
      <c r="BIN21" s="31"/>
      <c r="BIO21" s="31"/>
      <c r="BIP21" s="31"/>
      <c r="BIQ21" s="31"/>
      <c r="BIR21" s="31"/>
      <c r="BIS21" s="31"/>
      <c r="BIT21" s="31"/>
      <c r="BIU21" s="31"/>
      <c r="BIV21" s="31"/>
      <c r="BIW21" s="31"/>
      <c r="BIX21" s="31"/>
      <c r="BIY21" s="31"/>
      <c r="BIZ21" s="31"/>
      <c r="BJA21" s="31"/>
      <c r="BJB21" s="31"/>
      <c r="BJC21" s="31"/>
      <c r="BJD21" s="31"/>
      <c r="BJE21" s="31"/>
      <c r="BJF21" s="31"/>
      <c r="BJG21" s="31"/>
      <c r="BJH21" s="31"/>
      <c r="BJI21" s="31"/>
      <c r="BJJ21" s="31"/>
      <c r="BJK21" s="31"/>
      <c r="BJL21" s="31"/>
      <c r="BJM21" s="31"/>
      <c r="BJN21" s="31"/>
      <c r="BJO21" s="31"/>
      <c r="BJP21" s="31"/>
      <c r="BJQ21" s="31"/>
      <c r="BJR21" s="31"/>
      <c r="BJS21" s="31"/>
      <c r="BJT21" s="31"/>
      <c r="BJU21" s="31"/>
      <c r="BJV21" s="31"/>
      <c r="BJW21" s="31"/>
      <c r="BJX21" s="31"/>
      <c r="BJY21" s="31"/>
      <c r="BJZ21" s="31"/>
      <c r="BKA21" s="31"/>
      <c r="BKB21" s="31"/>
      <c r="BKC21" s="31"/>
      <c r="BKD21" s="31"/>
      <c r="BKE21" s="31"/>
      <c r="BKF21" s="31"/>
      <c r="BKG21" s="31"/>
      <c r="BKH21" s="31"/>
      <c r="BKI21" s="31"/>
      <c r="BKJ21" s="31"/>
      <c r="BKK21" s="31"/>
      <c r="BKL21" s="31"/>
      <c r="BKM21" s="31"/>
      <c r="BKN21" s="31"/>
      <c r="BKO21" s="31"/>
      <c r="BKP21" s="31"/>
      <c r="BKQ21" s="31"/>
      <c r="BKR21" s="31"/>
      <c r="BKS21" s="31"/>
      <c r="BKT21" s="31"/>
      <c r="BKU21" s="31"/>
      <c r="BKV21" s="31"/>
      <c r="BKW21" s="31"/>
      <c r="BKX21" s="31"/>
      <c r="BKY21" s="31"/>
      <c r="BKZ21" s="31"/>
      <c r="BLA21" s="31"/>
      <c r="BLB21" s="31"/>
      <c r="BLC21" s="31"/>
      <c r="BLD21" s="31"/>
      <c r="BLE21" s="31"/>
      <c r="BLF21" s="31"/>
      <c r="BLG21" s="31"/>
      <c r="BLH21" s="31"/>
      <c r="BLI21" s="31"/>
      <c r="BLJ21" s="31"/>
      <c r="BLK21" s="31"/>
      <c r="BLL21" s="31"/>
      <c r="BLM21" s="31"/>
      <c r="BLN21" s="31"/>
      <c r="BLO21" s="31"/>
      <c r="BLP21" s="31"/>
      <c r="BLQ21" s="31"/>
      <c r="BLR21" s="31"/>
      <c r="BLS21" s="31"/>
      <c r="BLT21" s="31"/>
      <c r="BLU21" s="31"/>
      <c r="BLV21" s="31"/>
      <c r="BLW21" s="31"/>
      <c r="BLX21" s="31"/>
      <c r="BLY21" s="31"/>
      <c r="BLZ21" s="31"/>
      <c r="BMA21" s="31"/>
      <c r="BMB21" s="31"/>
      <c r="BMC21" s="31"/>
      <c r="BMD21" s="31"/>
      <c r="BME21" s="31"/>
      <c r="BMF21" s="31"/>
      <c r="BMG21" s="31"/>
      <c r="BMH21" s="31"/>
      <c r="BMI21" s="31"/>
      <c r="BMJ21" s="31"/>
      <c r="BMK21" s="31"/>
      <c r="BML21" s="31"/>
      <c r="BMM21" s="31"/>
      <c r="BMN21" s="31"/>
      <c r="BMO21" s="31"/>
      <c r="BMP21" s="31"/>
      <c r="BMQ21" s="31"/>
      <c r="BMR21" s="31"/>
      <c r="BMS21" s="31"/>
      <c r="BMT21" s="31"/>
      <c r="BMU21" s="31"/>
      <c r="BMV21" s="31"/>
      <c r="BMW21" s="31"/>
      <c r="BMX21" s="31"/>
      <c r="BMY21" s="31"/>
      <c r="BMZ21" s="31"/>
      <c r="BNA21" s="31"/>
      <c r="BNB21" s="31"/>
      <c r="BNC21" s="31"/>
      <c r="BND21" s="31"/>
      <c r="BNE21" s="31"/>
      <c r="BNF21" s="31"/>
      <c r="BNG21" s="31"/>
      <c r="BNH21" s="31"/>
      <c r="BNI21" s="31"/>
      <c r="BNJ21" s="31"/>
      <c r="BNK21" s="31"/>
      <c r="BNL21" s="31"/>
      <c r="BNM21" s="31"/>
      <c r="BNN21" s="31"/>
      <c r="BNO21" s="31"/>
      <c r="BNP21" s="31"/>
      <c r="BNQ21" s="31"/>
      <c r="BNR21" s="31"/>
      <c r="BNS21" s="31"/>
      <c r="BNT21" s="31"/>
      <c r="BNU21" s="31"/>
      <c r="BNV21" s="31"/>
      <c r="BNW21" s="31"/>
      <c r="BNX21" s="31"/>
      <c r="BNY21" s="31"/>
      <c r="BNZ21" s="31"/>
      <c r="BOA21" s="31"/>
      <c r="BOB21" s="31"/>
      <c r="BOC21" s="31"/>
      <c r="BOD21" s="31"/>
      <c r="BOE21" s="31"/>
      <c r="BOF21" s="31"/>
      <c r="BOG21" s="31"/>
      <c r="BOH21" s="31"/>
      <c r="BOI21" s="31"/>
      <c r="BOJ21" s="31"/>
      <c r="BOK21" s="31"/>
      <c r="BOL21" s="31"/>
      <c r="BOM21" s="31"/>
      <c r="BON21" s="31"/>
      <c r="BOO21" s="31"/>
      <c r="BOP21" s="31"/>
      <c r="BOQ21" s="31"/>
      <c r="BOR21" s="31"/>
      <c r="BOS21" s="31"/>
      <c r="BOT21" s="31"/>
      <c r="BOU21" s="31"/>
      <c r="BOV21" s="31"/>
      <c r="BOW21" s="31"/>
      <c r="BOX21" s="31"/>
      <c r="BOY21" s="31"/>
      <c r="BOZ21" s="31"/>
      <c r="BPA21" s="31"/>
      <c r="BPB21" s="31"/>
      <c r="BPC21" s="31"/>
      <c r="BPD21" s="31"/>
      <c r="BPE21" s="31"/>
      <c r="BPF21" s="31"/>
      <c r="BPG21" s="31"/>
      <c r="BPH21" s="31"/>
      <c r="BPI21" s="31"/>
      <c r="BPJ21" s="31"/>
      <c r="BPK21" s="31"/>
      <c r="BPL21" s="31"/>
      <c r="BPM21" s="31"/>
      <c r="BPN21" s="31"/>
      <c r="BPO21" s="31"/>
      <c r="BPP21" s="31"/>
      <c r="BPQ21" s="31"/>
      <c r="BPR21" s="31"/>
      <c r="BPS21" s="31"/>
      <c r="BPT21" s="31"/>
      <c r="BPU21" s="31"/>
      <c r="BPV21" s="31"/>
      <c r="BPW21" s="31"/>
      <c r="BPX21" s="31"/>
      <c r="BPY21" s="31"/>
      <c r="BPZ21" s="31"/>
      <c r="BQA21" s="31"/>
      <c r="BQB21" s="31"/>
      <c r="BQC21" s="31"/>
      <c r="BQD21" s="31"/>
      <c r="BQE21" s="31"/>
      <c r="BQF21" s="31"/>
      <c r="BQG21" s="31"/>
      <c r="BQH21" s="31"/>
      <c r="BQI21" s="31"/>
      <c r="BQJ21" s="31"/>
      <c r="BQK21" s="31"/>
      <c r="BQL21" s="31"/>
      <c r="BQM21" s="31"/>
      <c r="BQN21" s="31"/>
      <c r="BQO21" s="31"/>
      <c r="BQP21" s="31"/>
      <c r="BQQ21" s="31"/>
      <c r="BQR21" s="31"/>
      <c r="BQS21" s="31"/>
      <c r="BQT21" s="31"/>
      <c r="BQU21" s="31"/>
      <c r="BQV21" s="31"/>
      <c r="BQW21" s="31"/>
      <c r="BQX21" s="31"/>
      <c r="BQY21" s="31"/>
      <c r="BQZ21" s="31"/>
      <c r="BRA21" s="31"/>
      <c r="BRB21" s="31"/>
      <c r="BRC21" s="31"/>
      <c r="BRD21" s="31"/>
      <c r="BRE21" s="31"/>
      <c r="BRF21" s="31"/>
      <c r="BRG21" s="31"/>
      <c r="BRH21" s="31"/>
      <c r="BRI21" s="31"/>
      <c r="BRJ21" s="31"/>
      <c r="BRK21" s="31"/>
      <c r="BRL21" s="31"/>
      <c r="BRM21" s="31"/>
      <c r="BRN21" s="31"/>
      <c r="BRO21" s="31"/>
      <c r="BRP21" s="31"/>
      <c r="BRQ21" s="31"/>
      <c r="BRR21" s="31"/>
      <c r="BRS21" s="31"/>
      <c r="BRT21" s="31"/>
      <c r="BRU21" s="31"/>
      <c r="BRV21" s="31"/>
      <c r="BRW21" s="31"/>
      <c r="BRX21" s="31"/>
      <c r="BRY21" s="31"/>
      <c r="BRZ21" s="31"/>
      <c r="BSA21" s="31"/>
      <c r="BSB21" s="31"/>
      <c r="BSC21" s="31"/>
      <c r="BSD21" s="31"/>
      <c r="BSE21" s="31"/>
      <c r="BSF21" s="31"/>
      <c r="BSG21" s="31"/>
      <c r="BSH21" s="31"/>
      <c r="BSI21" s="31"/>
      <c r="BSJ21" s="31"/>
      <c r="BSK21" s="31"/>
      <c r="BSL21" s="31"/>
      <c r="BSM21" s="31"/>
      <c r="BSN21" s="31"/>
      <c r="BSO21" s="31"/>
      <c r="BSP21" s="31"/>
      <c r="BSQ21" s="31"/>
      <c r="BSR21" s="31"/>
      <c r="BSS21" s="31"/>
      <c r="BST21" s="31"/>
      <c r="BSU21" s="31"/>
      <c r="BSV21" s="31"/>
      <c r="BSW21" s="31"/>
      <c r="BSX21" s="31"/>
      <c r="BSY21" s="31"/>
      <c r="BSZ21" s="31"/>
      <c r="BTA21" s="31"/>
      <c r="BTB21" s="31"/>
      <c r="BTC21" s="31"/>
      <c r="BTD21" s="31"/>
      <c r="BTE21" s="31"/>
      <c r="BTF21" s="31"/>
      <c r="BTG21" s="31"/>
      <c r="BTH21" s="31"/>
      <c r="BTI21" s="31"/>
      <c r="BTJ21" s="31"/>
      <c r="BTK21" s="31"/>
      <c r="BTL21" s="31"/>
      <c r="BTM21" s="31"/>
      <c r="BTN21" s="31"/>
      <c r="BTO21" s="31"/>
      <c r="BTP21" s="31"/>
      <c r="BTQ21" s="31"/>
      <c r="BTR21" s="31"/>
      <c r="BTS21" s="31"/>
      <c r="BTT21" s="31"/>
      <c r="BTU21" s="31"/>
      <c r="BTV21" s="31"/>
      <c r="BTW21" s="31"/>
      <c r="BTX21" s="31"/>
      <c r="BTY21" s="31"/>
      <c r="BTZ21" s="31"/>
      <c r="BUA21" s="31"/>
      <c r="BUB21" s="31"/>
      <c r="BUC21" s="31"/>
      <c r="BUD21" s="31"/>
      <c r="BUE21" s="31"/>
      <c r="BUF21" s="31"/>
      <c r="BUG21" s="31"/>
      <c r="BUH21" s="31"/>
      <c r="BUI21" s="31"/>
      <c r="BUJ21" s="31"/>
      <c r="BUK21" s="31"/>
      <c r="BUL21" s="31"/>
      <c r="BUM21" s="31"/>
      <c r="BUN21" s="31"/>
      <c r="BUO21" s="31"/>
      <c r="BUP21" s="31"/>
      <c r="BUQ21" s="31"/>
      <c r="BUR21" s="31"/>
      <c r="BUS21" s="31"/>
      <c r="BUT21" s="31"/>
      <c r="BUU21" s="31"/>
      <c r="BUV21" s="31"/>
      <c r="BUW21" s="31"/>
      <c r="BUX21" s="31"/>
      <c r="BUY21" s="31"/>
      <c r="BUZ21" s="31"/>
      <c r="BVA21" s="31"/>
      <c r="BVB21" s="31"/>
      <c r="BVC21" s="31"/>
      <c r="BVD21" s="31"/>
      <c r="BVE21" s="31"/>
      <c r="BVF21" s="31"/>
      <c r="BVG21" s="31"/>
      <c r="BVH21" s="31"/>
      <c r="BVI21" s="31"/>
      <c r="BVJ21" s="31"/>
      <c r="BVK21" s="31"/>
      <c r="BVL21" s="31"/>
      <c r="BVM21" s="31"/>
      <c r="BVN21" s="31"/>
      <c r="BVO21" s="31"/>
      <c r="BVP21" s="31"/>
      <c r="BVQ21" s="31"/>
      <c r="BVR21" s="31"/>
      <c r="BVS21" s="31"/>
      <c r="BVT21" s="31"/>
      <c r="BVU21" s="31"/>
      <c r="BVV21" s="31"/>
      <c r="BVW21" s="31"/>
      <c r="BVX21" s="31"/>
      <c r="BVY21" s="31"/>
      <c r="BVZ21" s="31"/>
      <c r="BWA21" s="31"/>
      <c r="BWB21" s="31"/>
      <c r="BWC21" s="31"/>
      <c r="BWD21" s="31"/>
      <c r="BWE21" s="31"/>
      <c r="BWF21" s="31"/>
      <c r="BWG21" s="31"/>
      <c r="BWH21" s="31"/>
      <c r="BWI21" s="31"/>
      <c r="BWJ21" s="31"/>
      <c r="BWK21" s="31"/>
      <c r="BWL21" s="31"/>
      <c r="BWM21" s="31"/>
      <c r="BWN21" s="31"/>
      <c r="BWO21" s="31"/>
      <c r="BWP21" s="31"/>
      <c r="BWQ21" s="31"/>
      <c r="BWR21" s="31"/>
      <c r="BWS21" s="31"/>
      <c r="BWT21" s="31"/>
      <c r="BWU21" s="31"/>
      <c r="BWV21" s="31"/>
      <c r="BWW21" s="31"/>
      <c r="BWX21" s="31"/>
      <c r="BWY21" s="31"/>
      <c r="BWZ21" s="31"/>
      <c r="BXA21" s="31"/>
      <c r="BXB21" s="31"/>
      <c r="BXC21" s="31"/>
      <c r="BXD21" s="31"/>
      <c r="BXE21" s="31"/>
      <c r="BXF21" s="31"/>
      <c r="BXG21" s="31"/>
      <c r="BXH21" s="31"/>
      <c r="BXI21" s="31"/>
      <c r="BXJ21" s="31"/>
      <c r="BXK21" s="31"/>
      <c r="BXL21" s="31"/>
      <c r="BXM21" s="31"/>
      <c r="BXN21" s="31"/>
      <c r="BXO21" s="31"/>
      <c r="BXP21" s="31"/>
      <c r="BXQ21" s="31"/>
      <c r="BXR21" s="31"/>
      <c r="BXS21" s="31"/>
      <c r="BXT21" s="31"/>
      <c r="BXU21" s="31"/>
      <c r="BXV21" s="31"/>
      <c r="BXW21" s="31"/>
      <c r="BXX21" s="31"/>
      <c r="BXY21" s="31"/>
      <c r="BXZ21" s="31"/>
      <c r="BYA21" s="31"/>
      <c r="BYB21" s="31"/>
      <c r="BYC21" s="31"/>
      <c r="BYD21" s="31"/>
      <c r="BYE21" s="31"/>
      <c r="BYF21" s="31"/>
      <c r="BYG21" s="31"/>
      <c r="BYH21" s="31"/>
      <c r="BYI21" s="31"/>
      <c r="BYJ21" s="31"/>
      <c r="BYK21" s="31"/>
      <c r="BYL21" s="31"/>
      <c r="BYM21" s="31"/>
      <c r="BYN21" s="31"/>
      <c r="BYO21" s="31"/>
      <c r="BYP21" s="31"/>
      <c r="BYQ21" s="31"/>
      <c r="BYR21" s="31"/>
      <c r="BYS21" s="31"/>
      <c r="BYT21" s="31"/>
      <c r="BYU21" s="31"/>
      <c r="BYV21" s="31"/>
      <c r="BYW21" s="31"/>
      <c r="BYX21" s="31"/>
      <c r="BYY21" s="31"/>
      <c r="BYZ21" s="31"/>
      <c r="BZA21" s="31"/>
      <c r="BZB21" s="31"/>
      <c r="BZC21" s="31"/>
      <c r="BZD21" s="31"/>
      <c r="BZE21" s="31"/>
      <c r="BZF21" s="31"/>
      <c r="BZG21" s="31"/>
      <c r="BZH21" s="31"/>
      <c r="BZI21" s="31"/>
      <c r="BZJ21" s="31"/>
      <c r="BZK21" s="31"/>
      <c r="BZL21" s="31"/>
      <c r="BZM21" s="31"/>
      <c r="BZN21" s="31"/>
      <c r="BZO21" s="31"/>
      <c r="BZP21" s="31"/>
      <c r="BZQ21" s="31"/>
      <c r="BZR21" s="31"/>
      <c r="BZS21" s="31"/>
      <c r="BZT21" s="31"/>
      <c r="BZU21" s="31"/>
      <c r="BZV21" s="31"/>
      <c r="BZW21" s="31"/>
      <c r="BZX21" s="31"/>
      <c r="BZY21" s="31"/>
      <c r="BZZ21" s="31"/>
      <c r="CAA21" s="31"/>
      <c r="CAB21" s="31"/>
      <c r="CAC21" s="31"/>
      <c r="CAD21" s="31"/>
      <c r="CAE21" s="31"/>
      <c r="CAF21" s="31"/>
      <c r="CAG21" s="31"/>
      <c r="CAH21" s="31"/>
      <c r="CAI21" s="31"/>
      <c r="CAJ21" s="31"/>
      <c r="CAK21" s="31"/>
      <c r="CAL21" s="31"/>
      <c r="CAM21" s="31"/>
      <c r="CAN21" s="31"/>
      <c r="CAO21" s="31"/>
      <c r="CAP21" s="31"/>
      <c r="CAQ21" s="31"/>
      <c r="CAR21" s="31"/>
      <c r="CAS21" s="31"/>
      <c r="CAT21" s="31"/>
      <c r="CAU21" s="31"/>
      <c r="CAV21" s="31"/>
      <c r="CAW21" s="31"/>
      <c r="CAX21" s="31"/>
      <c r="CAY21" s="31"/>
      <c r="CAZ21" s="31"/>
      <c r="CBA21" s="31"/>
      <c r="CBB21" s="31"/>
      <c r="CBC21" s="31"/>
      <c r="CBD21" s="31"/>
      <c r="CBE21" s="31"/>
      <c r="CBF21" s="31"/>
      <c r="CBG21" s="31"/>
      <c r="CBH21" s="31"/>
      <c r="CBI21" s="31"/>
      <c r="CBJ21" s="31"/>
      <c r="CBK21" s="31"/>
      <c r="CBL21" s="31"/>
      <c r="CBM21" s="31"/>
      <c r="CBN21" s="31"/>
      <c r="CBO21" s="31"/>
      <c r="CBP21" s="31"/>
      <c r="CBQ21" s="31"/>
      <c r="CBR21" s="31"/>
      <c r="CBS21" s="31"/>
      <c r="CBT21" s="31"/>
      <c r="CBU21" s="31"/>
      <c r="CBV21" s="31"/>
      <c r="CBW21" s="31"/>
      <c r="CBX21" s="31"/>
      <c r="CBY21" s="31"/>
      <c r="CBZ21" s="31"/>
      <c r="CCA21" s="31"/>
      <c r="CCB21" s="31"/>
      <c r="CCC21" s="31"/>
      <c r="CCD21" s="31"/>
      <c r="CCE21" s="31"/>
      <c r="CCF21" s="31"/>
      <c r="CCG21" s="31"/>
      <c r="CCH21" s="31"/>
      <c r="CCI21" s="31"/>
      <c r="CCJ21" s="31"/>
      <c r="CCK21" s="31"/>
      <c r="CCL21" s="31"/>
      <c r="CCM21" s="31"/>
      <c r="CCN21" s="31"/>
      <c r="CCO21" s="31"/>
      <c r="CCP21" s="31"/>
      <c r="CCQ21" s="31"/>
      <c r="CCR21" s="31"/>
      <c r="CCS21" s="31"/>
      <c r="CCT21" s="31"/>
      <c r="CCU21" s="31"/>
      <c r="CCV21" s="31"/>
      <c r="CCW21" s="31"/>
      <c r="CCX21" s="31"/>
      <c r="CCY21" s="31"/>
      <c r="CCZ21" s="31"/>
      <c r="CDA21" s="31"/>
      <c r="CDB21" s="31"/>
      <c r="CDC21" s="31"/>
      <c r="CDD21" s="31"/>
      <c r="CDE21" s="31"/>
      <c r="CDF21" s="31"/>
      <c r="CDG21" s="31"/>
      <c r="CDH21" s="31"/>
      <c r="CDI21" s="31"/>
      <c r="CDJ21" s="31"/>
      <c r="CDK21" s="31"/>
      <c r="CDL21" s="31"/>
      <c r="CDM21" s="31"/>
      <c r="CDN21" s="31"/>
      <c r="CDO21" s="31"/>
      <c r="CDP21" s="31"/>
      <c r="CDQ21" s="31"/>
      <c r="CDR21" s="31"/>
      <c r="CDS21" s="31"/>
      <c r="CDT21" s="31"/>
      <c r="CDU21" s="31"/>
      <c r="CDV21" s="31"/>
      <c r="CDW21" s="31"/>
      <c r="CDX21" s="31"/>
      <c r="CDY21" s="31"/>
      <c r="CDZ21" s="31"/>
      <c r="CEA21" s="31"/>
      <c r="CEB21" s="31"/>
      <c r="CEC21" s="31"/>
      <c r="CED21" s="31"/>
      <c r="CEE21" s="31"/>
      <c r="CEF21" s="31"/>
      <c r="CEG21" s="31"/>
      <c r="CEH21" s="31"/>
      <c r="CEI21" s="31"/>
      <c r="CEJ21" s="31"/>
      <c r="CEK21" s="31"/>
      <c r="CEL21" s="31"/>
      <c r="CEM21" s="31"/>
      <c r="CEN21" s="31"/>
      <c r="CEO21" s="31"/>
      <c r="CEP21" s="31"/>
      <c r="CEQ21" s="31"/>
      <c r="CER21" s="31"/>
      <c r="CES21" s="31"/>
      <c r="CET21" s="31"/>
      <c r="CEU21" s="31"/>
      <c r="CEV21" s="31"/>
      <c r="CEW21" s="31"/>
      <c r="CEX21" s="31"/>
      <c r="CEY21" s="31"/>
      <c r="CEZ21" s="31"/>
      <c r="CFA21" s="31"/>
      <c r="CFB21" s="31"/>
      <c r="CFC21" s="31"/>
      <c r="CFD21" s="31"/>
      <c r="CFE21" s="31"/>
      <c r="CFF21" s="31"/>
      <c r="CFG21" s="31"/>
      <c r="CFH21" s="31"/>
      <c r="CFI21" s="31"/>
      <c r="CFJ21" s="31"/>
      <c r="CFK21" s="31"/>
      <c r="CFL21" s="31"/>
      <c r="CFM21" s="31"/>
      <c r="CFN21" s="31"/>
      <c r="CFO21" s="31"/>
      <c r="CFP21" s="31"/>
      <c r="CFQ21" s="31"/>
      <c r="CFR21" s="31"/>
      <c r="CFS21" s="31"/>
      <c r="CFT21" s="31"/>
      <c r="CFU21" s="31"/>
      <c r="CFV21" s="31"/>
      <c r="CFW21" s="31"/>
      <c r="CFX21" s="31"/>
      <c r="CFY21" s="31"/>
      <c r="CFZ21" s="31"/>
      <c r="CGA21" s="31"/>
      <c r="CGB21" s="31"/>
      <c r="CGC21" s="31"/>
      <c r="CGD21" s="31"/>
      <c r="CGE21" s="31"/>
      <c r="CGF21" s="31"/>
      <c r="CGG21" s="31"/>
      <c r="CGH21" s="31"/>
      <c r="CGI21" s="31"/>
      <c r="CGJ21" s="31"/>
      <c r="CGK21" s="31"/>
      <c r="CGL21" s="31"/>
      <c r="CGM21" s="31"/>
      <c r="CGN21" s="31"/>
      <c r="CGO21" s="31"/>
      <c r="CGP21" s="31"/>
      <c r="CGQ21" s="31"/>
      <c r="CGR21" s="31"/>
      <c r="CGS21" s="31"/>
      <c r="CGT21" s="31"/>
      <c r="CGU21" s="31"/>
      <c r="CGV21" s="31"/>
      <c r="CGW21" s="31"/>
      <c r="CGX21" s="31"/>
      <c r="CGY21" s="31"/>
      <c r="CGZ21" s="31"/>
      <c r="CHA21" s="31"/>
      <c r="CHB21" s="31"/>
      <c r="CHC21" s="31"/>
      <c r="CHD21" s="31"/>
      <c r="CHE21" s="31"/>
      <c r="CHF21" s="31"/>
      <c r="CHG21" s="31"/>
      <c r="CHH21" s="31"/>
      <c r="CHI21" s="31"/>
      <c r="CHJ21" s="31"/>
      <c r="CHK21" s="31"/>
      <c r="CHL21" s="31"/>
      <c r="CHM21" s="31"/>
      <c r="CHN21" s="31"/>
      <c r="CHO21" s="31"/>
      <c r="CHP21" s="31"/>
      <c r="CHQ21" s="31"/>
      <c r="CHR21" s="31"/>
      <c r="CHS21" s="31"/>
      <c r="CHT21" s="31"/>
      <c r="CHU21" s="31"/>
      <c r="CHV21" s="31"/>
      <c r="CHW21" s="31"/>
      <c r="CHX21" s="31"/>
      <c r="CHY21" s="31"/>
      <c r="CHZ21" s="31"/>
      <c r="CIA21" s="31"/>
      <c r="CIB21" s="31"/>
      <c r="CIC21" s="31"/>
      <c r="CID21" s="31"/>
      <c r="CIE21" s="31"/>
      <c r="CIF21" s="31"/>
      <c r="CIG21" s="31"/>
      <c r="CIH21" s="31"/>
      <c r="CII21" s="31"/>
      <c r="CIJ21" s="31"/>
      <c r="CIK21" s="31"/>
      <c r="CIL21" s="31"/>
      <c r="CIM21" s="31"/>
      <c r="CIN21" s="31"/>
      <c r="CIO21" s="31"/>
      <c r="CIP21" s="31"/>
      <c r="CIQ21" s="31"/>
      <c r="CIR21" s="31"/>
      <c r="CIS21" s="31"/>
      <c r="CIT21" s="31"/>
      <c r="CIU21" s="31"/>
      <c r="CIV21" s="31"/>
      <c r="CIW21" s="31"/>
      <c r="CIX21" s="31"/>
      <c r="CIY21" s="31"/>
      <c r="CIZ21" s="31"/>
      <c r="CJA21" s="31"/>
      <c r="CJB21" s="31"/>
      <c r="CJC21" s="31"/>
      <c r="CJD21" s="31"/>
      <c r="CJE21" s="31"/>
      <c r="CJF21" s="31"/>
      <c r="CJG21" s="31"/>
      <c r="CJH21" s="31"/>
      <c r="CJI21" s="31"/>
      <c r="CJJ21" s="31"/>
      <c r="CJK21" s="31"/>
      <c r="CJL21" s="31"/>
      <c r="CJM21" s="31"/>
      <c r="CJN21" s="31"/>
      <c r="CJO21" s="31"/>
      <c r="CJP21" s="31"/>
      <c r="CJQ21" s="31"/>
      <c r="CJR21" s="31"/>
      <c r="CJS21" s="31"/>
      <c r="CJT21" s="31"/>
      <c r="CJU21" s="31"/>
      <c r="CJV21" s="31"/>
      <c r="CJW21" s="31"/>
      <c r="CJX21" s="31"/>
      <c r="CJY21" s="31"/>
      <c r="CJZ21" s="31"/>
      <c r="CKA21" s="31"/>
      <c r="CKB21" s="31"/>
      <c r="CKC21" s="31"/>
      <c r="CKD21" s="31"/>
      <c r="CKE21" s="31"/>
      <c r="CKF21" s="31"/>
      <c r="CKG21" s="31"/>
      <c r="CKH21" s="31"/>
      <c r="CKI21" s="31"/>
      <c r="CKJ21" s="31"/>
      <c r="CKK21" s="31"/>
      <c r="CKL21" s="31"/>
      <c r="CKM21" s="31"/>
      <c r="CKN21" s="31"/>
      <c r="CKO21" s="31"/>
      <c r="CKP21" s="31"/>
      <c r="CKQ21" s="31"/>
      <c r="CKR21" s="31"/>
      <c r="CKS21" s="31"/>
      <c r="CKT21" s="31"/>
      <c r="CKU21" s="31"/>
      <c r="CKV21" s="31"/>
      <c r="CKW21" s="31"/>
      <c r="CKX21" s="31"/>
      <c r="CKY21" s="31"/>
      <c r="CKZ21" s="31"/>
      <c r="CLA21" s="31"/>
      <c r="CLB21" s="31"/>
      <c r="CLC21" s="31"/>
      <c r="CLD21" s="31"/>
      <c r="CLE21" s="31"/>
      <c r="CLF21" s="31"/>
      <c r="CLG21" s="31"/>
      <c r="CLH21" s="31"/>
      <c r="CLI21" s="31"/>
      <c r="CLJ21" s="31"/>
      <c r="CLK21" s="31"/>
      <c r="CLL21" s="31"/>
      <c r="CLM21" s="31"/>
      <c r="CLN21" s="31"/>
      <c r="CLO21" s="31"/>
      <c r="CLP21" s="31"/>
      <c r="CLQ21" s="31"/>
      <c r="CLR21" s="31"/>
      <c r="CLS21" s="31"/>
      <c r="CLT21" s="31"/>
      <c r="CLU21" s="31"/>
      <c r="CLV21" s="31"/>
      <c r="CLW21" s="31"/>
      <c r="CLX21" s="31"/>
      <c r="CLY21" s="31"/>
      <c r="CLZ21" s="31"/>
      <c r="CMA21" s="31"/>
      <c r="CMB21" s="31"/>
      <c r="CMC21" s="31"/>
      <c r="CMD21" s="31"/>
      <c r="CME21" s="31"/>
      <c r="CMF21" s="31"/>
      <c r="CMG21" s="31"/>
      <c r="CMH21" s="31"/>
      <c r="CMI21" s="31"/>
      <c r="CMJ21" s="31"/>
      <c r="CMK21" s="31"/>
      <c r="CML21" s="31"/>
      <c r="CMM21" s="31"/>
      <c r="CMN21" s="31"/>
      <c r="CMO21" s="31"/>
      <c r="CMP21" s="31"/>
      <c r="CMQ21" s="31"/>
      <c r="CMR21" s="31"/>
      <c r="CMS21" s="31"/>
      <c r="CMT21" s="31"/>
      <c r="CMU21" s="31"/>
      <c r="CMV21" s="31"/>
      <c r="CMW21" s="31"/>
      <c r="CMX21" s="31"/>
      <c r="CMY21" s="31"/>
      <c r="CMZ21" s="31"/>
      <c r="CNA21" s="31"/>
      <c r="CNB21" s="31"/>
      <c r="CNC21" s="31"/>
      <c r="CND21" s="31"/>
      <c r="CNE21" s="31"/>
      <c r="CNF21" s="31"/>
      <c r="CNG21" s="31"/>
      <c r="CNH21" s="31"/>
      <c r="CNI21" s="31"/>
      <c r="CNJ21" s="31"/>
      <c r="CNK21" s="31"/>
      <c r="CNL21" s="31"/>
      <c r="CNM21" s="31"/>
      <c r="CNN21" s="31"/>
      <c r="CNO21" s="31"/>
      <c r="CNP21" s="31"/>
      <c r="CNQ21" s="31"/>
      <c r="CNR21" s="31"/>
      <c r="CNS21" s="31"/>
      <c r="CNT21" s="31"/>
      <c r="CNU21" s="31"/>
      <c r="CNV21" s="31"/>
      <c r="CNW21" s="31"/>
      <c r="CNX21" s="31"/>
      <c r="CNY21" s="31"/>
      <c r="CNZ21" s="31"/>
      <c r="COA21" s="31"/>
      <c r="COB21" s="31"/>
      <c r="COC21" s="31"/>
      <c r="COD21" s="31"/>
      <c r="COE21" s="31"/>
      <c r="COF21" s="31"/>
      <c r="COG21" s="31"/>
      <c r="COH21" s="31"/>
      <c r="COI21" s="31"/>
      <c r="COJ21" s="31"/>
      <c r="COK21" s="31"/>
      <c r="COL21" s="31"/>
      <c r="COM21" s="31"/>
      <c r="CON21" s="31"/>
      <c r="COO21" s="31"/>
      <c r="COP21" s="31"/>
      <c r="COQ21" s="31"/>
      <c r="COR21" s="31"/>
      <c r="COS21" s="31"/>
      <c r="COT21" s="31"/>
      <c r="COU21" s="31"/>
      <c r="COV21" s="31"/>
      <c r="COW21" s="31"/>
      <c r="COX21" s="31"/>
      <c r="COY21" s="31"/>
      <c r="COZ21" s="31"/>
      <c r="CPA21" s="31"/>
      <c r="CPB21" s="31"/>
      <c r="CPC21" s="31"/>
      <c r="CPD21" s="31"/>
      <c r="CPE21" s="31"/>
      <c r="CPF21" s="31"/>
      <c r="CPG21" s="31"/>
      <c r="CPH21" s="31"/>
      <c r="CPI21" s="31"/>
      <c r="CPJ21" s="31"/>
      <c r="CPK21" s="31"/>
      <c r="CPL21" s="31"/>
      <c r="CPM21" s="31"/>
      <c r="CPN21" s="31"/>
      <c r="CPO21" s="31"/>
      <c r="CPP21" s="31"/>
      <c r="CPQ21" s="31"/>
      <c r="CPR21" s="31"/>
      <c r="CPS21" s="31"/>
      <c r="CPT21" s="31"/>
      <c r="CPU21" s="31"/>
      <c r="CPV21" s="31"/>
      <c r="CPW21" s="31"/>
      <c r="CPX21" s="31"/>
      <c r="CPY21" s="31"/>
      <c r="CPZ21" s="31"/>
      <c r="CQA21" s="31"/>
      <c r="CQB21" s="31"/>
      <c r="CQC21" s="31"/>
      <c r="CQD21" s="31"/>
      <c r="CQE21" s="31"/>
      <c r="CQF21" s="31"/>
      <c r="CQG21" s="31"/>
      <c r="CQH21" s="31"/>
      <c r="CQI21" s="31"/>
      <c r="CQJ21" s="31"/>
      <c r="CQK21" s="31"/>
      <c r="CQL21" s="31"/>
      <c r="CQM21" s="31"/>
      <c r="CQN21" s="31"/>
      <c r="CQO21" s="31"/>
      <c r="CQP21" s="31"/>
      <c r="CQQ21" s="31"/>
      <c r="CQR21" s="31"/>
      <c r="CQS21" s="31"/>
      <c r="CQT21" s="31"/>
      <c r="CQU21" s="31"/>
      <c r="CQV21" s="31"/>
      <c r="CQW21" s="31"/>
      <c r="CQX21" s="31"/>
      <c r="CQY21" s="31"/>
      <c r="CQZ21" s="31"/>
      <c r="CRA21" s="31"/>
      <c r="CRB21" s="31"/>
      <c r="CRC21" s="31"/>
      <c r="CRD21" s="31"/>
      <c r="CRE21" s="31"/>
      <c r="CRF21" s="31"/>
      <c r="CRG21" s="31"/>
      <c r="CRH21" s="31"/>
      <c r="CRI21" s="31"/>
      <c r="CRJ21" s="31"/>
      <c r="CRK21" s="31"/>
      <c r="CRL21" s="31"/>
      <c r="CRM21" s="31"/>
      <c r="CRN21" s="31"/>
      <c r="CRO21" s="31"/>
      <c r="CRP21" s="31"/>
      <c r="CRQ21" s="31"/>
      <c r="CRR21" s="31"/>
      <c r="CRS21" s="31"/>
      <c r="CRT21" s="31"/>
      <c r="CRU21" s="31"/>
      <c r="CRV21" s="31"/>
      <c r="CRW21" s="31"/>
      <c r="CRX21" s="31"/>
      <c r="CRY21" s="31"/>
      <c r="CRZ21" s="31"/>
      <c r="CSA21" s="31"/>
      <c r="CSB21" s="31"/>
      <c r="CSC21" s="31"/>
      <c r="CSD21" s="31"/>
      <c r="CSE21" s="31"/>
      <c r="CSF21" s="31"/>
      <c r="CSG21" s="31"/>
      <c r="CSH21" s="31"/>
      <c r="CSI21" s="31"/>
      <c r="CSJ21" s="31"/>
      <c r="CSK21" s="31"/>
      <c r="CSL21" s="31"/>
      <c r="CSM21" s="31"/>
      <c r="CSN21" s="31"/>
      <c r="CSO21" s="31"/>
      <c r="CSP21" s="31"/>
      <c r="CSQ21" s="31"/>
      <c r="CSR21" s="31"/>
      <c r="CSS21" s="31"/>
      <c r="CST21" s="31"/>
      <c r="CSU21" s="31"/>
      <c r="CSV21" s="31"/>
      <c r="CSW21" s="31"/>
      <c r="CSX21" s="31"/>
      <c r="CSY21" s="31"/>
      <c r="CSZ21" s="31"/>
      <c r="CTA21" s="31"/>
      <c r="CTB21" s="31"/>
      <c r="CTC21" s="31"/>
      <c r="CTD21" s="31"/>
      <c r="CTE21" s="31"/>
      <c r="CTF21" s="31"/>
      <c r="CTG21" s="31"/>
      <c r="CTH21" s="31"/>
      <c r="CTI21" s="31"/>
      <c r="CTJ21" s="31"/>
      <c r="CTK21" s="31"/>
      <c r="CTL21" s="31"/>
      <c r="CTM21" s="31"/>
      <c r="CTN21" s="31"/>
      <c r="CTO21" s="31"/>
      <c r="CTP21" s="31"/>
      <c r="CTQ21" s="31"/>
      <c r="CTR21" s="31"/>
      <c r="CTS21" s="31"/>
      <c r="CTT21" s="31"/>
      <c r="CTU21" s="31"/>
      <c r="CTV21" s="31"/>
      <c r="CTW21" s="31"/>
      <c r="CTX21" s="31"/>
      <c r="CTY21" s="31"/>
      <c r="CTZ21" s="31"/>
      <c r="CUA21" s="31"/>
      <c r="CUB21" s="31"/>
      <c r="CUC21" s="31"/>
      <c r="CUD21" s="31"/>
      <c r="CUE21" s="31"/>
      <c r="CUF21" s="31"/>
      <c r="CUG21" s="31"/>
      <c r="CUH21" s="31"/>
      <c r="CUI21" s="31"/>
      <c r="CUJ21" s="31"/>
      <c r="CUK21" s="31"/>
      <c r="CUL21" s="31"/>
      <c r="CUM21" s="31"/>
      <c r="CUN21" s="31"/>
      <c r="CUO21" s="31"/>
      <c r="CUP21" s="31"/>
      <c r="CUQ21" s="31"/>
      <c r="CUR21" s="31"/>
      <c r="CUS21" s="31"/>
      <c r="CUT21" s="31"/>
      <c r="CUU21" s="31"/>
      <c r="CUV21" s="31"/>
      <c r="CUW21" s="31"/>
      <c r="CUX21" s="31"/>
      <c r="CUY21" s="31"/>
      <c r="CUZ21" s="31"/>
      <c r="CVA21" s="31"/>
      <c r="CVB21" s="31"/>
      <c r="CVC21" s="31"/>
      <c r="CVD21" s="31"/>
      <c r="CVE21" s="31"/>
      <c r="CVF21" s="31"/>
      <c r="CVG21" s="31"/>
      <c r="CVH21" s="31"/>
      <c r="CVI21" s="31"/>
      <c r="CVJ21" s="31"/>
      <c r="CVK21" s="31"/>
      <c r="CVL21" s="31"/>
      <c r="CVM21" s="31"/>
      <c r="CVN21" s="31"/>
      <c r="CVO21" s="31"/>
      <c r="CVP21" s="31"/>
      <c r="CVQ21" s="31"/>
      <c r="CVR21" s="31"/>
      <c r="CVS21" s="31"/>
      <c r="CVT21" s="31"/>
      <c r="CVU21" s="31"/>
      <c r="CVV21" s="31"/>
      <c r="CVW21" s="31"/>
      <c r="CVX21" s="31"/>
      <c r="CVY21" s="31"/>
      <c r="CVZ21" s="31"/>
      <c r="CWA21" s="31"/>
      <c r="CWB21" s="31"/>
      <c r="CWC21" s="31"/>
      <c r="CWD21" s="31"/>
      <c r="CWE21" s="31"/>
      <c r="CWF21" s="31"/>
      <c r="CWG21" s="31"/>
      <c r="CWH21" s="31"/>
      <c r="CWI21" s="31"/>
      <c r="CWJ21" s="31"/>
      <c r="CWK21" s="31"/>
      <c r="CWL21" s="31"/>
      <c r="CWM21" s="31"/>
      <c r="CWN21" s="31"/>
      <c r="CWO21" s="31"/>
      <c r="CWP21" s="31"/>
      <c r="CWQ21" s="31"/>
      <c r="CWR21" s="31"/>
      <c r="CWS21" s="31"/>
      <c r="CWT21" s="31"/>
      <c r="CWU21" s="31"/>
      <c r="CWV21" s="31"/>
      <c r="CWW21" s="31"/>
      <c r="CWX21" s="31"/>
      <c r="CWY21" s="31"/>
      <c r="CWZ21" s="31"/>
      <c r="CXA21" s="31"/>
      <c r="CXB21" s="31"/>
      <c r="CXC21" s="31"/>
      <c r="CXD21" s="31"/>
      <c r="CXE21" s="31"/>
      <c r="CXF21" s="31"/>
      <c r="CXG21" s="31"/>
      <c r="CXH21" s="31"/>
      <c r="CXI21" s="31"/>
      <c r="CXJ21" s="31"/>
      <c r="CXK21" s="31"/>
      <c r="CXL21" s="31"/>
      <c r="CXM21" s="31"/>
      <c r="CXN21" s="31"/>
      <c r="CXO21" s="31"/>
      <c r="CXP21" s="31"/>
      <c r="CXQ21" s="31"/>
      <c r="CXR21" s="31"/>
      <c r="CXS21" s="31"/>
      <c r="CXT21" s="31"/>
      <c r="CXU21" s="31"/>
      <c r="CXV21" s="31"/>
      <c r="CXW21" s="31"/>
      <c r="CXX21" s="31"/>
      <c r="CXY21" s="31"/>
      <c r="CXZ21" s="31"/>
      <c r="CYA21" s="31"/>
      <c r="CYB21" s="31"/>
      <c r="CYC21" s="31"/>
      <c r="CYD21" s="31"/>
      <c r="CYE21" s="31"/>
      <c r="CYF21" s="31"/>
      <c r="CYG21" s="31"/>
      <c r="CYH21" s="31"/>
      <c r="CYI21" s="31"/>
      <c r="CYJ21" s="31"/>
      <c r="CYK21" s="31"/>
      <c r="CYL21" s="31"/>
      <c r="CYM21" s="31"/>
      <c r="CYN21" s="31"/>
      <c r="CYO21" s="31"/>
      <c r="CYP21" s="31"/>
      <c r="CYQ21" s="31"/>
      <c r="CYR21" s="31"/>
      <c r="CYS21" s="31"/>
      <c r="CYT21" s="31"/>
      <c r="CYU21" s="31"/>
      <c r="CYV21" s="31"/>
      <c r="CYW21" s="31"/>
      <c r="CYX21" s="31"/>
      <c r="CYY21" s="31"/>
      <c r="CYZ21" s="31"/>
      <c r="CZA21" s="31"/>
      <c r="CZB21" s="31"/>
      <c r="CZC21" s="31"/>
      <c r="CZD21" s="31"/>
      <c r="CZE21" s="31"/>
      <c r="CZF21" s="31"/>
      <c r="CZG21" s="31"/>
      <c r="CZH21" s="31"/>
      <c r="CZI21" s="31"/>
      <c r="CZJ21" s="31"/>
      <c r="CZK21" s="31"/>
      <c r="CZL21" s="31"/>
      <c r="CZM21" s="31"/>
      <c r="CZN21" s="31"/>
      <c r="CZO21" s="31"/>
      <c r="CZP21" s="31"/>
      <c r="CZQ21" s="31"/>
      <c r="CZR21" s="31"/>
      <c r="CZS21" s="31"/>
      <c r="CZT21" s="31"/>
      <c r="CZU21" s="31"/>
      <c r="CZV21" s="31"/>
      <c r="CZW21" s="31"/>
      <c r="CZX21" s="31"/>
      <c r="CZY21" s="31"/>
      <c r="CZZ21" s="31"/>
      <c r="DAA21" s="31"/>
      <c r="DAB21" s="31"/>
      <c r="DAC21" s="31"/>
      <c r="DAD21" s="31"/>
      <c r="DAE21" s="31"/>
      <c r="DAF21" s="31"/>
      <c r="DAG21" s="31"/>
      <c r="DAH21" s="31"/>
      <c r="DAI21" s="31"/>
      <c r="DAJ21" s="31"/>
      <c r="DAK21" s="31"/>
      <c r="DAL21" s="31"/>
      <c r="DAM21" s="31"/>
      <c r="DAN21" s="31"/>
      <c r="DAO21" s="31"/>
      <c r="DAP21" s="31"/>
      <c r="DAQ21" s="31"/>
      <c r="DAR21" s="31"/>
      <c r="DAS21" s="31"/>
      <c r="DAT21" s="31"/>
      <c r="DAU21" s="31"/>
      <c r="DAV21" s="31"/>
      <c r="DAW21" s="31"/>
      <c r="DAX21" s="31"/>
      <c r="DAY21" s="31"/>
      <c r="DAZ21" s="31"/>
      <c r="DBA21" s="31"/>
      <c r="DBB21" s="31"/>
      <c r="DBC21" s="31"/>
      <c r="DBD21" s="31"/>
      <c r="DBE21" s="31"/>
      <c r="DBF21" s="31"/>
      <c r="DBG21" s="31"/>
      <c r="DBH21" s="31"/>
      <c r="DBI21" s="31"/>
      <c r="DBJ21" s="31"/>
      <c r="DBK21" s="31"/>
      <c r="DBL21" s="31"/>
      <c r="DBM21" s="31"/>
      <c r="DBN21" s="31"/>
      <c r="DBO21" s="31"/>
      <c r="DBP21" s="31"/>
      <c r="DBQ21" s="31"/>
      <c r="DBR21" s="31"/>
      <c r="DBS21" s="31"/>
      <c r="DBT21" s="31"/>
      <c r="DBU21" s="31"/>
      <c r="DBV21" s="31"/>
      <c r="DBW21" s="31"/>
      <c r="DBX21" s="31"/>
      <c r="DBY21" s="31"/>
      <c r="DBZ21" s="31"/>
      <c r="DCA21" s="31"/>
      <c r="DCB21" s="31"/>
      <c r="DCC21" s="31"/>
      <c r="DCD21" s="31"/>
      <c r="DCE21" s="31"/>
      <c r="DCF21" s="31"/>
      <c r="DCG21" s="31"/>
      <c r="DCH21" s="31"/>
      <c r="DCI21" s="31"/>
      <c r="DCJ21" s="31"/>
      <c r="DCK21" s="31"/>
      <c r="DCL21" s="31"/>
      <c r="DCM21" s="31"/>
      <c r="DCN21" s="31"/>
      <c r="DCO21" s="31"/>
      <c r="DCP21" s="31"/>
      <c r="DCQ21" s="31"/>
      <c r="DCR21" s="31"/>
      <c r="DCS21" s="31"/>
      <c r="DCT21" s="31"/>
      <c r="DCU21" s="31"/>
      <c r="DCV21" s="31"/>
      <c r="DCW21" s="31"/>
      <c r="DCX21" s="31"/>
      <c r="DCY21" s="31"/>
      <c r="DCZ21" s="31"/>
      <c r="DDA21" s="31"/>
      <c r="DDB21" s="31"/>
      <c r="DDC21" s="31"/>
      <c r="DDD21" s="31"/>
      <c r="DDE21" s="31"/>
      <c r="DDF21" s="31"/>
      <c r="DDG21" s="31"/>
      <c r="DDH21" s="31"/>
      <c r="DDI21" s="31"/>
      <c r="DDJ21" s="31"/>
      <c r="DDK21" s="31"/>
      <c r="DDL21" s="31"/>
      <c r="DDM21" s="31"/>
      <c r="DDN21" s="31"/>
      <c r="DDO21" s="31"/>
      <c r="DDP21" s="31"/>
      <c r="DDQ21" s="31"/>
      <c r="DDR21" s="31"/>
      <c r="DDS21" s="31"/>
      <c r="DDT21" s="31"/>
      <c r="DDU21" s="31"/>
      <c r="DDV21" s="31"/>
      <c r="DDW21" s="31"/>
      <c r="DDX21" s="31"/>
      <c r="DDY21" s="31"/>
      <c r="DDZ21" s="31"/>
      <c r="DEA21" s="31"/>
      <c r="DEB21" s="31"/>
      <c r="DEC21" s="31"/>
      <c r="DED21" s="31"/>
      <c r="DEE21" s="31"/>
      <c r="DEF21" s="31"/>
      <c r="DEG21" s="31"/>
      <c r="DEH21" s="31"/>
      <c r="DEI21" s="31"/>
      <c r="DEJ21" s="31"/>
      <c r="DEK21" s="31"/>
      <c r="DEL21" s="31"/>
      <c r="DEM21" s="31"/>
      <c r="DEN21" s="31"/>
      <c r="DEO21" s="31"/>
      <c r="DEP21" s="31"/>
      <c r="DEQ21" s="31"/>
      <c r="DER21" s="31"/>
      <c r="DES21" s="31"/>
      <c r="DET21" s="31"/>
      <c r="DEU21" s="31"/>
      <c r="DEV21" s="31"/>
      <c r="DEW21" s="31"/>
      <c r="DEX21" s="31"/>
      <c r="DEY21" s="31"/>
      <c r="DEZ21" s="31"/>
      <c r="DFA21" s="31"/>
      <c r="DFB21" s="31"/>
      <c r="DFC21" s="31"/>
      <c r="DFD21" s="31"/>
      <c r="DFE21" s="31"/>
      <c r="DFF21" s="31"/>
      <c r="DFG21" s="31"/>
      <c r="DFH21" s="31"/>
      <c r="DFI21" s="31"/>
      <c r="DFJ21" s="31"/>
      <c r="DFK21" s="31"/>
      <c r="DFL21" s="31"/>
      <c r="DFM21" s="31"/>
      <c r="DFN21" s="31"/>
      <c r="DFO21" s="31"/>
      <c r="DFP21" s="31"/>
      <c r="DFQ21" s="31"/>
      <c r="DFR21" s="31"/>
      <c r="DFS21" s="31"/>
      <c r="DFT21" s="31"/>
      <c r="DFU21" s="31"/>
      <c r="DFV21" s="31"/>
      <c r="DFW21" s="31"/>
      <c r="DFX21" s="31"/>
      <c r="DFY21" s="31"/>
      <c r="DFZ21" s="31"/>
      <c r="DGA21" s="31"/>
      <c r="DGB21" s="31"/>
      <c r="DGC21" s="31"/>
      <c r="DGD21" s="31"/>
      <c r="DGE21" s="31"/>
      <c r="DGF21" s="31"/>
      <c r="DGG21" s="31"/>
      <c r="DGH21" s="31"/>
      <c r="DGI21" s="31"/>
      <c r="DGJ21" s="31"/>
      <c r="DGK21" s="31"/>
      <c r="DGL21" s="31"/>
      <c r="DGM21" s="31"/>
      <c r="DGN21" s="31"/>
      <c r="DGO21" s="31"/>
      <c r="DGP21" s="31"/>
      <c r="DGQ21" s="31"/>
      <c r="DGR21" s="31"/>
      <c r="DGS21" s="31"/>
      <c r="DGT21" s="31"/>
      <c r="DGU21" s="31"/>
      <c r="DGV21" s="31"/>
      <c r="DGW21" s="31"/>
      <c r="DGX21" s="31"/>
      <c r="DGY21" s="31"/>
      <c r="DGZ21" s="31"/>
      <c r="DHA21" s="31"/>
      <c r="DHB21" s="31"/>
      <c r="DHC21" s="31"/>
      <c r="DHD21" s="31"/>
      <c r="DHE21" s="31"/>
      <c r="DHF21" s="31"/>
      <c r="DHG21" s="31"/>
      <c r="DHH21" s="31"/>
      <c r="DHI21" s="31"/>
      <c r="DHJ21" s="31"/>
      <c r="DHK21" s="31"/>
      <c r="DHL21" s="31"/>
      <c r="DHM21" s="31"/>
      <c r="DHN21" s="31"/>
      <c r="DHO21" s="31"/>
      <c r="DHP21" s="31"/>
      <c r="DHQ21" s="31"/>
      <c r="DHR21" s="31"/>
      <c r="DHS21" s="31"/>
      <c r="DHT21" s="31"/>
      <c r="DHU21" s="31"/>
      <c r="DHV21" s="31"/>
      <c r="DHW21" s="31"/>
      <c r="DHX21" s="31"/>
      <c r="DHY21" s="31"/>
      <c r="DHZ21" s="31"/>
      <c r="DIA21" s="31"/>
      <c r="DIB21" s="31"/>
      <c r="DIC21" s="31"/>
      <c r="DID21" s="31"/>
      <c r="DIE21" s="31"/>
      <c r="DIF21" s="31"/>
      <c r="DIG21" s="31"/>
      <c r="DIH21" s="31"/>
      <c r="DII21" s="31"/>
      <c r="DIJ21" s="31"/>
      <c r="DIK21" s="31"/>
      <c r="DIL21" s="31"/>
      <c r="DIM21" s="31"/>
      <c r="DIN21" s="31"/>
      <c r="DIO21" s="31"/>
      <c r="DIP21" s="31"/>
      <c r="DIQ21" s="31"/>
      <c r="DIR21" s="31"/>
      <c r="DIS21" s="31"/>
      <c r="DIT21" s="31"/>
      <c r="DIU21" s="31"/>
      <c r="DIV21" s="31"/>
      <c r="DIW21" s="31"/>
      <c r="DIX21" s="31"/>
      <c r="DIY21" s="31"/>
      <c r="DIZ21" s="31"/>
      <c r="DJA21" s="31"/>
      <c r="DJB21" s="31"/>
      <c r="DJC21" s="31"/>
      <c r="DJD21" s="31"/>
      <c r="DJE21" s="31"/>
      <c r="DJF21" s="31"/>
      <c r="DJG21" s="31"/>
      <c r="DJH21" s="31"/>
      <c r="DJI21" s="31"/>
      <c r="DJJ21" s="31"/>
      <c r="DJK21" s="31"/>
      <c r="DJL21" s="31"/>
      <c r="DJM21" s="31"/>
      <c r="DJN21" s="31"/>
      <c r="DJO21" s="31"/>
      <c r="DJP21" s="31"/>
      <c r="DJQ21" s="31"/>
      <c r="DJR21" s="31"/>
      <c r="DJS21" s="31"/>
      <c r="DJT21" s="31"/>
      <c r="DJU21" s="31"/>
      <c r="DJV21" s="31"/>
      <c r="DJW21" s="31"/>
      <c r="DJX21" s="31"/>
      <c r="DJY21" s="31"/>
      <c r="DJZ21" s="31"/>
      <c r="DKA21" s="31"/>
      <c r="DKB21" s="31"/>
      <c r="DKC21" s="31"/>
      <c r="DKD21" s="31"/>
      <c r="DKE21" s="31"/>
      <c r="DKF21" s="31"/>
      <c r="DKG21" s="31"/>
      <c r="DKH21" s="31"/>
      <c r="DKI21" s="31"/>
      <c r="DKJ21" s="31"/>
      <c r="DKK21" s="31"/>
      <c r="DKL21" s="31"/>
      <c r="DKM21" s="31"/>
      <c r="DKN21" s="31"/>
      <c r="DKO21" s="31"/>
      <c r="DKP21" s="31"/>
      <c r="DKQ21" s="31"/>
      <c r="DKR21" s="31"/>
      <c r="DKS21" s="31"/>
      <c r="DKT21" s="31"/>
      <c r="DKU21" s="31"/>
      <c r="DKV21" s="31"/>
      <c r="DKW21" s="31"/>
      <c r="DKX21" s="31"/>
      <c r="DKY21" s="31"/>
      <c r="DKZ21" s="31"/>
      <c r="DLA21" s="31"/>
      <c r="DLB21" s="31"/>
      <c r="DLC21" s="31"/>
      <c r="DLD21" s="31"/>
      <c r="DLE21" s="31"/>
      <c r="DLF21" s="31"/>
      <c r="DLG21" s="31"/>
      <c r="DLH21" s="31"/>
      <c r="DLI21" s="31"/>
      <c r="DLJ21" s="31"/>
      <c r="DLK21" s="31"/>
      <c r="DLL21" s="31"/>
      <c r="DLM21" s="31"/>
      <c r="DLN21" s="31"/>
      <c r="DLO21" s="31"/>
      <c r="DLP21" s="31"/>
      <c r="DLQ21" s="31"/>
      <c r="DLR21" s="31"/>
      <c r="DLS21" s="31"/>
      <c r="DLT21" s="31"/>
      <c r="DLU21" s="31"/>
      <c r="DLV21" s="31"/>
      <c r="DLW21" s="31"/>
      <c r="DLX21" s="31"/>
      <c r="DLY21" s="31"/>
      <c r="DLZ21" s="31"/>
      <c r="DMA21" s="31"/>
      <c r="DMB21" s="31"/>
      <c r="DMC21" s="31"/>
      <c r="DMD21" s="31"/>
      <c r="DME21" s="31"/>
      <c r="DMF21" s="31"/>
      <c r="DMG21" s="31"/>
      <c r="DMH21" s="31"/>
      <c r="DMI21" s="31"/>
      <c r="DMJ21" s="31"/>
      <c r="DMK21" s="31"/>
      <c r="DML21" s="31"/>
      <c r="DMM21" s="31"/>
      <c r="DMN21" s="31"/>
      <c r="DMO21" s="31"/>
      <c r="DMP21" s="31"/>
      <c r="DMQ21" s="31"/>
      <c r="DMR21" s="31"/>
      <c r="DMS21" s="31"/>
      <c r="DMT21" s="31"/>
      <c r="DMU21" s="31"/>
      <c r="DMV21" s="31"/>
      <c r="DMW21" s="31"/>
      <c r="DMX21" s="31"/>
      <c r="DMY21" s="31"/>
      <c r="DMZ21" s="31"/>
      <c r="DNA21" s="31"/>
      <c r="DNB21" s="31"/>
      <c r="DNC21" s="31"/>
      <c r="DND21" s="31"/>
      <c r="DNE21" s="31"/>
      <c r="DNF21" s="31"/>
      <c r="DNG21" s="31"/>
      <c r="DNH21" s="31"/>
      <c r="DNI21" s="31"/>
      <c r="DNJ21" s="31"/>
      <c r="DNK21" s="31"/>
      <c r="DNL21" s="31"/>
      <c r="DNM21" s="31"/>
      <c r="DNN21" s="31"/>
      <c r="DNO21" s="31"/>
      <c r="DNP21" s="31"/>
      <c r="DNQ21" s="31"/>
      <c r="DNR21" s="31"/>
      <c r="DNS21" s="31"/>
      <c r="DNT21" s="31"/>
      <c r="DNU21" s="31"/>
      <c r="DNV21" s="31"/>
      <c r="DNW21" s="31"/>
      <c r="DNX21" s="31"/>
      <c r="DNY21" s="31"/>
      <c r="DNZ21" s="31"/>
      <c r="DOA21" s="31"/>
      <c r="DOB21" s="31"/>
      <c r="DOC21" s="31"/>
      <c r="DOD21" s="31"/>
      <c r="DOE21" s="31"/>
      <c r="DOF21" s="31"/>
      <c r="DOG21" s="31"/>
      <c r="DOH21" s="31"/>
      <c r="DOI21" s="31"/>
      <c r="DOJ21" s="31"/>
      <c r="DOK21" s="31"/>
      <c r="DOL21" s="31"/>
      <c r="DOM21" s="31"/>
      <c r="DON21" s="31"/>
      <c r="DOO21" s="31"/>
      <c r="DOP21" s="31"/>
      <c r="DOQ21" s="31"/>
      <c r="DOR21" s="31"/>
      <c r="DOS21" s="31"/>
      <c r="DOT21" s="31"/>
      <c r="DOU21" s="31"/>
      <c r="DOV21" s="31"/>
      <c r="DOW21" s="31"/>
      <c r="DOX21" s="31"/>
      <c r="DOY21" s="31"/>
      <c r="DOZ21" s="31"/>
      <c r="DPA21" s="31"/>
      <c r="DPB21" s="31"/>
      <c r="DPC21" s="31"/>
      <c r="DPD21" s="31"/>
      <c r="DPE21" s="31"/>
      <c r="DPF21" s="31"/>
      <c r="DPG21" s="31"/>
      <c r="DPH21" s="31"/>
      <c r="DPI21" s="31"/>
      <c r="DPJ21" s="31"/>
      <c r="DPK21" s="31"/>
      <c r="DPL21" s="31"/>
      <c r="DPM21" s="31"/>
      <c r="DPN21" s="31"/>
      <c r="DPO21" s="31"/>
      <c r="DPP21" s="31"/>
      <c r="DPQ21" s="31"/>
      <c r="DPR21" s="31"/>
      <c r="DPS21" s="31"/>
      <c r="DPT21" s="31"/>
      <c r="DPU21" s="31"/>
      <c r="DPV21" s="31"/>
      <c r="DPW21" s="31"/>
      <c r="DPX21" s="31"/>
      <c r="DPY21" s="31"/>
      <c r="DPZ21" s="31"/>
      <c r="DQA21" s="31"/>
      <c r="DQB21" s="31"/>
      <c r="DQC21" s="31"/>
      <c r="DQD21" s="31"/>
      <c r="DQE21" s="31"/>
      <c r="DQF21" s="31"/>
      <c r="DQG21" s="31"/>
      <c r="DQH21" s="31"/>
      <c r="DQI21" s="31"/>
      <c r="DQJ21" s="31"/>
      <c r="DQK21" s="31"/>
      <c r="DQL21" s="31"/>
      <c r="DQM21" s="31"/>
      <c r="DQN21" s="31"/>
      <c r="DQO21" s="31"/>
      <c r="DQP21" s="31"/>
      <c r="DQQ21" s="31"/>
      <c r="DQR21" s="31"/>
      <c r="DQS21" s="31"/>
      <c r="DQT21" s="31"/>
      <c r="DQU21" s="31"/>
      <c r="DQV21" s="31"/>
      <c r="DQW21" s="31"/>
      <c r="DQX21" s="31"/>
      <c r="DQY21" s="31"/>
      <c r="DQZ21" s="31"/>
      <c r="DRA21" s="31"/>
      <c r="DRB21" s="31"/>
      <c r="DRC21" s="31"/>
      <c r="DRD21" s="31"/>
      <c r="DRE21" s="31"/>
      <c r="DRF21" s="31"/>
      <c r="DRG21" s="31"/>
      <c r="DRH21" s="31"/>
      <c r="DRI21" s="31"/>
      <c r="DRJ21" s="31"/>
      <c r="DRK21" s="31"/>
      <c r="DRL21" s="31"/>
      <c r="DRM21" s="31"/>
      <c r="DRN21" s="31"/>
      <c r="DRO21" s="31"/>
      <c r="DRP21" s="31"/>
      <c r="DRQ21" s="31"/>
      <c r="DRR21" s="31"/>
      <c r="DRS21" s="31"/>
      <c r="DRT21" s="31"/>
      <c r="DRU21" s="31"/>
      <c r="DRV21" s="31"/>
      <c r="DRW21" s="31"/>
      <c r="DRX21" s="31"/>
      <c r="DRY21" s="31"/>
      <c r="DRZ21" s="31"/>
      <c r="DSA21" s="31"/>
      <c r="DSB21" s="31"/>
      <c r="DSC21" s="31"/>
      <c r="DSD21" s="31"/>
      <c r="DSE21" s="31"/>
      <c r="DSF21" s="31"/>
      <c r="DSG21" s="31"/>
      <c r="DSH21" s="31"/>
      <c r="DSI21" s="31"/>
      <c r="DSJ21" s="31"/>
      <c r="DSK21" s="31"/>
      <c r="DSL21" s="31"/>
      <c r="DSM21" s="31"/>
      <c r="DSN21" s="31"/>
      <c r="DSO21" s="31"/>
      <c r="DSP21" s="31"/>
      <c r="DSQ21" s="31"/>
      <c r="DSR21" s="31"/>
      <c r="DSS21" s="31"/>
      <c r="DST21" s="31"/>
      <c r="DSU21" s="31"/>
      <c r="DSV21" s="31"/>
      <c r="DSW21" s="31"/>
      <c r="DSX21" s="31"/>
      <c r="DSY21" s="31"/>
      <c r="DSZ21" s="31"/>
      <c r="DTA21" s="31"/>
      <c r="DTB21" s="31"/>
      <c r="DTC21" s="31"/>
      <c r="DTD21" s="31"/>
      <c r="DTE21" s="31"/>
      <c r="DTF21" s="31"/>
      <c r="DTG21" s="31"/>
      <c r="DTH21" s="31"/>
      <c r="DTI21" s="31"/>
      <c r="DTJ21" s="31"/>
      <c r="DTK21" s="31"/>
      <c r="DTL21" s="31"/>
      <c r="DTM21" s="31"/>
      <c r="DTN21" s="31"/>
      <c r="DTO21" s="31"/>
      <c r="DTP21" s="31"/>
      <c r="DTQ21" s="31"/>
      <c r="DTR21" s="31"/>
      <c r="DTS21" s="31"/>
      <c r="DTT21" s="31"/>
      <c r="DTU21" s="31"/>
      <c r="DTV21" s="31"/>
      <c r="DTW21" s="31"/>
      <c r="DTX21" s="31"/>
      <c r="DTY21" s="31"/>
      <c r="DTZ21" s="31"/>
      <c r="DUA21" s="31"/>
      <c r="DUB21" s="31"/>
      <c r="DUC21" s="31"/>
      <c r="DUD21" s="31"/>
      <c r="DUE21" s="31"/>
      <c r="DUF21" s="31"/>
      <c r="DUG21" s="31"/>
      <c r="DUH21" s="31"/>
      <c r="DUI21" s="31"/>
      <c r="DUJ21" s="31"/>
      <c r="DUK21" s="31"/>
      <c r="DUL21" s="31"/>
      <c r="DUM21" s="31"/>
      <c r="DUN21" s="31"/>
      <c r="DUO21" s="31"/>
      <c r="DUP21" s="31"/>
      <c r="DUQ21" s="31"/>
      <c r="DUR21" s="31"/>
      <c r="DUS21" s="31"/>
      <c r="DUT21" s="31"/>
      <c r="DUU21" s="31"/>
      <c r="DUV21" s="31"/>
      <c r="DUW21" s="31"/>
      <c r="DUX21" s="31"/>
      <c r="DUY21" s="31"/>
      <c r="DUZ21" s="31"/>
      <c r="DVA21" s="31"/>
      <c r="DVB21" s="31"/>
      <c r="DVC21" s="31"/>
      <c r="DVD21" s="31"/>
      <c r="DVE21" s="31"/>
      <c r="DVF21" s="31"/>
      <c r="DVG21" s="31"/>
      <c r="DVH21" s="31"/>
      <c r="DVI21" s="31"/>
      <c r="DVJ21" s="31"/>
      <c r="DVK21" s="31"/>
      <c r="DVL21" s="31"/>
      <c r="DVM21" s="31"/>
      <c r="DVN21" s="31"/>
      <c r="DVO21" s="31"/>
      <c r="DVP21" s="31"/>
      <c r="DVQ21" s="31"/>
      <c r="DVR21" s="31"/>
      <c r="DVS21" s="31"/>
      <c r="DVT21" s="31"/>
      <c r="DVU21" s="31"/>
      <c r="DVV21" s="31"/>
      <c r="DVW21" s="31"/>
      <c r="DVX21" s="31"/>
      <c r="DVY21" s="31"/>
      <c r="DVZ21" s="31"/>
      <c r="DWA21" s="31"/>
      <c r="DWB21" s="31"/>
      <c r="DWC21" s="31"/>
      <c r="DWD21" s="31"/>
      <c r="DWE21" s="31"/>
      <c r="DWF21" s="31"/>
      <c r="DWG21" s="31"/>
      <c r="DWH21" s="31"/>
      <c r="DWI21" s="31"/>
      <c r="DWJ21" s="31"/>
      <c r="DWK21" s="31"/>
      <c r="DWL21" s="31"/>
      <c r="DWM21" s="31"/>
      <c r="DWN21" s="31"/>
      <c r="DWO21" s="31"/>
      <c r="DWP21" s="31"/>
      <c r="DWQ21" s="31"/>
      <c r="DWR21" s="31"/>
      <c r="DWS21" s="31"/>
      <c r="DWT21" s="31"/>
      <c r="DWU21" s="31"/>
      <c r="DWV21" s="31"/>
      <c r="DWW21" s="31"/>
      <c r="DWX21" s="31"/>
      <c r="DWY21" s="31"/>
      <c r="DWZ21" s="31"/>
      <c r="DXA21" s="31"/>
      <c r="DXB21" s="31"/>
      <c r="DXC21" s="31"/>
      <c r="DXD21" s="31"/>
      <c r="DXE21" s="31"/>
      <c r="DXF21" s="31"/>
      <c r="DXG21" s="31"/>
      <c r="DXH21" s="31"/>
      <c r="DXI21" s="31"/>
      <c r="DXJ21" s="31"/>
      <c r="DXK21" s="31"/>
      <c r="DXL21" s="31"/>
      <c r="DXM21" s="31"/>
      <c r="DXN21" s="31"/>
      <c r="DXO21" s="31"/>
      <c r="DXP21" s="31"/>
      <c r="DXQ21" s="31"/>
      <c r="DXR21" s="31"/>
      <c r="DXS21" s="31"/>
      <c r="DXT21" s="31"/>
      <c r="DXU21" s="31"/>
      <c r="DXV21" s="31"/>
      <c r="DXW21" s="31"/>
      <c r="DXX21" s="31"/>
      <c r="DXY21" s="31"/>
      <c r="DXZ21" s="31"/>
      <c r="DYA21" s="31"/>
      <c r="DYB21" s="31"/>
      <c r="DYC21" s="31"/>
      <c r="DYD21" s="31"/>
      <c r="DYE21" s="31"/>
      <c r="DYF21" s="31"/>
      <c r="DYG21" s="31"/>
      <c r="DYH21" s="31"/>
      <c r="DYI21" s="31"/>
      <c r="DYJ21" s="31"/>
      <c r="DYK21" s="31"/>
      <c r="DYL21" s="31"/>
      <c r="DYM21" s="31"/>
      <c r="DYN21" s="31"/>
      <c r="DYO21" s="31"/>
      <c r="DYP21" s="31"/>
      <c r="DYQ21" s="31"/>
      <c r="DYR21" s="31"/>
      <c r="DYS21" s="31"/>
      <c r="DYT21" s="31"/>
      <c r="DYU21" s="31"/>
      <c r="DYV21" s="31"/>
      <c r="DYW21" s="31"/>
      <c r="DYX21" s="31"/>
      <c r="DYY21" s="31"/>
      <c r="DYZ21" s="31"/>
      <c r="DZA21" s="31"/>
      <c r="DZB21" s="31"/>
      <c r="DZC21" s="31"/>
      <c r="DZD21" s="31"/>
      <c r="DZE21" s="31"/>
      <c r="DZF21" s="31"/>
      <c r="DZG21" s="31"/>
      <c r="DZH21" s="31"/>
      <c r="DZI21" s="31"/>
      <c r="DZJ21" s="31"/>
      <c r="DZK21" s="31"/>
      <c r="DZL21" s="31"/>
      <c r="DZM21" s="31"/>
      <c r="DZN21" s="31"/>
      <c r="DZO21" s="31"/>
      <c r="DZP21" s="31"/>
      <c r="DZQ21" s="31"/>
      <c r="DZR21" s="31"/>
      <c r="DZS21" s="31"/>
      <c r="DZT21" s="31"/>
      <c r="DZU21" s="31"/>
      <c r="DZV21" s="31"/>
      <c r="DZW21" s="31"/>
      <c r="DZX21" s="31"/>
      <c r="DZY21" s="31"/>
      <c r="DZZ21" s="31"/>
      <c r="EAA21" s="31"/>
      <c r="EAB21" s="31"/>
      <c r="EAC21" s="31"/>
      <c r="EAD21" s="31"/>
      <c r="EAE21" s="31"/>
      <c r="EAF21" s="31"/>
      <c r="EAG21" s="31"/>
      <c r="EAH21" s="31"/>
      <c r="EAI21" s="31"/>
      <c r="EAJ21" s="31"/>
      <c r="EAK21" s="31"/>
      <c r="EAL21" s="31"/>
      <c r="EAM21" s="31"/>
      <c r="EAN21" s="31"/>
      <c r="EAO21" s="31"/>
      <c r="EAP21" s="31"/>
      <c r="EAQ21" s="31"/>
      <c r="EAR21" s="31"/>
      <c r="EAS21" s="31"/>
      <c r="EAT21" s="31"/>
      <c r="EAU21" s="31"/>
      <c r="EAV21" s="31"/>
      <c r="EAW21" s="31"/>
      <c r="EAX21" s="31"/>
      <c r="EAY21" s="31"/>
      <c r="EAZ21" s="31"/>
      <c r="EBA21" s="31"/>
      <c r="EBB21" s="31"/>
      <c r="EBC21" s="31"/>
      <c r="EBD21" s="31"/>
      <c r="EBE21" s="31"/>
      <c r="EBF21" s="31"/>
      <c r="EBG21" s="31"/>
      <c r="EBH21" s="31"/>
      <c r="EBI21" s="31"/>
      <c r="EBJ21" s="31"/>
      <c r="EBK21" s="31"/>
      <c r="EBL21" s="31"/>
      <c r="EBM21" s="31"/>
      <c r="EBN21" s="31"/>
      <c r="EBO21" s="31"/>
      <c r="EBP21" s="31"/>
      <c r="EBQ21" s="31"/>
      <c r="EBR21" s="31"/>
      <c r="EBS21" s="31"/>
      <c r="EBT21" s="31"/>
      <c r="EBU21" s="31"/>
      <c r="EBV21" s="31"/>
      <c r="EBW21" s="31"/>
      <c r="EBX21" s="31"/>
      <c r="EBY21" s="31"/>
      <c r="EBZ21" s="31"/>
      <c r="ECA21" s="31"/>
      <c r="ECB21" s="31"/>
      <c r="ECC21" s="31"/>
      <c r="ECD21" s="31"/>
      <c r="ECE21" s="31"/>
      <c r="ECF21" s="31"/>
      <c r="ECG21" s="31"/>
      <c r="ECH21" s="31"/>
      <c r="ECI21" s="31"/>
      <c r="ECJ21" s="31"/>
      <c r="ECK21" s="31"/>
      <c r="ECL21" s="31"/>
      <c r="ECM21" s="31"/>
      <c r="ECN21" s="31"/>
      <c r="ECO21" s="31"/>
      <c r="ECP21" s="31"/>
      <c r="ECQ21" s="31"/>
      <c r="ECR21" s="31"/>
      <c r="ECS21" s="31"/>
      <c r="ECT21" s="31"/>
      <c r="ECU21" s="31"/>
      <c r="ECV21" s="31"/>
      <c r="ECW21" s="31"/>
      <c r="ECX21" s="31"/>
      <c r="ECY21" s="31"/>
      <c r="ECZ21" s="31"/>
      <c r="EDA21" s="31"/>
      <c r="EDB21" s="31"/>
      <c r="EDC21" s="31"/>
      <c r="EDD21" s="31"/>
      <c r="EDE21" s="31"/>
      <c r="EDF21" s="31"/>
      <c r="EDG21" s="31"/>
      <c r="EDH21" s="31"/>
      <c r="EDI21" s="31"/>
      <c r="EDJ21" s="31"/>
      <c r="EDK21" s="31"/>
      <c r="EDL21" s="31"/>
      <c r="EDM21" s="31"/>
      <c r="EDN21" s="31"/>
      <c r="EDO21" s="31"/>
      <c r="EDP21" s="31"/>
      <c r="EDQ21" s="31"/>
      <c r="EDR21" s="31"/>
      <c r="EDS21" s="31"/>
      <c r="EDT21" s="31"/>
      <c r="EDU21" s="31"/>
      <c r="EDV21" s="31"/>
      <c r="EDW21" s="31"/>
      <c r="EDX21" s="31"/>
      <c r="EDY21" s="31"/>
      <c r="EDZ21" s="31"/>
      <c r="EEA21" s="31"/>
      <c r="EEB21" s="31"/>
      <c r="EEC21" s="31"/>
      <c r="EED21" s="31"/>
      <c r="EEE21" s="31"/>
      <c r="EEF21" s="31"/>
      <c r="EEG21" s="31"/>
      <c r="EEH21" s="31"/>
      <c r="EEI21" s="31"/>
      <c r="EEJ21" s="31"/>
      <c r="EEK21" s="31"/>
      <c r="EEL21" s="31"/>
      <c r="EEM21" s="31"/>
      <c r="EEN21" s="31"/>
      <c r="EEO21" s="31"/>
      <c r="EEP21" s="31"/>
      <c r="EEQ21" s="31"/>
      <c r="EER21" s="31"/>
      <c r="EES21" s="31"/>
      <c r="EET21" s="31"/>
      <c r="EEU21" s="31"/>
      <c r="EEV21" s="31"/>
      <c r="EEW21" s="31"/>
      <c r="EEX21" s="31"/>
      <c r="EEY21" s="31"/>
      <c r="EEZ21" s="31"/>
      <c r="EFA21" s="31"/>
      <c r="EFB21" s="31"/>
      <c r="EFC21" s="31"/>
      <c r="EFD21" s="31"/>
      <c r="EFE21" s="31"/>
      <c r="EFF21" s="31"/>
      <c r="EFG21" s="31"/>
      <c r="EFH21" s="31"/>
      <c r="EFI21" s="31"/>
      <c r="EFJ21" s="31"/>
      <c r="EFK21" s="31"/>
      <c r="EFL21" s="31"/>
      <c r="EFM21" s="31"/>
      <c r="EFN21" s="31"/>
      <c r="EFO21" s="31"/>
      <c r="EFP21" s="31"/>
      <c r="EFQ21" s="31"/>
      <c r="EFR21" s="31"/>
      <c r="EFS21" s="31"/>
      <c r="EFT21" s="31"/>
      <c r="EFU21" s="31"/>
      <c r="EFV21" s="31"/>
      <c r="EFW21" s="31"/>
      <c r="EFX21" s="31"/>
      <c r="EFY21" s="31"/>
      <c r="EFZ21" s="31"/>
      <c r="EGA21" s="31"/>
      <c r="EGB21" s="31"/>
      <c r="EGC21" s="31"/>
      <c r="EGD21" s="31"/>
      <c r="EGE21" s="31"/>
      <c r="EGF21" s="31"/>
      <c r="EGG21" s="31"/>
      <c r="EGH21" s="31"/>
      <c r="EGI21" s="31"/>
      <c r="EGJ21" s="31"/>
      <c r="EGK21" s="31"/>
      <c r="EGL21" s="31"/>
      <c r="EGM21" s="31"/>
      <c r="EGN21" s="31"/>
      <c r="EGO21" s="31"/>
      <c r="EGP21" s="31"/>
      <c r="EGQ21" s="31"/>
      <c r="EGR21" s="31"/>
      <c r="EGS21" s="31"/>
      <c r="EGT21" s="31"/>
      <c r="EGU21" s="31"/>
      <c r="EGV21" s="31"/>
      <c r="EGW21" s="31"/>
      <c r="EGX21" s="31"/>
      <c r="EGY21" s="31"/>
      <c r="EGZ21" s="31"/>
      <c r="EHA21" s="31"/>
      <c r="EHB21" s="31"/>
      <c r="EHC21" s="31"/>
      <c r="EHD21" s="31"/>
      <c r="EHE21" s="31"/>
      <c r="EHF21" s="31"/>
      <c r="EHG21" s="31"/>
      <c r="EHH21" s="31"/>
      <c r="EHI21" s="31"/>
      <c r="EHJ21" s="31"/>
      <c r="EHK21" s="31"/>
      <c r="EHL21" s="31"/>
      <c r="EHM21" s="31"/>
      <c r="EHN21" s="31"/>
      <c r="EHO21" s="31"/>
      <c r="EHP21" s="31"/>
      <c r="EHQ21" s="31"/>
      <c r="EHR21" s="31"/>
      <c r="EHS21" s="31"/>
      <c r="EHT21" s="31"/>
      <c r="EHU21" s="31"/>
      <c r="EHV21" s="31"/>
      <c r="EHW21" s="31"/>
      <c r="EHX21" s="31"/>
      <c r="EHY21" s="31"/>
      <c r="EHZ21" s="31"/>
      <c r="EIA21" s="31"/>
      <c r="EIB21" s="31"/>
      <c r="EIC21" s="31"/>
      <c r="EID21" s="31"/>
      <c r="EIE21" s="31"/>
      <c r="EIF21" s="31"/>
      <c r="EIG21" s="31"/>
      <c r="EIH21" s="31"/>
      <c r="EII21" s="31"/>
      <c r="EIJ21" s="31"/>
      <c r="EIK21" s="31"/>
      <c r="EIL21" s="31"/>
      <c r="EIM21" s="31"/>
      <c r="EIN21" s="31"/>
      <c r="EIO21" s="31"/>
      <c r="EIP21" s="31"/>
      <c r="EIQ21" s="31"/>
      <c r="EIR21" s="31"/>
      <c r="EIS21" s="31"/>
      <c r="EIT21" s="31"/>
      <c r="EIU21" s="31"/>
      <c r="EIV21" s="31"/>
      <c r="EIW21" s="31"/>
      <c r="EIX21" s="31"/>
      <c r="EIY21" s="31"/>
      <c r="EIZ21" s="31"/>
      <c r="EJA21" s="31"/>
      <c r="EJB21" s="31"/>
      <c r="EJC21" s="31"/>
      <c r="EJD21" s="31"/>
      <c r="EJE21" s="31"/>
      <c r="EJF21" s="31"/>
      <c r="EJG21" s="31"/>
      <c r="EJH21" s="31"/>
      <c r="EJI21" s="31"/>
      <c r="EJJ21" s="31"/>
      <c r="EJK21" s="31"/>
      <c r="EJL21" s="31"/>
      <c r="EJM21" s="31"/>
      <c r="EJN21" s="31"/>
      <c r="EJO21" s="31"/>
      <c r="EJP21" s="31"/>
      <c r="EJQ21" s="31"/>
      <c r="EJR21" s="31"/>
      <c r="EJS21" s="31"/>
      <c r="EJT21" s="31"/>
      <c r="EJU21" s="31"/>
      <c r="EJV21" s="31"/>
      <c r="EJW21" s="31"/>
      <c r="EJX21" s="31"/>
      <c r="EJY21" s="31"/>
      <c r="EJZ21" s="31"/>
      <c r="EKA21" s="31"/>
      <c r="EKB21" s="31"/>
      <c r="EKC21" s="31"/>
      <c r="EKD21" s="31"/>
      <c r="EKE21" s="31"/>
      <c r="EKF21" s="31"/>
      <c r="EKG21" s="31"/>
      <c r="EKH21" s="31"/>
      <c r="EKI21" s="31"/>
      <c r="EKJ21" s="31"/>
      <c r="EKK21" s="31"/>
      <c r="EKL21" s="31"/>
      <c r="EKM21" s="31"/>
      <c r="EKN21" s="31"/>
      <c r="EKO21" s="31"/>
      <c r="EKP21" s="31"/>
      <c r="EKQ21" s="31"/>
      <c r="EKR21" s="31"/>
      <c r="EKS21" s="31"/>
      <c r="EKT21" s="31"/>
      <c r="EKU21" s="31"/>
      <c r="EKV21" s="31"/>
      <c r="EKW21" s="31"/>
      <c r="EKX21" s="31"/>
      <c r="EKY21" s="31"/>
      <c r="EKZ21" s="31"/>
      <c r="ELA21" s="31"/>
      <c r="ELB21" s="31"/>
      <c r="ELC21" s="31"/>
      <c r="ELD21" s="31"/>
      <c r="ELE21" s="31"/>
      <c r="ELF21" s="31"/>
      <c r="ELG21" s="31"/>
      <c r="ELH21" s="31"/>
      <c r="ELI21" s="31"/>
      <c r="ELJ21" s="31"/>
      <c r="ELK21" s="31"/>
      <c r="ELL21" s="31"/>
      <c r="ELM21" s="31"/>
      <c r="ELN21" s="31"/>
      <c r="ELO21" s="31"/>
      <c r="ELP21" s="31"/>
      <c r="ELQ21" s="31"/>
      <c r="ELR21" s="31"/>
      <c r="ELS21" s="31"/>
      <c r="ELT21" s="31"/>
      <c r="ELU21" s="31"/>
      <c r="ELV21" s="31"/>
      <c r="ELW21" s="31"/>
      <c r="ELX21" s="31"/>
      <c r="ELY21" s="31"/>
      <c r="ELZ21" s="31"/>
      <c r="EMA21" s="31"/>
      <c r="EMB21" s="31"/>
      <c r="EMC21" s="31"/>
      <c r="EMD21" s="31"/>
      <c r="EME21" s="31"/>
      <c r="EMF21" s="31"/>
      <c r="EMG21" s="31"/>
      <c r="EMH21" s="31"/>
      <c r="EMI21" s="31"/>
      <c r="EMJ21" s="31"/>
      <c r="EMK21" s="31"/>
      <c r="EML21" s="31"/>
      <c r="EMM21" s="31"/>
      <c r="EMN21" s="31"/>
      <c r="EMO21" s="31"/>
      <c r="EMP21" s="31"/>
      <c r="EMQ21" s="31"/>
      <c r="EMR21" s="31"/>
      <c r="EMS21" s="31"/>
      <c r="EMT21" s="31"/>
      <c r="EMU21" s="31"/>
      <c r="EMV21" s="31"/>
      <c r="EMW21" s="31"/>
      <c r="EMX21" s="31"/>
      <c r="EMY21" s="31"/>
      <c r="EMZ21" s="31"/>
      <c r="ENA21" s="31"/>
      <c r="ENB21" s="31"/>
      <c r="ENC21" s="31"/>
      <c r="END21" s="31"/>
      <c r="ENE21" s="31"/>
      <c r="ENF21" s="31"/>
      <c r="ENG21" s="31"/>
      <c r="ENH21" s="31"/>
      <c r="ENI21" s="31"/>
      <c r="ENJ21" s="31"/>
      <c r="ENK21" s="31"/>
      <c r="ENL21" s="31"/>
      <c r="ENM21" s="31"/>
      <c r="ENN21" s="31"/>
      <c r="ENO21" s="31"/>
      <c r="ENP21" s="31"/>
      <c r="ENQ21" s="31"/>
      <c r="ENR21" s="31"/>
      <c r="ENS21" s="31"/>
      <c r="ENT21" s="31"/>
      <c r="ENU21" s="31"/>
      <c r="ENV21" s="31"/>
      <c r="ENW21" s="31"/>
      <c r="ENX21" s="31"/>
      <c r="ENY21" s="31"/>
      <c r="ENZ21" s="31"/>
      <c r="EOA21" s="31"/>
      <c r="EOB21" s="31"/>
      <c r="EOC21" s="31"/>
      <c r="EOD21" s="31"/>
      <c r="EOE21" s="31"/>
      <c r="EOF21" s="31"/>
      <c r="EOG21" s="31"/>
      <c r="EOH21" s="31"/>
      <c r="EOI21" s="31"/>
      <c r="EOJ21" s="31"/>
      <c r="EOK21" s="31"/>
      <c r="EOL21" s="31"/>
      <c r="EOM21" s="31"/>
      <c r="EON21" s="31"/>
      <c r="EOO21" s="31"/>
      <c r="EOP21" s="31"/>
      <c r="EOQ21" s="31"/>
      <c r="EOR21" s="31"/>
      <c r="EOS21" s="31"/>
      <c r="EOT21" s="31"/>
      <c r="EOU21" s="31"/>
      <c r="EOV21" s="31"/>
      <c r="EOW21" s="31"/>
      <c r="EOX21" s="31"/>
      <c r="EOY21" s="31"/>
      <c r="EOZ21" s="31"/>
      <c r="EPA21" s="31"/>
      <c r="EPB21" s="31"/>
      <c r="EPC21" s="31"/>
      <c r="EPD21" s="31"/>
      <c r="EPE21" s="31"/>
      <c r="EPF21" s="31"/>
      <c r="EPG21" s="31"/>
      <c r="EPH21" s="31"/>
      <c r="EPI21" s="31"/>
      <c r="EPJ21" s="31"/>
      <c r="EPK21" s="31"/>
      <c r="EPL21" s="31"/>
      <c r="EPM21" s="31"/>
      <c r="EPN21" s="31"/>
      <c r="EPO21" s="31"/>
      <c r="EPP21" s="31"/>
      <c r="EPQ21" s="31"/>
      <c r="EPR21" s="31"/>
      <c r="EPS21" s="31"/>
      <c r="EPT21" s="31"/>
      <c r="EPU21" s="31"/>
      <c r="EPV21" s="31"/>
      <c r="EPW21" s="31"/>
      <c r="EPX21" s="31"/>
      <c r="EPY21" s="31"/>
      <c r="EPZ21" s="31"/>
      <c r="EQA21" s="31"/>
      <c r="EQB21" s="31"/>
      <c r="EQC21" s="31"/>
      <c r="EQD21" s="31"/>
      <c r="EQE21" s="31"/>
      <c r="EQF21" s="31"/>
      <c r="EQG21" s="31"/>
      <c r="EQH21" s="31"/>
      <c r="EQI21" s="31"/>
      <c r="EQJ21" s="31"/>
      <c r="EQK21" s="31"/>
      <c r="EQL21" s="31"/>
      <c r="EQM21" s="31"/>
      <c r="EQN21" s="31"/>
      <c r="EQO21" s="31"/>
      <c r="EQP21" s="31"/>
      <c r="EQQ21" s="31"/>
      <c r="EQR21" s="31"/>
      <c r="EQS21" s="31"/>
      <c r="EQT21" s="31"/>
      <c r="EQU21" s="31"/>
      <c r="EQV21" s="31"/>
      <c r="EQW21" s="31"/>
      <c r="EQX21" s="31"/>
      <c r="EQY21" s="31"/>
      <c r="EQZ21" s="31"/>
      <c r="ERA21" s="31"/>
      <c r="ERB21" s="31"/>
      <c r="ERC21" s="31"/>
      <c r="ERD21" s="31"/>
      <c r="ERE21" s="31"/>
      <c r="ERF21" s="31"/>
      <c r="ERG21" s="31"/>
      <c r="ERH21" s="31"/>
      <c r="ERI21" s="31"/>
      <c r="ERJ21" s="31"/>
      <c r="ERK21" s="31"/>
      <c r="ERL21" s="31"/>
      <c r="ERM21" s="31"/>
      <c r="ERN21" s="31"/>
      <c r="ERO21" s="31"/>
      <c r="ERP21" s="31"/>
      <c r="ERQ21" s="31"/>
      <c r="ERR21" s="31"/>
      <c r="ERS21" s="31"/>
      <c r="ERT21" s="31"/>
      <c r="ERU21" s="31"/>
      <c r="ERV21" s="31"/>
      <c r="ERW21" s="31"/>
      <c r="ERX21" s="31"/>
      <c r="ERY21" s="31"/>
      <c r="ERZ21" s="31"/>
      <c r="ESA21" s="31"/>
      <c r="ESB21" s="31"/>
      <c r="ESC21" s="31"/>
      <c r="ESD21" s="31"/>
      <c r="ESE21" s="31"/>
      <c r="ESF21" s="31"/>
      <c r="ESG21" s="31"/>
      <c r="ESH21" s="31"/>
      <c r="ESI21" s="31"/>
      <c r="ESJ21" s="31"/>
      <c r="ESK21" s="31"/>
      <c r="ESL21" s="31"/>
      <c r="ESM21" s="31"/>
      <c r="ESN21" s="31"/>
      <c r="ESO21" s="31"/>
      <c r="ESP21" s="31"/>
      <c r="ESQ21" s="31"/>
      <c r="ESR21" s="31"/>
      <c r="ESS21" s="31"/>
      <c r="EST21" s="31"/>
      <c r="ESU21" s="31"/>
      <c r="ESV21" s="31"/>
      <c r="ESW21" s="31"/>
      <c r="ESX21" s="31"/>
      <c r="ESY21" s="31"/>
      <c r="ESZ21" s="31"/>
      <c r="ETA21" s="31"/>
      <c r="ETB21" s="31"/>
      <c r="ETC21" s="31"/>
      <c r="ETD21" s="31"/>
      <c r="ETE21" s="31"/>
      <c r="ETF21" s="31"/>
      <c r="ETG21" s="31"/>
      <c r="ETH21" s="31"/>
      <c r="ETI21" s="31"/>
      <c r="ETJ21" s="31"/>
      <c r="ETK21" s="31"/>
      <c r="ETL21" s="31"/>
      <c r="ETM21" s="31"/>
      <c r="ETN21" s="31"/>
      <c r="ETO21" s="31"/>
      <c r="ETP21" s="31"/>
      <c r="ETQ21" s="31"/>
      <c r="ETR21" s="31"/>
      <c r="ETS21" s="31"/>
      <c r="ETT21" s="31"/>
      <c r="ETU21" s="31"/>
      <c r="ETV21" s="31"/>
      <c r="ETW21" s="31"/>
      <c r="ETX21" s="31"/>
      <c r="ETY21" s="31"/>
      <c r="ETZ21" s="31"/>
      <c r="EUA21" s="31"/>
      <c r="EUB21" s="31"/>
      <c r="EUC21" s="31"/>
      <c r="EUD21" s="31"/>
      <c r="EUE21" s="31"/>
      <c r="EUF21" s="31"/>
      <c r="EUG21" s="31"/>
      <c r="EUH21" s="31"/>
      <c r="EUI21" s="31"/>
      <c r="EUJ21" s="31"/>
      <c r="EUK21" s="31"/>
      <c r="EUL21" s="31"/>
      <c r="EUM21" s="31"/>
      <c r="EUN21" s="31"/>
      <c r="EUO21" s="31"/>
      <c r="EUP21" s="31"/>
      <c r="EUQ21" s="31"/>
      <c r="EUR21" s="31"/>
      <c r="EUS21" s="31"/>
      <c r="EUT21" s="31"/>
      <c r="EUU21" s="31"/>
      <c r="EUV21" s="31"/>
      <c r="EUW21" s="31"/>
      <c r="EUX21" s="31"/>
      <c r="EUY21" s="31"/>
      <c r="EUZ21" s="31"/>
      <c r="EVA21" s="31"/>
      <c r="EVB21" s="31"/>
      <c r="EVC21" s="31"/>
      <c r="EVD21" s="31"/>
      <c r="EVE21" s="31"/>
      <c r="EVF21" s="31"/>
      <c r="EVG21" s="31"/>
      <c r="EVH21" s="31"/>
      <c r="EVI21" s="31"/>
      <c r="EVJ21" s="31"/>
      <c r="EVK21" s="31"/>
      <c r="EVL21" s="31"/>
      <c r="EVM21" s="31"/>
      <c r="EVN21" s="31"/>
      <c r="EVO21" s="31"/>
      <c r="EVP21" s="31"/>
      <c r="EVQ21" s="31"/>
      <c r="EVR21" s="31"/>
      <c r="EVS21" s="31"/>
      <c r="EVT21" s="31"/>
      <c r="EVU21" s="31"/>
      <c r="EVV21" s="31"/>
      <c r="EVW21" s="31"/>
      <c r="EVX21" s="31"/>
      <c r="EVY21" s="31"/>
      <c r="EVZ21" s="31"/>
      <c r="EWA21" s="31"/>
      <c r="EWB21" s="31"/>
      <c r="EWC21" s="31"/>
      <c r="EWD21" s="31"/>
      <c r="EWE21" s="31"/>
      <c r="EWF21" s="31"/>
      <c r="EWG21" s="31"/>
      <c r="EWH21" s="31"/>
      <c r="EWI21" s="31"/>
      <c r="EWJ21" s="31"/>
      <c r="EWK21" s="31"/>
      <c r="EWL21" s="31"/>
      <c r="EWM21" s="31"/>
      <c r="EWN21" s="31"/>
      <c r="EWO21" s="31"/>
      <c r="EWP21" s="31"/>
      <c r="EWQ21" s="31"/>
      <c r="EWR21" s="31"/>
      <c r="EWS21" s="31"/>
      <c r="EWT21" s="31"/>
      <c r="EWU21" s="31"/>
      <c r="EWV21" s="31"/>
      <c r="EWW21" s="31"/>
      <c r="EWX21" s="31"/>
      <c r="EWY21" s="31"/>
      <c r="EWZ21" s="31"/>
      <c r="EXA21" s="31"/>
      <c r="EXB21" s="31"/>
      <c r="EXC21" s="31"/>
      <c r="EXD21" s="31"/>
      <c r="EXE21" s="31"/>
      <c r="EXF21" s="31"/>
      <c r="EXG21" s="31"/>
      <c r="EXH21" s="31"/>
      <c r="EXI21" s="31"/>
      <c r="EXJ21" s="31"/>
      <c r="EXK21" s="31"/>
      <c r="EXL21" s="31"/>
      <c r="EXM21" s="31"/>
      <c r="EXN21" s="31"/>
      <c r="EXO21" s="31"/>
      <c r="EXP21" s="31"/>
      <c r="EXQ21" s="31"/>
      <c r="EXR21" s="31"/>
      <c r="EXS21" s="31"/>
      <c r="EXT21" s="31"/>
      <c r="EXU21" s="31"/>
      <c r="EXV21" s="31"/>
      <c r="EXW21" s="31"/>
      <c r="EXX21" s="31"/>
      <c r="EXY21" s="31"/>
      <c r="EXZ21" s="31"/>
      <c r="EYA21" s="31"/>
      <c r="EYB21" s="31"/>
      <c r="EYC21" s="31"/>
      <c r="EYD21" s="31"/>
      <c r="EYE21" s="31"/>
      <c r="EYF21" s="31"/>
      <c r="EYG21" s="31"/>
      <c r="EYH21" s="31"/>
      <c r="EYI21" s="31"/>
      <c r="EYJ21" s="31"/>
      <c r="EYK21" s="31"/>
      <c r="EYL21" s="31"/>
      <c r="EYM21" s="31"/>
      <c r="EYN21" s="31"/>
      <c r="EYO21" s="31"/>
      <c r="EYP21" s="31"/>
      <c r="EYQ21" s="31"/>
      <c r="EYR21" s="31"/>
      <c r="EYS21" s="31"/>
      <c r="EYT21" s="31"/>
      <c r="EYU21" s="31"/>
      <c r="EYV21" s="31"/>
      <c r="EYW21" s="31"/>
      <c r="EYX21" s="31"/>
      <c r="EYY21" s="31"/>
      <c r="EYZ21" s="31"/>
      <c r="EZA21" s="31"/>
      <c r="EZB21" s="31"/>
      <c r="EZC21" s="31"/>
      <c r="EZD21" s="31"/>
      <c r="EZE21" s="31"/>
      <c r="EZF21" s="31"/>
      <c r="EZG21" s="31"/>
      <c r="EZH21" s="31"/>
      <c r="EZI21" s="31"/>
      <c r="EZJ21" s="31"/>
      <c r="EZK21" s="31"/>
      <c r="EZL21" s="31"/>
      <c r="EZM21" s="31"/>
      <c r="EZN21" s="31"/>
      <c r="EZO21" s="31"/>
      <c r="EZP21" s="31"/>
      <c r="EZQ21" s="31"/>
      <c r="EZR21" s="31"/>
      <c r="EZS21" s="31"/>
      <c r="EZT21" s="31"/>
      <c r="EZU21" s="31"/>
      <c r="EZV21" s="31"/>
      <c r="EZW21" s="31"/>
      <c r="EZX21" s="31"/>
      <c r="EZY21" s="31"/>
      <c r="EZZ21" s="31"/>
      <c r="FAA21" s="31"/>
      <c r="FAB21" s="31"/>
      <c r="FAC21" s="31"/>
      <c r="FAD21" s="31"/>
      <c r="FAE21" s="31"/>
      <c r="FAF21" s="31"/>
      <c r="FAG21" s="31"/>
      <c r="FAH21" s="31"/>
      <c r="FAI21" s="31"/>
      <c r="FAJ21" s="31"/>
      <c r="FAK21" s="31"/>
      <c r="FAL21" s="31"/>
      <c r="FAM21" s="31"/>
      <c r="FAN21" s="31"/>
      <c r="FAO21" s="31"/>
      <c r="FAP21" s="31"/>
      <c r="FAQ21" s="31"/>
      <c r="FAR21" s="31"/>
      <c r="FAS21" s="31"/>
      <c r="FAT21" s="31"/>
      <c r="FAU21" s="31"/>
      <c r="FAV21" s="31"/>
      <c r="FAW21" s="31"/>
      <c r="FAX21" s="31"/>
      <c r="FAY21" s="31"/>
      <c r="FAZ21" s="31"/>
      <c r="FBA21" s="31"/>
      <c r="FBB21" s="31"/>
      <c r="FBC21" s="31"/>
      <c r="FBD21" s="31"/>
      <c r="FBE21" s="31"/>
      <c r="FBF21" s="31"/>
      <c r="FBG21" s="31"/>
      <c r="FBH21" s="31"/>
      <c r="FBI21" s="31"/>
      <c r="FBJ21" s="31"/>
      <c r="FBK21" s="31"/>
      <c r="FBL21" s="31"/>
      <c r="FBM21" s="31"/>
      <c r="FBN21" s="31"/>
      <c r="FBO21" s="31"/>
      <c r="FBP21" s="31"/>
      <c r="FBQ21" s="31"/>
      <c r="FBR21" s="31"/>
      <c r="FBS21" s="31"/>
      <c r="FBT21" s="31"/>
      <c r="FBU21" s="31"/>
      <c r="FBV21" s="31"/>
      <c r="FBW21" s="31"/>
      <c r="FBX21" s="31"/>
      <c r="FBY21" s="31"/>
      <c r="FBZ21" s="31"/>
      <c r="FCA21" s="31"/>
      <c r="FCB21" s="31"/>
      <c r="FCC21" s="31"/>
      <c r="FCD21" s="31"/>
      <c r="FCE21" s="31"/>
      <c r="FCF21" s="31"/>
      <c r="FCG21" s="31"/>
      <c r="FCH21" s="31"/>
      <c r="FCI21" s="31"/>
      <c r="FCJ21" s="31"/>
      <c r="FCK21" s="31"/>
      <c r="FCL21" s="31"/>
      <c r="FCM21" s="31"/>
      <c r="FCN21" s="31"/>
      <c r="FCO21" s="31"/>
      <c r="FCP21" s="31"/>
      <c r="FCQ21" s="31"/>
      <c r="FCR21" s="31"/>
      <c r="FCS21" s="31"/>
      <c r="FCT21" s="31"/>
      <c r="FCU21" s="31"/>
      <c r="FCV21" s="31"/>
      <c r="FCW21" s="31"/>
      <c r="FCX21" s="31"/>
      <c r="FCY21" s="31"/>
      <c r="FCZ21" s="31"/>
      <c r="FDA21" s="31"/>
      <c r="FDB21" s="31"/>
      <c r="FDC21" s="31"/>
      <c r="FDD21" s="31"/>
      <c r="FDE21" s="31"/>
      <c r="FDF21" s="31"/>
      <c r="FDG21" s="31"/>
      <c r="FDH21" s="31"/>
      <c r="FDI21" s="31"/>
      <c r="FDJ21" s="31"/>
      <c r="FDK21" s="31"/>
      <c r="FDL21" s="31"/>
      <c r="FDM21" s="31"/>
      <c r="FDN21" s="31"/>
      <c r="FDO21" s="31"/>
      <c r="FDP21" s="31"/>
      <c r="FDQ21" s="31"/>
      <c r="FDR21" s="31"/>
      <c r="FDS21" s="31"/>
      <c r="FDT21" s="31"/>
      <c r="FDU21" s="31"/>
      <c r="FDV21" s="31"/>
      <c r="FDW21" s="31"/>
      <c r="FDX21" s="31"/>
      <c r="FDY21" s="31"/>
      <c r="FDZ21" s="31"/>
      <c r="FEA21" s="31"/>
      <c r="FEB21" s="31"/>
      <c r="FEC21" s="31"/>
      <c r="FED21" s="31"/>
      <c r="FEE21" s="31"/>
      <c r="FEF21" s="31"/>
      <c r="FEG21" s="31"/>
      <c r="FEH21" s="31"/>
      <c r="FEI21" s="31"/>
      <c r="FEJ21" s="31"/>
      <c r="FEK21" s="31"/>
      <c r="FEL21" s="31"/>
      <c r="FEM21" s="31"/>
      <c r="FEN21" s="31"/>
      <c r="FEO21" s="31"/>
      <c r="FEP21" s="31"/>
      <c r="FEQ21" s="31"/>
      <c r="FER21" s="31"/>
      <c r="FES21" s="31"/>
      <c r="FET21" s="31"/>
      <c r="FEU21" s="31"/>
      <c r="FEV21" s="31"/>
      <c r="FEW21" s="31"/>
      <c r="FEX21" s="31"/>
      <c r="FEY21" s="31"/>
      <c r="FEZ21" s="31"/>
      <c r="FFA21" s="31"/>
      <c r="FFB21" s="31"/>
      <c r="FFC21" s="31"/>
      <c r="FFD21" s="31"/>
      <c r="FFE21" s="31"/>
      <c r="FFF21" s="31"/>
      <c r="FFG21" s="31"/>
      <c r="FFH21" s="31"/>
      <c r="FFI21" s="31"/>
      <c r="FFJ21" s="31"/>
      <c r="FFK21" s="31"/>
      <c r="FFL21" s="31"/>
      <c r="FFM21" s="31"/>
      <c r="FFN21" s="31"/>
      <c r="FFO21" s="31"/>
      <c r="FFP21" s="31"/>
      <c r="FFQ21" s="31"/>
      <c r="FFR21" s="31"/>
      <c r="FFS21" s="31"/>
      <c r="FFT21" s="31"/>
      <c r="FFU21" s="31"/>
      <c r="FFV21" s="31"/>
      <c r="FFW21" s="31"/>
      <c r="FFX21" s="31"/>
      <c r="FFY21" s="31"/>
      <c r="FFZ21" s="31"/>
      <c r="FGA21" s="31"/>
      <c r="FGB21" s="31"/>
      <c r="FGC21" s="31"/>
      <c r="FGD21" s="31"/>
      <c r="FGE21" s="31"/>
      <c r="FGF21" s="31"/>
      <c r="FGG21" s="31"/>
      <c r="FGH21" s="31"/>
      <c r="FGI21" s="31"/>
      <c r="FGJ21" s="31"/>
      <c r="FGK21" s="31"/>
      <c r="FGL21" s="31"/>
      <c r="FGM21" s="31"/>
      <c r="FGN21" s="31"/>
      <c r="FGO21" s="31"/>
      <c r="FGP21" s="31"/>
      <c r="FGQ21" s="31"/>
      <c r="FGR21" s="31"/>
      <c r="FGS21" s="31"/>
      <c r="FGT21" s="31"/>
      <c r="FGU21" s="31"/>
      <c r="FGV21" s="31"/>
      <c r="FGW21" s="31"/>
      <c r="FGX21" s="31"/>
      <c r="FGY21" s="31"/>
      <c r="FGZ21" s="31"/>
      <c r="FHA21" s="31"/>
      <c r="FHB21" s="31"/>
      <c r="FHC21" s="31"/>
      <c r="FHD21" s="31"/>
      <c r="FHE21" s="31"/>
      <c r="FHF21" s="31"/>
      <c r="FHG21" s="31"/>
      <c r="FHH21" s="31"/>
      <c r="FHI21" s="31"/>
      <c r="FHJ21" s="31"/>
      <c r="FHK21" s="31"/>
      <c r="FHL21" s="31"/>
      <c r="FHM21" s="31"/>
      <c r="FHN21" s="31"/>
      <c r="FHO21" s="31"/>
      <c r="FHP21" s="31"/>
      <c r="FHQ21" s="31"/>
      <c r="FHR21" s="31"/>
      <c r="FHS21" s="31"/>
      <c r="FHT21" s="31"/>
      <c r="FHU21" s="31"/>
      <c r="FHV21" s="31"/>
      <c r="FHW21" s="31"/>
      <c r="FHX21" s="31"/>
      <c r="FHY21" s="31"/>
      <c r="FHZ21" s="31"/>
      <c r="FIA21" s="31"/>
      <c r="FIB21" s="31"/>
      <c r="FIC21" s="31"/>
      <c r="FID21" s="31"/>
      <c r="FIE21" s="31"/>
      <c r="FIF21" s="31"/>
      <c r="FIG21" s="31"/>
      <c r="FIH21" s="31"/>
      <c r="FII21" s="31"/>
      <c r="FIJ21" s="31"/>
      <c r="FIK21" s="31"/>
      <c r="FIL21" s="31"/>
      <c r="FIM21" s="31"/>
      <c r="FIN21" s="31"/>
      <c r="FIO21" s="31"/>
      <c r="FIP21" s="31"/>
      <c r="FIQ21" s="31"/>
      <c r="FIR21" s="31"/>
      <c r="FIS21" s="31"/>
      <c r="FIT21" s="31"/>
      <c r="FIU21" s="31"/>
      <c r="FIV21" s="31"/>
      <c r="FIW21" s="31"/>
      <c r="FIX21" s="31"/>
      <c r="FIY21" s="31"/>
      <c r="FIZ21" s="31"/>
      <c r="FJA21" s="31"/>
      <c r="FJB21" s="31"/>
      <c r="FJC21" s="31"/>
      <c r="FJD21" s="31"/>
      <c r="FJE21" s="31"/>
      <c r="FJF21" s="31"/>
      <c r="FJG21" s="31"/>
      <c r="FJH21" s="31"/>
      <c r="FJI21" s="31"/>
      <c r="FJJ21" s="31"/>
      <c r="FJK21" s="31"/>
      <c r="FJL21" s="31"/>
      <c r="FJM21" s="31"/>
      <c r="FJN21" s="31"/>
      <c r="FJO21" s="31"/>
      <c r="FJP21" s="31"/>
      <c r="FJQ21" s="31"/>
      <c r="FJR21" s="31"/>
      <c r="FJS21" s="31"/>
      <c r="FJT21" s="31"/>
      <c r="FJU21" s="31"/>
      <c r="FJV21" s="31"/>
      <c r="FJW21" s="31"/>
      <c r="FJX21" s="31"/>
      <c r="FJY21" s="31"/>
      <c r="FJZ21" s="31"/>
      <c r="FKA21" s="31"/>
      <c r="FKB21" s="31"/>
      <c r="FKC21" s="31"/>
      <c r="FKD21" s="31"/>
      <c r="FKE21" s="31"/>
      <c r="FKF21" s="31"/>
      <c r="FKG21" s="31"/>
      <c r="FKH21" s="31"/>
      <c r="FKI21" s="31"/>
      <c r="FKJ21" s="31"/>
      <c r="FKK21" s="31"/>
      <c r="FKL21" s="31"/>
      <c r="FKM21" s="31"/>
      <c r="FKN21" s="31"/>
      <c r="FKO21" s="31"/>
      <c r="FKP21" s="31"/>
      <c r="FKQ21" s="31"/>
      <c r="FKR21" s="31"/>
      <c r="FKS21" s="31"/>
      <c r="FKT21" s="31"/>
      <c r="FKU21" s="31"/>
      <c r="FKV21" s="31"/>
      <c r="FKW21" s="31"/>
      <c r="FKX21" s="31"/>
      <c r="FKY21" s="31"/>
      <c r="FKZ21" s="31"/>
      <c r="FLA21" s="31"/>
      <c r="FLB21" s="31"/>
      <c r="FLC21" s="31"/>
      <c r="FLD21" s="31"/>
      <c r="FLE21" s="31"/>
      <c r="FLF21" s="31"/>
      <c r="FLG21" s="31"/>
      <c r="FLH21" s="31"/>
      <c r="FLI21" s="31"/>
      <c r="FLJ21" s="31"/>
      <c r="FLK21" s="31"/>
      <c r="FLL21" s="31"/>
      <c r="FLM21" s="31"/>
      <c r="FLN21" s="31"/>
      <c r="FLO21" s="31"/>
      <c r="FLP21" s="31"/>
      <c r="FLQ21" s="31"/>
      <c r="FLR21" s="31"/>
      <c r="FLS21" s="31"/>
      <c r="FLT21" s="31"/>
      <c r="FLU21" s="31"/>
      <c r="FLV21" s="31"/>
      <c r="FLW21" s="31"/>
      <c r="FLX21" s="31"/>
      <c r="FLY21" s="31"/>
      <c r="FLZ21" s="31"/>
      <c r="FMA21" s="31"/>
      <c r="FMB21" s="31"/>
      <c r="FMC21" s="31"/>
      <c r="FMD21" s="31"/>
      <c r="FME21" s="31"/>
      <c r="FMF21" s="31"/>
      <c r="FMG21" s="31"/>
      <c r="FMH21" s="31"/>
      <c r="FMI21" s="31"/>
      <c r="FMJ21" s="31"/>
      <c r="FMK21" s="31"/>
      <c r="FML21" s="31"/>
      <c r="FMM21" s="31"/>
      <c r="FMN21" s="31"/>
      <c r="FMO21" s="31"/>
      <c r="FMP21" s="31"/>
      <c r="FMQ21" s="31"/>
      <c r="FMR21" s="31"/>
      <c r="FMS21" s="31"/>
      <c r="FMT21" s="31"/>
      <c r="FMU21" s="31"/>
      <c r="FMV21" s="31"/>
      <c r="FMW21" s="31"/>
      <c r="FMX21" s="31"/>
      <c r="FMY21" s="31"/>
      <c r="FMZ21" s="31"/>
      <c r="FNA21" s="31"/>
      <c r="FNB21" s="31"/>
      <c r="FNC21" s="31"/>
      <c r="FND21" s="31"/>
      <c r="FNE21" s="31"/>
      <c r="FNF21" s="31"/>
      <c r="FNG21" s="31"/>
      <c r="FNH21" s="31"/>
      <c r="FNI21" s="31"/>
      <c r="FNJ21" s="31"/>
      <c r="FNK21" s="31"/>
      <c r="FNL21" s="31"/>
      <c r="FNM21" s="31"/>
      <c r="FNN21" s="31"/>
      <c r="FNO21" s="31"/>
      <c r="FNP21" s="31"/>
      <c r="FNQ21" s="31"/>
      <c r="FNR21" s="31"/>
      <c r="FNS21" s="31"/>
      <c r="FNT21" s="31"/>
      <c r="FNU21" s="31"/>
      <c r="FNV21" s="31"/>
      <c r="FNW21" s="31"/>
      <c r="FNX21" s="31"/>
      <c r="FNY21" s="31"/>
      <c r="FNZ21" s="31"/>
      <c r="FOA21" s="31"/>
      <c r="FOB21" s="31"/>
      <c r="FOC21" s="31"/>
      <c r="FOD21" s="31"/>
      <c r="FOE21" s="31"/>
      <c r="FOF21" s="31"/>
      <c r="FOG21" s="31"/>
      <c r="FOH21" s="31"/>
      <c r="FOI21" s="31"/>
      <c r="FOJ21" s="31"/>
      <c r="FOK21" s="31"/>
      <c r="FOL21" s="31"/>
      <c r="FOM21" s="31"/>
      <c r="FON21" s="31"/>
      <c r="FOO21" s="31"/>
      <c r="FOP21" s="31"/>
      <c r="FOQ21" s="31"/>
      <c r="FOR21" s="31"/>
      <c r="FOS21" s="31"/>
      <c r="FOT21" s="31"/>
      <c r="FOU21" s="31"/>
      <c r="FOV21" s="31"/>
      <c r="FOW21" s="31"/>
      <c r="FOX21" s="31"/>
      <c r="FOY21" s="31"/>
      <c r="FOZ21" s="31"/>
      <c r="FPA21" s="31"/>
      <c r="FPB21" s="31"/>
      <c r="FPC21" s="31"/>
      <c r="FPD21" s="31"/>
      <c r="FPE21" s="31"/>
      <c r="FPF21" s="31"/>
      <c r="FPG21" s="31"/>
      <c r="FPH21" s="31"/>
      <c r="FPI21" s="31"/>
      <c r="FPJ21" s="31"/>
      <c r="FPK21" s="31"/>
      <c r="FPL21" s="31"/>
      <c r="FPM21" s="31"/>
      <c r="FPN21" s="31"/>
      <c r="FPO21" s="31"/>
      <c r="FPP21" s="31"/>
      <c r="FPQ21" s="31"/>
      <c r="FPR21" s="31"/>
      <c r="FPS21" s="31"/>
      <c r="FPT21" s="31"/>
      <c r="FPU21" s="31"/>
      <c r="FPV21" s="31"/>
      <c r="FPW21" s="31"/>
      <c r="FPX21" s="31"/>
      <c r="FPY21" s="31"/>
      <c r="FPZ21" s="31"/>
      <c r="FQA21" s="31"/>
      <c r="FQB21" s="31"/>
      <c r="FQC21" s="31"/>
      <c r="FQD21" s="31"/>
      <c r="FQE21" s="31"/>
      <c r="FQF21" s="31"/>
      <c r="FQG21" s="31"/>
      <c r="FQH21" s="31"/>
      <c r="FQI21" s="31"/>
      <c r="FQJ21" s="31"/>
      <c r="FQK21" s="31"/>
      <c r="FQL21" s="31"/>
      <c r="FQM21" s="31"/>
      <c r="FQN21" s="31"/>
      <c r="FQO21" s="31"/>
      <c r="FQP21" s="31"/>
      <c r="FQQ21" s="31"/>
      <c r="FQR21" s="31"/>
      <c r="FQS21" s="31"/>
      <c r="FQT21" s="31"/>
      <c r="FQU21" s="31"/>
      <c r="FQV21" s="31"/>
      <c r="FQW21" s="31"/>
      <c r="FQX21" s="31"/>
      <c r="FQY21" s="31"/>
      <c r="FQZ21" s="31"/>
      <c r="FRA21" s="31"/>
      <c r="FRB21" s="31"/>
      <c r="FRC21" s="31"/>
      <c r="FRD21" s="31"/>
      <c r="FRE21" s="31"/>
      <c r="FRF21" s="31"/>
      <c r="FRG21" s="31"/>
      <c r="FRH21" s="31"/>
      <c r="FRI21" s="31"/>
      <c r="FRJ21" s="31"/>
      <c r="FRK21" s="31"/>
      <c r="FRL21" s="31"/>
      <c r="FRM21" s="31"/>
      <c r="FRN21" s="31"/>
      <c r="FRO21" s="31"/>
      <c r="FRP21" s="31"/>
      <c r="FRQ21" s="31"/>
      <c r="FRR21" s="31"/>
      <c r="FRS21" s="31"/>
      <c r="FRT21" s="31"/>
      <c r="FRU21" s="31"/>
      <c r="FRV21" s="31"/>
      <c r="FRW21" s="31"/>
      <c r="FRX21" s="31"/>
      <c r="FRY21" s="31"/>
      <c r="FRZ21" s="31"/>
      <c r="FSA21" s="31"/>
      <c r="FSB21" s="31"/>
      <c r="FSC21" s="31"/>
      <c r="FSD21" s="31"/>
      <c r="FSE21" s="31"/>
      <c r="FSF21" s="31"/>
      <c r="FSG21" s="31"/>
      <c r="FSH21" s="31"/>
      <c r="FSI21" s="31"/>
      <c r="FSJ21" s="31"/>
      <c r="FSK21" s="31"/>
      <c r="FSL21" s="31"/>
      <c r="FSM21" s="31"/>
      <c r="FSN21" s="31"/>
      <c r="FSO21" s="31"/>
      <c r="FSP21" s="31"/>
      <c r="FSQ21" s="31"/>
      <c r="FSR21" s="31"/>
      <c r="FSS21" s="31"/>
      <c r="FST21" s="31"/>
      <c r="FSU21" s="31"/>
      <c r="FSV21" s="31"/>
      <c r="FSW21" s="31"/>
      <c r="FSX21" s="31"/>
      <c r="FSY21" s="31"/>
      <c r="FSZ21" s="31"/>
      <c r="FTA21" s="31"/>
      <c r="FTB21" s="31"/>
      <c r="FTC21" s="31"/>
      <c r="FTD21" s="31"/>
      <c r="FTE21" s="31"/>
      <c r="FTF21" s="31"/>
      <c r="FTG21" s="31"/>
      <c r="FTH21" s="31"/>
      <c r="FTI21" s="31"/>
      <c r="FTJ21" s="31"/>
      <c r="FTK21" s="31"/>
      <c r="FTL21" s="31"/>
      <c r="FTM21" s="31"/>
      <c r="FTN21" s="31"/>
      <c r="FTO21" s="31"/>
      <c r="FTP21" s="31"/>
      <c r="FTQ21" s="31"/>
      <c r="FTR21" s="31"/>
      <c r="FTS21" s="31"/>
      <c r="FTT21" s="31"/>
      <c r="FTU21" s="31"/>
      <c r="FTV21" s="31"/>
      <c r="FTW21" s="31"/>
      <c r="FTX21" s="31"/>
      <c r="FTY21" s="31"/>
      <c r="FTZ21" s="31"/>
      <c r="FUA21" s="31"/>
      <c r="FUB21" s="31"/>
      <c r="FUC21" s="31"/>
      <c r="FUD21" s="31"/>
      <c r="FUE21" s="31"/>
      <c r="FUF21" s="31"/>
      <c r="FUG21" s="31"/>
      <c r="FUH21" s="31"/>
      <c r="FUI21" s="31"/>
      <c r="FUJ21" s="31"/>
      <c r="FUK21" s="31"/>
      <c r="FUL21" s="31"/>
      <c r="FUM21" s="31"/>
      <c r="FUN21" s="31"/>
      <c r="FUO21" s="31"/>
      <c r="FUP21" s="31"/>
      <c r="FUQ21" s="31"/>
      <c r="FUR21" s="31"/>
      <c r="FUS21" s="31"/>
      <c r="FUT21" s="31"/>
      <c r="FUU21" s="31"/>
      <c r="FUV21" s="31"/>
      <c r="FUW21" s="31"/>
      <c r="FUX21" s="31"/>
      <c r="FUY21" s="31"/>
      <c r="FUZ21" s="31"/>
      <c r="FVA21" s="31"/>
      <c r="FVB21" s="31"/>
      <c r="FVC21" s="31"/>
      <c r="FVD21" s="31"/>
      <c r="FVE21" s="31"/>
      <c r="FVF21" s="31"/>
      <c r="FVG21" s="31"/>
      <c r="FVH21" s="31"/>
      <c r="FVI21" s="31"/>
      <c r="FVJ21" s="31"/>
      <c r="FVK21" s="31"/>
      <c r="FVL21" s="31"/>
      <c r="FVM21" s="31"/>
      <c r="FVN21" s="31"/>
      <c r="FVO21" s="31"/>
      <c r="FVP21" s="31"/>
      <c r="FVQ21" s="31"/>
      <c r="FVR21" s="31"/>
      <c r="FVS21" s="31"/>
      <c r="FVT21" s="31"/>
      <c r="FVU21" s="31"/>
      <c r="FVV21" s="31"/>
      <c r="FVW21" s="31"/>
      <c r="FVX21" s="31"/>
      <c r="FVY21" s="31"/>
      <c r="FVZ21" s="31"/>
      <c r="FWA21" s="31"/>
      <c r="FWB21" s="31"/>
      <c r="FWC21" s="31"/>
      <c r="FWD21" s="31"/>
      <c r="FWE21" s="31"/>
      <c r="FWF21" s="31"/>
      <c r="FWG21" s="31"/>
      <c r="FWH21" s="31"/>
      <c r="FWI21" s="31"/>
      <c r="FWJ21" s="31"/>
      <c r="FWK21" s="31"/>
      <c r="FWL21" s="31"/>
      <c r="FWM21" s="31"/>
      <c r="FWN21" s="31"/>
      <c r="FWO21" s="31"/>
      <c r="FWP21" s="31"/>
      <c r="FWQ21" s="31"/>
      <c r="FWR21" s="31"/>
      <c r="FWS21" s="31"/>
      <c r="FWT21" s="31"/>
      <c r="FWU21" s="31"/>
      <c r="FWV21" s="31"/>
      <c r="FWW21" s="31"/>
      <c r="FWX21" s="31"/>
      <c r="FWY21" s="31"/>
      <c r="FWZ21" s="31"/>
      <c r="FXA21" s="31"/>
      <c r="FXB21" s="31"/>
      <c r="FXC21" s="31"/>
      <c r="FXD21" s="31"/>
      <c r="FXE21" s="31"/>
      <c r="FXF21" s="31"/>
      <c r="FXG21" s="31"/>
      <c r="FXH21" s="31"/>
      <c r="FXI21" s="31"/>
      <c r="FXJ21" s="31"/>
      <c r="FXK21" s="31"/>
      <c r="FXL21" s="31"/>
      <c r="FXM21" s="31"/>
      <c r="FXN21" s="31"/>
      <c r="FXO21" s="31"/>
      <c r="FXP21" s="31"/>
      <c r="FXQ21" s="31"/>
      <c r="FXR21" s="31"/>
      <c r="FXS21" s="31"/>
      <c r="FXT21" s="31"/>
      <c r="FXU21" s="31"/>
      <c r="FXV21" s="31"/>
      <c r="FXW21" s="31"/>
      <c r="FXX21" s="31"/>
      <c r="FXY21" s="31"/>
      <c r="FXZ21" s="31"/>
      <c r="FYA21" s="31"/>
      <c r="FYB21" s="31"/>
      <c r="FYC21" s="31"/>
      <c r="FYD21" s="31"/>
      <c r="FYE21" s="31"/>
      <c r="FYF21" s="31"/>
      <c r="FYG21" s="31"/>
      <c r="FYH21" s="31"/>
      <c r="FYI21" s="31"/>
      <c r="FYJ21" s="31"/>
      <c r="FYK21" s="31"/>
      <c r="FYL21" s="31"/>
      <c r="FYM21" s="31"/>
      <c r="FYN21" s="31"/>
      <c r="FYO21" s="31"/>
      <c r="FYP21" s="31"/>
      <c r="FYQ21" s="31"/>
      <c r="FYR21" s="31"/>
      <c r="FYS21" s="31"/>
      <c r="FYT21" s="31"/>
      <c r="FYU21" s="31"/>
      <c r="FYV21" s="31"/>
      <c r="FYW21" s="31"/>
      <c r="FYX21" s="31"/>
      <c r="FYY21" s="31"/>
      <c r="FYZ21" s="31"/>
      <c r="FZA21" s="31"/>
      <c r="FZB21" s="31"/>
      <c r="FZC21" s="31"/>
      <c r="FZD21" s="31"/>
      <c r="FZE21" s="31"/>
      <c r="FZF21" s="31"/>
      <c r="FZG21" s="31"/>
      <c r="FZH21" s="31"/>
      <c r="FZI21" s="31"/>
      <c r="FZJ21" s="31"/>
      <c r="FZK21" s="31"/>
      <c r="FZL21" s="31"/>
      <c r="FZM21" s="31"/>
      <c r="FZN21" s="31"/>
      <c r="FZO21" s="31"/>
      <c r="FZP21" s="31"/>
      <c r="FZQ21" s="31"/>
      <c r="FZR21" s="31"/>
      <c r="FZS21" s="31"/>
      <c r="FZT21" s="31"/>
      <c r="FZU21" s="31"/>
      <c r="FZV21" s="31"/>
      <c r="FZW21" s="31"/>
      <c r="FZX21" s="31"/>
      <c r="FZY21" s="31"/>
      <c r="FZZ21" s="31"/>
      <c r="GAA21" s="31"/>
      <c r="GAB21" s="31"/>
      <c r="GAC21" s="31"/>
      <c r="GAD21" s="31"/>
      <c r="GAE21" s="31"/>
      <c r="GAF21" s="31"/>
      <c r="GAG21" s="31"/>
      <c r="GAH21" s="31"/>
      <c r="GAI21" s="31"/>
      <c r="GAJ21" s="31"/>
      <c r="GAK21" s="31"/>
      <c r="GAL21" s="31"/>
      <c r="GAM21" s="31"/>
      <c r="GAN21" s="31"/>
      <c r="GAO21" s="31"/>
      <c r="GAP21" s="31"/>
      <c r="GAQ21" s="31"/>
      <c r="GAR21" s="31"/>
      <c r="GAS21" s="31"/>
      <c r="GAT21" s="31"/>
      <c r="GAU21" s="31"/>
      <c r="GAV21" s="31"/>
      <c r="GAW21" s="31"/>
      <c r="GAX21" s="31"/>
      <c r="GAY21" s="31"/>
      <c r="GAZ21" s="31"/>
      <c r="GBA21" s="31"/>
      <c r="GBB21" s="31"/>
      <c r="GBC21" s="31"/>
      <c r="GBD21" s="31"/>
      <c r="GBE21" s="31"/>
      <c r="GBF21" s="31"/>
      <c r="GBG21" s="31"/>
      <c r="GBH21" s="31"/>
      <c r="GBI21" s="31"/>
      <c r="GBJ21" s="31"/>
      <c r="GBK21" s="31"/>
      <c r="GBL21" s="31"/>
      <c r="GBM21" s="31"/>
      <c r="GBN21" s="31"/>
      <c r="GBO21" s="31"/>
      <c r="GBP21" s="31"/>
      <c r="GBQ21" s="31"/>
      <c r="GBR21" s="31"/>
      <c r="GBS21" s="31"/>
      <c r="GBT21" s="31"/>
      <c r="GBU21" s="31"/>
      <c r="GBV21" s="31"/>
      <c r="GBW21" s="31"/>
      <c r="GBX21" s="31"/>
      <c r="GBY21" s="31"/>
      <c r="GBZ21" s="31"/>
      <c r="GCA21" s="31"/>
      <c r="GCB21" s="31"/>
      <c r="GCC21" s="31"/>
      <c r="GCD21" s="31"/>
      <c r="GCE21" s="31"/>
      <c r="GCF21" s="31"/>
      <c r="GCG21" s="31"/>
      <c r="GCH21" s="31"/>
      <c r="GCI21" s="31"/>
      <c r="GCJ21" s="31"/>
      <c r="GCK21" s="31"/>
      <c r="GCL21" s="31"/>
      <c r="GCM21" s="31"/>
      <c r="GCN21" s="31"/>
      <c r="GCO21" s="31"/>
      <c r="GCP21" s="31"/>
      <c r="GCQ21" s="31"/>
      <c r="GCR21" s="31"/>
      <c r="GCS21" s="31"/>
      <c r="GCT21" s="31"/>
      <c r="GCU21" s="31"/>
      <c r="GCV21" s="31"/>
      <c r="GCW21" s="31"/>
      <c r="GCX21" s="31"/>
      <c r="GCY21" s="31"/>
      <c r="GCZ21" s="31"/>
      <c r="GDA21" s="31"/>
      <c r="GDB21" s="31"/>
      <c r="GDC21" s="31"/>
      <c r="GDD21" s="31"/>
      <c r="GDE21" s="31"/>
      <c r="GDF21" s="31"/>
      <c r="GDG21" s="31"/>
      <c r="GDH21" s="31"/>
      <c r="GDI21" s="31"/>
      <c r="GDJ21" s="31"/>
      <c r="GDK21" s="31"/>
      <c r="GDL21" s="31"/>
      <c r="GDM21" s="31"/>
      <c r="GDN21" s="31"/>
      <c r="GDO21" s="31"/>
      <c r="GDP21" s="31"/>
      <c r="GDQ21" s="31"/>
      <c r="GDR21" s="31"/>
      <c r="GDS21" s="31"/>
      <c r="GDT21" s="31"/>
      <c r="GDU21" s="31"/>
      <c r="GDV21" s="31"/>
      <c r="GDW21" s="31"/>
      <c r="GDX21" s="31"/>
      <c r="GDY21" s="31"/>
      <c r="GDZ21" s="31"/>
      <c r="GEA21" s="31"/>
      <c r="GEB21" s="31"/>
      <c r="GEC21" s="31"/>
      <c r="GED21" s="31"/>
      <c r="GEE21" s="31"/>
      <c r="GEF21" s="31"/>
      <c r="GEG21" s="31"/>
      <c r="GEH21" s="31"/>
      <c r="GEI21" s="31"/>
      <c r="GEJ21" s="31"/>
      <c r="GEK21" s="31"/>
      <c r="GEL21" s="31"/>
      <c r="GEM21" s="31"/>
      <c r="GEN21" s="31"/>
      <c r="GEO21" s="31"/>
      <c r="GEP21" s="31"/>
      <c r="GEQ21" s="31"/>
      <c r="GER21" s="31"/>
      <c r="GES21" s="31"/>
      <c r="GET21" s="31"/>
      <c r="GEU21" s="31"/>
      <c r="GEV21" s="31"/>
      <c r="GEW21" s="31"/>
      <c r="GEX21" s="31"/>
      <c r="GEY21" s="31"/>
      <c r="GEZ21" s="31"/>
      <c r="GFA21" s="31"/>
      <c r="GFB21" s="31"/>
      <c r="GFC21" s="31"/>
      <c r="GFD21" s="31"/>
      <c r="GFE21" s="31"/>
      <c r="GFF21" s="31"/>
      <c r="GFG21" s="31"/>
      <c r="GFH21" s="31"/>
      <c r="GFI21" s="31"/>
      <c r="GFJ21" s="31"/>
      <c r="GFK21" s="31"/>
      <c r="GFL21" s="31"/>
      <c r="GFM21" s="31"/>
      <c r="GFN21" s="31"/>
      <c r="GFO21" s="31"/>
      <c r="GFP21" s="31"/>
      <c r="GFQ21" s="31"/>
      <c r="GFR21" s="31"/>
      <c r="GFS21" s="31"/>
      <c r="GFT21" s="31"/>
      <c r="GFU21" s="31"/>
      <c r="GFV21" s="31"/>
      <c r="GFW21" s="31"/>
      <c r="GFX21" s="31"/>
      <c r="GFY21" s="31"/>
      <c r="GFZ21" s="31"/>
      <c r="GGA21" s="31"/>
      <c r="GGB21" s="31"/>
      <c r="GGC21" s="31"/>
      <c r="GGD21" s="31"/>
      <c r="GGE21" s="31"/>
      <c r="GGF21" s="31"/>
      <c r="GGG21" s="31"/>
      <c r="GGH21" s="31"/>
      <c r="GGI21" s="31"/>
      <c r="GGJ21" s="31"/>
      <c r="GGK21" s="31"/>
      <c r="GGL21" s="31"/>
      <c r="GGM21" s="31"/>
      <c r="GGN21" s="31"/>
      <c r="GGO21" s="31"/>
      <c r="GGP21" s="31"/>
      <c r="GGQ21" s="31"/>
      <c r="GGR21" s="31"/>
      <c r="GGS21" s="31"/>
      <c r="GGT21" s="31"/>
      <c r="GGU21" s="31"/>
      <c r="GGV21" s="31"/>
      <c r="GGW21" s="31"/>
      <c r="GGX21" s="31"/>
      <c r="GGY21" s="31"/>
      <c r="GGZ21" s="31"/>
      <c r="GHA21" s="31"/>
      <c r="GHB21" s="31"/>
      <c r="GHC21" s="31"/>
      <c r="GHD21" s="31"/>
      <c r="GHE21" s="31"/>
      <c r="GHF21" s="31"/>
      <c r="GHG21" s="31"/>
      <c r="GHH21" s="31"/>
      <c r="GHI21" s="31"/>
      <c r="GHJ21" s="31"/>
      <c r="GHK21" s="31"/>
      <c r="GHL21" s="31"/>
      <c r="GHM21" s="31"/>
      <c r="GHN21" s="31"/>
      <c r="GHO21" s="31"/>
      <c r="GHP21" s="31"/>
      <c r="GHQ21" s="31"/>
      <c r="GHR21" s="31"/>
      <c r="GHS21" s="31"/>
      <c r="GHT21" s="31"/>
      <c r="GHU21" s="31"/>
      <c r="GHV21" s="31"/>
      <c r="GHW21" s="31"/>
      <c r="GHX21" s="31"/>
      <c r="GHY21" s="31"/>
      <c r="GHZ21" s="31"/>
      <c r="GIA21" s="31"/>
      <c r="GIB21" s="31"/>
      <c r="GIC21" s="31"/>
      <c r="GID21" s="31"/>
      <c r="GIE21" s="31"/>
      <c r="GIF21" s="31"/>
      <c r="GIG21" s="31"/>
      <c r="GIH21" s="31"/>
      <c r="GII21" s="31"/>
      <c r="GIJ21" s="31"/>
      <c r="GIK21" s="31"/>
      <c r="GIL21" s="31"/>
      <c r="GIM21" s="31"/>
      <c r="GIN21" s="31"/>
      <c r="GIO21" s="31"/>
      <c r="GIP21" s="31"/>
      <c r="GIQ21" s="31"/>
      <c r="GIR21" s="31"/>
      <c r="GIS21" s="31"/>
      <c r="GIT21" s="31"/>
      <c r="GIU21" s="31"/>
      <c r="GIV21" s="31"/>
      <c r="GIW21" s="31"/>
      <c r="GIX21" s="31"/>
      <c r="GIY21" s="31"/>
      <c r="GIZ21" s="31"/>
      <c r="GJA21" s="31"/>
      <c r="GJB21" s="31"/>
      <c r="GJC21" s="31"/>
      <c r="GJD21" s="31"/>
      <c r="GJE21" s="31"/>
      <c r="GJF21" s="31"/>
      <c r="GJG21" s="31"/>
      <c r="GJH21" s="31"/>
      <c r="GJI21" s="31"/>
      <c r="GJJ21" s="31"/>
      <c r="GJK21" s="31"/>
      <c r="GJL21" s="31"/>
      <c r="GJM21" s="31"/>
      <c r="GJN21" s="31"/>
      <c r="GJO21" s="31"/>
      <c r="GJP21" s="31"/>
      <c r="GJQ21" s="31"/>
      <c r="GJR21" s="31"/>
      <c r="GJS21" s="31"/>
      <c r="GJT21" s="31"/>
      <c r="GJU21" s="31"/>
      <c r="GJV21" s="31"/>
      <c r="GJW21" s="31"/>
      <c r="GJX21" s="31"/>
      <c r="GJY21" s="31"/>
      <c r="GJZ21" s="31"/>
      <c r="GKA21" s="31"/>
      <c r="GKB21" s="31"/>
      <c r="GKC21" s="31"/>
      <c r="GKD21" s="31"/>
      <c r="GKE21" s="31"/>
      <c r="GKF21" s="31"/>
      <c r="GKG21" s="31"/>
      <c r="GKH21" s="31"/>
      <c r="GKI21" s="31"/>
      <c r="GKJ21" s="31"/>
      <c r="GKK21" s="31"/>
      <c r="GKL21" s="31"/>
      <c r="GKM21" s="31"/>
      <c r="GKN21" s="31"/>
      <c r="GKO21" s="31"/>
      <c r="GKP21" s="31"/>
      <c r="GKQ21" s="31"/>
      <c r="GKR21" s="31"/>
      <c r="GKS21" s="31"/>
      <c r="GKT21" s="31"/>
      <c r="GKU21" s="31"/>
      <c r="GKV21" s="31"/>
      <c r="GKW21" s="31"/>
      <c r="GKX21" s="31"/>
      <c r="GKY21" s="31"/>
      <c r="GKZ21" s="31"/>
      <c r="GLA21" s="31"/>
      <c r="GLB21" s="31"/>
      <c r="GLC21" s="31"/>
      <c r="GLD21" s="31"/>
      <c r="GLE21" s="31"/>
      <c r="GLF21" s="31"/>
      <c r="GLG21" s="31"/>
      <c r="GLH21" s="31"/>
      <c r="GLI21" s="31"/>
      <c r="GLJ21" s="31"/>
      <c r="GLK21" s="31"/>
      <c r="GLL21" s="31"/>
      <c r="GLM21" s="31"/>
      <c r="GLN21" s="31"/>
      <c r="GLO21" s="31"/>
      <c r="GLP21" s="31"/>
      <c r="GLQ21" s="31"/>
      <c r="GLR21" s="31"/>
      <c r="GLS21" s="31"/>
      <c r="GLT21" s="31"/>
      <c r="GLU21" s="31"/>
      <c r="GLV21" s="31"/>
      <c r="GLW21" s="31"/>
      <c r="GLX21" s="31"/>
      <c r="GLY21" s="31"/>
      <c r="GLZ21" s="31"/>
      <c r="GMA21" s="31"/>
      <c r="GMB21" s="31"/>
      <c r="GMC21" s="31"/>
      <c r="GMD21" s="31"/>
      <c r="GME21" s="31"/>
      <c r="GMF21" s="31"/>
      <c r="GMG21" s="31"/>
      <c r="GMH21" s="31"/>
      <c r="GMI21" s="31"/>
      <c r="GMJ21" s="31"/>
      <c r="GMK21" s="31"/>
      <c r="GML21" s="31"/>
      <c r="GMM21" s="31"/>
      <c r="GMN21" s="31"/>
      <c r="GMO21" s="31"/>
      <c r="GMP21" s="31"/>
      <c r="GMQ21" s="31"/>
      <c r="GMR21" s="31"/>
      <c r="GMS21" s="31"/>
      <c r="GMT21" s="31"/>
      <c r="GMU21" s="31"/>
      <c r="GMV21" s="31"/>
      <c r="GMW21" s="31"/>
      <c r="GMX21" s="31"/>
      <c r="GMY21" s="31"/>
      <c r="GMZ21" s="31"/>
      <c r="GNA21" s="31"/>
      <c r="GNB21" s="31"/>
      <c r="GNC21" s="31"/>
      <c r="GND21" s="31"/>
      <c r="GNE21" s="31"/>
      <c r="GNF21" s="31"/>
      <c r="GNG21" s="31"/>
      <c r="GNH21" s="31"/>
      <c r="GNI21" s="31"/>
      <c r="GNJ21" s="31"/>
      <c r="GNK21" s="31"/>
      <c r="GNL21" s="31"/>
      <c r="GNM21" s="31"/>
      <c r="GNN21" s="31"/>
      <c r="GNO21" s="31"/>
      <c r="GNP21" s="31"/>
      <c r="GNQ21" s="31"/>
      <c r="GNR21" s="31"/>
      <c r="GNS21" s="31"/>
      <c r="GNT21" s="31"/>
      <c r="GNU21" s="31"/>
      <c r="GNV21" s="31"/>
      <c r="GNW21" s="31"/>
      <c r="GNX21" s="31"/>
      <c r="GNY21" s="31"/>
      <c r="GNZ21" s="31"/>
      <c r="GOA21" s="31"/>
      <c r="GOB21" s="31"/>
      <c r="GOC21" s="31"/>
      <c r="GOD21" s="31"/>
      <c r="GOE21" s="31"/>
      <c r="GOF21" s="31"/>
      <c r="GOG21" s="31"/>
      <c r="GOH21" s="31"/>
      <c r="GOI21" s="31"/>
      <c r="GOJ21" s="31"/>
      <c r="GOK21" s="31"/>
      <c r="GOL21" s="31"/>
      <c r="GOM21" s="31"/>
      <c r="GON21" s="31"/>
      <c r="GOO21" s="31"/>
      <c r="GOP21" s="31"/>
      <c r="GOQ21" s="31"/>
      <c r="GOR21" s="31"/>
      <c r="GOS21" s="31"/>
      <c r="GOT21" s="31"/>
      <c r="GOU21" s="31"/>
      <c r="GOV21" s="31"/>
      <c r="GOW21" s="31"/>
      <c r="GOX21" s="31"/>
      <c r="GOY21" s="31"/>
      <c r="GOZ21" s="31"/>
      <c r="GPA21" s="31"/>
      <c r="GPB21" s="31"/>
      <c r="GPC21" s="31"/>
      <c r="GPD21" s="31"/>
      <c r="GPE21" s="31"/>
      <c r="GPF21" s="31"/>
      <c r="GPG21" s="31"/>
      <c r="GPH21" s="31"/>
      <c r="GPI21" s="31"/>
      <c r="GPJ21" s="31"/>
      <c r="GPK21" s="31"/>
      <c r="GPL21" s="31"/>
      <c r="GPM21" s="31"/>
      <c r="GPN21" s="31"/>
      <c r="GPO21" s="31"/>
      <c r="GPP21" s="31"/>
      <c r="GPQ21" s="31"/>
      <c r="GPR21" s="31"/>
      <c r="GPS21" s="31"/>
      <c r="GPT21" s="31"/>
      <c r="GPU21" s="31"/>
      <c r="GPV21" s="31"/>
      <c r="GPW21" s="31"/>
      <c r="GPX21" s="31"/>
      <c r="GPY21" s="31"/>
      <c r="GPZ21" s="31"/>
      <c r="GQA21" s="31"/>
      <c r="GQB21" s="31"/>
      <c r="GQC21" s="31"/>
      <c r="GQD21" s="31"/>
      <c r="GQE21" s="31"/>
      <c r="GQF21" s="31"/>
      <c r="GQG21" s="31"/>
      <c r="GQH21" s="31"/>
      <c r="GQI21" s="31"/>
      <c r="GQJ21" s="31"/>
      <c r="GQK21" s="31"/>
      <c r="GQL21" s="31"/>
      <c r="GQM21" s="31"/>
      <c r="GQN21" s="31"/>
      <c r="GQO21" s="31"/>
      <c r="GQP21" s="31"/>
      <c r="GQQ21" s="31"/>
      <c r="GQR21" s="31"/>
      <c r="GQS21" s="31"/>
      <c r="GQT21" s="31"/>
      <c r="GQU21" s="31"/>
      <c r="GQV21" s="31"/>
      <c r="GQW21" s="31"/>
      <c r="GQX21" s="31"/>
      <c r="GQY21" s="31"/>
      <c r="GQZ21" s="31"/>
      <c r="GRA21" s="31"/>
      <c r="GRB21" s="31"/>
      <c r="GRC21" s="31"/>
      <c r="GRD21" s="31"/>
      <c r="GRE21" s="31"/>
      <c r="GRF21" s="31"/>
      <c r="GRG21" s="31"/>
      <c r="GRH21" s="31"/>
      <c r="GRI21" s="31"/>
      <c r="GRJ21" s="31"/>
      <c r="GRK21" s="31"/>
      <c r="GRL21" s="31"/>
      <c r="GRM21" s="31"/>
      <c r="GRN21" s="31"/>
      <c r="GRO21" s="31"/>
      <c r="GRP21" s="31"/>
      <c r="GRQ21" s="31"/>
      <c r="GRR21" s="31"/>
      <c r="GRS21" s="31"/>
      <c r="GRT21" s="31"/>
      <c r="GRU21" s="31"/>
      <c r="GRV21" s="31"/>
      <c r="GRW21" s="31"/>
      <c r="GRX21" s="31"/>
      <c r="GRY21" s="31"/>
      <c r="GRZ21" s="31"/>
      <c r="GSA21" s="31"/>
      <c r="GSB21" s="31"/>
      <c r="GSC21" s="31"/>
      <c r="GSD21" s="31"/>
      <c r="GSE21" s="31"/>
      <c r="GSF21" s="31"/>
      <c r="GSG21" s="31"/>
      <c r="GSH21" s="31"/>
      <c r="GSI21" s="31"/>
      <c r="GSJ21" s="31"/>
      <c r="GSK21" s="31"/>
      <c r="GSL21" s="31"/>
      <c r="GSM21" s="31"/>
      <c r="GSN21" s="31"/>
      <c r="GSO21" s="31"/>
      <c r="GSP21" s="31"/>
      <c r="GSQ21" s="31"/>
      <c r="GSR21" s="31"/>
      <c r="GSS21" s="31"/>
      <c r="GST21" s="31"/>
      <c r="GSU21" s="31"/>
      <c r="GSV21" s="31"/>
      <c r="GSW21" s="31"/>
      <c r="GSX21" s="31"/>
      <c r="GSY21" s="31"/>
      <c r="GSZ21" s="31"/>
      <c r="GTA21" s="31"/>
      <c r="GTB21" s="31"/>
      <c r="GTC21" s="31"/>
      <c r="GTD21" s="31"/>
      <c r="GTE21" s="31"/>
      <c r="GTF21" s="31"/>
      <c r="GTG21" s="31"/>
      <c r="GTH21" s="31"/>
      <c r="GTI21" s="31"/>
      <c r="GTJ21" s="31"/>
      <c r="GTK21" s="31"/>
      <c r="GTL21" s="31"/>
      <c r="GTM21" s="31"/>
      <c r="GTN21" s="31"/>
      <c r="GTO21" s="31"/>
      <c r="GTP21" s="31"/>
      <c r="GTQ21" s="31"/>
      <c r="GTR21" s="31"/>
      <c r="GTS21" s="31"/>
      <c r="GTT21" s="31"/>
      <c r="GTU21" s="31"/>
      <c r="GTV21" s="31"/>
      <c r="GTW21" s="31"/>
      <c r="GTX21" s="31"/>
      <c r="GTY21" s="31"/>
      <c r="GTZ21" s="31"/>
      <c r="GUA21" s="31"/>
      <c r="GUB21" s="31"/>
      <c r="GUC21" s="31"/>
      <c r="GUD21" s="31"/>
      <c r="GUE21" s="31"/>
      <c r="GUF21" s="31"/>
      <c r="GUG21" s="31"/>
      <c r="GUH21" s="31"/>
      <c r="GUI21" s="31"/>
      <c r="GUJ21" s="31"/>
      <c r="GUK21" s="31"/>
      <c r="GUL21" s="31"/>
      <c r="GUM21" s="31"/>
      <c r="GUN21" s="31"/>
      <c r="GUO21" s="31"/>
      <c r="GUP21" s="31"/>
      <c r="GUQ21" s="31"/>
      <c r="GUR21" s="31"/>
      <c r="GUS21" s="31"/>
      <c r="GUT21" s="31"/>
      <c r="GUU21" s="31"/>
      <c r="GUV21" s="31"/>
      <c r="GUW21" s="31"/>
      <c r="GUX21" s="31"/>
      <c r="GUY21" s="31"/>
      <c r="GUZ21" s="31"/>
      <c r="GVA21" s="31"/>
      <c r="GVB21" s="31"/>
      <c r="GVC21" s="31"/>
      <c r="GVD21" s="31"/>
      <c r="GVE21" s="31"/>
      <c r="GVF21" s="31"/>
      <c r="GVG21" s="31"/>
      <c r="GVH21" s="31"/>
      <c r="GVI21" s="31"/>
      <c r="GVJ21" s="31"/>
      <c r="GVK21" s="31"/>
      <c r="GVL21" s="31"/>
      <c r="GVM21" s="31"/>
      <c r="GVN21" s="31"/>
      <c r="GVO21" s="31"/>
      <c r="GVP21" s="31"/>
      <c r="GVQ21" s="31"/>
      <c r="GVR21" s="31"/>
      <c r="GVS21" s="31"/>
      <c r="GVT21" s="31"/>
      <c r="GVU21" s="31"/>
      <c r="GVV21" s="31"/>
      <c r="GVW21" s="31"/>
      <c r="GVX21" s="31"/>
      <c r="GVY21" s="31"/>
      <c r="GVZ21" s="31"/>
      <c r="GWA21" s="31"/>
      <c r="GWB21" s="31"/>
      <c r="GWC21" s="31"/>
      <c r="GWD21" s="31"/>
      <c r="GWE21" s="31"/>
      <c r="GWF21" s="31"/>
      <c r="GWG21" s="31"/>
      <c r="GWH21" s="31"/>
      <c r="GWI21" s="31"/>
      <c r="GWJ21" s="31"/>
      <c r="GWK21" s="31"/>
      <c r="GWL21" s="31"/>
      <c r="GWM21" s="31"/>
      <c r="GWN21" s="31"/>
      <c r="GWO21" s="31"/>
      <c r="GWP21" s="31"/>
      <c r="GWQ21" s="31"/>
      <c r="GWR21" s="31"/>
      <c r="GWS21" s="31"/>
      <c r="GWT21" s="31"/>
      <c r="GWU21" s="31"/>
      <c r="GWV21" s="31"/>
      <c r="GWW21" s="31"/>
      <c r="GWX21" s="31"/>
      <c r="GWY21" s="31"/>
      <c r="GWZ21" s="31"/>
      <c r="GXA21" s="31"/>
      <c r="GXB21" s="31"/>
      <c r="GXC21" s="31"/>
      <c r="GXD21" s="31"/>
      <c r="GXE21" s="31"/>
      <c r="GXF21" s="31"/>
      <c r="GXG21" s="31"/>
      <c r="GXH21" s="31"/>
      <c r="GXI21" s="31"/>
      <c r="GXJ21" s="31"/>
      <c r="GXK21" s="31"/>
      <c r="GXL21" s="31"/>
      <c r="GXM21" s="31"/>
      <c r="GXN21" s="31"/>
      <c r="GXO21" s="31"/>
      <c r="GXP21" s="31"/>
      <c r="GXQ21" s="31"/>
      <c r="GXR21" s="31"/>
      <c r="GXS21" s="31"/>
      <c r="GXT21" s="31"/>
      <c r="GXU21" s="31"/>
      <c r="GXV21" s="31"/>
      <c r="GXW21" s="31"/>
      <c r="GXX21" s="31"/>
      <c r="GXY21" s="31"/>
      <c r="GXZ21" s="31"/>
      <c r="GYA21" s="31"/>
      <c r="GYB21" s="31"/>
      <c r="GYC21" s="31"/>
      <c r="GYD21" s="31"/>
      <c r="GYE21" s="31"/>
      <c r="GYF21" s="31"/>
      <c r="GYG21" s="31"/>
      <c r="GYH21" s="31"/>
      <c r="GYI21" s="31"/>
      <c r="GYJ21" s="31"/>
      <c r="GYK21" s="31"/>
      <c r="GYL21" s="31"/>
      <c r="GYM21" s="31"/>
      <c r="GYN21" s="31"/>
      <c r="GYO21" s="31"/>
      <c r="GYP21" s="31"/>
      <c r="GYQ21" s="31"/>
      <c r="GYR21" s="31"/>
      <c r="GYS21" s="31"/>
      <c r="GYT21" s="31"/>
      <c r="GYU21" s="31"/>
      <c r="GYV21" s="31"/>
      <c r="GYW21" s="31"/>
      <c r="GYX21" s="31"/>
      <c r="GYY21" s="31"/>
      <c r="GYZ21" s="31"/>
      <c r="GZA21" s="31"/>
      <c r="GZB21" s="31"/>
      <c r="GZC21" s="31"/>
      <c r="GZD21" s="31"/>
      <c r="GZE21" s="31"/>
      <c r="GZF21" s="31"/>
      <c r="GZG21" s="31"/>
      <c r="GZH21" s="31"/>
      <c r="GZI21" s="31"/>
      <c r="GZJ21" s="31"/>
      <c r="GZK21" s="31"/>
      <c r="GZL21" s="31"/>
      <c r="GZM21" s="31"/>
      <c r="GZN21" s="31"/>
      <c r="GZO21" s="31"/>
      <c r="GZP21" s="31"/>
      <c r="GZQ21" s="31"/>
      <c r="GZR21" s="31"/>
      <c r="GZS21" s="31"/>
      <c r="GZT21" s="31"/>
      <c r="GZU21" s="31"/>
      <c r="GZV21" s="31"/>
      <c r="GZW21" s="31"/>
      <c r="GZX21" s="31"/>
      <c r="GZY21" s="31"/>
      <c r="GZZ21" s="31"/>
      <c r="HAA21" s="31"/>
      <c r="HAB21" s="31"/>
      <c r="HAC21" s="31"/>
      <c r="HAD21" s="31"/>
      <c r="HAE21" s="31"/>
      <c r="HAF21" s="31"/>
      <c r="HAG21" s="31"/>
      <c r="HAH21" s="31"/>
      <c r="HAI21" s="31"/>
      <c r="HAJ21" s="31"/>
      <c r="HAK21" s="31"/>
      <c r="HAL21" s="31"/>
      <c r="HAM21" s="31"/>
      <c r="HAN21" s="31"/>
      <c r="HAO21" s="31"/>
      <c r="HAP21" s="31"/>
      <c r="HAQ21" s="31"/>
      <c r="HAR21" s="31"/>
      <c r="HAS21" s="31"/>
      <c r="HAT21" s="31"/>
      <c r="HAU21" s="31"/>
      <c r="HAV21" s="31"/>
      <c r="HAW21" s="31"/>
      <c r="HAX21" s="31"/>
      <c r="HAY21" s="31"/>
      <c r="HAZ21" s="31"/>
      <c r="HBA21" s="31"/>
      <c r="HBB21" s="31"/>
      <c r="HBC21" s="31"/>
      <c r="HBD21" s="31"/>
      <c r="HBE21" s="31"/>
      <c r="HBF21" s="31"/>
      <c r="HBG21" s="31"/>
      <c r="HBH21" s="31"/>
      <c r="HBI21" s="31"/>
      <c r="HBJ21" s="31"/>
      <c r="HBK21" s="31"/>
      <c r="HBL21" s="31"/>
      <c r="HBM21" s="31"/>
      <c r="HBN21" s="31"/>
      <c r="HBO21" s="31"/>
      <c r="HBP21" s="31"/>
      <c r="HBQ21" s="31"/>
      <c r="HBR21" s="31"/>
      <c r="HBS21" s="31"/>
      <c r="HBT21" s="31"/>
      <c r="HBU21" s="31"/>
      <c r="HBV21" s="31"/>
      <c r="HBW21" s="31"/>
      <c r="HBX21" s="31"/>
      <c r="HBY21" s="31"/>
      <c r="HBZ21" s="31"/>
      <c r="HCA21" s="31"/>
      <c r="HCB21" s="31"/>
      <c r="HCC21" s="31"/>
      <c r="HCD21" s="31"/>
      <c r="HCE21" s="31"/>
      <c r="HCF21" s="31"/>
      <c r="HCG21" s="31"/>
      <c r="HCH21" s="31"/>
      <c r="HCI21" s="31"/>
      <c r="HCJ21" s="31"/>
      <c r="HCK21" s="31"/>
      <c r="HCL21" s="31"/>
      <c r="HCM21" s="31"/>
      <c r="HCN21" s="31"/>
      <c r="HCO21" s="31"/>
      <c r="HCP21" s="31"/>
      <c r="HCQ21" s="31"/>
      <c r="HCR21" s="31"/>
      <c r="HCS21" s="31"/>
      <c r="HCT21" s="31"/>
      <c r="HCU21" s="31"/>
      <c r="HCV21" s="31"/>
      <c r="HCW21" s="31"/>
      <c r="HCX21" s="31"/>
      <c r="HCY21" s="31"/>
      <c r="HCZ21" s="31"/>
      <c r="HDA21" s="31"/>
      <c r="HDB21" s="31"/>
      <c r="HDC21" s="31"/>
      <c r="HDD21" s="31"/>
      <c r="HDE21" s="31"/>
      <c r="HDF21" s="31"/>
      <c r="HDG21" s="31"/>
      <c r="HDH21" s="31"/>
      <c r="HDI21" s="31"/>
      <c r="HDJ21" s="31"/>
      <c r="HDK21" s="31"/>
      <c r="HDL21" s="31"/>
      <c r="HDM21" s="31"/>
      <c r="HDN21" s="31"/>
      <c r="HDO21" s="31"/>
      <c r="HDP21" s="31"/>
      <c r="HDQ21" s="31"/>
      <c r="HDR21" s="31"/>
      <c r="HDS21" s="31"/>
      <c r="HDT21" s="31"/>
      <c r="HDU21" s="31"/>
      <c r="HDV21" s="31"/>
      <c r="HDW21" s="31"/>
      <c r="HDX21" s="31"/>
      <c r="HDY21" s="31"/>
      <c r="HDZ21" s="31"/>
      <c r="HEA21" s="31"/>
      <c r="HEB21" s="31"/>
      <c r="HEC21" s="31"/>
      <c r="HED21" s="31"/>
      <c r="HEE21" s="31"/>
      <c r="HEF21" s="31"/>
      <c r="HEG21" s="31"/>
      <c r="HEH21" s="31"/>
      <c r="HEI21" s="31"/>
      <c r="HEJ21" s="31"/>
      <c r="HEK21" s="31"/>
      <c r="HEL21" s="31"/>
      <c r="HEM21" s="31"/>
      <c r="HEN21" s="31"/>
      <c r="HEO21" s="31"/>
      <c r="HEP21" s="31"/>
      <c r="HEQ21" s="31"/>
      <c r="HER21" s="31"/>
      <c r="HES21" s="31"/>
      <c r="HET21" s="31"/>
      <c r="HEU21" s="31"/>
      <c r="HEV21" s="31"/>
      <c r="HEW21" s="31"/>
      <c r="HEX21" s="31"/>
      <c r="HEY21" s="31"/>
      <c r="HEZ21" s="31"/>
      <c r="HFA21" s="31"/>
      <c r="HFB21" s="31"/>
      <c r="HFC21" s="31"/>
      <c r="HFD21" s="31"/>
      <c r="HFE21" s="31"/>
      <c r="HFF21" s="31"/>
      <c r="HFG21" s="31"/>
      <c r="HFH21" s="31"/>
      <c r="HFI21" s="31"/>
      <c r="HFJ21" s="31"/>
      <c r="HFK21" s="31"/>
      <c r="HFL21" s="31"/>
      <c r="HFM21" s="31"/>
      <c r="HFN21" s="31"/>
      <c r="HFO21" s="31"/>
      <c r="HFP21" s="31"/>
      <c r="HFQ21" s="31"/>
      <c r="HFR21" s="31"/>
      <c r="HFS21" s="31"/>
      <c r="HFT21" s="31"/>
      <c r="HFU21" s="31"/>
      <c r="HFV21" s="31"/>
      <c r="HFW21" s="31"/>
      <c r="HFX21" s="31"/>
      <c r="HFY21" s="31"/>
      <c r="HFZ21" s="31"/>
      <c r="HGA21" s="31"/>
      <c r="HGB21" s="31"/>
      <c r="HGC21" s="31"/>
      <c r="HGD21" s="31"/>
      <c r="HGE21" s="31"/>
      <c r="HGF21" s="31"/>
      <c r="HGG21" s="31"/>
      <c r="HGH21" s="31"/>
      <c r="HGI21" s="31"/>
      <c r="HGJ21" s="31"/>
      <c r="HGK21" s="31"/>
      <c r="HGL21" s="31"/>
      <c r="HGM21" s="31"/>
      <c r="HGN21" s="31"/>
      <c r="HGO21" s="31"/>
      <c r="HGP21" s="31"/>
      <c r="HGQ21" s="31"/>
      <c r="HGR21" s="31"/>
      <c r="HGS21" s="31"/>
      <c r="HGT21" s="31"/>
      <c r="HGU21" s="31"/>
      <c r="HGV21" s="31"/>
      <c r="HGW21" s="31"/>
      <c r="HGX21" s="31"/>
      <c r="HGY21" s="31"/>
      <c r="HGZ21" s="31"/>
      <c r="HHA21" s="31"/>
      <c r="HHB21" s="31"/>
      <c r="HHC21" s="31"/>
      <c r="HHD21" s="31"/>
      <c r="HHE21" s="31"/>
      <c r="HHF21" s="31"/>
      <c r="HHG21" s="31"/>
      <c r="HHH21" s="31"/>
      <c r="HHI21" s="31"/>
      <c r="HHJ21" s="31"/>
      <c r="HHK21" s="31"/>
      <c r="HHL21" s="31"/>
      <c r="HHM21" s="31"/>
      <c r="HHN21" s="31"/>
      <c r="HHO21" s="31"/>
      <c r="HHP21" s="31"/>
      <c r="HHQ21" s="31"/>
      <c r="HHR21" s="31"/>
      <c r="HHS21" s="31"/>
      <c r="HHT21" s="31"/>
      <c r="HHU21" s="31"/>
      <c r="HHV21" s="31"/>
      <c r="HHW21" s="31"/>
      <c r="HHX21" s="31"/>
      <c r="HHY21" s="31"/>
      <c r="HHZ21" s="31"/>
      <c r="HIA21" s="31"/>
      <c r="HIB21" s="31"/>
      <c r="HIC21" s="31"/>
      <c r="HID21" s="31"/>
      <c r="HIE21" s="31"/>
      <c r="HIF21" s="31"/>
      <c r="HIG21" s="31"/>
      <c r="HIH21" s="31"/>
      <c r="HII21" s="31"/>
      <c r="HIJ21" s="31"/>
      <c r="HIK21" s="31"/>
      <c r="HIL21" s="31"/>
      <c r="HIM21" s="31"/>
      <c r="HIN21" s="31"/>
      <c r="HIO21" s="31"/>
      <c r="HIP21" s="31"/>
      <c r="HIQ21" s="31"/>
      <c r="HIR21" s="31"/>
      <c r="HIS21" s="31"/>
      <c r="HIT21" s="31"/>
      <c r="HIU21" s="31"/>
      <c r="HIV21" s="31"/>
      <c r="HIW21" s="31"/>
      <c r="HIX21" s="31"/>
      <c r="HIY21" s="31"/>
      <c r="HIZ21" s="31"/>
      <c r="HJA21" s="31"/>
      <c r="HJB21" s="31"/>
      <c r="HJC21" s="31"/>
      <c r="HJD21" s="31"/>
      <c r="HJE21" s="31"/>
      <c r="HJF21" s="31"/>
      <c r="HJG21" s="31"/>
      <c r="HJH21" s="31"/>
      <c r="HJI21" s="31"/>
      <c r="HJJ21" s="31"/>
      <c r="HJK21" s="31"/>
      <c r="HJL21" s="31"/>
      <c r="HJM21" s="31"/>
      <c r="HJN21" s="31"/>
      <c r="HJO21" s="31"/>
      <c r="HJP21" s="31"/>
      <c r="HJQ21" s="31"/>
      <c r="HJR21" s="31"/>
      <c r="HJS21" s="31"/>
      <c r="HJT21" s="31"/>
      <c r="HJU21" s="31"/>
      <c r="HJV21" s="31"/>
      <c r="HJW21" s="31"/>
      <c r="HJX21" s="31"/>
      <c r="HJY21" s="31"/>
      <c r="HJZ21" s="31"/>
      <c r="HKA21" s="31"/>
      <c r="HKB21" s="31"/>
      <c r="HKC21" s="31"/>
      <c r="HKD21" s="31"/>
      <c r="HKE21" s="31"/>
      <c r="HKF21" s="31"/>
      <c r="HKG21" s="31"/>
      <c r="HKH21" s="31"/>
      <c r="HKI21" s="31"/>
      <c r="HKJ21" s="31"/>
      <c r="HKK21" s="31"/>
      <c r="HKL21" s="31"/>
      <c r="HKM21" s="31"/>
      <c r="HKN21" s="31"/>
      <c r="HKO21" s="31"/>
      <c r="HKP21" s="31"/>
      <c r="HKQ21" s="31"/>
      <c r="HKR21" s="31"/>
      <c r="HKS21" s="31"/>
      <c r="HKT21" s="31"/>
      <c r="HKU21" s="31"/>
      <c r="HKV21" s="31"/>
      <c r="HKW21" s="31"/>
      <c r="HKX21" s="31"/>
      <c r="HKY21" s="31"/>
      <c r="HKZ21" s="31"/>
      <c r="HLA21" s="31"/>
      <c r="HLB21" s="31"/>
      <c r="HLC21" s="31"/>
      <c r="HLD21" s="31"/>
      <c r="HLE21" s="31"/>
      <c r="HLF21" s="31"/>
      <c r="HLG21" s="31"/>
      <c r="HLH21" s="31"/>
      <c r="HLI21" s="31"/>
      <c r="HLJ21" s="31"/>
      <c r="HLK21" s="31"/>
      <c r="HLL21" s="31"/>
      <c r="HLM21" s="31"/>
      <c r="HLN21" s="31"/>
      <c r="HLO21" s="31"/>
      <c r="HLP21" s="31"/>
      <c r="HLQ21" s="31"/>
      <c r="HLR21" s="31"/>
      <c r="HLS21" s="31"/>
      <c r="HLT21" s="31"/>
      <c r="HLU21" s="31"/>
      <c r="HLV21" s="31"/>
      <c r="HLW21" s="31"/>
      <c r="HLX21" s="31"/>
      <c r="HLY21" s="31"/>
      <c r="HLZ21" s="31"/>
      <c r="HMA21" s="31"/>
      <c r="HMB21" s="31"/>
      <c r="HMC21" s="31"/>
      <c r="HMD21" s="31"/>
      <c r="HME21" s="31"/>
      <c r="HMF21" s="31"/>
      <c r="HMG21" s="31"/>
      <c r="HMH21" s="31"/>
      <c r="HMI21" s="31"/>
      <c r="HMJ21" s="31"/>
      <c r="HMK21" s="31"/>
      <c r="HML21" s="31"/>
      <c r="HMM21" s="31"/>
      <c r="HMN21" s="31"/>
      <c r="HMO21" s="31"/>
      <c r="HMP21" s="31"/>
      <c r="HMQ21" s="31"/>
      <c r="HMR21" s="31"/>
      <c r="HMS21" s="31"/>
      <c r="HMT21" s="31"/>
      <c r="HMU21" s="31"/>
      <c r="HMV21" s="31"/>
      <c r="HMW21" s="31"/>
      <c r="HMX21" s="31"/>
      <c r="HMY21" s="31"/>
      <c r="HMZ21" s="31"/>
      <c r="HNA21" s="31"/>
      <c r="HNB21" s="31"/>
      <c r="HNC21" s="31"/>
      <c r="HND21" s="31"/>
      <c r="HNE21" s="31"/>
      <c r="HNF21" s="31"/>
      <c r="HNG21" s="31"/>
      <c r="HNH21" s="31"/>
      <c r="HNI21" s="31"/>
      <c r="HNJ21" s="31"/>
      <c r="HNK21" s="31"/>
      <c r="HNL21" s="31"/>
      <c r="HNM21" s="31"/>
      <c r="HNN21" s="31"/>
      <c r="HNO21" s="31"/>
      <c r="HNP21" s="31"/>
      <c r="HNQ21" s="31"/>
      <c r="HNR21" s="31"/>
      <c r="HNS21" s="31"/>
      <c r="HNT21" s="31"/>
      <c r="HNU21" s="31"/>
      <c r="HNV21" s="31"/>
      <c r="HNW21" s="31"/>
      <c r="HNX21" s="31"/>
      <c r="HNY21" s="31"/>
      <c r="HNZ21" s="31"/>
      <c r="HOA21" s="31"/>
      <c r="HOB21" s="31"/>
      <c r="HOC21" s="31"/>
      <c r="HOD21" s="31"/>
      <c r="HOE21" s="31"/>
      <c r="HOF21" s="31"/>
      <c r="HOG21" s="31"/>
      <c r="HOH21" s="31"/>
      <c r="HOI21" s="31"/>
      <c r="HOJ21" s="31"/>
      <c r="HOK21" s="31"/>
      <c r="HOL21" s="31"/>
      <c r="HOM21" s="31"/>
      <c r="HON21" s="31"/>
      <c r="HOO21" s="31"/>
      <c r="HOP21" s="31"/>
      <c r="HOQ21" s="31"/>
      <c r="HOR21" s="31"/>
      <c r="HOS21" s="31"/>
      <c r="HOT21" s="31"/>
      <c r="HOU21" s="31"/>
      <c r="HOV21" s="31"/>
      <c r="HOW21" s="31"/>
      <c r="HOX21" s="31"/>
      <c r="HOY21" s="31"/>
      <c r="HOZ21" s="31"/>
      <c r="HPA21" s="31"/>
      <c r="HPB21" s="31"/>
      <c r="HPC21" s="31"/>
      <c r="HPD21" s="31"/>
      <c r="HPE21" s="31"/>
      <c r="HPF21" s="31"/>
      <c r="HPG21" s="31"/>
      <c r="HPH21" s="31"/>
      <c r="HPI21" s="31"/>
      <c r="HPJ21" s="31"/>
      <c r="HPK21" s="31"/>
      <c r="HPL21" s="31"/>
      <c r="HPM21" s="31"/>
      <c r="HPN21" s="31"/>
      <c r="HPO21" s="31"/>
      <c r="HPP21" s="31"/>
      <c r="HPQ21" s="31"/>
      <c r="HPR21" s="31"/>
      <c r="HPS21" s="31"/>
      <c r="HPT21" s="31"/>
      <c r="HPU21" s="31"/>
      <c r="HPV21" s="31"/>
      <c r="HPW21" s="31"/>
      <c r="HPX21" s="31"/>
      <c r="HPY21" s="31"/>
      <c r="HPZ21" s="31"/>
      <c r="HQA21" s="31"/>
      <c r="HQB21" s="31"/>
      <c r="HQC21" s="31"/>
      <c r="HQD21" s="31"/>
      <c r="HQE21" s="31"/>
      <c r="HQF21" s="31"/>
      <c r="HQG21" s="31"/>
      <c r="HQH21" s="31"/>
      <c r="HQI21" s="31"/>
      <c r="HQJ21" s="31"/>
      <c r="HQK21" s="31"/>
      <c r="HQL21" s="31"/>
      <c r="HQM21" s="31"/>
      <c r="HQN21" s="31"/>
      <c r="HQO21" s="31"/>
      <c r="HQP21" s="31"/>
      <c r="HQQ21" s="31"/>
      <c r="HQR21" s="31"/>
      <c r="HQS21" s="31"/>
      <c r="HQT21" s="31"/>
      <c r="HQU21" s="31"/>
      <c r="HQV21" s="31"/>
      <c r="HQW21" s="31"/>
      <c r="HQX21" s="31"/>
      <c r="HQY21" s="31"/>
      <c r="HQZ21" s="31"/>
      <c r="HRA21" s="31"/>
      <c r="HRB21" s="31"/>
      <c r="HRC21" s="31"/>
      <c r="HRD21" s="31"/>
      <c r="HRE21" s="31"/>
      <c r="HRF21" s="31"/>
      <c r="HRG21" s="31"/>
      <c r="HRH21" s="31"/>
      <c r="HRI21" s="31"/>
      <c r="HRJ21" s="31"/>
      <c r="HRK21" s="31"/>
      <c r="HRL21" s="31"/>
      <c r="HRM21" s="31"/>
      <c r="HRN21" s="31"/>
      <c r="HRO21" s="31"/>
      <c r="HRP21" s="31"/>
      <c r="HRQ21" s="31"/>
      <c r="HRR21" s="31"/>
      <c r="HRS21" s="31"/>
      <c r="HRT21" s="31"/>
      <c r="HRU21" s="31"/>
      <c r="HRV21" s="31"/>
      <c r="HRW21" s="31"/>
      <c r="HRX21" s="31"/>
      <c r="HRY21" s="31"/>
      <c r="HRZ21" s="31"/>
      <c r="HSA21" s="31"/>
      <c r="HSB21" s="31"/>
      <c r="HSC21" s="31"/>
      <c r="HSD21" s="31"/>
      <c r="HSE21" s="31"/>
      <c r="HSF21" s="31"/>
      <c r="HSG21" s="31"/>
      <c r="HSH21" s="31"/>
      <c r="HSI21" s="31"/>
      <c r="HSJ21" s="31"/>
      <c r="HSK21" s="31"/>
      <c r="HSL21" s="31"/>
      <c r="HSM21" s="31"/>
      <c r="HSN21" s="31"/>
      <c r="HSO21" s="31"/>
      <c r="HSP21" s="31"/>
      <c r="HSQ21" s="31"/>
      <c r="HSR21" s="31"/>
      <c r="HSS21" s="31"/>
      <c r="HST21" s="31"/>
      <c r="HSU21" s="31"/>
      <c r="HSV21" s="31"/>
      <c r="HSW21" s="31"/>
      <c r="HSX21" s="31"/>
      <c r="HSY21" s="31"/>
      <c r="HSZ21" s="31"/>
      <c r="HTA21" s="31"/>
      <c r="HTB21" s="31"/>
      <c r="HTC21" s="31"/>
      <c r="HTD21" s="31"/>
      <c r="HTE21" s="31"/>
      <c r="HTF21" s="31"/>
      <c r="HTG21" s="31"/>
      <c r="HTH21" s="31"/>
      <c r="HTI21" s="31"/>
      <c r="HTJ21" s="31"/>
      <c r="HTK21" s="31"/>
      <c r="HTL21" s="31"/>
      <c r="HTM21" s="31"/>
      <c r="HTN21" s="31"/>
      <c r="HTO21" s="31"/>
      <c r="HTP21" s="31"/>
      <c r="HTQ21" s="31"/>
      <c r="HTR21" s="31"/>
      <c r="HTS21" s="31"/>
      <c r="HTT21" s="31"/>
      <c r="HTU21" s="31"/>
      <c r="HTV21" s="31"/>
      <c r="HTW21" s="31"/>
      <c r="HTX21" s="31"/>
      <c r="HTY21" s="31"/>
      <c r="HTZ21" s="31"/>
      <c r="HUA21" s="31"/>
      <c r="HUB21" s="31"/>
      <c r="HUC21" s="31"/>
      <c r="HUD21" s="31"/>
      <c r="HUE21" s="31"/>
      <c r="HUF21" s="31"/>
      <c r="HUG21" s="31"/>
      <c r="HUH21" s="31"/>
      <c r="HUI21" s="31"/>
      <c r="HUJ21" s="31"/>
      <c r="HUK21" s="31"/>
      <c r="HUL21" s="31"/>
      <c r="HUM21" s="31"/>
      <c r="HUN21" s="31"/>
      <c r="HUO21" s="31"/>
      <c r="HUP21" s="31"/>
      <c r="HUQ21" s="31"/>
      <c r="HUR21" s="31"/>
      <c r="HUS21" s="31"/>
      <c r="HUT21" s="31"/>
      <c r="HUU21" s="31"/>
      <c r="HUV21" s="31"/>
      <c r="HUW21" s="31"/>
      <c r="HUX21" s="31"/>
      <c r="HUY21" s="31"/>
      <c r="HUZ21" s="31"/>
      <c r="HVA21" s="31"/>
      <c r="HVB21" s="31"/>
      <c r="HVC21" s="31"/>
      <c r="HVD21" s="31"/>
      <c r="HVE21" s="31"/>
      <c r="HVF21" s="31"/>
      <c r="HVG21" s="31"/>
      <c r="HVH21" s="31"/>
      <c r="HVI21" s="31"/>
      <c r="HVJ21" s="31"/>
      <c r="HVK21" s="31"/>
      <c r="HVL21" s="31"/>
      <c r="HVM21" s="31"/>
      <c r="HVN21" s="31"/>
      <c r="HVO21" s="31"/>
      <c r="HVP21" s="31"/>
      <c r="HVQ21" s="31"/>
      <c r="HVR21" s="31"/>
      <c r="HVS21" s="31"/>
      <c r="HVT21" s="31"/>
      <c r="HVU21" s="31"/>
      <c r="HVV21" s="31"/>
      <c r="HVW21" s="31"/>
      <c r="HVX21" s="31"/>
      <c r="HVY21" s="31"/>
      <c r="HVZ21" s="31"/>
      <c r="HWA21" s="31"/>
      <c r="HWB21" s="31"/>
      <c r="HWC21" s="31"/>
      <c r="HWD21" s="31"/>
      <c r="HWE21" s="31"/>
      <c r="HWF21" s="31"/>
      <c r="HWG21" s="31"/>
      <c r="HWH21" s="31"/>
      <c r="HWI21" s="31"/>
      <c r="HWJ21" s="31"/>
      <c r="HWK21" s="31"/>
      <c r="HWL21" s="31"/>
      <c r="HWM21" s="31"/>
      <c r="HWN21" s="31"/>
      <c r="HWO21" s="31"/>
      <c r="HWP21" s="31"/>
      <c r="HWQ21" s="31"/>
      <c r="HWR21" s="31"/>
      <c r="HWS21" s="31"/>
      <c r="HWT21" s="31"/>
      <c r="HWU21" s="31"/>
      <c r="HWV21" s="31"/>
      <c r="HWW21" s="31"/>
      <c r="HWX21" s="31"/>
      <c r="HWY21" s="31"/>
      <c r="HWZ21" s="31"/>
      <c r="HXA21" s="31"/>
      <c r="HXB21" s="31"/>
      <c r="HXC21" s="31"/>
      <c r="HXD21" s="31"/>
      <c r="HXE21" s="31"/>
      <c r="HXF21" s="31"/>
      <c r="HXG21" s="31"/>
      <c r="HXH21" s="31"/>
      <c r="HXI21" s="31"/>
      <c r="HXJ21" s="31"/>
      <c r="HXK21" s="31"/>
      <c r="HXL21" s="31"/>
      <c r="HXM21" s="31"/>
      <c r="HXN21" s="31"/>
      <c r="HXO21" s="31"/>
      <c r="HXP21" s="31"/>
      <c r="HXQ21" s="31"/>
      <c r="HXR21" s="31"/>
      <c r="HXS21" s="31"/>
      <c r="HXT21" s="31"/>
      <c r="HXU21" s="31"/>
      <c r="HXV21" s="31"/>
      <c r="HXW21" s="31"/>
      <c r="HXX21" s="31"/>
      <c r="HXY21" s="31"/>
      <c r="HXZ21" s="31"/>
      <c r="HYA21" s="31"/>
      <c r="HYB21" s="31"/>
      <c r="HYC21" s="31"/>
      <c r="HYD21" s="31"/>
      <c r="HYE21" s="31"/>
      <c r="HYF21" s="31"/>
      <c r="HYG21" s="31"/>
      <c r="HYH21" s="31"/>
      <c r="HYI21" s="31"/>
      <c r="HYJ21" s="31"/>
      <c r="HYK21" s="31"/>
      <c r="HYL21" s="31"/>
      <c r="HYM21" s="31"/>
      <c r="HYN21" s="31"/>
      <c r="HYO21" s="31"/>
      <c r="HYP21" s="31"/>
      <c r="HYQ21" s="31"/>
      <c r="HYR21" s="31"/>
      <c r="HYS21" s="31"/>
      <c r="HYT21" s="31"/>
      <c r="HYU21" s="31"/>
      <c r="HYV21" s="31"/>
      <c r="HYW21" s="31"/>
      <c r="HYX21" s="31"/>
      <c r="HYY21" s="31"/>
      <c r="HYZ21" s="31"/>
      <c r="HZA21" s="31"/>
      <c r="HZB21" s="31"/>
      <c r="HZC21" s="31"/>
      <c r="HZD21" s="31"/>
      <c r="HZE21" s="31"/>
      <c r="HZF21" s="31"/>
      <c r="HZG21" s="31"/>
      <c r="HZH21" s="31"/>
      <c r="HZI21" s="31"/>
      <c r="HZJ21" s="31"/>
      <c r="HZK21" s="31"/>
      <c r="HZL21" s="31"/>
      <c r="HZM21" s="31"/>
      <c r="HZN21" s="31"/>
      <c r="HZO21" s="31"/>
      <c r="HZP21" s="31"/>
      <c r="HZQ21" s="31"/>
      <c r="HZR21" s="31"/>
      <c r="HZS21" s="31"/>
      <c r="HZT21" s="31"/>
      <c r="HZU21" s="31"/>
      <c r="HZV21" s="31"/>
      <c r="HZW21" s="31"/>
      <c r="HZX21" s="31"/>
      <c r="HZY21" s="31"/>
      <c r="HZZ21" s="31"/>
      <c r="IAA21" s="31"/>
      <c r="IAB21" s="31"/>
      <c r="IAC21" s="31"/>
      <c r="IAD21" s="31"/>
      <c r="IAE21" s="31"/>
      <c r="IAF21" s="31"/>
      <c r="IAG21" s="31"/>
      <c r="IAH21" s="31"/>
      <c r="IAI21" s="31"/>
      <c r="IAJ21" s="31"/>
      <c r="IAK21" s="31"/>
      <c r="IAL21" s="31"/>
      <c r="IAM21" s="31"/>
      <c r="IAN21" s="31"/>
      <c r="IAO21" s="31"/>
      <c r="IAP21" s="31"/>
      <c r="IAQ21" s="31"/>
      <c r="IAR21" s="31"/>
      <c r="IAS21" s="31"/>
      <c r="IAT21" s="31"/>
      <c r="IAU21" s="31"/>
      <c r="IAV21" s="31"/>
      <c r="IAW21" s="31"/>
      <c r="IAX21" s="31"/>
      <c r="IAY21" s="31"/>
      <c r="IAZ21" s="31"/>
      <c r="IBA21" s="31"/>
      <c r="IBB21" s="31"/>
      <c r="IBC21" s="31"/>
      <c r="IBD21" s="31"/>
      <c r="IBE21" s="31"/>
      <c r="IBF21" s="31"/>
      <c r="IBG21" s="31"/>
      <c r="IBH21" s="31"/>
      <c r="IBI21" s="31"/>
      <c r="IBJ21" s="31"/>
      <c r="IBK21" s="31"/>
      <c r="IBL21" s="31"/>
      <c r="IBM21" s="31"/>
      <c r="IBN21" s="31"/>
      <c r="IBO21" s="31"/>
      <c r="IBP21" s="31"/>
      <c r="IBQ21" s="31"/>
      <c r="IBR21" s="31"/>
      <c r="IBS21" s="31"/>
      <c r="IBT21" s="31"/>
      <c r="IBU21" s="31"/>
      <c r="IBV21" s="31"/>
      <c r="IBW21" s="31"/>
      <c r="IBX21" s="31"/>
      <c r="IBY21" s="31"/>
      <c r="IBZ21" s="31"/>
      <c r="ICA21" s="31"/>
      <c r="ICB21" s="31"/>
      <c r="ICC21" s="31"/>
      <c r="ICD21" s="31"/>
      <c r="ICE21" s="31"/>
      <c r="ICF21" s="31"/>
      <c r="ICG21" s="31"/>
      <c r="ICH21" s="31"/>
      <c r="ICI21" s="31"/>
      <c r="ICJ21" s="31"/>
      <c r="ICK21" s="31"/>
      <c r="ICL21" s="31"/>
      <c r="ICM21" s="31"/>
      <c r="ICN21" s="31"/>
      <c r="ICO21" s="31"/>
      <c r="ICP21" s="31"/>
      <c r="ICQ21" s="31"/>
      <c r="ICR21" s="31"/>
      <c r="ICS21" s="31"/>
      <c r="ICT21" s="31"/>
      <c r="ICU21" s="31"/>
      <c r="ICV21" s="31"/>
      <c r="ICW21" s="31"/>
      <c r="ICX21" s="31"/>
      <c r="ICY21" s="31"/>
      <c r="ICZ21" s="31"/>
      <c r="IDA21" s="31"/>
      <c r="IDB21" s="31"/>
      <c r="IDC21" s="31"/>
      <c r="IDD21" s="31"/>
      <c r="IDE21" s="31"/>
      <c r="IDF21" s="31"/>
      <c r="IDG21" s="31"/>
      <c r="IDH21" s="31"/>
      <c r="IDI21" s="31"/>
      <c r="IDJ21" s="31"/>
      <c r="IDK21" s="31"/>
      <c r="IDL21" s="31"/>
      <c r="IDM21" s="31"/>
      <c r="IDN21" s="31"/>
      <c r="IDO21" s="31"/>
      <c r="IDP21" s="31"/>
      <c r="IDQ21" s="31"/>
      <c r="IDR21" s="31"/>
      <c r="IDS21" s="31"/>
      <c r="IDT21" s="31"/>
      <c r="IDU21" s="31"/>
      <c r="IDV21" s="31"/>
      <c r="IDW21" s="31"/>
      <c r="IDX21" s="31"/>
      <c r="IDY21" s="31"/>
      <c r="IDZ21" s="31"/>
      <c r="IEA21" s="31"/>
      <c r="IEB21" s="31"/>
      <c r="IEC21" s="31"/>
      <c r="IED21" s="31"/>
      <c r="IEE21" s="31"/>
      <c r="IEF21" s="31"/>
      <c r="IEG21" s="31"/>
      <c r="IEH21" s="31"/>
      <c r="IEI21" s="31"/>
      <c r="IEJ21" s="31"/>
      <c r="IEK21" s="31"/>
      <c r="IEL21" s="31"/>
      <c r="IEM21" s="31"/>
      <c r="IEN21" s="31"/>
      <c r="IEO21" s="31"/>
      <c r="IEP21" s="31"/>
      <c r="IEQ21" s="31"/>
      <c r="IER21" s="31"/>
      <c r="IES21" s="31"/>
      <c r="IET21" s="31"/>
      <c r="IEU21" s="31"/>
      <c r="IEV21" s="31"/>
      <c r="IEW21" s="31"/>
      <c r="IEX21" s="31"/>
      <c r="IEY21" s="31"/>
      <c r="IEZ21" s="31"/>
      <c r="IFA21" s="31"/>
      <c r="IFB21" s="31"/>
      <c r="IFC21" s="31"/>
      <c r="IFD21" s="31"/>
      <c r="IFE21" s="31"/>
      <c r="IFF21" s="31"/>
      <c r="IFG21" s="31"/>
      <c r="IFH21" s="31"/>
      <c r="IFI21" s="31"/>
      <c r="IFJ21" s="31"/>
      <c r="IFK21" s="31"/>
      <c r="IFL21" s="31"/>
      <c r="IFM21" s="31"/>
      <c r="IFN21" s="31"/>
      <c r="IFO21" s="31"/>
      <c r="IFP21" s="31"/>
      <c r="IFQ21" s="31"/>
      <c r="IFR21" s="31"/>
      <c r="IFS21" s="31"/>
      <c r="IFT21" s="31"/>
      <c r="IFU21" s="31"/>
      <c r="IFV21" s="31"/>
      <c r="IFW21" s="31"/>
      <c r="IFX21" s="31"/>
      <c r="IFY21" s="31"/>
      <c r="IFZ21" s="31"/>
      <c r="IGA21" s="31"/>
      <c r="IGB21" s="31"/>
      <c r="IGC21" s="31"/>
      <c r="IGD21" s="31"/>
      <c r="IGE21" s="31"/>
      <c r="IGF21" s="31"/>
      <c r="IGG21" s="31"/>
      <c r="IGH21" s="31"/>
      <c r="IGI21" s="31"/>
      <c r="IGJ21" s="31"/>
      <c r="IGK21" s="31"/>
      <c r="IGL21" s="31"/>
      <c r="IGM21" s="31"/>
      <c r="IGN21" s="31"/>
      <c r="IGO21" s="31"/>
      <c r="IGP21" s="31"/>
      <c r="IGQ21" s="31"/>
      <c r="IGR21" s="31"/>
      <c r="IGS21" s="31"/>
      <c r="IGT21" s="31"/>
      <c r="IGU21" s="31"/>
      <c r="IGV21" s="31"/>
      <c r="IGW21" s="31"/>
      <c r="IGX21" s="31"/>
      <c r="IGY21" s="31"/>
      <c r="IGZ21" s="31"/>
      <c r="IHA21" s="31"/>
      <c r="IHB21" s="31"/>
      <c r="IHC21" s="31"/>
      <c r="IHD21" s="31"/>
      <c r="IHE21" s="31"/>
      <c r="IHF21" s="31"/>
      <c r="IHG21" s="31"/>
      <c r="IHH21" s="31"/>
      <c r="IHI21" s="31"/>
      <c r="IHJ21" s="31"/>
      <c r="IHK21" s="31"/>
      <c r="IHL21" s="31"/>
      <c r="IHM21" s="31"/>
      <c r="IHN21" s="31"/>
      <c r="IHO21" s="31"/>
      <c r="IHP21" s="31"/>
      <c r="IHQ21" s="31"/>
      <c r="IHR21" s="31"/>
      <c r="IHS21" s="31"/>
      <c r="IHT21" s="31"/>
      <c r="IHU21" s="31"/>
      <c r="IHV21" s="31"/>
      <c r="IHW21" s="31"/>
      <c r="IHX21" s="31"/>
      <c r="IHY21" s="31"/>
      <c r="IHZ21" s="31"/>
      <c r="IIA21" s="31"/>
      <c r="IIB21" s="31"/>
      <c r="IIC21" s="31"/>
      <c r="IID21" s="31"/>
      <c r="IIE21" s="31"/>
      <c r="IIF21" s="31"/>
      <c r="IIG21" s="31"/>
      <c r="IIH21" s="31"/>
      <c r="III21" s="31"/>
      <c r="IIJ21" s="31"/>
      <c r="IIK21" s="31"/>
      <c r="IIL21" s="31"/>
      <c r="IIM21" s="31"/>
      <c r="IIN21" s="31"/>
      <c r="IIO21" s="31"/>
      <c r="IIP21" s="31"/>
      <c r="IIQ21" s="31"/>
      <c r="IIR21" s="31"/>
      <c r="IIS21" s="31"/>
      <c r="IIT21" s="31"/>
      <c r="IIU21" s="31"/>
      <c r="IIV21" s="31"/>
      <c r="IIW21" s="31"/>
      <c r="IIX21" s="31"/>
      <c r="IIY21" s="31"/>
      <c r="IIZ21" s="31"/>
      <c r="IJA21" s="31"/>
      <c r="IJB21" s="31"/>
      <c r="IJC21" s="31"/>
      <c r="IJD21" s="31"/>
      <c r="IJE21" s="31"/>
      <c r="IJF21" s="31"/>
      <c r="IJG21" s="31"/>
      <c r="IJH21" s="31"/>
      <c r="IJI21" s="31"/>
      <c r="IJJ21" s="31"/>
      <c r="IJK21" s="31"/>
      <c r="IJL21" s="31"/>
      <c r="IJM21" s="31"/>
      <c r="IJN21" s="31"/>
      <c r="IJO21" s="31"/>
      <c r="IJP21" s="31"/>
      <c r="IJQ21" s="31"/>
      <c r="IJR21" s="31"/>
      <c r="IJS21" s="31"/>
      <c r="IJT21" s="31"/>
      <c r="IJU21" s="31"/>
      <c r="IJV21" s="31"/>
      <c r="IJW21" s="31"/>
      <c r="IJX21" s="31"/>
      <c r="IJY21" s="31"/>
      <c r="IJZ21" s="31"/>
      <c r="IKA21" s="31"/>
      <c r="IKB21" s="31"/>
      <c r="IKC21" s="31"/>
      <c r="IKD21" s="31"/>
      <c r="IKE21" s="31"/>
      <c r="IKF21" s="31"/>
      <c r="IKG21" s="31"/>
      <c r="IKH21" s="31"/>
      <c r="IKI21" s="31"/>
      <c r="IKJ21" s="31"/>
      <c r="IKK21" s="31"/>
      <c r="IKL21" s="31"/>
      <c r="IKM21" s="31"/>
      <c r="IKN21" s="31"/>
      <c r="IKO21" s="31"/>
      <c r="IKP21" s="31"/>
      <c r="IKQ21" s="31"/>
      <c r="IKR21" s="31"/>
      <c r="IKS21" s="31"/>
      <c r="IKT21" s="31"/>
      <c r="IKU21" s="31"/>
      <c r="IKV21" s="31"/>
      <c r="IKW21" s="31"/>
      <c r="IKX21" s="31"/>
      <c r="IKY21" s="31"/>
      <c r="IKZ21" s="31"/>
      <c r="ILA21" s="31"/>
      <c r="ILB21" s="31"/>
      <c r="ILC21" s="31"/>
      <c r="ILD21" s="31"/>
      <c r="ILE21" s="31"/>
      <c r="ILF21" s="31"/>
      <c r="ILG21" s="31"/>
      <c r="ILH21" s="31"/>
      <c r="ILI21" s="31"/>
      <c r="ILJ21" s="31"/>
      <c r="ILK21" s="31"/>
      <c r="ILL21" s="31"/>
      <c r="ILM21" s="31"/>
      <c r="ILN21" s="31"/>
      <c r="ILO21" s="31"/>
      <c r="ILP21" s="31"/>
      <c r="ILQ21" s="31"/>
      <c r="ILR21" s="31"/>
      <c r="ILS21" s="31"/>
      <c r="ILT21" s="31"/>
      <c r="ILU21" s="31"/>
      <c r="ILV21" s="31"/>
      <c r="ILW21" s="31"/>
      <c r="ILX21" s="31"/>
      <c r="ILY21" s="31"/>
      <c r="ILZ21" s="31"/>
      <c r="IMA21" s="31"/>
      <c r="IMB21" s="31"/>
      <c r="IMC21" s="31"/>
      <c r="IMD21" s="31"/>
      <c r="IME21" s="31"/>
      <c r="IMF21" s="31"/>
      <c r="IMG21" s="31"/>
      <c r="IMH21" s="31"/>
      <c r="IMI21" s="31"/>
      <c r="IMJ21" s="31"/>
      <c r="IMK21" s="31"/>
      <c r="IML21" s="31"/>
      <c r="IMM21" s="31"/>
      <c r="IMN21" s="31"/>
      <c r="IMO21" s="31"/>
      <c r="IMP21" s="31"/>
      <c r="IMQ21" s="31"/>
      <c r="IMR21" s="31"/>
      <c r="IMS21" s="31"/>
      <c r="IMT21" s="31"/>
      <c r="IMU21" s="31"/>
      <c r="IMV21" s="31"/>
      <c r="IMW21" s="31"/>
      <c r="IMX21" s="31"/>
      <c r="IMY21" s="31"/>
      <c r="IMZ21" s="31"/>
      <c r="INA21" s="31"/>
      <c r="INB21" s="31"/>
      <c r="INC21" s="31"/>
      <c r="IND21" s="31"/>
      <c r="INE21" s="31"/>
      <c r="INF21" s="31"/>
      <c r="ING21" s="31"/>
      <c r="INH21" s="31"/>
      <c r="INI21" s="31"/>
      <c r="INJ21" s="31"/>
      <c r="INK21" s="31"/>
      <c r="INL21" s="31"/>
      <c r="INM21" s="31"/>
      <c r="INN21" s="31"/>
      <c r="INO21" s="31"/>
      <c r="INP21" s="31"/>
      <c r="INQ21" s="31"/>
      <c r="INR21" s="31"/>
      <c r="INS21" s="31"/>
      <c r="INT21" s="31"/>
      <c r="INU21" s="31"/>
      <c r="INV21" s="31"/>
      <c r="INW21" s="31"/>
      <c r="INX21" s="31"/>
      <c r="INY21" s="31"/>
      <c r="INZ21" s="31"/>
      <c r="IOA21" s="31"/>
      <c r="IOB21" s="31"/>
      <c r="IOC21" s="31"/>
      <c r="IOD21" s="31"/>
      <c r="IOE21" s="31"/>
      <c r="IOF21" s="31"/>
      <c r="IOG21" s="31"/>
      <c r="IOH21" s="31"/>
      <c r="IOI21" s="31"/>
      <c r="IOJ21" s="31"/>
      <c r="IOK21" s="31"/>
      <c r="IOL21" s="31"/>
      <c r="IOM21" s="31"/>
      <c r="ION21" s="31"/>
      <c r="IOO21" s="31"/>
      <c r="IOP21" s="31"/>
      <c r="IOQ21" s="31"/>
      <c r="IOR21" s="31"/>
      <c r="IOS21" s="31"/>
      <c r="IOT21" s="31"/>
      <c r="IOU21" s="31"/>
      <c r="IOV21" s="31"/>
      <c r="IOW21" s="31"/>
      <c r="IOX21" s="31"/>
      <c r="IOY21" s="31"/>
      <c r="IOZ21" s="31"/>
      <c r="IPA21" s="31"/>
      <c r="IPB21" s="31"/>
      <c r="IPC21" s="31"/>
      <c r="IPD21" s="31"/>
      <c r="IPE21" s="31"/>
      <c r="IPF21" s="31"/>
      <c r="IPG21" s="31"/>
      <c r="IPH21" s="31"/>
      <c r="IPI21" s="31"/>
      <c r="IPJ21" s="31"/>
      <c r="IPK21" s="31"/>
      <c r="IPL21" s="31"/>
      <c r="IPM21" s="31"/>
      <c r="IPN21" s="31"/>
      <c r="IPO21" s="31"/>
      <c r="IPP21" s="31"/>
      <c r="IPQ21" s="31"/>
      <c r="IPR21" s="31"/>
      <c r="IPS21" s="31"/>
      <c r="IPT21" s="31"/>
      <c r="IPU21" s="31"/>
      <c r="IPV21" s="31"/>
      <c r="IPW21" s="31"/>
      <c r="IPX21" s="31"/>
      <c r="IPY21" s="31"/>
      <c r="IPZ21" s="31"/>
      <c r="IQA21" s="31"/>
      <c r="IQB21" s="31"/>
      <c r="IQC21" s="31"/>
      <c r="IQD21" s="31"/>
      <c r="IQE21" s="31"/>
      <c r="IQF21" s="31"/>
      <c r="IQG21" s="31"/>
      <c r="IQH21" s="31"/>
      <c r="IQI21" s="31"/>
      <c r="IQJ21" s="31"/>
      <c r="IQK21" s="31"/>
      <c r="IQL21" s="31"/>
      <c r="IQM21" s="31"/>
      <c r="IQN21" s="31"/>
      <c r="IQO21" s="31"/>
      <c r="IQP21" s="31"/>
      <c r="IQQ21" s="31"/>
      <c r="IQR21" s="31"/>
      <c r="IQS21" s="31"/>
      <c r="IQT21" s="31"/>
      <c r="IQU21" s="31"/>
      <c r="IQV21" s="31"/>
      <c r="IQW21" s="31"/>
      <c r="IQX21" s="31"/>
      <c r="IQY21" s="31"/>
      <c r="IQZ21" s="31"/>
      <c r="IRA21" s="31"/>
      <c r="IRB21" s="31"/>
      <c r="IRC21" s="31"/>
      <c r="IRD21" s="31"/>
      <c r="IRE21" s="31"/>
      <c r="IRF21" s="31"/>
      <c r="IRG21" s="31"/>
      <c r="IRH21" s="31"/>
      <c r="IRI21" s="31"/>
      <c r="IRJ21" s="31"/>
      <c r="IRK21" s="31"/>
      <c r="IRL21" s="31"/>
      <c r="IRM21" s="31"/>
      <c r="IRN21" s="31"/>
      <c r="IRO21" s="31"/>
      <c r="IRP21" s="31"/>
      <c r="IRQ21" s="31"/>
      <c r="IRR21" s="31"/>
      <c r="IRS21" s="31"/>
      <c r="IRT21" s="31"/>
      <c r="IRU21" s="31"/>
      <c r="IRV21" s="31"/>
      <c r="IRW21" s="31"/>
      <c r="IRX21" s="31"/>
      <c r="IRY21" s="31"/>
      <c r="IRZ21" s="31"/>
      <c r="ISA21" s="31"/>
      <c r="ISB21" s="31"/>
      <c r="ISC21" s="31"/>
      <c r="ISD21" s="31"/>
      <c r="ISE21" s="31"/>
      <c r="ISF21" s="31"/>
      <c r="ISG21" s="31"/>
      <c r="ISH21" s="31"/>
      <c r="ISI21" s="31"/>
      <c r="ISJ21" s="31"/>
      <c r="ISK21" s="31"/>
      <c r="ISL21" s="31"/>
      <c r="ISM21" s="31"/>
      <c r="ISN21" s="31"/>
      <c r="ISO21" s="31"/>
      <c r="ISP21" s="31"/>
      <c r="ISQ21" s="31"/>
      <c r="ISR21" s="31"/>
      <c r="ISS21" s="31"/>
      <c r="IST21" s="31"/>
      <c r="ISU21" s="31"/>
      <c r="ISV21" s="31"/>
      <c r="ISW21" s="31"/>
      <c r="ISX21" s="31"/>
      <c r="ISY21" s="31"/>
      <c r="ISZ21" s="31"/>
      <c r="ITA21" s="31"/>
      <c r="ITB21" s="31"/>
      <c r="ITC21" s="31"/>
      <c r="ITD21" s="31"/>
      <c r="ITE21" s="31"/>
      <c r="ITF21" s="31"/>
      <c r="ITG21" s="31"/>
      <c r="ITH21" s="31"/>
      <c r="ITI21" s="31"/>
      <c r="ITJ21" s="31"/>
      <c r="ITK21" s="31"/>
      <c r="ITL21" s="31"/>
      <c r="ITM21" s="31"/>
      <c r="ITN21" s="31"/>
      <c r="ITO21" s="31"/>
      <c r="ITP21" s="31"/>
      <c r="ITQ21" s="31"/>
      <c r="ITR21" s="31"/>
      <c r="ITS21" s="31"/>
      <c r="ITT21" s="31"/>
      <c r="ITU21" s="31"/>
      <c r="ITV21" s="31"/>
      <c r="ITW21" s="31"/>
      <c r="ITX21" s="31"/>
      <c r="ITY21" s="31"/>
      <c r="ITZ21" s="31"/>
      <c r="IUA21" s="31"/>
      <c r="IUB21" s="31"/>
      <c r="IUC21" s="31"/>
      <c r="IUD21" s="31"/>
      <c r="IUE21" s="31"/>
      <c r="IUF21" s="31"/>
      <c r="IUG21" s="31"/>
      <c r="IUH21" s="31"/>
      <c r="IUI21" s="31"/>
      <c r="IUJ21" s="31"/>
      <c r="IUK21" s="31"/>
      <c r="IUL21" s="31"/>
      <c r="IUM21" s="31"/>
      <c r="IUN21" s="31"/>
      <c r="IUO21" s="31"/>
      <c r="IUP21" s="31"/>
      <c r="IUQ21" s="31"/>
      <c r="IUR21" s="31"/>
      <c r="IUS21" s="31"/>
      <c r="IUT21" s="31"/>
      <c r="IUU21" s="31"/>
      <c r="IUV21" s="31"/>
      <c r="IUW21" s="31"/>
      <c r="IUX21" s="31"/>
      <c r="IUY21" s="31"/>
      <c r="IUZ21" s="31"/>
      <c r="IVA21" s="31"/>
      <c r="IVB21" s="31"/>
      <c r="IVC21" s="31"/>
      <c r="IVD21" s="31"/>
      <c r="IVE21" s="31"/>
      <c r="IVF21" s="31"/>
      <c r="IVG21" s="31"/>
      <c r="IVH21" s="31"/>
      <c r="IVI21" s="31"/>
      <c r="IVJ21" s="31"/>
      <c r="IVK21" s="31"/>
      <c r="IVL21" s="31"/>
      <c r="IVM21" s="31"/>
      <c r="IVN21" s="31"/>
      <c r="IVO21" s="31"/>
      <c r="IVP21" s="31"/>
      <c r="IVQ21" s="31"/>
      <c r="IVR21" s="31"/>
      <c r="IVS21" s="31"/>
      <c r="IVT21" s="31"/>
      <c r="IVU21" s="31"/>
      <c r="IVV21" s="31"/>
      <c r="IVW21" s="31"/>
      <c r="IVX21" s="31"/>
      <c r="IVY21" s="31"/>
      <c r="IVZ21" s="31"/>
      <c r="IWA21" s="31"/>
      <c r="IWB21" s="31"/>
      <c r="IWC21" s="31"/>
      <c r="IWD21" s="31"/>
      <c r="IWE21" s="31"/>
      <c r="IWF21" s="31"/>
      <c r="IWG21" s="31"/>
      <c r="IWH21" s="31"/>
      <c r="IWI21" s="31"/>
      <c r="IWJ21" s="31"/>
      <c r="IWK21" s="31"/>
      <c r="IWL21" s="31"/>
      <c r="IWM21" s="31"/>
      <c r="IWN21" s="31"/>
      <c r="IWO21" s="31"/>
      <c r="IWP21" s="31"/>
      <c r="IWQ21" s="31"/>
      <c r="IWR21" s="31"/>
      <c r="IWS21" s="31"/>
      <c r="IWT21" s="31"/>
      <c r="IWU21" s="31"/>
      <c r="IWV21" s="31"/>
      <c r="IWW21" s="31"/>
      <c r="IWX21" s="31"/>
      <c r="IWY21" s="31"/>
      <c r="IWZ21" s="31"/>
      <c r="IXA21" s="31"/>
      <c r="IXB21" s="31"/>
      <c r="IXC21" s="31"/>
      <c r="IXD21" s="31"/>
      <c r="IXE21" s="31"/>
      <c r="IXF21" s="31"/>
      <c r="IXG21" s="31"/>
      <c r="IXH21" s="31"/>
      <c r="IXI21" s="31"/>
      <c r="IXJ21" s="31"/>
      <c r="IXK21" s="31"/>
      <c r="IXL21" s="31"/>
      <c r="IXM21" s="31"/>
      <c r="IXN21" s="31"/>
      <c r="IXO21" s="31"/>
      <c r="IXP21" s="31"/>
      <c r="IXQ21" s="31"/>
      <c r="IXR21" s="31"/>
      <c r="IXS21" s="31"/>
      <c r="IXT21" s="31"/>
      <c r="IXU21" s="31"/>
      <c r="IXV21" s="31"/>
      <c r="IXW21" s="31"/>
      <c r="IXX21" s="31"/>
      <c r="IXY21" s="31"/>
      <c r="IXZ21" s="31"/>
      <c r="IYA21" s="31"/>
      <c r="IYB21" s="31"/>
      <c r="IYC21" s="31"/>
      <c r="IYD21" s="31"/>
      <c r="IYE21" s="31"/>
      <c r="IYF21" s="31"/>
      <c r="IYG21" s="31"/>
      <c r="IYH21" s="31"/>
      <c r="IYI21" s="31"/>
      <c r="IYJ21" s="31"/>
      <c r="IYK21" s="31"/>
      <c r="IYL21" s="31"/>
      <c r="IYM21" s="31"/>
      <c r="IYN21" s="31"/>
      <c r="IYO21" s="31"/>
      <c r="IYP21" s="31"/>
      <c r="IYQ21" s="31"/>
      <c r="IYR21" s="31"/>
      <c r="IYS21" s="31"/>
      <c r="IYT21" s="31"/>
      <c r="IYU21" s="31"/>
      <c r="IYV21" s="31"/>
      <c r="IYW21" s="31"/>
      <c r="IYX21" s="31"/>
      <c r="IYY21" s="31"/>
      <c r="IYZ21" s="31"/>
      <c r="IZA21" s="31"/>
      <c r="IZB21" s="31"/>
      <c r="IZC21" s="31"/>
      <c r="IZD21" s="31"/>
      <c r="IZE21" s="31"/>
      <c r="IZF21" s="31"/>
      <c r="IZG21" s="31"/>
      <c r="IZH21" s="31"/>
      <c r="IZI21" s="31"/>
      <c r="IZJ21" s="31"/>
      <c r="IZK21" s="31"/>
      <c r="IZL21" s="31"/>
      <c r="IZM21" s="31"/>
      <c r="IZN21" s="31"/>
      <c r="IZO21" s="31"/>
      <c r="IZP21" s="31"/>
      <c r="IZQ21" s="31"/>
      <c r="IZR21" s="31"/>
      <c r="IZS21" s="31"/>
      <c r="IZT21" s="31"/>
      <c r="IZU21" s="31"/>
      <c r="IZV21" s="31"/>
      <c r="IZW21" s="31"/>
      <c r="IZX21" s="31"/>
      <c r="IZY21" s="31"/>
      <c r="IZZ21" s="31"/>
      <c r="JAA21" s="31"/>
      <c r="JAB21" s="31"/>
      <c r="JAC21" s="31"/>
      <c r="JAD21" s="31"/>
      <c r="JAE21" s="31"/>
      <c r="JAF21" s="31"/>
      <c r="JAG21" s="31"/>
      <c r="JAH21" s="31"/>
      <c r="JAI21" s="31"/>
      <c r="JAJ21" s="31"/>
      <c r="JAK21" s="31"/>
      <c r="JAL21" s="31"/>
      <c r="JAM21" s="31"/>
      <c r="JAN21" s="31"/>
      <c r="JAO21" s="31"/>
      <c r="JAP21" s="31"/>
      <c r="JAQ21" s="31"/>
      <c r="JAR21" s="31"/>
      <c r="JAS21" s="31"/>
      <c r="JAT21" s="31"/>
      <c r="JAU21" s="31"/>
      <c r="JAV21" s="31"/>
      <c r="JAW21" s="31"/>
      <c r="JAX21" s="31"/>
      <c r="JAY21" s="31"/>
      <c r="JAZ21" s="31"/>
      <c r="JBA21" s="31"/>
      <c r="JBB21" s="31"/>
      <c r="JBC21" s="31"/>
      <c r="JBD21" s="31"/>
      <c r="JBE21" s="31"/>
      <c r="JBF21" s="31"/>
      <c r="JBG21" s="31"/>
      <c r="JBH21" s="31"/>
      <c r="JBI21" s="31"/>
      <c r="JBJ21" s="31"/>
      <c r="JBK21" s="31"/>
      <c r="JBL21" s="31"/>
      <c r="JBM21" s="31"/>
      <c r="JBN21" s="31"/>
      <c r="JBO21" s="31"/>
      <c r="JBP21" s="31"/>
      <c r="JBQ21" s="31"/>
      <c r="JBR21" s="31"/>
      <c r="JBS21" s="31"/>
      <c r="JBT21" s="31"/>
      <c r="JBU21" s="31"/>
      <c r="JBV21" s="31"/>
      <c r="JBW21" s="31"/>
      <c r="JBX21" s="31"/>
      <c r="JBY21" s="31"/>
      <c r="JBZ21" s="31"/>
      <c r="JCA21" s="31"/>
      <c r="JCB21" s="31"/>
      <c r="JCC21" s="31"/>
      <c r="JCD21" s="31"/>
      <c r="JCE21" s="31"/>
      <c r="JCF21" s="31"/>
      <c r="JCG21" s="31"/>
      <c r="JCH21" s="31"/>
      <c r="JCI21" s="31"/>
      <c r="JCJ21" s="31"/>
      <c r="JCK21" s="31"/>
      <c r="JCL21" s="31"/>
      <c r="JCM21" s="31"/>
      <c r="JCN21" s="31"/>
      <c r="JCO21" s="31"/>
      <c r="JCP21" s="31"/>
      <c r="JCQ21" s="31"/>
      <c r="JCR21" s="31"/>
      <c r="JCS21" s="31"/>
      <c r="JCT21" s="31"/>
      <c r="JCU21" s="31"/>
      <c r="JCV21" s="31"/>
      <c r="JCW21" s="31"/>
      <c r="JCX21" s="31"/>
      <c r="JCY21" s="31"/>
      <c r="JCZ21" s="31"/>
      <c r="JDA21" s="31"/>
      <c r="JDB21" s="31"/>
      <c r="JDC21" s="31"/>
      <c r="JDD21" s="31"/>
      <c r="JDE21" s="31"/>
      <c r="JDF21" s="31"/>
      <c r="JDG21" s="31"/>
      <c r="JDH21" s="31"/>
      <c r="JDI21" s="31"/>
      <c r="JDJ21" s="31"/>
      <c r="JDK21" s="31"/>
      <c r="JDL21" s="31"/>
      <c r="JDM21" s="31"/>
      <c r="JDN21" s="31"/>
      <c r="JDO21" s="31"/>
      <c r="JDP21" s="31"/>
      <c r="JDQ21" s="31"/>
      <c r="JDR21" s="31"/>
      <c r="JDS21" s="31"/>
      <c r="JDT21" s="31"/>
      <c r="JDU21" s="31"/>
      <c r="JDV21" s="31"/>
      <c r="JDW21" s="31"/>
      <c r="JDX21" s="31"/>
      <c r="JDY21" s="31"/>
      <c r="JDZ21" s="31"/>
      <c r="JEA21" s="31"/>
      <c r="JEB21" s="31"/>
      <c r="JEC21" s="31"/>
      <c r="JED21" s="31"/>
      <c r="JEE21" s="31"/>
      <c r="JEF21" s="31"/>
      <c r="JEG21" s="31"/>
      <c r="JEH21" s="31"/>
      <c r="JEI21" s="31"/>
      <c r="JEJ21" s="31"/>
      <c r="JEK21" s="31"/>
      <c r="JEL21" s="31"/>
      <c r="JEM21" s="31"/>
      <c r="JEN21" s="31"/>
      <c r="JEO21" s="31"/>
      <c r="JEP21" s="31"/>
      <c r="JEQ21" s="31"/>
      <c r="JER21" s="31"/>
      <c r="JES21" s="31"/>
      <c r="JET21" s="31"/>
      <c r="JEU21" s="31"/>
      <c r="JEV21" s="31"/>
      <c r="JEW21" s="31"/>
      <c r="JEX21" s="31"/>
      <c r="JEY21" s="31"/>
      <c r="JEZ21" s="31"/>
      <c r="JFA21" s="31"/>
      <c r="JFB21" s="31"/>
      <c r="JFC21" s="31"/>
      <c r="JFD21" s="31"/>
      <c r="JFE21" s="31"/>
      <c r="JFF21" s="31"/>
      <c r="JFG21" s="31"/>
      <c r="JFH21" s="31"/>
      <c r="JFI21" s="31"/>
      <c r="JFJ21" s="31"/>
      <c r="JFK21" s="31"/>
      <c r="JFL21" s="31"/>
      <c r="JFM21" s="31"/>
      <c r="JFN21" s="31"/>
      <c r="JFO21" s="31"/>
      <c r="JFP21" s="31"/>
      <c r="JFQ21" s="31"/>
      <c r="JFR21" s="31"/>
      <c r="JFS21" s="31"/>
      <c r="JFT21" s="31"/>
      <c r="JFU21" s="31"/>
      <c r="JFV21" s="31"/>
      <c r="JFW21" s="31"/>
      <c r="JFX21" s="31"/>
      <c r="JFY21" s="31"/>
      <c r="JFZ21" s="31"/>
      <c r="JGA21" s="31"/>
      <c r="JGB21" s="31"/>
      <c r="JGC21" s="31"/>
      <c r="JGD21" s="31"/>
      <c r="JGE21" s="31"/>
      <c r="JGF21" s="31"/>
      <c r="JGG21" s="31"/>
      <c r="JGH21" s="31"/>
      <c r="JGI21" s="31"/>
      <c r="JGJ21" s="31"/>
      <c r="JGK21" s="31"/>
      <c r="JGL21" s="31"/>
      <c r="JGM21" s="31"/>
      <c r="JGN21" s="31"/>
      <c r="JGO21" s="31"/>
      <c r="JGP21" s="31"/>
      <c r="JGQ21" s="31"/>
      <c r="JGR21" s="31"/>
      <c r="JGS21" s="31"/>
      <c r="JGT21" s="31"/>
      <c r="JGU21" s="31"/>
      <c r="JGV21" s="31"/>
      <c r="JGW21" s="31"/>
      <c r="JGX21" s="31"/>
      <c r="JGY21" s="31"/>
      <c r="JGZ21" s="31"/>
      <c r="JHA21" s="31"/>
      <c r="JHB21" s="31"/>
      <c r="JHC21" s="31"/>
      <c r="JHD21" s="31"/>
      <c r="JHE21" s="31"/>
      <c r="JHF21" s="31"/>
      <c r="JHG21" s="31"/>
      <c r="JHH21" s="31"/>
      <c r="JHI21" s="31"/>
      <c r="JHJ21" s="31"/>
      <c r="JHK21" s="31"/>
      <c r="JHL21" s="31"/>
      <c r="JHM21" s="31"/>
      <c r="JHN21" s="31"/>
      <c r="JHO21" s="31"/>
      <c r="JHP21" s="31"/>
      <c r="JHQ21" s="31"/>
      <c r="JHR21" s="31"/>
      <c r="JHS21" s="31"/>
      <c r="JHT21" s="31"/>
      <c r="JHU21" s="31"/>
      <c r="JHV21" s="31"/>
      <c r="JHW21" s="31"/>
      <c r="JHX21" s="31"/>
      <c r="JHY21" s="31"/>
      <c r="JHZ21" s="31"/>
      <c r="JIA21" s="31"/>
      <c r="JIB21" s="31"/>
      <c r="JIC21" s="31"/>
      <c r="JID21" s="31"/>
      <c r="JIE21" s="31"/>
      <c r="JIF21" s="31"/>
      <c r="JIG21" s="31"/>
      <c r="JIH21" s="31"/>
      <c r="JII21" s="31"/>
      <c r="JIJ21" s="31"/>
      <c r="JIK21" s="31"/>
      <c r="JIL21" s="31"/>
      <c r="JIM21" s="31"/>
      <c r="JIN21" s="31"/>
      <c r="JIO21" s="31"/>
      <c r="JIP21" s="31"/>
      <c r="JIQ21" s="31"/>
      <c r="JIR21" s="31"/>
      <c r="JIS21" s="31"/>
      <c r="JIT21" s="31"/>
      <c r="JIU21" s="31"/>
      <c r="JIV21" s="31"/>
      <c r="JIW21" s="31"/>
      <c r="JIX21" s="31"/>
      <c r="JIY21" s="31"/>
      <c r="JIZ21" s="31"/>
      <c r="JJA21" s="31"/>
      <c r="JJB21" s="31"/>
      <c r="JJC21" s="31"/>
      <c r="JJD21" s="31"/>
      <c r="JJE21" s="31"/>
      <c r="JJF21" s="31"/>
      <c r="JJG21" s="31"/>
      <c r="JJH21" s="31"/>
      <c r="JJI21" s="31"/>
      <c r="JJJ21" s="31"/>
      <c r="JJK21" s="31"/>
      <c r="JJL21" s="31"/>
      <c r="JJM21" s="31"/>
      <c r="JJN21" s="31"/>
      <c r="JJO21" s="31"/>
      <c r="JJP21" s="31"/>
      <c r="JJQ21" s="31"/>
      <c r="JJR21" s="31"/>
      <c r="JJS21" s="31"/>
      <c r="JJT21" s="31"/>
      <c r="JJU21" s="31"/>
      <c r="JJV21" s="31"/>
      <c r="JJW21" s="31"/>
      <c r="JJX21" s="31"/>
      <c r="JJY21" s="31"/>
      <c r="JJZ21" s="31"/>
      <c r="JKA21" s="31"/>
      <c r="JKB21" s="31"/>
      <c r="JKC21" s="31"/>
      <c r="JKD21" s="31"/>
      <c r="JKE21" s="31"/>
      <c r="JKF21" s="31"/>
      <c r="JKG21" s="31"/>
      <c r="JKH21" s="31"/>
      <c r="JKI21" s="31"/>
      <c r="JKJ21" s="31"/>
      <c r="JKK21" s="31"/>
      <c r="JKL21" s="31"/>
      <c r="JKM21" s="31"/>
      <c r="JKN21" s="31"/>
      <c r="JKO21" s="31"/>
      <c r="JKP21" s="31"/>
      <c r="JKQ21" s="31"/>
      <c r="JKR21" s="31"/>
      <c r="JKS21" s="31"/>
      <c r="JKT21" s="31"/>
      <c r="JKU21" s="31"/>
      <c r="JKV21" s="31"/>
      <c r="JKW21" s="31"/>
      <c r="JKX21" s="31"/>
      <c r="JKY21" s="31"/>
      <c r="JKZ21" s="31"/>
      <c r="JLA21" s="31"/>
      <c r="JLB21" s="31"/>
      <c r="JLC21" s="31"/>
      <c r="JLD21" s="31"/>
      <c r="JLE21" s="31"/>
      <c r="JLF21" s="31"/>
      <c r="JLG21" s="31"/>
      <c r="JLH21" s="31"/>
      <c r="JLI21" s="31"/>
      <c r="JLJ21" s="31"/>
      <c r="JLK21" s="31"/>
      <c r="JLL21" s="31"/>
      <c r="JLM21" s="31"/>
      <c r="JLN21" s="31"/>
      <c r="JLO21" s="31"/>
      <c r="JLP21" s="31"/>
      <c r="JLQ21" s="31"/>
      <c r="JLR21" s="31"/>
      <c r="JLS21" s="31"/>
      <c r="JLT21" s="31"/>
      <c r="JLU21" s="31"/>
      <c r="JLV21" s="31"/>
      <c r="JLW21" s="31"/>
      <c r="JLX21" s="31"/>
      <c r="JLY21" s="31"/>
      <c r="JLZ21" s="31"/>
      <c r="JMA21" s="31"/>
      <c r="JMB21" s="31"/>
      <c r="JMC21" s="31"/>
      <c r="JMD21" s="31"/>
      <c r="JME21" s="31"/>
      <c r="JMF21" s="31"/>
      <c r="JMG21" s="31"/>
      <c r="JMH21" s="31"/>
      <c r="JMI21" s="31"/>
      <c r="JMJ21" s="31"/>
      <c r="JMK21" s="31"/>
      <c r="JML21" s="31"/>
      <c r="JMM21" s="31"/>
      <c r="JMN21" s="31"/>
      <c r="JMO21" s="31"/>
      <c r="JMP21" s="31"/>
      <c r="JMQ21" s="31"/>
      <c r="JMR21" s="31"/>
      <c r="JMS21" s="31"/>
      <c r="JMT21" s="31"/>
      <c r="JMU21" s="31"/>
      <c r="JMV21" s="31"/>
      <c r="JMW21" s="31"/>
      <c r="JMX21" s="31"/>
      <c r="JMY21" s="31"/>
      <c r="JMZ21" s="31"/>
      <c r="JNA21" s="31"/>
      <c r="JNB21" s="31"/>
      <c r="JNC21" s="31"/>
      <c r="JND21" s="31"/>
      <c r="JNE21" s="31"/>
      <c r="JNF21" s="31"/>
      <c r="JNG21" s="31"/>
      <c r="JNH21" s="31"/>
      <c r="JNI21" s="31"/>
      <c r="JNJ21" s="31"/>
      <c r="JNK21" s="31"/>
      <c r="JNL21" s="31"/>
      <c r="JNM21" s="31"/>
      <c r="JNN21" s="31"/>
      <c r="JNO21" s="31"/>
      <c r="JNP21" s="31"/>
      <c r="JNQ21" s="31"/>
      <c r="JNR21" s="31"/>
      <c r="JNS21" s="31"/>
      <c r="JNT21" s="31"/>
      <c r="JNU21" s="31"/>
      <c r="JNV21" s="31"/>
      <c r="JNW21" s="31"/>
      <c r="JNX21" s="31"/>
      <c r="JNY21" s="31"/>
      <c r="JNZ21" s="31"/>
      <c r="JOA21" s="31"/>
      <c r="JOB21" s="31"/>
      <c r="JOC21" s="31"/>
      <c r="JOD21" s="31"/>
      <c r="JOE21" s="31"/>
      <c r="JOF21" s="31"/>
      <c r="JOG21" s="31"/>
      <c r="JOH21" s="31"/>
      <c r="JOI21" s="31"/>
      <c r="JOJ21" s="31"/>
      <c r="JOK21" s="31"/>
      <c r="JOL21" s="31"/>
      <c r="JOM21" s="31"/>
      <c r="JON21" s="31"/>
      <c r="JOO21" s="31"/>
      <c r="JOP21" s="31"/>
      <c r="JOQ21" s="31"/>
      <c r="JOR21" s="31"/>
      <c r="JOS21" s="31"/>
      <c r="JOT21" s="31"/>
      <c r="JOU21" s="31"/>
      <c r="JOV21" s="31"/>
      <c r="JOW21" s="31"/>
      <c r="JOX21" s="31"/>
      <c r="JOY21" s="31"/>
      <c r="JOZ21" s="31"/>
      <c r="JPA21" s="31"/>
      <c r="JPB21" s="31"/>
      <c r="JPC21" s="31"/>
      <c r="JPD21" s="31"/>
      <c r="JPE21" s="31"/>
      <c r="JPF21" s="31"/>
      <c r="JPG21" s="31"/>
      <c r="JPH21" s="31"/>
      <c r="JPI21" s="31"/>
      <c r="JPJ21" s="31"/>
      <c r="JPK21" s="31"/>
      <c r="JPL21" s="31"/>
      <c r="JPM21" s="31"/>
      <c r="JPN21" s="31"/>
      <c r="JPO21" s="31"/>
      <c r="JPP21" s="31"/>
      <c r="JPQ21" s="31"/>
      <c r="JPR21" s="31"/>
      <c r="JPS21" s="31"/>
      <c r="JPT21" s="31"/>
      <c r="JPU21" s="31"/>
      <c r="JPV21" s="31"/>
      <c r="JPW21" s="31"/>
      <c r="JPX21" s="31"/>
      <c r="JPY21" s="31"/>
      <c r="JPZ21" s="31"/>
      <c r="JQA21" s="31"/>
      <c r="JQB21" s="31"/>
      <c r="JQC21" s="31"/>
      <c r="JQD21" s="31"/>
      <c r="JQE21" s="31"/>
      <c r="JQF21" s="31"/>
      <c r="JQG21" s="31"/>
      <c r="JQH21" s="31"/>
      <c r="JQI21" s="31"/>
      <c r="JQJ21" s="31"/>
      <c r="JQK21" s="31"/>
      <c r="JQL21" s="31"/>
      <c r="JQM21" s="31"/>
      <c r="JQN21" s="31"/>
      <c r="JQO21" s="31"/>
      <c r="JQP21" s="31"/>
      <c r="JQQ21" s="31"/>
      <c r="JQR21" s="31"/>
      <c r="JQS21" s="31"/>
      <c r="JQT21" s="31"/>
      <c r="JQU21" s="31"/>
      <c r="JQV21" s="31"/>
      <c r="JQW21" s="31"/>
      <c r="JQX21" s="31"/>
      <c r="JQY21" s="31"/>
      <c r="JQZ21" s="31"/>
      <c r="JRA21" s="31"/>
      <c r="JRB21" s="31"/>
      <c r="JRC21" s="31"/>
      <c r="JRD21" s="31"/>
      <c r="JRE21" s="31"/>
      <c r="JRF21" s="31"/>
      <c r="JRG21" s="31"/>
      <c r="JRH21" s="31"/>
      <c r="JRI21" s="31"/>
      <c r="JRJ21" s="31"/>
      <c r="JRK21" s="31"/>
      <c r="JRL21" s="31"/>
      <c r="JRM21" s="31"/>
      <c r="JRN21" s="31"/>
      <c r="JRO21" s="31"/>
      <c r="JRP21" s="31"/>
      <c r="JRQ21" s="31"/>
      <c r="JRR21" s="31"/>
      <c r="JRS21" s="31"/>
      <c r="JRT21" s="31"/>
      <c r="JRU21" s="31"/>
      <c r="JRV21" s="31"/>
      <c r="JRW21" s="31"/>
      <c r="JRX21" s="31"/>
      <c r="JRY21" s="31"/>
      <c r="JRZ21" s="31"/>
      <c r="JSA21" s="31"/>
      <c r="JSB21" s="31"/>
      <c r="JSC21" s="31"/>
      <c r="JSD21" s="31"/>
      <c r="JSE21" s="31"/>
      <c r="JSF21" s="31"/>
      <c r="JSG21" s="31"/>
      <c r="JSH21" s="31"/>
      <c r="JSI21" s="31"/>
      <c r="JSJ21" s="31"/>
      <c r="JSK21" s="31"/>
      <c r="JSL21" s="31"/>
      <c r="JSM21" s="31"/>
      <c r="JSN21" s="31"/>
      <c r="JSO21" s="31"/>
      <c r="JSP21" s="31"/>
      <c r="JSQ21" s="31"/>
      <c r="JSR21" s="31"/>
      <c r="JSS21" s="31"/>
      <c r="JST21" s="31"/>
      <c r="JSU21" s="31"/>
      <c r="JSV21" s="31"/>
      <c r="JSW21" s="31"/>
      <c r="JSX21" s="31"/>
      <c r="JSY21" s="31"/>
      <c r="JSZ21" s="31"/>
      <c r="JTA21" s="31"/>
      <c r="JTB21" s="31"/>
      <c r="JTC21" s="31"/>
      <c r="JTD21" s="31"/>
      <c r="JTE21" s="31"/>
      <c r="JTF21" s="31"/>
      <c r="JTG21" s="31"/>
      <c r="JTH21" s="31"/>
      <c r="JTI21" s="31"/>
      <c r="JTJ21" s="31"/>
      <c r="JTK21" s="31"/>
      <c r="JTL21" s="31"/>
      <c r="JTM21" s="31"/>
      <c r="JTN21" s="31"/>
      <c r="JTO21" s="31"/>
      <c r="JTP21" s="31"/>
      <c r="JTQ21" s="31"/>
      <c r="JTR21" s="31"/>
      <c r="JTS21" s="31"/>
      <c r="JTT21" s="31"/>
      <c r="JTU21" s="31"/>
      <c r="JTV21" s="31"/>
      <c r="JTW21" s="31"/>
      <c r="JTX21" s="31"/>
      <c r="JTY21" s="31"/>
      <c r="JTZ21" s="31"/>
      <c r="JUA21" s="31"/>
      <c r="JUB21" s="31"/>
      <c r="JUC21" s="31"/>
      <c r="JUD21" s="31"/>
      <c r="JUE21" s="31"/>
      <c r="JUF21" s="31"/>
      <c r="JUG21" s="31"/>
      <c r="JUH21" s="31"/>
      <c r="JUI21" s="31"/>
      <c r="JUJ21" s="31"/>
      <c r="JUK21" s="31"/>
      <c r="JUL21" s="31"/>
      <c r="JUM21" s="31"/>
      <c r="JUN21" s="31"/>
      <c r="JUO21" s="31"/>
      <c r="JUP21" s="31"/>
      <c r="JUQ21" s="31"/>
      <c r="JUR21" s="31"/>
      <c r="JUS21" s="31"/>
      <c r="JUT21" s="31"/>
      <c r="JUU21" s="31"/>
      <c r="JUV21" s="31"/>
      <c r="JUW21" s="31"/>
      <c r="JUX21" s="31"/>
      <c r="JUY21" s="31"/>
      <c r="JUZ21" s="31"/>
      <c r="JVA21" s="31"/>
      <c r="JVB21" s="31"/>
      <c r="JVC21" s="31"/>
      <c r="JVD21" s="31"/>
      <c r="JVE21" s="31"/>
      <c r="JVF21" s="31"/>
      <c r="JVG21" s="31"/>
      <c r="JVH21" s="31"/>
      <c r="JVI21" s="31"/>
      <c r="JVJ21" s="31"/>
      <c r="JVK21" s="31"/>
      <c r="JVL21" s="31"/>
      <c r="JVM21" s="31"/>
      <c r="JVN21" s="31"/>
      <c r="JVO21" s="31"/>
      <c r="JVP21" s="31"/>
      <c r="JVQ21" s="31"/>
      <c r="JVR21" s="31"/>
      <c r="JVS21" s="31"/>
      <c r="JVT21" s="31"/>
      <c r="JVU21" s="31"/>
      <c r="JVV21" s="31"/>
      <c r="JVW21" s="31"/>
      <c r="JVX21" s="31"/>
      <c r="JVY21" s="31"/>
      <c r="JVZ21" s="31"/>
      <c r="JWA21" s="31"/>
      <c r="JWB21" s="31"/>
      <c r="JWC21" s="31"/>
      <c r="JWD21" s="31"/>
      <c r="JWE21" s="31"/>
      <c r="JWF21" s="31"/>
      <c r="JWG21" s="31"/>
      <c r="JWH21" s="31"/>
      <c r="JWI21" s="31"/>
      <c r="JWJ21" s="31"/>
      <c r="JWK21" s="31"/>
      <c r="JWL21" s="31"/>
      <c r="JWM21" s="31"/>
      <c r="JWN21" s="31"/>
      <c r="JWO21" s="31"/>
      <c r="JWP21" s="31"/>
      <c r="JWQ21" s="31"/>
      <c r="JWR21" s="31"/>
      <c r="JWS21" s="31"/>
      <c r="JWT21" s="31"/>
      <c r="JWU21" s="31"/>
      <c r="JWV21" s="31"/>
      <c r="JWW21" s="31"/>
      <c r="JWX21" s="31"/>
      <c r="JWY21" s="31"/>
      <c r="JWZ21" s="31"/>
      <c r="JXA21" s="31"/>
      <c r="JXB21" s="31"/>
      <c r="JXC21" s="31"/>
      <c r="JXD21" s="31"/>
      <c r="JXE21" s="31"/>
      <c r="JXF21" s="31"/>
      <c r="JXG21" s="31"/>
      <c r="JXH21" s="31"/>
      <c r="JXI21" s="31"/>
      <c r="JXJ21" s="31"/>
      <c r="JXK21" s="31"/>
      <c r="JXL21" s="31"/>
      <c r="JXM21" s="31"/>
      <c r="JXN21" s="31"/>
      <c r="JXO21" s="31"/>
      <c r="JXP21" s="31"/>
      <c r="JXQ21" s="31"/>
      <c r="JXR21" s="31"/>
      <c r="JXS21" s="31"/>
      <c r="JXT21" s="31"/>
      <c r="JXU21" s="31"/>
      <c r="JXV21" s="31"/>
      <c r="JXW21" s="31"/>
      <c r="JXX21" s="31"/>
      <c r="JXY21" s="31"/>
      <c r="JXZ21" s="31"/>
      <c r="JYA21" s="31"/>
      <c r="JYB21" s="31"/>
      <c r="JYC21" s="31"/>
      <c r="JYD21" s="31"/>
      <c r="JYE21" s="31"/>
      <c r="JYF21" s="31"/>
      <c r="JYG21" s="31"/>
      <c r="JYH21" s="31"/>
      <c r="JYI21" s="31"/>
      <c r="JYJ21" s="31"/>
      <c r="JYK21" s="31"/>
      <c r="JYL21" s="31"/>
      <c r="JYM21" s="31"/>
      <c r="JYN21" s="31"/>
      <c r="JYO21" s="31"/>
      <c r="JYP21" s="31"/>
      <c r="JYQ21" s="31"/>
      <c r="JYR21" s="31"/>
      <c r="JYS21" s="31"/>
      <c r="JYT21" s="31"/>
      <c r="JYU21" s="31"/>
      <c r="JYV21" s="31"/>
      <c r="JYW21" s="31"/>
      <c r="JYX21" s="31"/>
      <c r="JYY21" s="31"/>
      <c r="JYZ21" s="31"/>
      <c r="JZA21" s="31"/>
      <c r="JZB21" s="31"/>
      <c r="JZC21" s="31"/>
      <c r="JZD21" s="31"/>
      <c r="JZE21" s="31"/>
      <c r="JZF21" s="31"/>
      <c r="JZG21" s="31"/>
      <c r="JZH21" s="31"/>
      <c r="JZI21" s="31"/>
      <c r="JZJ21" s="31"/>
      <c r="JZK21" s="31"/>
      <c r="JZL21" s="31"/>
      <c r="JZM21" s="31"/>
      <c r="JZN21" s="31"/>
      <c r="JZO21" s="31"/>
      <c r="JZP21" s="31"/>
      <c r="JZQ21" s="31"/>
      <c r="JZR21" s="31"/>
      <c r="JZS21" s="31"/>
      <c r="JZT21" s="31"/>
      <c r="JZU21" s="31"/>
      <c r="JZV21" s="31"/>
      <c r="JZW21" s="31"/>
      <c r="JZX21" s="31"/>
      <c r="JZY21" s="31"/>
      <c r="JZZ21" s="31"/>
      <c r="KAA21" s="31"/>
      <c r="KAB21" s="31"/>
      <c r="KAC21" s="31"/>
      <c r="KAD21" s="31"/>
      <c r="KAE21" s="31"/>
      <c r="KAF21" s="31"/>
      <c r="KAG21" s="31"/>
      <c r="KAH21" s="31"/>
      <c r="KAI21" s="31"/>
      <c r="KAJ21" s="31"/>
      <c r="KAK21" s="31"/>
      <c r="KAL21" s="31"/>
      <c r="KAM21" s="31"/>
      <c r="KAN21" s="31"/>
      <c r="KAO21" s="31"/>
      <c r="KAP21" s="31"/>
      <c r="KAQ21" s="31"/>
      <c r="KAR21" s="31"/>
      <c r="KAS21" s="31"/>
      <c r="KAT21" s="31"/>
      <c r="KAU21" s="31"/>
      <c r="KAV21" s="31"/>
      <c r="KAW21" s="31"/>
      <c r="KAX21" s="31"/>
      <c r="KAY21" s="31"/>
      <c r="KAZ21" s="31"/>
      <c r="KBA21" s="31"/>
      <c r="KBB21" s="31"/>
      <c r="KBC21" s="31"/>
      <c r="KBD21" s="31"/>
      <c r="KBE21" s="31"/>
      <c r="KBF21" s="31"/>
      <c r="KBG21" s="31"/>
      <c r="KBH21" s="31"/>
      <c r="KBI21" s="31"/>
      <c r="KBJ21" s="31"/>
      <c r="KBK21" s="31"/>
      <c r="KBL21" s="31"/>
      <c r="KBM21" s="31"/>
      <c r="KBN21" s="31"/>
      <c r="KBO21" s="31"/>
      <c r="KBP21" s="31"/>
      <c r="KBQ21" s="31"/>
      <c r="KBR21" s="31"/>
      <c r="KBS21" s="31"/>
      <c r="KBT21" s="31"/>
      <c r="KBU21" s="31"/>
      <c r="KBV21" s="31"/>
      <c r="KBW21" s="31"/>
      <c r="KBX21" s="31"/>
      <c r="KBY21" s="31"/>
      <c r="KBZ21" s="31"/>
      <c r="KCA21" s="31"/>
      <c r="KCB21" s="31"/>
      <c r="KCC21" s="31"/>
      <c r="KCD21" s="31"/>
      <c r="KCE21" s="31"/>
      <c r="KCF21" s="31"/>
      <c r="KCG21" s="31"/>
      <c r="KCH21" s="31"/>
      <c r="KCI21" s="31"/>
      <c r="KCJ21" s="31"/>
      <c r="KCK21" s="31"/>
      <c r="KCL21" s="31"/>
      <c r="KCM21" s="31"/>
      <c r="KCN21" s="31"/>
      <c r="KCO21" s="31"/>
      <c r="KCP21" s="31"/>
      <c r="KCQ21" s="31"/>
      <c r="KCR21" s="31"/>
      <c r="KCS21" s="31"/>
      <c r="KCT21" s="31"/>
      <c r="KCU21" s="31"/>
      <c r="KCV21" s="31"/>
      <c r="KCW21" s="31"/>
      <c r="KCX21" s="31"/>
      <c r="KCY21" s="31"/>
      <c r="KCZ21" s="31"/>
      <c r="KDA21" s="31"/>
      <c r="KDB21" s="31"/>
      <c r="KDC21" s="31"/>
      <c r="KDD21" s="31"/>
      <c r="KDE21" s="31"/>
      <c r="KDF21" s="31"/>
      <c r="KDG21" s="31"/>
      <c r="KDH21" s="31"/>
      <c r="KDI21" s="31"/>
      <c r="KDJ21" s="31"/>
      <c r="KDK21" s="31"/>
      <c r="KDL21" s="31"/>
      <c r="KDM21" s="31"/>
      <c r="KDN21" s="31"/>
      <c r="KDO21" s="31"/>
      <c r="KDP21" s="31"/>
      <c r="KDQ21" s="31"/>
      <c r="KDR21" s="31"/>
      <c r="KDS21" s="31"/>
      <c r="KDT21" s="31"/>
      <c r="KDU21" s="31"/>
      <c r="KDV21" s="31"/>
      <c r="KDW21" s="31"/>
      <c r="KDX21" s="31"/>
      <c r="KDY21" s="31"/>
      <c r="KDZ21" s="31"/>
      <c r="KEA21" s="31"/>
      <c r="KEB21" s="31"/>
      <c r="KEC21" s="31"/>
      <c r="KED21" s="31"/>
      <c r="KEE21" s="31"/>
      <c r="KEF21" s="31"/>
      <c r="KEG21" s="31"/>
      <c r="KEH21" s="31"/>
      <c r="KEI21" s="31"/>
      <c r="KEJ21" s="31"/>
      <c r="KEK21" s="31"/>
      <c r="KEL21" s="31"/>
      <c r="KEM21" s="31"/>
      <c r="KEN21" s="31"/>
      <c r="KEO21" s="31"/>
      <c r="KEP21" s="31"/>
      <c r="KEQ21" s="31"/>
      <c r="KER21" s="31"/>
      <c r="KES21" s="31"/>
      <c r="KET21" s="31"/>
      <c r="KEU21" s="31"/>
      <c r="KEV21" s="31"/>
      <c r="KEW21" s="31"/>
      <c r="KEX21" s="31"/>
      <c r="KEY21" s="31"/>
      <c r="KEZ21" s="31"/>
      <c r="KFA21" s="31"/>
      <c r="KFB21" s="31"/>
      <c r="KFC21" s="31"/>
      <c r="KFD21" s="31"/>
      <c r="KFE21" s="31"/>
      <c r="KFF21" s="31"/>
      <c r="KFG21" s="31"/>
      <c r="KFH21" s="31"/>
      <c r="KFI21" s="31"/>
      <c r="KFJ21" s="31"/>
      <c r="KFK21" s="31"/>
      <c r="KFL21" s="31"/>
      <c r="KFM21" s="31"/>
      <c r="KFN21" s="31"/>
      <c r="KFO21" s="31"/>
      <c r="KFP21" s="31"/>
      <c r="KFQ21" s="31"/>
      <c r="KFR21" s="31"/>
      <c r="KFS21" s="31"/>
      <c r="KFT21" s="31"/>
      <c r="KFU21" s="31"/>
      <c r="KFV21" s="31"/>
      <c r="KFW21" s="31"/>
      <c r="KFX21" s="31"/>
      <c r="KFY21" s="31"/>
      <c r="KFZ21" s="31"/>
      <c r="KGA21" s="31"/>
      <c r="KGB21" s="31"/>
      <c r="KGC21" s="31"/>
      <c r="KGD21" s="31"/>
      <c r="KGE21" s="31"/>
      <c r="KGF21" s="31"/>
      <c r="KGG21" s="31"/>
      <c r="KGH21" s="31"/>
      <c r="KGI21" s="31"/>
      <c r="KGJ21" s="31"/>
      <c r="KGK21" s="31"/>
      <c r="KGL21" s="31"/>
      <c r="KGM21" s="31"/>
      <c r="KGN21" s="31"/>
      <c r="KGO21" s="31"/>
      <c r="KGP21" s="31"/>
      <c r="KGQ21" s="31"/>
      <c r="KGR21" s="31"/>
      <c r="KGS21" s="31"/>
      <c r="KGT21" s="31"/>
      <c r="KGU21" s="31"/>
      <c r="KGV21" s="31"/>
      <c r="KGW21" s="31"/>
      <c r="KGX21" s="31"/>
      <c r="KGY21" s="31"/>
      <c r="KGZ21" s="31"/>
      <c r="KHA21" s="31"/>
      <c r="KHB21" s="31"/>
      <c r="KHC21" s="31"/>
      <c r="KHD21" s="31"/>
      <c r="KHE21" s="31"/>
      <c r="KHF21" s="31"/>
      <c r="KHG21" s="31"/>
      <c r="KHH21" s="31"/>
      <c r="KHI21" s="31"/>
      <c r="KHJ21" s="31"/>
      <c r="KHK21" s="31"/>
      <c r="KHL21" s="31"/>
      <c r="KHM21" s="31"/>
      <c r="KHN21" s="31"/>
      <c r="KHO21" s="31"/>
      <c r="KHP21" s="31"/>
      <c r="KHQ21" s="31"/>
      <c r="KHR21" s="31"/>
      <c r="KHS21" s="31"/>
      <c r="KHT21" s="31"/>
      <c r="KHU21" s="31"/>
      <c r="KHV21" s="31"/>
      <c r="KHW21" s="31"/>
      <c r="KHX21" s="31"/>
      <c r="KHY21" s="31"/>
      <c r="KHZ21" s="31"/>
      <c r="KIA21" s="31"/>
      <c r="KIB21" s="31"/>
      <c r="KIC21" s="31"/>
      <c r="KID21" s="31"/>
      <c r="KIE21" s="31"/>
      <c r="KIF21" s="31"/>
      <c r="KIG21" s="31"/>
      <c r="KIH21" s="31"/>
      <c r="KII21" s="31"/>
      <c r="KIJ21" s="31"/>
      <c r="KIK21" s="31"/>
      <c r="KIL21" s="31"/>
      <c r="KIM21" s="31"/>
      <c r="KIN21" s="31"/>
      <c r="KIO21" s="31"/>
      <c r="KIP21" s="31"/>
      <c r="KIQ21" s="31"/>
      <c r="KIR21" s="31"/>
      <c r="KIS21" s="31"/>
      <c r="KIT21" s="31"/>
      <c r="KIU21" s="31"/>
      <c r="KIV21" s="31"/>
      <c r="KIW21" s="31"/>
      <c r="KIX21" s="31"/>
      <c r="KIY21" s="31"/>
      <c r="KIZ21" s="31"/>
      <c r="KJA21" s="31"/>
      <c r="KJB21" s="31"/>
      <c r="KJC21" s="31"/>
      <c r="KJD21" s="31"/>
      <c r="KJE21" s="31"/>
      <c r="KJF21" s="31"/>
      <c r="KJG21" s="31"/>
      <c r="KJH21" s="31"/>
      <c r="KJI21" s="31"/>
      <c r="KJJ21" s="31"/>
      <c r="KJK21" s="31"/>
      <c r="KJL21" s="31"/>
      <c r="KJM21" s="31"/>
      <c r="KJN21" s="31"/>
      <c r="KJO21" s="31"/>
      <c r="KJP21" s="31"/>
      <c r="KJQ21" s="31"/>
      <c r="KJR21" s="31"/>
      <c r="KJS21" s="31"/>
      <c r="KJT21" s="31"/>
      <c r="KJU21" s="31"/>
      <c r="KJV21" s="31"/>
      <c r="KJW21" s="31"/>
      <c r="KJX21" s="31"/>
      <c r="KJY21" s="31"/>
      <c r="KJZ21" s="31"/>
      <c r="KKA21" s="31"/>
      <c r="KKB21" s="31"/>
      <c r="KKC21" s="31"/>
      <c r="KKD21" s="31"/>
      <c r="KKE21" s="31"/>
      <c r="KKF21" s="31"/>
      <c r="KKG21" s="31"/>
      <c r="KKH21" s="31"/>
      <c r="KKI21" s="31"/>
      <c r="KKJ21" s="31"/>
      <c r="KKK21" s="31"/>
      <c r="KKL21" s="31"/>
      <c r="KKM21" s="31"/>
      <c r="KKN21" s="31"/>
      <c r="KKO21" s="31"/>
      <c r="KKP21" s="31"/>
      <c r="KKQ21" s="31"/>
      <c r="KKR21" s="31"/>
      <c r="KKS21" s="31"/>
      <c r="KKT21" s="31"/>
      <c r="KKU21" s="31"/>
      <c r="KKV21" s="31"/>
      <c r="KKW21" s="31"/>
      <c r="KKX21" s="31"/>
      <c r="KKY21" s="31"/>
      <c r="KKZ21" s="31"/>
      <c r="KLA21" s="31"/>
      <c r="KLB21" s="31"/>
      <c r="KLC21" s="31"/>
      <c r="KLD21" s="31"/>
      <c r="KLE21" s="31"/>
      <c r="KLF21" s="31"/>
      <c r="KLG21" s="31"/>
      <c r="KLH21" s="31"/>
      <c r="KLI21" s="31"/>
      <c r="KLJ21" s="31"/>
      <c r="KLK21" s="31"/>
      <c r="KLL21" s="31"/>
      <c r="KLM21" s="31"/>
      <c r="KLN21" s="31"/>
      <c r="KLO21" s="31"/>
      <c r="KLP21" s="31"/>
      <c r="KLQ21" s="31"/>
      <c r="KLR21" s="31"/>
      <c r="KLS21" s="31"/>
      <c r="KLT21" s="31"/>
      <c r="KLU21" s="31"/>
      <c r="KLV21" s="31"/>
      <c r="KLW21" s="31"/>
      <c r="KLX21" s="31"/>
      <c r="KLY21" s="31"/>
      <c r="KLZ21" s="31"/>
      <c r="KMA21" s="31"/>
      <c r="KMB21" s="31"/>
      <c r="KMC21" s="31"/>
      <c r="KMD21" s="31"/>
      <c r="KME21" s="31"/>
      <c r="KMF21" s="31"/>
      <c r="KMG21" s="31"/>
      <c r="KMH21" s="31"/>
      <c r="KMI21" s="31"/>
      <c r="KMJ21" s="31"/>
      <c r="KMK21" s="31"/>
      <c r="KML21" s="31"/>
      <c r="KMM21" s="31"/>
      <c r="KMN21" s="31"/>
      <c r="KMO21" s="31"/>
      <c r="KMP21" s="31"/>
      <c r="KMQ21" s="31"/>
      <c r="KMR21" s="31"/>
      <c r="KMS21" s="31"/>
      <c r="KMT21" s="31"/>
      <c r="KMU21" s="31"/>
      <c r="KMV21" s="31"/>
      <c r="KMW21" s="31"/>
      <c r="KMX21" s="31"/>
      <c r="KMY21" s="31"/>
      <c r="KMZ21" s="31"/>
      <c r="KNA21" s="31"/>
      <c r="KNB21" s="31"/>
      <c r="KNC21" s="31"/>
      <c r="KND21" s="31"/>
      <c r="KNE21" s="31"/>
      <c r="KNF21" s="31"/>
      <c r="KNG21" s="31"/>
      <c r="KNH21" s="31"/>
      <c r="KNI21" s="31"/>
      <c r="KNJ21" s="31"/>
      <c r="KNK21" s="31"/>
      <c r="KNL21" s="31"/>
      <c r="KNM21" s="31"/>
      <c r="KNN21" s="31"/>
      <c r="KNO21" s="31"/>
      <c r="KNP21" s="31"/>
      <c r="KNQ21" s="31"/>
      <c r="KNR21" s="31"/>
      <c r="KNS21" s="31"/>
      <c r="KNT21" s="31"/>
      <c r="KNU21" s="31"/>
      <c r="KNV21" s="31"/>
      <c r="KNW21" s="31"/>
      <c r="KNX21" s="31"/>
      <c r="KNY21" s="31"/>
      <c r="KNZ21" s="31"/>
      <c r="KOA21" s="31"/>
      <c r="KOB21" s="31"/>
      <c r="KOC21" s="31"/>
      <c r="KOD21" s="31"/>
      <c r="KOE21" s="31"/>
      <c r="KOF21" s="31"/>
      <c r="KOG21" s="31"/>
      <c r="KOH21" s="31"/>
      <c r="KOI21" s="31"/>
      <c r="KOJ21" s="31"/>
      <c r="KOK21" s="31"/>
      <c r="KOL21" s="31"/>
      <c r="KOM21" s="31"/>
      <c r="KON21" s="31"/>
      <c r="KOO21" s="31"/>
      <c r="KOP21" s="31"/>
      <c r="KOQ21" s="31"/>
      <c r="KOR21" s="31"/>
      <c r="KOS21" s="31"/>
      <c r="KOT21" s="31"/>
      <c r="KOU21" s="31"/>
      <c r="KOV21" s="31"/>
      <c r="KOW21" s="31"/>
      <c r="KOX21" s="31"/>
      <c r="KOY21" s="31"/>
      <c r="KOZ21" s="31"/>
      <c r="KPA21" s="31"/>
      <c r="KPB21" s="31"/>
      <c r="KPC21" s="31"/>
      <c r="KPD21" s="31"/>
      <c r="KPE21" s="31"/>
      <c r="KPF21" s="31"/>
      <c r="KPG21" s="31"/>
      <c r="KPH21" s="31"/>
      <c r="KPI21" s="31"/>
      <c r="KPJ21" s="31"/>
      <c r="KPK21" s="31"/>
      <c r="KPL21" s="31"/>
      <c r="KPM21" s="31"/>
      <c r="KPN21" s="31"/>
      <c r="KPO21" s="31"/>
      <c r="KPP21" s="31"/>
      <c r="KPQ21" s="31"/>
      <c r="KPR21" s="31"/>
      <c r="KPS21" s="31"/>
      <c r="KPT21" s="31"/>
      <c r="KPU21" s="31"/>
      <c r="KPV21" s="31"/>
      <c r="KPW21" s="31"/>
      <c r="KPX21" s="31"/>
      <c r="KPY21" s="31"/>
      <c r="KPZ21" s="31"/>
      <c r="KQA21" s="31"/>
      <c r="KQB21" s="31"/>
      <c r="KQC21" s="31"/>
      <c r="KQD21" s="31"/>
      <c r="KQE21" s="31"/>
      <c r="KQF21" s="31"/>
      <c r="KQG21" s="31"/>
      <c r="KQH21" s="31"/>
      <c r="KQI21" s="31"/>
      <c r="KQJ21" s="31"/>
      <c r="KQK21" s="31"/>
      <c r="KQL21" s="31"/>
      <c r="KQM21" s="31"/>
      <c r="KQN21" s="31"/>
      <c r="KQO21" s="31"/>
      <c r="KQP21" s="31"/>
      <c r="KQQ21" s="31"/>
      <c r="KQR21" s="31"/>
      <c r="KQS21" s="31"/>
      <c r="KQT21" s="31"/>
      <c r="KQU21" s="31"/>
      <c r="KQV21" s="31"/>
      <c r="KQW21" s="31"/>
      <c r="KQX21" s="31"/>
      <c r="KQY21" s="31"/>
      <c r="KQZ21" s="31"/>
      <c r="KRA21" s="31"/>
      <c r="KRB21" s="31"/>
      <c r="KRC21" s="31"/>
      <c r="KRD21" s="31"/>
      <c r="KRE21" s="31"/>
      <c r="KRF21" s="31"/>
      <c r="KRG21" s="31"/>
      <c r="KRH21" s="31"/>
      <c r="KRI21" s="31"/>
      <c r="KRJ21" s="31"/>
      <c r="KRK21" s="31"/>
      <c r="KRL21" s="31"/>
      <c r="KRM21" s="31"/>
      <c r="KRN21" s="31"/>
      <c r="KRO21" s="31"/>
      <c r="KRP21" s="31"/>
      <c r="KRQ21" s="31"/>
      <c r="KRR21" s="31"/>
      <c r="KRS21" s="31"/>
      <c r="KRT21" s="31"/>
      <c r="KRU21" s="31"/>
      <c r="KRV21" s="31"/>
      <c r="KRW21" s="31"/>
      <c r="KRX21" s="31"/>
      <c r="KRY21" s="31"/>
      <c r="KRZ21" s="31"/>
      <c r="KSA21" s="31"/>
      <c r="KSB21" s="31"/>
      <c r="KSC21" s="31"/>
      <c r="KSD21" s="31"/>
      <c r="KSE21" s="31"/>
      <c r="KSF21" s="31"/>
      <c r="KSG21" s="31"/>
      <c r="KSH21" s="31"/>
      <c r="KSI21" s="31"/>
      <c r="KSJ21" s="31"/>
      <c r="KSK21" s="31"/>
      <c r="KSL21" s="31"/>
      <c r="KSM21" s="31"/>
      <c r="KSN21" s="31"/>
      <c r="KSO21" s="31"/>
      <c r="KSP21" s="31"/>
      <c r="KSQ21" s="31"/>
      <c r="KSR21" s="31"/>
      <c r="KSS21" s="31"/>
      <c r="KST21" s="31"/>
      <c r="KSU21" s="31"/>
      <c r="KSV21" s="31"/>
      <c r="KSW21" s="31"/>
      <c r="KSX21" s="31"/>
      <c r="KSY21" s="31"/>
      <c r="KSZ21" s="31"/>
      <c r="KTA21" s="31"/>
      <c r="KTB21" s="31"/>
      <c r="KTC21" s="31"/>
      <c r="KTD21" s="31"/>
      <c r="KTE21" s="31"/>
      <c r="KTF21" s="31"/>
      <c r="KTG21" s="31"/>
      <c r="KTH21" s="31"/>
      <c r="KTI21" s="31"/>
      <c r="KTJ21" s="31"/>
      <c r="KTK21" s="31"/>
      <c r="KTL21" s="31"/>
      <c r="KTM21" s="31"/>
      <c r="KTN21" s="31"/>
      <c r="KTO21" s="31"/>
      <c r="KTP21" s="31"/>
      <c r="KTQ21" s="31"/>
      <c r="KTR21" s="31"/>
      <c r="KTS21" s="31"/>
      <c r="KTT21" s="31"/>
      <c r="KTU21" s="31"/>
      <c r="KTV21" s="31"/>
      <c r="KTW21" s="31"/>
      <c r="KTX21" s="31"/>
      <c r="KTY21" s="31"/>
      <c r="KTZ21" s="31"/>
      <c r="KUA21" s="31"/>
      <c r="KUB21" s="31"/>
      <c r="KUC21" s="31"/>
      <c r="KUD21" s="31"/>
      <c r="KUE21" s="31"/>
      <c r="KUF21" s="31"/>
      <c r="KUG21" s="31"/>
      <c r="KUH21" s="31"/>
      <c r="KUI21" s="31"/>
      <c r="KUJ21" s="31"/>
      <c r="KUK21" s="31"/>
      <c r="KUL21" s="31"/>
      <c r="KUM21" s="31"/>
      <c r="KUN21" s="31"/>
      <c r="KUO21" s="31"/>
      <c r="KUP21" s="31"/>
      <c r="KUQ21" s="31"/>
      <c r="KUR21" s="31"/>
      <c r="KUS21" s="31"/>
      <c r="KUT21" s="31"/>
      <c r="KUU21" s="31"/>
      <c r="KUV21" s="31"/>
      <c r="KUW21" s="31"/>
      <c r="KUX21" s="31"/>
      <c r="KUY21" s="31"/>
      <c r="KUZ21" s="31"/>
      <c r="KVA21" s="31"/>
      <c r="KVB21" s="31"/>
      <c r="KVC21" s="31"/>
      <c r="KVD21" s="31"/>
      <c r="KVE21" s="31"/>
      <c r="KVF21" s="31"/>
      <c r="KVG21" s="31"/>
      <c r="KVH21" s="31"/>
      <c r="KVI21" s="31"/>
      <c r="KVJ21" s="31"/>
      <c r="KVK21" s="31"/>
      <c r="KVL21" s="31"/>
      <c r="KVM21" s="31"/>
      <c r="KVN21" s="31"/>
      <c r="KVO21" s="31"/>
      <c r="KVP21" s="31"/>
      <c r="KVQ21" s="31"/>
      <c r="KVR21" s="31"/>
      <c r="KVS21" s="31"/>
      <c r="KVT21" s="31"/>
      <c r="KVU21" s="31"/>
      <c r="KVV21" s="31"/>
      <c r="KVW21" s="31"/>
      <c r="KVX21" s="31"/>
      <c r="KVY21" s="31"/>
      <c r="KVZ21" s="31"/>
      <c r="KWA21" s="31"/>
      <c r="KWB21" s="31"/>
      <c r="KWC21" s="31"/>
      <c r="KWD21" s="31"/>
      <c r="KWE21" s="31"/>
      <c r="KWF21" s="31"/>
      <c r="KWG21" s="31"/>
      <c r="KWH21" s="31"/>
      <c r="KWI21" s="31"/>
      <c r="KWJ21" s="31"/>
      <c r="KWK21" s="31"/>
      <c r="KWL21" s="31"/>
      <c r="KWM21" s="31"/>
      <c r="KWN21" s="31"/>
      <c r="KWO21" s="31"/>
      <c r="KWP21" s="31"/>
      <c r="KWQ21" s="31"/>
      <c r="KWR21" s="31"/>
      <c r="KWS21" s="31"/>
      <c r="KWT21" s="31"/>
      <c r="KWU21" s="31"/>
      <c r="KWV21" s="31"/>
      <c r="KWW21" s="31"/>
      <c r="KWX21" s="31"/>
      <c r="KWY21" s="31"/>
      <c r="KWZ21" s="31"/>
      <c r="KXA21" s="31"/>
      <c r="KXB21" s="31"/>
      <c r="KXC21" s="31"/>
      <c r="KXD21" s="31"/>
      <c r="KXE21" s="31"/>
      <c r="KXF21" s="31"/>
      <c r="KXG21" s="31"/>
      <c r="KXH21" s="31"/>
      <c r="KXI21" s="31"/>
      <c r="KXJ21" s="31"/>
      <c r="KXK21" s="31"/>
      <c r="KXL21" s="31"/>
      <c r="KXM21" s="31"/>
      <c r="KXN21" s="31"/>
      <c r="KXO21" s="31"/>
      <c r="KXP21" s="31"/>
      <c r="KXQ21" s="31"/>
      <c r="KXR21" s="31"/>
      <c r="KXS21" s="31"/>
      <c r="KXT21" s="31"/>
      <c r="KXU21" s="31"/>
      <c r="KXV21" s="31"/>
      <c r="KXW21" s="31"/>
      <c r="KXX21" s="31"/>
      <c r="KXY21" s="31"/>
      <c r="KXZ21" s="31"/>
      <c r="KYA21" s="31"/>
      <c r="KYB21" s="31"/>
      <c r="KYC21" s="31"/>
      <c r="KYD21" s="31"/>
      <c r="KYE21" s="31"/>
      <c r="KYF21" s="31"/>
      <c r="KYG21" s="31"/>
      <c r="KYH21" s="31"/>
      <c r="KYI21" s="31"/>
      <c r="KYJ21" s="31"/>
      <c r="KYK21" s="31"/>
      <c r="KYL21" s="31"/>
      <c r="KYM21" s="31"/>
      <c r="KYN21" s="31"/>
      <c r="KYO21" s="31"/>
      <c r="KYP21" s="31"/>
      <c r="KYQ21" s="31"/>
      <c r="KYR21" s="31"/>
      <c r="KYS21" s="31"/>
      <c r="KYT21" s="31"/>
      <c r="KYU21" s="31"/>
      <c r="KYV21" s="31"/>
      <c r="KYW21" s="31"/>
      <c r="KYX21" s="31"/>
      <c r="KYY21" s="31"/>
      <c r="KYZ21" s="31"/>
      <c r="KZA21" s="31"/>
      <c r="KZB21" s="31"/>
      <c r="KZC21" s="31"/>
      <c r="KZD21" s="31"/>
      <c r="KZE21" s="31"/>
      <c r="KZF21" s="31"/>
      <c r="KZG21" s="31"/>
      <c r="KZH21" s="31"/>
      <c r="KZI21" s="31"/>
      <c r="KZJ21" s="31"/>
      <c r="KZK21" s="31"/>
      <c r="KZL21" s="31"/>
      <c r="KZM21" s="31"/>
      <c r="KZN21" s="31"/>
      <c r="KZO21" s="31"/>
      <c r="KZP21" s="31"/>
      <c r="KZQ21" s="31"/>
      <c r="KZR21" s="31"/>
      <c r="KZS21" s="31"/>
      <c r="KZT21" s="31"/>
      <c r="KZU21" s="31"/>
      <c r="KZV21" s="31"/>
      <c r="KZW21" s="31"/>
      <c r="KZX21" s="31"/>
      <c r="KZY21" s="31"/>
      <c r="KZZ21" s="31"/>
      <c r="LAA21" s="31"/>
      <c r="LAB21" s="31"/>
      <c r="LAC21" s="31"/>
      <c r="LAD21" s="31"/>
      <c r="LAE21" s="31"/>
      <c r="LAF21" s="31"/>
      <c r="LAG21" s="31"/>
      <c r="LAH21" s="31"/>
      <c r="LAI21" s="31"/>
      <c r="LAJ21" s="31"/>
      <c r="LAK21" s="31"/>
      <c r="LAL21" s="31"/>
      <c r="LAM21" s="31"/>
      <c r="LAN21" s="31"/>
      <c r="LAO21" s="31"/>
      <c r="LAP21" s="31"/>
      <c r="LAQ21" s="31"/>
      <c r="LAR21" s="31"/>
      <c r="LAS21" s="31"/>
      <c r="LAT21" s="31"/>
      <c r="LAU21" s="31"/>
      <c r="LAV21" s="31"/>
      <c r="LAW21" s="31"/>
      <c r="LAX21" s="31"/>
      <c r="LAY21" s="31"/>
      <c r="LAZ21" s="31"/>
      <c r="LBA21" s="31"/>
      <c r="LBB21" s="31"/>
      <c r="LBC21" s="31"/>
      <c r="LBD21" s="31"/>
      <c r="LBE21" s="31"/>
      <c r="LBF21" s="31"/>
      <c r="LBG21" s="31"/>
      <c r="LBH21" s="31"/>
      <c r="LBI21" s="31"/>
      <c r="LBJ21" s="31"/>
      <c r="LBK21" s="31"/>
      <c r="LBL21" s="31"/>
      <c r="LBM21" s="31"/>
      <c r="LBN21" s="31"/>
      <c r="LBO21" s="31"/>
      <c r="LBP21" s="31"/>
      <c r="LBQ21" s="31"/>
      <c r="LBR21" s="31"/>
      <c r="LBS21" s="31"/>
      <c r="LBT21" s="31"/>
      <c r="LBU21" s="31"/>
      <c r="LBV21" s="31"/>
      <c r="LBW21" s="31"/>
      <c r="LBX21" s="31"/>
      <c r="LBY21" s="31"/>
      <c r="LBZ21" s="31"/>
      <c r="LCA21" s="31"/>
      <c r="LCB21" s="31"/>
      <c r="LCC21" s="31"/>
      <c r="LCD21" s="31"/>
      <c r="LCE21" s="31"/>
      <c r="LCF21" s="31"/>
      <c r="LCG21" s="31"/>
      <c r="LCH21" s="31"/>
      <c r="LCI21" s="31"/>
      <c r="LCJ21" s="31"/>
      <c r="LCK21" s="31"/>
      <c r="LCL21" s="31"/>
      <c r="LCM21" s="31"/>
      <c r="LCN21" s="31"/>
      <c r="LCO21" s="31"/>
      <c r="LCP21" s="31"/>
      <c r="LCQ21" s="31"/>
      <c r="LCR21" s="31"/>
      <c r="LCS21" s="31"/>
      <c r="LCT21" s="31"/>
      <c r="LCU21" s="31"/>
      <c r="LCV21" s="31"/>
      <c r="LCW21" s="31"/>
      <c r="LCX21" s="31"/>
      <c r="LCY21" s="31"/>
      <c r="LCZ21" s="31"/>
      <c r="LDA21" s="31"/>
      <c r="LDB21" s="31"/>
      <c r="LDC21" s="31"/>
      <c r="LDD21" s="31"/>
      <c r="LDE21" s="31"/>
      <c r="LDF21" s="31"/>
      <c r="LDG21" s="31"/>
      <c r="LDH21" s="31"/>
      <c r="LDI21" s="31"/>
      <c r="LDJ21" s="31"/>
      <c r="LDK21" s="31"/>
      <c r="LDL21" s="31"/>
      <c r="LDM21" s="31"/>
      <c r="LDN21" s="31"/>
      <c r="LDO21" s="31"/>
      <c r="LDP21" s="31"/>
      <c r="LDQ21" s="31"/>
      <c r="LDR21" s="31"/>
      <c r="LDS21" s="31"/>
      <c r="LDT21" s="31"/>
      <c r="LDU21" s="31"/>
      <c r="LDV21" s="31"/>
      <c r="LDW21" s="31"/>
      <c r="LDX21" s="31"/>
      <c r="LDY21" s="31"/>
      <c r="LDZ21" s="31"/>
      <c r="LEA21" s="31"/>
      <c r="LEB21" s="31"/>
      <c r="LEC21" s="31"/>
      <c r="LED21" s="31"/>
      <c r="LEE21" s="31"/>
      <c r="LEF21" s="31"/>
      <c r="LEG21" s="31"/>
      <c r="LEH21" s="31"/>
      <c r="LEI21" s="31"/>
      <c r="LEJ21" s="31"/>
      <c r="LEK21" s="31"/>
      <c r="LEL21" s="31"/>
      <c r="LEM21" s="31"/>
      <c r="LEN21" s="31"/>
      <c r="LEO21" s="31"/>
      <c r="LEP21" s="31"/>
      <c r="LEQ21" s="31"/>
      <c r="LER21" s="31"/>
      <c r="LES21" s="31"/>
      <c r="LET21" s="31"/>
      <c r="LEU21" s="31"/>
      <c r="LEV21" s="31"/>
      <c r="LEW21" s="31"/>
      <c r="LEX21" s="31"/>
      <c r="LEY21" s="31"/>
      <c r="LEZ21" s="31"/>
      <c r="LFA21" s="31"/>
      <c r="LFB21" s="31"/>
      <c r="LFC21" s="31"/>
      <c r="LFD21" s="31"/>
      <c r="LFE21" s="31"/>
      <c r="LFF21" s="31"/>
      <c r="LFG21" s="31"/>
      <c r="LFH21" s="31"/>
      <c r="LFI21" s="31"/>
      <c r="LFJ21" s="31"/>
      <c r="LFK21" s="31"/>
      <c r="LFL21" s="31"/>
      <c r="LFM21" s="31"/>
      <c r="LFN21" s="31"/>
      <c r="LFO21" s="31"/>
      <c r="LFP21" s="31"/>
      <c r="LFQ21" s="31"/>
      <c r="LFR21" s="31"/>
      <c r="LFS21" s="31"/>
      <c r="LFT21" s="31"/>
      <c r="LFU21" s="31"/>
      <c r="LFV21" s="31"/>
      <c r="LFW21" s="31"/>
      <c r="LFX21" s="31"/>
      <c r="LFY21" s="31"/>
      <c r="LFZ21" s="31"/>
      <c r="LGA21" s="31"/>
      <c r="LGB21" s="31"/>
      <c r="LGC21" s="31"/>
      <c r="LGD21" s="31"/>
      <c r="LGE21" s="31"/>
      <c r="LGF21" s="31"/>
      <c r="LGG21" s="31"/>
      <c r="LGH21" s="31"/>
      <c r="LGI21" s="31"/>
      <c r="LGJ21" s="31"/>
      <c r="LGK21" s="31"/>
      <c r="LGL21" s="31"/>
      <c r="LGM21" s="31"/>
      <c r="LGN21" s="31"/>
      <c r="LGO21" s="31"/>
      <c r="LGP21" s="31"/>
      <c r="LGQ21" s="31"/>
      <c r="LGR21" s="31"/>
      <c r="LGS21" s="31"/>
      <c r="LGT21" s="31"/>
      <c r="LGU21" s="31"/>
      <c r="LGV21" s="31"/>
      <c r="LGW21" s="31"/>
      <c r="LGX21" s="31"/>
      <c r="LGY21" s="31"/>
      <c r="LGZ21" s="31"/>
      <c r="LHA21" s="31"/>
      <c r="LHB21" s="31"/>
      <c r="LHC21" s="31"/>
      <c r="LHD21" s="31"/>
      <c r="LHE21" s="31"/>
      <c r="LHF21" s="31"/>
      <c r="LHG21" s="31"/>
      <c r="LHH21" s="31"/>
      <c r="LHI21" s="31"/>
      <c r="LHJ21" s="31"/>
      <c r="LHK21" s="31"/>
      <c r="LHL21" s="31"/>
      <c r="LHM21" s="31"/>
      <c r="LHN21" s="31"/>
      <c r="LHO21" s="31"/>
      <c r="LHP21" s="31"/>
      <c r="LHQ21" s="31"/>
      <c r="LHR21" s="31"/>
      <c r="LHS21" s="31"/>
      <c r="LHT21" s="31"/>
      <c r="LHU21" s="31"/>
      <c r="LHV21" s="31"/>
      <c r="LHW21" s="31"/>
      <c r="LHX21" s="31"/>
      <c r="LHY21" s="31"/>
      <c r="LHZ21" s="31"/>
      <c r="LIA21" s="31"/>
      <c r="LIB21" s="31"/>
      <c r="LIC21" s="31"/>
      <c r="LID21" s="31"/>
      <c r="LIE21" s="31"/>
      <c r="LIF21" s="31"/>
      <c r="LIG21" s="31"/>
      <c r="LIH21" s="31"/>
      <c r="LII21" s="31"/>
      <c r="LIJ21" s="31"/>
      <c r="LIK21" s="31"/>
      <c r="LIL21" s="31"/>
      <c r="LIM21" s="31"/>
      <c r="LIN21" s="31"/>
      <c r="LIO21" s="31"/>
      <c r="LIP21" s="31"/>
      <c r="LIQ21" s="31"/>
      <c r="LIR21" s="31"/>
      <c r="LIS21" s="31"/>
      <c r="LIT21" s="31"/>
      <c r="LIU21" s="31"/>
      <c r="LIV21" s="31"/>
      <c r="LIW21" s="31"/>
      <c r="LIX21" s="31"/>
      <c r="LIY21" s="31"/>
      <c r="LIZ21" s="31"/>
      <c r="LJA21" s="31"/>
      <c r="LJB21" s="31"/>
      <c r="LJC21" s="31"/>
      <c r="LJD21" s="31"/>
      <c r="LJE21" s="31"/>
      <c r="LJF21" s="31"/>
      <c r="LJG21" s="31"/>
      <c r="LJH21" s="31"/>
      <c r="LJI21" s="31"/>
      <c r="LJJ21" s="31"/>
      <c r="LJK21" s="31"/>
      <c r="LJL21" s="31"/>
      <c r="LJM21" s="31"/>
      <c r="LJN21" s="31"/>
      <c r="LJO21" s="31"/>
      <c r="LJP21" s="31"/>
      <c r="LJQ21" s="31"/>
      <c r="LJR21" s="31"/>
      <c r="LJS21" s="31"/>
      <c r="LJT21" s="31"/>
      <c r="LJU21" s="31"/>
      <c r="LJV21" s="31"/>
      <c r="LJW21" s="31"/>
      <c r="LJX21" s="31"/>
      <c r="LJY21" s="31"/>
      <c r="LJZ21" s="31"/>
      <c r="LKA21" s="31"/>
      <c r="LKB21" s="31"/>
      <c r="LKC21" s="31"/>
      <c r="LKD21" s="31"/>
      <c r="LKE21" s="31"/>
      <c r="LKF21" s="31"/>
      <c r="LKG21" s="31"/>
      <c r="LKH21" s="31"/>
      <c r="LKI21" s="31"/>
      <c r="LKJ21" s="31"/>
      <c r="LKK21" s="31"/>
      <c r="LKL21" s="31"/>
      <c r="LKM21" s="31"/>
      <c r="LKN21" s="31"/>
      <c r="LKO21" s="31"/>
      <c r="LKP21" s="31"/>
      <c r="LKQ21" s="31"/>
      <c r="LKR21" s="31"/>
      <c r="LKS21" s="31"/>
      <c r="LKT21" s="31"/>
      <c r="LKU21" s="31"/>
      <c r="LKV21" s="31"/>
      <c r="LKW21" s="31"/>
      <c r="LKX21" s="31"/>
      <c r="LKY21" s="31"/>
      <c r="LKZ21" s="31"/>
      <c r="LLA21" s="31"/>
      <c r="LLB21" s="31"/>
      <c r="LLC21" s="31"/>
      <c r="LLD21" s="31"/>
      <c r="LLE21" s="31"/>
      <c r="LLF21" s="31"/>
      <c r="LLG21" s="31"/>
      <c r="LLH21" s="31"/>
      <c r="LLI21" s="31"/>
      <c r="LLJ21" s="31"/>
      <c r="LLK21" s="31"/>
      <c r="LLL21" s="31"/>
      <c r="LLM21" s="31"/>
      <c r="LLN21" s="31"/>
      <c r="LLO21" s="31"/>
      <c r="LLP21" s="31"/>
      <c r="LLQ21" s="31"/>
      <c r="LLR21" s="31"/>
      <c r="LLS21" s="31"/>
      <c r="LLT21" s="31"/>
      <c r="LLU21" s="31"/>
      <c r="LLV21" s="31"/>
      <c r="LLW21" s="31"/>
      <c r="LLX21" s="31"/>
      <c r="LLY21" s="31"/>
      <c r="LLZ21" s="31"/>
      <c r="LMA21" s="31"/>
      <c r="LMB21" s="31"/>
      <c r="LMC21" s="31"/>
      <c r="LMD21" s="31"/>
      <c r="LME21" s="31"/>
      <c r="LMF21" s="31"/>
      <c r="LMG21" s="31"/>
      <c r="LMH21" s="31"/>
      <c r="LMI21" s="31"/>
      <c r="LMJ21" s="31"/>
      <c r="LMK21" s="31"/>
      <c r="LML21" s="31"/>
      <c r="LMM21" s="31"/>
      <c r="LMN21" s="31"/>
      <c r="LMO21" s="31"/>
      <c r="LMP21" s="31"/>
      <c r="LMQ21" s="31"/>
      <c r="LMR21" s="31"/>
      <c r="LMS21" s="31"/>
      <c r="LMT21" s="31"/>
      <c r="LMU21" s="31"/>
      <c r="LMV21" s="31"/>
      <c r="LMW21" s="31"/>
      <c r="LMX21" s="31"/>
      <c r="LMY21" s="31"/>
      <c r="LMZ21" s="31"/>
      <c r="LNA21" s="31"/>
      <c r="LNB21" s="31"/>
      <c r="LNC21" s="31"/>
      <c r="LND21" s="31"/>
      <c r="LNE21" s="31"/>
      <c r="LNF21" s="31"/>
      <c r="LNG21" s="31"/>
      <c r="LNH21" s="31"/>
      <c r="LNI21" s="31"/>
      <c r="LNJ21" s="31"/>
      <c r="LNK21" s="31"/>
      <c r="LNL21" s="31"/>
      <c r="LNM21" s="31"/>
      <c r="LNN21" s="31"/>
      <c r="LNO21" s="31"/>
      <c r="LNP21" s="31"/>
      <c r="LNQ21" s="31"/>
      <c r="LNR21" s="31"/>
      <c r="LNS21" s="31"/>
      <c r="LNT21" s="31"/>
      <c r="LNU21" s="31"/>
      <c r="LNV21" s="31"/>
      <c r="LNW21" s="31"/>
      <c r="LNX21" s="31"/>
      <c r="LNY21" s="31"/>
      <c r="LNZ21" s="31"/>
      <c r="LOA21" s="31"/>
      <c r="LOB21" s="31"/>
      <c r="LOC21" s="31"/>
      <c r="LOD21" s="31"/>
      <c r="LOE21" s="31"/>
      <c r="LOF21" s="31"/>
      <c r="LOG21" s="31"/>
      <c r="LOH21" s="31"/>
      <c r="LOI21" s="31"/>
      <c r="LOJ21" s="31"/>
      <c r="LOK21" s="31"/>
      <c r="LOL21" s="31"/>
      <c r="LOM21" s="31"/>
      <c r="LON21" s="31"/>
      <c r="LOO21" s="31"/>
      <c r="LOP21" s="31"/>
      <c r="LOQ21" s="31"/>
      <c r="LOR21" s="31"/>
      <c r="LOS21" s="31"/>
      <c r="LOT21" s="31"/>
      <c r="LOU21" s="31"/>
      <c r="LOV21" s="31"/>
      <c r="LOW21" s="31"/>
      <c r="LOX21" s="31"/>
      <c r="LOY21" s="31"/>
      <c r="LOZ21" s="31"/>
      <c r="LPA21" s="31"/>
      <c r="LPB21" s="31"/>
      <c r="LPC21" s="31"/>
      <c r="LPD21" s="31"/>
      <c r="LPE21" s="31"/>
      <c r="LPF21" s="31"/>
      <c r="LPG21" s="31"/>
      <c r="LPH21" s="31"/>
      <c r="LPI21" s="31"/>
      <c r="LPJ21" s="31"/>
      <c r="LPK21" s="31"/>
      <c r="LPL21" s="31"/>
      <c r="LPM21" s="31"/>
      <c r="LPN21" s="31"/>
      <c r="LPO21" s="31"/>
      <c r="LPP21" s="31"/>
      <c r="LPQ21" s="31"/>
      <c r="LPR21" s="31"/>
      <c r="LPS21" s="31"/>
      <c r="LPT21" s="31"/>
      <c r="LPU21" s="31"/>
      <c r="LPV21" s="31"/>
      <c r="LPW21" s="31"/>
      <c r="LPX21" s="31"/>
      <c r="LPY21" s="31"/>
      <c r="LPZ21" s="31"/>
      <c r="LQA21" s="31"/>
      <c r="LQB21" s="31"/>
      <c r="LQC21" s="31"/>
      <c r="LQD21" s="31"/>
      <c r="LQE21" s="31"/>
      <c r="LQF21" s="31"/>
      <c r="LQG21" s="31"/>
      <c r="LQH21" s="31"/>
      <c r="LQI21" s="31"/>
      <c r="LQJ21" s="31"/>
      <c r="LQK21" s="31"/>
      <c r="LQL21" s="31"/>
      <c r="LQM21" s="31"/>
      <c r="LQN21" s="31"/>
      <c r="LQO21" s="31"/>
      <c r="LQP21" s="31"/>
      <c r="LQQ21" s="31"/>
      <c r="LQR21" s="31"/>
      <c r="LQS21" s="31"/>
      <c r="LQT21" s="31"/>
      <c r="LQU21" s="31"/>
      <c r="LQV21" s="31"/>
      <c r="LQW21" s="31"/>
      <c r="LQX21" s="31"/>
      <c r="LQY21" s="31"/>
      <c r="LQZ21" s="31"/>
      <c r="LRA21" s="31"/>
      <c r="LRB21" s="31"/>
      <c r="LRC21" s="31"/>
      <c r="LRD21" s="31"/>
      <c r="LRE21" s="31"/>
      <c r="LRF21" s="31"/>
      <c r="LRG21" s="31"/>
      <c r="LRH21" s="31"/>
      <c r="LRI21" s="31"/>
      <c r="LRJ21" s="31"/>
      <c r="LRK21" s="31"/>
      <c r="LRL21" s="31"/>
      <c r="LRM21" s="31"/>
      <c r="LRN21" s="31"/>
      <c r="LRO21" s="31"/>
      <c r="LRP21" s="31"/>
      <c r="LRQ21" s="31"/>
      <c r="LRR21" s="31"/>
      <c r="LRS21" s="31"/>
      <c r="LRT21" s="31"/>
      <c r="LRU21" s="31"/>
      <c r="LRV21" s="31"/>
      <c r="LRW21" s="31"/>
      <c r="LRX21" s="31"/>
      <c r="LRY21" s="31"/>
      <c r="LRZ21" s="31"/>
      <c r="LSA21" s="31"/>
      <c r="LSB21" s="31"/>
      <c r="LSC21" s="31"/>
      <c r="LSD21" s="31"/>
      <c r="LSE21" s="31"/>
      <c r="LSF21" s="31"/>
      <c r="LSG21" s="31"/>
      <c r="LSH21" s="31"/>
      <c r="LSI21" s="31"/>
      <c r="LSJ21" s="31"/>
      <c r="LSK21" s="31"/>
      <c r="LSL21" s="31"/>
      <c r="LSM21" s="31"/>
      <c r="LSN21" s="31"/>
      <c r="LSO21" s="31"/>
      <c r="LSP21" s="31"/>
      <c r="LSQ21" s="31"/>
      <c r="LSR21" s="31"/>
      <c r="LSS21" s="31"/>
      <c r="LST21" s="31"/>
      <c r="LSU21" s="31"/>
      <c r="LSV21" s="31"/>
      <c r="LSW21" s="31"/>
      <c r="LSX21" s="31"/>
      <c r="LSY21" s="31"/>
      <c r="LSZ21" s="31"/>
      <c r="LTA21" s="31"/>
      <c r="LTB21" s="31"/>
      <c r="LTC21" s="31"/>
      <c r="LTD21" s="31"/>
      <c r="LTE21" s="31"/>
      <c r="LTF21" s="31"/>
      <c r="LTG21" s="31"/>
      <c r="LTH21" s="31"/>
      <c r="LTI21" s="31"/>
      <c r="LTJ21" s="31"/>
      <c r="LTK21" s="31"/>
      <c r="LTL21" s="31"/>
      <c r="LTM21" s="31"/>
      <c r="LTN21" s="31"/>
      <c r="LTO21" s="31"/>
      <c r="LTP21" s="31"/>
      <c r="LTQ21" s="31"/>
      <c r="LTR21" s="31"/>
      <c r="LTS21" s="31"/>
      <c r="LTT21" s="31"/>
      <c r="LTU21" s="31"/>
      <c r="LTV21" s="31"/>
      <c r="LTW21" s="31"/>
      <c r="LTX21" s="31"/>
      <c r="LTY21" s="31"/>
      <c r="LTZ21" s="31"/>
      <c r="LUA21" s="31"/>
      <c r="LUB21" s="31"/>
      <c r="LUC21" s="31"/>
      <c r="LUD21" s="31"/>
      <c r="LUE21" s="31"/>
      <c r="LUF21" s="31"/>
      <c r="LUG21" s="31"/>
      <c r="LUH21" s="31"/>
      <c r="LUI21" s="31"/>
      <c r="LUJ21" s="31"/>
      <c r="LUK21" s="31"/>
      <c r="LUL21" s="31"/>
      <c r="LUM21" s="31"/>
      <c r="LUN21" s="31"/>
      <c r="LUO21" s="31"/>
      <c r="LUP21" s="31"/>
      <c r="LUQ21" s="31"/>
      <c r="LUR21" s="31"/>
      <c r="LUS21" s="31"/>
      <c r="LUT21" s="31"/>
      <c r="LUU21" s="31"/>
      <c r="LUV21" s="31"/>
      <c r="LUW21" s="31"/>
      <c r="LUX21" s="31"/>
      <c r="LUY21" s="31"/>
      <c r="LUZ21" s="31"/>
      <c r="LVA21" s="31"/>
      <c r="LVB21" s="31"/>
      <c r="LVC21" s="31"/>
      <c r="LVD21" s="31"/>
      <c r="LVE21" s="31"/>
      <c r="LVF21" s="31"/>
      <c r="LVG21" s="31"/>
      <c r="LVH21" s="31"/>
      <c r="LVI21" s="31"/>
      <c r="LVJ21" s="31"/>
      <c r="LVK21" s="31"/>
      <c r="LVL21" s="31"/>
      <c r="LVM21" s="31"/>
      <c r="LVN21" s="31"/>
      <c r="LVO21" s="31"/>
      <c r="LVP21" s="31"/>
      <c r="LVQ21" s="31"/>
      <c r="LVR21" s="31"/>
      <c r="LVS21" s="31"/>
      <c r="LVT21" s="31"/>
      <c r="LVU21" s="31"/>
      <c r="LVV21" s="31"/>
      <c r="LVW21" s="31"/>
      <c r="LVX21" s="31"/>
      <c r="LVY21" s="31"/>
      <c r="LVZ21" s="31"/>
      <c r="LWA21" s="31"/>
      <c r="LWB21" s="31"/>
      <c r="LWC21" s="31"/>
      <c r="LWD21" s="31"/>
      <c r="LWE21" s="31"/>
      <c r="LWF21" s="31"/>
      <c r="LWG21" s="31"/>
      <c r="LWH21" s="31"/>
      <c r="LWI21" s="31"/>
      <c r="LWJ21" s="31"/>
      <c r="LWK21" s="31"/>
      <c r="LWL21" s="31"/>
      <c r="LWM21" s="31"/>
      <c r="LWN21" s="31"/>
      <c r="LWO21" s="31"/>
      <c r="LWP21" s="31"/>
      <c r="LWQ21" s="31"/>
      <c r="LWR21" s="31"/>
      <c r="LWS21" s="31"/>
      <c r="LWT21" s="31"/>
      <c r="LWU21" s="31"/>
      <c r="LWV21" s="31"/>
      <c r="LWW21" s="31"/>
      <c r="LWX21" s="31"/>
      <c r="LWY21" s="31"/>
      <c r="LWZ21" s="31"/>
      <c r="LXA21" s="31"/>
      <c r="LXB21" s="31"/>
      <c r="LXC21" s="31"/>
      <c r="LXD21" s="31"/>
      <c r="LXE21" s="31"/>
      <c r="LXF21" s="31"/>
      <c r="LXG21" s="31"/>
      <c r="LXH21" s="31"/>
      <c r="LXI21" s="31"/>
      <c r="LXJ21" s="31"/>
      <c r="LXK21" s="31"/>
      <c r="LXL21" s="31"/>
      <c r="LXM21" s="31"/>
      <c r="LXN21" s="31"/>
      <c r="LXO21" s="31"/>
      <c r="LXP21" s="31"/>
      <c r="LXQ21" s="31"/>
      <c r="LXR21" s="31"/>
      <c r="LXS21" s="31"/>
      <c r="LXT21" s="31"/>
      <c r="LXU21" s="31"/>
      <c r="LXV21" s="31"/>
      <c r="LXW21" s="31"/>
      <c r="LXX21" s="31"/>
      <c r="LXY21" s="31"/>
      <c r="LXZ21" s="31"/>
      <c r="LYA21" s="31"/>
      <c r="LYB21" s="31"/>
      <c r="LYC21" s="31"/>
      <c r="LYD21" s="31"/>
      <c r="LYE21" s="31"/>
      <c r="LYF21" s="31"/>
      <c r="LYG21" s="31"/>
      <c r="LYH21" s="31"/>
      <c r="LYI21" s="31"/>
      <c r="LYJ21" s="31"/>
      <c r="LYK21" s="31"/>
      <c r="LYL21" s="31"/>
      <c r="LYM21" s="31"/>
      <c r="LYN21" s="31"/>
      <c r="LYO21" s="31"/>
      <c r="LYP21" s="31"/>
      <c r="LYQ21" s="31"/>
      <c r="LYR21" s="31"/>
      <c r="LYS21" s="31"/>
      <c r="LYT21" s="31"/>
      <c r="LYU21" s="31"/>
      <c r="LYV21" s="31"/>
      <c r="LYW21" s="31"/>
      <c r="LYX21" s="31"/>
      <c r="LYY21" s="31"/>
      <c r="LYZ21" s="31"/>
      <c r="LZA21" s="31"/>
      <c r="LZB21" s="31"/>
      <c r="LZC21" s="31"/>
      <c r="LZD21" s="31"/>
      <c r="LZE21" s="31"/>
      <c r="LZF21" s="31"/>
      <c r="LZG21" s="31"/>
      <c r="LZH21" s="31"/>
      <c r="LZI21" s="31"/>
      <c r="LZJ21" s="31"/>
      <c r="LZK21" s="31"/>
      <c r="LZL21" s="31"/>
      <c r="LZM21" s="31"/>
      <c r="LZN21" s="31"/>
      <c r="LZO21" s="31"/>
      <c r="LZP21" s="31"/>
      <c r="LZQ21" s="31"/>
      <c r="LZR21" s="31"/>
      <c r="LZS21" s="31"/>
      <c r="LZT21" s="31"/>
      <c r="LZU21" s="31"/>
      <c r="LZV21" s="31"/>
      <c r="LZW21" s="31"/>
      <c r="LZX21" s="31"/>
      <c r="LZY21" s="31"/>
      <c r="LZZ21" s="31"/>
      <c r="MAA21" s="31"/>
      <c r="MAB21" s="31"/>
      <c r="MAC21" s="31"/>
      <c r="MAD21" s="31"/>
      <c r="MAE21" s="31"/>
      <c r="MAF21" s="31"/>
      <c r="MAG21" s="31"/>
      <c r="MAH21" s="31"/>
      <c r="MAI21" s="31"/>
      <c r="MAJ21" s="31"/>
      <c r="MAK21" s="31"/>
      <c r="MAL21" s="31"/>
      <c r="MAM21" s="31"/>
      <c r="MAN21" s="31"/>
      <c r="MAO21" s="31"/>
      <c r="MAP21" s="31"/>
      <c r="MAQ21" s="31"/>
      <c r="MAR21" s="31"/>
      <c r="MAS21" s="31"/>
      <c r="MAT21" s="31"/>
      <c r="MAU21" s="31"/>
      <c r="MAV21" s="31"/>
      <c r="MAW21" s="31"/>
      <c r="MAX21" s="31"/>
      <c r="MAY21" s="31"/>
      <c r="MAZ21" s="31"/>
      <c r="MBA21" s="31"/>
      <c r="MBB21" s="31"/>
      <c r="MBC21" s="31"/>
      <c r="MBD21" s="31"/>
      <c r="MBE21" s="31"/>
      <c r="MBF21" s="31"/>
      <c r="MBG21" s="31"/>
      <c r="MBH21" s="31"/>
      <c r="MBI21" s="31"/>
      <c r="MBJ21" s="31"/>
      <c r="MBK21" s="31"/>
      <c r="MBL21" s="31"/>
      <c r="MBM21" s="31"/>
      <c r="MBN21" s="31"/>
      <c r="MBO21" s="31"/>
      <c r="MBP21" s="31"/>
      <c r="MBQ21" s="31"/>
      <c r="MBR21" s="31"/>
      <c r="MBS21" s="31"/>
      <c r="MBT21" s="31"/>
      <c r="MBU21" s="31"/>
      <c r="MBV21" s="31"/>
      <c r="MBW21" s="31"/>
      <c r="MBX21" s="31"/>
      <c r="MBY21" s="31"/>
      <c r="MBZ21" s="31"/>
      <c r="MCA21" s="31"/>
      <c r="MCB21" s="31"/>
      <c r="MCC21" s="31"/>
      <c r="MCD21" s="31"/>
      <c r="MCE21" s="31"/>
      <c r="MCF21" s="31"/>
      <c r="MCG21" s="31"/>
      <c r="MCH21" s="31"/>
      <c r="MCI21" s="31"/>
      <c r="MCJ21" s="31"/>
      <c r="MCK21" s="31"/>
      <c r="MCL21" s="31"/>
      <c r="MCM21" s="31"/>
      <c r="MCN21" s="31"/>
      <c r="MCO21" s="31"/>
      <c r="MCP21" s="31"/>
      <c r="MCQ21" s="31"/>
      <c r="MCR21" s="31"/>
      <c r="MCS21" s="31"/>
      <c r="MCT21" s="31"/>
      <c r="MCU21" s="31"/>
      <c r="MCV21" s="31"/>
      <c r="MCW21" s="31"/>
      <c r="MCX21" s="31"/>
      <c r="MCY21" s="31"/>
      <c r="MCZ21" s="31"/>
      <c r="MDA21" s="31"/>
      <c r="MDB21" s="31"/>
      <c r="MDC21" s="31"/>
      <c r="MDD21" s="31"/>
      <c r="MDE21" s="31"/>
      <c r="MDF21" s="31"/>
      <c r="MDG21" s="31"/>
      <c r="MDH21" s="31"/>
      <c r="MDI21" s="31"/>
      <c r="MDJ21" s="31"/>
      <c r="MDK21" s="31"/>
      <c r="MDL21" s="31"/>
      <c r="MDM21" s="31"/>
      <c r="MDN21" s="31"/>
      <c r="MDO21" s="31"/>
      <c r="MDP21" s="31"/>
      <c r="MDQ21" s="31"/>
      <c r="MDR21" s="31"/>
      <c r="MDS21" s="31"/>
      <c r="MDT21" s="31"/>
      <c r="MDU21" s="31"/>
      <c r="MDV21" s="31"/>
      <c r="MDW21" s="31"/>
      <c r="MDX21" s="31"/>
      <c r="MDY21" s="31"/>
      <c r="MDZ21" s="31"/>
      <c r="MEA21" s="31"/>
      <c r="MEB21" s="31"/>
      <c r="MEC21" s="31"/>
      <c r="MED21" s="31"/>
      <c r="MEE21" s="31"/>
      <c r="MEF21" s="31"/>
      <c r="MEG21" s="31"/>
      <c r="MEH21" s="31"/>
      <c r="MEI21" s="31"/>
      <c r="MEJ21" s="31"/>
      <c r="MEK21" s="31"/>
      <c r="MEL21" s="31"/>
      <c r="MEM21" s="31"/>
      <c r="MEN21" s="31"/>
      <c r="MEO21" s="31"/>
      <c r="MEP21" s="31"/>
      <c r="MEQ21" s="31"/>
      <c r="MER21" s="31"/>
      <c r="MES21" s="31"/>
      <c r="MET21" s="31"/>
      <c r="MEU21" s="31"/>
      <c r="MEV21" s="31"/>
      <c r="MEW21" s="31"/>
      <c r="MEX21" s="31"/>
      <c r="MEY21" s="31"/>
      <c r="MEZ21" s="31"/>
      <c r="MFA21" s="31"/>
      <c r="MFB21" s="31"/>
      <c r="MFC21" s="31"/>
      <c r="MFD21" s="31"/>
      <c r="MFE21" s="31"/>
      <c r="MFF21" s="31"/>
      <c r="MFG21" s="31"/>
      <c r="MFH21" s="31"/>
      <c r="MFI21" s="31"/>
      <c r="MFJ21" s="31"/>
      <c r="MFK21" s="31"/>
      <c r="MFL21" s="31"/>
      <c r="MFM21" s="31"/>
      <c r="MFN21" s="31"/>
      <c r="MFO21" s="31"/>
      <c r="MFP21" s="31"/>
      <c r="MFQ21" s="31"/>
      <c r="MFR21" s="31"/>
      <c r="MFS21" s="31"/>
      <c r="MFT21" s="31"/>
      <c r="MFU21" s="31"/>
      <c r="MFV21" s="31"/>
      <c r="MFW21" s="31"/>
      <c r="MFX21" s="31"/>
      <c r="MFY21" s="31"/>
      <c r="MFZ21" s="31"/>
      <c r="MGA21" s="31"/>
      <c r="MGB21" s="31"/>
      <c r="MGC21" s="31"/>
      <c r="MGD21" s="31"/>
      <c r="MGE21" s="31"/>
      <c r="MGF21" s="31"/>
      <c r="MGG21" s="31"/>
      <c r="MGH21" s="31"/>
      <c r="MGI21" s="31"/>
      <c r="MGJ21" s="31"/>
      <c r="MGK21" s="31"/>
      <c r="MGL21" s="31"/>
      <c r="MGM21" s="31"/>
      <c r="MGN21" s="31"/>
      <c r="MGO21" s="31"/>
      <c r="MGP21" s="31"/>
      <c r="MGQ21" s="31"/>
      <c r="MGR21" s="31"/>
      <c r="MGS21" s="31"/>
      <c r="MGT21" s="31"/>
      <c r="MGU21" s="31"/>
      <c r="MGV21" s="31"/>
      <c r="MGW21" s="31"/>
      <c r="MGX21" s="31"/>
      <c r="MGY21" s="31"/>
      <c r="MGZ21" s="31"/>
      <c r="MHA21" s="31"/>
      <c r="MHB21" s="31"/>
      <c r="MHC21" s="31"/>
      <c r="MHD21" s="31"/>
      <c r="MHE21" s="31"/>
      <c r="MHF21" s="31"/>
      <c r="MHG21" s="31"/>
      <c r="MHH21" s="31"/>
      <c r="MHI21" s="31"/>
      <c r="MHJ21" s="31"/>
      <c r="MHK21" s="31"/>
      <c r="MHL21" s="31"/>
      <c r="MHM21" s="31"/>
      <c r="MHN21" s="31"/>
      <c r="MHO21" s="31"/>
      <c r="MHP21" s="31"/>
      <c r="MHQ21" s="31"/>
      <c r="MHR21" s="31"/>
      <c r="MHS21" s="31"/>
      <c r="MHT21" s="31"/>
      <c r="MHU21" s="31"/>
      <c r="MHV21" s="31"/>
      <c r="MHW21" s="31"/>
      <c r="MHX21" s="31"/>
      <c r="MHY21" s="31"/>
      <c r="MHZ21" s="31"/>
      <c r="MIA21" s="31"/>
      <c r="MIB21" s="31"/>
      <c r="MIC21" s="31"/>
      <c r="MID21" s="31"/>
      <c r="MIE21" s="31"/>
      <c r="MIF21" s="31"/>
      <c r="MIG21" s="31"/>
      <c r="MIH21" s="31"/>
      <c r="MII21" s="31"/>
      <c r="MIJ21" s="31"/>
      <c r="MIK21" s="31"/>
      <c r="MIL21" s="31"/>
      <c r="MIM21" s="31"/>
      <c r="MIN21" s="31"/>
      <c r="MIO21" s="31"/>
      <c r="MIP21" s="31"/>
      <c r="MIQ21" s="31"/>
      <c r="MIR21" s="31"/>
      <c r="MIS21" s="31"/>
      <c r="MIT21" s="31"/>
      <c r="MIU21" s="31"/>
      <c r="MIV21" s="31"/>
      <c r="MIW21" s="31"/>
      <c r="MIX21" s="31"/>
      <c r="MIY21" s="31"/>
      <c r="MIZ21" s="31"/>
      <c r="MJA21" s="31"/>
      <c r="MJB21" s="31"/>
      <c r="MJC21" s="31"/>
      <c r="MJD21" s="31"/>
      <c r="MJE21" s="31"/>
      <c r="MJF21" s="31"/>
      <c r="MJG21" s="31"/>
      <c r="MJH21" s="31"/>
      <c r="MJI21" s="31"/>
      <c r="MJJ21" s="31"/>
      <c r="MJK21" s="31"/>
      <c r="MJL21" s="31"/>
      <c r="MJM21" s="31"/>
      <c r="MJN21" s="31"/>
      <c r="MJO21" s="31"/>
      <c r="MJP21" s="31"/>
      <c r="MJQ21" s="31"/>
      <c r="MJR21" s="31"/>
      <c r="MJS21" s="31"/>
      <c r="MJT21" s="31"/>
      <c r="MJU21" s="31"/>
      <c r="MJV21" s="31"/>
      <c r="MJW21" s="31"/>
      <c r="MJX21" s="31"/>
      <c r="MJY21" s="31"/>
      <c r="MJZ21" s="31"/>
      <c r="MKA21" s="31"/>
      <c r="MKB21" s="31"/>
      <c r="MKC21" s="31"/>
      <c r="MKD21" s="31"/>
      <c r="MKE21" s="31"/>
      <c r="MKF21" s="31"/>
      <c r="MKG21" s="31"/>
      <c r="MKH21" s="31"/>
      <c r="MKI21" s="31"/>
      <c r="MKJ21" s="31"/>
      <c r="MKK21" s="31"/>
      <c r="MKL21" s="31"/>
      <c r="MKM21" s="31"/>
      <c r="MKN21" s="31"/>
      <c r="MKO21" s="31"/>
      <c r="MKP21" s="31"/>
      <c r="MKQ21" s="31"/>
      <c r="MKR21" s="31"/>
      <c r="MKS21" s="31"/>
      <c r="MKT21" s="31"/>
      <c r="MKU21" s="31"/>
      <c r="MKV21" s="31"/>
      <c r="MKW21" s="31"/>
      <c r="MKX21" s="31"/>
      <c r="MKY21" s="31"/>
      <c r="MKZ21" s="31"/>
      <c r="MLA21" s="31"/>
      <c r="MLB21" s="31"/>
      <c r="MLC21" s="31"/>
      <c r="MLD21" s="31"/>
      <c r="MLE21" s="31"/>
      <c r="MLF21" s="31"/>
      <c r="MLG21" s="31"/>
      <c r="MLH21" s="31"/>
      <c r="MLI21" s="31"/>
      <c r="MLJ21" s="31"/>
      <c r="MLK21" s="31"/>
      <c r="MLL21" s="31"/>
      <c r="MLM21" s="31"/>
      <c r="MLN21" s="31"/>
      <c r="MLO21" s="31"/>
      <c r="MLP21" s="31"/>
      <c r="MLQ21" s="31"/>
      <c r="MLR21" s="31"/>
      <c r="MLS21" s="31"/>
      <c r="MLT21" s="31"/>
      <c r="MLU21" s="31"/>
      <c r="MLV21" s="31"/>
      <c r="MLW21" s="31"/>
      <c r="MLX21" s="31"/>
      <c r="MLY21" s="31"/>
      <c r="MLZ21" s="31"/>
      <c r="MMA21" s="31"/>
      <c r="MMB21" s="31"/>
      <c r="MMC21" s="31"/>
      <c r="MMD21" s="31"/>
      <c r="MME21" s="31"/>
      <c r="MMF21" s="31"/>
      <c r="MMG21" s="31"/>
      <c r="MMH21" s="31"/>
      <c r="MMI21" s="31"/>
      <c r="MMJ21" s="31"/>
      <c r="MMK21" s="31"/>
      <c r="MML21" s="31"/>
      <c r="MMM21" s="31"/>
      <c r="MMN21" s="31"/>
      <c r="MMO21" s="31"/>
      <c r="MMP21" s="31"/>
      <c r="MMQ21" s="31"/>
      <c r="MMR21" s="31"/>
      <c r="MMS21" s="31"/>
      <c r="MMT21" s="31"/>
      <c r="MMU21" s="31"/>
      <c r="MMV21" s="31"/>
      <c r="MMW21" s="31"/>
      <c r="MMX21" s="31"/>
      <c r="MMY21" s="31"/>
      <c r="MMZ21" s="31"/>
      <c r="MNA21" s="31"/>
      <c r="MNB21" s="31"/>
      <c r="MNC21" s="31"/>
      <c r="MND21" s="31"/>
      <c r="MNE21" s="31"/>
      <c r="MNF21" s="31"/>
      <c r="MNG21" s="31"/>
      <c r="MNH21" s="31"/>
      <c r="MNI21" s="31"/>
      <c r="MNJ21" s="31"/>
      <c r="MNK21" s="31"/>
      <c r="MNL21" s="31"/>
      <c r="MNM21" s="31"/>
      <c r="MNN21" s="31"/>
      <c r="MNO21" s="31"/>
      <c r="MNP21" s="31"/>
      <c r="MNQ21" s="31"/>
      <c r="MNR21" s="31"/>
      <c r="MNS21" s="31"/>
      <c r="MNT21" s="31"/>
      <c r="MNU21" s="31"/>
      <c r="MNV21" s="31"/>
      <c r="MNW21" s="31"/>
      <c r="MNX21" s="31"/>
      <c r="MNY21" s="31"/>
      <c r="MNZ21" s="31"/>
      <c r="MOA21" s="31"/>
      <c r="MOB21" s="31"/>
      <c r="MOC21" s="31"/>
      <c r="MOD21" s="31"/>
      <c r="MOE21" s="31"/>
      <c r="MOF21" s="31"/>
      <c r="MOG21" s="31"/>
      <c r="MOH21" s="31"/>
      <c r="MOI21" s="31"/>
      <c r="MOJ21" s="31"/>
      <c r="MOK21" s="31"/>
      <c r="MOL21" s="31"/>
      <c r="MOM21" s="31"/>
      <c r="MON21" s="31"/>
      <c r="MOO21" s="31"/>
      <c r="MOP21" s="31"/>
      <c r="MOQ21" s="31"/>
      <c r="MOR21" s="31"/>
      <c r="MOS21" s="31"/>
      <c r="MOT21" s="31"/>
      <c r="MOU21" s="31"/>
      <c r="MOV21" s="31"/>
      <c r="MOW21" s="31"/>
      <c r="MOX21" s="31"/>
      <c r="MOY21" s="31"/>
      <c r="MOZ21" s="31"/>
      <c r="MPA21" s="31"/>
      <c r="MPB21" s="31"/>
      <c r="MPC21" s="31"/>
      <c r="MPD21" s="31"/>
      <c r="MPE21" s="31"/>
      <c r="MPF21" s="31"/>
      <c r="MPG21" s="31"/>
      <c r="MPH21" s="31"/>
      <c r="MPI21" s="31"/>
      <c r="MPJ21" s="31"/>
      <c r="MPK21" s="31"/>
      <c r="MPL21" s="31"/>
      <c r="MPM21" s="31"/>
      <c r="MPN21" s="31"/>
      <c r="MPO21" s="31"/>
      <c r="MPP21" s="31"/>
      <c r="MPQ21" s="31"/>
      <c r="MPR21" s="31"/>
      <c r="MPS21" s="31"/>
      <c r="MPT21" s="31"/>
      <c r="MPU21" s="31"/>
      <c r="MPV21" s="31"/>
      <c r="MPW21" s="31"/>
      <c r="MPX21" s="31"/>
      <c r="MPY21" s="31"/>
      <c r="MPZ21" s="31"/>
      <c r="MQA21" s="31"/>
      <c r="MQB21" s="31"/>
      <c r="MQC21" s="31"/>
      <c r="MQD21" s="31"/>
      <c r="MQE21" s="31"/>
      <c r="MQF21" s="31"/>
      <c r="MQG21" s="31"/>
      <c r="MQH21" s="31"/>
      <c r="MQI21" s="31"/>
      <c r="MQJ21" s="31"/>
      <c r="MQK21" s="31"/>
      <c r="MQL21" s="31"/>
      <c r="MQM21" s="31"/>
      <c r="MQN21" s="31"/>
      <c r="MQO21" s="31"/>
      <c r="MQP21" s="31"/>
      <c r="MQQ21" s="31"/>
      <c r="MQR21" s="31"/>
      <c r="MQS21" s="31"/>
      <c r="MQT21" s="31"/>
      <c r="MQU21" s="31"/>
      <c r="MQV21" s="31"/>
      <c r="MQW21" s="31"/>
      <c r="MQX21" s="31"/>
      <c r="MQY21" s="31"/>
      <c r="MQZ21" s="31"/>
      <c r="MRA21" s="31"/>
      <c r="MRB21" s="31"/>
      <c r="MRC21" s="31"/>
      <c r="MRD21" s="31"/>
      <c r="MRE21" s="31"/>
      <c r="MRF21" s="31"/>
      <c r="MRG21" s="31"/>
      <c r="MRH21" s="31"/>
      <c r="MRI21" s="31"/>
      <c r="MRJ21" s="31"/>
      <c r="MRK21" s="31"/>
      <c r="MRL21" s="31"/>
      <c r="MRM21" s="31"/>
      <c r="MRN21" s="31"/>
      <c r="MRO21" s="31"/>
      <c r="MRP21" s="31"/>
      <c r="MRQ21" s="31"/>
      <c r="MRR21" s="31"/>
      <c r="MRS21" s="31"/>
      <c r="MRT21" s="31"/>
      <c r="MRU21" s="31"/>
      <c r="MRV21" s="31"/>
      <c r="MRW21" s="31"/>
      <c r="MRX21" s="31"/>
      <c r="MRY21" s="31"/>
      <c r="MRZ21" s="31"/>
      <c r="MSA21" s="31"/>
      <c r="MSB21" s="31"/>
      <c r="MSC21" s="31"/>
      <c r="MSD21" s="31"/>
      <c r="MSE21" s="31"/>
      <c r="MSF21" s="31"/>
      <c r="MSG21" s="31"/>
      <c r="MSH21" s="31"/>
      <c r="MSI21" s="31"/>
      <c r="MSJ21" s="31"/>
      <c r="MSK21" s="31"/>
      <c r="MSL21" s="31"/>
      <c r="MSM21" s="31"/>
      <c r="MSN21" s="31"/>
      <c r="MSO21" s="31"/>
      <c r="MSP21" s="31"/>
      <c r="MSQ21" s="31"/>
      <c r="MSR21" s="31"/>
      <c r="MSS21" s="31"/>
      <c r="MST21" s="31"/>
      <c r="MSU21" s="31"/>
      <c r="MSV21" s="31"/>
      <c r="MSW21" s="31"/>
      <c r="MSX21" s="31"/>
      <c r="MSY21" s="31"/>
      <c r="MSZ21" s="31"/>
      <c r="MTA21" s="31"/>
      <c r="MTB21" s="31"/>
      <c r="MTC21" s="31"/>
      <c r="MTD21" s="31"/>
      <c r="MTE21" s="31"/>
      <c r="MTF21" s="31"/>
      <c r="MTG21" s="31"/>
      <c r="MTH21" s="31"/>
      <c r="MTI21" s="31"/>
      <c r="MTJ21" s="31"/>
      <c r="MTK21" s="31"/>
      <c r="MTL21" s="31"/>
      <c r="MTM21" s="31"/>
      <c r="MTN21" s="31"/>
      <c r="MTO21" s="31"/>
      <c r="MTP21" s="31"/>
      <c r="MTQ21" s="31"/>
      <c r="MTR21" s="31"/>
      <c r="MTS21" s="31"/>
      <c r="MTT21" s="31"/>
      <c r="MTU21" s="31"/>
      <c r="MTV21" s="31"/>
      <c r="MTW21" s="31"/>
      <c r="MTX21" s="31"/>
      <c r="MTY21" s="31"/>
      <c r="MTZ21" s="31"/>
      <c r="MUA21" s="31"/>
      <c r="MUB21" s="31"/>
      <c r="MUC21" s="31"/>
      <c r="MUD21" s="31"/>
      <c r="MUE21" s="31"/>
      <c r="MUF21" s="31"/>
      <c r="MUG21" s="31"/>
      <c r="MUH21" s="31"/>
      <c r="MUI21" s="31"/>
      <c r="MUJ21" s="31"/>
      <c r="MUK21" s="31"/>
      <c r="MUL21" s="31"/>
      <c r="MUM21" s="31"/>
      <c r="MUN21" s="31"/>
      <c r="MUO21" s="31"/>
      <c r="MUP21" s="31"/>
      <c r="MUQ21" s="31"/>
      <c r="MUR21" s="31"/>
      <c r="MUS21" s="31"/>
      <c r="MUT21" s="31"/>
      <c r="MUU21" s="31"/>
      <c r="MUV21" s="31"/>
      <c r="MUW21" s="31"/>
      <c r="MUX21" s="31"/>
      <c r="MUY21" s="31"/>
      <c r="MUZ21" s="31"/>
      <c r="MVA21" s="31"/>
      <c r="MVB21" s="31"/>
      <c r="MVC21" s="31"/>
      <c r="MVD21" s="31"/>
      <c r="MVE21" s="31"/>
      <c r="MVF21" s="31"/>
      <c r="MVG21" s="31"/>
      <c r="MVH21" s="31"/>
      <c r="MVI21" s="31"/>
      <c r="MVJ21" s="31"/>
      <c r="MVK21" s="31"/>
      <c r="MVL21" s="31"/>
      <c r="MVM21" s="31"/>
      <c r="MVN21" s="31"/>
      <c r="MVO21" s="31"/>
      <c r="MVP21" s="31"/>
      <c r="MVQ21" s="31"/>
      <c r="MVR21" s="31"/>
      <c r="MVS21" s="31"/>
      <c r="MVT21" s="31"/>
      <c r="MVU21" s="31"/>
      <c r="MVV21" s="31"/>
      <c r="MVW21" s="31"/>
      <c r="MVX21" s="31"/>
      <c r="MVY21" s="31"/>
      <c r="MVZ21" s="31"/>
      <c r="MWA21" s="31"/>
      <c r="MWB21" s="31"/>
      <c r="MWC21" s="31"/>
      <c r="MWD21" s="31"/>
      <c r="MWE21" s="31"/>
      <c r="MWF21" s="31"/>
      <c r="MWG21" s="31"/>
      <c r="MWH21" s="31"/>
      <c r="MWI21" s="31"/>
      <c r="MWJ21" s="31"/>
      <c r="MWK21" s="31"/>
      <c r="MWL21" s="31"/>
      <c r="MWM21" s="31"/>
      <c r="MWN21" s="31"/>
      <c r="MWO21" s="31"/>
      <c r="MWP21" s="31"/>
      <c r="MWQ21" s="31"/>
      <c r="MWR21" s="31"/>
      <c r="MWS21" s="31"/>
      <c r="MWT21" s="31"/>
      <c r="MWU21" s="31"/>
      <c r="MWV21" s="31"/>
      <c r="MWW21" s="31"/>
      <c r="MWX21" s="31"/>
      <c r="MWY21" s="31"/>
      <c r="MWZ21" s="31"/>
      <c r="MXA21" s="31"/>
      <c r="MXB21" s="31"/>
      <c r="MXC21" s="31"/>
      <c r="MXD21" s="31"/>
      <c r="MXE21" s="31"/>
      <c r="MXF21" s="31"/>
      <c r="MXG21" s="31"/>
      <c r="MXH21" s="31"/>
      <c r="MXI21" s="31"/>
      <c r="MXJ21" s="31"/>
      <c r="MXK21" s="31"/>
      <c r="MXL21" s="31"/>
      <c r="MXM21" s="31"/>
      <c r="MXN21" s="31"/>
      <c r="MXO21" s="31"/>
      <c r="MXP21" s="31"/>
      <c r="MXQ21" s="31"/>
      <c r="MXR21" s="31"/>
      <c r="MXS21" s="31"/>
      <c r="MXT21" s="31"/>
      <c r="MXU21" s="31"/>
      <c r="MXV21" s="31"/>
      <c r="MXW21" s="31"/>
      <c r="MXX21" s="31"/>
      <c r="MXY21" s="31"/>
      <c r="MXZ21" s="31"/>
      <c r="MYA21" s="31"/>
      <c r="MYB21" s="31"/>
      <c r="MYC21" s="31"/>
      <c r="MYD21" s="31"/>
      <c r="MYE21" s="31"/>
      <c r="MYF21" s="31"/>
      <c r="MYG21" s="31"/>
      <c r="MYH21" s="31"/>
      <c r="MYI21" s="31"/>
      <c r="MYJ21" s="31"/>
      <c r="MYK21" s="31"/>
      <c r="MYL21" s="31"/>
      <c r="MYM21" s="31"/>
      <c r="MYN21" s="31"/>
      <c r="MYO21" s="31"/>
      <c r="MYP21" s="31"/>
      <c r="MYQ21" s="31"/>
      <c r="MYR21" s="31"/>
      <c r="MYS21" s="31"/>
      <c r="MYT21" s="31"/>
      <c r="MYU21" s="31"/>
      <c r="MYV21" s="31"/>
      <c r="MYW21" s="31"/>
      <c r="MYX21" s="31"/>
      <c r="MYY21" s="31"/>
      <c r="MYZ21" s="31"/>
      <c r="MZA21" s="31"/>
      <c r="MZB21" s="31"/>
      <c r="MZC21" s="31"/>
      <c r="MZD21" s="31"/>
      <c r="MZE21" s="31"/>
      <c r="MZF21" s="31"/>
      <c r="MZG21" s="31"/>
      <c r="MZH21" s="31"/>
      <c r="MZI21" s="31"/>
      <c r="MZJ21" s="31"/>
      <c r="MZK21" s="31"/>
      <c r="MZL21" s="31"/>
      <c r="MZM21" s="31"/>
      <c r="MZN21" s="31"/>
      <c r="MZO21" s="31"/>
      <c r="MZP21" s="31"/>
      <c r="MZQ21" s="31"/>
      <c r="MZR21" s="31"/>
      <c r="MZS21" s="31"/>
      <c r="MZT21" s="31"/>
      <c r="MZU21" s="31"/>
      <c r="MZV21" s="31"/>
      <c r="MZW21" s="31"/>
      <c r="MZX21" s="31"/>
      <c r="MZY21" s="31"/>
      <c r="MZZ21" s="31"/>
      <c r="NAA21" s="31"/>
      <c r="NAB21" s="31"/>
      <c r="NAC21" s="31"/>
      <c r="NAD21" s="31"/>
      <c r="NAE21" s="31"/>
      <c r="NAF21" s="31"/>
      <c r="NAG21" s="31"/>
      <c r="NAH21" s="31"/>
      <c r="NAI21" s="31"/>
      <c r="NAJ21" s="31"/>
      <c r="NAK21" s="31"/>
      <c r="NAL21" s="31"/>
      <c r="NAM21" s="31"/>
      <c r="NAN21" s="31"/>
      <c r="NAO21" s="31"/>
      <c r="NAP21" s="31"/>
      <c r="NAQ21" s="31"/>
      <c r="NAR21" s="31"/>
      <c r="NAS21" s="31"/>
      <c r="NAT21" s="31"/>
      <c r="NAU21" s="31"/>
      <c r="NAV21" s="31"/>
      <c r="NAW21" s="31"/>
      <c r="NAX21" s="31"/>
      <c r="NAY21" s="31"/>
      <c r="NAZ21" s="31"/>
      <c r="NBA21" s="31"/>
      <c r="NBB21" s="31"/>
      <c r="NBC21" s="31"/>
      <c r="NBD21" s="31"/>
      <c r="NBE21" s="31"/>
      <c r="NBF21" s="31"/>
      <c r="NBG21" s="31"/>
      <c r="NBH21" s="31"/>
      <c r="NBI21" s="31"/>
      <c r="NBJ21" s="31"/>
      <c r="NBK21" s="31"/>
      <c r="NBL21" s="31"/>
      <c r="NBM21" s="31"/>
      <c r="NBN21" s="31"/>
      <c r="NBO21" s="31"/>
      <c r="NBP21" s="31"/>
      <c r="NBQ21" s="31"/>
      <c r="NBR21" s="31"/>
      <c r="NBS21" s="31"/>
      <c r="NBT21" s="31"/>
      <c r="NBU21" s="31"/>
      <c r="NBV21" s="31"/>
      <c r="NBW21" s="31"/>
      <c r="NBX21" s="31"/>
      <c r="NBY21" s="31"/>
      <c r="NBZ21" s="31"/>
      <c r="NCA21" s="31"/>
      <c r="NCB21" s="31"/>
      <c r="NCC21" s="31"/>
      <c r="NCD21" s="31"/>
      <c r="NCE21" s="31"/>
      <c r="NCF21" s="31"/>
      <c r="NCG21" s="31"/>
      <c r="NCH21" s="31"/>
      <c r="NCI21" s="31"/>
      <c r="NCJ21" s="31"/>
      <c r="NCK21" s="31"/>
      <c r="NCL21" s="31"/>
      <c r="NCM21" s="31"/>
      <c r="NCN21" s="31"/>
      <c r="NCO21" s="31"/>
      <c r="NCP21" s="31"/>
      <c r="NCQ21" s="31"/>
      <c r="NCR21" s="31"/>
      <c r="NCS21" s="31"/>
      <c r="NCT21" s="31"/>
      <c r="NCU21" s="31"/>
      <c r="NCV21" s="31"/>
      <c r="NCW21" s="31"/>
      <c r="NCX21" s="31"/>
      <c r="NCY21" s="31"/>
      <c r="NCZ21" s="31"/>
      <c r="NDA21" s="31"/>
      <c r="NDB21" s="31"/>
      <c r="NDC21" s="31"/>
      <c r="NDD21" s="31"/>
      <c r="NDE21" s="31"/>
      <c r="NDF21" s="31"/>
      <c r="NDG21" s="31"/>
      <c r="NDH21" s="31"/>
      <c r="NDI21" s="31"/>
      <c r="NDJ21" s="31"/>
      <c r="NDK21" s="31"/>
      <c r="NDL21" s="31"/>
      <c r="NDM21" s="31"/>
      <c r="NDN21" s="31"/>
      <c r="NDO21" s="31"/>
      <c r="NDP21" s="31"/>
      <c r="NDQ21" s="31"/>
      <c r="NDR21" s="31"/>
      <c r="NDS21" s="31"/>
      <c r="NDT21" s="31"/>
      <c r="NDU21" s="31"/>
      <c r="NDV21" s="31"/>
      <c r="NDW21" s="31"/>
      <c r="NDX21" s="31"/>
      <c r="NDY21" s="31"/>
      <c r="NDZ21" s="31"/>
      <c r="NEA21" s="31"/>
      <c r="NEB21" s="31"/>
      <c r="NEC21" s="31"/>
      <c r="NED21" s="31"/>
      <c r="NEE21" s="31"/>
      <c r="NEF21" s="31"/>
      <c r="NEG21" s="31"/>
      <c r="NEH21" s="31"/>
      <c r="NEI21" s="31"/>
      <c r="NEJ21" s="31"/>
      <c r="NEK21" s="31"/>
      <c r="NEL21" s="31"/>
      <c r="NEM21" s="31"/>
      <c r="NEN21" s="31"/>
      <c r="NEO21" s="31"/>
      <c r="NEP21" s="31"/>
      <c r="NEQ21" s="31"/>
      <c r="NER21" s="31"/>
      <c r="NES21" s="31"/>
      <c r="NET21" s="31"/>
      <c r="NEU21" s="31"/>
      <c r="NEV21" s="31"/>
      <c r="NEW21" s="31"/>
      <c r="NEX21" s="31"/>
      <c r="NEY21" s="31"/>
      <c r="NEZ21" s="31"/>
      <c r="NFA21" s="31"/>
      <c r="NFB21" s="31"/>
      <c r="NFC21" s="31"/>
      <c r="NFD21" s="31"/>
      <c r="NFE21" s="31"/>
      <c r="NFF21" s="31"/>
      <c r="NFG21" s="31"/>
      <c r="NFH21" s="31"/>
      <c r="NFI21" s="31"/>
      <c r="NFJ21" s="31"/>
      <c r="NFK21" s="31"/>
      <c r="NFL21" s="31"/>
      <c r="NFM21" s="31"/>
      <c r="NFN21" s="31"/>
      <c r="NFO21" s="31"/>
      <c r="NFP21" s="31"/>
      <c r="NFQ21" s="31"/>
      <c r="NFR21" s="31"/>
      <c r="NFS21" s="31"/>
      <c r="NFT21" s="31"/>
      <c r="NFU21" s="31"/>
      <c r="NFV21" s="31"/>
      <c r="NFW21" s="31"/>
      <c r="NFX21" s="31"/>
      <c r="NFY21" s="31"/>
      <c r="NFZ21" s="31"/>
      <c r="NGA21" s="31"/>
      <c r="NGB21" s="31"/>
      <c r="NGC21" s="31"/>
      <c r="NGD21" s="31"/>
      <c r="NGE21" s="31"/>
      <c r="NGF21" s="31"/>
      <c r="NGG21" s="31"/>
      <c r="NGH21" s="31"/>
      <c r="NGI21" s="31"/>
      <c r="NGJ21" s="31"/>
      <c r="NGK21" s="31"/>
      <c r="NGL21" s="31"/>
      <c r="NGM21" s="31"/>
      <c r="NGN21" s="31"/>
      <c r="NGO21" s="31"/>
      <c r="NGP21" s="31"/>
      <c r="NGQ21" s="31"/>
      <c r="NGR21" s="31"/>
      <c r="NGS21" s="31"/>
      <c r="NGT21" s="31"/>
      <c r="NGU21" s="31"/>
      <c r="NGV21" s="31"/>
      <c r="NGW21" s="31"/>
      <c r="NGX21" s="31"/>
      <c r="NGY21" s="31"/>
      <c r="NGZ21" s="31"/>
      <c r="NHA21" s="31"/>
      <c r="NHB21" s="31"/>
      <c r="NHC21" s="31"/>
      <c r="NHD21" s="31"/>
      <c r="NHE21" s="31"/>
      <c r="NHF21" s="31"/>
      <c r="NHG21" s="31"/>
      <c r="NHH21" s="31"/>
      <c r="NHI21" s="31"/>
      <c r="NHJ21" s="31"/>
      <c r="NHK21" s="31"/>
      <c r="NHL21" s="31"/>
      <c r="NHM21" s="31"/>
      <c r="NHN21" s="31"/>
      <c r="NHO21" s="31"/>
      <c r="NHP21" s="31"/>
      <c r="NHQ21" s="31"/>
      <c r="NHR21" s="31"/>
      <c r="NHS21" s="31"/>
      <c r="NHT21" s="31"/>
      <c r="NHU21" s="31"/>
      <c r="NHV21" s="31"/>
      <c r="NHW21" s="31"/>
      <c r="NHX21" s="31"/>
      <c r="NHY21" s="31"/>
      <c r="NHZ21" s="31"/>
      <c r="NIA21" s="31"/>
      <c r="NIB21" s="31"/>
      <c r="NIC21" s="31"/>
      <c r="NID21" s="31"/>
      <c r="NIE21" s="31"/>
      <c r="NIF21" s="31"/>
      <c r="NIG21" s="31"/>
      <c r="NIH21" s="31"/>
      <c r="NII21" s="31"/>
      <c r="NIJ21" s="31"/>
      <c r="NIK21" s="31"/>
      <c r="NIL21" s="31"/>
      <c r="NIM21" s="31"/>
      <c r="NIN21" s="31"/>
      <c r="NIO21" s="31"/>
      <c r="NIP21" s="31"/>
      <c r="NIQ21" s="31"/>
      <c r="NIR21" s="31"/>
      <c r="NIS21" s="31"/>
      <c r="NIT21" s="31"/>
      <c r="NIU21" s="31"/>
      <c r="NIV21" s="31"/>
      <c r="NIW21" s="31"/>
      <c r="NIX21" s="31"/>
      <c r="NIY21" s="31"/>
      <c r="NIZ21" s="31"/>
      <c r="NJA21" s="31"/>
      <c r="NJB21" s="31"/>
      <c r="NJC21" s="31"/>
      <c r="NJD21" s="31"/>
      <c r="NJE21" s="31"/>
      <c r="NJF21" s="31"/>
      <c r="NJG21" s="31"/>
      <c r="NJH21" s="31"/>
      <c r="NJI21" s="31"/>
      <c r="NJJ21" s="31"/>
      <c r="NJK21" s="31"/>
      <c r="NJL21" s="31"/>
      <c r="NJM21" s="31"/>
      <c r="NJN21" s="31"/>
      <c r="NJO21" s="31"/>
      <c r="NJP21" s="31"/>
      <c r="NJQ21" s="31"/>
      <c r="NJR21" s="31"/>
      <c r="NJS21" s="31"/>
      <c r="NJT21" s="31"/>
      <c r="NJU21" s="31"/>
      <c r="NJV21" s="31"/>
      <c r="NJW21" s="31"/>
      <c r="NJX21" s="31"/>
      <c r="NJY21" s="31"/>
      <c r="NJZ21" s="31"/>
      <c r="NKA21" s="31"/>
      <c r="NKB21" s="31"/>
      <c r="NKC21" s="31"/>
      <c r="NKD21" s="31"/>
      <c r="NKE21" s="31"/>
      <c r="NKF21" s="31"/>
      <c r="NKG21" s="31"/>
      <c r="NKH21" s="31"/>
      <c r="NKI21" s="31"/>
      <c r="NKJ21" s="31"/>
      <c r="NKK21" s="31"/>
      <c r="NKL21" s="31"/>
      <c r="NKM21" s="31"/>
      <c r="NKN21" s="31"/>
      <c r="NKO21" s="31"/>
      <c r="NKP21" s="31"/>
      <c r="NKQ21" s="31"/>
      <c r="NKR21" s="31"/>
      <c r="NKS21" s="31"/>
      <c r="NKT21" s="31"/>
      <c r="NKU21" s="31"/>
      <c r="NKV21" s="31"/>
      <c r="NKW21" s="31"/>
      <c r="NKX21" s="31"/>
      <c r="NKY21" s="31"/>
      <c r="NKZ21" s="31"/>
      <c r="NLA21" s="31"/>
      <c r="NLB21" s="31"/>
      <c r="NLC21" s="31"/>
      <c r="NLD21" s="31"/>
      <c r="NLE21" s="31"/>
      <c r="NLF21" s="31"/>
      <c r="NLG21" s="31"/>
      <c r="NLH21" s="31"/>
      <c r="NLI21" s="31"/>
      <c r="NLJ21" s="31"/>
      <c r="NLK21" s="31"/>
      <c r="NLL21" s="31"/>
      <c r="NLM21" s="31"/>
      <c r="NLN21" s="31"/>
      <c r="NLO21" s="31"/>
      <c r="NLP21" s="31"/>
      <c r="NLQ21" s="31"/>
      <c r="NLR21" s="31"/>
      <c r="NLS21" s="31"/>
      <c r="NLT21" s="31"/>
      <c r="NLU21" s="31"/>
      <c r="NLV21" s="31"/>
      <c r="NLW21" s="31"/>
      <c r="NLX21" s="31"/>
      <c r="NLY21" s="31"/>
      <c r="NLZ21" s="31"/>
      <c r="NMA21" s="31"/>
      <c r="NMB21" s="31"/>
      <c r="NMC21" s="31"/>
      <c r="NMD21" s="31"/>
      <c r="NME21" s="31"/>
      <c r="NMF21" s="31"/>
      <c r="NMG21" s="31"/>
      <c r="NMH21" s="31"/>
      <c r="NMI21" s="31"/>
      <c r="NMJ21" s="31"/>
      <c r="NMK21" s="31"/>
      <c r="NML21" s="31"/>
      <c r="NMM21" s="31"/>
      <c r="NMN21" s="31"/>
      <c r="NMO21" s="31"/>
      <c r="NMP21" s="31"/>
      <c r="NMQ21" s="31"/>
      <c r="NMR21" s="31"/>
      <c r="NMS21" s="31"/>
      <c r="NMT21" s="31"/>
      <c r="NMU21" s="31"/>
      <c r="NMV21" s="31"/>
      <c r="NMW21" s="31"/>
      <c r="NMX21" s="31"/>
      <c r="NMY21" s="31"/>
      <c r="NMZ21" s="31"/>
      <c r="NNA21" s="31"/>
      <c r="NNB21" s="31"/>
      <c r="NNC21" s="31"/>
      <c r="NND21" s="31"/>
      <c r="NNE21" s="31"/>
      <c r="NNF21" s="31"/>
      <c r="NNG21" s="31"/>
      <c r="NNH21" s="31"/>
      <c r="NNI21" s="31"/>
      <c r="NNJ21" s="31"/>
      <c r="NNK21" s="31"/>
      <c r="NNL21" s="31"/>
      <c r="NNM21" s="31"/>
      <c r="NNN21" s="31"/>
      <c r="NNO21" s="31"/>
      <c r="NNP21" s="31"/>
      <c r="NNQ21" s="31"/>
      <c r="NNR21" s="31"/>
      <c r="NNS21" s="31"/>
      <c r="NNT21" s="31"/>
      <c r="NNU21" s="31"/>
      <c r="NNV21" s="31"/>
      <c r="NNW21" s="31"/>
      <c r="NNX21" s="31"/>
      <c r="NNY21" s="31"/>
      <c r="NNZ21" s="31"/>
      <c r="NOA21" s="31"/>
      <c r="NOB21" s="31"/>
      <c r="NOC21" s="31"/>
      <c r="NOD21" s="31"/>
      <c r="NOE21" s="31"/>
      <c r="NOF21" s="31"/>
      <c r="NOG21" s="31"/>
      <c r="NOH21" s="31"/>
      <c r="NOI21" s="31"/>
      <c r="NOJ21" s="31"/>
      <c r="NOK21" s="31"/>
      <c r="NOL21" s="31"/>
      <c r="NOM21" s="31"/>
      <c r="NON21" s="31"/>
      <c r="NOO21" s="31"/>
      <c r="NOP21" s="31"/>
      <c r="NOQ21" s="31"/>
      <c r="NOR21" s="31"/>
      <c r="NOS21" s="31"/>
      <c r="NOT21" s="31"/>
      <c r="NOU21" s="31"/>
      <c r="NOV21" s="31"/>
      <c r="NOW21" s="31"/>
      <c r="NOX21" s="31"/>
      <c r="NOY21" s="31"/>
      <c r="NOZ21" s="31"/>
      <c r="NPA21" s="31"/>
      <c r="NPB21" s="31"/>
      <c r="NPC21" s="31"/>
      <c r="NPD21" s="31"/>
      <c r="NPE21" s="31"/>
      <c r="NPF21" s="31"/>
      <c r="NPG21" s="31"/>
      <c r="NPH21" s="31"/>
      <c r="NPI21" s="31"/>
      <c r="NPJ21" s="31"/>
      <c r="NPK21" s="31"/>
      <c r="NPL21" s="31"/>
      <c r="NPM21" s="31"/>
      <c r="NPN21" s="31"/>
      <c r="NPO21" s="31"/>
      <c r="NPP21" s="31"/>
      <c r="NPQ21" s="31"/>
      <c r="NPR21" s="31"/>
      <c r="NPS21" s="31"/>
      <c r="NPT21" s="31"/>
      <c r="NPU21" s="31"/>
      <c r="NPV21" s="31"/>
      <c r="NPW21" s="31"/>
      <c r="NPX21" s="31"/>
      <c r="NPY21" s="31"/>
      <c r="NPZ21" s="31"/>
      <c r="NQA21" s="31"/>
      <c r="NQB21" s="31"/>
      <c r="NQC21" s="31"/>
      <c r="NQD21" s="31"/>
      <c r="NQE21" s="31"/>
      <c r="NQF21" s="31"/>
      <c r="NQG21" s="31"/>
      <c r="NQH21" s="31"/>
      <c r="NQI21" s="31"/>
      <c r="NQJ21" s="31"/>
      <c r="NQK21" s="31"/>
      <c r="NQL21" s="31"/>
      <c r="NQM21" s="31"/>
      <c r="NQN21" s="31"/>
      <c r="NQO21" s="31"/>
      <c r="NQP21" s="31"/>
      <c r="NQQ21" s="31"/>
      <c r="NQR21" s="31"/>
      <c r="NQS21" s="31"/>
      <c r="NQT21" s="31"/>
      <c r="NQU21" s="31"/>
      <c r="NQV21" s="31"/>
      <c r="NQW21" s="31"/>
      <c r="NQX21" s="31"/>
      <c r="NQY21" s="31"/>
      <c r="NQZ21" s="31"/>
      <c r="NRA21" s="31"/>
      <c r="NRB21" s="31"/>
      <c r="NRC21" s="31"/>
      <c r="NRD21" s="31"/>
      <c r="NRE21" s="31"/>
      <c r="NRF21" s="31"/>
      <c r="NRG21" s="31"/>
      <c r="NRH21" s="31"/>
      <c r="NRI21" s="31"/>
      <c r="NRJ21" s="31"/>
      <c r="NRK21" s="31"/>
      <c r="NRL21" s="31"/>
      <c r="NRM21" s="31"/>
      <c r="NRN21" s="31"/>
      <c r="NRO21" s="31"/>
      <c r="NRP21" s="31"/>
      <c r="NRQ21" s="31"/>
      <c r="NRR21" s="31"/>
      <c r="NRS21" s="31"/>
      <c r="NRT21" s="31"/>
      <c r="NRU21" s="31"/>
      <c r="NRV21" s="31"/>
      <c r="NRW21" s="31"/>
      <c r="NRX21" s="31"/>
      <c r="NRY21" s="31"/>
      <c r="NRZ21" s="31"/>
      <c r="NSA21" s="31"/>
      <c r="NSB21" s="31"/>
      <c r="NSC21" s="31"/>
      <c r="NSD21" s="31"/>
      <c r="NSE21" s="31"/>
      <c r="NSF21" s="31"/>
      <c r="NSG21" s="31"/>
      <c r="NSH21" s="31"/>
      <c r="NSI21" s="31"/>
      <c r="NSJ21" s="31"/>
      <c r="NSK21" s="31"/>
      <c r="NSL21" s="31"/>
      <c r="NSM21" s="31"/>
      <c r="NSN21" s="31"/>
      <c r="NSO21" s="31"/>
      <c r="NSP21" s="31"/>
      <c r="NSQ21" s="31"/>
      <c r="NSR21" s="31"/>
      <c r="NSS21" s="31"/>
      <c r="NST21" s="31"/>
      <c r="NSU21" s="31"/>
      <c r="NSV21" s="31"/>
      <c r="NSW21" s="31"/>
      <c r="NSX21" s="31"/>
      <c r="NSY21" s="31"/>
      <c r="NSZ21" s="31"/>
      <c r="NTA21" s="31"/>
      <c r="NTB21" s="31"/>
      <c r="NTC21" s="31"/>
      <c r="NTD21" s="31"/>
      <c r="NTE21" s="31"/>
      <c r="NTF21" s="31"/>
      <c r="NTG21" s="31"/>
      <c r="NTH21" s="31"/>
      <c r="NTI21" s="31"/>
      <c r="NTJ21" s="31"/>
      <c r="NTK21" s="31"/>
      <c r="NTL21" s="31"/>
      <c r="NTM21" s="31"/>
      <c r="NTN21" s="31"/>
      <c r="NTO21" s="31"/>
      <c r="NTP21" s="31"/>
      <c r="NTQ21" s="31"/>
      <c r="NTR21" s="31"/>
      <c r="NTS21" s="31"/>
      <c r="NTT21" s="31"/>
      <c r="NTU21" s="31"/>
      <c r="NTV21" s="31"/>
      <c r="NTW21" s="31"/>
      <c r="NTX21" s="31"/>
      <c r="NTY21" s="31"/>
      <c r="NTZ21" s="31"/>
      <c r="NUA21" s="31"/>
      <c r="NUB21" s="31"/>
      <c r="NUC21" s="31"/>
      <c r="NUD21" s="31"/>
      <c r="NUE21" s="31"/>
      <c r="NUF21" s="31"/>
      <c r="NUG21" s="31"/>
      <c r="NUH21" s="31"/>
      <c r="NUI21" s="31"/>
      <c r="NUJ21" s="31"/>
      <c r="NUK21" s="31"/>
      <c r="NUL21" s="31"/>
      <c r="NUM21" s="31"/>
      <c r="NUN21" s="31"/>
      <c r="NUO21" s="31"/>
      <c r="NUP21" s="31"/>
      <c r="NUQ21" s="31"/>
      <c r="NUR21" s="31"/>
      <c r="NUS21" s="31"/>
      <c r="NUT21" s="31"/>
      <c r="NUU21" s="31"/>
      <c r="NUV21" s="31"/>
      <c r="NUW21" s="31"/>
      <c r="NUX21" s="31"/>
      <c r="NUY21" s="31"/>
      <c r="NUZ21" s="31"/>
      <c r="NVA21" s="31"/>
      <c r="NVB21" s="31"/>
      <c r="NVC21" s="31"/>
      <c r="NVD21" s="31"/>
      <c r="NVE21" s="31"/>
      <c r="NVF21" s="31"/>
      <c r="NVG21" s="31"/>
      <c r="NVH21" s="31"/>
      <c r="NVI21" s="31"/>
      <c r="NVJ21" s="31"/>
      <c r="NVK21" s="31"/>
      <c r="NVL21" s="31"/>
      <c r="NVM21" s="31"/>
      <c r="NVN21" s="31"/>
      <c r="NVO21" s="31"/>
      <c r="NVP21" s="31"/>
      <c r="NVQ21" s="31"/>
      <c r="NVR21" s="31"/>
      <c r="NVS21" s="31"/>
      <c r="NVT21" s="31"/>
      <c r="NVU21" s="31"/>
      <c r="NVV21" s="31"/>
      <c r="NVW21" s="31"/>
      <c r="NVX21" s="31"/>
      <c r="NVY21" s="31"/>
      <c r="NVZ21" s="31"/>
      <c r="NWA21" s="31"/>
      <c r="NWB21" s="31"/>
      <c r="NWC21" s="31"/>
      <c r="NWD21" s="31"/>
      <c r="NWE21" s="31"/>
      <c r="NWF21" s="31"/>
      <c r="NWG21" s="31"/>
      <c r="NWH21" s="31"/>
      <c r="NWI21" s="31"/>
      <c r="NWJ21" s="31"/>
      <c r="NWK21" s="31"/>
      <c r="NWL21" s="31"/>
      <c r="NWM21" s="31"/>
      <c r="NWN21" s="31"/>
      <c r="NWO21" s="31"/>
      <c r="NWP21" s="31"/>
      <c r="NWQ21" s="31"/>
      <c r="NWR21" s="31"/>
      <c r="NWS21" s="31"/>
      <c r="NWT21" s="31"/>
      <c r="NWU21" s="31"/>
      <c r="NWV21" s="31"/>
      <c r="NWW21" s="31"/>
      <c r="NWX21" s="31"/>
      <c r="NWY21" s="31"/>
      <c r="NWZ21" s="31"/>
      <c r="NXA21" s="31"/>
      <c r="NXB21" s="31"/>
      <c r="NXC21" s="31"/>
      <c r="NXD21" s="31"/>
      <c r="NXE21" s="31"/>
      <c r="NXF21" s="31"/>
      <c r="NXG21" s="31"/>
      <c r="NXH21" s="31"/>
      <c r="NXI21" s="31"/>
      <c r="NXJ21" s="31"/>
      <c r="NXK21" s="31"/>
      <c r="NXL21" s="31"/>
      <c r="NXM21" s="31"/>
      <c r="NXN21" s="31"/>
      <c r="NXO21" s="31"/>
      <c r="NXP21" s="31"/>
      <c r="NXQ21" s="31"/>
      <c r="NXR21" s="31"/>
      <c r="NXS21" s="31"/>
      <c r="NXT21" s="31"/>
      <c r="NXU21" s="31"/>
      <c r="NXV21" s="31"/>
      <c r="NXW21" s="31"/>
      <c r="NXX21" s="31"/>
      <c r="NXY21" s="31"/>
      <c r="NXZ21" s="31"/>
      <c r="NYA21" s="31"/>
      <c r="NYB21" s="31"/>
      <c r="NYC21" s="31"/>
      <c r="NYD21" s="31"/>
      <c r="NYE21" s="31"/>
      <c r="NYF21" s="31"/>
      <c r="NYG21" s="31"/>
      <c r="NYH21" s="31"/>
      <c r="NYI21" s="31"/>
      <c r="NYJ21" s="31"/>
      <c r="NYK21" s="31"/>
      <c r="NYL21" s="31"/>
      <c r="NYM21" s="31"/>
      <c r="NYN21" s="31"/>
      <c r="NYO21" s="31"/>
      <c r="NYP21" s="31"/>
      <c r="NYQ21" s="31"/>
      <c r="NYR21" s="31"/>
      <c r="NYS21" s="31"/>
      <c r="NYT21" s="31"/>
      <c r="NYU21" s="31"/>
      <c r="NYV21" s="31"/>
      <c r="NYW21" s="31"/>
      <c r="NYX21" s="31"/>
      <c r="NYY21" s="31"/>
      <c r="NYZ21" s="31"/>
      <c r="NZA21" s="31"/>
      <c r="NZB21" s="31"/>
      <c r="NZC21" s="31"/>
      <c r="NZD21" s="31"/>
      <c r="NZE21" s="31"/>
      <c r="NZF21" s="31"/>
      <c r="NZG21" s="31"/>
      <c r="NZH21" s="31"/>
      <c r="NZI21" s="31"/>
      <c r="NZJ21" s="31"/>
      <c r="NZK21" s="31"/>
      <c r="NZL21" s="31"/>
      <c r="NZM21" s="31"/>
      <c r="NZN21" s="31"/>
      <c r="NZO21" s="31"/>
      <c r="NZP21" s="31"/>
      <c r="NZQ21" s="31"/>
      <c r="NZR21" s="31"/>
      <c r="NZS21" s="31"/>
      <c r="NZT21" s="31"/>
      <c r="NZU21" s="31"/>
      <c r="NZV21" s="31"/>
      <c r="NZW21" s="31"/>
      <c r="NZX21" s="31"/>
      <c r="NZY21" s="31"/>
      <c r="NZZ21" s="31"/>
      <c r="OAA21" s="31"/>
      <c r="OAB21" s="31"/>
      <c r="OAC21" s="31"/>
      <c r="OAD21" s="31"/>
      <c r="OAE21" s="31"/>
      <c r="OAF21" s="31"/>
      <c r="OAG21" s="31"/>
      <c r="OAH21" s="31"/>
      <c r="OAI21" s="31"/>
      <c r="OAJ21" s="31"/>
      <c r="OAK21" s="31"/>
      <c r="OAL21" s="31"/>
      <c r="OAM21" s="31"/>
      <c r="OAN21" s="31"/>
      <c r="OAO21" s="31"/>
      <c r="OAP21" s="31"/>
      <c r="OAQ21" s="31"/>
      <c r="OAR21" s="31"/>
      <c r="OAS21" s="31"/>
      <c r="OAT21" s="31"/>
      <c r="OAU21" s="31"/>
      <c r="OAV21" s="31"/>
      <c r="OAW21" s="31"/>
      <c r="OAX21" s="31"/>
      <c r="OAY21" s="31"/>
      <c r="OAZ21" s="31"/>
      <c r="OBA21" s="31"/>
      <c r="OBB21" s="31"/>
      <c r="OBC21" s="31"/>
      <c r="OBD21" s="31"/>
      <c r="OBE21" s="31"/>
      <c r="OBF21" s="31"/>
      <c r="OBG21" s="31"/>
      <c r="OBH21" s="31"/>
      <c r="OBI21" s="31"/>
      <c r="OBJ21" s="31"/>
      <c r="OBK21" s="31"/>
      <c r="OBL21" s="31"/>
      <c r="OBM21" s="31"/>
      <c r="OBN21" s="31"/>
      <c r="OBO21" s="31"/>
      <c r="OBP21" s="31"/>
      <c r="OBQ21" s="31"/>
      <c r="OBR21" s="31"/>
      <c r="OBS21" s="31"/>
      <c r="OBT21" s="31"/>
      <c r="OBU21" s="31"/>
      <c r="OBV21" s="31"/>
      <c r="OBW21" s="31"/>
      <c r="OBX21" s="31"/>
      <c r="OBY21" s="31"/>
      <c r="OBZ21" s="31"/>
      <c r="OCA21" s="31"/>
      <c r="OCB21" s="31"/>
      <c r="OCC21" s="31"/>
      <c r="OCD21" s="31"/>
      <c r="OCE21" s="31"/>
      <c r="OCF21" s="31"/>
      <c r="OCG21" s="31"/>
      <c r="OCH21" s="31"/>
      <c r="OCI21" s="31"/>
      <c r="OCJ21" s="31"/>
      <c r="OCK21" s="31"/>
      <c r="OCL21" s="31"/>
      <c r="OCM21" s="31"/>
      <c r="OCN21" s="31"/>
      <c r="OCO21" s="31"/>
      <c r="OCP21" s="31"/>
      <c r="OCQ21" s="31"/>
      <c r="OCR21" s="31"/>
      <c r="OCS21" s="31"/>
      <c r="OCT21" s="31"/>
      <c r="OCU21" s="31"/>
      <c r="OCV21" s="31"/>
      <c r="OCW21" s="31"/>
      <c r="OCX21" s="31"/>
      <c r="OCY21" s="31"/>
      <c r="OCZ21" s="31"/>
      <c r="ODA21" s="31"/>
      <c r="ODB21" s="31"/>
      <c r="ODC21" s="31"/>
      <c r="ODD21" s="31"/>
      <c r="ODE21" s="31"/>
      <c r="ODF21" s="31"/>
      <c r="ODG21" s="31"/>
      <c r="ODH21" s="31"/>
      <c r="ODI21" s="31"/>
      <c r="ODJ21" s="31"/>
      <c r="ODK21" s="31"/>
      <c r="ODL21" s="31"/>
      <c r="ODM21" s="31"/>
      <c r="ODN21" s="31"/>
      <c r="ODO21" s="31"/>
      <c r="ODP21" s="31"/>
      <c r="ODQ21" s="31"/>
      <c r="ODR21" s="31"/>
      <c r="ODS21" s="31"/>
      <c r="ODT21" s="31"/>
      <c r="ODU21" s="31"/>
      <c r="ODV21" s="31"/>
      <c r="ODW21" s="31"/>
      <c r="ODX21" s="31"/>
      <c r="ODY21" s="31"/>
      <c r="ODZ21" s="31"/>
      <c r="OEA21" s="31"/>
      <c r="OEB21" s="31"/>
      <c r="OEC21" s="31"/>
      <c r="OED21" s="31"/>
      <c r="OEE21" s="31"/>
      <c r="OEF21" s="31"/>
      <c r="OEG21" s="31"/>
      <c r="OEH21" s="31"/>
      <c r="OEI21" s="31"/>
      <c r="OEJ21" s="31"/>
      <c r="OEK21" s="31"/>
      <c r="OEL21" s="31"/>
      <c r="OEM21" s="31"/>
      <c r="OEN21" s="31"/>
      <c r="OEO21" s="31"/>
      <c r="OEP21" s="31"/>
      <c r="OEQ21" s="31"/>
      <c r="OER21" s="31"/>
      <c r="OES21" s="31"/>
      <c r="OET21" s="31"/>
      <c r="OEU21" s="31"/>
      <c r="OEV21" s="31"/>
      <c r="OEW21" s="31"/>
      <c r="OEX21" s="31"/>
      <c r="OEY21" s="31"/>
      <c r="OEZ21" s="31"/>
      <c r="OFA21" s="31"/>
      <c r="OFB21" s="31"/>
      <c r="OFC21" s="31"/>
      <c r="OFD21" s="31"/>
      <c r="OFE21" s="31"/>
      <c r="OFF21" s="31"/>
      <c r="OFG21" s="31"/>
      <c r="OFH21" s="31"/>
      <c r="OFI21" s="31"/>
      <c r="OFJ21" s="31"/>
      <c r="OFK21" s="31"/>
      <c r="OFL21" s="31"/>
      <c r="OFM21" s="31"/>
      <c r="OFN21" s="31"/>
      <c r="OFO21" s="31"/>
      <c r="OFP21" s="31"/>
      <c r="OFQ21" s="31"/>
      <c r="OFR21" s="31"/>
      <c r="OFS21" s="31"/>
      <c r="OFT21" s="31"/>
      <c r="OFU21" s="31"/>
      <c r="OFV21" s="31"/>
      <c r="OFW21" s="31"/>
      <c r="OFX21" s="31"/>
      <c r="OFY21" s="31"/>
      <c r="OFZ21" s="31"/>
      <c r="OGA21" s="31"/>
      <c r="OGB21" s="31"/>
      <c r="OGC21" s="31"/>
      <c r="OGD21" s="31"/>
      <c r="OGE21" s="31"/>
      <c r="OGF21" s="31"/>
      <c r="OGG21" s="31"/>
      <c r="OGH21" s="31"/>
      <c r="OGI21" s="31"/>
      <c r="OGJ21" s="31"/>
      <c r="OGK21" s="31"/>
      <c r="OGL21" s="31"/>
      <c r="OGM21" s="31"/>
      <c r="OGN21" s="31"/>
      <c r="OGO21" s="31"/>
      <c r="OGP21" s="31"/>
      <c r="OGQ21" s="31"/>
      <c r="OGR21" s="31"/>
      <c r="OGS21" s="31"/>
      <c r="OGT21" s="31"/>
      <c r="OGU21" s="31"/>
      <c r="OGV21" s="31"/>
      <c r="OGW21" s="31"/>
      <c r="OGX21" s="31"/>
      <c r="OGY21" s="31"/>
      <c r="OGZ21" s="31"/>
      <c r="OHA21" s="31"/>
      <c r="OHB21" s="31"/>
      <c r="OHC21" s="31"/>
      <c r="OHD21" s="31"/>
      <c r="OHE21" s="31"/>
      <c r="OHF21" s="31"/>
      <c r="OHG21" s="31"/>
      <c r="OHH21" s="31"/>
      <c r="OHI21" s="31"/>
      <c r="OHJ21" s="31"/>
      <c r="OHK21" s="31"/>
      <c r="OHL21" s="31"/>
      <c r="OHM21" s="31"/>
      <c r="OHN21" s="31"/>
      <c r="OHO21" s="31"/>
      <c r="OHP21" s="31"/>
      <c r="OHQ21" s="31"/>
      <c r="OHR21" s="31"/>
      <c r="OHS21" s="31"/>
      <c r="OHT21" s="31"/>
      <c r="OHU21" s="31"/>
      <c r="OHV21" s="31"/>
      <c r="OHW21" s="31"/>
      <c r="OHX21" s="31"/>
      <c r="OHY21" s="31"/>
      <c r="OHZ21" s="31"/>
      <c r="OIA21" s="31"/>
      <c r="OIB21" s="31"/>
      <c r="OIC21" s="31"/>
      <c r="OID21" s="31"/>
      <c r="OIE21" s="31"/>
      <c r="OIF21" s="31"/>
      <c r="OIG21" s="31"/>
      <c r="OIH21" s="31"/>
      <c r="OII21" s="31"/>
      <c r="OIJ21" s="31"/>
      <c r="OIK21" s="31"/>
      <c r="OIL21" s="31"/>
      <c r="OIM21" s="31"/>
      <c r="OIN21" s="31"/>
      <c r="OIO21" s="31"/>
      <c r="OIP21" s="31"/>
      <c r="OIQ21" s="31"/>
      <c r="OIR21" s="31"/>
      <c r="OIS21" s="31"/>
      <c r="OIT21" s="31"/>
      <c r="OIU21" s="31"/>
      <c r="OIV21" s="31"/>
      <c r="OIW21" s="31"/>
      <c r="OIX21" s="31"/>
      <c r="OIY21" s="31"/>
      <c r="OIZ21" s="31"/>
      <c r="OJA21" s="31"/>
      <c r="OJB21" s="31"/>
      <c r="OJC21" s="31"/>
      <c r="OJD21" s="31"/>
      <c r="OJE21" s="31"/>
      <c r="OJF21" s="31"/>
      <c r="OJG21" s="31"/>
      <c r="OJH21" s="31"/>
      <c r="OJI21" s="31"/>
      <c r="OJJ21" s="31"/>
      <c r="OJK21" s="31"/>
      <c r="OJL21" s="31"/>
      <c r="OJM21" s="31"/>
      <c r="OJN21" s="31"/>
      <c r="OJO21" s="31"/>
      <c r="OJP21" s="31"/>
      <c r="OJQ21" s="31"/>
      <c r="OJR21" s="31"/>
      <c r="OJS21" s="31"/>
      <c r="OJT21" s="31"/>
      <c r="OJU21" s="31"/>
      <c r="OJV21" s="31"/>
      <c r="OJW21" s="31"/>
      <c r="OJX21" s="31"/>
      <c r="OJY21" s="31"/>
      <c r="OJZ21" s="31"/>
      <c r="OKA21" s="31"/>
      <c r="OKB21" s="31"/>
      <c r="OKC21" s="31"/>
      <c r="OKD21" s="31"/>
      <c r="OKE21" s="31"/>
      <c r="OKF21" s="31"/>
      <c r="OKG21" s="31"/>
      <c r="OKH21" s="31"/>
      <c r="OKI21" s="31"/>
      <c r="OKJ21" s="31"/>
      <c r="OKK21" s="31"/>
      <c r="OKL21" s="31"/>
      <c r="OKM21" s="31"/>
      <c r="OKN21" s="31"/>
      <c r="OKO21" s="31"/>
      <c r="OKP21" s="31"/>
      <c r="OKQ21" s="31"/>
      <c r="OKR21" s="31"/>
      <c r="OKS21" s="31"/>
      <c r="OKT21" s="31"/>
      <c r="OKU21" s="31"/>
      <c r="OKV21" s="31"/>
      <c r="OKW21" s="31"/>
      <c r="OKX21" s="31"/>
      <c r="OKY21" s="31"/>
      <c r="OKZ21" s="31"/>
      <c r="OLA21" s="31"/>
      <c r="OLB21" s="31"/>
      <c r="OLC21" s="31"/>
      <c r="OLD21" s="31"/>
      <c r="OLE21" s="31"/>
      <c r="OLF21" s="31"/>
      <c r="OLG21" s="31"/>
      <c r="OLH21" s="31"/>
      <c r="OLI21" s="31"/>
      <c r="OLJ21" s="31"/>
      <c r="OLK21" s="31"/>
      <c r="OLL21" s="31"/>
      <c r="OLM21" s="31"/>
      <c r="OLN21" s="31"/>
      <c r="OLO21" s="31"/>
      <c r="OLP21" s="31"/>
      <c r="OLQ21" s="31"/>
      <c r="OLR21" s="31"/>
      <c r="OLS21" s="31"/>
      <c r="OLT21" s="31"/>
      <c r="OLU21" s="31"/>
      <c r="OLV21" s="31"/>
      <c r="OLW21" s="31"/>
      <c r="OLX21" s="31"/>
      <c r="OLY21" s="31"/>
      <c r="OLZ21" s="31"/>
      <c r="OMA21" s="31"/>
      <c r="OMB21" s="31"/>
      <c r="OMC21" s="31"/>
      <c r="OMD21" s="31"/>
      <c r="OME21" s="31"/>
      <c r="OMF21" s="31"/>
      <c r="OMG21" s="31"/>
      <c r="OMH21" s="31"/>
      <c r="OMI21" s="31"/>
      <c r="OMJ21" s="31"/>
      <c r="OMK21" s="31"/>
      <c r="OML21" s="31"/>
      <c r="OMM21" s="31"/>
      <c r="OMN21" s="31"/>
      <c r="OMO21" s="31"/>
      <c r="OMP21" s="31"/>
      <c r="OMQ21" s="31"/>
      <c r="OMR21" s="31"/>
      <c r="OMS21" s="31"/>
      <c r="OMT21" s="31"/>
      <c r="OMU21" s="31"/>
      <c r="OMV21" s="31"/>
      <c r="OMW21" s="31"/>
      <c r="OMX21" s="31"/>
      <c r="OMY21" s="31"/>
      <c r="OMZ21" s="31"/>
      <c r="ONA21" s="31"/>
      <c r="ONB21" s="31"/>
      <c r="ONC21" s="31"/>
      <c r="OND21" s="31"/>
      <c r="ONE21" s="31"/>
      <c r="ONF21" s="31"/>
      <c r="ONG21" s="31"/>
      <c r="ONH21" s="31"/>
      <c r="ONI21" s="31"/>
      <c r="ONJ21" s="31"/>
      <c r="ONK21" s="31"/>
      <c r="ONL21" s="31"/>
      <c r="ONM21" s="31"/>
      <c r="ONN21" s="31"/>
      <c r="ONO21" s="31"/>
      <c r="ONP21" s="31"/>
      <c r="ONQ21" s="31"/>
      <c r="ONR21" s="31"/>
      <c r="ONS21" s="31"/>
      <c r="ONT21" s="31"/>
      <c r="ONU21" s="31"/>
      <c r="ONV21" s="31"/>
      <c r="ONW21" s="31"/>
      <c r="ONX21" s="31"/>
      <c r="ONY21" s="31"/>
      <c r="ONZ21" s="31"/>
      <c r="OOA21" s="31"/>
      <c r="OOB21" s="31"/>
      <c r="OOC21" s="31"/>
      <c r="OOD21" s="31"/>
      <c r="OOE21" s="31"/>
      <c r="OOF21" s="31"/>
      <c r="OOG21" s="31"/>
      <c r="OOH21" s="31"/>
      <c r="OOI21" s="31"/>
      <c r="OOJ21" s="31"/>
      <c r="OOK21" s="31"/>
      <c r="OOL21" s="31"/>
      <c r="OOM21" s="31"/>
      <c r="OON21" s="31"/>
      <c r="OOO21" s="31"/>
      <c r="OOP21" s="31"/>
      <c r="OOQ21" s="31"/>
      <c r="OOR21" s="31"/>
      <c r="OOS21" s="31"/>
      <c r="OOT21" s="31"/>
      <c r="OOU21" s="31"/>
      <c r="OOV21" s="31"/>
      <c r="OOW21" s="31"/>
      <c r="OOX21" s="31"/>
      <c r="OOY21" s="31"/>
      <c r="OOZ21" s="31"/>
      <c r="OPA21" s="31"/>
      <c r="OPB21" s="31"/>
      <c r="OPC21" s="31"/>
      <c r="OPD21" s="31"/>
      <c r="OPE21" s="31"/>
      <c r="OPF21" s="31"/>
      <c r="OPG21" s="31"/>
      <c r="OPH21" s="31"/>
      <c r="OPI21" s="31"/>
      <c r="OPJ21" s="31"/>
      <c r="OPK21" s="31"/>
      <c r="OPL21" s="31"/>
      <c r="OPM21" s="31"/>
      <c r="OPN21" s="31"/>
      <c r="OPO21" s="31"/>
      <c r="OPP21" s="31"/>
      <c r="OPQ21" s="31"/>
      <c r="OPR21" s="31"/>
      <c r="OPS21" s="31"/>
      <c r="OPT21" s="31"/>
      <c r="OPU21" s="31"/>
      <c r="OPV21" s="31"/>
      <c r="OPW21" s="31"/>
      <c r="OPX21" s="31"/>
      <c r="OPY21" s="31"/>
      <c r="OPZ21" s="31"/>
      <c r="OQA21" s="31"/>
      <c r="OQB21" s="31"/>
      <c r="OQC21" s="31"/>
      <c r="OQD21" s="31"/>
      <c r="OQE21" s="31"/>
      <c r="OQF21" s="31"/>
      <c r="OQG21" s="31"/>
      <c r="OQH21" s="31"/>
      <c r="OQI21" s="31"/>
      <c r="OQJ21" s="31"/>
      <c r="OQK21" s="31"/>
      <c r="OQL21" s="31"/>
      <c r="OQM21" s="31"/>
      <c r="OQN21" s="31"/>
      <c r="OQO21" s="31"/>
      <c r="OQP21" s="31"/>
      <c r="OQQ21" s="31"/>
      <c r="OQR21" s="31"/>
      <c r="OQS21" s="31"/>
      <c r="OQT21" s="31"/>
      <c r="OQU21" s="31"/>
      <c r="OQV21" s="31"/>
      <c r="OQW21" s="31"/>
      <c r="OQX21" s="31"/>
      <c r="OQY21" s="31"/>
      <c r="OQZ21" s="31"/>
      <c r="ORA21" s="31"/>
      <c r="ORB21" s="31"/>
      <c r="ORC21" s="31"/>
      <c r="ORD21" s="31"/>
      <c r="ORE21" s="31"/>
      <c r="ORF21" s="31"/>
      <c r="ORG21" s="31"/>
      <c r="ORH21" s="31"/>
      <c r="ORI21" s="31"/>
      <c r="ORJ21" s="31"/>
      <c r="ORK21" s="31"/>
      <c r="ORL21" s="31"/>
      <c r="ORM21" s="31"/>
      <c r="ORN21" s="31"/>
      <c r="ORO21" s="31"/>
      <c r="ORP21" s="31"/>
      <c r="ORQ21" s="31"/>
      <c r="ORR21" s="31"/>
      <c r="ORS21" s="31"/>
      <c r="ORT21" s="31"/>
      <c r="ORU21" s="31"/>
      <c r="ORV21" s="31"/>
      <c r="ORW21" s="31"/>
      <c r="ORX21" s="31"/>
      <c r="ORY21" s="31"/>
      <c r="ORZ21" s="31"/>
      <c r="OSA21" s="31"/>
      <c r="OSB21" s="31"/>
      <c r="OSC21" s="31"/>
      <c r="OSD21" s="31"/>
      <c r="OSE21" s="31"/>
      <c r="OSF21" s="31"/>
      <c r="OSG21" s="31"/>
      <c r="OSH21" s="31"/>
      <c r="OSI21" s="31"/>
      <c r="OSJ21" s="31"/>
      <c r="OSK21" s="31"/>
      <c r="OSL21" s="31"/>
      <c r="OSM21" s="31"/>
      <c r="OSN21" s="31"/>
      <c r="OSO21" s="31"/>
      <c r="OSP21" s="31"/>
      <c r="OSQ21" s="31"/>
      <c r="OSR21" s="31"/>
      <c r="OSS21" s="31"/>
      <c r="OST21" s="31"/>
      <c r="OSU21" s="31"/>
      <c r="OSV21" s="31"/>
      <c r="OSW21" s="31"/>
      <c r="OSX21" s="31"/>
      <c r="OSY21" s="31"/>
      <c r="OSZ21" s="31"/>
      <c r="OTA21" s="31"/>
      <c r="OTB21" s="31"/>
      <c r="OTC21" s="31"/>
      <c r="OTD21" s="31"/>
      <c r="OTE21" s="31"/>
      <c r="OTF21" s="31"/>
      <c r="OTG21" s="31"/>
      <c r="OTH21" s="31"/>
      <c r="OTI21" s="31"/>
      <c r="OTJ21" s="31"/>
      <c r="OTK21" s="31"/>
      <c r="OTL21" s="31"/>
      <c r="OTM21" s="31"/>
      <c r="OTN21" s="31"/>
      <c r="OTO21" s="31"/>
      <c r="OTP21" s="31"/>
      <c r="OTQ21" s="31"/>
      <c r="OTR21" s="31"/>
      <c r="OTS21" s="31"/>
      <c r="OTT21" s="31"/>
      <c r="OTU21" s="31"/>
      <c r="OTV21" s="31"/>
      <c r="OTW21" s="31"/>
      <c r="OTX21" s="31"/>
      <c r="OTY21" s="31"/>
      <c r="OTZ21" s="31"/>
      <c r="OUA21" s="31"/>
      <c r="OUB21" s="31"/>
      <c r="OUC21" s="31"/>
      <c r="OUD21" s="31"/>
      <c r="OUE21" s="31"/>
      <c r="OUF21" s="31"/>
      <c r="OUG21" s="31"/>
      <c r="OUH21" s="31"/>
      <c r="OUI21" s="31"/>
      <c r="OUJ21" s="31"/>
      <c r="OUK21" s="31"/>
      <c r="OUL21" s="31"/>
      <c r="OUM21" s="31"/>
      <c r="OUN21" s="31"/>
      <c r="OUO21" s="31"/>
      <c r="OUP21" s="31"/>
      <c r="OUQ21" s="31"/>
      <c r="OUR21" s="31"/>
      <c r="OUS21" s="31"/>
      <c r="OUT21" s="31"/>
      <c r="OUU21" s="31"/>
      <c r="OUV21" s="31"/>
      <c r="OUW21" s="31"/>
      <c r="OUX21" s="31"/>
      <c r="OUY21" s="31"/>
      <c r="OUZ21" s="31"/>
      <c r="OVA21" s="31"/>
      <c r="OVB21" s="31"/>
      <c r="OVC21" s="31"/>
      <c r="OVD21" s="31"/>
      <c r="OVE21" s="31"/>
      <c r="OVF21" s="31"/>
      <c r="OVG21" s="31"/>
      <c r="OVH21" s="31"/>
      <c r="OVI21" s="31"/>
      <c r="OVJ21" s="31"/>
      <c r="OVK21" s="31"/>
      <c r="OVL21" s="31"/>
      <c r="OVM21" s="31"/>
      <c r="OVN21" s="31"/>
      <c r="OVO21" s="31"/>
      <c r="OVP21" s="31"/>
      <c r="OVQ21" s="31"/>
      <c r="OVR21" s="31"/>
      <c r="OVS21" s="31"/>
      <c r="OVT21" s="31"/>
      <c r="OVU21" s="31"/>
      <c r="OVV21" s="31"/>
      <c r="OVW21" s="31"/>
      <c r="OVX21" s="31"/>
      <c r="OVY21" s="31"/>
      <c r="OVZ21" s="31"/>
      <c r="OWA21" s="31"/>
      <c r="OWB21" s="31"/>
      <c r="OWC21" s="31"/>
      <c r="OWD21" s="31"/>
      <c r="OWE21" s="31"/>
      <c r="OWF21" s="31"/>
      <c r="OWG21" s="31"/>
      <c r="OWH21" s="31"/>
      <c r="OWI21" s="31"/>
      <c r="OWJ21" s="31"/>
      <c r="OWK21" s="31"/>
      <c r="OWL21" s="31"/>
      <c r="OWM21" s="31"/>
      <c r="OWN21" s="31"/>
      <c r="OWO21" s="31"/>
      <c r="OWP21" s="31"/>
      <c r="OWQ21" s="31"/>
      <c r="OWR21" s="31"/>
      <c r="OWS21" s="31"/>
      <c r="OWT21" s="31"/>
      <c r="OWU21" s="31"/>
      <c r="OWV21" s="31"/>
      <c r="OWW21" s="31"/>
      <c r="OWX21" s="31"/>
      <c r="OWY21" s="31"/>
      <c r="OWZ21" s="31"/>
      <c r="OXA21" s="31"/>
      <c r="OXB21" s="31"/>
      <c r="OXC21" s="31"/>
      <c r="OXD21" s="31"/>
      <c r="OXE21" s="31"/>
      <c r="OXF21" s="31"/>
      <c r="OXG21" s="31"/>
      <c r="OXH21" s="31"/>
      <c r="OXI21" s="31"/>
      <c r="OXJ21" s="31"/>
      <c r="OXK21" s="31"/>
      <c r="OXL21" s="31"/>
      <c r="OXM21" s="31"/>
      <c r="OXN21" s="31"/>
      <c r="OXO21" s="31"/>
      <c r="OXP21" s="31"/>
      <c r="OXQ21" s="31"/>
      <c r="OXR21" s="31"/>
      <c r="OXS21" s="31"/>
      <c r="OXT21" s="31"/>
      <c r="OXU21" s="31"/>
      <c r="OXV21" s="31"/>
      <c r="OXW21" s="31"/>
      <c r="OXX21" s="31"/>
      <c r="OXY21" s="31"/>
      <c r="OXZ21" s="31"/>
      <c r="OYA21" s="31"/>
      <c r="OYB21" s="31"/>
      <c r="OYC21" s="31"/>
      <c r="OYD21" s="31"/>
      <c r="OYE21" s="31"/>
      <c r="OYF21" s="31"/>
      <c r="OYG21" s="31"/>
      <c r="OYH21" s="31"/>
      <c r="OYI21" s="31"/>
      <c r="OYJ21" s="31"/>
      <c r="OYK21" s="31"/>
      <c r="OYL21" s="31"/>
      <c r="OYM21" s="31"/>
      <c r="OYN21" s="31"/>
      <c r="OYO21" s="31"/>
      <c r="OYP21" s="31"/>
      <c r="OYQ21" s="31"/>
      <c r="OYR21" s="31"/>
      <c r="OYS21" s="31"/>
      <c r="OYT21" s="31"/>
      <c r="OYU21" s="31"/>
      <c r="OYV21" s="31"/>
      <c r="OYW21" s="31"/>
      <c r="OYX21" s="31"/>
      <c r="OYY21" s="31"/>
      <c r="OYZ21" s="31"/>
      <c r="OZA21" s="31"/>
      <c r="OZB21" s="31"/>
      <c r="OZC21" s="31"/>
      <c r="OZD21" s="31"/>
      <c r="OZE21" s="31"/>
      <c r="OZF21" s="31"/>
      <c r="OZG21" s="31"/>
      <c r="OZH21" s="31"/>
      <c r="OZI21" s="31"/>
      <c r="OZJ21" s="31"/>
      <c r="OZK21" s="31"/>
      <c r="OZL21" s="31"/>
      <c r="OZM21" s="31"/>
      <c r="OZN21" s="31"/>
      <c r="OZO21" s="31"/>
      <c r="OZP21" s="31"/>
      <c r="OZQ21" s="31"/>
      <c r="OZR21" s="31"/>
      <c r="OZS21" s="31"/>
      <c r="OZT21" s="31"/>
      <c r="OZU21" s="31"/>
      <c r="OZV21" s="31"/>
      <c r="OZW21" s="31"/>
      <c r="OZX21" s="31"/>
      <c r="OZY21" s="31"/>
      <c r="OZZ21" s="31"/>
      <c r="PAA21" s="31"/>
      <c r="PAB21" s="31"/>
      <c r="PAC21" s="31"/>
      <c r="PAD21" s="31"/>
      <c r="PAE21" s="31"/>
      <c r="PAF21" s="31"/>
      <c r="PAG21" s="31"/>
      <c r="PAH21" s="31"/>
      <c r="PAI21" s="31"/>
      <c r="PAJ21" s="31"/>
      <c r="PAK21" s="31"/>
      <c r="PAL21" s="31"/>
      <c r="PAM21" s="31"/>
      <c r="PAN21" s="31"/>
      <c r="PAO21" s="31"/>
      <c r="PAP21" s="31"/>
      <c r="PAQ21" s="31"/>
      <c r="PAR21" s="31"/>
      <c r="PAS21" s="31"/>
      <c r="PAT21" s="31"/>
      <c r="PAU21" s="31"/>
      <c r="PAV21" s="31"/>
      <c r="PAW21" s="31"/>
      <c r="PAX21" s="31"/>
      <c r="PAY21" s="31"/>
      <c r="PAZ21" s="31"/>
      <c r="PBA21" s="31"/>
      <c r="PBB21" s="31"/>
      <c r="PBC21" s="31"/>
      <c r="PBD21" s="31"/>
      <c r="PBE21" s="31"/>
      <c r="PBF21" s="31"/>
      <c r="PBG21" s="31"/>
      <c r="PBH21" s="31"/>
      <c r="PBI21" s="31"/>
      <c r="PBJ21" s="31"/>
      <c r="PBK21" s="31"/>
      <c r="PBL21" s="31"/>
      <c r="PBM21" s="31"/>
      <c r="PBN21" s="31"/>
      <c r="PBO21" s="31"/>
      <c r="PBP21" s="31"/>
      <c r="PBQ21" s="31"/>
      <c r="PBR21" s="31"/>
      <c r="PBS21" s="31"/>
      <c r="PBT21" s="31"/>
      <c r="PBU21" s="31"/>
      <c r="PBV21" s="31"/>
      <c r="PBW21" s="31"/>
      <c r="PBX21" s="31"/>
      <c r="PBY21" s="31"/>
      <c r="PBZ21" s="31"/>
      <c r="PCA21" s="31"/>
      <c r="PCB21" s="31"/>
      <c r="PCC21" s="31"/>
      <c r="PCD21" s="31"/>
      <c r="PCE21" s="31"/>
      <c r="PCF21" s="31"/>
      <c r="PCG21" s="31"/>
      <c r="PCH21" s="31"/>
      <c r="PCI21" s="31"/>
      <c r="PCJ21" s="31"/>
      <c r="PCK21" s="31"/>
      <c r="PCL21" s="31"/>
      <c r="PCM21" s="31"/>
      <c r="PCN21" s="31"/>
      <c r="PCO21" s="31"/>
      <c r="PCP21" s="31"/>
      <c r="PCQ21" s="31"/>
      <c r="PCR21" s="31"/>
      <c r="PCS21" s="31"/>
      <c r="PCT21" s="31"/>
      <c r="PCU21" s="31"/>
      <c r="PCV21" s="31"/>
      <c r="PCW21" s="31"/>
      <c r="PCX21" s="31"/>
      <c r="PCY21" s="31"/>
      <c r="PCZ21" s="31"/>
      <c r="PDA21" s="31"/>
      <c r="PDB21" s="31"/>
      <c r="PDC21" s="31"/>
      <c r="PDD21" s="31"/>
      <c r="PDE21" s="31"/>
      <c r="PDF21" s="31"/>
      <c r="PDG21" s="31"/>
      <c r="PDH21" s="31"/>
      <c r="PDI21" s="31"/>
      <c r="PDJ21" s="31"/>
      <c r="PDK21" s="31"/>
      <c r="PDL21" s="31"/>
      <c r="PDM21" s="31"/>
      <c r="PDN21" s="31"/>
      <c r="PDO21" s="31"/>
      <c r="PDP21" s="31"/>
      <c r="PDQ21" s="31"/>
      <c r="PDR21" s="31"/>
      <c r="PDS21" s="31"/>
      <c r="PDT21" s="31"/>
      <c r="PDU21" s="31"/>
      <c r="PDV21" s="31"/>
      <c r="PDW21" s="31"/>
      <c r="PDX21" s="31"/>
      <c r="PDY21" s="31"/>
      <c r="PDZ21" s="31"/>
      <c r="PEA21" s="31"/>
      <c r="PEB21" s="31"/>
      <c r="PEC21" s="31"/>
      <c r="PED21" s="31"/>
      <c r="PEE21" s="31"/>
      <c r="PEF21" s="31"/>
      <c r="PEG21" s="31"/>
      <c r="PEH21" s="31"/>
      <c r="PEI21" s="31"/>
      <c r="PEJ21" s="31"/>
      <c r="PEK21" s="31"/>
      <c r="PEL21" s="31"/>
      <c r="PEM21" s="31"/>
      <c r="PEN21" s="31"/>
      <c r="PEO21" s="31"/>
      <c r="PEP21" s="31"/>
      <c r="PEQ21" s="31"/>
      <c r="PER21" s="31"/>
      <c r="PES21" s="31"/>
      <c r="PET21" s="31"/>
      <c r="PEU21" s="31"/>
      <c r="PEV21" s="31"/>
      <c r="PEW21" s="31"/>
      <c r="PEX21" s="31"/>
      <c r="PEY21" s="31"/>
      <c r="PEZ21" s="31"/>
      <c r="PFA21" s="31"/>
      <c r="PFB21" s="31"/>
      <c r="PFC21" s="31"/>
      <c r="PFD21" s="31"/>
      <c r="PFE21" s="31"/>
      <c r="PFF21" s="31"/>
      <c r="PFG21" s="31"/>
      <c r="PFH21" s="31"/>
      <c r="PFI21" s="31"/>
      <c r="PFJ21" s="31"/>
      <c r="PFK21" s="31"/>
      <c r="PFL21" s="31"/>
      <c r="PFM21" s="31"/>
      <c r="PFN21" s="31"/>
      <c r="PFO21" s="31"/>
      <c r="PFP21" s="31"/>
      <c r="PFQ21" s="31"/>
      <c r="PFR21" s="31"/>
      <c r="PFS21" s="31"/>
      <c r="PFT21" s="31"/>
      <c r="PFU21" s="31"/>
      <c r="PFV21" s="31"/>
      <c r="PFW21" s="31"/>
      <c r="PFX21" s="31"/>
      <c r="PFY21" s="31"/>
      <c r="PFZ21" s="31"/>
      <c r="PGA21" s="31"/>
      <c r="PGB21" s="31"/>
      <c r="PGC21" s="31"/>
      <c r="PGD21" s="31"/>
      <c r="PGE21" s="31"/>
      <c r="PGF21" s="31"/>
      <c r="PGG21" s="31"/>
      <c r="PGH21" s="31"/>
      <c r="PGI21" s="31"/>
      <c r="PGJ21" s="31"/>
      <c r="PGK21" s="31"/>
      <c r="PGL21" s="31"/>
      <c r="PGM21" s="31"/>
      <c r="PGN21" s="31"/>
      <c r="PGO21" s="31"/>
      <c r="PGP21" s="31"/>
      <c r="PGQ21" s="31"/>
      <c r="PGR21" s="31"/>
      <c r="PGS21" s="31"/>
      <c r="PGT21" s="31"/>
      <c r="PGU21" s="31"/>
      <c r="PGV21" s="31"/>
      <c r="PGW21" s="31"/>
      <c r="PGX21" s="31"/>
      <c r="PGY21" s="31"/>
      <c r="PGZ21" s="31"/>
      <c r="PHA21" s="31"/>
      <c r="PHB21" s="31"/>
      <c r="PHC21" s="31"/>
      <c r="PHD21" s="31"/>
      <c r="PHE21" s="31"/>
      <c r="PHF21" s="31"/>
      <c r="PHG21" s="31"/>
      <c r="PHH21" s="31"/>
      <c r="PHI21" s="31"/>
      <c r="PHJ21" s="31"/>
      <c r="PHK21" s="31"/>
      <c r="PHL21" s="31"/>
      <c r="PHM21" s="31"/>
      <c r="PHN21" s="31"/>
      <c r="PHO21" s="31"/>
      <c r="PHP21" s="31"/>
      <c r="PHQ21" s="31"/>
      <c r="PHR21" s="31"/>
      <c r="PHS21" s="31"/>
      <c r="PHT21" s="31"/>
      <c r="PHU21" s="31"/>
      <c r="PHV21" s="31"/>
      <c r="PHW21" s="31"/>
      <c r="PHX21" s="31"/>
      <c r="PHY21" s="31"/>
      <c r="PHZ21" s="31"/>
      <c r="PIA21" s="31"/>
      <c r="PIB21" s="31"/>
      <c r="PIC21" s="31"/>
      <c r="PID21" s="31"/>
      <c r="PIE21" s="31"/>
      <c r="PIF21" s="31"/>
      <c r="PIG21" s="31"/>
      <c r="PIH21" s="31"/>
      <c r="PII21" s="31"/>
      <c r="PIJ21" s="31"/>
      <c r="PIK21" s="31"/>
      <c r="PIL21" s="31"/>
      <c r="PIM21" s="31"/>
      <c r="PIN21" s="31"/>
      <c r="PIO21" s="31"/>
      <c r="PIP21" s="31"/>
      <c r="PIQ21" s="31"/>
      <c r="PIR21" s="31"/>
      <c r="PIS21" s="31"/>
      <c r="PIT21" s="31"/>
      <c r="PIU21" s="31"/>
      <c r="PIV21" s="31"/>
      <c r="PIW21" s="31"/>
      <c r="PIX21" s="31"/>
      <c r="PIY21" s="31"/>
      <c r="PIZ21" s="31"/>
      <c r="PJA21" s="31"/>
      <c r="PJB21" s="31"/>
      <c r="PJC21" s="31"/>
      <c r="PJD21" s="31"/>
      <c r="PJE21" s="31"/>
      <c r="PJF21" s="31"/>
      <c r="PJG21" s="31"/>
      <c r="PJH21" s="31"/>
      <c r="PJI21" s="31"/>
      <c r="PJJ21" s="31"/>
      <c r="PJK21" s="31"/>
      <c r="PJL21" s="31"/>
      <c r="PJM21" s="31"/>
      <c r="PJN21" s="31"/>
      <c r="PJO21" s="31"/>
      <c r="PJP21" s="31"/>
      <c r="PJQ21" s="31"/>
      <c r="PJR21" s="31"/>
      <c r="PJS21" s="31"/>
      <c r="PJT21" s="31"/>
      <c r="PJU21" s="31"/>
      <c r="PJV21" s="31"/>
      <c r="PJW21" s="31"/>
      <c r="PJX21" s="31"/>
      <c r="PJY21" s="31"/>
      <c r="PJZ21" s="31"/>
      <c r="PKA21" s="31"/>
      <c r="PKB21" s="31"/>
      <c r="PKC21" s="31"/>
      <c r="PKD21" s="31"/>
      <c r="PKE21" s="31"/>
      <c r="PKF21" s="31"/>
      <c r="PKG21" s="31"/>
      <c r="PKH21" s="31"/>
      <c r="PKI21" s="31"/>
      <c r="PKJ21" s="31"/>
      <c r="PKK21" s="31"/>
      <c r="PKL21" s="31"/>
      <c r="PKM21" s="31"/>
      <c r="PKN21" s="31"/>
      <c r="PKO21" s="31"/>
      <c r="PKP21" s="31"/>
      <c r="PKQ21" s="31"/>
      <c r="PKR21" s="31"/>
      <c r="PKS21" s="31"/>
      <c r="PKT21" s="31"/>
      <c r="PKU21" s="31"/>
      <c r="PKV21" s="31"/>
      <c r="PKW21" s="31"/>
      <c r="PKX21" s="31"/>
      <c r="PKY21" s="31"/>
      <c r="PKZ21" s="31"/>
      <c r="PLA21" s="31"/>
      <c r="PLB21" s="31"/>
      <c r="PLC21" s="31"/>
      <c r="PLD21" s="31"/>
      <c r="PLE21" s="31"/>
      <c r="PLF21" s="31"/>
      <c r="PLG21" s="31"/>
      <c r="PLH21" s="31"/>
      <c r="PLI21" s="31"/>
      <c r="PLJ21" s="31"/>
      <c r="PLK21" s="31"/>
      <c r="PLL21" s="31"/>
      <c r="PLM21" s="31"/>
      <c r="PLN21" s="31"/>
      <c r="PLO21" s="31"/>
      <c r="PLP21" s="31"/>
      <c r="PLQ21" s="31"/>
      <c r="PLR21" s="31"/>
      <c r="PLS21" s="31"/>
      <c r="PLT21" s="31"/>
      <c r="PLU21" s="31"/>
      <c r="PLV21" s="31"/>
      <c r="PLW21" s="31"/>
      <c r="PLX21" s="31"/>
      <c r="PLY21" s="31"/>
      <c r="PLZ21" s="31"/>
      <c r="PMA21" s="31"/>
      <c r="PMB21" s="31"/>
      <c r="PMC21" s="31"/>
      <c r="PMD21" s="31"/>
      <c r="PME21" s="31"/>
      <c r="PMF21" s="31"/>
      <c r="PMG21" s="31"/>
      <c r="PMH21" s="31"/>
      <c r="PMI21" s="31"/>
      <c r="PMJ21" s="31"/>
      <c r="PMK21" s="31"/>
      <c r="PML21" s="31"/>
      <c r="PMM21" s="31"/>
      <c r="PMN21" s="31"/>
      <c r="PMO21" s="31"/>
      <c r="PMP21" s="31"/>
      <c r="PMQ21" s="31"/>
      <c r="PMR21" s="31"/>
      <c r="PMS21" s="31"/>
      <c r="PMT21" s="31"/>
      <c r="PMU21" s="31"/>
      <c r="PMV21" s="31"/>
      <c r="PMW21" s="31"/>
      <c r="PMX21" s="31"/>
      <c r="PMY21" s="31"/>
      <c r="PMZ21" s="31"/>
      <c r="PNA21" s="31"/>
      <c r="PNB21" s="31"/>
      <c r="PNC21" s="31"/>
      <c r="PND21" s="31"/>
      <c r="PNE21" s="31"/>
      <c r="PNF21" s="31"/>
      <c r="PNG21" s="31"/>
      <c r="PNH21" s="31"/>
      <c r="PNI21" s="31"/>
      <c r="PNJ21" s="31"/>
      <c r="PNK21" s="31"/>
      <c r="PNL21" s="31"/>
      <c r="PNM21" s="31"/>
      <c r="PNN21" s="31"/>
      <c r="PNO21" s="31"/>
      <c r="PNP21" s="31"/>
      <c r="PNQ21" s="31"/>
      <c r="PNR21" s="31"/>
      <c r="PNS21" s="31"/>
      <c r="PNT21" s="31"/>
      <c r="PNU21" s="31"/>
      <c r="PNV21" s="31"/>
      <c r="PNW21" s="31"/>
      <c r="PNX21" s="31"/>
      <c r="PNY21" s="31"/>
      <c r="PNZ21" s="31"/>
      <c r="POA21" s="31"/>
      <c r="POB21" s="31"/>
      <c r="POC21" s="31"/>
      <c r="POD21" s="31"/>
      <c r="POE21" s="31"/>
      <c r="POF21" s="31"/>
      <c r="POG21" s="31"/>
      <c r="POH21" s="31"/>
      <c r="POI21" s="31"/>
      <c r="POJ21" s="31"/>
      <c r="POK21" s="31"/>
      <c r="POL21" s="31"/>
      <c r="POM21" s="31"/>
      <c r="PON21" s="31"/>
      <c r="POO21" s="31"/>
      <c r="POP21" s="31"/>
      <c r="POQ21" s="31"/>
      <c r="POR21" s="31"/>
      <c r="POS21" s="31"/>
      <c r="POT21" s="31"/>
      <c r="POU21" s="31"/>
      <c r="POV21" s="31"/>
      <c r="POW21" s="31"/>
      <c r="POX21" s="31"/>
      <c r="POY21" s="31"/>
      <c r="POZ21" s="31"/>
      <c r="PPA21" s="31"/>
      <c r="PPB21" s="31"/>
      <c r="PPC21" s="31"/>
      <c r="PPD21" s="31"/>
      <c r="PPE21" s="31"/>
      <c r="PPF21" s="31"/>
      <c r="PPG21" s="31"/>
      <c r="PPH21" s="31"/>
      <c r="PPI21" s="31"/>
      <c r="PPJ21" s="31"/>
      <c r="PPK21" s="31"/>
      <c r="PPL21" s="31"/>
      <c r="PPM21" s="31"/>
      <c r="PPN21" s="31"/>
      <c r="PPO21" s="31"/>
      <c r="PPP21" s="31"/>
      <c r="PPQ21" s="31"/>
      <c r="PPR21" s="31"/>
      <c r="PPS21" s="31"/>
      <c r="PPT21" s="31"/>
      <c r="PPU21" s="31"/>
      <c r="PPV21" s="31"/>
      <c r="PPW21" s="31"/>
      <c r="PPX21" s="31"/>
      <c r="PPY21" s="31"/>
      <c r="PPZ21" s="31"/>
      <c r="PQA21" s="31"/>
      <c r="PQB21" s="31"/>
      <c r="PQC21" s="31"/>
      <c r="PQD21" s="31"/>
      <c r="PQE21" s="31"/>
      <c r="PQF21" s="31"/>
      <c r="PQG21" s="31"/>
      <c r="PQH21" s="31"/>
      <c r="PQI21" s="31"/>
      <c r="PQJ21" s="31"/>
      <c r="PQK21" s="31"/>
      <c r="PQL21" s="31"/>
      <c r="PQM21" s="31"/>
      <c r="PQN21" s="31"/>
      <c r="PQO21" s="31"/>
      <c r="PQP21" s="31"/>
      <c r="PQQ21" s="31"/>
      <c r="PQR21" s="31"/>
      <c r="PQS21" s="31"/>
      <c r="PQT21" s="31"/>
      <c r="PQU21" s="31"/>
      <c r="PQV21" s="31"/>
      <c r="PQW21" s="31"/>
      <c r="PQX21" s="31"/>
      <c r="PQY21" s="31"/>
      <c r="PQZ21" s="31"/>
      <c r="PRA21" s="31"/>
      <c r="PRB21" s="31"/>
      <c r="PRC21" s="31"/>
      <c r="PRD21" s="31"/>
      <c r="PRE21" s="31"/>
      <c r="PRF21" s="31"/>
      <c r="PRG21" s="31"/>
      <c r="PRH21" s="31"/>
      <c r="PRI21" s="31"/>
      <c r="PRJ21" s="31"/>
      <c r="PRK21" s="31"/>
      <c r="PRL21" s="31"/>
      <c r="PRM21" s="31"/>
      <c r="PRN21" s="31"/>
      <c r="PRO21" s="31"/>
      <c r="PRP21" s="31"/>
      <c r="PRQ21" s="31"/>
      <c r="PRR21" s="31"/>
      <c r="PRS21" s="31"/>
      <c r="PRT21" s="31"/>
      <c r="PRU21" s="31"/>
      <c r="PRV21" s="31"/>
      <c r="PRW21" s="31"/>
      <c r="PRX21" s="31"/>
      <c r="PRY21" s="31"/>
      <c r="PRZ21" s="31"/>
      <c r="PSA21" s="31"/>
      <c r="PSB21" s="31"/>
      <c r="PSC21" s="31"/>
      <c r="PSD21" s="31"/>
      <c r="PSE21" s="31"/>
      <c r="PSF21" s="31"/>
      <c r="PSG21" s="31"/>
      <c r="PSH21" s="31"/>
      <c r="PSI21" s="31"/>
      <c r="PSJ21" s="31"/>
      <c r="PSK21" s="31"/>
      <c r="PSL21" s="31"/>
      <c r="PSM21" s="31"/>
      <c r="PSN21" s="31"/>
      <c r="PSO21" s="31"/>
      <c r="PSP21" s="31"/>
      <c r="PSQ21" s="31"/>
      <c r="PSR21" s="31"/>
      <c r="PSS21" s="31"/>
      <c r="PST21" s="31"/>
      <c r="PSU21" s="31"/>
      <c r="PSV21" s="31"/>
      <c r="PSW21" s="31"/>
      <c r="PSX21" s="31"/>
      <c r="PSY21" s="31"/>
      <c r="PSZ21" s="31"/>
      <c r="PTA21" s="31"/>
      <c r="PTB21" s="31"/>
      <c r="PTC21" s="31"/>
      <c r="PTD21" s="31"/>
      <c r="PTE21" s="31"/>
      <c r="PTF21" s="31"/>
      <c r="PTG21" s="31"/>
      <c r="PTH21" s="31"/>
      <c r="PTI21" s="31"/>
      <c r="PTJ21" s="31"/>
      <c r="PTK21" s="31"/>
      <c r="PTL21" s="31"/>
      <c r="PTM21" s="31"/>
      <c r="PTN21" s="31"/>
      <c r="PTO21" s="31"/>
      <c r="PTP21" s="31"/>
      <c r="PTQ21" s="31"/>
      <c r="PTR21" s="31"/>
      <c r="PTS21" s="31"/>
      <c r="PTT21" s="31"/>
      <c r="PTU21" s="31"/>
      <c r="PTV21" s="31"/>
      <c r="PTW21" s="31"/>
      <c r="PTX21" s="31"/>
      <c r="PTY21" s="31"/>
      <c r="PTZ21" s="31"/>
      <c r="PUA21" s="31"/>
      <c r="PUB21" s="31"/>
      <c r="PUC21" s="31"/>
      <c r="PUD21" s="31"/>
      <c r="PUE21" s="31"/>
      <c r="PUF21" s="31"/>
      <c r="PUG21" s="31"/>
      <c r="PUH21" s="31"/>
      <c r="PUI21" s="31"/>
      <c r="PUJ21" s="31"/>
      <c r="PUK21" s="31"/>
      <c r="PUL21" s="31"/>
      <c r="PUM21" s="31"/>
      <c r="PUN21" s="31"/>
      <c r="PUO21" s="31"/>
      <c r="PUP21" s="31"/>
      <c r="PUQ21" s="31"/>
      <c r="PUR21" s="31"/>
      <c r="PUS21" s="31"/>
      <c r="PUT21" s="31"/>
      <c r="PUU21" s="31"/>
      <c r="PUV21" s="31"/>
      <c r="PUW21" s="31"/>
      <c r="PUX21" s="31"/>
      <c r="PUY21" s="31"/>
      <c r="PUZ21" s="31"/>
      <c r="PVA21" s="31"/>
      <c r="PVB21" s="31"/>
      <c r="PVC21" s="31"/>
      <c r="PVD21" s="31"/>
      <c r="PVE21" s="31"/>
      <c r="PVF21" s="31"/>
      <c r="PVG21" s="31"/>
      <c r="PVH21" s="31"/>
      <c r="PVI21" s="31"/>
      <c r="PVJ21" s="31"/>
      <c r="PVK21" s="31"/>
      <c r="PVL21" s="31"/>
      <c r="PVM21" s="31"/>
      <c r="PVN21" s="31"/>
      <c r="PVO21" s="31"/>
      <c r="PVP21" s="31"/>
      <c r="PVQ21" s="31"/>
      <c r="PVR21" s="31"/>
      <c r="PVS21" s="31"/>
      <c r="PVT21" s="31"/>
      <c r="PVU21" s="31"/>
      <c r="PVV21" s="31"/>
      <c r="PVW21" s="31"/>
      <c r="PVX21" s="31"/>
      <c r="PVY21" s="31"/>
      <c r="PVZ21" s="31"/>
      <c r="PWA21" s="31"/>
      <c r="PWB21" s="31"/>
      <c r="PWC21" s="31"/>
      <c r="PWD21" s="31"/>
      <c r="PWE21" s="31"/>
      <c r="PWF21" s="31"/>
      <c r="PWG21" s="31"/>
      <c r="PWH21" s="31"/>
      <c r="PWI21" s="31"/>
      <c r="PWJ21" s="31"/>
      <c r="PWK21" s="31"/>
      <c r="PWL21" s="31"/>
      <c r="PWM21" s="31"/>
      <c r="PWN21" s="31"/>
      <c r="PWO21" s="31"/>
      <c r="PWP21" s="31"/>
      <c r="PWQ21" s="31"/>
      <c r="PWR21" s="31"/>
      <c r="PWS21" s="31"/>
      <c r="PWT21" s="31"/>
      <c r="PWU21" s="31"/>
      <c r="PWV21" s="31"/>
      <c r="PWW21" s="31"/>
      <c r="PWX21" s="31"/>
      <c r="PWY21" s="31"/>
      <c r="PWZ21" s="31"/>
      <c r="PXA21" s="31"/>
      <c r="PXB21" s="31"/>
      <c r="PXC21" s="31"/>
      <c r="PXD21" s="31"/>
      <c r="PXE21" s="31"/>
      <c r="PXF21" s="31"/>
      <c r="PXG21" s="31"/>
      <c r="PXH21" s="31"/>
      <c r="PXI21" s="31"/>
      <c r="PXJ21" s="31"/>
      <c r="PXK21" s="31"/>
      <c r="PXL21" s="31"/>
      <c r="PXM21" s="31"/>
      <c r="PXN21" s="31"/>
      <c r="PXO21" s="31"/>
      <c r="PXP21" s="31"/>
      <c r="PXQ21" s="31"/>
      <c r="PXR21" s="31"/>
      <c r="PXS21" s="31"/>
      <c r="PXT21" s="31"/>
      <c r="PXU21" s="31"/>
      <c r="PXV21" s="31"/>
      <c r="PXW21" s="31"/>
      <c r="PXX21" s="31"/>
      <c r="PXY21" s="31"/>
      <c r="PXZ21" s="31"/>
      <c r="PYA21" s="31"/>
      <c r="PYB21" s="31"/>
      <c r="PYC21" s="31"/>
      <c r="PYD21" s="31"/>
      <c r="PYE21" s="31"/>
      <c r="PYF21" s="31"/>
      <c r="PYG21" s="31"/>
      <c r="PYH21" s="31"/>
      <c r="PYI21" s="31"/>
      <c r="PYJ21" s="31"/>
      <c r="PYK21" s="31"/>
      <c r="PYL21" s="31"/>
      <c r="PYM21" s="31"/>
      <c r="PYN21" s="31"/>
      <c r="PYO21" s="31"/>
      <c r="PYP21" s="31"/>
      <c r="PYQ21" s="31"/>
      <c r="PYR21" s="31"/>
      <c r="PYS21" s="31"/>
      <c r="PYT21" s="31"/>
      <c r="PYU21" s="31"/>
      <c r="PYV21" s="31"/>
      <c r="PYW21" s="31"/>
      <c r="PYX21" s="31"/>
      <c r="PYY21" s="31"/>
      <c r="PYZ21" s="31"/>
      <c r="PZA21" s="31"/>
      <c r="PZB21" s="31"/>
      <c r="PZC21" s="31"/>
      <c r="PZD21" s="31"/>
      <c r="PZE21" s="31"/>
      <c r="PZF21" s="31"/>
      <c r="PZG21" s="31"/>
      <c r="PZH21" s="31"/>
      <c r="PZI21" s="31"/>
      <c r="PZJ21" s="31"/>
      <c r="PZK21" s="31"/>
      <c r="PZL21" s="31"/>
      <c r="PZM21" s="31"/>
      <c r="PZN21" s="31"/>
      <c r="PZO21" s="31"/>
      <c r="PZP21" s="31"/>
      <c r="PZQ21" s="31"/>
      <c r="PZR21" s="31"/>
      <c r="PZS21" s="31"/>
      <c r="PZT21" s="31"/>
      <c r="PZU21" s="31"/>
      <c r="PZV21" s="31"/>
      <c r="PZW21" s="31"/>
      <c r="PZX21" s="31"/>
      <c r="PZY21" s="31"/>
      <c r="PZZ21" s="31"/>
      <c r="QAA21" s="31"/>
      <c r="QAB21" s="31"/>
      <c r="QAC21" s="31"/>
      <c r="QAD21" s="31"/>
      <c r="QAE21" s="31"/>
      <c r="QAF21" s="31"/>
      <c r="QAG21" s="31"/>
      <c r="QAH21" s="31"/>
      <c r="QAI21" s="31"/>
      <c r="QAJ21" s="31"/>
      <c r="QAK21" s="31"/>
      <c r="QAL21" s="31"/>
      <c r="QAM21" s="31"/>
      <c r="QAN21" s="31"/>
      <c r="QAO21" s="31"/>
      <c r="QAP21" s="31"/>
      <c r="QAQ21" s="31"/>
      <c r="QAR21" s="31"/>
      <c r="QAS21" s="31"/>
      <c r="QAT21" s="31"/>
      <c r="QAU21" s="31"/>
      <c r="QAV21" s="31"/>
      <c r="QAW21" s="31"/>
      <c r="QAX21" s="31"/>
      <c r="QAY21" s="31"/>
      <c r="QAZ21" s="31"/>
      <c r="QBA21" s="31"/>
      <c r="QBB21" s="31"/>
      <c r="QBC21" s="31"/>
      <c r="QBD21" s="31"/>
      <c r="QBE21" s="31"/>
      <c r="QBF21" s="31"/>
      <c r="QBG21" s="31"/>
      <c r="QBH21" s="31"/>
      <c r="QBI21" s="31"/>
      <c r="QBJ21" s="31"/>
      <c r="QBK21" s="31"/>
      <c r="QBL21" s="31"/>
      <c r="QBM21" s="31"/>
      <c r="QBN21" s="31"/>
      <c r="QBO21" s="31"/>
      <c r="QBP21" s="31"/>
      <c r="QBQ21" s="31"/>
      <c r="QBR21" s="31"/>
      <c r="QBS21" s="31"/>
      <c r="QBT21" s="31"/>
      <c r="QBU21" s="31"/>
      <c r="QBV21" s="31"/>
      <c r="QBW21" s="31"/>
      <c r="QBX21" s="31"/>
      <c r="QBY21" s="31"/>
      <c r="QBZ21" s="31"/>
      <c r="QCA21" s="31"/>
      <c r="QCB21" s="31"/>
      <c r="QCC21" s="31"/>
      <c r="QCD21" s="31"/>
      <c r="QCE21" s="31"/>
      <c r="QCF21" s="31"/>
      <c r="QCG21" s="31"/>
      <c r="QCH21" s="31"/>
      <c r="QCI21" s="31"/>
      <c r="QCJ21" s="31"/>
      <c r="QCK21" s="31"/>
      <c r="QCL21" s="31"/>
      <c r="QCM21" s="31"/>
      <c r="QCN21" s="31"/>
      <c r="QCO21" s="31"/>
      <c r="QCP21" s="31"/>
      <c r="QCQ21" s="31"/>
      <c r="QCR21" s="31"/>
      <c r="QCS21" s="31"/>
      <c r="QCT21" s="31"/>
      <c r="QCU21" s="31"/>
      <c r="QCV21" s="31"/>
      <c r="QCW21" s="31"/>
      <c r="QCX21" s="31"/>
      <c r="QCY21" s="31"/>
      <c r="QCZ21" s="31"/>
      <c r="QDA21" s="31"/>
      <c r="QDB21" s="31"/>
      <c r="QDC21" s="31"/>
      <c r="QDD21" s="31"/>
      <c r="QDE21" s="31"/>
      <c r="QDF21" s="31"/>
      <c r="QDG21" s="31"/>
      <c r="QDH21" s="31"/>
      <c r="QDI21" s="31"/>
      <c r="QDJ21" s="31"/>
      <c r="QDK21" s="31"/>
      <c r="QDL21" s="31"/>
      <c r="QDM21" s="31"/>
      <c r="QDN21" s="31"/>
      <c r="QDO21" s="31"/>
      <c r="QDP21" s="31"/>
      <c r="QDQ21" s="31"/>
      <c r="QDR21" s="31"/>
      <c r="QDS21" s="31"/>
      <c r="QDT21" s="31"/>
      <c r="QDU21" s="31"/>
      <c r="QDV21" s="31"/>
      <c r="QDW21" s="31"/>
      <c r="QDX21" s="31"/>
      <c r="QDY21" s="31"/>
      <c r="QDZ21" s="31"/>
      <c r="QEA21" s="31"/>
      <c r="QEB21" s="31"/>
      <c r="QEC21" s="31"/>
      <c r="QED21" s="31"/>
      <c r="QEE21" s="31"/>
      <c r="QEF21" s="31"/>
      <c r="QEG21" s="31"/>
      <c r="QEH21" s="31"/>
      <c r="QEI21" s="31"/>
      <c r="QEJ21" s="31"/>
      <c r="QEK21" s="31"/>
      <c r="QEL21" s="31"/>
      <c r="QEM21" s="31"/>
      <c r="QEN21" s="31"/>
      <c r="QEO21" s="31"/>
      <c r="QEP21" s="31"/>
      <c r="QEQ21" s="31"/>
      <c r="QER21" s="31"/>
      <c r="QES21" s="31"/>
      <c r="QET21" s="31"/>
      <c r="QEU21" s="31"/>
      <c r="QEV21" s="31"/>
      <c r="QEW21" s="31"/>
      <c r="QEX21" s="31"/>
      <c r="QEY21" s="31"/>
      <c r="QEZ21" s="31"/>
      <c r="QFA21" s="31"/>
      <c r="QFB21" s="31"/>
      <c r="QFC21" s="31"/>
      <c r="QFD21" s="31"/>
      <c r="QFE21" s="31"/>
      <c r="QFF21" s="31"/>
      <c r="QFG21" s="31"/>
      <c r="QFH21" s="31"/>
      <c r="QFI21" s="31"/>
      <c r="QFJ21" s="31"/>
      <c r="QFK21" s="31"/>
      <c r="QFL21" s="31"/>
      <c r="QFM21" s="31"/>
      <c r="QFN21" s="31"/>
      <c r="QFO21" s="31"/>
      <c r="QFP21" s="31"/>
      <c r="QFQ21" s="31"/>
      <c r="QFR21" s="31"/>
      <c r="QFS21" s="31"/>
      <c r="QFT21" s="31"/>
      <c r="QFU21" s="31"/>
      <c r="QFV21" s="31"/>
      <c r="QFW21" s="31"/>
      <c r="QFX21" s="31"/>
      <c r="QFY21" s="31"/>
      <c r="QFZ21" s="31"/>
      <c r="QGA21" s="31"/>
      <c r="QGB21" s="31"/>
      <c r="QGC21" s="31"/>
      <c r="QGD21" s="31"/>
      <c r="QGE21" s="31"/>
      <c r="QGF21" s="31"/>
      <c r="QGG21" s="31"/>
      <c r="QGH21" s="31"/>
      <c r="QGI21" s="31"/>
      <c r="QGJ21" s="31"/>
      <c r="QGK21" s="31"/>
      <c r="QGL21" s="31"/>
      <c r="QGM21" s="31"/>
      <c r="QGN21" s="31"/>
      <c r="QGO21" s="31"/>
      <c r="QGP21" s="31"/>
      <c r="QGQ21" s="31"/>
      <c r="QGR21" s="31"/>
      <c r="QGS21" s="31"/>
      <c r="QGT21" s="31"/>
      <c r="QGU21" s="31"/>
      <c r="QGV21" s="31"/>
      <c r="QGW21" s="31"/>
      <c r="QGX21" s="31"/>
      <c r="QGY21" s="31"/>
      <c r="QGZ21" s="31"/>
      <c r="QHA21" s="31"/>
      <c r="QHB21" s="31"/>
      <c r="QHC21" s="31"/>
      <c r="QHD21" s="31"/>
      <c r="QHE21" s="31"/>
      <c r="QHF21" s="31"/>
      <c r="QHG21" s="31"/>
      <c r="QHH21" s="31"/>
      <c r="QHI21" s="31"/>
      <c r="QHJ21" s="31"/>
      <c r="QHK21" s="31"/>
      <c r="QHL21" s="31"/>
      <c r="QHM21" s="31"/>
      <c r="QHN21" s="31"/>
      <c r="QHO21" s="31"/>
      <c r="QHP21" s="31"/>
      <c r="QHQ21" s="31"/>
      <c r="QHR21" s="31"/>
      <c r="QHS21" s="31"/>
      <c r="QHT21" s="31"/>
      <c r="QHU21" s="31"/>
      <c r="QHV21" s="31"/>
      <c r="QHW21" s="31"/>
      <c r="QHX21" s="31"/>
      <c r="QHY21" s="31"/>
      <c r="QHZ21" s="31"/>
      <c r="QIA21" s="31"/>
      <c r="QIB21" s="31"/>
      <c r="QIC21" s="31"/>
      <c r="QID21" s="31"/>
      <c r="QIE21" s="31"/>
      <c r="QIF21" s="31"/>
      <c r="QIG21" s="31"/>
      <c r="QIH21" s="31"/>
      <c r="QII21" s="31"/>
      <c r="QIJ21" s="31"/>
      <c r="QIK21" s="31"/>
      <c r="QIL21" s="31"/>
      <c r="QIM21" s="31"/>
      <c r="QIN21" s="31"/>
      <c r="QIO21" s="31"/>
      <c r="QIP21" s="31"/>
      <c r="QIQ21" s="31"/>
      <c r="QIR21" s="31"/>
      <c r="QIS21" s="31"/>
      <c r="QIT21" s="31"/>
      <c r="QIU21" s="31"/>
      <c r="QIV21" s="31"/>
      <c r="QIW21" s="31"/>
      <c r="QIX21" s="31"/>
      <c r="QIY21" s="31"/>
      <c r="QIZ21" s="31"/>
      <c r="QJA21" s="31"/>
      <c r="QJB21" s="31"/>
      <c r="QJC21" s="31"/>
      <c r="QJD21" s="31"/>
      <c r="QJE21" s="31"/>
      <c r="QJF21" s="31"/>
      <c r="QJG21" s="31"/>
      <c r="QJH21" s="31"/>
      <c r="QJI21" s="31"/>
      <c r="QJJ21" s="31"/>
      <c r="QJK21" s="31"/>
      <c r="QJL21" s="31"/>
      <c r="QJM21" s="31"/>
      <c r="QJN21" s="31"/>
      <c r="QJO21" s="31"/>
      <c r="QJP21" s="31"/>
      <c r="QJQ21" s="31"/>
      <c r="QJR21" s="31"/>
      <c r="QJS21" s="31"/>
      <c r="QJT21" s="31"/>
      <c r="QJU21" s="31"/>
      <c r="QJV21" s="31"/>
      <c r="QJW21" s="31"/>
      <c r="QJX21" s="31"/>
      <c r="QJY21" s="31"/>
      <c r="QJZ21" s="31"/>
      <c r="QKA21" s="31"/>
      <c r="QKB21" s="31"/>
      <c r="QKC21" s="31"/>
      <c r="QKD21" s="31"/>
      <c r="QKE21" s="31"/>
      <c r="QKF21" s="31"/>
      <c r="QKG21" s="31"/>
      <c r="QKH21" s="31"/>
      <c r="QKI21" s="31"/>
      <c r="QKJ21" s="31"/>
      <c r="QKK21" s="31"/>
      <c r="QKL21" s="31"/>
      <c r="QKM21" s="31"/>
      <c r="QKN21" s="31"/>
      <c r="QKO21" s="31"/>
      <c r="QKP21" s="31"/>
      <c r="QKQ21" s="31"/>
      <c r="QKR21" s="31"/>
      <c r="QKS21" s="31"/>
      <c r="QKT21" s="31"/>
      <c r="QKU21" s="31"/>
      <c r="QKV21" s="31"/>
      <c r="QKW21" s="31"/>
      <c r="QKX21" s="31"/>
      <c r="QKY21" s="31"/>
      <c r="QKZ21" s="31"/>
      <c r="QLA21" s="31"/>
      <c r="QLB21" s="31"/>
      <c r="QLC21" s="31"/>
      <c r="QLD21" s="31"/>
      <c r="QLE21" s="31"/>
      <c r="QLF21" s="31"/>
      <c r="QLG21" s="31"/>
      <c r="QLH21" s="31"/>
      <c r="QLI21" s="31"/>
      <c r="QLJ21" s="31"/>
      <c r="QLK21" s="31"/>
      <c r="QLL21" s="31"/>
      <c r="QLM21" s="31"/>
      <c r="QLN21" s="31"/>
      <c r="QLO21" s="31"/>
      <c r="QLP21" s="31"/>
      <c r="QLQ21" s="31"/>
      <c r="QLR21" s="31"/>
      <c r="QLS21" s="31"/>
      <c r="QLT21" s="31"/>
      <c r="QLU21" s="31"/>
      <c r="QLV21" s="31"/>
      <c r="QLW21" s="31"/>
      <c r="QLX21" s="31"/>
      <c r="QLY21" s="31"/>
      <c r="QLZ21" s="31"/>
      <c r="QMA21" s="31"/>
      <c r="QMB21" s="31"/>
      <c r="QMC21" s="31"/>
      <c r="QMD21" s="31"/>
      <c r="QME21" s="31"/>
      <c r="QMF21" s="31"/>
      <c r="QMG21" s="31"/>
      <c r="QMH21" s="31"/>
      <c r="QMI21" s="31"/>
      <c r="QMJ21" s="31"/>
      <c r="QMK21" s="31"/>
      <c r="QML21" s="31"/>
      <c r="QMM21" s="31"/>
      <c r="QMN21" s="31"/>
      <c r="QMO21" s="31"/>
      <c r="QMP21" s="31"/>
      <c r="QMQ21" s="31"/>
      <c r="QMR21" s="31"/>
      <c r="QMS21" s="31"/>
      <c r="QMT21" s="31"/>
      <c r="QMU21" s="31"/>
      <c r="QMV21" s="31"/>
      <c r="QMW21" s="31"/>
      <c r="QMX21" s="31"/>
      <c r="QMY21" s="31"/>
      <c r="QMZ21" s="31"/>
      <c r="QNA21" s="31"/>
      <c r="QNB21" s="31"/>
      <c r="QNC21" s="31"/>
      <c r="QND21" s="31"/>
      <c r="QNE21" s="31"/>
      <c r="QNF21" s="31"/>
      <c r="QNG21" s="31"/>
      <c r="QNH21" s="31"/>
      <c r="QNI21" s="31"/>
      <c r="QNJ21" s="31"/>
      <c r="QNK21" s="31"/>
      <c r="QNL21" s="31"/>
      <c r="QNM21" s="31"/>
      <c r="QNN21" s="31"/>
      <c r="QNO21" s="31"/>
      <c r="QNP21" s="31"/>
      <c r="QNQ21" s="31"/>
      <c r="QNR21" s="31"/>
      <c r="QNS21" s="31"/>
      <c r="QNT21" s="31"/>
      <c r="QNU21" s="31"/>
      <c r="QNV21" s="31"/>
      <c r="QNW21" s="31"/>
      <c r="QNX21" s="31"/>
      <c r="QNY21" s="31"/>
      <c r="QNZ21" s="31"/>
      <c r="QOA21" s="31"/>
      <c r="QOB21" s="31"/>
      <c r="QOC21" s="31"/>
      <c r="QOD21" s="31"/>
      <c r="QOE21" s="31"/>
      <c r="QOF21" s="31"/>
      <c r="QOG21" s="31"/>
      <c r="QOH21" s="31"/>
      <c r="QOI21" s="31"/>
      <c r="QOJ21" s="31"/>
      <c r="QOK21" s="31"/>
      <c r="QOL21" s="31"/>
      <c r="QOM21" s="31"/>
      <c r="QON21" s="31"/>
      <c r="QOO21" s="31"/>
      <c r="QOP21" s="31"/>
      <c r="QOQ21" s="31"/>
      <c r="QOR21" s="31"/>
      <c r="QOS21" s="31"/>
      <c r="QOT21" s="31"/>
      <c r="QOU21" s="31"/>
      <c r="QOV21" s="31"/>
      <c r="QOW21" s="31"/>
      <c r="QOX21" s="31"/>
      <c r="QOY21" s="31"/>
      <c r="QOZ21" s="31"/>
      <c r="QPA21" s="31"/>
      <c r="QPB21" s="31"/>
      <c r="QPC21" s="31"/>
      <c r="QPD21" s="31"/>
      <c r="QPE21" s="31"/>
      <c r="QPF21" s="31"/>
      <c r="QPG21" s="31"/>
      <c r="QPH21" s="31"/>
      <c r="QPI21" s="31"/>
      <c r="QPJ21" s="31"/>
      <c r="QPK21" s="31"/>
      <c r="QPL21" s="31"/>
      <c r="QPM21" s="31"/>
      <c r="QPN21" s="31"/>
      <c r="QPO21" s="31"/>
      <c r="QPP21" s="31"/>
      <c r="QPQ21" s="31"/>
      <c r="QPR21" s="31"/>
      <c r="QPS21" s="31"/>
      <c r="QPT21" s="31"/>
      <c r="QPU21" s="31"/>
      <c r="QPV21" s="31"/>
      <c r="QPW21" s="31"/>
      <c r="QPX21" s="31"/>
      <c r="QPY21" s="31"/>
      <c r="QPZ21" s="31"/>
      <c r="QQA21" s="31"/>
      <c r="QQB21" s="31"/>
      <c r="QQC21" s="31"/>
      <c r="QQD21" s="31"/>
      <c r="QQE21" s="31"/>
      <c r="QQF21" s="31"/>
      <c r="QQG21" s="31"/>
      <c r="QQH21" s="31"/>
      <c r="QQI21" s="31"/>
      <c r="QQJ21" s="31"/>
      <c r="QQK21" s="31"/>
      <c r="QQL21" s="31"/>
      <c r="QQM21" s="31"/>
      <c r="QQN21" s="31"/>
      <c r="QQO21" s="31"/>
      <c r="QQP21" s="31"/>
      <c r="QQQ21" s="31"/>
      <c r="QQR21" s="31"/>
      <c r="QQS21" s="31"/>
      <c r="QQT21" s="31"/>
      <c r="QQU21" s="31"/>
      <c r="QQV21" s="31"/>
      <c r="QQW21" s="31"/>
      <c r="QQX21" s="31"/>
      <c r="QQY21" s="31"/>
      <c r="QQZ21" s="31"/>
      <c r="QRA21" s="31"/>
      <c r="QRB21" s="31"/>
      <c r="QRC21" s="31"/>
      <c r="QRD21" s="31"/>
      <c r="QRE21" s="31"/>
      <c r="QRF21" s="31"/>
      <c r="QRG21" s="31"/>
      <c r="QRH21" s="31"/>
      <c r="QRI21" s="31"/>
      <c r="QRJ21" s="31"/>
      <c r="QRK21" s="31"/>
      <c r="QRL21" s="31"/>
      <c r="QRM21" s="31"/>
      <c r="QRN21" s="31"/>
      <c r="QRO21" s="31"/>
      <c r="QRP21" s="31"/>
      <c r="QRQ21" s="31"/>
      <c r="QRR21" s="31"/>
      <c r="QRS21" s="31"/>
      <c r="QRT21" s="31"/>
      <c r="QRU21" s="31"/>
      <c r="QRV21" s="31"/>
      <c r="QRW21" s="31"/>
      <c r="QRX21" s="31"/>
      <c r="QRY21" s="31"/>
      <c r="QRZ21" s="31"/>
      <c r="QSA21" s="31"/>
      <c r="QSB21" s="31"/>
      <c r="QSC21" s="31"/>
      <c r="QSD21" s="31"/>
      <c r="QSE21" s="31"/>
      <c r="QSF21" s="31"/>
      <c r="QSG21" s="31"/>
      <c r="QSH21" s="31"/>
      <c r="QSI21" s="31"/>
      <c r="QSJ21" s="31"/>
      <c r="QSK21" s="31"/>
      <c r="QSL21" s="31"/>
      <c r="QSM21" s="31"/>
      <c r="QSN21" s="31"/>
      <c r="QSO21" s="31"/>
      <c r="QSP21" s="31"/>
      <c r="QSQ21" s="31"/>
      <c r="QSR21" s="31"/>
      <c r="QSS21" s="31"/>
      <c r="QST21" s="31"/>
      <c r="QSU21" s="31"/>
      <c r="QSV21" s="31"/>
      <c r="QSW21" s="31"/>
      <c r="QSX21" s="31"/>
      <c r="QSY21" s="31"/>
      <c r="QSZ21" s="31"/>
      <c r="QTA21" s="31"/>
      <c r="QTB21" s="31"/>
      <c r="QTC21" s="31"/>
      <c r="QTD21" s="31"/>
      <c r="QTE21" s="31"/>
      <c r="QTF21" s="31"/>
      <c r="QTG21" s="31"/>
      <c r="QTH21" s="31"/>
      <c r="QTI21" s="31"/>
      <c r="QTJ21" s="31"/>
      <c r="QTK21" s="31"/>
      <c r="QTL21" s="31"/>
      <c r="QTM21" s="31"/>
      <c r="QTN21" s="31"/>
      <c r="QTO21" s="31"/>
      <c r="QTP21" s="31"/>
      <c r="QTQ21" s="31"/>
      <c r="QTR21" s="31"/>
      <c r="QTS21" s="31"/>
      <c r="QTT21" s="31"/>
      <c r="QTU21" s="31"/>
      <c r="QTV21" s="31"/>
      <c r="QTW21" s="31"/>
      <c r="QTX21" s="31"/>
      <c r="QTY21" s="31"/>
      <c r="QTZ21" s="31"/>
      <c r="QUA21" s="31"/>
      <c r="QUB21" s="31"/>
      <c r="QUC21" s="31"/>
      <c r="QUD21" s="31"/>
      <c r="QUE21" s="31"/>
      <c r="QUF21" s="31"/>
      <c r="QUG21" s="31"/>
      <c r="QUH21" s="31"/>
      <c r="QUI21" s="31"/>
      <c r="QUJ21" s="31"/>
      <c r="QUK21" s="31"/>
      <c r="QUL21" s="31"/>
      <c r="QUM21" s="31"/>
      <c r="QUN21" s="31"/>
      <c r="QUO21" s="31"/>
      <c r="QUP21" s="31"/>
      <c r="QUQ21" s="31"/>
      <c r="QUR21" s="31"/>
      <c r="QUS21" s="31"/>
      <c r="QUT21" s="31"/>
      <c r="QUU21" s="31"/>
      <c r="QUV21" s="31"/>
      <c r="QUW21" s="31"/>
      <c r="QUX21" s="31"/>
      <c r="QUY21" s="31"/>
      <c r="QUZ21" s="31"/>
      <c r="QVA21" s="31"/>
      <c r="QVB21" s="31"/>
      <c r="QVC21" s="31"/>
      <c r="QVD21" s="31"/>
      <c r="QVE21" s="31"/>
      <c r="QVF21" s="31"/>
      <c r="QVG21" s="31"/>
      <c r="QVH21" s="31"/>
      <c r="QVI21" s="31"/>
      <c r="QVJ21" s="31"/>
      <c r="QVK21" s="31"/>
      <c r="QVL21" s="31"/>
      <c r="QVM21" s="31"/>
      <c r="QVN21" s="31"/>
      <c r="QVO21" s="31"/>
      <c r="QVP21" s="31"/>
      <c r="QVQ21" s="31"/>
      <c r="QVR21" s="31"/>
      <c r="QVS21" s="31"/>
      <c r="QVT21" s="31"/>
      <c r="QVU21" s="31"/>
      <c r="QVV21" s="31"/>
      <c r="QVW21" s="31"/>
      <c r="QVX21" s="31"/>
      <c r="QVY21" s="31"/>
      <c r="QVZ21" s="31"/>
      <c r="QWA21" s="31"/>
      <c r="QWB21" s="31"/>
      <c r="QWC21" s="31"/>
      <c r="QWD21" s="31"/>
      <c r="QWE21" s="31"/>
      <c r="QWF21" s="31"/>
      <c r="QWG21" s="31"/>
      <c r="QWH21" s="31"/>
      <c r="QWI21" s="31"/>
      <c r="QWJ21" s="31"/>
      <c r="QWK21" s="31"/>
      <c r="QWL21" s="31"/>
      <c r="QWM21" s="31"/>
      <c r="QWN21" s="31"/>
      <c r="QWO21" s="31"/>
      <c r="QWP21" s="31"/>
      <c r="QWQ21" s="31"/>
      <c r="QWR21" s="31"/>
      <c r="QWS21" s="31"/>
      <c r="QWT21" s="31"/>
      <c r="QWU21" s="31"/>
      <c r="QWV21" s="31"/>
      <c r="QWW21" s="31"/>
      <c r="QWX21" s="31"/>
      <c r="QWY21" s="31"/>
      <c r="QWZ21" s="31"/>
      <c r="QXA21" s="31"/>
      <c r="QXB21" s="31"/>
      <c r="QXC21" s="31"/>
      <c r="QXD21" s="31"/>
      <c r="QXE21" s="31"/>
      <c r="QXF21" s="31"/>
      <c r="QXG21" s="31"/>
      <c r="QXH21" s="31"/>
      <c r="QXI21" s="31"/>
      <c r="QXJ21" s="31"/>
      <c r="QXK21" s="31"/>
      <c r="QXL21" s="31"/>
      <c r="QXM21" s="31"/>
      <c r="QXN21" s="31"/>
      <c r="QXO21" s="31"/>
      <c r="QXP21" s="31"/>
      <c r="QXQ21" s="31"/>
      <c r="QXR21" s="31"/>
      <c r="QXS21" s="31"/>
      <c r="QXT21" s="31"/>
      <c r="QXU21" s="31"/>
      <c r="QXV21" s="31"/>
      <c r="QXW21" s="31"/>
      <c r="QXX21" s="31"/>
      <c r="QXY21" s="31"/>
      <c r="QXZ21" s="31"/>
      <c r="QYA21" s="31"/>
      <c r="QYB21" s="31"/>
      <c r="QYC21" s="31"/>
      <c r="QYD21" s="31"/>
      <c r="QYE21" s="31"/>
      <c r="QYF21" s="31"/>
      <c r="QYG21" s="31"/>
      <c r="QYH21" s="31"/>
      <c r="QYI21" s="31"/>
      <c r="QYJ21" s="31"/>
      <c r="QYK21" s="31"/>
      <c r="QYL21" s="31"/>
      <c r="QYM21" s="31"/>
      <c r="QYN21" s="31"/>
      <c r="QYO21" s="31"/>
      <c r="QYP21" s="31"/>
      <c r="QYQ21" s="31"/>
      <c r="QYR21" s="31"/>
      <c r="QYS21" s="31"/>
      <c r="QYT21" s="31"/>
      <c r="QYU21" s="31"/>
      <c r="QYV21" s="31"/>
      <c r="QYW21" s="31"/>
      <c r="QYX21" s="31"/>
      <c r="QYY21" s="31"/>
      <c r="QYZ21" s="31"/>
      <c r="QZA21" s="31"/>
      <c r="QZB21" s="31"/>
      <c r="QZC21" s="31"/>
      <c r="QZD21" s="31"/>
      <c r="QZE21" s="31"/>
      <c r="QZF21" s="31"/>
      <c r="QZG21" s="31"/>
      <c r="QZH21" s="31"/>
      <c r="QZI21" s="31"/>
      <c r="QZJ21" s="31"/>
      <c r="QZK21" s="31"/>
      <c r="QZL21" s="31"/>
      <c r="QZM21" s="31"/>
      <c r="QZN21" s="31"/>
      <c r="QZO21" s="31"/>
      <c r="QZP21" s="31"/>
      <c r="QZQ21" s="31"/>
      <c r="QZR21" s="31"/>
      <c r="QZS21" s="31"/>
      <c r="QZT21" s="31"/>
      <c r="QZU21" s="31"/>
      <c r="QZV21" s="31"/>
      <c r="QZW21" s="31"/>
      <c r="QZX21" s="31"/>
      <c r="QZY21" s="31"/>
      <c r="QZZ21" s="31"/>
      <c r="RAA21" s="31"/>
      <c r="RAB21" s="31"/>
      <c r="RAC21" s="31"/>
      <c r="RAD21" s="31"/>
      <c r="RAE21" s="31"/>
      <c r="RAF21" s="31"/>
      <c r="RAG21" s="31"/>
      <c r="RAH21" s="31"/>
      <c r="RAI21" s="31"/>
      <c r="RAJ21" s="31"/>
      <c r="RAK21" s="31"/>
      <c r="RAL21" s="31"/>
      <c r="RAM21" s="31"/>
      <c r="RAN21" s="31"/>
      <c r="RAO21" s="31"/>
      <c r="RAP21" s="31"/>
      <c r="RAQ21" s="31"/>
      <c r="RAR21" s="31"/>
      <c r="RAS21" s="31"/>
      <c r="RAT21" s="31"/>
      <c r="RAU21" s="31"/>
      <c r="RAV21" s="31"/>
      <c r="RAW21" s="31"/>
      <c r="RAX21" s="31"/>
      <c r="RAY21" s="31"/>
      <c r="RAZ21" s="31"/>
      <c r="RBA21" s="31"/>
      <c r="RBB21" s="31"/>
      <c r="RBC21" s="31"/>
      <c r="RBD21" s="31"/>
      <c r="RBE21" s="31"/>
      <c r="RBF21" s="31"/>
      <c r="RBG21" s="31"/>
      <c r="RBH21" s="31"/>
      <c r="RBI21" s="31"/>
      <c r="RBJ21" s="31"/>
      <c r="RBK21" s="31"/>
      <c r="RBL21" s="31"/>
      <c r="RBM21" s="31"/>
      <c r="RBN21" s="31"/>
      <c r="RBO21" s="31"/>
      <c r="RBP21" s="31"/>
      <c r="RBQ21" s="31"/>
      <c r="RBR21" s="31"/>
      <c r="RBS21" s="31"/>
      <c r="RBT21" s="31"/>
      <c r="RBU21" s="31"/>
      <c r="RBV21" s="31"/>
      <c r="RBW21" s="31"/>
      <c r="RBX21" s="31"/>
      <c r="RBY21" s="31"/>
      <c r="RBZ21" s="31"/>
      <c r="RCA21" s="31"/>
      <c r="RCB21" s="31"/>
      <c r="RCC21" s="31"/>
      <c r="RCD21" s="31"/>
      <c r="RCE21" s="31"/>
      <c r="RCF21" s="31"/>
      <c r="RCG21" s="31"/>
      <c r="RCH21" s="31"/>
      <c r="RCI21" s="31"/>
      <c r="RCJ21" s="31"/>
      <c r="RCK21" s="31"/>
      <c r="RCL21" s="31"/>
      <c r="RCM21" s="31"/>
      <c r="RCN21" s="31"/>
      <c r="RCO21" s="31"/>
      <c r="RCP21" s="31"/>
      <c r="RCQ21" s="31"/>
      <c r="RCR21" s="31"/>
      <c r="RCS21" s="31"/>
      <c r="RCT21" s="31"/>
      <c r="RCU21" s="31"/>
      <c r="RCV21" s="31"/>
      <c r="RCW21" s="31"/>
      <c r="RCX21" s="31"/>
      <c r="RCY21" s="31"/>
      <c r="RCZ21" s="31"/>
      <c r="RDA21" s="31"/>
      <c r="RDB21" s="31"/>
      <c r="RDC21" s="31"/>
      <c r="RDD21" s="31"/>
      <c r="RDE21" s="31"/>
      <c r="RDF21" s="31"/>
      <c r="RDG21" s="31"/>
      <c r="RDH21" s="31"/>
      <c r="RDI21" s="31"/>
      <c r="RDJ21" s="31"/>
      <c r="RDK21" s="31"/>
      <c r="RDL21" s="31"/>
      <c r="RDM21" s="31"/>
      <c r="RDN21" s="31"/>
      <c r="RDO21" s="31"/>
      <c r="RDP21" s="31"/>
      <c r="RDQ21" s="31"/>
      <c r="RDR21" s="31"/>
      <c r="RDS21" s="31"/>
      <c r="RDT21" s="31"/>
      <c r="RDU21" s="31"/>
      <c r="RDV21" s="31"/>
      <c r="RDW21" s="31"/>
      <c r="RDX21" s="31"/>
      <c r="RDY21" s="31"/>
      <c r="RDZ21" s="31"/>
      <c r="REA21" s="31"/>
      <c r="REB21" s="31"/>
      <c r="REC21" s="31"/>
      <c r="RED21" s="31"/>
      <c r="REE21" s="31"/>
      <c r="REF21" s="31"/>
      <c r="REG21" s="31"/>
      <c r="REH21" s="31"/>
      <c r="REI21" s="31"/>
      <c r="REJ21" s="31"/>
      <c r="REK21" s="31"/>
      <c r="REL21" s="31"/>
      <c r="REM21" s="31"/>
      <c r="REN21" s="31"/>
      <c r="REO21" s="31"/>
      <c r="REP21" s="31"/>
      <c r="REQ21" s="31"/>
      <c r="RER21" s="31"/>
      <c r="RES21" s="31"/>
      <c r="RET21" s="31"/>
      <c r="REU21" s="31"/>
      <c r="REV21" s="31"/>
      <c r="REW21" s="31"/>
      <c r="REX21" s="31"/>
      <c r="REY21" s="31"/>
      <c r="REZ21" s="31"/>
      <c r="RFA21" s="31"/>
      <c r="RFB21" s="31"/>
      <c r="RFC21" s="31"/>
      <c r="RFD21" s="31"/>
      <c r="RFE21" s="31"/>
      <c r="RFF21" s="31"/>
      <c r="RFG21" s="31"/>
      <c r="RFH21" s="31"/>
      <c r="RFI21" s="31"/>
      <c r="RFJ21" s="31"/>
      <c r="RFK21" s="31"/>
      <c r="RFL21" s="31"/>
      <c r="RFM21" s="31"/>
      <c r="RFN21" s="31"/>
      <c r="RFO21" s="31"/>
      <c r="RFP21" s="31"/>
      <c r="RFQ21" s="31"/>
      <c r="RFR21" s="31"/>
      <c r="RFS21" s="31"/>
      <c r="RFT21" s="31"/>
      <c r="RFU21" s="31"/>
      <c r="RFV21" s="31"/>
      <c r="RFW21" s="31"/>
      <c r="RFX21" s="31"/>
      <c r="RFY21" s="31"/>
      <c r="RFZ21" s="31"/>
      <c r="RGA21" s="31"/>
      <c r="RGB21" s="31"/>
      <c r="RGC21" s="31"/>
      <c r="RGD21" s="31"/>
      <c r="RGE21" s="31"/>
      <c r="RGF21" s="31"/>
      <c r="RGG21" s="31"/>
      <c r="RGH21" s="31"/>
      <c r="RGI21" s="31"/>
      <c r="RGJ21" s="31"/>
      <c r="RGK21" s="31"/>
      <c r="RGL21" s="31"/>
      <c r="RGM21" s="31"/>
      <c r="RGN21" s="31"/>
      <c r="RGO21" s="31"/>
      <c r="RGP21" s="31"/>
      <c r="RGQ21" s="31"/>
      <c r="RGR21" s="31"/>
      <c r="RGS21" s="31"/>
      <c r="RGT21" s="31"/>
      <c r="RGU21" s="31"/>
      <c r="RGV21" s="31"/>
      <c r="RGW21" s="31"/>
      <c r="RGX21" s="31"/>
      <c r="RGY21" s="31"/>
      <c r="RGZ21" s="31"/>
      <c r="RHA21" s="31"/>
      <c r="RHB21" s="31"/>
      <c r="RHC21" s="31"/>
      <c r="RHD21" s="31"/>
      <c r="RHE21" s="31"/>
      <c r="RHF21" s="31"/>
      <c r="RHG21" s="31"/>
      <c r="RHH21" s="31"/>
      <c r="RHI21" s="31"/>
      <c r="RHJ21" s="31"/>
      <c r="RHK21" s="31"/>
      <c r="RHL21" s="31"/>
      <c r="RHM21" s="31"/>
      <c r="RHN21" s="31"/>
      <c r="RHO21" s="31"/>
      <c r="RHP21" s="31"/>
      <c r="RHQ21" s="31"/>
      <c r="RHR21" s="31"/>
      <c r="RHS21" s="31"/>
      <c r="RHT21" s="31"/>
      <c r="RHU21" s="31"/>
      <c r="RHV21" s="31"/>
      <c r="RHW21" s="31"/>
      <c r="RHX21" s="31"/>
      <c r="RHY21" s="31"/>
      <c r="RHZ21" s="31"/>
      <c r="RIA21" s="31"/>
      <c r="RIB21" s="31"/>
      <c r="RIC21" s="31"/>
      <c r="RID21" s="31"/>
      <c r="RIE21" s="31"/>
      <c r="RIF21" s="31"/>
      <c r="RIG21" s="31"/>
      <c r="RIH21" s="31"/>
      <c r="RII21" s="31"/>
      <c r="RIJ21" s="31"/>
      <c r="RIK21" s="31"/>
      <c r="RIL21" s="31"/>
      <c r="RIM21" s="31"/>
      <c r="RIN21" s="31"/>
      <c r="RIO21" s="31"/>
      <c r="RIP21" s="31"/>
      <c r="RIQ21" s="31"/>
      <c r="RIR21" s="31"/>
      <c r="RIS21" s="31"/>
      <c r="RIT21" s="31"/>
      <c r="RIU21" s="31"/>
      <c r="RIV21" s="31"/>
      <c r="RIW21" s="31"/>
      <c r="RIX21" s="31"/>
      <c r="RIY21" s="31"/>
      <c r="RIZ21" s="31"/>
      <c r="RJA21" s="31"/>
      <c r="RJB21" s="31"/>
      <c r="RJC21" s="31"/>
      <c r="RJD21" s="31"/>
      <c r="RJE21" s="31"/>
      <c r="RJF21" s="31"/>
      <c r="RJG21" s="31"/>
      <c r="RJH21" s="31"/>
      <c r="RJI21" s="31"/>
      <c r="RJJ21" s="31"/>
      <c r="RJK21" s="31"/>
      <c r="RJL21" s="31"/>
      <c r="RJM21" s="31"/>
      <c r="RJN21" s="31"/>
      <c r="RJO21" s="31"/>
      <c r="RJP21" s="31"/>
      <c r="RJQ21" s="31"/>
      <c r="RJR21" s="31"/>
      <c r="RJS21" s="31"/>
      <c r="RJT21" s="31"/>
      <c r="RJU21" s="31"/>
      <c r="RJV21" s="31"/>
      <c r="RJW21" s="31"/>
      <c r="RJX21" s="31"/>
      <c r="RJY21" s="31"/>
      <c r="RJZ21" s="31"/>
      <c r="RKA21" s="31"/>
      <c r="RKB21" s="31"/>
      <c r="RKC21" s="31"/>
      <c r="RKD21" s="31"/>
      <c r="RKE21" s="31"/>
      <c r="RKF21" s="31"/>
      <c r="RKG21" s="31"/>
      <c r="RKH21" s="31"/>
      <c r="RKI21" s="31"/>
      <c r="RKJ21" s="31"/>
      <c r="RKK21" s="31"/>
      <c r="RKL21" s="31"/>
      <c r="RKM21" s="31"/>
      <c r="RKN21" s="31"/>
      <c r="RKO21" s="31"/>
      <c r="RKP21" s="31"/>
      <c r="RKQ21" s="31"/>
      <c r="RKR21" s="31"/>
      <c r="RKS21" s="31"/>
      <c r="RKT21" s="31"/>
      <c r="RKU21" s="31"/>
      <c r="RKV21" s="31"/>
      <c r="RKW21" s="31"/>
      <c r="RKX21" s="31"/>
      <c r="RKY21" s="31"/>
      <c r="RKZ21" s="31"/>
      <c r="RLA21" s="31"/>
      <c r="RLB21" s="31"/>
      <c r="RLC21" s="31"/>
      <c r="RLD21" s="31"/>
      <c r="RLE21" s="31"/>
      <c r="RLF21" s="31"/>
      <c r="RLG21" s="31"/>
      <c r="RLH21" s="31"/>
      <c r="RLI21" s="31"/>
      <c r="RLJ21" s="31"/>
      <c r="RLK21" s="31"/>
      <c r="RLL21" s="31"/>
      <c r="RLM21" s="31"/>
      <c r="RLN21" s="31"/>
      <c r="RLO21" s="31"/>
      <c r="RLP21" s="31"/>
      <c r="RLQ21" s="31"/>
      <c r="RLR21" s="31"/>
      <c r="RLS21" s="31"/>
      <c r="RLT21" s="31"/>
      <c r="RLU21" s="31"/>
      <c r="RLV21" s="31"/>
      <c r="RLW21" s="31"/>
      <c r="RLX21" s="31"/>
      <c r="RLY21" s="31"/>
      <c r="RLZ21" s="31"/>
      <c r="RMA21" s="31"/>
      <c r="RMB21" s="31"/>
      <c r="RMC21" s="31"/>
      <c r="RMD21" s="31"/>
      <c r="RME21" s="31"/>
      <c r="RMF21" s="31"/>
      <c r="RMG21" s="31"/>
      <c r="RMH21" s="31"/>
      <c r="RMI21" s="31"/>
      <c r="RMJ21" s="31"/>
      <c r="RMK21" s="31"/>
      <c r="RML21" s="31"/>
      <c r="RMM21" s="31"/>
      <c r="RMN21" s="31"/>
      <c r="RMO21" s="31"/>
      <c r="RMP21" s="31"/>
      <c r="RMQ21" s="31"/>
      <c r="RMR21" s="31"/>
      <c r="RMS21" s="31"/>
      <c r="RMT21" s="31"/>
      <c r="RMU21" s="31"/>
      <c r="RMV21" s="31"/>
      <c r="RMW21" s="31"/>
      <c r="RMX21" s="31"/>
      <c r="RMY21" s="31"/>
      <c r="RMZ21" s="31"/>
      <c r="RNA21" s="31"/>
      <c r="RNB21" s="31"/>
      <c r="RNC21" s="31"/>
      <c r="RND21" s="31"/>
      <c r="RNE21" s="31"/>
      <c r="RNF21" s="31"/>
      <c r="RNG21" s="31"/>
      <c r="RNH21" s="31"/>
      <c r="RNI21" s="31"/>
      <c r="RNJ21" s="31"/>
      <c r="RNK21" s="31"/>
      <c r="RNL21" s="31"/>
      <c r="RNM21" s="31"/>
      <c r="RNN21" s="31"/>
      <c r="RNO21" s="31"/>
      <c r="RNP21" s="31"/>
      <c r="RNQ21" s="31"/>
      <c r="RNR21" s="31"/>
      <c r="RNS21" s="31"/>
      <c r="RNT21" s="31"/>
      <c r="RNU21" s="31"/>
      <c r="RNV21" s="31"/>
      <c r="RNW21" s="31"/>
      <c r="RNX21" s="31"/>
      <c r="RNY21" s="31"/>
      <c r="RNZ21" s="31"/>
      <c r="ROA21" s="31"/>
      <c r="ROB21" s="31"/>
      <c r="ROC21" s="31"/>
      <c r="ROD21" s="31"/>
      <c r="ROE21" s="31"/>
      <c r="ROF21" s="31"/>
      <c r="ROG21" s="31"/>
      <c r="ROH21" s="31"/>
      <c r="ROI21" s="31"/>
      <c r="ROJ21" s="31"/>
      <c r="ROK21" s="31"/>
      <c r="ROL21" s="31"/>
      <c r="ROM21" s="31"/>
      <c r="RON21" s="31"/>
      <c r="ROO21" s="31"/>
      <c r="ROP21" s="31"/>
      <c r="ROQ21" s="31"/>
      <c r="ROR21" s="31"/>
      <c r="ROS21" s="31"/>
      <c r="ROT21" s="31"/>
      <c r="ROU21" s="31"/>
      <c r="ROV21" s="31"/>
      <c r="ROW21" s="31"/>
      <c r="ROX21" s="31"/>
      <c r="ROY21" s="31"/>
      <c r="ROZ21" s="31"/>
      <c r="RPA21" s="31"/>
      <c r="RPB21" s="31"/>
      <c r="RPC21" s="31"/>
      <c r="RPD21" s="31"/>
      <c r="RPE21" s="31"/>
      <c r="RPF21" s="31"/>
      <c r="RPG21" s="31"/>
      <c r="RPH21" s="31"/>
      <c r="RPI21" s="31"/>
      <c r="RPJ21" s="31"/>
      <c r="RPK21" s="31"/>
      <c r="RPL21" s="31"/>
      <c r="RPM21" s="31"/>
      <c r="RPN21" s="31"/>
      <c r="RPO21" s="31"/>
      <c r="RPP21" s="31"/>
      <c r="RPQ21" s="31"/>
      <c r="RPR21" s="31"/>
      <c r="RPS21" s="31"/>
      <c r="RPT21" s="31"/>
      <c r="RPU21" s="31"/>
      <c r="RPV21" s="31"/>
      <c r="RPW21" s="31"/>
      <c r="RPX21" s="31"/>
      <c r="RPY21" s="31"/>
      <c r="RPZ21" s="31"/>
      <c r="RQA21" s="31"/>
      <c r="RQB21" s="31"/>
      <c r="RQC21" s="31"/>
      <c r="RQD21" s="31"/>
      <c r="RQE21" s="31"/>
      <c r="RQF21" s="31"/>
      <c r="RQG21" s="31"/>
      <c r="RQH21" s="31"/>
      <c r="RQI21" s="31"/>
      <c r="RQJ21" s="31"/>
      <c r="RQK21" s="31"/>
      <c r="RQL21" s="31"/>
      <c r="RQM21" s="31"/>
      <c r="RQN21" s="31"/>
      <c r="RQO21" s="31"/>
      <c r="RQP21" s="31"/>
      <c r="RQQ21" s="31"/>
      <c r="RQR21" s="31"/>
      <c r="RQS21" s="31"/>
      <c r="RQT21" s="31"/>
      <c r="RQU21" s="31"/>
      <c r="RQV21" s="31"/>
      <c r="RQW21" s="31"/>
      <c r="RQX21" s="31"/>
      <c r="RQY21" s="31"/>
      <c r="RQZ21" s="31"/>
      <c r="RRA21" s="31"/>
      <c r="RRB21" s="31"/>
      <c r="RRC21" s="31"/>
      <c r="RRD21" s="31"/>
      <c r="RRE21" s="31"/>
      <c r="RRF21" s="31"/>
      <c r="RRG21" s="31"/>
      <c r="RRH21" s="31"/>
      <c r="RRI21" s="31"/>
      <c r="RRJ21" s="31"/>
      <c r="RRK21" s="31"/>
      <c r="RRL21" s="31"/>
      <c r="RRM21" s="31"/>
      <c r="RRN21" s="31"/>
      <c r="RRO21" s="31"/>
      <c r="RRP21" s="31"/>
      <c r="RRQ21" s="31"/>
      <c r="RRR21" s="31"/>
      <c r="RRS21" s="31"/>
      <c r="RRT21" s="31"/>
      <c r="RRU21" s="31"/>
      <c r="RRV21" s="31"/>
      <c r="RRW21" s="31"/>
      <c r="RRX21" s="31"/>
      <c r="RRY21" s="31"/>
      <c r="RRZ21" s="31"/>
      <c r="RSA21" s="31"/>
      <c r="RSB21" s="31"/>
      <c r="RSC21" s="31"/>
      <c r="RSD21" s="31"/>
      <c r="RSE21" s="31"/>
      <c r="RSF21" s="31"/>
      <c r="RSG21" s="31"/>
      <c r="RSH21" s="31"/>
      <c r="RSI21" s="31"/>
      <c r="RSJ21" s="31"/>
      <c r="RSK21" s="31"/>
      <c r="RSL21" s="31"/>
      <c r="RSM21" s="31"/>
      <c r="RSN21" s="31"/>
      <c r="RSO21" s="31"/>
      <c r="RSP21" s="31"/>
      <c r="RSQ21" s="31"/>
      <c r="RSR21" s="31"/>
      <c r="RSS21" s="31"/>
      <c r="RST21" s="31"/>
      <c r="RSU21" s="31"/>
      <c r="RSV21" s="31"/>
      <c r="RSW21" s="31"/>
      <c r="RSX21" s="31"/>
      <c r="RSY21" s="31"/>
      <c r="RSZ21" s="31"/>
      <c r="RTA21" s="31"/>
      <c r="RTB21" s="31"/>
      <c r="RTC21" s="31"/>
      <c r="RTD21" s="31"/>
      <c r="RTE21" s="31"/>
      <c r="RTF21" s="31"/>
      <c r="RTG21" s="31"/>
      <c r="RTH21" s="31"/>
      <c r="RTI21" s="31"/>
      <c r="RTJ21" s="31"/>
      <c r="RTK21" s="31"/>
      <c r="RTL21" s="31"/>
      <c r="RTM21" s="31"/>
      <c r="RTN21" s="31"/>
      <c r="RTO21" s="31"/>
      <c r="RTP21" s="31"/>
      <c r="RTQ21" s="31"/>
      <c r="RTR21" s="31"/>
      <c r="RTS21" s="31"/>
      <c r="RTT21" s="31"/>
      <c r="RTU21" s="31"/>
      <c r="RTV21" s="31"/>
      <c r="RTW21" s="31"/>
      <c r="RTX21" s="31"/>
      <c r="RTY21" s="31"/>
      <c r="RTZ21" s="31"/>
      <c r="RUA21" s="31"/>
      <c r="RUB21" s="31"/>
      <c r="RUC21" s="31"/>
      <c r="RUD21" s="31"/>
      <c r="RUE21" s="31"/>
      <c r="RUF21" s="31"/>
      <c r="RUG21" s="31"/>
      <c r="RUH21" s="31"/>
      <c r="RUI21" s="31"/>
      <c r="RUJ21" s="31"/>
      <c r="RUK21" s="31"/>
      <c r="RUL21" s="31"/>
      <c r="RUM21" s="31"/>
      <c r="RUN21" s="31"/>
      <c r="RUO21" s="31"/>
      <c r="RUP21" s="31"/>
      <c r="RUQ21" s="31"/>
      <c r="RUR21" s="31"/>
      <c r="RUS21" s="31"/>
      <c r="RUT21" s="31"/>
      <c r="RUU21" s="31"/>
      <c r="RUV21" s="31"/>
      <c r="RUW21" s="31"/>
      <c r="RUX21" s="31"/>
      <c r="RUY21" s="31"/>
      <c r="RUZ21" s="31"/>
      <c r="RVA21" s="31"/>
      <c r="RVB21" s="31"/>
      <c r="RVC21" s="31"/>
      <c r="RVD21" s="31"/>
      <c r="RVE21" s="31"/>
      <c r="RVF21" s="31"/>
      <c r="RVG21" s="31"/>
      <c r="RVH21" s="31"/>
      <c r="RVI21" s="31"/>
      <c r="RVJ21" s="31"/>
      <c r="RVK21" s="31"/>
      <c r="RVL21" s="31"/>
      <c r="RVM21" s="31"/>
      <c r="RVN21" s="31"/>
      <c r="RVO21" s="31"/>
      <c r="RVP21" s="31"/>
      <c r="RVQ21" s="31"/>
      <c r="RVR21" s="31"/>
      <c r="RVS21" s="31"/>
      <c r="RVT21" s="31"/>
      <c r="RVU21" s="31"/>
      <c r="RVV21" s="31"/>
      <c r="RVW21" s="31"/>
      <c r="RVX21" s="31"/>
      <c r="RVY21" s="31"/>
      <c r="RVZ21" s="31"/>
      <c r="RWA21" s="31"/>
      <c r="RWB21" s="31"/>
      <c r="RWC21" s="31"/>
      <c r="RWD21" s="31"/>
      <c r="RWE21" s="31"/>
      <c r="RWF21" s="31"/>
      <c r="RWG21" s="31"/>
      <c r="RWH21" s="31"/>
      <c r="RWI21" s="31"/>
      <c r="RWJ21" s="31"/>
      <c r="RWK21" s="31"/>
      <c r="RWL21" s="31"/>
      <c r="RWM21" s="31"/>
      <c r="RWN21" s="31"/>
      <c r="RWO21" s="31"/>
      <c r="RWP21" s="31"/>
      <c r="RWQ21" s="31"/>
      <c r="RWR21" s="31"/>
      <c r="RWS21" s="31"/>
      <c r="RWT21" s="31"/>
      <c r="RWU21" s="31"/>
      <c r="RWV21" s="31"/>
      <c r="RWW21" s="31"/>
      <c r="RWX21" s="31"/>
      <c r="RWY21" s="31"/>
      <c r="RWZ21" s="31"/>
      <c r="RXA21" s="31"/>
      <c r="RXB21" s="31"/>
      <c r="RXC21" s="31"/>
      <c r="RXD21" s="31"/>
      <c r="RXE21" s="31"/>
      <c r="RXF21" s="31"/>
      <c r="RXG21" s="31"/>
      <c r="RXH21" s="31"/>
      <c r="RXI21" s="31"/>
      <c r="RXJ21" s="31"/>
      <c r="RXK21" s="31"/>
      <c r="RXL21" s="31"/>
      <c r="RXM21" s="31"/>
      <c r="RXN21" s="31"/>
      <c r="RXO21" s="31"/>
      <c r="RXP21" s="31"/>
      <c r="RXQ21" s="31"/>
      <c r="RXR21" s="31"/>
      <c r="RXS21" s="31"/>
      <c r="RXT21" s="31"/>
      <c r="RXU21" s="31"/>
      <c r="RXV21" s="31"/>
      <c r="RXW21" s="31"/>
      <c r="RXX21" s="31"/>
      <c r="RXY21" s="31"/>
      <c r="RXZ21" s="31"/>
      <c r="RYA21" s="31"/>
      <c r="RYB21" s="31"/>
      <c r="RYC21" s="31"/>
      <c r="RYD21" s="31"/>
      <c r="RYE21" s="31"/>
      <c r="RYF21" s="31"/>
      <c r="RYG21" s="31"/>
      <c r="RYH21" s="31"/>
      <c r="RYI21" s="31"/>
      <c r="RYJ21" s="31"/>
      <c r="RYK21" s="31"/>
      <c r="RYL21" s="31"/>
      <c r="RYM21" s="31"/>
      <c r="RYN21" s="31"/>
      <c r="RYO21" s="31"/>
      <c r="RYP21" s="31"/>
      <c r="RYQ21" s="31"/>
      <c r="RYR21" s="31"/>
      <c r="RYS21" s="31"/>
      <c r="RYT21" s="31"/>
      <c r="RYU21" s="31"/>
      <c r="RYV21" s="31"/>
      <c r="RYW21" s="31"/>
      <c r="RYX21" s="31"/>
      <c r="RYY21" s="31"/>
      <c r="RYZ21" s="31"/>
      <c r="RZA21" s="31"/>
      <c r="RZB21" s="31"/>
      <c r="RZC21" s="31"/>
      <c r="RZD21" s="31"/>
      <c r="RZE21" s="31"/>
      <c r="RZF21" s="31"/>
      <c r="RZG21" s="31"/>
      <c r="RZH21" s="31"/>
      <c r="RZI21" s="31"/>
      <c r="RZJ21" s="31"/>
      <c r="RZK21" s="31"/>
      <c r="RZL21" s="31"/>
      <c r="RZM21" s="31"/>
      <c r="RZN21" s="31"/>
      <c r="RZO21" s="31"/>
      <c r="RZP21" s="31"/>
      <c r="RZQ21" s="31"/>
      <c r="RZR21" s="31"/>
      <c r="RZS21" s="31"/>
      <c r="RZT21" s="31"/>
      <c r="RZU21" s="31"/>
      <c r="RZV21" s="31"/>
      <c r="RZW21" s="31"/>
      <c r="RZX21" s="31"/>
      <c r="RZY21" s="31"/>
      <c r="RZZ21" s="31"/>
      <c r="SAA21" s="31"/>
      <c r="SAB21" s="31"/>
      <c r="SAC21" s="31"/>
      <c r="SAD21" s="31"/>
      <c r="SAE21" s="31"/>
      <c r="SAF21" s="31"/>
      <c r="SAG21" s="31"/>
      <c r="SAH21" s="31"/>
      <c r="SAI21" s="31"/>
      <c r="SAJ21" s="31"/>
      <c r="SAK21" s="31"/>
      <c r="SAL21" s="31"/>
      <c r="SAM21" s="31"/>
      <c r="SAN21" s="31"/>
      <c r="SAO21" s="31"/>
      <c r="SAP21" s="31"/>
      <c r="SAQ21" s="31"/>
      <c r="SAR21" s="31"/>
      <c r="SAS21" s="31"/>
      <c r="SAT21" s="31"/>
      <c r="SAU21" s="31"/>
      <c r="SAV21" s="31"/>
      <c r="SAW21" s="31"/>
      <c r="SAX21" s="31"/>
      <c r="SAY21" s="31"/>
      <c r="SAZ21" s="31"/>
      <c r="SBA21" s="31"/>
      <c r="SBB21" s="31"/>
      <c r="SBC21" s="31"/>
      <c r="SBD21" s="31"/>
      <c r="SBE21" s="31"/>
      <c r="SBF21" s="31"/>
      <c r="SBG21" s="31"/>
      <c r="SBH21" s="31"/>
      <c r="SBI21" s="31"/>
      <c r="SBJ21" s="31"/>
      <c r="SBK21" s="31"/>
      <c r="SBL21" s="31"/>
      <c r="SBM21" s="31"/>
      <c r="SBN21" s="31"/>
      <c r="SBO21" s="31"/>
      <c r="SBP21" s="31"/>
      <c r="SBQ21" s="31"/>
      <c r="SBR21" s="31"/>
      <c r="SBS21" s="31"/>
      <c r="SBT21" s="31"/>
      <c r="SBU21" s="31"/>
      <c r="SBV21" s="31"/>
      <c r="SBW21" s="31"/>
      <c r="SBX21" s="31"/>
      <c r="SBY21" s="31"/>
      <c r="SBZ21" s="31"/>
      <c r="SCA21" s="31"/>
      <c r="SCB21" s="31"/>
      <c r="SCC21" s="31"/>
      <c r="SCD21" s="31"/>
      <c r="SCE21" s="31"/>
      <c r="SCF21" s="31"/>
      <c r="SCG21" s="31"/>
      <c r="SCH21" s="31"/>
      <c r="SCI21" s="31"/>
      <c r="SCJ21" s="31"/>
      <c r="SCK21" s="31"/>
      <c r="SCL21" s="31"/>
      <c r="SCM21" s="31"/>
      <c r="SCN21" s="31"/>
      <c r="SCO21" s="31"/>
      <c r="SCP21" s="31"/>
      <c r="SCQ21" s="31"/>
      <c r="SCR21" s="31"/>
      <c r="SCS21" s="31"/>
      <c r="SCT21" s="31"/>
      <c r="SCU21" s="31"/>
      <c r="SCV21" s="31"/>
      <c r="SCW21" s="31"/>
      <c r="SCX21" s="31"/>
      <c r="SCY21" s="31"/>
      <c r="SCZ21" s="31"/>
      <c r="SDA21" s="31"/>
      <c r="SDB21" s="31"/>
      <c r="SDC21" s="31"/>
      <c r="SDD21" s="31"/>
      <c r="SDE21" s="31"/>
      <c r="SDF21" s="31"/>
      <c r="SDG21" s="31"/>
      <c r="SDH21" s="31"/>
      <c r="SDI21" s="31"/>
      <c r="SDJ21" s="31"/>
      <c r="SDK21" s="31"/>
      <c r="SDL21" s="31"/>
      <c r="SDM21" s="31"/>
      <c r="SDN21" s="31"/>
      <c r="SDO21" s="31"/>
      <c r="SDP21" s="31"/>
      <c r="SDQ21" s="31"/>
      <c r="SDR21" s="31"/>
      <c r="SDS21" s="31"/>
      <c r="SDT21" s="31"/>
      <c r="SDU21" s="31"/>
      <c r="SDV21" s="31"/>
      <c r="SDW21" s="31"/>
      <c r="SDX21" s="31"/>
      <c r="SDY21" s="31"/>
      <c r="SDZ21" s="31"/>
      <c r="SEA21" s="31"/>
      <c r="SEB21" s="31"/>
      <c r="SEC21" s="31"/>
      <c r="SED21" s="31"/>
      <c r="SEE21" s="31"/>
      <c r="SEF21" s="31"/>
      <c r="SEG21" s="31"/>
      <c r="SEH21" s="31"/>
      <c r="SEI21" s="31"/>
      <c r="SEJ21" s="31"/>
      <c r="SEK21" s="31"/>
      <c r="SEL21" s="31"/>
      <c r="SEM21" s="31"/>
      <c r="SEN21" s="31"/>
      <c r="SEO21" s="31"/>
      <c r="SEP21" s="31"/>
      <c r="SEQ21" s="31"/>
      <c r="SER21" s="31"/>
      <c r="SES21" s="31"/>
      <c r="SET21" s="31"/>
      <c r="SEU21" s="31"/>
      <c r="SEV21" s="31"/>
      <c r="SEW21" s="31"/>
      <c r="SEX21" s="31"/>
      <c r="SEY21" s="31"/>
      <c r="SEZ21" s="31"/>
      <c r="SFA21" s="31"/>
      <c r="SFB21" s="31"/>
      <c r="SFC21" s="31"/>
      <c r="SFD21" s="31"/>
      <c r="SFE21" s="31"/>
      <c r="SFF21" s="31"/>
      <c r="SFG21" s="31"/>
      <c r="SFH21" s="31"/>
      <c r="SFI21" s="31"/>
      <c r="SFJ21" s="31"/>
      <c r="SFK21" s="31"/>
      <c r="SFL21" s="31"/>
      <c r="SFM21" s="31"/>
      <c r="SFN21" s="31"/>
      <c r="SFO21" s="31"/>
      <c r="SFP21" s="31"/>
      <c r="SFQ21" s="31"/>
      <c r="SFR21" s="31"/>
      <c r="SFS21" s="31"/>
      <c r="SFT21" s="31"/>
      <c r="SFU21" s="31"/>
      <c r="SFV21" s="31"/>
      <c r="SFW21" s="31"/>
      <c r="SFX21" s="31"/>
      <c r="SFY21" s="31"/>
      <c r="SFZ21" s="31"/>
      <c r="SGA21" s="31"/>
      <c r="SGB21" s="31"/>
      <c r="SGC21" s="31"/>
      <c r="SGD21" s="31"/>
      <c r="SGE21" s="31"/>
      <c r="SGF21" s="31"/>
      <c r="SGG21" s="31"/>
      <c r="SGH21" s="31"/>
      <c r="SGI21" s="31"/>
      <c r="SGJ21" s="31"/>
      <c r="SGK21" s="31"/>
      <c r="SGL21" s="31"/>
      <c r="SGM21" s="31"/>
      <c r="SGN21" s="31"/>
      <c r="SGO21" s="31"/>
      <c r="SGP21" s="31"/>
      <c r="SGQ21" s="31"/>
      <c r="SGR21" s="31"/>
      <c r="SGS21" s="31"/>
      <c r="SGT21" s="31"/>
      <c r="SGU21" s="31"/>
      <c r="SGV21" s="31"/>
      <c r="SGW21" s="31"/>
      <c r="SGX21" s="31"/>
      <c r="SGY21" s="31"/>
      <c r="SGZ21" s="31"/>
      <c r="SHA21" s="31"/>
      <c r="SHB21" s="31"/>
      <c r="SHC21" s="31"/>
      <c r="SHD21" s="31"/>
      <c r="SHE21" s="31"/>
      <c r="SHF21" s="31"/>
      <c r="SHG21" s="31"/>
      <c r="SHH21" s="31"/>
      <c r="SHI21" s="31"/>
      <c r="SHJ21" s="31"/>
      <c r="SHK21" s="31"/>
      <c r="SHL21" s="31"/>
      <c r="SHM21" s="31"/>
      <c r="SHN21" s="31"/>
      <c r="SHO21" s="31"/>
      <c r="SHP21" s="31"/>
      <c r="SHQ21" s="31"/>
      <c r="SHR21" s="31"/>
      <c r="SHS21" s="31"/>
      <c r="SHT21" s="31"/>
      <c r="SHU21" s="31"/>
      <c r="SHV21" s="31"/>
      <c r="SHW21" s="31"/>
      <c r="SHX21" s="31"/>
      <c r="SHY21" s="31"/>
      <c r="SHZ21" s="31"/>
      <c r="SIA21" s="31"/>
      <c r="SIB21" s="31"/>
      <c r="SIC21" s="31"/>
      <c r="SID21" s="31"/>
      <c r="SIE21" s="31"/>
      <c r="SIF21" s="31"/>
      <c r="SIG21" s="31"/>
      <c r="SIH21" s="31"/>
      <c r="SII21" s="31"/>
      <c r="SIJ21" s="31"/>
      <c r="SIK21" s="31"/>
      <c r="SIL21" s="31"/>
      <c r="SIM21" s="31"/>
      <c r="SIN21" s="31"/>
      <c r="SIO21" s="31"/>
      <c r="SIP21" s="31"/>
      <c r="SIQ21" s="31"/>
      <c r="SIR21" s="31"/>
      <c r="SIS21" s="31"/>
      <c r="SIT21" s="31"/>
      <c r="SIU21" s="31"/>
      <c r="SIV21" s="31"/>
      <c r="SIW21" s="31"/>
      <c r="SIX21" s="31"/>
      <c r="SIY21" s="31"/>
      <c r="SIZ21" s="31"/>
      <c r="SJA21" s="31"/>
      <c r="SJB21" s="31"/>
      <c r="SJC21" s="31"/>
      <c r="SJD21" s="31"/>
      <c r="SJE21" s="31"/>
      <c r="SJF21" s="31"/>
      <c r="SJG21" s="31"/>
      <c r="SJH21" s="31"/>
      <c r="SJI21" s="31"/>
      <c r="SJJ21" s="31"/>
      <c r="SJK21" s="31"/>
      <c r="SJL21" s="31"/>
      <c r="SJM21" s="31"/>
      <c r="SJN21" s="31"/>
      <c r="SJO21" s="31"/>
      <c r="SJP21" s="31"/>
      <c r="SJQ21" s="31"/>
      <c r="SJR21" s="31"/>
      <c r="SJS21" s="31"/>
      <c r="SJT21" s="31"/>
      <c r="SJU21" s="31"/>
      <c r="SJV21" s="31"/>
      <c r="SJW21" s="31"/>
      <c r="SJX21" s="31"/>
      <c r="SJY21" s="31"/>
      <c r="SJZ21" s="31"/>
      <c r="SKA21" s="31"/>
      <c r="SKB21" s="31"/>
      <c r="SKC21" s="31"/>
      <c r="SKD21" s="31"/>
      <c r="SKE21" s="31"/>
      <c r="SKF21" s="31"/>
      <c r="SKG21" s="31"/>
      <c r="SKH21" s="31"/>
      <c r="SKI21" s="31"/>
      <c r="SKJ21" s="31"/>
      <c r="SKK21" s="31"/>
      <c r="SKL21" s="31"/>
      <c r="SKM21" s="31"/>
      <c r="SKN21" s="31"/>
      <c r="SKO21" s="31"/>
      <c r="SKP21" s="31"/>
      <c r="SKQ21" s="31"/>
      <c r="SKR21" s="31"/>
      <c r="SKS21" s="31"/>
      <c r="SKT21" s="31"/>
      <c r="SKU21" s="31"/>
      <c r="SKV21" s="31"/>
      <c r="SKW21" s="31"/>
      <c r="SKX21" s="31"/>
      <c r="SKY21" s="31"/>
      <c r="SKZ21" s="31"/>
      <c r="SLA21" s="31"/>
      <c r="SLB21" s="31"/>
      <c r="SLC21" s="31"/>
      <c r="SLD21" s="31"/>
      <c r="SLE21" s="31"/>
      <c r="SLF21" s="31"/>
      <c r="SLG21" s="31"/>
      <c r="SLH21" s="31"/>
      <c r="SLI21" s="31"/>
      <c r="SLJ21" s="31"/>
      <c r="SLK21" s="31"/>
      <c r="SLL21" s="31"/>
      <c r="SLM21" s="31"/>
      <c r="SLN21" s="31"/>
      <c r="SLO21" s="31"/>
      <c r="SLP21" s="31"/>
      <c r="SLQ21" s="31"/>
      <c r="SLR21" s="31"/>
      <c r="SLS21" s="31"/>
      <c r="SLT21" s="31"/>
      <c r="SLU21" s="31"/>
      <c r="SLV21" s="31"/>
      <c r="SLW21" s="31"/>
      <c r="SLX21" s="31"/>
      <c r="SLY21" s="31"/>
      <c r="SLZ21" s="31"/>
      <c r="SMA21" s="31"/>
      <c r="SMB21" s="31"/>
      <c r="SMC21" s="31"/>
      <c r="SMD21" s="31"/>
      <c r="SME21" s="31"/>
      <c r="SMF21" s="31"/>
      <c r="SMG21" s="31"/>
      <c r="SMH21" s="31"/>
      <c r="SMI21" s="31"/>
      <c r="SMJ21" s="31"/>
      <c r="SMK21" s="31"/>
      <c r="SML21" s="31"/>
      <c r="SMM21" s="31"/>
      <c r="SMN21" s="31"/>
      <c r="SMO21" s="31"/>
      <c r="SMP21" s="31"/>
      <c r="SMQ21" s="31"/>
      <c r="SMR21" s="31"/>
      <c r="SMS21" s="31"/>
      <c r="SMT21" s="31"/>
      <c r="SMU21" s="31"/>
      <c r="SMV21" s="31"/>
      <c r="SMW21" s="31"/>
      <c r="SMX21" s="31"/>
      <c r="SMY21" s="31"/>
      <c r="SMZ21" s="31"/>
      <c r="SNA21" s="31"/>
      <c r="SNB21" s="31"/>
      <c r="SNC21" s="31"/>
      <c r="SND21" s="31"/>
      <c r="SNE21" s="31"/>
      <c r="SNF21" s="31"/>
      <c r="SNG21" s="31"/>
      <c r="SNH21" s="31"/>
      <c r="SNI21" s="31"/>
      <c r="SNJ21" s="31"/>
      <c r="SNK21" s="31"/>
      <c r="SNL21" s="31"/>
      <c r="SNM21" s="31"/>
      <c r="SNN21" s="31"/>
      <c r="SNO21" s="31"/>
      <c r="SNP21" s="31"/>
      <c r="SNQ21" s="31"/>
      <c r="SNR21" s="31"/>
      <c r="SNS21" s="31"/>
      <c r="SNT21" s="31"/>
      <c r="SNU21" s="31"/>
      <c r="SNV21" s="31"/>
      <c r="SNW21" s="31"/>
      <c r="SNX21" s="31"/>
      <c r="SNY21" s="31"/>
      <c r="SNZ21" s="31"/>
      <c r="SOA21" s="31"/>
      <c r="SOB21" s="31"/>
      <c r="SOC21" s="31"/>
      <c r="SOD21" s="31"/>
      <c r="SOE21" s="31"/>
      <c r="SOF21" s="31"/>
      <c r="SOG21" s="31"/>
      <c r="SOH21" s="31"/>
      <c r="SOI21" s="31"/>
      <c r="SOJ21" s="31"/>
      <c r="SOK21" s="31"/>
      <c r="SOL21" s="31"/>
      <c r="SOM21" s="31"/>
      <c r="SON21" s="31"/>
      <c r="SOO21" s="31"/>
      <c r="SOP21" s="31"/>
      <c r="SOQ21" s="31"/>
      <c r="SOR21" s="31"/>
      <c r="SOS21" s="31"/>
      <c r="SOT21" s="31"/>
      <c r="SOU21" s="31"/>
      <c r="SOV21" s="31"/>
      <c r="SOW21" s="31"/>
      <c r="SOX21" s="31"/>
      <c r="SOY21" s="31"/>
      <c r="SOZ21" s="31"/>
      <c r="SPA21" s="31"/>
      <c r="SPB21" s="31"/>
      <c r="SPC21" s="31"/>
      <c r="SPD21" s="31"/>
      <c r="SPE21" s="31"/>
      <c r="SPF21" s="31"/>
      <c r="SPG21" s="31"/>
      <c r="SPH21" s="31"/>
      <c r="SPI21" s="31"/>
      <c r="SPJ21" s="31"/>
      <c r="SPK21" s="31"/>
      <c r="SPL21" s="31"/>
      <c r="SPM21" s="31"/>
      <c r="SPN21" s="31"/>
      <c r="SPO21" s="31"/>
      <c r="SPP21" s="31"/>
      <c r="SPQ21" s="31"/>
      <c r="SPR21" s="31"/>
      <c r="SPS21" s="31"/>
      <c r="SPT21" s="31"/>
      <c r="SPU21" s="31"/>
      <c r="SPV21" s="31"/>
      <c r="SPW21" s="31"/>
      <c r="SPX21" s="31"/>
      <c r="SPY21" s="31"/>
      <c r="SPZ21" s="31"/>
      <c r="SQA21" s="31"/>
      <c r="SQB21" s="31"/>
      <c r="SQC21" s="31"/>
      <c r="SQD21" s="31"/>
      <c r="SQE21" s="31"/>
      <c r="SQF21" s="31"/>
      <c r="SQG21" s="31"/>
      <c r="SQH21" s="31"/>
      <c r="SQI21" s="31"/>
      <c r="SQJ21" s="31"/>
      <c r="SQK21" s="31"/>
      <c r="SQL21" s="31"/>
      <c r="SQM21" s="31"/>
      <c r="SQN21" s="31"/>
      <c r="SQO21" s="31"/>
      <c r="SQP21" s="31"/>
      <c r="SQQ21" s="31"/>
      <c r="SQR21" s="31"/>
      <c r="SQS21" s="31"/>
      <c r="SQT21" s="31"/>
      <c r="SQU21" s="31"/>
      <c r="SQV21" s="31"/>
      <c r="SQW21" s="31"/>
      <c r="SQX21" s="31"/>
      <c r="SQY21" s="31"/>
      <c r="SQZ21" s="31"/>
      <c r="SRA21" s="31"/>
      <c r="SRB21" s="31"/>
      <c r="SRC21" s="31"/>
      <c r="SRD21" s="31"/>
      <c r="SRE21" s="31"/>
      <c r="SRF21" s="31"/>
      <c r="SRG21" s="31"/>
      <c r="SRH21" s="31"/>
      <c r="SRI21" s="31"/>
      <c r="SRJ21" s="31"/>
      <c r="SRK21" s="31"/>
      <c r="SRL21" s="31"/>
      <c r="SRM21" s="31"/>
      <c r="SRN21" s="31"/>
      <c r="SRO21" s="31"/>
      <c r="SRP21" s="31"/>
      <c r="SRQ21" s="31"/>
      <c r="SRR21" s="31"/>
      <c r="SRS21" s="31"/>
      <c r="SRT21" s="31"/>
      <c r="SRU21" s="31"/>
      <c r="SRV21" s="31"/>
      <c r="SRW21" s="31"/>
      <c r="SRX21" s="31"/>
      <c r="SRY21" s="31"/>
      <c r="SRZ21" s="31"/>
      <c r="SSA21" s="31"/>
      <c r="SSB21" s="31"/>
      <c r="SSC21" s="31"/>
      <c r="SSD21" s="31"/>
      <c r="SSE21" s="31"/>
      <c r="SSF21" s="31"/>
      <c r="SSG21" s="31"/>
      <c r="SSH21" s="31"/>
      <c r="SSI21" s="31"/>
      <c r="SSJ21" s="31"/>
      <c r="SSK21" s="31"/>
      <c r="SSL21" s="31"/>
      <c r="SSM21" s="31"/>
      <c r="SSN21" s="31"/>
      <c r="SSO21" s="31"/>
      <c r="SSP21" s="31"/>
      <c r="SSQ21" s="31"/>
      <c r="SSR21" s="31"/>
      <c r="SSS21" s="31"/>
      <c r="SST21" s="31"/>
      <c r="SSU21" s="31"/>
      <c r="SSV21" s="31"/>
      <c r="SSW21" s="31"/>
      <c r="SSX21" s="31"/>
      <c r="SSY21" s="31"/>
      <c r="SSZ21" s="31"/>
      <c r="STA21" s="31"/>
      <c r="STB21" s="31"/>
      <c r="STC21" s="31"/>
      <c r="STD21" s="31"/>
      <c r="STE21" s="31"/>
      <c r="STF21" s="31"/>
      <c r="STG21" s="31"/>
      <c r="STH21" s="31"/>
      <c r="STI21" s="31"/>
      <c r="STJ21" s="31"/>
      <c r="STK21" s="31"/>
      <c r="STL21" s="31"/>
      <c r="STM21" s="31"/>
      <c r="STN21" s="31"/>
      <c r="STO21" s="31"/>
      <c r="STP21" s="31"/>
      <c r="STQ21" s="31"/>
      <c r="STR21" s="31"/>
      <c r="STS21" s="31"/>
      <c r="STT21" s="31"/>
      <c r="STU21" s="31"/>
      <c r="STV21" s="31"/>
      <c r="STW21" s="31"/>
      <c r="STX21" s="31"/>
      <c r="STY21" s="31"/>
      <c r="STZ21" s="31"/>
      <c r="SUA21" s="31"/>
      <c r="SUB21" s="31"/>
      <c r="SUC21" s="31"/>
      <c r="SUD21" s="31"/>
      <c r="SUE21" s="31"/>
      <c r="SUF21" s="31"/>
      <c r="SUG21" s="31"/>
      <c r="SUH21" s="31"/>
      <c r="SUI21" s="31"/>
      <c r="SUJ21" s="31"/>
      <c r="SUK21" s="31"/>
      <c r="SUL21" s="31"/>
      <c r="SUM21" s="31"/>
      <c r="SUN21" s="31"/>
      <c r="SUO21" s="31"/>
      <c r="SUP21" s="31"/>
      <c r="SUQ21" s="31"/>
      <c r="SUR21" s="31"/>
      <c r="SUS21" s="31"/>
      <c r="SUT21" s="31"/>
      <c r="SUU21" s="31"/>
      <c r="SUV21" s="31"/>
      <c r="SUW21" s="31"/>
      <c r="SUX21" s="31"/>
      <c r="SUY21" s="31"/>
      <c r="SUZ21" s="31"/>
      <c r="SVA21" s="31"/>
      <c r="SVB21" s="31"/>
      <c r="SVC21" s="31"/>
      <c r="SVD21" s="31"/>
      <c r="SVE21" s="31"/>
      <c r="SVF21" s="31"/>
      <c r="SVG21" s="31"/>
      <c r="SVH21" s="31"/>
      <c r="SVI21" s="31"/>
      <c r="SVJ21" s="31"/>
      <c r="SVK21" s="31"/>
      <c r="SVL21" s="31"/>
      <c r="SVM21" s="31"/>
      <c r="SVN21" s="31"/>
      <c r="SVO21" s="31"/>
      <c r="SVP21" s="31"/>
      <c r="SVQ21" s="31"/>
      <c r="SVR21" s="31"/>
      <c r="SVS21" s="31"/>
      <c r="SVT21" s="31"/>
      <c r="SVU21" s="31"/>
      <c r="SVV21" s="31"/>
      <c r="SVW21" s="31"/>
      <c r="SVX21" s="31"/>
      <c r="SVY21" s="31"/>
      <c r="SVZ21" s="31"/>
      <c r="SWA21" s="31"/>
      <c r="SWB21" s="31"/>
      <c r="SWC21" s="31"/>
      <c r="SWD21" s="31"/>
      <c r="SWE21" s="31"/>
      <c r="SWF21" s="31"/>
      <c r="SWG21" s="31"/>
      <c r="SWH21" s="31"/>
      <c r="SWI21" s="31"/>
      <c r="SWJ21" s="31"/>
      <c r="SWK21" s="31"/>
      <c r="SWL21" s="31"/>
      <c r="SWM21" s="31"/>
      <c r="SWN21" s="31"/>
      <c r="SWO21" s="31"/>
      <c r="SWP21" s="31"/>
      <c r="SWQ21" s="31"/>
      <c r="SWR21" s="31"/>
      <c r="SWS21" s="31"/>
      <c r="SWT21" s="31"/>
      <c r="SWU21" s="31"/>
      <c r="SWV21" s="31"/>
      <c r="SWW21" s="31"/>
      <c r="SWX21" s="31"/>
      <c r="SWY21" s="31"/>
      <c r="SWZ21" s="31"/>
      <c r="SXA21" s="31"/>
      <c r="SXB21" s="31"/>
      <c r="SXC21" s="31"/>
      <c r="SXD21" s="31"/>
      <c r="SXE21" s="31"/>
      <c r="SXF21" s="31"/>
      <c r="SXG21" s="31"/>
      <c r="SXH21" s="31"/>
      <c r="SXI21" s="31"/>
      <c r="SXJ21" s="31"/>
      <c r="SXK21" s="31"/>
      <c r="SXL21" s="31"/>
      <c r="SXM21" s="31"/>
      <c r="SXN21" s="31"/>
      <c r="SXO21" s="31"/>
      <c r="SXP21" s="31"/>
      <c r="SXQ21" s="31"/>
      <c r="SXR21" s="31"/>
      <c r="SXS21" s="31"/>
      <c r="SXT21" s="31"/>
      <c r="SXU21" s="31"/>
      <c r="SXV21" s="31"/>
      <c r="SXW21" s="31"/>
      <c r="SXX21" s="31"/>
      <c r="SXY21" s="31"/>
      <c r="SXZ21" s="31"/>
      <c r="SYA21" s="31"/>
      <c r="SYB21" s="31"/>
      <c r="SYC21" s="31"/>
      <c r="SYD21" s="31"/>
      <c r="SYE21" s="31"/>
      <c r="SYF21" s="31"/>
      <c r="SYG21" s="31"/>
      <c r="SYH21" s="31"/>
      <c r="SYI21" s="31"/>
      <c r="SYJ21" s="31"/>
      <c r="SYK21" s="31"/>
      <c r="SYL21" s="31"/>
      <c r="SYM21" s="31"/>
      <c r="SYN21" s="31"/>
      <c r="SYO21" s="31"/>
      <c r="SYP21" s="31"/>
      <c r="SYQ21" s="31"/>
      <c r="SYR21" s="31"/>
      <c r="SYS21" s="31"/>
      <c r="SYT21" s="31"/>
      <c r="SYU21" s="31"/>
      <c r="SYV21" s="31"/>
      <c r="SYW21" s="31"/>
      <c r="SYX21" s="31"/>
      <c r="SYY21" s="31"/>
      <c r="SYZ21" s="31"/>
      <c r="SZA21" s="31"/>
      <c r="SZB21" s="31"/>
      <c r="SZC21" s="31"/>
      <c r="SZD21" s="31"/>
      <c r="SZE21" s="31"/>
      <c r="SZF21" s="31"/>
      <c r="SZG21" s="31"/>
      <c r="SZH21" s="31"/>
      <c r="SZI21" s="31"/>
      <c r="SZJ21" s="31"/>
      <c r="SZK21" s="31"/>
      <c r="SZL21" s="31"/>
      <c r="SZM21" s="31"/>
      <c r="SZN21" s="31"/>
      <c r="SZO21" s="31"/>
      <c r="SZP21" s="31"/>
      <c r="SZQ21" s="31"/>
      <c r="SZR21" s="31"/>
      <c r="SZS21" s="31"/>
      <c r="SZT21" s="31"/>
      <c r="SZU21" s="31"/>
      <c r="SZV21" s="31"/>
      <c r="SZW21" s="31"/>
      <c r="SZX21" s="31"/>
      <c r="SZY21" s="31"/>
      <c r="SZZ21" s="31"/>
      <c r="TAA21" s="31"/>
      <c r="TAB21" s="31"/>
      <c r="TAC21" s="31"/>
      <c r="TAD21" s="31"/>
      <c r="TAE21" s="31"/>
      <c r="TAF21" s="31"/>
      <c r="TAG21" s="31"/>
      <c r="TAH21" s="31"/>
      <c r="TAI21" s="31"/>
      <c r="TAJ21" s="31"/>
      <c r="TAK21" s="31"/>
      <c r="TAL21" s="31"/>
      <c r="TAM21" s="31"/>
      <c r="TAN21" s="31"/>
      <c r="TAO21" s="31"/>
      <c r="TAP21" s="31"/>
      <c r="TAQ21" s="31"/>
      <c r="TAR21" s="31"/>
      <c r="TAS21" s="31"/>
      <c r="TAT21" s="31"/>
      <c r="TAU21" s="31"/>
      <c r="TAV21" s="31"/>
      <c r="TAW21" s="31"/>
      <c r="TAX21" s="31"/>
      <c r="TAY21" s="31"/>
      <c r="TAZ21" s="31"/>
      <c r="TBA21" s="31"/>
      <c r="TBB21" s="31"/>
      <c r="TBC21" s="31"/>
      <c r="TBD21" s="31"/>
      <c r="TBE21" s="31"/>
      <c r="TBF21" s="31"/>
      <c r="TBG21" s="31"/>
      <c r="TBH21" s="31"/>
      <c r="TBI21" s="31"/>
      <c r="TBJ21" s="31"/>
      <c r="TBK21" s="31"/>
      <c r="TBL21" s="31"/>
      <c r="TBM21" s="31"/>
      <c r="TBN21" s="31"/>
      <c r="TBO21" s="31"/>
      <c r="TBP21" s="31"/>
      <c r="TBQ21" s="31"/>
      <c r="TBR21" s="31"/>
      <c r="TBS21" s="31"/>
      <c r="TBT21" s="31"/>
      <c r="TBU21" s="31"/>
      <c r="TBV21" s="31"/>
      <c r="TBW21" s="31"/>
      <c r="TBX21" s="31"/>
      <c r="TBY21" s="31"/>
      <c r="TBZ21" s="31"/>
      <c r="TCA21" s="31"/>
      <c r="TCB21" s="31"/>
      <c r="TCC21" s="31"/>
      <c r="TCD21" s="31"/>
      <c r="TCE21" s="31"/>
      <c r="TCF21" s="31"/>
      <c r="TCG21" s="31"/>
      <c r="TCH21" s="31"/>
      <c r="TCI21" s="31"/>
      <c r="TCJ21" s="31"/>
      <c r="TCK21" s="31"/>
      <c r="TCL21" s="31"/>
      <c r="TCM21" s="31"/>
      <c r="TCN21" s="31"/>
      <c r="TCO21" s="31"/>
      <c r="TCP21" s="31"/>
      <c r="TCQ21" s="31"/>
      <c r="TCR21" s="31"/>
      <c r="TCS21" s="31"/>
      <c r="TCT21" s="31"/>
      <c r="TCU21" s="31"/>
      <c r="TCV21" s="31"/>
      <c r="TCW21" s="31"/>
      <c r="TCX21" s="31"/>
      <c r="TCY21" s="31"/>
      <c r="TCZ21" s="31"/>
      <c r="TDA21" s="31"/>
      <c r="TDB21" s="31"/>
      <c r="TDC21" s="31"/>
      <c r="TDD21" s="31"/>
      <c r="TDE21" s="31"/>
      <c r="TDF21" s="31"/>
      <c r="TDG21" s="31"/>
      <c r="TDH21" s="31"/>
      <c r="TDI21" s="31"/>
      <c r="TDJ21" s="31"/>
      <c r="TDK21" s="31"/>
      <c r="TDL21" s="31"/>
      <c r="TDM21" s="31"/>
      <c r="TDN21" s="31"/>
      <c r="TDO21" s="31"/>
      <c r="TDP21" s="31"/>
      <c r="TDQ21" s="31"/>
      <c r="TDR21" s="31"/>
      <c r="TDS21" s="31"/>
      <c r="TDT21" s="31"/>
      <c r="TDU21" s="31"/>
      <c r="TDV21" s="31"/>
      <c r="TDW21" s="31"/>
      <c r="TDX21" s="31"/>
      <c r="TDY21" s="31"/>
      <c r="TDZ21" s="31"/>
      <c r="TEA21" s="31"/>
      <c r="TEB21" s="31"/>
      <c r="TEC21" s="31"/>
      <c r="TED21" s="31"/>
      <c r="TEE21" s="31"/>
      <c r="TEF21" s="31"/>
      <c r="TEG21" s="31"/>
      <c r="TEH21" s="31"/>
      <c r="TEI21" s="31"/>
      <c r="TEJ21" s="31"/>
      <c r="TEK21" s="31"/>
      <c r="TEL21" s="31"/>
      <c r="TEM21" s="31"/>
      <c r="TEN21" s="31"/>
      <c r="TEO21" s="31"/>
      <c r="TEP21" s="31"/>
      <c r="TEQ21" s="31"/>
      <c r="TER21" s="31"/>
      <c r="TES21" s="31"/>
      <c r="TET21" s="31"/>
      <c r="TEU21" s="31"/>
      <c r="TEV21" s="31"/>
      <c r="TEW21" s="31"/>
      <c r="TEX21" s="31"/>
      <c r="TEY21" s="31"/>
      <c r="TEZ21" s="31"/>
      <c r="TFA21" s="31"/>
      <c r="TFB21" s="31"/>
      <c r="TFC21" s="31"/>
      <c r="TFD21" s="31"/>
      <c r="TFE21" s="31"/>
      <c r="TFF21" s="31"/>
      <c r="TFG21" s="31"/>
      <c r="TFH21" s="31"/>
      <c r="TFI21" s="31"/>
      <c r="TFJ21" s="31"/>
      <c r="TFK21" s="31"/>
      <c r="TFL21" s="31"/>
      <c r="TFM21" s="31"/>
      <c r="TFN21" s="31"/>
      <c r="TFO21" s="31"/>
      <c r="TFP21" s="31"/>
      <c r="TFQ21" s="31"/>
      <c r="TFR21" s="31"/>
      <c r="TFS21" s="31"/>
      <c r="TFT21" s="31"/>
      <c r="TFU21" s="31"/>
      <c r="TFV21" s="31"/>
      <c r="TFW21" s="31"/>
      <c r="TFX21" s="31"/>
      <c r="TFY21" s="31"/>
      <c r="TFZ21" s="31"/>
      <c r="TGA21" s="31"/>
      <c r="TGB21" s="31"/>
      <c r="TGC21" s="31"/>
      <c r="TGD21" s="31"/>
      <c r="TGE21" s="31"/>
      <c r="TGF21" s="31"/>
      <c r="TGG21" s="31"/>
      <c r="TGH21" s="31"/>
      <c r="TGI21" s="31"/>
      <c r="TGJ21" s="31"/>
      <c r="TGK21" s="31"/>
      <c r="TGL21" s="31"/>
      <c r="TGM21" s="31"/>
      <c r="TGN21" s="31"/>
      <c r="TGO21" s="31"/>
      <c r="TGP21" s="31"/>
      <c r="TGQ21" s="31"/>
      <c r="TGR21" s="31"/>
      <c r="TGS21" s="31"/>
      <c r="TGT21" s="31"/>
      <c r="TGU21" s="31"/>
      <c r="TGV21" s="31"/>
      <c r="TGW21" s="31"/>
      <c r="TGX21" s="31"/>
      <c r="TGY21" s="31"/>
      <c r="TGZ21" s="31"/>
      <c r="THA21" s="31"/>
      <c r="THB21" s="31"/>
      <c r="THC21" s="31"/>
      <c r="THD21" s="31"/>
      <c r="THE21" s="31"/>
      <c r="THF21" s="31"/>
      <c r="THG21" s="31"/>
      <c r="THH21" s="31"/>
      <c r="THI21" s="31"/>
      <c r="THJ21" s="31"/>
      <c r="THK21" s="31"/>
      <c r="THL21" s="31"/>
      <c r="THM21" s="31"/>
      <c r="THN21" s="31"/>
      <c r="THO21" s="31"/>
      <c r="THP21" s="31"/>
      <c r="THQ21" s="31"/>
      <c r="THR21" s="31"/>
      <c r="THS21" s="31"/>
      <c r="THT21" s="31"/>
      <c r="THU21" s="31"/>
      <c r="THV21" s="31"/>
      <c r="THW21" s="31"/>
      <c r="THX21" s="31"/>
      <c r="THY21" s="31"/>
      <c r="THZ21" s="31"/>
      <c r="TIA21" s="31"/>
      <c r="TIB21" s="31"/>
      <c r="TIC21" s="31"/>
      <c r="TID21" s="31"/>
      <c r="TIE21" s="31"/>
      <c r="TIF21" s="31"/>
      <c r="TIG21" s="31"/>
      <c r="TIH21" s="31"/>
      <c r="TII21" s="31"/>
      <c r="TIJ21" s="31"/>
      <c r="TIK21" s="31"/>
      <c r="TIL21" s="31"/>
      <c r="TIM21" s="31"/>
      <c r="TIN21" s="31"/>
      <c r="TIO21" s="31"/>
      <c r="TIP21" s="31"/>
      <c r="TIQ21" s="31"/>
      <c r="TIR21" s="31"/>
      <c r="TIS21" s="31"/>
      <c r="TIT21" s="31"/>
      <c r="TIU21" s="31"/>
      <c r="TIV21" s="31"/>
      <c r="TIW21" s="31"/>
      <c r="TIX21" s="31"/>
      <c r="TIY21" s="31"/>
      <c r="TIZ21" s="31"/>
      <c r="TJA21" s="31"/>
      <c r="TJB21" s="31"/>
      <c r="TJC21" s="31"/>
      <c r="TJD21" s="31"/>
      <c r="TJE21" s="31"/>
      <c r="TJF21" s="31"/>
      <c r="TJG21" s="31"/>
      <c r="TJH21" s="31"/>
      <c r="TJI21" s="31"/>
      <c r="TJJ21" s="31"/>
      <c r="TJK21" s="31"/>
      <c r="TJL21" s="31"/>
      <c r="TJM21" s="31"/>
      <c r="TJN21" s="31"/>
      <c r="TJO21" s="31"/>
      <c r="TJP21" s="31"/>
      <c r="TJQ21" s="31"/>
      <c r="TJR21" s="31"/>
      <c r="TJS21" s="31"/>
      <c r="TJT21" s="31"/>
      <c r="TJU21" s="31"/>
      <c r="TJV21" s="31"/>
      <c r="TJW21" s="31"/>
      <c r="TJX21" s="31"/>
      <c r="TJY21" s="31"/>
      <c r="TJZ21" s="31"/>
      <c r="TKA21" s="31"/>
      <c r="TKB21" s="31"/>
      <c r="TKC21" s="31"/>
      <c r="TKD21" s="31"/>
      <c r="TKE21" s="31"/>
      <c r="TKF21" s="31"/>
      <c r="TKG21" s="31"/>
      <c r="TKH21" s="31"/>
      <c r="TKI21" s="31"/>
      <c r="TKJ21" s="31"/>
      <c r="TKK21" s="31"/>
      <c r="TKL21" s="31"/>
      <c r="TKM21" s="31"/>
      <c r="TKN21" s="31"/>
      <c r="TKO21" s="31"/>
      <c r="TKP21" s="31"/>
      <c r="TKQ21" s="31"/>
      <c r="TKR21" s="31"/>
      <c r="TKS21" s="31"/>
      <c r="TKT21" s="31"/>
      <c r="TKU21" s="31"/>
      <c r="TKV21" s="31"/>
      <c r="TKW21" s="31"/>
      <c r="TKX21" s="31"/>
      <c r="TKY21" s="31"/>
      <c r="TKZ21" s="31"/>
      <c r="TLA21" s="31"/>
      <c r="TLB21" s="31"/>
      <c r="TLC21" s="31"/>
      <c r="TLD21" s="31"/>
      <c r="TLE21" s="31"/>
      <c r="TLF21" s="31"/>
      <c r="TLG21" s="31"/>
      <c r="TLH21" s="31"/>
      <c r="TLI21" s="31"/>
      <c r="TLJ21" s="31"/>
      <c r="TLK21" s="31"/>
      <c r="TLL21" s="31"/>
      <c r="TLM21" s="31"/>
      <c r="TLN21" s="31"/>
      <c r="TLO21" s="31"/>
      <c r="TLP21" s="31"/>
      <c r="TLQ21" s="31"/>
      <c r="TLR21" s="31"/>
      <c r="TLS21" s="31"/>
      <c r="TLT21" s="31"/>
      <c r="TLU21" s="31"/>
      <c r="TLV21" s="31"/>
      <c r="TLW21" s="31"/>
      <c r="TLX21" s="31"/>
      <c r="TLY21" s="31"/>
      <c r="TLZ21" s="31"/>
      <c r="TMA21" s="31"/>
      <c r="TMB21" s="31"/>
      <c r="TMC21" s="31"/>
      <c r="TMD21" s="31"/>
      <c r="TME21" s="31"/>
      <c r="TMF21" s="31"/>
      <c r="TMG21" s="31"/>
      <c r="TMH21" s="31"/>
      <c r="TMI21" s="31"/>
      <c r="TMJ21" s="31"/>
      <c r="TMK21" s="31"/>
      <c r="TML21" s="31"/>
      <c r="TMM21" s="31"/>
      <c r="TMN21" s="31"/>
      <c r="TMO21" s="31"/>
      <c r="TMP21" s="31"/>
      <c r="TMQ21" s="31"/>
      <c r="TMR21" s="31"/>
      <c r="TMS21" s="31"/>
      <c r="TMT21" s="31"/>
      <c r="TMU21" s="31"/>
      <c r="TMV21" s="31"/>
      <c r="TMW21" s="31"/>
      <c r="TMX21" s="31"/>
      <c r="TMY21" s="31"/>
      <c r="TMZ21" s="31"/>
      <c r="TNA21" s="31"/>
      <c r="TNB21" s="31"/>
      <c r="TNC21" s="31"/>
      <c r="TND21" s="31"/>
      <c r="TNE21" s="31"/>
      <c r="TNF21" s="31"/>
      <c r="TNG21" s="31"/>
      <c r="TNH21" s="31"/>
      <c r="TNI21" s="31"/>
      <c r="TNJ21" s="31"/>
      <c r="TNK21" s="31"/>
      <c r="TNL21" s="31"/>
      <c r="TNM21" s="31"/>
      <c r="TNN21" s="31"/>
      <c r="TNO21" s="31"/>
      <c r="TNP21" s="31"/>
      <c r="TNQ21" s="31"/>
      <c r="TNR21" s="31"/>
      <c r="TNS21" s="31"/>
      <c r="TNT21" s="31"/>
      <c r="TNU21" s="31"/>
      <c r="TNV21" s="31"/>
      <c r="TNW21" s="31"/>
      <c r="TNX21" s="31"/>
      <c r="TNY21" s="31"/>
      <c r="TNZ21" s="31"/>
      <c r="TOA21" s="31"/>
      <c r="TOB21" s="31"/>
      <c r="TOC21" s="31"/>
      <c r="TOD21" s="31"/>
      <c r="TOE21" s="31"/>
      <c r="TOF21" s="31"/>
      <c r="TOG21" s="31"/>
      <c r="TOH21" s="31"/>
      <c r="TOI21" s="31"/>
      <c r="TOJ21" s="31"/>
      <c r="TOK21" s="31"/>
      <c r="TOL21" s="31"/>
      <c r="TOM21" s="31"/>
      <c r="TON21" s="31"/>
      <c r="TOO21" s="31"/>
      <c r="TOP21" s="31"/>
      <c r="TOQ21" s="31"/>
      <c r="TOR21" s="31"/>
      <c r="TOS21" s="31"/>
      <c r="TOT21" s="31"/>
      <c r="TOU21" s="31"/>
      <c r="TOV21" s="31"/>
      <c r="TOW21" s="31"/>
      <c r="TOX21" s="31"/>
      <c r="TOY21" s="31"/>
      <c r="TOZ21" s="31"/>
      <c r="TPA21" s="31"/>
      <c r="TPB21" s="31"/>
      <c r="TPC21" s="31"/>
      <c r="TPD21" s="31"/>
      <c r="TPE21" s="31"/>
      <c r="TPF21" s="31"/>
      <c r="TPG21" s="31"/>
      <c r="TPH21" s="31"/>
      <c r="TPI21" s="31"/>
      <c r="TPJ21" s="31"/>
      <c r="TPK21" s="31"/>
      <c r="TPL21" s="31"/>
      <c r="TPM21" s="31"/>
      <c r="TPN21" s="31"/>
      <c r="TPO21" s="31"/>
      <c r="TPP21" s="31"/>
      <c r="TPQ21" s="31"/>
      <c r="TPR21" s="31"/>
      <c r="TPS21" s="31"/>
      <c r="TPT21" s="31"/>
      <c r="TPU21" s="31"/>
      <c r="TPV21" s="31"/>
      <c r="TPW21" s="31"/>
      <c r="TPX21" s="31"/>
      <c r="TPY21" s="31"/>
      <c r="TPZ21" s="31"/>
      <c r="TQA21" s="31"/>
      <c r="TQB21" s="31"/>
      <c r="TQC21" s="31"/>
      <c r="TQD21" s="31"/>
      <c r="TQE21" s="31"/>
      <c r="TQF21" s="31"/>
      <c r="TQG21" s="31"/>
      <c r="TQH21" s="31"/>
      <c r="TQI21" s="31"/>
      <c r="TQJ21" s="31"/>
      <c r="TQK21" s="31"/>
      <c r="TQL21" s="31"/>
      <c r="TQM21" s="31"/>
      <c r="TQN21" s="31"/>
      <c r="TQO21" s="31"/>
      <c r="TQP21" s="31"/>
      <c r="TQQ21" s="31"/>
      <c r="TQR21" s="31"/>
      <c r="TQS21" s="31"/>
      <c r="TQT21" s="31"/>
      <c r="TQU21" s="31"/>
      <c r="TQV21" s="31"/>
      <c r="TQW21" s="31"/>
      <c r="TQX21" s="31"/>
      <c r="TQY21" s="31"/>
      <c r="TQZ21" s="31"/>
      <c r="TRA21" s="31"/>
      <c r="TRB21" s="31"/>
      <c r="TRC21" s="31"/>
      <c r="TRD21" s="31"/>
      <c r="TRE21" s="31"/>
      <c r="TRF21" s="31"/>
      <c r="TRG21" s="31"/>
      <c r="TRH21" s="31"/>
      <c r="TRI21" s="31"/>
      <c r="TRJ21" s="31"/>
      <c r="TRK21" s="31"/>
      <c r="TRL21" s="31"/>
      <c r="TRM21" s="31"/>
      <c r="TRN21" s="31"/>
      <c r="TRO21" s="31"/>
      <c r="TRP21" s="31"/>
      <c r="TRQ21" s="31"/>
      <c r="TRR21" s="31"/>
      <c r="TRS21" s="31"/>
      <c r="TRT21" s="31"/>
      <c r="TRU21" s="31"/>
      <c r="TRV21" s="31"/>
      <c r="TRW21" s="31"/>
      <c r="TRX21" s="31"/>
      <c r="TRY21" s="31"/>
      <c r="TRZ21" s="31"/>
      <c r="TSA21" s="31"/>
      <c r="TSB21" s="31"/>
      <c r="TSC21" s="31"/>
      <c r="TSD21" s="31"/>
      <c r="TSE21" s="31"/>
      <c r="TSF21" s="31"/>
      <c r="TSG21" s="31"/>
      <c r="TSH21" s="31"/>
      <c r="TSI21" s="31"/>
      <c r="TSJ21" s="31"/>
      <c r="TSK21" s="31"/>
      <c r="TSL21" s="31"/>
      <c r="TSM21" s="31"/>
      <c r="TSN21" s="31"/>
      <c r="TSO21" s="31"/>
      <c r="TSP21" s="31"/>
      <c r="TSQ21" s="31"/>
      <c r="TSR21" s="31"/>
      <c r="TSS21" s="31"/>
      <c r="TST21" s="31"/>
      <c r="TSU21" s="31"/>
      <c r="TSV21" s="31"/>
      <c r="TSW21" s="31"/>
      <c r="TSX21" s="31"/>
      <c r="TSY21" s="31"/>
      <c r="TSZ21" s="31"/>
      <c r="TTA21" s="31"/>
      <c r="TTB21" s="31"/>
      <c r="TTC21" s="31"/>
      <c r="TTD21" s="31"/>
      <c r="TTE21" s="31"/>
      <c r="TTF21" s="31"/>
      <c r="TTG21" s="31"/>
      <c r="TTH21" s="31"/>
      <c r="TTI21" s="31"/>
      <c r="TTJ21" s="31"/>
      <c r="TTK21" s="31"/>
      <c r="TTL21" s="31"/>
      <c r="TTM21" s="31"/>
      <c r="TTN21" s="31"/>
      <c r="TTO21" s="31"/>
      <c r="TTP21" s="31"/>
      <c r="TTQ21" s="31"/>
      <c r="TTR21" s="31"/>
      <c r="TTS21" s="31"/>
      <c r="TTT21" s="31"/>
      <c r="TTU21" s="31"/>
      <c r="TTV21" s="31"/>
      <c r="TTW21" s="31"/>
      <c r="TTX21" s="31"/>
      <c r="TTY21" s="31"/>
      <c r="TTZ21" s="31"/>
      <c r="TUA21" s="31"/>
      <c r="TUB21" s="31"/>
      <c r="TUC21" s="31"/>
      <c r="TUD21" s="31"/>
      <c r="TUE21" s="31"/>
      <c r="TUF21" s="31"/>
      <c r="TUG21" s="31"/>
      <c r="TUH21" s="31"/>
      <c r="TUI21" s="31"/>
      <c r="TUJ21" s="31"/>
      <c r="TUK21" s="31"/>
      <c r="TUL21" s="31"/>
      <c r="TUM21" s="31"/>
      <c r="TUN21" s="31"/>
      <c r="TUO21" s="31"/>
      <c r="TUP21" s="31"/>
      <c r="TUQ21" s="31"/>
      <c r="TUR21" s="31"/>
      <c r="TUS21" s="31"/>
      <c r="TUT21" s="31"/>
      <c r="TUU21" s="31"/>
      <c r="TUV21" s="31"/>
      <c r="TUW21" s="31"/>
      <c r="TUX21" s="31"/>
      <c r="TUY21" s="31"/>
      <c r="TUZ21" s="31"/>
      <c r="TVA21" s="31"/>
      <c r="TVB21" s="31"/>
      <c r="TVC21" s="31"/>
      <c r="TVD21" s="31"/>
      <c r="TVE21" s="31"/>
      <c r="TVF21" s="31"/>
      <c r="TVG21" s="31"/>
      <c r="TVH21" s="31"/>
      <c r="TVI21" s="31"/>
      <c r="TVJ21" s="31"/>
      <c r="TVK21" s="31"/>
      <c r="TVL21" s="31"/>
      <c r="TVM21" s="31"/>
      <c r="TVN21" s="31"/>
      <c r="TVO21" s="31"/>
      <c r="TVP21" s="31"/>
      <c r="TVQ21" s="31"/>
      <c r="TVR21" s="31"/>
      <c r="TVS21" s="31"/>
      <c r="TVT21" s="31"/>
      <c r="TVU21" s="31"/>
      <c r="TVV21" s="31"/>
      <c r="TVW21" s="31"/>
      <c r="TVX21" s="31"/>
      <c r="TVY21" s="31"/>
      <c r="TVZ21" s="31"/>
      <c r="TWA21" s="31"/>
      <c r="TWB21" s="31"/>
      <c r="TWC21" s="31"/>
      <c r="TWD21" s="31"/>
      <c r="TWE21" s="31"/>
      <c r="TWF21" s="31"/>
      <c r="TWG21" s="31"/>
      <c r="TWH21" s="31"/>
      <c r="TWI21" s="31"/>
      <c r="TWJ21" s="31"/>
      <c r="TWK21" s="31"/>
      <c r="TWL21" s="31"/>
      <c r="TWM21" s="31"/>
      <c r="TWN21" s="31"/>
      <c r="TWO21" s="31"/>
      <c r="TWP21" s="31"/>
      <c r="TWQ21" s="31"/>
      <c r="TWR21" s="31"/>
      <c r="TWS21" s="31"/>
      <c r="TWT21" s="31"/>
      <c r="TWU21" s="31"/>
      <c r="TWV21" s="31"/>
      <c r="TWW21" s="31"/>
      <c r="TWX21" s="31"/>
      <c r="TWY21" s="31"/>
      <c r="TWZ21" s="31"/>
      <c r="TXA21" s="31"/>
      <c r="TXB21" s="31"/>
      <c r="TXC21" s="31"/>
      <c r="TXD21" s="31"/>
      <c r="TXE21" s="31"/>
      <c r="TXF21" s="31"/>
      <c r="TXG21" s="31"/>
      <c r="TXH21" s="31"/>
      <c r="TXI21" s="31"/>
      <c r="TXJ21" s="31"/>
      <c r="TXK21" s="31"/>
      <c r="TXL21" s="31"/>
      <c r="TXM21" s="31"/>
      <c r="TXN21" s="31"/>
      <c r="TXO21" s="31"/>
      <c r="TXP21" s="31"/>
      <c r="TXQ21" s="31"/>
      <c r="TXR21" s="31"/>
      <c r="TXS21" s="31"/>
      <c r="TXT21" s="31"/>
      <c r="TXU21" s="31"/>
      <c r="TXV21" s="31"/>
      <c r="TXW21" s="31"/>
      <c r="TXX21" s="31"/>
      <c r="TXY21" s="31"/>
      <c r="TXZ21" s="31"/>
      <c r="TYA21" s="31"/>
      <c r="TYB21" s="31"/>
      <c r="TYC21" s="31"/>
      <c r="TYD21" s="31"/>
      <c r="TYE21" s="31"/>
      <c r="TYF21" s="31"/>
      <c r="TYG21" s="31"/>
      <c r="TYH21" s="31"/>
      <c r="TYI21" s="31"/>
      <c r="TYJ21" s="31"/>
      <c r="TYK21" s="31"/>
      <c r="TYL21" s="31"/>
      <c r="TYM21" s="31"/>
      <c r="TYN21" s="31"/>
      <c r="TYO21" s="31"/>
      <c r="TYP21" s="31"/>
      <c r="TYQ21" s="31"/>
      <c r="TYR21" s="31"/>
      <c r="TYS21" s="31"/>
      <c r="TYT21" s="31"/>
      <c r="TYU21" s="31"/>
      <c r="TYV21" s="31"/>
      <c r="TYW21" s="31"/>
      <c r="TYX21" s="31"/>
      <c r="TYY21" s="31"/>
      <c r="TYZ21" s="31"/>
      <c r="TZA21" s="31"/>
      <c r="TZB21" s="31"/>
      <c r="TZC21" s="31"/>
      <c r="TZD21" s="31"/>
      <c r="TZE21" s="31"/>
      <c r="TZF21" s="31"/>
      <c r="TZG21" s="31"/>
      <c r="TZH21" s="31"/>
      <c r="TZI21" s="31"/>
      <c r="TZJ21" s="31"/>
      <c r="TZK21" s="31"/>
      <c r="TZL21" s="31"/>
      <c r="TZM21" s="31"/>
      <c r="TZN21" s="31"/>
      <c r="TZO21" s="31"/>
      <c r="TZP21" s="31"/>
      <c r="TZQ21" s="31"/>
      <c r="TZR21" s="31"/>
      <c r="TZS21" s="31"/>
      <c r="TZT21" s="31"/>
      <c r="TZU21" s="31"/>
      <c r="TZV21" s="31"/>
      <c r="TZW21" s="31"/>
      <c r="TZX21" s="31"/>
      <c r="TZY21" s="31"/>
      <c r="TZZ21" s="31"/>
      <c r="UAA21" s="31"/>
      <c r="UAB21" s="31"/>
      <c r="UAC21" s="31"/>
      <c r="UAD21" s="31"/>
      <c r="UAE21" s="31"/>
      <c r="UAF21" s="31"/>
      <c r="UAG21" s="31"/>
      <c r="UAH21" s="31"/>
      <c r="UAI21" s="31"/>
      <c r="UAJ21" s="31"/>
      <c r="UAK21" s="31"/>
      <c r="UAL21" s="31"/>
      <c r="UAM21" s="31"/>
      <c r="UAN21" s="31"/>
      <c r="UAO21" s="31"/>
      <c r="UAP21" s="31"/>
      <c r="UAQ21" s="31"/>
      <c r="UAR21" s="31"/>
      <c r="UAS21" s="31"/>
      <c r="UAT21" s="31"/>
      <c r="UAU21" s="31"/>
      <c r="UAV21" s="31"/>
      <c r="UAW21" s="31"/>
      <c r="UAX21" s="31"/>
      <c r="UAY21" s="31"/>
      <c r="UAZ21" s="31"/>
      <c r="UBA21" s="31"/>
      <c r="UBB21" s="31"/>
      <c r="UBC21" s="31"/>
      <c r="UBD21" s="31"/>
      <c r="UBE21" s="31"/>
      <c r="UBF21" s="31"/>
      <c r="UBG21" s="31"/>
      <c r="UBH21" s="31"/>
      <c r="UBI21" s="31"/>
      <c r="UBJ21" s="31"/>
      <c r="UBK21" s="31"/>
      <c r="UBL21" s="31"/>
      <c r="UBM21" s="31"/>
      <c r="UBN21" s="31"/>
      <c r="UBO21" s="31"/>
      <c r="UBP21" s="31"/>
      <c r="UBQ21" s="31"/>
      <c r="UBR21" s="31"/>
      <c r="UBS21" s="31"/>
      <c r="UBT21" s="31"/>
      <c r="UBU21" s="31"/>
      <c r="UBV21" s="31"/>
      <c r="UBW21" s="31"/>
      <c r="UBX21" s="31"/>
      <c r="UBY21" s="31"/>
      <c r="UBZ21" s="31"/>
      <c r="UCA21" s="31"/>
      <c r="UCB21" s="31"/>
      <c r="UCC21" s="31"/>
      <c r="UCD21" s="31"/>
      <c r="UCE21" s="31"/>
      <c r="UCF21" s="31"/>
      <c r="UCG21" s="31"/>
      <c r="UCH21" s="31"/>
      <c r="UCI21" s="31"/>
      <c r="UCJ21" s="31"/>
      <c r="UCK21" s="31"/>
      <c r="UCL21" s="31"/>
      <c r="UCM21" s="31"/>
      <c r="UCN21" s="31"/>
      <c r="UCO21" s="31"/>
      <c r="UCP21" s="31"/>
      <c r="UCQ21" s="31"/>
      <c r="UCR21" s="31"/>
      <c r="UCS21" s="31"/>
      <c r="UCT21" s="31"/>
      <c r="UCU21" s="31"/>
      <c r="UCV21" s="31"/>
      <c r="UCW21" s="31"/>
      <c r="UCX21" s="31"/>
      <c r="UCY21" s="31"/>
      <c r="UCZ21" s="31"/>
      <c r="UDA21" s="31"/>
      <c r="UDB21" s="31"/>
      <c r="UDC21" s="31"/>
      <c r="UDD21" s="31"/>
      <c r="UDE21" s="31"/>
      <c r="UDF21" s="31"/>
      <c r="UDG21" s="31"/>
      <c r="UDH21" s="31"/>
      <c r="UDI21" s="31"/>
      <c r="UDJ21" s="31"/>
      <c r="UDK21" s="31"/>
      <c r="UDL21" s="31"/>
      <c r="UDM21" s="31"/>
      <c r="UDN21" s="31"/>
      <c r="UDO21" s="31"/>
      <c r="UDP21" s="31"/>
      <c r="UDQ21" s="31"/>
      <c r="UDR21" s="31"/>
      <c r="UDS21" s="31"/>
      <c r="UDT21" s="31"/>
      <c r="UDU21" s="31"/>
      <c r="UDV21" s="31"/>
      <c r="UDW21" s="31"/>
      <c r="UDX21" s="31"/>
      <c r="UDY21" s="31"/>
      <c r="UDZ21" s="31"/>
      <c r="UEA21" s="31"/>
      <c r="UEB21" s="31"/>
      <c r="UEC21" s="31"/>
      <c r="UED21" s="31"/>
      <c r="UEE21" s="31"/>
      <c r="UEF21" s="31"/>
      <c r="UEG21" s="31"/>
      <c r="UEH21" s="31"/>
      <c r="UEI21" s="31"/>
      <c r="UEJ21" s="31"/>
      <c r="UEK21" s="31"/>
      <c r="UEL21" s="31"/>
      <c r="UEM21" s="31"/>
      <c r="UEN21" s="31"/>
      <c r="UEO21" s="31"/>
      <c r="UEP21" s="31"/>
      <c r="UEQ21" s="31"/>
      <c r="UER21" s="31"/>
      <c r="UES21" s="31"/>
      <c r="UET21" s="31"/>
      <c r="UEU21" s="31"/>
      <c r="UEV21" s="31"/>
      <c r="UEW21" s="31"/>
      <c r="UEX21" s="31"/>
      <c r="UEY21" s="31"/>
      <c r="UEZ21" s="31"/>
      <c r="UFA21" s="31"/>
      <c r="UFB21" s="31"/>
      <c r="UFC21" s="31"/>
      <c r="UFD21" s="31"/>
      <c r="UFE21" s="31"/>
      <c r="UFF21" s="31"/>
      <c r="UFG21" s="31"/>
      <c r="UFH21" s="31"/>
      <c r="UFI21" s="31"/>
      <c r="UFJ21" s="31"/>
      <c r="UFK21" s="31"/>
      <c r="UFL21" s="31"/>
      <c r="UFM21" s="31"/>
      <c r="UFN21" s="31"/>
      <c r="UFO21" s="31"/>
      <c r="UFP21" s="31"/>
      <c r="UFQ21" s="31"/>
      <c r="UFR21" s="31"/>
      <c r="UFS21" s="31"/>
      <c r="UFT21" s="31"/>
      <c r="UFU21" s="31"/>
      <c r="UFV21" s="31"/>
      <c r="UFW21" s="31"/>
      <c r="UFX21" s="31"/>
      <c r="UFY21" s="31"/>
      <c r="UFZ21" s="31"/>
      <c r="UGA21" s="31"/>
      <c r="UGB21" s="31"/>
      <c r="UGC21" s="31"/>
      <c r="UGD21" s="31"/>
      <c r="UGE21" s="31"/>
      <c r="UGF21" s="31"/>
      <c r="UGG21" s="31"/>
      <c r="UGH21" s="31"/>
      <c r="UGI21" s="31"/>
      <c r="UGJ21" s="31"/>
      <c r="UGK21" s="31"/>
      <c r="UGL21" s="31"/>
      <c r="UGM21" s="31"/>
      <c r="UGN21" s="31"/>
      <c r="UGO21" s="31"/>
      <c r="UGP21" s="31"/>
      <c r="UGQ21" s="31"/>
      <c r="UGR21" s="31"/>
      <c r="UGS21" s="31"/>
      <c r="UGT21" s="31"/>
      <c r="UGU21" s="31"/>
      <c r="UGV21" s="31"/>
      <c r="UGW21" s="31"/>
      <c r="UGX21" s="31"/>
      <c r="UGY21" s="31"/>
      <c r="UGZ21" s="31"/>
      <c r="UHA21" s="31"/>
      <c r="UHB21" s="31"/>
      <c r="UHC21" s="31"/>
      <c r="UHD21" s="31"/>
      <c r="UHE21" s="31"/>
      <c r="UHF21" s="31"/>
      <c r="UHG21" s="31"/>
      <c r="UHH21" s="31"/>
      <c r="UHI21" s="31"/>
      <c r="UHJ21" s="31"/>
      <c r="UHK21" s="31"/>
      <c r="UHL21" s="31"/>
      <c r="UHM21" s="31"/>
      <c r="UHN21" s="31"/>
      <c r="UHO21" s="31"/>
      <c r="UHP21" s="31"/>
      <c r="UHQ21" s="31"/>
      <c r="UHR21" s="31"/>
      <c r="UHS21" s="31"/>
      <c r="UHT21" s="31"/>
      <c r="UHU21" s="31"/>
      <c r="UHV21" s="31"/>
      <c r="UHW21" s="31"/>
      <c r="UHX21" s="31"/>
      <c r="UHY21" s="31"/>
      <c r="UHZ21" s="31"/>
      <c r="UIA21" s="31"/>
      <c r="UIB21" s="31"/>
      <c r="UIC21" s="31"/>
      <c r="UID21" s="31"/>
      <c r="UIE21" s="31"/>
      <c r="UIF21" s="31"/>
      <c r="UIG21" s="31"/>
      <c r="UIH21" s="31"/>
      <c r="UII21" s="31"/>
      <c r="UIJ21" s="31"/>
      <c r="UIK21" s="31"/>
      <c r="UIL21" s="31"/>
      <c r="UIM21" s="31"/>
      <c r="UIN21" s="31"/>
      <c r="UIO21" s="31"/>
      <c r="UIP21" s="31"/>
      <c r="UIQ21" s="31"/>
      <c r="UIR21" s="31"/>
      <c r="UIS21" s="31"/>
      <c r="UIT21" s="31"/>
      <c r="UIU21" s="31"/>
      <c r="UIV21" s="31"/>
      <c r="UIW21" s="31"/>
      <c r="UIX21" s="31"/>
      <c r="UIY21" s="31"/>
      <c r="UIZ21" s="31"/>
      <c r="UJA21" s="31"/>
      <c r="UJB21" s="31"/>
      <c r="UJC21" s="31"/>
      <c r="UJD21" s="31"/>
      <c r="UJE21" s="31"/>
      <c r="UJF21" s="31"/>
      <c r="UJG21" s="31"/>
      <c r="UJH21" s="31"/>
      <c r="UJI21" s="31"/>
      <c r="UJJ21" s="31"/>
      <c r="UJK21" s="31"/>
      <c r="UJL21" s="31"/>
      <c r="UJM21" s="31"/>
      <c r="UJN21" s="31"/>
      <c r="UJO21" s="31"/>
      <c r="UJP21" s="31"/>
      <c r="UJQ21" s="31"/>
      <c r="UJR21" s="31"/>
      <c r="UJS21" s="31"/>
      <c r="UJT21" s="31"/>
      <c r="UJU21" s="31"/>
      <c r="UJV21" s="31"/>
      <c r="UJW21" s="31"/>
      <c r="UJX21" s="31"/>
      <c r="UJY21" s="31"/>
      <c r="UJZ21" s="31"/>
      <c r="UKA21" s="31"/>
      <c r="UKB21" s="31"/>
      <c r="UKC21" s="31"/>
      <c r="UKD21" s="31"/>
      <c r="UKE21" s="31"/>
      <c r="UKF21" s="31"/>
      <c r="UKG21" s="31"/>
      <c r="UKH21" s="31"/>
      <c r="UKI21" s="31"/>
      <c r="UKJ21" s="31"/>
      <c r="UKK21" s="31"/>
      <c r="UKL21" s="31"/>
      <c r="UKM21" s="31"/>
      <c r="UKN21" s="31"/>
      <c r="UKO21" s="31"/>
      <c r="UKP21" s="31"/>
      <c r="UKQ21" s="31"/>
      <c r="UKR21" s="31"/>
      <c r="UKS21" s="31"/>
      <c r="UKT21" s="31"/>
      <c r="UKU21" s="31"/>
      <c r="UKV21" s="31"/>
      <c r="UKW21" s="31"/>
      <c r="UKX21" s="31"/>
      <c r="UKY21" s="31"/>
      <c r="UKZ21" s="31"/>
      <c r="ULA21" s="31"/>
      <c r="ULB21" s="31"/>
      <c r="ULC21" s="31"/>
      <c r="ULD21" s="31"/>
      <c r="ULE21" s="31"/>
      <c r="ULF21" s="31"/>
      <c r="ULG21" s="31"/>
      <c r="ULH21" s="31"/>
      <c r="ULI21" s="31"/>
      <c r="ULJ21" s="31"/>
      <c r="ULK21" s="31"/>
      <c r="ULL21" s="31"/>
      <c r="ULM21" s="31"/>
      <c r="ULN21" s="31"/>
      <c r="ULO21" s="31"/>
      <c r="ULP21" s="31"/>
      <c r="ULQ21" s="31"/>
      <c r="ULR21" s="31"/>
      <c r="ULS21" s="31"/>
      <c r="ULT21" s="31"/>
      <c r="ULU21" s="31"/>
      <c r="ULV21" s="31"/>
      <c r="ULW21" s="31"/>
      <c r="ULX21" s="31"/>
      <c r="ULY21" s="31"/>
      <c r="ULZ21" s="31"/>
      <c r="UMA21" s="31"/>
      <c r="UMB21" s="31"/>
      <c r="UMC21" s="31"/>
      <c r="UMD21" s="31"/>
      <c r="UME21" s="31"/>
      <c r="UMF21" s="31"/>
      <c r="UMG21" s="31"/>
      <c r="UMH21" s="31"/>
      <c r="UMI21" s="31"/>
      <c r="UMJ21" s="31"/>
      <c r="UMK21" s="31"/>
      <c r="UML21" s="31"/>
      <c r="UMM21" s="31"/>
      <c r="UMN21" s="31"/>
      <c r="UMO21" s="31"/>
      <c r="UMP21" s="31"/>
      <c r="UMQ21" s="31"/>
      <c r="UMR21" s="31"/>
      <c r="UMS21" s="31"/>
      <c r="UMT21" s="31"/>
      <c r="UMU21" s="31"/>
      <c r="UMV21" s="31"/>
      <c r="UMW21" s="31"/>
      <c r="UMX21" s="31"/>
      <c r="UMY21" s="31"/>
      <c r="UMZ21" s="31"/>
      <c r="UNA21" s="31"/>
      <c r="UNB21" s="31"/>
      <c r="UNC21" s="31"/>
      <c r="UND21" s="31"/>
      <c r="UNE21" s="31"/>
      <c r="UNF21" s="31"/>
      <c r="UNG21" s="31"/>
      <c r="UNH21" s="31"/>
      <c r="UNI21" s="31"/>
      <c r="UNJ21" s="31"/>
      <c r="UNK21" s="31"/>
      <c r="UNL21" s="31"/>
      <c r="UNM21" s="31"/>
      <c r="UNN21" s="31"/>
      <c r="UNO21" s="31"/>
      <c r="UNP21" s="31"/>
      <c r="UNQ21" s="31"/>
      <c r="UNR21" s="31"/>
      <c r="UNS21" s="31"/>
      <c r="UNT21" s="31"/>
      <c r="UNU21" s="31"/>
      <c r="UNV21" s="31"/>
      <c r="UNW21" s="31"/>
      <c r="UNX21" s="31"/>
      <c r="UNY21" s="31"/>
      <c r="UNZ21" s="31"/>
      <c r="UOA21" s="31"/>
      <c r="UOB21" s="31"/>
      <c r="UOC21" s="31"/>
      <c r="UOD21" s="31"/>
      <c r="UOE21" s="31"/>
      <c r="UOF21" s="31"/>
      <c r="UOG21" s="31"/>
      <c r="UOH21" s="31"/>
      <c r="UOI21" s="31"/>
      <c r="UOJ21" s="31"/>
      <c r="UOK21" s="31"/>
      <c r="UOL21" s="31"/>
      <c r="UOM21" s="31"/>
      <c r="UON21" s="31"/>
      <c r="UOO21" s="31"/>
      <c r="UOP21" s="31"/>
      <c r="UOQ21" s="31"/>
      <c r="UOR21" s="31"/>
      <c r="UOS21" s="31"/>
      <c r="UOT21" s="31"/>
      <c r="UOU21" s="31"/>
      <c r="UOV21" s="31"/>
      <c r="UOW21" s="31"/>
      <c r="UOX21" s="31"/>
      <c r="UOY21" s="31"/>
      <c r="UOZ21" s="31"/>
      <c r="UPA21" s="31"/>
      <c r="UPB21" s="31"/>
      <c r="UPC21" s="31"/>
      <c r="UPD21" s="31"/>
      <c r="UPE21" s="31"/>
      <c r="UPF21" s="31"/>
      <c r="UPG21" s="31"/>
      <c r="UPH21" s="31"/>
      <c r="UPI21" s="31"/>
      <c r="UPJ21" s="31"/>
      <c r="UPK21" s="31"/>
      <c r="UPL21" s="31"/>
      <c r="UPM21" s="31"/>
      <c r="UPN21" s="31"/>
      <c r="UPO21" s="31"/>
      <c r="UPP21" s="31"/>
      <c r="UPQ21" s="31"/>
      <c r="UPR21" s="31"/>
      <c r="UPS21" s="31"/>
      <c r="UPT21" s="31"/>
      <c r="UPU21" s="31"/>
      <c r="UPV21" s="31"/>
      <c r="UPW21" s="31"/>
      <c r="UPX21" s="31"/>
      <c r="UPY21" s="31"/>
      <c r="UPZ21" s="31"/>
      <c r="UQA21" s="31"/>
      <c r="UQB21" s="31"/>
      <c r="UQC21" s="31"/>
      <c r="UQD21" s="31"/>
      <c r="UQE21" s="31"/>
      <c r="UQF21" s="31"/>
      <c r="UQG21" s="31"/>
      <c r="UQH21" s="31"/>
      <c r="UQI21" s="31"/>
      <c r="UQJ21" s="31"/>
      <c r="UQK21" s="31"/>
      <c r="UQL21" s="31"/>
      <c r="UQM21" s="31"/>
      <c r="UQN21" s="31"/>
      <c r="UQO21" s="31"/>
      <c r="UQP21" s="31"/>
      <c r="UQQ21" s="31"/>
      <c r="UQR21" s="31"/>
      <c r="UQS21" s="31"/>
      <c r="UQT21" s="31"/>
      <c r="UQU21" s="31"/>
      <c r="UQV21" s="31"/>
      <c r="UQW21" s="31"/>
      <c r="UQX21" s="31"/>
      <c r="UQY21" s="31"/>
      <c r="UQZ21" s="31"/>
      <c r="URA21" s="31"/>
      <c r="URB21" s="31"/>
      <c r="URC21" s="31"/>
      <c r="URD21" s="31"/>
      <c r="URE21" s="31"/>
      <c r="URF21" s="31"/>
      <c r="URG21" s="31"/>
      <c r="URH21" s="31"/>
      <c r="URI21" s="31"/>
      <c r="URJ21" s="31"/>
      <c r="URK21" s="31"/>
      <c r="URL21" s="31"/>
      <c r="URM21" s="31"/>
      <c r="URN21" s="31"/>
      <c r="URO21" s="31"/>
      <c r="URP21" s="31"/>
      <c r="URQ21" s="31"/>
      <c r="URR21" s="31"/>
      <c r="URS21" s="31"/>
      <c r="URT21" s="31"/>
      <c r="URU21" s="31"/>
      <c r="URV21" s="31"/>
      <c r="URW21" s="31"/>
      <c r="URX21" s="31"/>
      <c r="URY21" s="31"/>
      <c r="URZ21" s="31"/>
      <c r="USA21" s="31"/>
      <c r="USB21" s="31"/>
      <c r="USC21" s="31"/>
      <c r="USD21" s="31"/>
      <c r="USE21" s="31"/>
      <c r="USF21" s="31"/>
      <c r="USG21" s="31"/>
      <c r="USH21" s="31"/>
      <c r="USI21" s="31"/>
      <c r="USJ21" s="31"/>
      <c r="USK21" s="31"/>
      <c r="USL21" s="31"/>
      <c r="USM21" s="31"/>
      <c r="USN21" s="31"/>
      <c r="USO21" s="31"/>
      <c r="USP21" s="31"/>
      <c r="USQ21" s="31"/>
      <c r="USR21" s="31"/>
      <c r="USS21" s="31"/>
      <c r="UST21" s="31"/>
      <c r="USU21" s="31"/>
      <c r="USV21" s="31"/>
      <c r="USW21" s="31"/>
      <c r="USX21" s="31"/>
      <c r="USY21" s="31"/>
      <c r="USZ21" s="31"/>
      <c r="UTA21" s="31"/>
      <c r="UTB21" s="31"/>
      <c r="UTC21" s="31"/>
      <c r="UTD21" s="31"/>
      <c r="UTE21" s="31"/>
      <c r="UTF21" s="31"/>
      <c r="UTG21" s="31"/>
      <c r="UTH21" s="31"/>
      <c r="UTI21" s="31"/>
      <c r="UTJ21" s="31"/>
      <c r="UTK21" s="31"/>
      <c r="UTL21" s="31"/>
      <c r="UTM21" s="31"/>
      <c r="UTN21" s="31"/>
      <c r="UTO21" s="31"/>
      <c r="UTP21" s="31"/>
      <c r="UTQ21" s="31"/>
      <c r="UTR21" s="31"/>
      <c r="UTS21" s="31"/>
      <c r="UTT21" s="31"/>
      <c r="UTU21" s="31"/>
      <c r="UTV21" s="31"/>
      <c r="UTW21" s="31"/>
      <c r="UTX21" s="31"/>
      <c r="UTY21" s="31"/>
      <c r="UTZ21" s="31"/>
      <c r="UUA21" s="31"/>
      <c r="UUB21" s="31"/>
      <c r="UUC21" s="31"/>
      <c r="UUD21" s="31"/>
      <c r="UUE21" s="31"/>
      <c r="UUF21" s="31"/>
      <c r="UUG21" s="31"/>
      <c r="UUH21" s="31"/>
      <c r="UUI21" s="31"/>
      <c r="UUJ21" s="31"/>
      <c r="UUK21" s="31"/>
      <c r="UUL21" s="31"/>
      <c r="UUM21" s="31"/>
      <c r="UUN21" s="31"/>
      <c r="UUO21" s="31"/>
      <c r="UUP21" s="31"/>
      <c r="UUQ21" s="31"/>
      <c r="UUR21" s="31"/>
      <c r="UUS21" s="31"/>
      <c r="UUT21" s="31"/>
      <c r="UUU21" s="31"/>
      <c r="UUV21" s="31"/>
      <c r="UUW21" s="31"/>
      <c r="UUX21" s="31"/>
      <c r="UUY21" s="31"/>
      <c r="UUZ21" s="31"/>
      <c r="UVA21" s="31"/>
      <c r="UVB21" s="31"/>
      <c r="UVC21" s="31"/>
      <c r="UVD21" s="31"/>
      <c r="UVE21" s="31"/>
      <c r="UVF21" s="31"/>
      <c r="UVG21" s="31"/>
      <c r="UVH21" s="31"/>
      <c r="UVI21" s="31"/>
      <c r="UVJ21" s="31"/>
      <c r="UVK21" s="31"/>
      <c r="UVL21" s="31"/>
      <c r="UVM21" s="31"/>
      <c r="UVN21" s="31"/>
      <c r="UVO21" s="31"/>
      <c r="UVP21" s="31"/>
      <c r="UVQ21" s="31"/>
      <c r="UVR21" s="31"/>
      <c r="UVS21" s="31"/>
      <c r="UVT21" s="31"/>
      <c r="UVU21" s="31"/>
      <c r="UVV21" s="31"/>
      <c r="UVW21" s="31"/>
      <c r="UVX21" s="31"/>
      <c r="UVY21" s="31"/>
      <c r="UVZ21" s="31"/>
      <c r="UWA21" s="31"/>
      <c r="UWB21" s="31"/>
      <c r="UWC21" s="31"/>
      <c r="UWD21" s="31"/>
      <c r="UWE21" s="31"/>
      <c r="UWF21" s="31"/>
      <c r="UWG21" s="31"/>
      <c r="UWH21" s="31"/>
      <c r="UWI21" s="31"/>
      <c r="UWJ21" s="31"/>
      <c r="UWK21" s="31"/>
      <c r="UWL21" s="31"/>
      <c r="UWM21" s="31"/>
      <c r="UWN21" s="31"/>
      <c r="UWO21" s="31"/>
      <c r="UWP21" s="31"/>
      <c r="UWQ21" s="31"/>
      <c r="UWR21" s="31"/>
      <c r="UWS21" s="31"/>
      <c r="UWT21" s="31"/>
      <c r="UWU21" s="31"/>
      <c r="UWV21" s="31"/>
      <c r="UWW21" s="31"/>
      <c r="UWX21" s="31"/>
      <c r="UWY21" s="31"/>
      <c r="UWZ21" s="31"/>
      <c r="UXA21" s="31"/>
      <c r="UXB21" s="31"/>
      <c r="UXC21" s="31"/>
      <c r="UXD21" s="31"/>
      <c r="UXE21" s="31"/>
      <c r="UXF21" s="31"/>
      <c r="UXG21" s="31"/>
      <c r="UXH21" s="31"/>
      <c r="UXI21" s="31"/>
      <c r="UXJ21" s="31"/>
      <c r="UXK21" s="31"/>
      <c r="UXL21" s="31"/>
      <c r="UXM21" s="31"/>
      <c r="UXN21" s="31"/>
      <c r="UXO21" s="31"/>
      <c r="UXP21" s="31"/>
      <c r="UXQ21" s="31"/>
      <c r="UXR21" s="31"/>
      <c r="UXS21" s="31"/>
      <c r="UXT21" s="31"/>
      <c r="UXU21" s="31"/>
      <c r="UXV21" s="31"/>
      <c r="UXW21" s="31"/>
      <c r="UXX21" s="31"/>
      <c r="UXY21" s="31"/>
      <c r="UXZ21" s="31"/>
      <c r="UYA21" s="31"/>
      <c r="UYB21" s="31"/>
      <c r="UYC21" s="31"/>
      <c r="UYD21" s="31"/>
      <c r="UYE21" s="31"/>
      <c r="UYF21" s="31"/>
      <c r="UYG21" s="31"/>
      <c r="UYH21" s="31"/>
      <c r="UYI21" s="31"/>
      <c r="UYJ21" s="31"/>
      <c r="UYK21" s="31"/>
      <c r="UYL21" s="31"/>
      <c r="UYM21" s="31"/>
      <c r="UYN21" s="31"/>
      <c r="UYO21" s="31"/>
      <c r="UYP21" s="31"/>
      <c r="UYQ21" s="31"/>
      <c r="UYR21" s="31"/>
      <c r="UYS21" s="31"/>
      <c r="UYT21" s="31"/>
      <c r="UYU21" s="31"/>
      <c r="UYV21" s="31"/>
      <c r="UYW21" s="31"/>
      <c r="UYX21" s="31"/>
      <c r="UYY21" s="31"/>
      <c r="UYZ21" s="31"/>
      <c r="UZA21" s="31"/>
      <c r="UZB21" s="31"/>
      <c r="UZC21" s="31"/>
      <c r="UZD21" s="31"/>
      <c r="UZE21" s="31"/>
      <c r="UZF21" s="31"/>
      <c r="UZG21" s="31"/>
      <c r="UZH21" s="31"/>
      <c r="UZI21" s="31"/>
      <c r="UZJ21" s="31"/>
      <c r="UZK21" s="31"/>
      <c r="UZL21" s="31"/>
      <c r="UZM21" s="31"/>
      <c r="UZN21" s="31"/>
      <c r="UZO21" s="31"/>
      <c r="UZP21" s="31"/>
      <c r="UZQ21" s="31"/>
      <c r="UZR21" s="31"/>
      <c r="UZS21" s="31"/>
      <c r="UZT21" s="31"/>
      <c r="UZU21" s="31"/>
      <c r="UZV21" s="31"/>
      <c r="UZW21" s="31"/>
      <c r="UZX21" s="31"/>
      <c r="UZY21" s="31"/>
      <c r="UZZ21" s="31"/>
      <c r="VAA21" s="31"/>
      <c r="VAB21" s="31"/>
      <c r="VAC21" s="31"/>
      <c r="VAD21" s="31"/>
      <c r="VAE21" s="31"/>
      <c r="VAF21" s="31"/>
      <c r="VAG21" s="31"/>
      <c r="VAH21" s="31"/>
      <c r="VAI21" s="31"/>
      <c r="VAJ21" s="31"/>
      <c r="VAK21" s="31"/>
      <c r="VAL21" s="31"/>
      <c r="VAM21" s="31"/>
      <c r="VAN21" s="31"/>
      <c r="VAO21" s="31"/>
      <c r="VAP21" s="31"/>
      <c r="VAQ21" s="31"/>
      <c r="VAR21" s="31"/>
      <c r="VAS21" s="31"/>
      <c r="VAT21" s="31"/>
      <c r="VAU21" s="31"/>
      <c r="VAV21" s="31"/>
      <c r="VAW21" s="31"/>
      <c r="VAX21" s="31"/>
      <c r="VAY21" s="31"/>
      <c r="VAZ21" s="31"/>
      <c r="VBA21" s="31"/>
      <c r="VBB21" s="31"/>
      <c r="VBC21" s="31"/>
      <c r="VBD21" s="31"/>
      <c r="VBE21" s="31"/>
      <c r="VBF21" s="31"/>
      <c r="VBG21" s="31"/>
      <c r="VBH21" s="31"/>
      <c r="VBI21" s="31"/>
      <c r="VBJ21" s="31"/>
      <c r="VBK21" s="31"/>
      <c r="VBL21" s="31"/>
      <c r="VBM21" s="31"/>
      <c r="VBN21" s="31"/>
      <c r="VBO21" s="31"/>
      <c r="VBP21" s="31"/>
      <c r="VBQ21" s="31"/>
      <c r="VBR21" s="31"/>
      <c r="VBS21" s="31"/>
      <c r="VBT21" s="31"/>
      <c r="VBU21" s="31"/>
      <c r="VBV21" s="31"/>
      <c r="VBW21" s="31"/>
      <c r="VBX21" s="31"/>
      <c r="VBY21" s="31"/>
      <c r="VBZ21" s="31"/>
      <c r="VCA21" s="31"/>
      <c r="VCB21" s="31"/>
      <c r="VCC21" s="31"/>
      <c r="VCD21" s="31"/>
      <c r="VCE21" s="31"/>
      <c r="VCF21" s="31"/>
      <c r="VCG21" s="31"/>
      <c r="VCH21" s="31"/>
      <c r="VCI21" s="31"/>
      <c r="VCJ21" s="31"/>
      <c r="VCK21" s="31"/>
      <c r="VCL21" s="31"/>
      <c r="VCM21" s="31"/>
      <c r="VCN21" s="31"/>
      <c r="VCO21" s="31"/>
      <c r="VCP21" s="31"/>
      <c r="VCQ21" s="31"/>
      <c r="VCR21" s="31"/>
      <c r="VCS21" s="31"/>
      <c r="VCT21" s="31"/>
      <c r="VCU21" s="31"/>
      <c r="VCV21" s="31"/>
      <c r="VCW21" s="31"/>
      <c r="VCX21" s="31"/>
      <c r="VCY21" s="31"/>
      <c r="VCZ21" s="31"/>
      <c r="VDA21" s="31"/>
      <c r="VDB21" s="31"/>
      <c r="VDC21" s="31"/>
      <c r="VDD21" s="31"/>
      <c r="VDE21" s="31"/>
      <c r="VDF21" s="31"/>
      <c r="VDG21" s="31"/>
      <c r="VDH21" s="31"/>
      <c r="VDI21" s="31"/>
      <c r="VDJ21" s="31"/>
      <c r="VDK21" s="31"/>
      <c r="VDL21" s="31"/>
      <c r="VDM21" s="31"/>
      <c r="VDN21" s="31"/>
      <c r="VDO21" s="31"/>
      <c r="VDP21" s="31"/>
      <c r="VDQ21" s="31"/>
      <c r="VDR21" s="31"/>
      <c r="VDS21" s="31"/>
      <c r="VDT21" s="31"/>
      <c r="VDU21" s="31"/>
      <c r="VDV21" s="31"/>
      <c r="VDW21" s="31"/>
      <c r="VDX21" s="31"/>
      <c r="VDY21" s="31"/>
      <c r="VDZ21" s="31"/>
      <c r="VEA21" s="31"/>
      <c r="VEB21" s="31"/>
      <c r="VEC21" s="31"/>
      <c r="VED21" s="31"/>
      <c r="VEE21" s="31"/>
      <c r="VEF21" s="31"/>
      <c r="VEG21" s="31"/>
      <c r="VEH21" s="31"/>
      <c r="VEI21" s="31"/>
      <c r="VEJ21" s="31"/>
      <c r="VEK21" s="31"/>
      <c r="VEL21" s="31"/>
      <c r="VEM21" s="31"/>
      <c r="VEN21" s="31"/>
      <c r="VEO21" s="31"/>
      <c r="VEP21" s="31"/>
      <c r="VEQ21" s="31"/>
      <c r="VER21" s="31"/>
      <c r="VES21" s="31"/>
      <c r="VET21" s="31"/>
      <c r="VEU21" s="31"/>
      <c r="VEV21" s="31"/>
      <c r="VEW21" s="31"/>
      <c r="VEX21" s="31"/>
      <c r="VEY21" s="31"/>
      <c r="VEZ21" s="31"/>
      <c r="VFA21" s="31"/>
      <c r="VFB21" s="31"/>
      <c r="VFC21" s="31"/>
      <c r="VFD21" s="31"/>
      <c r="VFE21" s="31"/>
      <c r="VFF21" s="31"/>
      <c r="VFG21" s="31"/>
      <c r="VFH21" s="31"/>
      <c r="VFI21" s="31"/>
      <c r="VFJ21" s="31"/>
      <c r="VFK21" s="31"/>
      <c r="VFL21" s="31"/>
      <c r="VFM21" s="31"/>
      <c r="VFN21" s="31"/>
      <c r="VFO21" s="31"/>
      <c r="VFP21" s="31"/>
      <c r="VFQ21" s="31"/>
      <c r="VFR21" s="31"/>
      <c r="VFS21" s="31"/>
      <c r="VFT21" s="31"/>
      <c r="VFU21" s="31"/>
      <c r="VFV21" s="31"/>
      <c r="VFW21" s="31"/>
      <c r="VFX21" s="31"/>
      <c r="VFY21" s="31"/>
      <c r="VFZ21" s="31"/>
      <c r="VGA21" s="31"/>
      <c r="VGB21" s="31"/>
      <c r="VGC21" s="31"/>
      <c r="VGD21" s="31"/>
      <c r="VGE21" s="31"/>
      <c r="VGF21" s="31"/>
      <c r="VGG21" s="31"/>
      <c r="VGH21" s="31"/>
      <c r="VGI21" s="31"/>
      <c r="VGJ21" s="31"/>
      <c r="VGK21" s="31"/>
      <c r="VGL21" s="31"/>
      <c r="VGM21" s="31"/>
      <c r="VGN21" s="31"/>
      <c r="VGO21" s="31"/>
      <c r="VGP21" s="31"/>
      <c r="VGQ21" s="31"/>
      <c r="VGR21" s="31"/>
      <c r="VGS21" s="31"/>
      <c r="VGT21" s="31"/>
      <c r="VGU21" s="31"/>
      <c r="VGV21" s="31"/>
      <c r="VGW21" s="31"/>
      <c r="VGX21" s="31"/>
      <c r="VGY21" s="31"/>
      <c r="VGZ21" s="31"/>
      <c r="VHA21" s="31"/>
      <c r="VHB21" s="31"/>
      <c r="VHC21" s="31"/>
      <c r="VHD21" s="31"/>
      <c r="VHE21" s="31"/>
      <c r="VHF21" s="31"/>
      <c r="VHG21" s="31"/>
      <c r="VHH21" s="31"/>
      <c r="VHI21" s="31"/>
      <c r="VHJ21" s="31"/>
      <c r="VHK21" s="31"/>
      <c r="VHL21" s="31"/>
      <c r="VHM21" s="31"/>
      <c r="VHN21" s="31"/>
      <c r="VHO21" s="31"/>
      <c r="VHP21" s="31"/>
      <c r="VHQ21" s="31"/>
      <c r="VHR21" s="31"/>
      <c r="VHS21" s="31"/>
      <c r="VHT21" s="31"/>
      <c r="VHU21" s="31"/>
      <c r="VHV21" s="31"/>
      <c r="VHW21" s="31"/>
      <c r="VHX21" s="31"/>
      <c r="VHY21" s="31"/>
      <c r="VHZ21" s="31"/>
      <c r="VIA21" s="31"/>
      <c r="VIB21" s="31"/>
      <c r="VIC21" s="31"/>
      <c r="VID21" s="31"/>
      <c r="VIE21" s="31"/>
      <c r="VIF21" s="31"/>
      <c r="VIG21" s="31"/>
      <c r="VIH21" s="31"/>
      <c r="VII21" s="31"/>
      <c r="VIJ21" s="31"/>
      <c r="VIK21" s="31"/>
      <c r="VIL21" s="31"/>
      <c r="VIM21" s="31"/>
      <c r="VIN21" s="31"/>
      <c r="VIO21" s="31"/>
      <c r="VIP21" s="31"/>
      <c r="VIQ21" s="31"/>
      <c r="VIR21" s="31"/>
      <c r="VIS21" s="31"/>
      <c r="VIT21" s="31"/>
      <c r="VIU21" s="31"/>
      <c r="VIV21" s="31"/>
      <c r="VIW21" s="31"/>
      <c r="VIX21" s="31"/>
      <c r="VIY21" s="31"/>
      <c r="VIZ21" s="31"/>
      <c r="VJA21" s="31"/>
      <c r="VJB21" s="31"/>
      <c r="VJC21" s="31"/>
      <c r="VJD21" s="31"/>
      <c r="VJE21" s="31"/>
      <c r="VJF21" s="31"/>
      <c r="VJG21" s="31"/>
      <c r="VJH21" s="31"/>
      <c r="VJI21" s="31"/>
      <c r="VJJ21" s="31"/>
      <c r="VJK21" s="31"/>
      <c r="VJL21" s="31"/>
      <c r="VJM21" s="31"/>
      <c r="VJN21" s="31"/>
      <c r="VJO21" s="31"/>
      <c r="VJP21" s="31"/>
      <c r="VJQ21" s="31"/>
      <c r="VJR21" s="31"/>
      <c r="VJS21" s="31"/>
      <c r="VJT21" s="31"/>
      <c r="VJU21" s="31"/>
      <c r="VJV21" s="31"/>
      <c r="VJW21" s="31"/>
      <c r="VJX21" s="31"/>
      <c r="VJY21" s="31"/>
      <c r="VJZ21" s="31"/>
      <c r="VKA21" s="31"/>
      <c r="VKB21" s="31"/>
      <c r="VKC21" s="31"/>
      <c r="VKD21" s="31"/>
      <c r="VKE21" s="31"/>
      <c r="VKF21" s="31"/>
      <c r="VKG21" s="31"/>
      <c r="VKH21" s="31"/>
      <c r="VKI21" s="31"/>
      <c r="VKJ21" s="31"/>
      <c r="VKK21" s="31"/>
      <c r="VKL21" s="31"/>
      <c r="VKM21" s="31"/>
      <c r="VKN21" s="31"/>
      <c r="VKO21" s="31"/>
      <c r="VKP21" s="31"/>
      <c r="VKQ21" s="31"/>
      <c r="VKR21" s="31"/>
      <c r="VKS21" s="31"/>
      <c r="VKT21" s="31"/>
      <c r="VKU21" s="31"/>
      <c r="VKV21" s="31"/>
      <c r="VKW21" s="31"/>
      <c r="VKX21" s="31"/>
      <c r="VKY21" s="31"/>
      <c r="VKZ21" s="31"/>
      <c r="VLA21" s="31"/>
      <c r="VLB21" s="31"/>
      <c r="VLC21" s="31"/>
      <c r="VLD21" s="31"/>
      <c r="VLE21" s="31"/>
      <c r="VLF21" s="31"/>
      <c r="VLG21" s="31"/>
      <c r="VLH21" s="31"/>
      <c r="VLI21" s="31"/>
      <c r="VLJ21" s="31"/>
      <c r="VLK21" s="31"/>
      <c r="VLL21" s="31"/>
      <c r="VLM21" s="31"/>
      <c r="VLN21" s="31"/>
      <c r="VLO21" s="31"/>
      <c r="VLP21" s="31"/>
      <c r="VLQ21" s="31"/>
      <c r="VLR21" s="31"/>
      <c r="VLS21" s="31"/>
      <c r="VLT21" s="31"/>
      <c r="VLU21" s="31"/>
      <c r="VLV21" s="31"/>
      <c r="VLW21" s="31"/>
      <c r="VLX21" s="31"/>
      <c r="VLY21" s="31"/>
      <c r="VLZ21" s="31"/>
      <c r="VMA21" s="31"/>
      <c r="VMB21" s="31"/>
      <c r="VMC21" s="31"/>
      <c r="VMD21" s="31"/>
      <c r="VME21" s="31"/>
      <c r="VMF21" s="31"/>
      <c r="VMG21" s="31"/>
      <c r="VMH21" s="31"/>
      <c r="VMI21" s="31"/>
      <c r="VMJ21" s="31"/>
      <c r="VMK21" s="31"/>
      <c r="VML21" s="31"/>
      <c r="VMM21" s="31"/>
      <c r="VMN21" s="31"/>
      <c r="VMO21" s="31"/>
      <c r="VMP21" s="31"/>
      <c r="VMQ21" s="31"/>
      <c r="VMR21" s="31"/>
      <c r="VMS21" s="31"/>
      <c r="VMT21" s="31"/>
      <c r="VMU21" s="31"/>
      <c r="VMV21" s="31"/>
      <c r="VMW21" s="31"/>
      <c r="VMX21" s="31"/>
      <c r="VMY21" s="31"/>
      <c r="VMZ21" s="31"/>
      <c r="VNA21" s="31"/>
      <c r="VNB21" s="31"/>
      <c r="VNC21" s="31"/>
      <c r="VND21" s="31"/>
      <c r="VNE21" s="31"/>
      <c r="VNF21" s="31"/>
      <c r="VNG21" s="31"/>
      <c r="VNH21" s="31"/>
      <c r="VNI21" s="31"/>
      <c r="VNJ21" s="31"/>
      <c r="VNK21" s="31"/>
      <c r="VNL21" s="31"/>
      <c r="VNM21" s="31"/>
      <c r="VNN21" s="31"/>
      <c r="VNO21" s="31"/>
      <c r="VNP21" s="31"/>
      <c r="VNQ21" s="31"/>
      <c r="VNR21" s="31"/>
      <c r="VNS21" s="31"/>
      <c r="VNT21" s="31"/>
      <c r="VNU21" s="31"/>
      <c r="VNV21" s="31"/>
      <c r="VNW21" s="31"/>
      <c r="VNX21" s="31"/>
      <c r="VNY21" s="31"/>
      <c r="VNZ21" s="31"/>
      <c r="VOA21" s="31"/>
      <c r="VOB21" s="31"/>
      <c r="VOC21" s="31"/>
      <c r="VOD21" s="31"/>
      <c r="VOE21" s="31"/>
      <c r="VOF21" s="31"/>
      <c r="VOG21" s="31"/>
      <c r="VOH21" s="31"/>
      <c r="VOI21" s="31"/>
      <c r="VOJ21" s="31"/>
      <c r="VOK21" s="31"/>
      <c r="VOL21" s="31"/>
      <c r="VOM21" s="31"/>
      <c r="VON21" s="31"/>
      <c r="VOO21" s="31"/>
      <c r="VOP21" s="31"/>
      <c r="VOQ21" s="31"/>
      <c r="VOR21" s="31"/>
      <c r="VOS21" s="31"/>
      <c r="VOT21" s="31"/>
      <c r="VOU21" s="31"/>
      <c r="VOV21" s="31"/>
      <c r="VOW21" s="31"/>
      <c r="VOX21" s="31"/>
      <c r="VOY21" s="31"/>
      <c r="VOZ21" s="31"/>
      <c r="VPA21" s="31"/>
      <c r="VPB21" s="31"/>
      <c r="VPC21" s="31"/>
      <c r="VPD21" s="31"/>
      <c r="VPE21" s="31"/>
      <c r="VPF21" s="31"/>
      <c r="VPG21" s="31"/>
      <c r="VPH21" s="31"/>
      <c r="VPI21" s="31"/>
      <c r="VPJ21" s="31"/>
      <c r="VPK21" s="31"/>
      <c r="VPL21" s="31"/>
      <c r="VPM21" s="31"/>
      <c r="VPN21" s="31"/>
      <c r="VPO21" s="31"/>
      <c r="VPP21" s="31"/>
      <c r="VPQ21" s="31"/>
      <c r="VPR21" s="31"/>
      <c r="VPS21" s="31"/>
      <c r="VPT21" s="31"/>
      <c r="VPU21" s="31"/>
      <c r="VPV21" s="31"/>
      <c r="VPW21" s="31"/>
      <c r="VPX21" s="31"/>
      <c r="VPY21" s="31"/>
      <c r="VPZ21" s="31"/>
      <c r="VQA21" s="31"/>
      <c r="VQB21" s="31"/>
      <c r="VQC21" s="31"/>
      <c r="VQD21" s="31"/>
      <c r="VQE21" s="31"/>
      <c r="VQF21" s="31"/>
      <c r="VQG21" s="31"/>
      <c r="VQH21" s="31"/>
      <c r="VQI21" s="31"/>
      <c r="VQJ21" s="31"/>
      <c r="VQK21" s="31"/>
      <c r="VQL21" s="31"/>
      <c r="VQM21" s="31"/>
      <c r="VQN21" s="31"/>
      <c r="VQO21" s="31"/>
      <c r="VQP21" s="31"/>
      <c r="VQQ21" s="31"/>
      <c r="VQR21" s="31"/>
      <c r="VQS21" s="31"/>
      <c r="VQT21" s="31"/>
      <c r="VQU21" s="31"/>
      <c r="VQV21" s="31"/>
      <c r="VQW21" s="31"/>
      <c r="VQX21" s="31"/>
      <c r="VQY21" s="31"/>
      <c r="VQZ21" s="31"/>
      <c r="VRA21" s="31"/>
      <c r="VRB21" s="31"/>
      <c r="VRC21" s="31"/>
      <c r="VRD21" s="31"/>
      <c r="VRE21" s="31"/>
      <c r="VRF21" s="31"/>
      <c r="VRG21" s="31"/>
      <c r="VRH21" s="31"/>
      <c r="VRI21" s="31"/>
      <c r="VRJ21" s="31"/>
      <c r="VRK21" s="31"/>
      <c r="VRL21" s="31"/>
      <c r="VRM21" s="31"/>
      <c r="VRN21" s="31"/>
      <c r="VRO21" s="31"/>
      <c r="VRP21" s="31"/>
      <c r="VRQ21" s="31"/>
      <c r="VRR21" s="31"/>
      <c r="VRS21" s="31"/>
      <c r="VRT21" s="31"/>
      <c r="VRU21" s="31"/>
      <c r="VRV21" s="31"/>
      <c r="VRW21" s="31"/>
      <c r="VRX21" s="31"/>
      <c r="VRY21" s="31"/>
      <c r="VRZ21" s="31"/>
      <c r="VSA21" s="31"/>
      <c r="VSB21" s="31"/>
      <c r="VSC21" s="31"/>
      <c r="VSD21" s="31"/>
      <c r="VSE21" s="31"/>
      <c r="VSF21" s="31"/>
      <c r="VSG21" s="31"/>
      <c r="VSH21" s="31"/>
      <c r="VSI21" s="31"/>
      <c r="VSJ21" s="31"/>
      <c r="VSK21" s="31"/>
      <c r="VSL21" s="31"/>
      <c r="VSM21" s="31"/>
      <c r="VSN21" s="31"/>
      <c r="VSO21" s="31"/>
      <c r="VSP21" s="31"/>
      <c r="VSQ21" s="31"/>
      <c r="VSR21" s="31"/>
      <c r="VSS21" s="31"/>
      <c r="VST21" s="31"/>
      <c r="VSU21" s="31"/>
      <c r="VSV21" s="31"/>
      <c r="VSW21" s="31"/>
      <c r="VSX21" s="31"/>
      <c r="VSY21" s="31"/>
      <c r="VSZ21" s="31"/>
      <c r="VTA21" s="31"/>
      <c r="VTB21" s="31"/>
      <c r="VTC21" s="31"/>
      <c r="VTD21" s="31"/>
      <c r="VTE21" s="31"/>
      <c r="VTF21" s="31"/>
      <c r="VTG21" s="31"/>
      <c r="VTH21" s="31"/>
      <c r="VTI21" s="31"/>
      <c r="VTJ21" s="31"/>
      <c r="VTK21" s="31"/>
      <c r="VTL21" s="31"/>
      <c r="VTM21" s="31"/>
      <c r="VTN21" s="31"/>
      <c r="VTO21" s="31"/>
      <c r="VTP21" s="31"/>
      <c r="VTQ21" s="31"/>
      <c r="VTR21" s="31"/>
      <c r="VTS21" s="31"/>
      <c r="VTT21" s="31"/>
      <c r="VTU21" s="31"/>
      <c r="VTV21" s="31"/>
      <c r="VTW21" s="31"/>
      <c r="VTX21" s="31"/>
      <c r="VTY21" s="31"/>
      <c r="VTZ21" s="31"/>
      <c r="VUA21" s="31"/>
      <c r="VUB21" s="31"/>
      <c r="VUC21" s="31"/>
      <c r="VUD21" s="31"/>
      <c r="VUE21" s="31"/>
      <c r="VUF21" s="31"/>
      <c r="VUG21" s="31"/>
      <c r="VUH21" s="31"/>
      <c r="VUI21" s="31"/>
      <c r="VUJ21" s="31"/>
      <c r="VUK21" s="31"/>
      <c r="VUL21" s="31"/>
      <c r="VUM21" s="31"/>
      <c r="VUN21" s="31"/>
      <c r="VUO21" s="31"/>
      <c r="VUP21" s="31"/>
      <c r="VUQ21" s="31"/>
      <c r="VUR21" s="31"/>
      <c r="VUS21" s="31"/>
      <c r="VUT21" s="31"/>
      <c r="VUU21" s="31"/>
      <c r="VUV21" s="31"/>
      <c r="VUW21" s="31"/>
      <c r="VUX21" s="31"/>
      <c r="VUY21" s="31"/>
      <c r="VUZ21" s="31"/>
      <c r="VVA21" s="31"/>
      <c r="VVB21" s="31"/>
      <c r="VVC21" s="31"/>
      <c r="VVD21" s="31"/>
      <c r="VVE21" s="31"/>
      <c r="VVF21" s="31"/>
      <c r="VVG21" s="31"/>
      <c r="VVH21" s="31"/>
      <c r="VVI21" s="31"/>
      <c r="VVJ21" s="31"/>
      <c r="VVK21" s="31"/>
      <c r="VVL21" s="31"/>
      <c r="VVM21" s="31"/>
      <c r="VVN21" s="31"/>
      <c r="VVO21" s="31"/>
      <c r="VVP21" s="31"/>
      <c r="VVQ21" s="31"/>
      <c r="VVR21" s="31"/>
      <c r="VVS21" s="31"/>
      <c r="VVT21" s="31"/>
      <c r="VVU21" s="31"/>
      <c r="VVV21" s="31"/>
      <c r="VVW21" s="31"/>
      <c r="VVX21" s="31"/>
      <c r="VVY21" s="31"/>
      <c r="VVZ21" s="31"/>
      <c r="VWA21" s="31"/>
      <c r="VWB21" s="31"/>
      <c r="VWC21" s="31"/>
      <c r="VWD21" s="31"/>
      <c r="VWE21" s="31"/>
      <c r="VWF21" s="31"/>
      <c r="VWG21" s="31"/>
      <c r="VWH21" s="31"/>
      <c r="VWI21" s="31"/>
      <c r="VWJ21" s="31"/>
      <c r="VWK21" s="31"/>
      <c r="VWL21" s="31"/>
      <c r="VWM21" s="31"/>
      <c r="VWN21" s="31"/>
      <c r="VWO21" s="31"/>
      <c r="VWP21" s="31"/>
      <c r="VWQ21" s="31"/>
      <c r="VWR21" s="31"/>
      <c r="VWS21" s="31"/>
      <c r="VWT21" s="31"/>
      <c r="VWU21" s="31"/>
      <c r="VWV21" s="31"/>
      <c r="VWW21" s="31"/>
      <c r="VWX21" s="31"/>
      <c r="VWY21" s="31"/>
      <c r="VWZ21" s="31"/>
      <c r="VXA21" s="31"/>
      <c r="VXB21" s="31"/>
      <c r="VXC21" s="31"/>
      <c r="VXD21" s="31"/>
      <c r="VXE21" s="31"/>
      <c r="VXF21" s="31"/>
      <c r="VXG21" s="31"/>
      <c r="VXH21" s="31"/>
      <c r="VXI21" s="31"/>
      <c r="VXJ21" s="31"/>
      <c r="VXK21" s="31"/>
      <c r="VXL21" s="31"/>
      <c r="VXM21" s="31"/>
      <c r="VXN21" s="31"/>
      <c r="VXO21" s="31"/>
      <c r="VXP21" s="31"/>
      <c r="VXQ21" s="31"/>
      <c r="VXR21" s="31"/>
      <c r="VXS21" s="31"/>
      <c r="VXT21" s="31"/>
      <c r="VXU21" s="31"/>
      <c r="VXV21" s="31"/>
      <c r="VXW21" s="31"/>
      <c r="VXX21" s="31"/>
      <c r="VXY21" s="31"/>
      <c r="VXZ21" s="31"/>
      <c r="VYA21" s="31"/>
      <c r="VYB21" s="31"/>
      <c r="VYC21" s="31"/>
      <c r="VYD21" s="31"/>
      <c r="VYE21" s="31"/>
      <c r="VYF21" s="31"/>
      <c r="VYG21" s="31"/>
      <c r="VYH21" s="31"/>
      <c r="VYI21" s="31"/>
      <c r="VYJ21" s="31"/>
      <c r="VYK21" s="31"/>
      <c r="VYL21" s="31"/>
      <c r="VYM21" s="31"/>
      <c r="VYN21" s="31"/>
      <c r="VYO21" s="31"/>
      <c r="VYP21" s="31"/>
      <c r="VYQ21" s="31"/>
      <c r="VYR21" s="31"/>
      <c r="VYS21" s="31"/>
      <c r="VYT21" s="31"/>
      <c r="VYU21" s="31"/>
      <c r="VYV21" s="31"/>
      <c r="VYW21" s="31"/>
      <c r="VYX21" s="31"/>
      <c r="VYY21" s="31"/>
      <c r="VYZ21" s="31"/>
      <c r="VZA21" s="31"/>
      <c r="VZB21" s="31"/>
      <c r="VZC21" s="31"/>
      <c r="VZD21" s="31"/>
      <c r="VZE21" s="31"/>
      <c r="VZF21" s="31"/>
      <c r="VZG21" s="31"/>
      <c r="VZH21" s="31"/>
      <c r="VZI21" s="31"/>
      <c r="VZJ21" s="31"/>
      <c r="VZK21" s="31"/>
      <c r="VZL21" s="31"/>
      <c r="VZM21" s="31"/>
      <c r="VZN21" s="31"/>
      <c r="VZO21" s="31"/>
      <c r="VZP21" s="31"/>
      <c r="VZQ21" s="31"/>
      <c r="VZR21" s="31"/>
      <c r="VZS21" s="31"/>
      <c r="VZT21" s="31"/>
      <c r="VZU21" s="31"/>
      <c r="VZV21" s="31"/>
      <c r="VZW21" s="31"/>
      <c r="VZX21" s="31"/>
      <c r="VZY21" s="31"/>
      <c r="VZZ21" s="31"/>
      <c r="WAA21" s="31"/>
      <c r="WAB21" s="31"/>
      <c r="WAC21" s="31"/>
      <c r="WAD21" s="31"/>
      <c r="WAE21" s="31"/>
      <c r="WAF21" s="31"/>
      <c r="WAG21" s="31"/>
      <c r="WAH21" s="31"/>
      <c r="WAI21" s="31"/>
      <c r="WAJ21" s="31"/>
      <c r="WAK21" s="31"/>
      <c r="WAL21" s="31"/>
      <c r="WAM21" s="31"/>
      <c r="WAN21" s="31"/>
      <c r="WAO21" s="31"/>
      <c r="WAP21" s="31"/>
      <c r="WAQ21" s="31"/>
      <c r="WAR21" s="31"/>
      <c r="WAS21" s="31"/>
      <c r="WAT21" s="31"/>
      <c r="WAU21" s="31"/>
      <c r="WAV21" s="31"/>
      <c r="WAW21" s="31"/>
      <c r="WAX21" s="31"/>
      <c r="WAY21" s="31"/>
      <c r="WAZ21" s="31"/>
      <c r="WBA21" s="31"/>
      <c r="WBB21" s="31"/>
      <c r="WBC21" s="31"/>
      <c r="WBD21" s="31"/>
      <c r="WBE21" s="31"/>
      <c r="WBF21" s="31"/>
      <c r="WBG21" s="31"/>
      <c r="WBH21" s="31"/>
      <c r="WBI21" s="31"/>
      <c r="WBJ21" s="31"/>
      <c r="WBK21" s="31"/>
      <c r="WBL21" s="31"/>
      <c r="WBM21" s="31"/>
      <c r="WBN21" s="31"/>
      <c r="WBO21" s="31"/>
      <c r="WBP21" s="31"/>
      <c r="WBQ21" s="31"/>
      <c r="WBR21" s="31"/>
      <c r="WBS21" s="31"/>
      <c r="WBT21" s="31"/>
      <c r="WBU21" s="31"/>
      <c r="WBV21" s="31"/>
      <c r="WBW21" s="31"/>
      <c r="WBX21" s="31"/>
      <c r="WBY21" s="31"/>
      <c r="WBZ21" s="31"/>
      <c r="WCA21" s="31"/>
      <c r="WCB21" s="31"/>
      <c r="WCC21" s="31"/>
      <c r="WCD21" s="31"/>
      <c r="WCE21" s="31"/>
      <c r="WCF21" s="31"/>
      <c r="WCG21" s="31"/>
      <c r="WCH21" s="31"/>
      <c r="WCI21" s="31"/>
      <c r="WCJ21" s="31"/>
      <c r="WCK21" s="31"/>
      <c r="WCL21" s="31"/>
      <c r="WCM21" s="31"/>
      <c r="WCN21" s="31"/>
      <c r="WCO21" s="31"/>
      <c r="WCP21" s="31"/>
      <c r="WCQ21" s="31"/>
      <c r="WCR21" s="31"/>
      <c r="WCS21" s="31"/>
      <c r="WCT21" s="31"/>
      <c r="WCU21" s="31"/>
      <c r="WCV21" s="31"/>
      <c r="WCW21" s="31"/>
      <c r="WCX21" s="31"/>
      <c r="WCY21" s="31"/>
      <c r="WCZ21" s="31"/>
      <c r="WDA21" s="31"/>
      <c r="WDB21" s="31"/>
      <c r="WDC21" s="31"/>
      <c r="WDD21" s="31"/>
      <c r="WDE21" s="31"/>
      <c r="WDF21" s="31"/>
      <c r="WDG21" s="31"/>
      <c r="WDH21" s="31"/>
      <c r="WDI21" s="31"/>
      <c r="WDJ21" s="31"/>
      <c r="WDK21" s="31"/>
      <c r="WDL21" s="31"/>
      <c r="WDM21" s="31"/>
      <c r="WDN21" s="31"/>
      <c r="WDO21" s="31"/>
      <c r="WDP21" s="31"/>
      <c r="WDQ21" s="31"/>
      <c r="WDR21" s="31"/>
      <c r="WDS21" s="31"/>
      <c r="WDT21" s="31"/>
      <c r="WDU21" s="31"/>
      <c r="WDV21" s="31"/>
      <c r="WDW21" s="31"/>
      <c r="WDX21" s="31"/>
      <c r="WDY21" s="31"/>
      <c r="WDZ21" s="31"/>
      <c r="WEA21" s="31"/>
      <c r="WEB21" s="31"/>
      <c r="WEC21" s="31"/>
      <c r="WED21" s="31"/>
      <c r="WEE21" s="31"/>
      <c r="WEF21" s="31"/>
      <c r="WEG21" s="31"/>
      <c r="WEH21" s="31"/>
      <c r="WEI21" s="31"/>
      <c r="WEJ21" s="31"/>
      <c r="WEK21" s="31"/>
      <c r="WEL21" s="31"/>
      <c r="WEM21" s="31"/>
      <c r="WEN21" s="31"/>
      <c r="WEO21" s="31"/>
      <c r="WEP21" s="31"/>
      <c r="WEQ21" s="31"/>
      <c r="WER21" s="31"/>
      <c r="WES21" s="31"/>
      <c r="WET21" s="31"/>
      <c r="WEU21" s="31"/>
      <c r="WEV21" s="31"/>
      <c r="WEW21" s="31"/>
      <c r="WEX21" s="31"/>
      <c r="WEY21" s="31"/>
      <c r="WEZ21" s="31"/>
      <c r="WFA21" s="31"/>
      <c r="WFB21" s="31"/>
      <c r="WFC21" s="31"/>
      <c r="WFD21" s="31"/>
      <c r="WFE21" s="31"/>
      <c r="WFF21" s="31"/>
      <c r="WFG21" s="31"/>
      <c r="WFH21" s="31"/>
      <c r="WFI21" s="31"/>
      <c r="WFJ21" s="31"/>
      <c r="WFK21" s="31"/>
      <c r="WFL21" s="31"/>
      <c r="WFM21" s="31"/>
      <c r="WFN21" s="31"/>
      <c r="WFO21" s="31"/>
      <c r="WFP21" s="31"/>
      <c r="WFQ21" s="31"/>
      <c r="WFR21" s="31"/>
      <c r="WFS21" s="31"/>
      <c r="WFT21" s="31"/>
      <c r="WFU21" s="31"/>
      <c r="WFV21" s="31"/>
      <c r="WFW21" s="31"/>
      <c r="WFX21" s="31"/>
      <c r="WFY21" s="31"/>
      <c r="WFZ21" s="31"/>
      <c r="WGA21" s="31"/>
      <c r="WGB21" s="31"/>
      <c r="WGC21" s="31"/>
      <c r="WGD21" s="31"/>
      <c r="WGE21" s="31"/>
      <c r="WGF21" s="31"/>
      <c r="WGG21" s="31"/>
      <c r="WGH21" s="31"/>
      <c r="WGI21" s="31"/>
      <c r="WGJ21" s="31"/>
      <c r="WGK21" s="31"/>
      <c r="WGL21" s="31"/>
      <c r="WGM21" s="31"/>
      <c r="WGN21" s="31"/>
      <c r="WGO21" s="31"/>
      <c r="WGP21" s="31"/>
      <c r="WGQ21" s="31"/>
      <c r="WGR21" s="31"/>
      <c r="WGS21" s="31"/>
      <c r="WGT21" s="31"/>
      <c r="WGU21" s="31"/>
      <c r="WGV21" s="31"/>
      <c r="WGW21" s="31"/>
      <c r="WGX21" s="31"/>
      <c r="WGY21" s="31"/>
      <c r="WGZ21" s="31"/>
      <c r="WHA21" s="31"/>
      <c r="WHB21" s="31"/>
      <c r="WHC21" s="31"/>
      <c r="WHD21" s="31"/>
      <c r="WHE21" s="31"/>
      <c r="WHF21" s="31"/>
      <c r="WHG21" s="31"/>
      <c r="WHH21" s="31"/>
      <c r="WHI21" s="31"/>
      <c r="WHJ21" s="31"/>
      <c r="WHK21" s="31"/>
      <c r="WHL21" s="31"/>
      <c r="WHM21" s="31"/>
      <c r="WHN21" s="31"/>
      <c r="WHO21" s="31"/>
      <c r="WHP21" s="31"/>
      <c r="WHQ21" s="31"/>
      <c r="WHR21" s="31"/>
      <c r="WHS21" s="31"/>
      <c r="WHT21" s="31"/>
      <c r="WHU21" s="31"/>
      <c r="WHV21" s="31"/>
      <c r="WHW21" s="31"/>
      <c r="WHX21" s="31"/>
      <c r="WHY21" s="31"/>
      <c r="WHZ21" s="31"/>
      <c r="WIA21" s="31"/>
      <c r="WIB21" s="31"/>
      <c r="WIC21" s="31"/>
      <c r="WID21" s="31"/>
      <c r="WIE21" s="31"/>
      <c r="WIF21" s="31"/>
      <c r="WIG21" s="31"/>
      <c r="WIH21" s="31"/>
      <c r="WII21" s="31"/>
      <c r="WIJ21" s="31"/>
      <c r="WIK21" s="31"/>
      <c r="WIL21" s="31"/>
      <c r="WIM21" s="31"/>
      <c r="WIN21" s="31"/>
      <c r="WIO21" s="31"/>
      <c r="WIP21" s="31"/>
      <c r="WIQ21" s="31"/>
      <c r="WIR21" s="31"/>
      <c r="WIS21" s="31"/>
      <c r="WIT21" s="31"/>
      <c r="WIU21" s="31"/>
      <c r="WIV21" s="31"/>
      <c r="WIW21" s="31"/>
      <c r="WIX21" s="31"/>
      <c r="WIY21" s="31"/>
      <c r="WIZ21" s="31"/>
      <c r="WJA21" s="31"/>
      <c r="WJB21" s="31"/>
      <c r="WJC21" s="31"/>
      <c r="WJD21" s="31"/>
      <c r="WJE21" s="31"/>
      <c r="WJF21" s="31"/>
      <c r="WJG21" s="31"/>
      <c r="WJH21" s="31"/>
      <c r="WJI21" s="31"/>
      <c r="WJJ21" s="31"/>
      <c r="WJK21" s="31"/>
      <c r="WJL21" s="31"/>
      <c r="WJM21" s="31"/>
      <c r="WJN21" s="31"/>
      <c r="WJO21" s="31"/>
      <c r="WJP21" s="31"/>
      <c r="WJQ21" s="31"/>
      <c r="WJR21" s="31"/>
      <c r="WJS21" s="31"/>
      <c r="WJT21" s="31"/>
      <c r="WJU21" s="31"/>
      <c r="WJV21" s="31"/>
      <c r="WJW21" s="31"/>
      <c r="WJX21" s="31"/>
      <c r="WJY21" s="31"/>
      <c r="WJZ21" s="31"/>
      <c r="WKA21" s="31"/>
      <c r="WKB21" s="31"/>
      <c r="WKC21" s="31"/>
      <c r="WKD21" s="31"/>
      <c r="WKE21" s="31"/>
      <c r="WKF21" s="31"/>
      <c r="WKG21" s="31"/>
      <c r="WKH21" s="31"/>
      <c r="WKI21" s="31"/>
      <c r="WKJ21" s="31"/>
      <c r="WKK21" s="31"/>
      <c r="WKL21" s="31"/>
      <c r="WKM21" s="31"/>
      <c r="WKN21" s="31"/>
      <c r="WKO21" s="31"/>
      <c r="WKP21" s="31"/>
      <c r="WKQ21" s="31"/>
      <c r="WKR21" s="31"/>
      <c r="WKS21" s="31"/>
      <c r="WKT21" s="31"/>
      <c r="WKU21" s="31"/>
      <c r="WKV21" s="31"/>
      <c r="WKW21" s="31"/>
      <c r="WKX21" s="31"/>
      <c r="WKY21" s="31"/>
      <c r="WKZ21" s="31"/>
      <c r="WLA21" s="31"/>
      <c r="WLB21" s="31"/>
      <c r="WLC21" s="31"/>
      <c r="WLD21" s="31"/>
      <c r="WLE21" s="31"/>
      <c r="WLF21" s="31"/>
      <c r="WLG21" s="31"/>
      <c r="WLH21" s="31"/>
      <c r="WLI21" s="31"/>
      <c r="WLJ21" s="31"/>
      <c r="WLK21" s="31"/>
      <c r="WLL21" s="31"/>
      <c r="WLM21" s="31"/>
      <c r="WLN21" s="31"/>
      <c r="WLO21" s="31"/>
      <c r="WLP21" s="31"/>
      <c r="WLQ21" s="31"/>
      <c r="WLR21" s="31"/>
      <c r="WLS21" s="31"/>
      <c r="WLT21" s="31"/>
      <c r="WLU21" s="31"/>
      <c r="WLV21" s="31"/>
      <c r="WLW21" s="31"/>
      <c r="WLX21" s="31"/>
      <c r="WLY21" s="31"/>
      <c r="WLZ21" s="31"/>
      <c r="WMA21" s="31"/>
      <c r="WMB21" s="31"/>
      <c r="WMC21" s="31"/>
      <c r="WMD21" s="31"/>
      <c r="WME21" s="31"/>
      <c r="WMF21" s="31"/>
      <c r="WMG21" s="31"/>
      <c r="WMH21" s="31"/>
      <c r="WMI21" s="31"/>
      <c r="WMJ21" s="31"/>
      <c r="WMK21" s="31"/>
      <c r="WML21" s="31"/>
      <c r="WMM21" s="31"/>
      <c r="WMN21" s="31"/>
      <c r="WMO21" s="31"/>
      <c r="WMP21" s="31"/>
      <c r="WMQ21" s="31"/>
      <c r="WMR21" s="31"/>
      <c r="WMS21" s="31"/>
      <c r="WMT21" s="31"/>
      <c r="WMU21" s="31"/>
      <c r="WMV21" s="31"/>
      <c r="WMW21" s="31"/>
      <c r="WMX21" s="31"/>
      <c r="WMY21" s="31"/>
      <c r="WMZ21" s="31"/>
      <c r="WNA21" s="31"/>
      <c r="WNB21" s="31"/>
      <c r="WNC21" s="31"/>
      <c r="WND21" s="31"/>
      <c r="WNE21" s="31"/>
      <c r="WNF21" s="31"/>
      <c r="WNG21" s="31"/>
      <c r="WNH21" s="31"/>
      <c r="WNI21" s="31"/>
      <c r="WNJ21" s="31"/>
      <c r="WNK21" s="31"/>
      <c r="WNL21" s="31"/>
      <c r="WNM21" s="31"/>
      <c r="WNN21" s="31"/>
      <c r="WNO21" s="31"/>
      <c r="WNP21" s="31"/>
      <c r="WNQ21" s="31"/>
      <c r="WNR21" s="31"/>
      <c r="WNS21" s="31"/>
      <c r="WNT21" s="31"/>
      <c r="WNU21" s="31"/>
      <c r="WNV21" s="31"/>
      <c r="WNW21" s="31"/>
      <c r="WNX21" s="31"/>
      <c r="WNY21" s="31"/>
      <c r="WNZ21" s="31"/>
      <c r="WOA21" s="31"/>
      <c r="WOB21" s="31"/>
      <c r="WOC21" s="31"/>
      <c r="WOD21" s="31"/>
      <c r="WOE21" s="31"/>
      <c r="WOF21" s="31"/>
      <c r="WOG21" s="31"/>
      <c r="WOH21" s="31"/>
      <c r="WOI21" s="31"/>
      <c r="WOJ21" s="31"/>
      <c r="WOK21" s="31"/>
      <c r="WOL21" s="31"/>
      <c r="WOM21" s="31"/>
      <c r="WON21" s="31"/>
      <c r="WOO21" s="31"/>
      <c r="WOP21" s="31"/>
      <c r="WOQ21" s="31"/>
      <c r="WOR21" s="31"/>
      <c r="WOS21" s="31"/>
      <c r="WOT21" s="31"/>
      <c r="WOU21" s="31"/>
      <c r="WOV21" s="31"/>
      <c r="WOW21" s="31"/>
      <c r="WOX21" s="31"/>
      <c r="WOY21" s="31"/>
      <c r="WOZ21" s="31"/>
      <c r="WPA21" s="31"/>
      <c r="WPB21" s="31"/>
      <c r="WPC21" s="31"/>
      <c r="WPD21" s="31"/>
      <c r="WPE21" s="31"/>
      <c r="WPF21" s="31"/>
      <c r="WPG21" s="31"/>
      <c r="WPH21" s="31"/>
      <c r="WPI21" s="31"/>
      <c r="WPJ21" s="31"/>
      <c r="WPK21" s="31"/>
      <c r="WPL21" s="31"/>
      <c r="WPM21" s="31"/>
      <c r="WPN21" s="31"/>
      <c r="WPO21" s="31"/>
      <c r="WPP21" s="31"/>
      <c r="WPQ21" s="31"/>
      <c r="WPR21" s="31"/>
      <c r="WPS21" s="31"/>
      <c r="WPT21" s="31"/>
      <c r="WPU21" s="31"/>
      <c r="WPV21" s="31"/>
      <c r="WPW21" s="31"/>
      <c r="WPX21" s="31"/>
      <c r="WPY21" s="31"/>
      <c r="WPZ21" s="31"/>
      <c r="WQA21" s="31"/>
      <c r="WQB21" s="31"/>
      <c r="WQC21" s="31"/>
      <c r="WQD21" s="31"/>
      <c r="WQE21" s="31"/>
      <c r="WQF21" s="31"/>
      <c r="WQG21" s="31"/>
      <c r="WQH21" s="31"/>
      <c r="WQI21" s="31"/>
      <c r="WQJ21" s="31"/>
      <c r="WQK21" s="31"/>
      <c r="WQL21" s="31"/>
      <c r="WQM21" s="31"/>
      <c r="WQN21" s="31"/>
      <c r="WQO21" s="31"/>
      <c r="WQP21" s="31"/>
      <c r="WQQ21" s="31"/>
      <c r="WQR21" s="31"/>
      <c r="WQS21" s="31"/>
      <c r="WQT21" s="31"/>
      <c r="WQU21" s="31"/>
      <c r="WQV21" s="31"/>
      <c r="WQW21" s="31"/>
      <c r="WQX21" s="31"/>
      <c r="WQY21" s="31"/>
      <c r="WQZ21" s="31"/>
      <c r="WRA21" s="31"/>
      <c r="WRB21" s="31"/>
      <c r="WRC21" s="31"/>
      <c r="WRD21" s="31"/>
      <c r="WRE21" s="31"/>
      <c r="WRF21" s="31"/>
      <c r="WRG21" s="31"/>
      <c r="WRH21" s="31"/>
      <c r="WRI21" s="31"/>
      <c r="WRJ21" s="31"/>
      <c r="WRK21" s="31"/>
      <c r="WRL21" s="31"/>
      <c r="WRM21" s="31"/>
      <c r="WRN21" s="31"/>
      <c r="WRO21" s="31"/>
      <c r="WRP21" s="31"/>
      <c r="WRQ21" s="31"/>
      <c r="WRR21" s="31"/>
      <c r="WRS21" s="31"/>
      <c r="WRT21" s="31"/>
      <c r="WRU21" s="31"/>
      <c r="WRV21" s="31"/>
      <c r="WRW21" s="31"/>
      <c r="WRX21" s="31"/>
      <c r="WRY21" s="31"/>
      <c r="WRZ21" s="31"/>
      <c r="WSA21" s="31"/>
      <c r="WSB21" s="31"/>
      <c r="WSC21" s="31"/>
      <c r="WSD21" s="31"/>
      <c r="WSE21" s="31"/>
      <c r="WSF21" s="31"/>
      <c r="WSG21" s="31"/>
      <c r="WSH21" s="31"/>
      <c r="WSI21" s="31"/>
      <c r="WSJ21" s="31"/>
      <c r="WSK21" s="31"/>
      <c r="WSL21" s="31"/>
      <c r="WSM21" s="31"/>
      <c r="WSN21" s="31"/>
      <c r="WSO21" s="31"/>
      <c r="WSP21" s="31"/>
      <c r="WSQ21" s="31"/>
      <c r="WSR21" s="31"/>
      <c r="WSS21" s="31"/>
      <c r="WST21" s="31"/>
      <c r="WSU21" s="31"/>
      <c r="WSV21" s="31"/>
      <c r="WSW21" s="31"/>
      <c r="WSX21" s="31"/>
      <c r="WSY21" s="31"/>
      <c r="WSZ21" s="31"/>
      <c r="WTA21" s="31"/>
      <c r="WTB21" s="31"/>
      <c r="WTC21" s="31"/>
      <c r="WTD21" s="31"/>
      <c r="WTE21" s="31"/>
      <c r="WTF21" s="31"/>
      <c r="WTG21" s="31"/>
      <c r="WTH21" s="31"/>
      <c r="WTI21" s="31"/>
      <c r="WTJ21" s="31"/>
      <c r="WTK21" s="31"/>
      <c r="WTL21" s="31"/>
      <c r="WTM21" s="31"/>
      <c r="WTN21" s="31"/>
      <c r="WTO21" s="31"/>
      <c r="WTP21" s="31"/>
      <c r="WTQ21" s="31"/>
      <c r="WTR21" s="31"/>
      <c r="WTS21" s="31"/>
      <c r="WTT21" s="31"/>
      <c r="WTU21" s="31"/>
      <c r="WTV21" s="31"/>
      <c r="WTW21" s="31"/>
      <c r="WTX21" s="31"/>
      <c r="WTY21" s="31"/>
      <c r="WTZ21" s="31"/>
      <c r="WUA21" s="31"/>
      <c r="WUB21" s="31"/>
      <c r="WUC21" s="31"/>
      <c r="WUD21" s="31"/>
      <c r="WUE21" s="31"/>
      <c r="WUF21" s="31"/>
      <c r="WUG21" s="31"/>
      <c r="WUH21" s="31"/>
      <c r="WUI21" s="31"/>
      <c r="WUJ21" s="31"/>
      <c r="WUK21" s="31"/>
      <c r="WUL21" s="31"/>
      <c r="WUM21" s="31"/>
      <c r="WUN21" s="31"/>
      <c r="WUO21" s="31"/>
      <c r="WUP21" s="31"/>
      <c r="WUQ21" s="31"/>
      <c r="WUR21" s="31"/>
      <c r="WUS21" s="31"/>
      <c r="WUT21" s="31"/>
      <c r="WUU21" s="31"/>
      <c r="WUV21" s="31"/>
      <c r="WUW21" s="31"/>
      <c r="WUX21" s="31"/>
      <c r="WUY21" s="31"/>
      <c r="WUZ21" s="31"/>
      <c r="WVA21" s="31"/>
      <c r="WVB21" s="31"/>
      <c r="WVC21" s="31"/>
      <c r="WVD21" s="31"/>
      <c r="WVE21" s="31"/>
      <c r="WVF21" s="31"/>
      <c r="WVG21" s="31"/>
      <c r="WVH21" s="31"/>
      <c r="WVI21" s="31"/>
      <c r="WVJ21" s="31"/>
      <c r="WVK21" s="31"/>
      <c r="WVL21" s="31"/>
      <c r="WVM21" s="31"/>
      <c r="WVN21" s="31"/>
      <c r="WVO21" s="31"/>
      <c r="WVP21" s="31"/>
      <c r="WVQ21" s="31"/>
      <c r="WVR21" s="31"/>
      <c r="WVS21" s="31"/>
      <c r="WVT21" s="31"/>
      <c r="WVU21" s="31"/>
      <c r="WVV21" s="31"/>
      <c r="WVW21" s="31"/>
      <c r="WVX21" s="31"/>
      <c r="WVY21" s="31"/>
      <c r="WVZ21" s="31"/>
      <c r="WWA21" s="31"/>
      <c r="WWB21" s="31"/>
      <c r="WWC21" s="31"/>
      <c r="WWD21" s="31"/>
      <c r="WWE21" s="31"/>
      <c r="WWF21" s="31"/>
      <c r="WWG21" s="31"/>
      <c r="WWH21" s="31"/>
      <c r="WWI21" s="31"/>
      <c r="WWJ21" s="31"/>
      <c r="WWK21" s="31"/>
      <c r="WWL21" s="31"/>
      <c r="WWM21" s="31"/>
      <c r="WWN21" s="31"/>
      <c r="WWO21" s="31"/>
      <c r="WWP21" s="31"/>
      <c r="WWQ21" s="31"/>
      <c r="WWR21" s="31"/>
      <c r="WWS21" s="31"/>
      <c r="WWT21" s="31"/>
      <c r="WWU21" s="31"/>
      <c r="WWV21" s="31"/>
      <c r="WWW21" s="31"/>
      <c r="WWX21" s="31"/>
      <c r="WWY21" s="31"/>
      <c r="WWZ21" s="31"/>
      <c r="WXA21" s="31"/>
      <c r="WXB21" s="31"/>
      <c r="WXC21" s="31"/>
      <c r="WXD21" s="31"/>
      <c r="WXE21" s="31"/>
      <c r="WXF21" s="31"/>
      <c r="WXG21" s="31"/>
      <c r="WXH21" s="31"/>
      <c r="WXI21" s="31"/>
      <c r="WXJ21" s="31"/>
      <c r="WXK21" s="31"/>
      <c r="WXL21" s="31"/>
      <c r="WXM21" s="31"/>
      <c r="WXN21" s="31"/>
      <c r="WXO21" s="31"/>
      <c r="WXP21" s="31"/>
      <c r="WXQ21" s="31"/>
      <c r="WXR21" s="31"/>
      <c r="WXS21" s="31"/>
      <c r="WXT21" s="31"/>
      <c r="WXU21" s="31"/>
      <c r="WXV21" s="31"/>
      <c r="WXW21" s="31"/>
      <c r="WXX21" s="31"/>
      <c r="WXY21" s="31"/>
      <c r="WXZ21" s="31"/>
      <c r="WYA21" s="31"/>
      <c r="WYB21" s="31"/>
      <c r="WYC21" s="31"/>
      <c r="WYD21" s="31"/>
      <c r="WYE21" s="31"/>
      <c r="WYF21" s="31"/>
      <c r="WYG21" s="31"/>
      <c r="WYH21" s="31"/>
      <c r="WYI21" s="31"/>
      <c r="WYJ21" s="31"/>
      <c r="WYK21" s="31"/>
      <c r="WYL21" s="31"/>
      <c r="WYM21" s="31"/>
      <c r="WYN21" s="31"/>
      <c r="WYO21" s="31"/>
      <c r="WYP21" s="31"/>
      <c r="WYQ21" s="31"/>
      <c r="WYR21" s="31"/>
      <c r="WYS21" s="31"/>
      <c r="WYT21" s="31"/>
      <c r="WYU21" s="31"/>
      <c r="WYV21" s="31"/>
      <c r="WYW21" s="31"/>
      <c r="WYX21" s="31"/>
      <c r="WYY21" s="31"/>
      <c r="WYZ21" s="31"/>
      <c r="WZA21" s="31"/>
      <c r="WZB21" s="31"/>
      <c r="WZC21" s="31"/>
      <c r="WZD21" s="31"/>
      <c r="WZE21" s="31"/>
      <c r="WZF21" s="31"/>
      <c r="WZG21" s="31"/>
      <c r="WZH21" s="31"/>
      <c r="WZI21" s="31"/>
      <c r="WZJ21" s="31"/>
      <c r="WZK21" s="31"/>
      <c r="WZL21" s="31"/>
      <c r="WZM21" s="31"/>
      <c r="WZN21" s="31"/>
      <c r="WZO21" s="31"/>
      <c r="WZP21" s="31"/>
      <c r="WZQ21" s="31"/>
      <c r="WZR21" s="31"/>
      <c r="WZS21" s="31"/>
      <c r="WZT21" s="31"/>
      <c r="WZU21" s="31"/>
      <c r="WZV21" s="31"/>
      <c r="WZW21" s="31"/>
      <c r="WZX21" s="31"/>
      <c r="WZY21" s="31"/>
      <c r="WZZ21" s="31"/>
      <c r="XAA21" s="31"/>
      <c r="XAB21" s="31"/>
      <c r="XAC21" s="31"/>
      <c r="XAD21" s="31"/>
      <c r="XAE21" s="31"/>
      <c r="XAF21" s="31"/>
      <c r="XAG21" s="31"/>
      <c r="XAH21" s="31"/>
      <c r="XAI21" s="31"/>
      <c r="XAJ21" s="31"/>
      <c r="XAK21" s="31"/>
      <c r="XAL21" s="31"/>
      <c r="XAM21" s="31"/>
      <c r="XAN21" s="31"/>
      <c r="XAO21" s="31"/>
      <c r="XAP21" s="31"/>
      <c r="XAQ21" s="31"/>
      <c r="XAR21" s="31"/>
      <c r="XAS21" s="31"/>
      <c r="XAT21" s="31"/>
      <c r="XAU21" s="31"/>
      <c r="XAV21" s="31"/>
      <c r="XAW21" s="31"/>
      <c r="XAX21" s="31"/>
      <c r="XAY21" s="31"/>
      <c r="XAZ21" s="31"/>
      <c r="XBA21" s="31"/>
      <c r="XBB21" s="31"/>
      <c r="XBC21" s="31"/>
      <c r="XBD21" s="31"/>
      <c r="XBE21" s="31"/>
      <c r="XBF21" s="31"/>
      <c r="XBG21" s="31"/>
      <c r="XBH21" s="31"/>
      <c r="XBI21" s="31"/>
      <c r="XBJ21" s="31"/>
      <c r="XBK21" s="31"/>
      <c r="XBL21" s="31"/>
      <c r="XBM21" s="31"/>
      <c r="XBN21" s="31"/>
      <c r="XBO21" s="31"/>
      <c r="XBP21" s="31"/>
      <c r="XBQ21" s="31"/>
      <c r="XBR21" s="31"/>
      <c r="XBS21" s="31"/>
      <c r="XBT21" s="31"/>
      <c r="XBU21" s="31"/>
      <c r="XBV21" s="31"/>
      <c r="XBW21" s="31"/>
      <c r="XBX21" s="31"/>
      <c r="XBY21" s="31"/>
      <c r="XBZ21" s="31"/>
      <c r="XCA21" s="31"/>
      <c r="XCB21" s="31"/>
      <c r="XCC21" s="31"/>
      <c r="XCD21" s="31"/>
      <c r="XCE21" s="31"/>
      <c r="XCF21" s="31"/>
      <c r="XCG21" s="31"/>
      <c r="XCH21" s="31"/>
      <c r="XCI21" s="31"/>
      <c r="XCJ21" s="31"/>
      <c r="XCK21" s="31"/>
      <c r="XCL21" s="31"/>
      <c r="XCM21" s="31"/>
      <c r="XCN21" s="31"/>
      <c r="XCO21" s="31"/>
      <c r="XCP21" s="31"/>
      <c r="XCQ21" s="31"/>
      <c r="XCR21" s="31"/>
      <c r="XCS21" s="31"/>
      <c r="XCT21" s="31"/>
      <c r="XCU21" s="31"/>
      <c r="XCV21" s="31"/>
      <c r="XCW21" s="31"/>
      <c r="XCX21" s="31"/>
      <c r="XCY21" s="31"/>
      <c r="XCZ21" s="31"/>
      <c r="XDA21" s="31"/>
      <c r="XDB21" s="31"/>
      <c r="XDC21" s="31"/>
      <c r="XDD21" s="31"/>
      <c r="XDE21" s="31"/>
      <c r="XDF21" s="31"/>
      <c r="XDG21" s="31"/>
      <c r="XDH21" s="31"/>
      <c r="XDI21" s="31"/>
      <c r="XDJ21" s="31"/>
      <c r="XDK21" s="31"/>
      <c r="XDL21" s="31"/>
      <c r="XDM21" s="31"/>
      <c r="XDN21" s="31"/>
      <c r="XDO21" s="31"/>
      <c r="XDP21" s="31"/>
      <c r="XDQ21" s="31"/>
      <c r="XDR21" s="31"/>
      <c r="XDS21" s="31"/>
      <c r="XDT21" s="31"/>
      <c r="XDU21" s="31"/>
      <c r="XDV21" s="31"/>
      <c r="XDW21" s="31"/>
      <c r="XDX21" s="31"/>
      <c r="XDY21" s="31"/>
      <c r="XDZ21" s="31"/>
      <c r="XEA21" s="31"/>
      <c r="XEB21" s="31"/>
      <c r="XEC21" s="31"/>
      <c r="XED21" s="31"/>
      <c r="XEE21" s="31"/>
      <c r="XEF21" s="31"/>
      <c r="XEG21" s="31"/>
      <c r="XEH21" s="31"/>
      <c r="XEI21" s="31"/>
      <c r="XEJ21" s="31"/>
      <c r="XEK21" s="31"/>
      <c r="XEL21" s="31"/>
      <c r="XEM21" s="31"/>
      <c r="XEN21" s="31"/>
      <c r="XEO21" s="31"/>
      <c r="XEP21" s="31"/>
      <c r="XEQ21" s="31"/>
      <c r="XER21" s="31"/>
      <c r="XES21" s="31"/>
      <c r="XET21" s="31"/>
      <c r="XEU21" s="31"/>
      <c r="XEV21" s="31"/>
      <c r="XEW21" s="31"/>
      <c r="XEX21" s="31"/>
      <c r="XEY21" s="31"/>
      <c r="XEZ21" s="31"/>
    </row>
    <row r="22" spans="1:16380" s="23" customFormat="1" ht="23.4" thickBot="1" x14ac:dyDescent="0.45">
      <c r="A22" s="887"/>
      <c r="B22" s="888"/>
      <c r="C22" s="889" t="s">
        <v>56</v>
      </c>
      <c r="D22" s="981"/>
      <c r="E22" s="454"/>
      <c r="F22" s="454"/>
      <c r="G22" s="454"/>
      <c r="H22" s="454"/>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454"/>
      <c r="AL22" s="454"/>
      <c r="AM22" s="454"/>
      <c r="AN22" s="454"/>
      <c r="AO22" s="454"/>
      <c r="AP22" s="454"/>
      <c r="AQ22" s="454"/>
      <c r="AR22" s="454"/>
      <c r="AS22" s="454"/>
      <c r="AT22" s="454"/>
      <c r="AU22" s="454"/>
      <c r="AV22" s="454"/>
      <c r="AW22" s="454"/>
      <c r="AX22" s="454"/>
      <c r="AY22" s="454"/>
      <c r="AZ22" s="454"/>
      <c r="BA22" s="454"/>
      <c r="BB22" s="455"/>
      <c r="BC22" s="456"/>
      <c r="BD22" s="457"/>
      <c r="BE22" s="458"/>
      <c r="BF22" s="397"/>
      <c r="BG22" s="397"/>
      <c r="BH22" s="397"/>
      <c r="BI22" s="397"/>
      <c r="BJ22" s="397"/>
      <c r="BK22" s="397"/>
      <c r="BL22" s="397"/>
      <c r="BM22" s="397"/>
      <c r="BN22" s="397"/>
      <c r="BO22" s="397"/>
      <c r="BP22" s="397"/>
      <c r="BQ22" s="397"/>
      <c r="BR22" s="397"/>
      <c r="BS22" s="397"/>
      <c r="BT22" s="397"/>
      <c r="BU22" s="397"/>
      <c r="BV22" s="397"/>
      <c r="BW22" s="397"/>
      <c r="BX22" s="397"/>
      <c r="BY22" s="397"/>
      <c r="BZ22" s="397"/>
      <c r="CA22" s="397"/>
      <c r="CB22" s="397"/>
      <c r="CC22" s="397"/>
      <c r="CD22" s="397"/>
      <c r="CE22" s="397"/>
      <c r="CF22" s="397"/>
      <c r="CG22" s="397"/>
      <c r="CH22" s="397"/>
      <c r="CI22" s="397"/>
      <c r="CJ22" s="397"/>
      <c r="CK22" s="397"/>
      <c r="CL22" s="397"/>
      <c r="CM22" s="397"/>
      <c r="CN22" s="397"/>
      <c r="CO22" s="397"/>
      <c r="CP22" s="397"/>
      <c r="CQ22" s="397"/>
      <c r="CR22" s="397"/>
      <c r="CS22" s="397"/>
      <c r="CT22" s="397"/>
      <c r="CU22" s="397"/>
      <c r="CV22" s="397"/>
      <c r="CW22" s="397"/>
      <c r="CX22" s="397"/>
      <c r="CY22" s="397"/>
      <c r="CZ22" s="397"/>
      <c r="DA22" s="397"/>
      <c r="DB22" s="397"/>
      <c r="DC22" s="397"/>
      <c r="DD22" s="397"/>
      <c r="DE22" s="397"/>
      <c r="DF22" s="397"/>
      <c r="DG22" s="397"/>
      <c r="DH22" s="397"/>
      <c r="DI22" s="397"/>
      <c r="DJ22" s="397"/>
      <c r="DK22" s="397"/>
      <c r="DL22" s="397"/>
      <c r="DM22" s="397"/>
      <c r="DN22" s="397"/>
      <c r="DO22" s="397"/>
      <c r="DP22" s="397"/>
      <c r="DQ22" s="397"/>
      <c r="DR22" s="397"/>
      <c r="DS22" s="397"/>
      <c r="DT22" s="397"/>
      <c r="DU22" s="397"/>
      <c r="DV22" s="397"/>
      <c r="DW22" s="397"/>
      <c r="DX22" s="397"/>
      <c r="DY22" s="397"/>
      <c r="DZ22" s="397"/>
      <c r="EA22" s="397"/>
      <c r="EB22" s="397"/>
      <c r="EC22" s="397"/>
      <c r="ED22" s="397"/>
      <c r="EE22" s="397"/>
      <c r="EF22" s="397"/>
      <c r="EG22" s="397"/>
      <c r="EH22" s="397"/>
      <c r="EI22" s="397"/>
      <c r="EJ22" s="397"/>
      <c r="EK22" s="397"/>
      <c r="EL22" s="397"/>
      <c r="EM22" s="397"/>
      <c r="EN22" s="397"/>
      <c r="EO22" s="397"/>
      <c r="EP22" s="397"/>
      <c r="EQ22" s="397"/>
      <c r="ER22" s="397"/>
      <c r="ES22" s="397"/>
      <c r="ET22" s="397"/>
      <c r="EU22" s="397"/>
      <c r="EV22" s="397"/>
      <c r="EW22" s="397"/>
      <c r="EX22" s="397"/>
      <c r="EY22" s="397"/>
      <c r="EZ22" s="397"/>
      <c r="FA22" s="397"/>
      <c r="FB22" s="397"/>
      <c r="FC22" s="397"/>
      <c r="FD22" s="397"/>
      <c r="FE22" s="397"/>
      <c r="FF22" s="397"/>
      <c r="FG22" s="397"/>
      <c r="FH22" s="397"/>
      <c r="FI22" s="397"/>
      <c r="FJ22" s="397"/>
      <c r="FK22" s="397"/>
      <c r="FL22" s="397"/>
      <c r="FM22" s="397"/>
      <c r="FN22" s="397"/>
      <c r="FO22" s="397"/>
      <c r="FP22" s="397"/>
      <c r="FQ22" s="397"/>
      <c r="FR22" s="397"/>
      <c r="FS22" s="397"/>
      <c r="FT22" s="397"/>
      <c r="FU22" s="397"/>
      <c r="FV22" s="397"/>
      <c r="FW22" s="397"/>
      <c r="FX22" s="397"/>
      <c r="FY22" s="397"/>
      <c r="FZ22" s="397"/>
      <c r="GA22" s="397"/>
      <c r="GB22" s="397"/>
      <c r="GC22" s="397"/>
      <c r="GD22" s="397"/>
      <c r="GE22" s="397"/>
      <c r="GF22" s="397"/>
      <c r="GG22" s="397"/>
      <c r="GH22" s="397"/>
      <c r="GI22" s="397"/>
      <c r="GJ22" s="397"/>
      <c r="GK22" s="397"/>
      <c r="GL22" s="397"/>
      <c r="GM22" s="397"/>
      <c r="GN22" s="397"/>
      <c r="GO22" s="397"/>
      <c r="GP22" s="397"/>
      <c r="GQ22" s="397"/>
      <c r="GR22" s="397"/>
      <c r="GS22" s="397"/>
      <c r="GT22" s="397"/>
      <c r="GU22" s="397"/>
      <c r="GV22" s="397"/>
      <c r="GW22" s="397"/>
      <c r="GX22" s="397"/>
      <c r="GY22" s="397"/>
      <c r="GZ22" s="397"/>
      <c r="HA22" s="397"/>
      <c r="HB22" s="397"/>
      <c r="HC22" s="397"/>
      <c r="HD22" s="397"/>
      <c r="HE22" s="397"/>
      <c r="HF22" s="397"/>
      <c r="HG22" s="397"/>
      <c r="HH22" s="397"/>
      <c r="HI22" s="397"/>
      <c r="HJ22" s="397"/>
      <c r="HK22" s="397"/>
      <c r="HL22" s="397"/>
      <c r="HM22" s="397"/>
      <c r="HN22" s="397"/>
      <c r="HO22" s="397"/>
      <c r="HP22" s="397"/>
      <c r="HQ22" s="397"/>
      <c r="HR22" s="397"/>
      <c r="HS22" s="397"/>
      <c r="HT22" s="397"/>
      <c r="HU22" s="397"/>
      <c r="HV22" s="397"/>
      <c r="HW22" s="397"/>
      <c r="HX22" s="397"/>
      <c r="HY22" s="397"/>
      <c r="HZ22" s="397"/>
      <c r="IA22" s="397"/>
      <c r="IB22" s="397"/>
      <c r="IC22" s="397"/>
      <c r="ID22" s="397"/>
      <c r="IE22" s="397"/>
      <c r="IF22" s="397"/>
      <c r="IG22" s="397"/>
      <c r="IH22" s="397"/>
      <c r="II22" s="397"/>
      <c r="IJ22" s="397"/>
      <c r="IK22" s="397"/>
      <c r="IL22" s="397"/>
      <c r="IM22" s="397"/>
      <c r="IN22" s="397"/>
      <c r="IO22" s="397"/>
      <c r="IP22" s="397"/>
      <c r="IQ22" s="397"/>
      <c r="IR22" s="397"/>
      <c r="IS22" s="397"/>
      <c r="IT22" s="397"/>
      <c r="IU22" s="397"/>
      <c r="IV22" s="397"/>
      <c r="IW22" s="397"/>
      <c r="IX22" s="397"/>
      <c r="IY22" s="397"/>
      <c r="IZ22" s="397"/>
      <c r="JA22" s="397"/>
      <c r="JB22" s="397"/>
      <c r="JC22" s="397"/>
      <c r="JD22" s="397"/>
      <c r="JE22" s="397"/>
      <c r="JF22" s="397"/>
      <c r="JG22" s="397"/>
      <c r="JH22" s="397"/>
      <c r="JI22" s="397"/>
      <c r="JJ22" s="397"/>
      <c r="JK22" s="397"/>
      <c r="JL22" s="397"/>
      <c r="JM22" s="397"/>
      <c r="JN22" s="397"/>
      <c r="JO22" s="397"/>
      <c r="JP22" s="397"/>
      <c r="JQ22" s="397"/>
      <c r="JR22" s="397"/>
      <c r="JS22" s="397"/>
      <c r="JT22" s="397"/>
      <c r="JU22" s="397"/>
      <c r="JV22" s="397"/>
      <c r="JW22" s="397"/>
      <c r="JX22" s="397"/>
      <c r="JY22" s="397"/>
      <c r="JZ22" s="397"/>
      <c r="KA22" s="397"/>
      <c r="KB22" s="397"/>
      <c r="KC22" s="397"/>
      <c r="KD22" s="397"/>
      <c r="KE22" s="397"/>
      <c r="KF22" s="397"/>
      <c r="KG22" s="397"/>
      <c r="KH22" s="397"/>
      <c r="KI22" s="397"/>
      <c r="KJ22" s="397"/>
      <c r="KK22" s="397"/>
      <c r="KL22" s="397"/>
      <c r="KM22" s="397"/>
      <c r="KN22" s="397"/>
      <c r="KO22" s="397"/>
      <c r="KP22" s="397"/>
      <c r="KQ22" s="397"/>
      <c r="KR22" s="397"/>
      <c r="KS22" s="397"/>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c r="OIQ22" s="31"/>
      <c r="OIR22" s="31"/>
      <c r="OIS22" s="31"/>
      <c r="OIT22" s="31"/>
      <c r="OIU22" s="31"/>
      <c r="OIV22" s="31"/>
      <c r="OIW22" s="31"/>
      <c r="OIX22" s="31"/>
      <c r="OIY22" s="31"/>
      <c r="OIZ22" s="31"/>
      <c r="OJA22" s="31"/>
      <c r="OJB22" s="31"/>
      <c r="OJC22" s="31"/>
      <c r="OJD22" s="31"/>
      <c r="OJE22" s="31"/>
      <c r="OJF22" s="31"/>
      <c r="OJG22" s="31"/>
      <c r="OJH22" s="31"/>
      <c r="OJI22" s="31"/>
      <c r="OJJ22" s="31"/>
      <c r="OJK22" s="31"/>
      <c r="OJL22" s="31"/>
      <c r="OJM22" s="31"/>
      <c r="OJN22" s="31"/>
      <c r="OJO22" s="31"/>
      <c r="OJP22" s="31"/>
      <c r="OJQ22" s="31"/>
      <c r="OJR22" s="31"/>
      <c r="OJS22" s="31"/>
      <c r="OJT22" s="31"/>
      <c r="OJU22" s="31"/>
      <c r="OJV22" s="31"/>
      <c r="OJW22" s="31"/>
      <c r="OJX22" s="31"/>
      <c r="OJY22" s="31"/>
      <c r="OJZ22" s="31"/>
      <c r="OKA22" s="31"/>
      <c r="OKB22" s="31"/>
      <c r="OKC22" s="31"/>
      <c r="OKD22" s="31"/>
      <c r="OKE22" s="31"/>
      <c r="OKF22" s="31"/>
      <c r="OKG22" s="31"/>
      <c r="OKH22" s="31"/>
      <c r="OKI22" s="31"/>
      <c r="OKJ22" s="31"/>
      <c r="OKK22" s="31"/>
      <c r="OKL22" s="31"/>
      <c r="OKM22" s="31"/>
      <c r="OKN22" s="31"/>
      <c r="OKO22" s="31"/>
      <c r="OKP22" s="31"/>
      <c r="OKQ22" s="31"/>
      <c r="OKR22" s="31"/>
      <c r="OKS22" s="31"/>
      <c r="OKT22" s="31"/>
      <c r="OKU22" s="31"/>
      <c r="OKV22" s="31"/>
      <c r="OKW22" s="31"/>
      <c r="OKX22" s="31"/>
      <c r="OKY22" s="31"/>
      <c r="OKZ22" s="31"/>
      <c r="OLA22" s="31"/>
      <c r="OLB22" s="31"/>
      <c r="OLC22" s="31"/>
      <c r="OLD22" s="31"/>
      <c r="OLE22" s="31"/>
      <c r="OLF22" s="31"/>
      <c r="OLG22" s="31"/>
      <c r="OLH22" s="31"/>
      <c r="OLI22" s="31"/>
      <c r="OLJ22" s="31"/>
      <c r="OLK22" s="31"/>
      <c r="OLL22" s="31"/>
      <c r="OLM22" s="31"/>
      <c r="OLN22" s="31"/>
      <c r="OLO22" s="31"/>
      <c r="OLP22" s="31"/>
      <c r="OLQ22" s="31"/>
      <c r="OLR22" s="31"/>
      <c r="OLS22" s="31"/>
      <c r="OLT22" s="31"/>
      <c r="OLU22" s="31"/>
      <c r="OLV22" s="31"/>
      <c r="OLW22" s="31"/>
      <c r="OLX22" s="31"/>
      <c r="OLY22" s="31"/>
      <c r="OLZ22" s="31"/>
      <c r="OMA22" s="31"/>
      <c r="OMB22" s="31"/>
      <c r="OMC22" s="31"/>
      <c r="OMD22" s="31"/>
      <c r="OME22" s="31"/>
      <c r="OMF22" s="31"/>
      <c r="OMG22" s="31"/>
      <c r="OMH22" s="31"/>
      <c r="OMI22" s="31"/>
      <c r="OMJ22" s="31"/>
      <c r="OMK22" s="31"/>
      <c r="OML22" s="31"/>
      <c r="OMM22" s="31"/>
      <c r="OMN22" s="31"/>
      <c r="OMO22" s="31"/>
      <c r="OMP22" s="31"/>
      <c r="OMQ22" s="31"/>
      <c r="OMR22" s="31"/>
      <c r="OMS22" s="31"/>
      <c r="OMT22" s="31"/>
      <c r="OMU22" s="31"/>
      <c r="OMV22" s="31"/>
      <c r="OMW22" s="31"/>
      <c r="OMX22" s="31"/>
      <c r="OMY22" s="31"/>
      <c r="OMZ22" s="31"/>
      <c r="ONA22" s="31"/>
      <c r="ONB22" s="31"/>
      <c r="ONC22" s="31"/>
      <c r="OND22" s="31"/>
      <c r="ONE22" s="31"/>
      <c r="ONF22" s="31"/>
      <c r="ONG22" s="31"/>
      <c r="ONH22" s="31"/>
      <c r="ONI22" s="31"/>
      <c r="ONJ22" s="31"/>
      <c r="ONK22" s="31"/>
      <c r="ONL22" s="31"/>
      <c r="ONM22" s="31"/>
      <c r="ONN22" s="31"/>
      <c r="ONO22" s="31"/>
      <c r="ONP22" s="31"/>
      <c r="ONQ22" s="31"/>
      <c r="ONR22" s="31"/>
      <c r="ONS22" s="31"/>
      <c r="ONT22" s="31"/>
      <c r="ONU22" s="31"/>
      <c r="ONV22" s="31"/>
      <c r="ONW22" s="31"/>
      <c r="ONX22" s="31"/>
      <c r="ONY22" s="31"/>
      <c r="ONZ22" s="31"/>
      <c r="OOA22" s="31"/>
      <c r="OOB22" s="31"/>
      <c r="OOC22" s="31"/>
      <c r="OOD22" s="31"/>
      <c r="OOE22" s="31"/>
      <c r="OOF22" s="31"/>
      <c r="OOG22" s="31"/>
      <c r="OOH22" s="31"/>
      <c r="OOI22" s="31"/>
      <c r="OOJ22" s="31"/>
      <c r="OOK22" s="31"/>
      <c r="OOL22" s="31"/>
      <c r="OOM22" s="31"/>
      <c r="OON22" s="31"/>
      <c r="OOO22" s="31"/>
      <c r="OOP22" s="31"/>
      <c r="OOQ22" s="31"/>
      <c r="OOR22" s="31"/>
      <c r="OOS22" s="31"/>
      <c r="OOT22" s="31"/>
      <c r="OOU22" s="31"/>
      <c r="OOV22" s="31"/>
      <c r="OOW22" s="31"/>
      <c r="OOX22" s="31"/>
      <c r="OOY22" s="31"/>
      <c r="OOZ22" s="31"/>
      <c r="OPA22" s="31"/>
      <c r="OPB22" s="31"/>
      <c r="OPC22" s="31"/>
      <c r="OPD22" s="31"/>
      <c r="OPE22" s="31"/>
      <c r="OPF22" s="31"/>
      <c r="OPG22" s="31"/>
      <c r="OPH22" s="31"/>
      <c r="OPI22" s="31"/>
      <c r="OPJ22" s="31"/>
      <c r="OPK22" s="31"/>
      <c r="OPL22" s="31"/>
      <c r="OPM22" s="31"/>
      <c r="OPN22" s="31"/>
      <c r="OPO22" s="31"/>
      <c r="OPP22" s="31"/>
      <c r="OPQ22" s="31"/>
      <c r="OPR22" s="31"/>
      <c r="OPS22" s="31"/>
      <c r="OPT22" s="31"/>
      <c r="OPU22" s="31"/>
      <c r="OPV22" s="31"/>
      <c r="OPW22" s="31"/>
      <c r="OPX22" s="31"/>
      <c r="OPY22" s="31"/>
      <c r="OPZ22" s="31"/>
      <c r="OQA22" s="31"/>
      <c r="OQB22" s="31"/>
      <c r="OQC22" s="31"/>
      <c r="OQD22" s="31"/>
      <c r="OQE22" s="31"/>
      <c r="OQF22" s="31"/>
      <c r="OQG22" s="31"/>
      <c r="OQH22" s="31"/>
      <c r="OQI22" s="31"/>
      <c r="OQJ22" s="31"/>
      <c r="OQK22" s="31"/>
      <c r="OQL22" s="31"/>
      <c r="OQM22" s="31"/>
      <c r="OQN22" s="31"/>
      <c r="OQO22" s="31"/>
      <c r="OQP22" s="31"/>
      <c r="OQQ22" s="31"/>
      <c r="OQR22" s="31"/>
      <c r="OQS22" s="31"/>
      <c r="OQT22" s="31"/>
      <c r="OQU22" s="31"/>
      <c r="OQV22" s="31"/>
      <c r="OQW22" s="31"/>
      <c r="OQX22" s="31"/>
      <c r="OQY22" s="31"/>
      <c r="OQZ22" s="31"/>
      <c r="ORA22" s="31"/>
      <c r="ORB22" s="31"/>
      <c r="ORC22" s="31"/>
      <c r="ORD22" s="31"/>
      <c r="ORE22" s="31"/>
      <c r="ORF22" s="31"/>
      <c r="ORG22" s="31"/>
      <c r="ORH22" s="31"/>
      <c r="ORI22" s="31"/>
      <c r="ORJ22" s="31"/>
      <c r="ORK22" s="31"/>
      <c r="ORL22" s="31"/>
      <c r="ORM22" s="31"/>
      <c r="ORN22" s="31"/>
      <c r="ORO22" s="31"/>
      <c r="ORP22" s="31"/>
      <c r="ORQ22" s="31"/>
      <c r="ORR22" s="31"/>
      <c r="ORS22" s="31"/>
      <c r="ORT22" s="31"/>
      <c r="ORU22" s="31"/>
      <c r="ORV22" s="31"/>
      <c r="ORW22" s="31"/>
      <c r="ORX22" s="31"/>
      <c r="ORY22" s="31"/>
      <c r="ORZ22" s="31"/>
      <c r="OSA22" s="31"/>
      <c r="OSB22" s="31"/>
      <c r="OSC22" s="31"/>
      <c r="OSD22" s="31"/>
      <c r="OSE22" s="31"/>
      <c r="OSF22" s="31"/>
      <c r="OSG22" s="31"/>
      <c r="OSH22" s="31"/>
      <c r="OSI22" s="31"/>
      <c r="OSJ22" s="31"/>
      <c r="OSK22" s="31"/>
      <c r="OSL22" s="31"/>
      <c r="OSM22" s="31"/>
      <c r="OSN22" s="31"/>
      <c r="OSO22" s="31"/>
      <c r="OSP22" s="31"/>
      <c r="OSQ22" s="31"/>
      <c r="OSR22" s="31"/>
      <c r="OSS22" s="31"/>
      <c r="OST22" s="31"/>
      <c r="OSU22" s="31"/>
      <c r="OSV22" s="31"/>
      <c r="OSW22" s="31"/>
      <c r="OSX22" s="31"/>
      <c r="OSY22" s="31"/>
      <c r="OSZ22" s="31"/>
      <c r="OTA22" s="31"/>
      <c r="OTB22" s="31"/>
      <c r="OTC22" s="31"/>
      <c r="OTD22" s="31"/>
      <c r="OTE22" s="31"/>
      <c r="OTF22" s="31"/>
      <c r="OTG22" s="31"/>
      <c r="OTH22" s="31"/>
      <c r="OTI22" s="31"/>
      <c r="OTJ22" s="31"/>
      <c r="OTK22" s="31"/>
      <c r="OTL22" s="31"/>
      <c r="OTM22" s="31"/>
      <c r="OTN22" s="31"/>
      <c r="OTO22" s="31"/>
      <c r="OTP22" s="31"/>
      <c r="OTQ22" s="31"/>
      <c r="OTR22" s="31"/>
      <c r="OTS22" s="31"/>
      <c r="OTT22" s="31"/>
      <c r="OTU22" s="31"/>
      <c r="OTV22" s="31"/>
      <c r="OTW22" s="31"/>
      <c r="OTX22" s="31"/>
      <c r="OTY22" s="31"/>
      <c r="OTZ22" s="31"/>
      <c r="OUA22" s="31"/>
      <c r="OUB22" s="31"/>
      <c r="OUC22" s="31"/>
      <c r="OUD22" s="31"/>
      <c r="OUE22" s="31"/>
      <c r="OUF22" s="31"/>
      <c r="OUG22" s="31"/>
      <c r="OUH22" s="31"/>
      <c r="OUI22" s="31"/>
      <c r="OUJ22" s="31"/>
      <c r="OUK22" s="31"/>
      <c r="OUL22" s="31"/>
      <c r="OUM22" s="31"/>
      <c r="OUN22" s="31"/>
      <c r="OUO22" s="31"/>
      <c r="OUP22" s="31"/>
      <c r="OUQ22" s="31"/>
      <c r="OUR22" s="31"/>
      <c r="OUS22" s="31"/>
      <c r="OUT22" s="31"/>
      <c r="OUU22" s="31"/>
      <c r="OUV22" s="31"/>
      <c r="OUW22" s="31"/>
      <c r="OUX22" s="31"/>
      <c r="OUY22" s="31"/>
      <c r="OUZ22" s="31"/>
      <c r="OVA22" s="31"/>
      <c r="OVB22" s="31"/>
      <c r="OVC22" s="31"/>
      <c r="OVD22" s="31"/>
      <c r="OVE22" s="31"/>
      <c r="OVF22" s="31"/>
      <c r="OVG22" s="31"/>
      <c r="OVH22" s="31"/>
      <c r="OVI22" s="31"/>
      <c r="OVJ22" s="31"/>
      <c r="OVK22" s="31"/>
      <c r="OVL22" s="31"/>
      <c r="OVM22" s="31"/>
      <c r="OVN22" s="31"/>
      <c r="OVO22" s="31"/>
      <c r="OVP22" s="31"/>
      <c r="OVQ22" s="31"/>
      <c r="OVR22" s="31"/>
      <c r="OVS22" s="31"/>
      <c r="OVT22" s="31"/>
      <c r="OVU22" s="31"/>
      <c r="OVV22" s="31"/>
      <c r="OVW22" s="31"/>
      <c r="OVX22" s="31"/>
      <c r="OVY22" s="31"/>
      <c r="OVZ22" s="31"/>
      <c r="OWA22" s="31"/>
      <c r="OWB22" s="31"/>
      <c r="OWC22" s="31"/>
      <c r="OWD22" s="31"/>
      <c r="OWE22" s="31"/>
      <c r="OWF22" s="31"/>
      <c r="OWG22" s="31"/>
      <c r="OWH22" s="31"/>
      <c r="OWI22" s="31"/>
      <c r="OWJ22" s="31"/>
      <c r="OWK22" s="31"/>
      <c r="OWL22" s="31"/>
      <c r="OWM22" s="31"/>
      <c r="OWN22" s="31"/>
      <c r="OWO22" s="31"/>
      <c r="OWP22" s="31"/>
      <c r="OWQ22" s="31"/>
      <c r="OWR22" s="31"/>
      <c r="OWS22" s="31"/>
      <c r="OWT22" s="31"/>
      <c r="OWU22" s="31"/>
      <c r="OWV22" s="31"/>
      <c r="OWW22" s="31"/>
      <c r="OWX22" s="31"/>
      <c r="OWY22" s="31"/>
      <c r="OWZ22" s="31"/>
      <c r="OXA22" s="31"/>
      <c r="OXB22" s="31"/>
      <c r="OXC22" s="31"/>
      <c r="OXD22" s="31"/>
      <c r="OXE22" s="31"/>
      <c r="OXF22" s="31"/>
      <c r="OXG22" s="31"/>
      <c r="OXH22" s="31"/>
      <c r="OXI22" s="31"/>
      <c r="OXJ22" s="31"/>
      <c r="OXK22" s="31"/>
      <c r="OXL22" s="31"/>
      <c r="OXM22" s="31"/>
      <c r="OXN22" s="31"/>
      <c r="OXO22" s="31"/>
      <c r="OXP22" s="31"/>
      <c r="OXQ22" s="31"/>
      <c r="OXR22" s="31"/>
      <c r="OXS22" s="31"/>
      <c r="OXT22" s="31"/>
      <c r="OXU22" s="31"/>
      <c r="OXV22" s="31"/>
      <c r="OXW22" s="31"/>
      <c r="OXX22" s="31"/>
      <c r="OXY22" s="31"/>
      <c r="OXZ22" s="31"/>
      <c r="OYA22" s="31"/>
      <c r="OYB22" s="31"/>
      <c r="OYC22" s="31"/>
      <c r="OYD22" s="31"/>
      <c r="OYE22" s="31"/>
      <c r="OYF22" s="31"/>
      <c r="OYG22" s="31"/>
      <c r="OYH22" s="31"/>
      <c r="OYI22" s="31"/>
      <c r="OYJ22" s="31"/>
      <c r="OYK22" s="31"/>
      <c r="OYL22" s="31"/>
      <c r="OYM22" s="31"/>
      <c r="OYN22" s="31"/>
      <c r="OYO22" s="31"/>
      <c r="OYP22" s="31"/>
      <c r="OYQ22" s="31"/>
      <c r="OYR22" s="31"/>
      <c r="OYS22" s="31"/>
      <c r="OYT22" s="31"/>
      <c r="OYU22" s="31"/>
      <c r="OYV22" s="31"/>
      <c r="OYW22" s="31"/>
      <c r="OYX22" s="31"/>
      <c r="OYY22" s="31"/>
      <c r="OYZ22" s="31"/>
      <c r="OZA22" s="31"/>
      <c r="OZB22" s="31"/>
      <c r="OZC22" s="31"/>
      <c r="OZD22" s="31"/>
      <c r="OZE22" s="31"/>
      <c r="OZF22" s="31"/>
      <c r="OZG22" s="31"/>
      <c r="OZH22" s="31"/>
      <c r="OZI22" s="31"/>
      <c r="OZJ22" s="31"/>
      <c r="OZK22" s="31"/>
      <c r="OZL22" s="31"/>
      <c r="OZM22" s="31"/>
      <c r="OZN22" s="31"/>
      <c r="OZO22" s="31"/>
      <c r="OZP22" s="31"/>
      <c r="OZQ22" s="31"/>
      <c r="OZR22" s="31"/>
      <c r="OZS22" s="31"/>
      <c r="OZT22" s="31"/>
      <c r="OZU22" s="31"/>
      <c r="OZV22" s="31"/>
      <c r="OZW22" s="31"/>
      <c r="OZX22" s="31"/>
      <c r="OZY22" s="31"/>
      <c r="OZZ22" s="31"/>
      <c r="PAA22" s="31"/>
      <c r="PAB22" s="31"/>
      <c r="PAC22" s="31"/>
      <c r="PAD22" s="31"/>
      <c r="PAE22" s="31"/>
      <c r="PAF22" s="31"/>
      <c r="PAG22" s="31"/>
      <c r="PAH22" s="31"/>
      <c r="PAI22" s="31"/>
      <c r="PAJ22" s="31"/>
      <c r="PAK22" s="31"/>
      <c r="PAL22" s="31"/>
      <c r="PAM22" s="31"/>
      <c r="PAN22" s="31"/>
      <c r="PAO22" s="31"/>
      <c r="PAP22" s="31"/>
      <c r="PAQ22" s="31"/>
      <c r="PAR22" s="31"/>
      <c r="PAS22" s="31"/>
      <c r="PAT22" s="31"/>
      <c r="PAU22" s="31"/>
      <c r="PAV22" s="31"/>
      <c r="PAW22" s="31"/>
      <c r="PAX22" s="31"/>
      <c r="PAY22" s="31"/>
      <c r="PAZ22" s="31"/>
      <c r="PBA22" s="31"/>
      <c r="PBB22" s="31"/>
      <c r="PBC22" s="31"/>
      <c r="PBD22" s="31"/>
      <c r="PBE22" s="31"/>
      <c r="PBF22" s="31"/>
      <c r="PBG22" s="31"/>
      <c r="PBH22" s="31"/>
      <c r="PBI22" s="31"/>
      <c r="PBJ22" s="31"/>
      <c r="PBK22" s="31"/>
      <c r="PBL22" s="31"/>
      <c r="PBM22" s="31"/>
      <c r="PBN22" s="31"/>
      <c r="PBO22" s="31"/>
      <c r="PBP22" s="31"/>
      <c r="PBQ22" s="31"/>
      <c r="PBR22" s="31"/>
      <c r="PBS22" s="31"/>
      <c r="PBT22" s="31"/>
      <c r="PBU22" s="31"/>
      <c r="PBV22" s="31"/>
      <c r="PBW22" s="31"/>
      <c r="PBX22" s="31"/>
      <c r="PBY22" s="31"/>
      <c r="PBZ22" s="31"/>
      <c r="PCA22" s="31"/>
      <c r="PCB22" s="31"/>
      <c r="PCC22" s="31"/>
      <c r="PCD22" s="31"/>
      <c r="PCE22" s="31"/>
      <c r="PCF22" s="31"/>
      <c r="PCG22" s="31"/>
      <c r="PCH22" s="31"/>
      <c r="PCI22" s="31"/>
      <c r="PCJ22" s="31"/>
      <c r="PCK22" s="31"/>
      <c r="PCL22" s="31"/>
      <c r="PCM22" s="31"/>
      <c r="PCN22" s="31"/>
      <c r="PCO22" s="31"/>
      <c r="PCP22" s="31"/>
      <c r="PCQ22" s="31"/>
      <c r="PCR22" s="31"/>
      <c r="PCS22" s="31"/>
      <c r="PCT22" s="31"/>
      <c r="PCU22" s="31"/>
      <c r="PCV22" s="31"/>
      <c r="PCW22" s="31"/>
      <c r="PCX22" s="31"/>
      <c r="PCY22" s="31"/>
      <c r="PCZ22" s="31"/>
      <c r="PDA22" s="31"/>
      <c r="PDB22" s="31"/>
      <c r="PDC22" s="31"/>
      <c r="PDD22" s="31"/>
      <c r="PDE22" s="31"/>
      <c r="PDF22" s="31"/>
      <c r="PDG22" s="31"/>
      <c r="PDH22" s="31"/>
      <c r="PDI22" s="31"/>
      <c r="PDJ22" s="31"/>
      <c r="PDK22" s="31"/>
      <c r="PDL22" s="31"/>
      <c r="PDM22" s="31"/>
      <c r="PDN22" s="31"/>
      <c r="PDO22" s="31"/>
      <c r="PDP22" s="31"/>
      <c r="PDQ22" s="31"/>
      <c r="PDR22" s="31"/>
      <c r="PDS22" s="31"/>
      <c r="PDT22" s="31"/>
      <c r="PDU22" s="31"/>
      <c r="PDV22" s="31"/>
      <c r="PDW22" s="31"/>
      <c r="PDX22" s="31"/>
      <c r="PDY22" s="31"/>
      <c r="PDZ22" s="31"/>
      <c r="PEA22" s="31"/>
      <c r="PEB22" s="31"/>
      <c r="PEC22" s="31"/>
      <c r="PED22" s="31"/>
      <c r="PEE22" s="31"/>
      <c r="PEF22" s="31"/>
      <c r="PEG22" s="31"/>
      <c r="PEH22" s="31"/>
      <c r="PEI22" s="31"/>
      <c r="PEJ22" s="31"/>
      <c r="PEK22" s="31"/>
      <c r="PEL22" s="31"/>
      <c r="PEM22" s="31"/>
      <c r="PEN22" s="31"/>
      <c r="PEO22" s="31"/>
      <c r="PEP22" s="31"/>
      <c r="PEQ22" s="31"/>
      <c r="PER22" s="31"/>
      <c r="PES22" s="31"/>
      <c r="PET22" s="31"/>
      <c r="PEU22" s="31"/>
      <c r="PEV22" s="31"/>
      <c r="PEW22" s="31"/>
      <c r="PEX22" s="31"/>
      <c r="PEY22" s="31"/>
      <c r="PEZ22" s="31"/>
      <c r="PFA22" s="31"/>
      <c r="PFB22" s="31"/>
      <c r="PFC22" s="31"/>
      <c r="PFD22" s="31"/>
      <c r="PFE22" s="31"/>
      <c r="PFF22" s="31"/>
      <c r="PFG22" s="31"/>
      <c r="PFH22" s="31"/>
      <c r="PFI22" s="31"/>
      <c r="PFJ22" s="31"/>
      <c r="PFK22" s="31"/>
      <c r="PFL22" s="31"/>
      <c r="PFM22" s="31"/>
      <c r="PFN22" s="31"/>
      <c r="PFO22" s="31"/>
      <c r="PFP22" s="31"/>
      <c r="PFQ22" s="31"/>
      <c r="PFR22" s="31"/>
      <c r="PFS22" s="31"/>
      <c r="PFT22" s="31"/>
      <c r="PFU22" s="31"/>
      <c r="PFV22" s="31"/>
      <c r="PFW22" s="31"/>
      <c r="PFX22" s="31"/>
      <c r="PFY22" s="31"/>
      <c r="PFZ22" s="31"/>
      <c r="PGA22" s="31"/>
      <c r="PGB22" s="31"/>
      <c r="PGC22" s="31"/>
      <c r="PGD22" s="31"/>
      <c r="PGE22" s="31"/>
      <c r="PGF22" s="31"/>
      <c r="PGG22" s="31"/>
      <c r="PGH22" s="31"/>
      <c r="PGI22" s="31"/>
      <c r="PGJ22" s="31"/>
      <c r="PGK22" s="31"/>
      <c r="PGL22" s="31"/>
      <c r="PGM22" s="31"/>
      <c r="PGN22" s="31"/>
      <c r="PGO22" s="31"/>
      <c r="PGP22" s="31"/>
      <c r="PGQ22" s="31"/>
      <c r="PGR22" s="31"/>
      <c r="PGS22" s="31"/>
      <c r="PGT22" s="31"/>
      <c r="PGU22" s="31"/>
      <c r="PGV22" s="31"/>
      <c r="PGW22" s="31"/>
      <c r="PGX22" s="31"/>
      <c r="PGY22" s="31"/>
      <c r="PGZ22" s="31"/>
      <c r="PHA22" s="31"/>
      <c r="PHB22" s="31"/>
      <c r="PHC22" s="31"/>
      <c r="PHD22" s="31"/>
      <c r="PHE22" s="31"/>
      <c r="PHF22" s="31"/>
      <c r="PHG22" s="31"/>
      <c r="PHH22" s="31"/>
      <c r="PHI22" s="31"/>
      <c r="PHJ22" s="31"/>
      <c r="PHK22" s="31"/>
      <c r="PHL22" s="31"/>
      <c r="PHM22" s="31"/>
      <c r="PHN22" s="31"/>
      <c r="PHO22" s="31"/>
      <c r="PHP22" s="31"/>
      <c r="PHQ22" s="31"/>
      <c r="PHR22" s="31"/>
      <c r="PHS22" s="31"/>
      <c r="PHT22" s="31"/>
      <c r="PHU22" s="31"/>
      <c r="PHV22" s="31"/>
      <c r="PHW22" s="31"/>
      <c r="PHX22" s="31"/>
      <c r="PHY22" s="31"/>
      <c r="PHZ22" s="31"/>
      <c r="PIA22" s="31"/>
      <c r="PIB22" s="31"/>
      <c r="PIC22" s="31"/>
      <c r="PID22" s="31"/>
      <c r="PIE22" s="31"/>
      <c r="PIF22" s="31"/>
      <c r="PIG22" s="31"/>
      <c r="PIH22" s="31"/>
      <c r="PII22" s="31"/>
      <c r="PIJ22" s="31"/>
      <c r="PIK22" s="31"/>
      <c r="PIL22" s="31"/>
      <c r="PIM22" s="31"/>
      <c r="PIN22" s="31"/>
      <c r="PIO22" s="31"/>
      <c r="PIP22" s="31"/>
      <c r="PIQ22" s="31"/>
      <c r="PIR22" s="31"/>
      <c r="PIS22" s="31"/>
      <c r="PIT22" s="31"/>
      <c r="PIU22" s="31"/>
      <c r="PIV22" s="31"/>
      <c r="PIW22" s="31"/>
      <c r="PIX22" s="31"/>
      <c r="PIY22" s="31"/>
      <c r="PIZ22" s="31"/>
      <c r="PJA22" s="31"/>
      <c r="PJB22" s="31"/>
      <c r="PJC22" s="31"/>
      <c r="PJD22" s="31"/>
      <c r="PJE22" s="31"/>
      <c r="PJF22" s="31"/>
      <c r="PJG22" s="31"/>
      <c r="PJH22" s="31"/>
      <c r="PJI22" s="31"/>
      <c r="PJJ22" s="31"/>
      <c r="PJK22" s="31"/>
      <c r="PJL22" s="31"/>
      <c r="PJM22" s="31"/>
      <c r="PJN22" s="31"/>
      <c r="PJO22" s="31"/>
      <c r="PJP22" s="31"/>
      <c r="PJQ22" s="31"/>
      <c r="PJR22" s="31"/>
      <c r="PJS22" s="31"/>
      <c r="PJT22" s="31"/>
      <c r="PJU22" s="31"/>
      <c r="PJV22" s="31"/>
      <c r="PJW22" s="31"/>
      <c r="PJX22" s="31"/>
      <c r="PJY22" s="31"/>
      <c r="PJZ22" s="31"/>
      <c r="PKA22" s="31"/>
      <c r="PKB22" s="31"/>
      <c r="PKC22" s="31"/>
      <c r="PKD22" s="31"/>
      <c r="PKE22" s="31"/>
      <c r="PKF22" s="31"/>
      <c r="PKG22" s="31"/>
      <c r="PKH22" s="31"/>
      <c r="PKI22" s="31"/>
      <c r="PKJ22" s="31"/>
      <c r="PKK22" s="31"/>
      <c r="PKL22" s="31"/>
      <c r="PKM22" s="31"/>
      <c r="PKN22" s="31"/>
      <c r="PKO22" s="31"/>
      <c r="PKP22" s="31"/>
      <c r="PKQ22" s="31"/>
      <c r="PKR22" s="31"/>
      <c r="PKS22" s="31"/>
      <c r="PKT22" s="31"/>
      <c r="PKU22" s="31"/>
      <c r="PKV22" s="31"/>
      <c r="PKW22" s="31"/>
      <c r="PKX22" s="31"/>
      <c r="PKY22" s="31"/>
      <c r="PKZ22" s="31"/>
      <c r="PLA22" s="31"/>
      <c r="PLB22" s="31"/>
      <c r="PLC22" s="31"/>
      <c r="PLD22" s="31"/>
      <c r="PLE22" s="31"/>
      <c r="PLF22" s="31"/>
      <c r="PLG22" s="31"/>
      <c r="PLH22" s="31"/>
      <c r="PLI22" s="31"/>
      <c r="PLJ22" s="31"/>
      <c r="PLK22" s="31"/>
      <c r="PLL22" s="31"/>
      <c r="PLM22" s="31"/>
      <c r="PLN22" s="31"/>
      <c r="PLO22" s="31"/>
      <c r="PLP22" s="31"/>
      <c r="PLQ22" s="31"/>
      <c r="PLR22" s="31"/>
      <c r="PLS22" s="31"/>
      <c r="PLT22" s="31"/>
      <c r="PLU22" s="31"/>
      <c r="PLV22" s="31"/>
      <c r="PLW22" s="31"/>
      <c r="PLX22" s="31"/>
      <c r="PLY22" s="31"/>
      <c r="PLZ22" s="31"/>
      <c r="PMA22" s="31"/>
      <c r="PMB22" s="31"/>
      <c r="PMC22" s="31"/>
      <c r="PMD22" s="31"/>
      <c r="PME22" s="31"/>
      <c r="PMF22" s="31"/>
      <c r="PMG22" s="31"/>
      <c r="PMH22" s="31"/>
      <c r="PMI22" s="31"/>
      <c r="PMJ22" s="31"/>
      <c r="PMK22" s="31"/>
      <c r="PML22" s="31"/>
      <c r="PMM22" s="31"/>
      <c r="PMN22" s="31"/>
      <c r="PMO22" s="31"/>
      <c r="PMP22" s="31"/>
      <c r="PMQ22" s="31"/>
      <c r="PMR22" s="31"/>
      <c r="PMS22" s="31"/>
      <c r="PMT22" s="31"/>
      <c r="PMU22" s="31"/>
      <c r="PMV22" s="31"/>
      <c r="PMW22" s="31"/>
      <c r="PMX22" s="31"/>
      <c r="PMY22" s="31"/>
      <c r="PMZ22" s="31"/>
      <c r="PNA22" s="31"/>
      <c r="PNB22" s="31"/>
      <c r="PNC22" s="31"/>
      <c r="PND22" s="31"/>
      <c r="PNE22" s="31"/>
      <c r="PNF22" s="31"/>
      <c r="PNG22" s="31"/>
      <c r="PNH22" s="31"/>
      <c r="PNI22" s="31"/>
      <c r="PNJ22" s="31"/>
      <c r="PNK22" s="31"/>
      <c r="PNL22" s="31"/>
      <c r="PNM22" s="31"/>
      <c r="PNN22" s="31"/>
      <c r="PNO22" s="31"/>
      <c r="PNP22" s="31"/>
      <c r="PNQ22" s="31"/>
      <c r="PNR22" s="31"/>
      <c r="PNS22" s="31"/>
      <c r="PNT22" s="31"/>
      <c r="PNU22" s="31"/>
      <c r="PNV22" s="31"/>
      <c r="PNW22" s="31"/>
      <c r="PNX22" s="31"/>
      <c r="PNY22" s="31"/>
      <c r="PNZ22" s="31"/>
      <c r="POA22" s="31"/>
      <c r="POB22" s="31"/>
      <c r="POC22" s="31"/>
      <c r="POD22" s="31"/>
      <c r="POE22" s="31"/>
      <c r="POF22" s="31"/>
      <c r="POG22" s="31"/>
      <c r="POH22" s="31"/>
      <c r="POI22" s="31"/>
      <c r="POJ22" s="31"/>
      <c r="POK22" s="31"/>
      <c r="POL22" s="31"/>
      <c r="POM22" s="31"/>
      <c r="PON22" s="31"/>
      <c r="POO22" s="31"/>
      <c r="POP22" s="31"/>
      <c r="POQ22" s="31"/>
      <c r="POR22" s="31"/>
      <c r="POS22" s="31"/>
      <c r="POT22" s="31"/>
      <c r="POU22" s="31"/>
      <c r="POV22" s="31"/>
      <c r="POW22" s="31"/>
      <c r="POX22" s="31"/>
      <c r="POY22" s="31"/>
      <c r="POZ22" s="31"/>
      <c r="PPA22" s="31"/>
      <c r="PPB22" s="31"/>
      <c r="PPC22" s="31"/>
      <c r="PPD22" s="31"/>
      <c r="PPE22" s="31"/>
      <c r="PPF22" s="31"/>
      <c r="PPG22" s="31"/>
      <c r="PPH22" s="31"/>
      <c r="PPI22" s="31"/>
      <c r="PPJ22" s="31"/>
      <c r="PPK22" s="31"/>
      <c r="PPL22" s="31"/>
      <c r="PPM22" s="31"/>
      <c r="PPN22" s="31"/>
      <c r="PPO22" s="31"/>
      <c r="PPP22" s="31"/>
      <c r="PPQ22" s="31"/>
      <c r="PPR22" s="31"/>
      <c r="PPS22" s="31"/>
      <c r="PPT22" s="31"/>
      <c r="PPU22" s="31"/>
      <c r="PPV22" s="31"/>
      <c r="PPW22" s="31"/>
      <c r="PPX22" s="31"/>
      <c r="PPY22" s="31"/>
      <c r="PPZ22" s="31"/>
      <c r="PQA22" s="31"/>
      <c r="PQB22" s="31"/>
      <c r="PQC22" s="31"/>
      <c r="PQD22" s="31"/>
      <c r="PQE22" s="31"/>
      <c r="PQF22" s="31"/>
      <c r="PQG22" s="31"/>
      <c r="PQH22" s="31"/>
      <c r="PQI22" s="31"/>
      <c r="PQJ22" s="31"/>
      <c r="PQK22" s="31"/>
      <c r="PQL22" s="31"/>
      <c r="PQM22" s="31"/>
      <c r="PQN22" s="31"/>
      <c r="PQO22" s="31"/>
      <c r="PQP22" s="31"/>
      <c r="PQQ22" s="31"/>
      <c r="PQR22" s="31"/>
      <c r="PQS22" s="31"/>
      <c r="PQT22" s="31"/>
      <c r="PQU22" s="31"/>
      <c r="PQV22" s="31"/>
      <c r="PQW22" s="31"/>
      <c r="PQX22" s="31"/>
      <c r="PQY22" s="31"/>
      <c r="PQZ22" s="31"/>
      <c r="PRA22" s="31"/>
      <c r="PRB22" s="31"/>
      <c r="PRC22" s="31"/>
      <c r="PRD22" s="31"/>
      <c r="PRE22" s="31"/>
      <c r="PRF22" s="31"/>
      <c r="PRG22" s="31"/>
      <c r="PRH22" s="31"/>
      <c r="PRI22" s="31"/>
      <c r="PRJ22" s="31"/>
      <c r="PRK22" s="31"/>
      <c r="PRL22" s="31"/>
      <c r="PRM22" s="31"/>
      <c r="PRN22" s="31"/>
      <c r="PRO22" s="31"/>
      <c r="PRP22" s="31"/>
      <c r="PRQ22" s="31"/>
      <c r="PRR22" s="31"/>
      <c r="PRS22" s="31"/>
      <c r="PRT22" s="31"/>
      <c r="PRU22" s="31"/>
      <c r="PRV22" s="31"/>
      <c r="PRW22" s="31"/>
      <c r="PRX22" s="31"/>
      <c r="PRY22" s="31"/>
      <c r="PRZ22" s="31"/>
      <c r="PSA22" s="31"/>
      <c r="PSB22" s="31"/>
      <c r="PSC22" s="31"/>
      <c r="PSD22" s="31"/>
      <c r="PSE22" s="31"/>
      <c r="PSF22" s="31"/>
      <c r="PSG22" s="31"/>
      <c r="PSH22" s="31"/>
      <c r="PSI22" s="31"/>
      <c r="PSJ22" s="31"/>
      <c r="PSK22" s="31"/>
      <c r="PSL22" s="31"/>
      <c r="PSM22" s="31"/>
      <c r="PSN22" s="31"/>
      <c r="PSO22" s="31"/>
      <c r="PSP22" s="31"/>
      <c r="PSQ22" s="31"/>
      <c r="PSR22" s="31"/>
      <c r="PSS22" s="31"/>
      <c r="PST22" s="31"/>
      <c r="PSU22" s="31"/>
      <c r="PSV22" s="31"/>
      <c r="PSW22" s="31"/>
      <c r="PSX22" s="31"/>
      <c r="PSY22" s="31"/>
      <c r="PSZ22" s="31"/>
      <c r="PTA22" s="31"/>
      <c r="PTB22" s="31"/>
      <c r="PTC22" s="31"/>
      <c r="PTD22" s="31"/>
      <c r="PTE22" s="31"/>
      <c r="PTF22" s="31"/>
      <c r="PTG22" s="31"/>
      <c r="PTH22" s="31"/>
      <c r="PTI22" s="31"/>
      <c r="PTJ22" s="31"/>
      <c r="PTK22" s="31"/>
      <c r="PTL22" s="31"/>
      <c r="PTM22" s="31"/>
      <c r="PTN22" s="31"/>
      <c r="PTO22" s="31"/>
      <c r="PTP22" s="31"/>
      <c r="PTQ22" s="31"/>
      <c r="PTR22" s="31"/>
      <c r="PTS22" s="31"/>
      <c r="PTT22" s="31"/>
      <c r="PTU22" s="31"/>
      <c r="PTV22" s="31"/>
      <c r="PTW22" s="31"/>
      <c r="PTX22" s="31"/>
      <c r="PTY22" s="31"/>
      <c r="PTZ22" s="31"/>
      <c r="PUA22" s="31"/>
      <c r="PUB22" s="31"/>
      <c r="PUC22" s="31"/>
      <c r="PUD22" s="31"/>
      <c r="PUE22" s="31"/>
      <c r="PUF22" s="31"/>
      <c r="PUG22" s="31"/>
      <c r="PUH22" s="31"/>
      <c r="PUI22" s="31"/>
      <c r="PUJ22" s="31"/>
      <c r="PUK22" s="31"/>
      <c r="PUL22" s="31"/>
      <c r="PUM22" s="31"/>
      <c r="PUN22" s="31"/>
      <c r="PUO22" s="31"/>
      <c r="PUP22" s="31"/>
      <c r="PUQ22" s="31"/>
      <c r="PUR22" s="31"/>
      <c r="PUS22" s="31"/>
      <c r="PUT22" s="31"/>
      <c r="PUU22" s="31"/>
      <c r="PUV22" s="31"/>
      <c r="PUW22" s="31"/>
      <c r="PUX22" s="31"/>
      <c r="PUY22" s="31"/>
      <c r="PUZ22" s="31"/>
      <c r="PVA22" s="31"/>
      <c r="PVB22" s="31"/>
      <c r="PVC22" s="31"/>
      <c r="PVD22" s="31"/>
      <c r="PVE22" s="31"/>
      <c r="PVF22" s="31"/>
      <c r="PVG22" s="31"/>
      <c r="PVH22" s="31"/>
      <c r="PVI22" s="31"/>
      <c r="PVJ22" s="31"/>
      <c r="PVK22" s="31"/>
      <c r="PVL22" s="31"/>
      <c r="PVM22" s="31"/>
      <c r="PVN22" s="31"/>
      <c r="PVO22" s="31"/>
      <c r="PVP22" s="31"/>
      <c r="PVQ22" s="31"/>
      <c r="PVR22" s="31"/>
      <c r="PVS22" s="31"/>
      <c r="PVT22" s="31"/>
      <c r="PVU22" s="31"/>
      <c r="PVV22" s="31"/>
      <c r="PVW22" s="31"/>
      <c r="PVX22" s="31"/>
      <c r="PVY22" s="31"/>
      <c r="PVZ22" s="31"/>
      <c r="PWA22" s="31"/>
      <c r="PWB22" s="31"/>
      <c r="PWC22" s="31"/>
      <c r="PWD22" s="31"/>
      <c r="PWE22" s="31"/>
      <c r="PWF22" s="31"/>
      <c r="PWG22" s="31"/>
      <c r="PWH22" s="31"/>
      <c r="PWI22" s="31"/>
      <c r="PWJ22" s="31"/>
      <c r="PWK22" s="31"/>
      <c r="PWL22" s="31"/>
      <c r="PWM22" s="31"/>
      <c r="PWN22" s="31"/>
      <c r="PWO22" s="31"/>
      <c r="PWP22" s="31"/>
      <c r="PWQ22" s="31"/>
      <c r="PWR22" s="31"/>
      <c r="PWS22" s="31"/>
      <c r="PWT22" s="31"/>
      <c r="PWU22" s="31"/>
      <c r="PWV22" s="31"/>
      <c r="PWW22" s="31"/>
      <c r="PWX22" s="31"/>
      <c r="PWY22" s="31"/>
      <c r="PWZ22" s="31"/>
      <c r="PXA22" s="31"/>
      <c r="PXB22" s="31"/>
      <c r="PXC22" s="31"/>
      <c r="PXD22" s="31"/>
      <c r="PXE22" s="31"/>
      <c r="PXF22" s="31"/>
      <c r="PXG22" s="31"/>
      <c r="PXH22" s="31"/>
      <c r="PXI22" s="31"/>
      <c r="PXJ22" s="31"/>
      <c r="PXK22" s="31"/>
      <c r="PXL22" s="31"/>
      <c r="PXM22" s="31"/>
      <c r="PXN22" s="31"/>
      <c r="PXO22" s="31"/>
      <c r="PXP22" s="31"/>
      <c r="PXQ22" s="31"/>
      <c r="PXR22" s="31"/>
      <c r="PXS22" s="31"/>
      <c r="PXT22" s="31"/>
      <c r="PXU22" s="31"/>
      <c r="PXV22" s="31"/>
      <c r="PXW22" s="31"/>
      <c r="PXX22" s="31"/>
      <c r="PXY22" s="31"/>
      <c r="PXZ22" s="31"/>
      <c r="PYA22" s="31"/>
      <c r="PYB22" s="31"/>
      <c r="PYC22" s="31"/>
      <c r="PYD22" s="31"/>
      <c r="PYE22" s="31"/>
      <c r="PYF22" s="31"/>
      <c r="PYG22" s="31"/>
      <c r="PYH22" s="31"/>
      <c r="PYI22" s="31"/>
      <c r="PYJ22" s="31"/>
      <c r="PYK22" s="31"/>
      <c r="PYL22" s="31"/>
      <c r="PYM22" s="31"/>
      <c r="PYN22" s="31"/>
      <c r="PYO22" s="31"/>
      <c r="PYP22" s="31"/>
      <c r="PYQ22" s="31"/>
      <c r="PYR22" s="31"/>
      <c r="PYS22" s="31"/>
      <c r="PYT22" s="31"/>
      <c r="PYU22" s="31"/>
      <c r="PYV22" s="31"/>
      <c r="PYW22" s="31"/>
      <c r="PYX22" s="31"/>
      <c r="PYY22" s="31"/>
      <c r="PYZ22" s="31"/>
      <c r="PZA22" s="31"/>
      <c r="PZB22" s="31"/>
      <c r="PZC22" s="31"/>
      <c r="PZD22" s="31"/>
      <c r="PZE22" s="31"/>
      <c r="PZF22" s="31"/>
      <c r="PZG22" s="31"/>
      <c r="PZH22" s="31"/>
      <c r="PZI22" s="31"/>
      <c r="PZJ22" s="31"/>
      <c r="PZK22" s="31"/>
      <c r="PZL22" s="31"/>
      <c r="PZM22" s="31"/>
      <c r="PZN22" s="31"/>
      <c r="PZO22" s="31"/>
      <c r="PZP22" s="31"/>
      <c r="PZQ22" s="31"/>
      <c r="PZR22" s="31"/>
      <c r="PZS22" s="31"/>
      <c r="PZT22" s="31"/>
      <c r="PZU22" s="31"/>
      <c r="PZV22" s="31"/>
      <c r="PZW22" s="31"/>
      <c r="PZX22" s="31"/>
      <c r="PZY22" s="31"/>
      <c r="PZZ22" s="31"/>
      <c r="QAA22" s="31"/>
      <c r="QAB22" s="31"/>
      <c r="QAC22" s="31"/>
      <c r="QAD22" s="31"/>
      <c r="QAE22" s="31"/>
      <c r="QAF22" s="31"/>
      <c r="QAG22" s="31"/>
      <c r="QAH22" s="31"/>
      <c r="QAI22" s="31"/>
      <c r="QAJ22" s="31"/>
      <c r="QAK22" s="31"/>
      <c r="QAL22" s="31"/>
      <c r="QAM22" s="31"/>
      <c r="QAN22" s="31"/>
      <c r="QAO22" s="31"/>
      <c r="QAP22" s="31"/>
      <c r="QAQ22" s="31"/>
      <c r="QAR22" s="31"/>
      <c r="QAS22" s="31"/>
      <c r="QAT22" s="31"/>
      <c r="QAU22" s="31"/>
      <c r="QAV22" s="31"/>
      <c r="QAW22" s="31"/>
      <c r="QAX22" s="31"/>
      <c r="QAY22" s="31"/>
      <c r="QAZ22" s="31"/>
      <c r="QBA22" s="31"/>
      <c r="QBB22" s="31"/>
      <c r="QBC22" s="31"/>
      <c r="QBD22" s="31"/>
      <c r="QBE22" s="31"/>
      <c r="QBF22" s="31"/>
      <c r="QBG22" s="31"/>
      <c r="QBH22" s="31"/>
      <c r="QBI22" s="31"/>
      <c r="QBJ22" s="31"/>
      <c r="QBK22" s="31"/>
      <c r="QBL22" s="31"/>
      <c r="QBM22" s="31"/>
      <c r="QBN22" s="31"/>
      <c r="QBO22" s="31"/>
      <c r="QBP22" s="31"/>
      <c r="QBQ22" s="31"/>
      <c r="QBR22" s="31"/>
      <c r="QBS22" s="31"/>
      <c r="QBT22" s="31"/>
      <c r="QBU22" s="31"/>
      <c r="QBV22" s="31"/>
      <c r="QBW22" s="31"/>
      <c r="QBX22" s="31"/>
      <c r="QBY22" s="31"/>
      <c r="QBZ22" s="31"/>
      <c r="QCA22" s="31"/>
      <c r="QCB22" s="31"/>
      <c r="QCC22" s="31"/>
      <c r="QCD22" s="31"/>
      <c r="QCE22" s="31"/>
      <c r="QCF22" s="31"/>
      <c r="QCG22" s="31"/>
      <c r="QCH22" s="31"/>
      <c r="QCI22" s="31"/>
      <c r="QCJ22" s="31"/>
      <c r="QCK22" s="31"/>
      <c r="QCL22" s="31"/>
      <c r="QCM22" s="31"/>
      <c r="QCN22" s="31"/>
      <c r="QCO22" s="31"/>
      <c r="QCP22" s="31"/>
      <c r="QCQ22" s="31"/>
      <c r="QCR22" s="31"/>
      <c r="QCS22" s="31"/>
      <c r="QCT22" s="31"/>
      <c r="QCU22" s="31"/>
      <c r="QCV22" s="31"/>
      <c r="QCW22" s="31"/>
      <c r="QCX22" s="31"/>
      <c r="QCY22" s="31"/>
      <c r="QCZ22" s="31"/>
      <c r="QDA22" s="31"/>
      <c r="QDB22" s="31"/>
      <c r="QDC22" s="31"/>
      <c r="QDD22" s="31"/>
      <c r="QDE22" s="31"/>
      <c r="QDF22" s="31"/>
      <c r="QDG22" s="31"/>
      <c r="QDH22" s="31"/>
      <c r="QDI22" s="31"/>
      <c r="QDJ22" s="31"/>
      <c r="QDK22" s="31"/>
      <c r="QDL22" s="31"/>
      <c r="QDM22" s="31"/>
      <c r="QDN22" s="31"/>
      <c r="QDO22" s="31"/>
      <c r="QDP22" s="31"/>
      <c r="QDQ22" s="31"/>
      <c r="QDR22" s="31"/>
      <c r="QDS22" s="31"/>
      <c r="QDT22" s="31"/>
      <c r="QDU22" s="31"/>
      <c r="QDV22" s="31"/>
      <c r="QDW22" s="31"/>
      <c r="QDX22" s="31"/>
      <c r="QDY22" s="31"/>
      <c r="QDZ22" s="31"/>
      <c r="QEA22" s="31"/>
      <c r="QEB22" s="31"/>
      <c r="QEC22" s="31"/>
      <c r="QED22" s="31"/>
      <c r="QEE22" s="31"/>
      <c r="QEF22" s="31"/>
      <c r="QEG22" s="31"/>
      <c r="QEH22" s="31"/>
      <c r="QEI22" s="31"/>
      <c r="QEJ22" s="31"/>
      <c r="QEK22" s="31"/>
      <c r="QEL22" s="31"/>
      <c r="QEM22" s="31"/>
      <c r="QEN22" s="31"/>
      <c r="QEO22" s="31"/>
      <c r="QEP22" s="31"/>
      <c r="QEQ22" s="31"/>
      <c r="QER22" s="31"/>
      <c r="QES22" s="31"/>
      <c r="QET22" s="31"/>
      <c r="QEU22" s="31"/>
      <c r="QEV22" s="31"/>
      <c r="QEW22" s="31"/>
      <c r="QEX22" s="31"/>
      <c r="QEY22" s="31"/>
      <c r="QEZ22" s="31"/>
      <c r="QFA22" s="31"/>
      <c r="QFB22" s="31"/>
      <c r="QFC22" s="31"/>
      <c r="QFD22" s="31"/>
      <c r="QFE22" s="31"/>
      <c r="QFF22" s="31"/>
      <c r="QFG22" s="31"/>
      <c r="QFH22" s="31"/>
      <c r="QFI22" s="31"/>
      <c r="QFJ22" s="31"/>
      <c r="QFK22" s="31"/>
      <c r="QFL22" s="31"/>
      <c r="QFM22" s="31"/>
      <c r="QFN22" s="31"/>
      <c r="QFO22" s="31"/>
      <c r="QFP22" s="31"/>
      <c r="QFQ22" s="31"/>
      <c r="QFR22" s="31"/>
      <c r="QFS22" s="31"/>
      <c r="QFT22" s="31"/>
      <c r="QFU22" s="31"/>
      <c r="QFV22" s="31"/>
      <c r="QFW22" s="31"/>
      <c r="QFX22" s="31"/>
      <c r="QFY22" s="31"/>
      <c r="QFZ22" s="31"/>
      <c r="QGA22" s="31"/>
      <c r="QGB22" s="31"/>
      <c r="QGC22" s="31"/>
      <c r="QGD22" s="31"/>
      <c r="QGE22" s="31"/>
      <c r="QGF22" s="31"/>
      <c r="QGG22" s="31"/>
      <c r="QGH22" s="31"/>
      <c r="QGI22" s="31"/>
      <c r="QGJ22" s="31"/>
      <c r="QGK22" s="31"/>
      <c r="QGL22" s="31"/>
      <c r="QGM22" s="31"/>
      <c r="QGN22" s="31"/>
      <c r="QGO22" s="31"/>
      <c r="QGP22" s="31"/>
      <c r="QGQ22" s="31"/>
      <c r="QGR22" s="31"/>
      <c r="QGS22" s="31"/>
      <c r="QGT22" s="31"/>
      <c r="QGU22" s="31"/>
      <c r="QGV22" s="31"/>
      <c r="QGW22" s="31"/>
      <c r="QGX22" s="31"/>
      <c r="QGY22" s="31"/>
      <c r="QGZ22" s="31"/>
      <c r="QHA22" s="31"/>
      <c r="QHB22" s="31"/>
      <c r="QHC22" s="31"/>
      <c r="QHD22" s="31"/>
      <c r="QHE22" s="31"/>
      <c r="QHF22" s="31"/>
      <c r="QHG22" s="31"/>
      <c r="QHH22" s="31"/>
      <c r="QHI22" s="31"/>
      <c r="QHJ22" s="31"/>
      <c r="QHK22" s="31"/>
      <c r="QHL22" s="31"/>
      <c r="QHM22" s="31"/>
      <c r="QHN22" s="31"/>
      <c r="QHO22" s="31"/>
      <c r="QHP22" s="31"/>
      <c r="QHQ22" s="31"/>
      <c r="QHR22" s="31"/>
      <c r="QHS22" s="31"/>
      <c r="QHT22" s="31"/>
      <c r="QHU22" s="31"/>
      <c r="QHV22" s="31"/>
      <c r="QHW22" s="31"/>
      <c r="QHX22" s="31"/>
      <c r="QHY22" s="31"/>
      <c r="QHZ22" s="31"/>
      <c r="QIA22" s="31"/>
      <c r="QIB22" s="31"/>
      <c r="QIC22" s="31"/>
      <c r="QID22" s="31"/>
      <c r="QIE22" s="31"/>
      <c r="QIF22" s="31"/>
      <c r="QIG22" s="31"/>
      <c r="QIH22" s="31"/>
      <c r="QII22" s="31"/>
      <c r="QIJ22" s="31"/>
      <c r="QIK22" s="31"/>
      <c r="QIL22" s="31"/>
      <c r="QIM22" s="31"/>
      <c r="QIN22" s="31"/>
      <c r="QIO22" s="31"/>
      <c r="QIP22" s="31"/>
      <c r="QIQ22" s="31"/>
      <c r="QIR22" s="31"/>
      <c r="QIS22" s="31"/>
      <c r="QIT22" s="31"/>
      <c r="QIU22" s="31"/>
      <c r="QIV22" s="31"/>
      <c r="QIW22" s="31"/>
      <c r="QIX22" s="31"/>
      <c r="QIY22" s="31"/>
      <c r="QIZ22" s="31"/>
      <c r="QJA22" s="31"/>
      <c r="QJB22" s="31"/>
      <c r="QJC22" s="31"/>
      <c r="QJD22" s="31"/>
      <c r="QJE22" s="31"/>
      <c r="QJF22" s="31"/>
      <c r="QJG22" s="31"/>
      <c r="QJH22" s="31"/>
      <c r="QJI22" s="31"/>
      <c r="QJJ22" s="31"/>
      <c r="QJK22" s="31"/>
      <c r="QJL22" s="31"/>
      <c r="QJM22" s="31"/>
      <c r="QJN22" s="31"/>
      <c r="QJO22" s="31"/>
      <c r="QJP22" s="31"/>
      <c r="QJQ22" s="31"/>
      <c r="QJR22" s="31"/>
      <c r="QJS22" s="31"/>
      <c r="QJT22" s="31"/>
      <c r="QJU22" s="31"/>
      <c r="QJV22" s="31"/>
      <c r="QJW22" s="31"/>
      <c r="QJX22" s="31"/>
      <c r="QJY22" s="31"/>
      <c r="QJZ22" s="31"/>
      <c r="QKA22" s="31"/>
      <c r="QKB22" s="31"/>
      <c r="QKC22" s="31"/>
      <c r="QKD22" s="31"/>
      <c r="QKE22" s="31"/>
      <c r="QKF22" s="31"/>
      <c r="QKG22" s="31"/>
      <c r="QKH22" s="31"/>
      <c r="QKI22" s="31"/>
      <c r="QKJ22" s="31"/>
      <c r="QKK22" s="31"/>
      <c r="QKL22" s="31"/>
      <c r="QKM22" s="31"/>
      <c r="QKN22" s="31"/>
      <c r="QKO22" s="31"/>
      <c r="QKP22" s="31"/>
      <c r="QKQ22" s="31"/>
      <c r="QKR22" s="31"/>
      <c r="QKS22" s="31"/>
      <c r="QKT22" s="31"/>
      <c r="QKU22" s="31"/>
      <c r="QKV22" s="31"/>
      <c r="QKW22" s="31"/>
      <c r="QKX22" s="31"/>
      <c r="QKY22" s="31"/>
      <c r="QKZ22" s="31"/>
      <c r="QLA22" s="31"/>
      <c r="QLB22" s="31"/>
      <c r="QLC22" s="31"/>
      <c r="QLD22" s="31"/>
      <c r="QLE22" s="31"/>
      <c r="QLF22" s="31"/>
      <c r="QLG22" s="31"/>
      <c r="QLH22" s="31"/>
      <c r="QLI22" s="31"/>
      <c r="QLJ22" s="31"/>
      <c r="QLK22" s="31"/>
      <c r="QLL22" s="31"/>
      <c r="QLM22" s="31"/>
      <c r="QLN22" s="31"/>
      <c r="QLO22" s="31"/>
      <c r="QLP22" s="31"/>
      <c r="QLQ22" s="31"/>
      <c r="QLR22" s="31"/>
      <c r="QLS22" s="31"/>
      <c r="QLT22" s="31"/>
      <c r="QLU22" s="31"/>
      <c r="QLV22" s="31"/>
      <c r="QLW22" s="31"/>
      <c r="QLX22" s="31"/>
      <c r="QLY22" s="31"/>
      <c r="QLZ22" s="31"/>
      <c r="QMA22" s="31"/>
      <c r="QMB22" s="31"/>
      <c r="QMC22" s="31"/>
      <c r="QMD22" s="31"/>
      <c r="QME22" s="31"/>
      <c r="QMF22" s="31"/>
      <c r="QMG22" s="31"/>
      <c r="QMH22" s="31"/>
      <c r="QMI22" s="31"/>
      <c r="QMJ22" s="31"/>
      <c r="QMK22" s="31"/>
      <c r="QML22" s="31"/>
      <c r="QMM22" s="31"/>
      <c r="QMN22" s="31"/>
      <c r="QMO22" s="31"/>
      <c r="QMP22" s="31"/>
      <c r="QMQ22" s="31"/>
      <c r="QMR22" s="31"/>
      <c r="QMS22" s="31"/>
      <c r="QMT22" s="31"/>
      <c r="QMU22" s="31"/>
      <c r="QMV22" s="31"/>
      <c r="QMW22" s="31"/>
      <c r="QMX22" s="31"/>
      <c r="QMY22" s="31"/>
      <c r="QMZ22" s="31"/>
      <c r="QNA22" s="31"/>
      <c r="QNB22" s="31"/>
      <c r="QNC22" s="31"/>
      <c r="QND22" s="31"/>
      <c r="QNE22" s="31"/>
      <c r="QNF22" s="31"/>
      <c r="QNG22" s="31"/>
      <c r="QNH22" s="31"/>
      <c r="QNI22" s="31"/>
      <c r="QNJ22" s="31"/>
      <c r="QNK22" s="31"/>
      <c r="QNL22" s="31"/>
      <c r="QNM22" s="31"/>
      <c r="QNN22" s="31"/>
      <c r="QNO22" s="31"/>
      <c r="QNP22" s="31"/>
      <c r="QNQ22" s="31"/>
      <c r="QNR22" s="31"/>
      <c r="QNS22" s="31"/>
      <c r="QNT22" s="31"/>
      <c r="QNU22" s="31"/>
      <c r="QNV22" s="31"/>
      <c r="QNW22" s="31"/>
      <c r="QNX22" s="31"/>
      <c r="QNY22" s="31"/>
      <c r="QNZ22" s="31"/>
      <c r="QOA22" s="31"/>
      <c r="QOB22" s="31"/>
      <c r="QOC22" s="31"/>
      <c r="QOD22" s="31"/>
      <c r="QOE22" s="31"/>
      <c r="QOF22" s="31"/>
      <c r="QOG22" s="31"/>
      <c r="QOH22" s="31"/>
      <c r="QOI22" s="31"/>
      <c r="QOJ22" s="31"/>
      <c r="QOK22" s="31"/>
      <c r="QOL22" s="31"/>
      <c r="QOM22" s="31"/>
      <c r="QON22" s="31"/>
      <c r="QOO22" s="31"/>
      <c r="QOP22" s="31"/>
      <c r="QOQ22" s="31"/>
      <c r="QOR22" s="31"/>
      <c r="QOS22" s="31"/>
      <c r="QOT22" s="31"/>
      <c r="QOU22" s="31"/>
      <c r="QOV22" s="31"/>
      <c r="QOW22" s="31"/>
      <c r="QOX22" s="31"/>
      <c r="QOY22" s="31"/>
      <c r="QOZ22" s="31"/>
      <c r="QPA22" s="31"/>
      <c r="QPB22" s="31"/>
      <c r="QPC22" s="31"/>
      <c r="QPD22" s="31"/>
      <c r="QPE22" s="31"/>
      <c r="QPF22" s="31"/>
      <c r="QPG22" s="31"/>
      <c r="QPH22" s="31"/>
      <c r="QPI22" s="31"/>
      <c r="QPJ22" s="31"/>
      <c r="QPK22" s="31"/>
      <c r="QPL22" s="31"/>
      <c r="QPM22" s="31"/>
      <c r="QPN22" s="31"/>
      <c r="QPO22" s="31"/>
      <c r="QPP22" s="31"/>
      <c r="QPQ22" s="31"/>
      <c r="QPR22" s="31"/>
      <c r="QPS22" s="31"/>
      <c r="QPT22" s="31"/>
      <c r="QPU22" s="31"/>
      <c r="QPV22" s="31"/>
      <c r="QPW22" s="31"/>
      <c r="QPX22" s="31"/>
      <c r="QPY22" s="31"/>
      <c r="QPZ22" s="31"/>
      <c r="QQA22" s="31"/>
      <c r="QQB22" s="31"/>
      <c r="QQC22" s="31"/>
      <c r="QQD22" s="31"/>
      <c r="QQE22" s="31"/>
      <c r="QQF22" s="31"/>
      <c r="QQG22" s="31"/>
      <c r="QQH22" s="31"/>
      <c r="QQI22" s="31"/>
      <c r="QQJ22" s="31"/>
      <c r="QQK22" s="31"/>
      <c r="QQL22" s="31"/>
      <c r="QQM22" s="31"/>
      <c r="QQN22" s="31"/>
      <c r="QQO22" s="31"/>
      <c r="QQP22" s="31"/>
      <c r="QQQ22" s="31"/>
      <c r="QQR22" s="31"/>
      <c r="QQS22" s="31"/>
      <c r="QQT22" s="31"/>
      <c r="QQU22" s="31"/>
      <c r="QQV22" s="31"/>
      <c r="QQW22" s="31"/>
      <c r="QQX22" s="31"/>
      <c r="QQY22" s="31"/>
      <c r="QQZ22" s="31"/>
      <c r="QRA22" s="31"/>
      <c r="QRB22" s="31"/>
      <c r="QRC22" s="31"/>
      <c r="QRD22" s="31"/>
      <c r="QRE22" s="31"/>
      <c r="QRF22" s="31"/>
      <c r="QRG22" s="31"/>
      <c r="QRH22" s="31"/>
      <c r="QRI22" s="31"/>
      <c r="QRJ22" s="31"/>
      <c r="QRK22" s="31"/>
      <c r="QRL22" s="31"/>
      <c r="QRM22" s="31"/>
      <c r="QRN22" s="31"/>
      <c r="QRO22" s="31"/>
      <c r="QRP22" s="31"/>
      <c r="QRQ22" s="31"/>
      <c r="QRR22" s="31"/>
      <c r="QRS22" s="31"/>
      <c r="QRT22" s="31"/>
      <c r="QRU22" s="31"/>
      <c r="QRV22" s="31"/>
      <c r="QRW22" s="31"/>
      <c r="QRX22" s="31"/>
      <c r="QRY22" s="31"/>
      <c r="QRZ22" s="31"/>
      <c r="QSA22" s="31"/>
      <c r="QSB22" s="31"/>
      <c r="QSC22" s="31"/>
      <c r="QSD22" s="31"/>
      <c r="QSE22" s="31"/>
      <c r="QSF22" s="31"/>
      <c r="QSG22" s="31"/>
      <c r="QSH22" s="31"/>
      <c r="QSI22" s="31"/>
      <c r="QSJ22" s="31"/>
      <c r="QSK22" s="31"/>
      <c r="QSL22" s="31"/>
      <c r="QSM22" s="31"/>
      <c r="QSN22" s="31"/>
      <c r="QSO22" s="31"/>
      <c r="QSP22" s="31"/>
      <c r="QSQ22" s="31"/>
      <c r="QSR22" s="31"/>
      <c r="QSS22" s="31"/>
      <c r="QST22" s="31"/>
      <c r="QSU22" s="31"/>
      <c r="QSV22" s="31"/>
      <c r="QSW22" s="31"/>
      <c r="QSX22" s="31"/>
      <c r="QSY22" s="31"/>
      <c r="QSZ22" s="31"/>
      <c r="QTA22" s="31"/>
      <c r="QTB22" s="31"/>
      <c r="QTC22" s="31"/>
      <c r="QTD22" s="31"/>
      <c r="QTE22" s="31"/>
      <c r="QTF22" s="31"/>
      <c r="QTG22" s="31"/>
      <c r="QTH22" s="31"/>
      <c r="QTI22" s="31"/>
      <c r="QTJ22" s="31"/>
      <c r="QTK22" s="31"/>
      <c r="QTL22" s="31"/>
      <c r="QTM22" s="31"/>
      <c r="QTN22" s="31"/>
      <c r="QTO22" s="31"/>
      <c r="QTP22" s="31"/>
      <c r="QTQ22" s="31"/>
      <c r="QTR22" s="31"/>
      <c r="QTS22" s="31"/>
      <c r="QTT22" s="31"/>
      <c r="QTU22" s="31"/>
      <c r="QTV22" s="31"/>
      <c r="QTW22" s="31"/>
      <c r="QTX22" s="31"/>
      <c r="QTY22" s="31"/>
      <c r="QTZ22" s="31"/>
      <c r="QUA22" s="31"/>
      <c r="QUB22" s="31"/>
      <c r="QUC22" s="31"/>
      <c r="QUD22" s="31"/>
      <c r="QUE22" s="31"/>
      <c r="QUF22" s="31"/>
      <c r="QUG22" s="31"/>
      <c r="QUH22" s="31"/>
      <c r="QUI22" s="31"/>
      <c r="QUJ22" s="31"/>
      <c r="QUK22" s="31"/>
      <c r="QUL22" s="31"/>
      <c r="QUM22" s="31"/>
      <c r="QUN22" s="31"/>
      <c r="QUO22" s="31"/>
      <c r="QUP22" s="31"/>
      <c r="QUQ22" s="31"/>
      <c r="QUR22" s="31"/>
      <c r="QUS22" s="31"/>
      <c r="QUT22" s="31"/>
      <c r="QUU22" s="31"/>
      <c r="QUV22" s="31"/>
      <c r="QUW22" s="31"/>
      <c r="QUX22" s="31"/>
      <c r="QUY22" s="31"/>
      <c r="QUZ22" s="31"/>
      <c r="QVA22" s="31"/>
      <c r="QVB22" s="31"/>
      <c r="QVC22" s="31"/>
      <c r="QVD22" s="31"/>
      <c r="QVE22" s="31"/>
      <c r="QVF22" s="31"/>
      <c r="QVG22" s="31"/>
      <c r="QVH22" s="31"/>
      <c r="QVI22" s="31"/>
      <c r="QVJ22" s="31"/>
      <c r="QVK22" s="31"/>
      <c r="QVL22" s="31"/>
      <c r="QVM22" s="31"/>
      <c r="QVN22" s="31"/>
      <c r="QVO22" s="31"/>
      <c r="QVP22" s="31"/>
      <c r="QVQ22" s="31"/>
      <c r="QVR22" s="31"/>
      <c r="QVS22" s="31"/>
      <c r="QVT22" s="31"/>
      <c r="QVU22" s="31"/>
      <c r="QVV22" s="31"/>
      <c r="QVW22" s="31"/>
      <c r="QVX22" s="31"/>
      <c r="QVY22" s="31"/>
      <c r="QVZ22" s="31"/>
      <c r="QWA22" s="31"/>
      <c r="QWB22" s="31"/>
      <c r="QWC22" s="31"/>
      <c r="QWD22" s="31"/>
      <c r="QWE22" s="31"/>
      <c r="QWF22" s="31"/>
      <c r="QWG22" s="31"/>
      <c r="QWH22" s="31"/>
      <c r="QWI22" s="31"/>
      <c r="QWJ22" s="31"/>
      <c r="QWK22" s="31"/>
      <c r="QWL22" s="31"/>
      <c r="QWM22" s="31"/>
      <c r="QWN22" s="31"/>
      <c r="QWO22" s="31"/>
      <c r="QWP22" s="31"/>
      <c r="QWQ22" s="31"/>
      <c r="QWR22" s="31"/>
      <c r="QWS22" s="31"/>
      <c r="QWT22" s="31"/>
      <c r="QWU22" s="31"/>
      <c r="QWV22" s="31"/>
      <c r="QWW22" s="31"/>
      <c r="QWX22" s="31"/>
      <c r="QWY22" s="31"/>
      <c r="QWZ22" s="31"/>
      <c r="QXA22" s="31"/>
      <c r="QXB22" s="31"/>
      <c r="QXC22" s="31"/>
      <c r="QXD22" s="31"/>
      <c r="QXE22" s="31"/>
      <c r="QXF22" s="31"/>
      <c r="QXG22" s="31"/>
      <c r="QXH22" s="31"/>
      <c r="QXI22" s="31"/>
      <c r="QXJ22" s="31"/>
      <c r="QXK22" s="31"/>
      <c r="QXL22" s="31"/>
      <c r="QXM22" s="31"/>
      <c r="QXN22" s="31"/>
      <c r="QXO22" s="31"/>
      <c r="QXP22" s="31"/>
      <c r="QXQ22" s="31"/>
      <c r="QXR22" s="31"/>
      <c r="QXS22" s="31"/>
      <c r="QXT22" s="31"/>
      <c r="QXU22" s="31"/>
      <c r="QXV22" s="31"/>
      <c r="QXW22" s="31"/>
      <c r="QXX22" s="31"/>
      <c r="QXY22" s="31"/>
      <c r="QXZ22" s="31"/>
      <c r="QYA22" s="31"/>
      <c r="QYB22" s="31"/>
      <c r="QYC22" s="31"/>
      <c r="QYD22" s="31"/>
      <c r="QYE22" s="31"/>
      <c r="QYF22" s="31"/>
      <c r="QYG22" s="31"/>
      <c r="QYH22" s="31"/>
      <c r="QYI22" s="31"/>
      <c r="QYJ22" s="31"/>
      <c r="QYK22" s="31"/>
      <c r="QYL22" s="31"/>
      <c r="QYM22" s="31"/>
      <c r="QYN22" s="31"/>
      <c r="QYO22" s="31"/>
      <c r="QYP22" s="31"/>
      <c r="QYQ22" s="31"/>
      <c r="QYR22" s="31"/>
      <c r="QYS22" s="31"/>
      <c r="QYT22" s="31"/>
      <c r="QYU22" s="31"/>
      <c r="QYV22" s="31"/>
      <c r="QYW22" s="31"/>
      <c r="QYX22" s="31"/>
      <c r="QYY22" s="31"/>
      <c r="QYZ22" s="31"/>
      <c r="QZA22" s="31"/>
      <c r="QZB22" s="31"/>
      <c r="QZC22" s="31"/>
      <c r="QZD22" s="31"/>
      <c r="QZE22" s="31"/>
      <c r="QZF22" s="31"/>
      <c r="QZG22" s="31"/>
      <c r="QZH22" s="31"/>
      <c r="QZI22" s="31"/>
      <c r="QZJ22" s="31"/>
      <c r="QZK22" s="31"/>
      <c r="QZL22" s="31"/>
      <c r="QZM22" s="31"/>
      <c r="QZN22" s="31"/>
      <c r="QZO22" s="31"/>
      <c r="QZP22" s="31"/>
      <c r="QZQ22" s="31"/>
      <c r="QZR22" s="31"/>
      <c r="QZS22" s="31"/>
      <c r="QZT22" s="31"/>
      <c r="QZU22" s="31"/>
      <c r="QZV22" s="31"/>
      <c r="QZW22" s="31"/>
      <c r="QZX22" s="31"/>
      <c r="QZY22" s="31"/>
      <c r="QZZ22" s="31"/>
      <c r="RAA22" s="31"/>
      <c r="RAB22" s="31"/>
      <c r="RAC22" s="31"/>
      <c r="RAD22" s="31"/>
      <c r="RAE22" s="31"/>
      <c r="RAF22" s="31"/>
      <c r="RAG22" s="31"/>
      <c r="RAH22" s="31"/>
      <c r="RAI22" s="31"/>
      <c r="RAJ22" s="31"/>
      <c r="RAK22" s="31"/>
      <c r="RAL22" s="31"/>
      <c r="RAM22" s="31"/>
      <c r="RAN22" s="31"/>
      <c r="RAO22" s="31"/>
      <c r="RAP22" s="31"/>
      <c r="RAQ22" s="31"/>
      <c r="RAR22" s="31"/>
      <c r="RAS22" s="31"/>
      <c r="RAT22" s="31"/>
      <c r="RAU22" s="31"/>
      <c r="RAV22" s="31"/>
      <c r="RAW22" s="31"/>
      <c r="RAX22" s="31"/>
      <c r="RAY22" s="31"/>
      <c r="RAZ22" s="31"/>
      <c r="RBA22" s="31"/>
      <c r="RBB22" s="31"/>
      <c r="RBC22" s="31"/>
      <c r="RBD22" s="31"/>
      <c r="RBE22" s="31"/>
      <c r="RBF22" s="31"/>
      <c r="RBG22" s="31"/>
      <c r="RBH22" s="31"/>
      <c r="RBI22" s="31"/>
      <c r="RBJ22" s="31"/>
      <c r="RBK22" s="31"/>
      <c r="RBL22" s="31"/>
      <c r="RBM22" s="31"/>
      <c r="RBN22" s="31"/>
      <c r="RBO22" s="31"/>
      <c r="RBP22" s="31"/>
      <c r="RBQ22" s="31"/>
      <c r="RBR22" s="31"/>
      <c r="RBS22" s="31"/>
      <c r="RBT22" s="31"/>
      <c r="RBU22" s="31"/>
      <c r="RBV22" s="31"/>
      <c r="RBW22" s="31"/>
      <c r="RBX22" s="31"/>
      <c r="RBY22" s="31"/>
      <c r="RBZ22" s="31"/>
      <c r="RCA22" s="31"/>
      <c r="RCB22" s="31"/>
      <c r="RCC22" s="31"/>
      <c r="RCD22" s="31"/>
      <c r="RCE22" s="31"/>
      <c r="RCF22" s="31"/>
      <c r="RCG22" s="31"/>
      <c r="RCH22" s="31"/>
      <c r="RCI22" s="31"/>
      <c r="RCJ22" s="31"/>
      <c r="RCK22" s="31"/>
      <c r="RCL22" s="31"/>
      <c r="RCM22" s="31"/>
      <c r="RCN22" s="31"/>
      <c r="RCO22" s="31"/>
      <c r="RCP22" s="31"/>
      <c r="RCQ22" s="31"/>
      <c r="RCR22" s="31"/>
      <c r="RCS22" s="31"/>
      <c r="RCT22" s="31"/>
      <c r="RCU22" s="31"/>
      <c r="RCV22" s="31"/>
      <c r="RCW22" s="31"/>
      <c r="RCX22" s="31"/>
      <c r="RCY22" s="31"/>
      <c r="RCZ22" s="31"/>
      <c r="RDA22" s="31"/>
      <c r="RDB22" s="31"/>
      <c r="RDC22" s="31"/>
      <c r="RDD22" s="31"/>
      <c r="RDE22" s="31"/>
      <c r="RDF22" s="31"/>
      <c r="RDG22" s="31"/>
      <c r="RDH22" s="31"/>
      <c r="RDI22" s="31"/>
      <c r="RDJ22" s="31"/>
      <c r="RDK22" s="31"/>
      <c r="RDL22" s="31"/>
      <c r="RDM22" s="31"/>
      <c r="RDN22" s="31"/>
      <c r="RDO22" s="31"/>
      <c r="RDP22" s="31"/>
      <c r="RDQ22" s="31"/>
      <c r="RDR22" s="31"/>
      <c r="RDS22" s="31"/>
      <c r="RDT22" s="31"/>
      <c r="RDU22" s="31"/>
      <c r="RDV22" s="31"/>
      <c r="RDW22" s="31"/>
      <c r="RDX22" s="31"/>
      <c r="RDY22" s="31"/>
      <c r="RDZ22" s="31"/>
      <c r="REA22" s="31"/>
      <c r="REB22" s="31"/>
      <c r="REC22" s="31"/>
      <c r="RED22" s="31"/>
      <c r="REE22" s="31"/>
      <c r="REF22" s="31"/>
      <c r="REG22" s="31"/>
      <c r="REH22" s="31"/>
      <c r="REI22" s="31"/>
      <c r="REJ22" s="31"/>
      <c r="REK22" s="31"/>
      <c r="REL22" s="31"/>
      <c r="REM22" s="31"/>
      <c r="REN22" s="31"/>
      <c r="REO22" s="31"/>
      <c r="REP22" s="31"/>
      <c r="REQ22" s="31"/>
      <c r="RER22" s="31"/>
      <c r="RES22" s="31"/>
      <c r="RET22" s="31"/>
      <c r="REU22" s="31"/>
      <c r="REV22" s="31"/>
      <c r="REW22" s="31"/>
      <c r="REX22" s="31"/>
      <c r="REY22" s="31"/>
      <c r="REZ22" s="31"/>
      <c r="RFA22" s="31"/>
      <c r="RFB22" s="31"/>
      <c r="RFC22" s="31"/>
      <c r="RFD22" s="31"/>
      <c r="RFE22" s="31"/>
      <c r="RFF22" s="31"/>
      <c r="RFG22" s="31"/>
      <c r="RFH22" s="31"/>
      <c r="RFI22" s="31"/>
      <c r="RFJ22" s="31"/>
      <c r="RFK22" s="31"/>
      <c r="RFL22" s="31"/>
      <c r="RFM22" s="31"/>
      <c r="RFN22" s="31"/>
      <c r="RFO22" s="31"/>
      <c r="RFP22" s="31"/>
      <c r="RFQ22" s="31"/>
      <c r="RFR22" s="31"/>
      <c r="RFS22" s="31"/>
      <c r="RFT22" s="31"/>
      <c r="RFU22" s="31"/>
      <c r="RFV22" s="31"/>
      <c r="RFW22" s="31"/>
      <c r="RFX22" s="31"/>
      <c r="RFY22" s="31"/>
      <c r="RFZ22" s="31"/>
      <c r="RGA22" s="31"/>
      <c r="RGB22" s="31"/>
      <c r="RGC22" s="31"/>
      <c r="RGD22" s="31"/>
      <c r="RGE22" s="31"/>
      <c r="RGF22" s="31"/>
      <c r="RGG22" s="31"/>
      <c r="RGH22" s="31"/>
      <c r="RGI22" s="31"/>
      <c r="RGJ22" s="31"/>
      <c r="RGK22" s="31"/>
      <c r="RGL22" s="31"/>
      <c r="RGM22" s="31"/>
      <c r="RGN22" s="31"/>
      <c r="RGO22" s="31"/>
      <c r="RGP22" s="31"/>
      <c r="RGQ22" s="31"/>
      <c r="RGR22" s="31"/>
      <c r="RGS22" s="31"/>
      <c r="RGT22" s="31"/>
      <c r="RGU22" s="31"/>
      <c r="RGV22" s="31"/>
      <c r="RGW22" s="31"/>
      <c r="RGX22" s="31"/>
      <c r="RGY22" s="31"/>
      <c r="RGZ22" s="31"/>
      <c r="RHA22" s="31"/>
      <c r="RHB22" s="31"/>
      <c r="RHC22" s="31"/>
      <c r="RHD22" s="31"/>
      <c r="RHE22" s="31"/>
      <c r="RHF22" s="31"/>
      <c r="RHG22" s="31"/>
      <c r="RHH22" s="31"/>
      <c r="RHI22" s="31"/>
      <c r="RHJ22" s="31"/>
      <c r="RHK22" s="31"/>
      <c r="RHL22" s="31"/>
      <c r="RHM22" s="31"/>
      <c r="RHN22" s="31"/>
      <c r="RHO22" s="31"/>
      <c r="RHP22" s="31"/>
      <c r="RHQ22" s="31"/>
      <c r="RHR22" s="31"/>
      <c r="RHS22" s="31"/>
      <c r="RHT22" s="31"/>
      <c r="RHU22" s="31"/>
      <c r="RHV22" s="31"/>
      <c r="RHW22" s="31"/>
      <c r="RHX22" s="31"/>
      <c r="RHY22" s="31"/>
      <c r="RHZ22" s="31"/>
      <c r="RIA22" s="31"/>
      <c r="RIB22" s="31"/>
      <c r="RIC22" s="31"/>
      <c r="RID22" s="31"/>
      <c r="RIE22" s="31"/>
      <c r="RIF22" s="31"/>
      <c r="RIG22" s="31"/>
      <c r="RIH22" s="31"/>
      <c r="RII22" s="31"/>
      <c r="RIJ22" s="31"/>
      <c r="RIK22" s="31"/>
      <c r="RIL22" s="31"/>
      <c r="RIM22" s="31"/>
      <c r="RIN22" s="31"/>
      <c r="RIO22" s="31"/>
      <c r="RIP22" s="31"/>
      <c r="RIQ22" s="31"/>
      <c r="RIR22" s="31"/>
      <c r="RIS22" s="31"/>
      <c r="RIT22" s="31"/>
      <c r="RIU22" s="31"/>
      <c r="RIV22" s="31"/>
      <c r="RIW22" s="31"/>
      <c r="RIX22" s="31"/>
      <c r="RIY22" s="31"/>
      <c r="RIZ22" s="31"/>
      <c r="RJA22" s="31"/>
      <c r="RJB22" s="31"/>
      <c r="RJC22" s="31"/>
      <c r="RJD22" s="31"/>
      <c r="RJE22" s="31"/>
      <c r="RJF22" s="31"/>
      <c r="RJG22" s="31"/>
      <c r="RJH22" s="31"/>
      <c r="RJI22" s="31"/>
      <c r="RJJ22" s="31"/>
      <c r="RJK22" s="31"/>
      <c r="RJL22" s="31"/>
      <c r="RJM22" s="31"/>
      <c r="RJN22" s="31"/>
      <c r="RJO22" s="31"/>
      <c r="RJP22" s="31"/>
      <c r="RJQ22" s="31"/>
      <c r="RJR22" s="31"/>
      <c r="RJS22" s="31"/>
      <c r="RJT22" s="31"/>
      <c r="RJU22" s="31"/>
      <c r="RJV22" s="31"/>
      <c r="RJW22" s="31"/>
      <c r="RJX22" s="31"/>
      <c r="RJY22" s="31"/>
      <c r="RJZ22" s="31"/>
      <c r="RKA22" s="31"/>
      <c r="RKB22" s="31"/>
      <c r="RKC22" s="31"/>
      <c r="RKD22" s="31"/>
      <c r="RKE22" s="31"/>
      <c r="RKF22" s="31"/>
      <c r="RKG22" s="31"/>
      <c r="RKH22" s="31"/>
      <c r="RKI22" s="31"/>
      <c r="RKJ22" s="31"/>
      <c r="RKK22" s="31"/>
      <c r="RKL22" s="31"/>
      <c r="RKM22" s="31"/>
      <c r="RKN22" s="31"/>
      <c r="RKO22" s="31"/>
      <c r="RKP22" s="31"/>
      <c r="RKQ22" s="31"/>
      <c r="RKR22" s="31"/>
      <c r="RKS22" s="31"/>
      <c r="RKT22" s="31"/>
      <c r="RKU22" s="31"/>
      <c r="RKV22" s="31"/>
      <c r="RKW22" s="31"/>
      <c r="RKX22" s="31"/>
      <c r="RKY22" s="31"/>
      <c r="RKZ22" s="31"/>
      <c r="RLA22" s="31"/>
      <c r="RLB22" s="31"/>
      <c r="RLC22" s="31"/>
      <c r="RLD22" s="31"/>
      <c r="RLE22" s="31"/>
      <c r="RLF22" s="31"/>
      <c r="RLG22" s="31"/>
      <c r="RLH22" s="31"/>
      <c r="RLI22" s="31"/>
      <c r="RLJ22" s="31"/>
      <c r="RLK22" s="31"/>
      <c r="RLL22" s="31"/>
      <c r="RLM22" s="31"/>
      <c r="RLN22" s="31"/>
      <c r="RLO22" s="31"/>
      <c r="RLP22" s="31"/>
      <c r="RLQ22" s="31"/>
      <c r="RLR22" s="31"/>
      <c r="RLS22" s="31"/>
      <c r="RLT22" s="31"/>
      <c r="RLU22" s="31"/>
      <c r="RLV22" s="31"/>
      <c r="RLW22" s="31"/>
      <c r="RLX22" s="31"/>
      <c r="RLY22" s="31"/>
      <c r="RLZ22" s="31"/>
      <c r="RMA22" s="31"/>
      <c r="RMB22" s="31"/>
      <c r="RMC22" s="31"/>
      <c r="RMD22" s="31"/>
      <c r="RME22" s="31"/>
      <c r="RMF22" s="31"/>
      <c r="RMG22" s="31"/>
      <c r="RMH22" s="31"/>
      <c r="RMI22" s="31"/>
      <c r="RMJ22" s="31"/>
      <c r="RMK22" s="31"/>
      <c r="RML22" s="31"/>
      <c r="RMM22" s="31"/>
      <c r="RMN22" s="31"/>
      <c r="RMO22" s="31"/>
      <c r="RMP22" s="31"/>
      <c r="RMQ22" s="31"/>
      <c r="RMR22" s="31"/>
      <c r="RMS22" s="31"/>
      <c r="RMT22" s="31"/>
      <c r="RMU22" s="31"/>
      <c r="RMV22" s="31"/>
      <c r="RMW22" s="31"/>
      <c r="RMX22" s="31"/>
      <c r="RMY22" s="31"/>
      <c r="RMZ22" s="31"/>
      <c r="RNA22" s="31"/>
      <c r="RNB22" s="31"/>
      <c r="RNC22" s="31"/>
      <c r="RND22" s="31"/>
      <c r="RNE22" s="31"/>
      <c r="RNF22" s="31"/>
      <c r="RNG22" s="31"/>
      <c r="RNH22" s="31"/>
      <c r="RNI22" s="31"/>
      <c r="RNJ22" s="31"/>
      <c r="RNK22" s="31"/>
      <c r="RNL22" s="31"/>
      <c r="RNM22" s="31"/>
      <c r="RNN22" s="31"/>
      <c r="RNO22" s="31"/>
      <c r="RNP22" s="31"/>
      <c r="RNQ22" s="31"/>
      <c r="RNR22" s="31"/>
      <c r="RNS22" s="31"/>
      <c r="RNT22" s="31"/>
      <c r="RNU22" s="31"/>
      <c r="RNV22" s="31"/>
      <c r="RNW22" s="31"/>
      <c r="RNX22" s="31"/>
      <c r="RNY22" s="31"/>
      <c r="RNZ22" s="31"/>
      <c r="ROA22" s="31"/>
      <c r="ROB22" s="31"/>
      <c r="ROC22" s="31"/>
      <c r="ROD22" s="31"/>
      <c r="ROE22" s="31"/>
      <c r="ROF22" s="31"/>
      <c r="ROG22" s="31"/>
      <c r="ROH22" s="31"/>
      <c r="ROI22" s="31"/>
      <c r="ROJ22" s="31"/>
      <c r="ROK22" s="31"/>
      <c r="ROL22" s="31"/>
      <c r="ROM22" s="31"/>
      <c r="RON22" s="31"/>
      <c r="ROO22" s="31"/>
      <c r="ROP22" s="31"/>
      <c r="ROQ22" s="31"/>
      <c r="ROR22" s="31"/>
      <c r="ROS22" s="31"/>
      <c r="ROT22" s="31"/>
      <c r="ROU22" s="31"/>
      <c r="ROV22" s="31"/>
      <c r="ROW22" s="31"/>
      <c r="ROX22" s="31"/>
      <c r="ROY22" s="31"/>
      <c r="ROZ22" s="31"/>
      <c r="RPA22" s="31"/>
      <c r="RPB22" s="31"/>
      <c r="RPC22" s="31"/>
      <c r="RPD22" s="31"/>
      <c r="RPE22" s="31"/>
      <c r="RPF22" s="31"/>
      <c r="RPG22" s="31"/>
      <c r="RPH22" s="31"/>
      <c r="RPI22" s="31"/>
      <c r="RPJ22" s="31"/>
      <c r="RPK22" s="31"/>
      <c r="RPL22" s="31"/>
      <c r="RPM22" s="31"/>
      <c r="RPN22" s="31"/>
      <c r="RPO22" s="31"/>
      <c r="RPP22" s="31"/>
      <c r="RPQ22" s="31"/>
      <c r="RPR22" s="31"/>
      <c r="RPS22" s="31"/>
      <c r="RPT22" s="31"/>
      <c r="RPU22" s="31"/>
      <c r="RPV22" s="31"/>
      <c r="RPW22" s="31"/>
      <c r="RPX22" s="31"/>
      <c r="RPY22" s="31"/>
      <c r="RPZ22" s="31"/>
      <c r="RQA22" s="31"/>
      <c r="RQB22" s="31"/>
      <c r="RQC22" s="31"/>
      <c r="RQD22" s="31"/>
      <c r="RQE22" s="31"/>
      <c r="RQF22" s="31"/>
      <c r="RQG22" s="31"/>
      <c r="RQH22" s="31"/>
      <c r="RQI22" s="31"/>
      <c r="RQJ22" s="31"/>
      <c r="RQK22" s="31"/>
      <c r="RQL22" s="31"/>
      <c r="RQM22" s="31"/>
      <c r="RQN22" s="31"/>
      <c r="RQO22" s="31"/>
      <c r="RQP22" s="31"/>
      <c r="RQQ22" s="31"/>
      <c r="RQR22" s="31"/>
      <c r="RQS22" s="31"/>
      <c r="RQT22" s="31"/>
      <c r="RQU22" s="31"/>
      <c r="RQV22" s="31"/>
      <c r="RQW22" s="31"/>
      <c r="RQX22" s="31"/>
      <c r="RQY22" s="31"/>
      <c r="RQZ22" s="31"/>
      <c r="RRA22" s="31"/>
      <c r="RRB22" s="31"/>
      <c r="RRC22" s="31"/>
      <c r="RRD22" s="31"/>
      <c r="RRE22" s="31"/>
      <c r="RRF22" s="31"/>
      <c r="RRG22" s="31"/>
      <c r="RRH22" s="31"/>
      <c r="RRI22" s="31"/>
      <c r="RRJ22" s="31"/>
      <c r="RRK22" s="31"/>
      <c r="RRL22" s="31"/>
      <c r="RRM22" s="31"/>
      <c r="RRN22" s="31"/>
      <c r="RRO22" s="31"/>
      <c r="RRP22" s="31"/>
      <c r="RRQ22" s="31"/>
      <c r="RRR22" s="31"/>
      <c r="RRS22" s="31"/>
      <c r="RRT22" s="31"/>
      <c r="RRU22" s="31"/>
      <c r="RRV22" s="31"/>
      <c r="RRW22" s="31"/>
      <c r="RRX22" s="31"/>
      <c r="RRY22" s="31"/>
      <c r="RRZ22" s="31"/>
      <c r="RSA22" s="31"/>
      <c r="RSB22" s="31"/>
      <c r="RSC22" s="31"/>
      <c r="RSD22" s="31"/>
      <c r="RSE22" s="31"/>
      <c r="RSF22" s="31"/>
      <c r="RSG22" s="31"/>
      <c r="RSH22" s="31"/>
      <c r="RSI22" s="31"/>
      <c r="RSJ22" s="31"/>
      <c r="RSK22" s="31"/>
      <c r="RSL22" s="31"/>
      <c r="RSM22" s="31"/>
      <c r="RSN22" s="31"/>
      <c r="RSO22" s="31"/>
      <c r="RSP22" s="31"/>
      <c r="RSQ22" s="31"/>
      <c r="RSR22" s="31"/>
      <c r="RSS22" s="31"/>
      <c r="RST22" s="31"/>
      <c r="RSU22" s="31"/>
      <c r="RSV22" s="31"/>
      <c r="RSW22" s="31"/>
      <c r="RSX22" s="31"/>
      <c r="RSY22" s="31"/>
      <c r="RSZ22" s="31"/>
      <c r="RTA22" s="31"/>
      <c r="RTB22" s="31"/>
      <c r="RTC22" s="31"/>
      <c r="RTD22" s="31"/>
      <c r="RTE22" s="31"/>
      <c r="RTF22" s="31"/>
      <c r="RTG22" s="31"/>
      <c r="RTH22" s="31"/>
      <c r="RTI22" s="31"/>
      <c r="RTJ22" s="31"/>
      <c r="RTK22" s="31"/>
      <c r="RTL22" s="31"/>
      <c r="RTM22" s="31"/>
      <c r="RTN22" s="31"/>
      <c r="RTO22" s="31"/>
      <c r="RTP22" s="31"/>
      <c r="RTQ22" s="31"/>
      <c r="RTR22" s="31"/>
      <c r="RTS22" s="31"/>
      <c r="RTT22" s="31"/>
      <c r="RTU22" s="31"/>
      <c r="RTV22" s="31"/>
      <c r="RTW22" s="31"/>
      <c r="RTX22" s="31"/>
      <c r="RTY22" s="31"/>
      <c r="RTZ22" s="31"/>
      <c r="RUA22" s="31"/>
      <c r="RUB22" s="31"/>
      <c r="RUC22" s="31"/>
      <c r="RUD22" s="31"/>
      <c r="RUE22" s="31"/>
      <c r="RUF22" s="31"/>
      <c r="RUG22" s="31"/>
      <c r="RUH22" s="31"/>
      <c r="RUI22" s="31"/>
      <c r="RUJ22" s="31"/>
      <c r="RUK22" s="31"/>
      <c r="RUL22" s="31"/>
      <c r="RUM22" s="31"/>
      <c r="RUN22" s="31"/>
      <c r="RUO22" s="31"/>
      <c r="RUP22" s="31"/>
      <c r="RUQ22" s="31"/>
      <c r="RUR22" s="31"/>
      <c r="RUS22" s="31"/>
      <c r="RUT22" s="31"/>
      <c r="RUU22" s="31"/>
      <c r="RUV22" s="31"/>
      <c r="RUW22" s="31"/>
      <c r="RUX22" s="31"/>
      <c r="RUY22" s="31"/>
      <c r="RUZ22" s="31"/>
      <c r="RVA22" s="31"/>
      <c r="RVB22" s="31"/>
      <c r="RVC22" s="31"/>
      <c r="RVD22" s="31"/>
      <c r="RVE22" s="31"/>
      <c r="RVF22" s="31"/>
      <c r="RVG22" s="31"/>
      <c r="RVH22" s="31"/>
      <c r="RVI22" s="31"/>
      <c r="RVJ22" s="31"/>
      <c r="RVK22" s="31"/>
      <c r="RVL22" s="31"/>
      <c r="RVM22" s="31"/>
      <c r="RVN22" s="31"/>
      <c r="RVO22" s="31"/>
      <c r="RVP22" s="31"/>
      <c r="RVQ22" s="31"/>
      <c r="RVR22" s="31"/>
      <c r="RVS22" s="31"/>
      <c r="RVT22" s="31"/>
      <c r="RVU22" s="31"/>
      <c r="RVV22" s="31"/>
      <c r="RVW22" s="31"/>
      <c r="RVX22" s="31"/>
      <c r="RVY22" s="31"/>
      <c r="RVZ22" s="31"/>
      <c r="RWA22" s="31"/>
      <c r="RWB22" s="31"/>
      <c r="RWC22" s="31"/>
      <c r="RWD22" s="31"/>
      <c r="RWE22" s="31"/>
      <c r="RWF22" s="31"/>
      <c r="RWG22" s="31"/>
      <c r="RWH22" s="31"/>
      <c r="RWI22" s="31"/>
      <c r="RWJ22" s="31"/>
      <c r="RWK22" s="31"/>
      <c r="RWL22" s="31"/>
      <c r="RWM22" s="31"/>
      <c r="RWN22" s="31"/>
      <c r="RWO22" s="31"/>
      <c r="RWP22" s="31"/>
      <c r="RWQ22" s="31"/>
      <c r="RWR22" s="31"/>
      <c r="RWS22" s="31"/>
      <c r="RWT22" s="31"/>
      <c r="RWU22" s="31"/>
      <c r="RWV22" s="31"/>
      <c r="RWW22" s="31"/>
      <c r="RWX22" s="31"/>
      <c r="RWY22" s="31"/>
      <c r="RWZ22" s="31"/>
      <c r="RXA22" s="31"/>
      <c r="RXB22" s="31"/>
      <c r="RXC22" s="31"/>
      <c r="RXD22" s="31"/>
      <c r="RXE22" s="31"/>
      <c r="RXF22" s="31"/>
      <c r="RXG22" s="31"/>
      <c r="RXH22" s="31"/>
      <c r="RXI22" s="31"/>
      <c r="RXJ22" s="31"/>
      <c r="RXK22" s="31"/>
      <c r="RXL22" s="31"/>
      <c r="RXM22" s="31"/>
      <c r="RXN22" s="31"/>
      <c r="RXO22" s="31"/>
      <c r="RXP22" s="31"/>
      <c r="RXQ22" s="31"/>
      <c r="RXR22" s="31"/>
      <c r="RXS22" s="31"/>
      <c r="RXT22" s="31"/>
      <c r="RXU22" s="31"/>
      <c r="RXV22" s="31"/>
      <c r="RXW22" s="31"/>
      <c r="RXX22" s="31"/>
      <c r="RXY22" s="31"/>
      <c r="RXZ22" s="31"/>
      <c r="RYA22" s="31"/>
      <c r="RYB22" s="31"/>
      <c r="RYC22" s="31"/>
      <c r="RYD22" s="31"/>
      <c r="RYE22" s="31"/>
      <c r="RYF22" s="31"/>
      <c r="RYG22" s="31"/>
      <c r="RYH22" s="31"/>
      <c r="RYI22" s="31"/>
      <c r="RYJ22" s="31"/>
      <c r="RYK22" s="31"/>
      <c r="RYL22" s="31"/>
      <c r="RYM22" s="31"/>
      <c r="RYN22" s="31"/>
      <c r="RYO22" s="31"/>
      <c r="RYP22" s="31"/>
      <c r="RYQ22" s="31"/>
      <c r="RYR22" s="31"/>
      <c r="RYS22" s="31"/>
      <c r="RYT22" s="31"/>
      <c r="RYU22" s="31"/>
      <c r="RYV22" s="31"/>
      <c r="RYW22" s="31"/>
      <c r="RYX22" s="31"/>
      <c r="RYY22" s="31"/>
      <c r="RYZ22" s="31"/>
      <c r="RZA22" s="31"/>
      <c r="RZB22" s="31"/>
      <c r="RZC22" s="31"/>
      <c r="RZD22" s="31"/>
      <c r="RZE22" s="31"/>
      <c r="RZF22" s="31"/>
      <c r="RZG22" s="31"/>
      <c r="RZH22" s="31"/>
      <c r="RZI22" s="31"/>
      <c r="RZJ22" s="31"/>
      <c r="RZK22" s="31"/>
      <c r="RZL22" s="31"/>
      <c r="RZM22" s="31"/>
      <c r="RZN22" s="31"/>
      <c r="RZO22" s="31"/>
      <c r="RZP22" s="31"/>
      <c r="RZQ22" s="31"/>
      <c r="RZR22" s="31"/>
      <c r="RZS22" s="31"/>
      <c r="RZT22" s="31"/>
      <c r="RZU22" s="31"/>
      <c r="RZV22" s="31"/>
      <c r="RZW22" s="31"/>
      <c r="RZX22" s="31"/>
      <c r="RZY22" s="31"/>
      <c r="RZZ22" s="31"/>
      <c r="SAA22" s="31"/>
      <c r="SAB22" s="31"/>
      <c r="SAC22" s="31"/>
      <c r="SAD22" s="31"/>
      <c r="SAE22" s="31"/>
      <c r="SAF22" s="31"/>
      <c r="SAG22" s="31"/>
      <c r="SAH22" s="31"/>
      <c r="SAI22" s="31"/>
      <c r="SAJ22" s="31"/>
      <c r="SAK22" s="31"/>
      <c r="SAL22" s="31"/>
      <c r="SAM22" s="31"/>
      <c r="SAN22" s="31"/>
      <c r="SAO22" s="31"/>
      <c r="SAP22" s="31"/>
      <c r="SAQ22" s="31"/>
      <c r="SAR22" s="31"/>
      <c r="SAS22" s="31"/>
      <c r="SAT22" s="31"/>
      <c r="SAU22" s="31"/>
      <c r="SAV22" s="31"/>
      <c r="SAW22" s="31"/>
      <c r="SAX22" s="31"/>
      <c r="SAY22" s="31"/>
      <c r="SAZ22" s="31"/>
      <c r="SBA22" s="31"/>
      <c r="SBB22" s="31"/>
      <c r="SBC22" s="31"/>
      <c r="SBD22" s="31"/>
      <c r="SBE22" s="31"/>
      <c r="SBF22" s="31"/>
      <c r="SBG22" s="31"/>
      <c r="SBH22" s="31"/>
      <c r="SBI22" s="31"/>
      <c r="SBJ22" s="31"/>
      <c r="SBK22" s="31"/>
      <c r="SBL22" s="31"/>
      <c r="SBM22" s="31"/>
      <c r="SBN22" s="31"/>
      <c r="SBO22" s="31"/>
      <c r="SBP22" s="31"/>
      <c r="SBQ22" s="31"/>
      <c r="SBR22" s="31"/>
      <c r="SBS22" s="31"/>
      <c r="SBT22" s="31"/>
      <c r="SBU22" s="31"/>
      <c r="SBV22" s="31"/>
      <c r="SBW22" s="31"/>
      <c r="SBX22" s="31"/>
      <c r="SBY22" s="31"/>
      <c r="SBZ22" s="31"/>
      <c r="SCA22" s="31"/>
      <c r="SCB22" s="31"/>
      <c r="SCC22" s="31"/>
      <c r="SCD22" s="31"/>
      <c r="SCE22" s="31"/>
      <c r="SCF22" s="31"/>
      <c r="SCG22" s="31"/>
      <c r="SCH22" s="31"/>
      <c r="SCI22" s="31"/>
      <c r="SCJ22" s="31"/>
      <c r="SCK22" s="31"/>
      <c r="SCL22" s="31"/>
      <c r="SCM22" s="31"/>
      <c r="SCN22" s="31"/>
      <c r="SCO22" s="31"/>
      <c r="SCP22" s="31"/>
      <c r="SCQ22" s="31"/>
      <c r="SCR22" s="31"/>
      <c r="SCS22" s="31"/>
      <c r="SCT22" s="31"/>
      <c r="SCU22" s="31"/>
      <c r="SCV22" s="31"/>
      <c r="SCW22" s="31"/>
      <c r="SCX22" s="31"/>
      <c r="SCY22" s="31"/>
      <c r="SCZ22" s="31"/>
      <c r="SDA22" s="31"/>
      <c r="SDB22" s="31"/>
      <c r="SDC22" s="31"/>
      <c r="SDD22" s="31"/>
      <c r="SDE22" s="31"/>
      <c r="SDF22" s="31"/>
      <c r="SDG22" s="31"/>
      <c r="SDH22" s="31"/>
      <c r="SDI22" s="31"/>
      <c r="SDJ22" s="31"/>
      <c r="SDK22" s="31"/>
      <c r="SDL22" s="31"/>
      <c r="SDM22" s="31"/>
      <c r="SDN22" s="31"/>
      <c r="SDO22" s="31"/>
      <c r="SDP22" s="31"/>
      <c r="SDQ22" s="31"/>
      <c r="SDR22" s="31"/>
      <c r="SDS22" s="31"/>
      <c r="SDT22" s="31"/>
      <c r="SDU22" s="31"/>
      <c r="SDV22" s="31"/>
      <c r="SDW22" s="31"/>
      <c r="SDX22" s="31"/>
      <c r="SDY22" s="31"/>
      <c r="SDZ22" s="31"/>
      <c r="SEA22" s="31"/>
      <c r="SEB22" s="31"/>
      <c r="SEC22" s="31"/>
      <c r="SED22" s="31"/>
      <c r="SEE22" s="31"/>
      <c r="SEF22" s="31"/>
      <c r="SEG22" s="31"/>
      <c r="SEH22" s="31"/>
      <c r="SEI22" s="31"/>
      <c r="SEJ22" s="31"/>
      <c r="SEK22" s="31"/>
      <c r="SEL22" s="31"/>
      <c r="SEM22" s="31"/>
      <c r="SEN22" s="31"/>
      <c r="SEO22" s="31"/>
      <c r="SEP22" s="31"/>
      <c r="SEQ22" s="31"/>
      <c r="SER22" s="31"/>
      <c r="SES22" s="31"/>
      <c r="SET22" s="31"/>
      <c r="SEU22" s="31"/>
      <c r="SEV22" s="31"/>
      <c r="SEW22" s="31"/>
      <c r="SEX22" s="31"/>
      <c r="SEY22" s="31"/>
      <c r="SEZ22" s="31"/>
      <c r="SFA22" s="31"/>
      <c r="SFB22" s="31"/>
      <c r="SFC22" s="31"/>
      <c r="SFD22" s="31"/>
      <c r="SFE22" s="31"/>
      <c r="SFF22" s="31"/>
      <c r="SFG22" s="31"/>
      <c r="SFH22" s="31"/>
      <c r="SFI22" s="31"/>
      <c r="SFJ22" s="31"/>
      <c r="SFK22" s="31"/>
      <c r="SFL22" s="31"/>
      <c r="SFM22" s="31"/>
      <c r="SFN22" s="31"/>
      <c r="SFO22" s="31"/>
      <c r="SFP22" s="31"/>
      <c r="SFQ22" s="31"/>
      <c r="SFR22" s="31"/>
      <c r="SFS22" s="31"/>
      <c r="SFT22" s="31"/>
      <c r="SFU22" s="31"/>
      <c r="SFV22" s="31"/>
      <c r="SFW22" s="31"/>
      <c r="SFX22" s="31"/>
      <c r="SFY22" s="31"/>
      <c r="SFZ22" s="31"/>
      <c r="SGA22" s="31"/>
      <c r="SGB22" s="31"/>
      <c r="SGC22" s="31"/>
      <c r="SGD22" s="31"/>
      <c r="SGE22" s="31"/>
      <c r="SGF22" s="31"/>
      <c r="SGG22" s="31"/>
      <c r="SGH22" s="31"/>
      <c r="SGI22" s="31"/>
      <c r="SGJ22" s="31"/>
      <c r="SGK22" s="31"/>
      <c r="SGL22" s="31"/>
      <c r="SGM22" s="31"/>
      <c r="SGN22" s="31"/>
      <c r="SGO22" s="31"/>
      <c r="SGP22" s="31"/>
      <c r="SGQ22" s="31"/>
      <c r="SGR22" s="31"/>
      <c r="SGS22" s="31"/>
      <c r="SGT22" s="31"/>
      <c r="SGU22" s="31"/>
      <c r="SGV22" s="31"/>
      <c r="SGW22" s="31"/>
      <c r="SGX22" s="31"/>
      <c r="SGY22" s="31"/>
      <c r="SGZ22" s="31"/>
      <c r="SHA22" s="31"/>
      <c r="SHB22" s="31"/>
      <c r="SHC22" s="31"/>
      <c r="SHD22" s="31"/>
      <c r="SHE22" s="31"/>
      <c r="SHF22" s="31"/>
      <c r="SHG22" s="31"/>
      <c r="SHH22" s="31"/>
      <c r="SHI22" s="31"/>
      <c r="SHJ22" s="31"/>
      <c r="SHK22" s="31"/>
      <c r="SHL22" s="31"/>
      <c r="SHM22" s="31"/>
      <c r="SHN22" s="31"/>
      <c r="SHO22" s="31"/>
      <c r="SHP22" s="31"/>
      <c r="SHQ22" s="31"/>
      <c r="SHR22" s="31"/>
      <c r="SHS22" s="31"/>
      <c r="SHT22" s="31"/>
      <c r="SHU22" s="31"/>
      <c r="SHV22" s="31"/>
      <c r="SHW22" s="31"/>
      <c r="SHX22" s="31"/>
      <c r="SHY22" s="31"/>
      <c r="SHZ22" s="31"/>
      <c r="SIA22" s="31"/>
      <c r="SIB22" s="31"/>
      <c r="SIC22" s="31"/>
      <c r="SID22" s="31"/>
      <c r="SIE22" s="31"/>
      <c r="SIF22" s="31"/>
      <c r="SIG22" s="31"/>
      <c r="SIH22" s="31"/>
      <c r="SII22" s="31"/>
      <c r="SIJ22" s="31"/>
      <c r="SIK22" s="31"/>
      <c r="SIL22" s="31"/>
      <c r="SIM22" s="31"/>
      <c r="SIN22" s="31"/>
      <c r="SIO22" s="31"/>
      <c r="SIP22" s="31"/>
      <c r="SIQ22" s="31"/>
      <c r="SIR22" s="31"/>
      <c r="SIS22" s="31"/>
      <c r="SIT22" s="31"/>
      <c r="SIU22" s="31"/>
      <c r="SIV22" s="31"/>
      <c r="SIW22" s="31"/>
      <c r="SIX22" s="31"/>
      <c r="SIY22" s="31"/>
      <c r="SIZ22" s="31"/>
      <c r="SJA22" s="31"/>
      <c r="SJB22" s="31"/>
      <c r="SJC22" s="31"/>
      <c r="SJD22" s="31"/>
      <c r="SJE22" s="31"/>
      <c r="SJF22" s="31"/>
      <c r="SJG22" s="31"/>
      <c r="SJH22" s="31"/>
      <c r="SJI22" s="31"/>
      <c r="SJJ22" s="31"/>
      <c r="SJK22" s="31"/>
      <c r="SJL22" s="31"/>
      <c r="SJM22" s="31"/>
      <c r="SJN22" s="31"/>
      <c r="SJO22" s="31"/>
      <c r="SJP22" s="31"/>
      <c r="SJQ22" s="31"/>
      <c r="SJR22" s="31"/>
      <c r="SJS22" s="31"/>
      <c r="SJT22" s="31"/>
      <c r="SJU22" s="31"/>
      <c r="SJV22" s="31"/>
      <c r="SJW22" s="31"/>
      <c r="SJX22" s="31"/>
      <c r="SJY22" s="31"/>
      <c r="SJZ22" s="31"/>
      <c r="SKA22" s="31"/>
      <c r="SKB22" s="31"/>
      <c r="SKC22" s="31"/>
      <c r="SKD22" s="31"/>
      <c r="SKE22" s="31"/>
      <c r="SKF22" s="31"/>
      <c r="SKG22" s="31"/>
      <c r="SKH22" s="31"/>
      <c r="SKI22" s="31"/>
      <c r="SKJ22" s="31"/>
      <c r="SKK22" s="31"/>
      <c r="SKL22" s="31"/>
      <c r="SKM22" s="31"/>
      <c r="SKN22" s="31"/>
      <c r="SKO22" s="31"/>
      <c r="SKP22" s="31"/>
      <c r="SKQ22" s="31"/>
      <c r="SKR22" s="31"/>
      <c r="SKS22" s="31"/>
      <c r="SKT22" s="31"/>
      <c r="SKU22" s="31"/>
      <c r="SKV22" s="31"/>
      <c r="SKW22" s="31"/>
      <c r="SKX22" s="31"/>
      <c r="SKY22" s="31"/>
      <c r="SKZ22" s="31"/>
      <c r="SLA22" s="31"/>
      <c r="SLB22" s="31"/>
      <c r="SLC22" s="31"/>
      <c r="SLD22" s="31"/>
      <c r="SLE22" s="31"/>
      <c r="SLF22" s="31"/>
      <c r="SLG22" s="31"/>
      <c r="SLH22" s="31"/>
      <c r="SLI22" s="31"/>
      <c r="SLJ22" s="31"/>
      <c r="SLK22" s="31"/>
      <c r="SLL22" s="31"/>
      <c r="SLM22" s="31"/>
      <c r="SLN22" s="31"/>
      <c r="SLO22" s="31"/>
      <c r="SLP22" s="31"/>
      <c r="SLQ22" s="31"/>
      <c r="SLR22" s="31"/>
      <c r="SLS22" s="31"/>
      <c r="SLT22" s="31"/>
      <c r="SLU22" s="31"/>
      <c r="SLV22" s="31"/>
      <c r="SLW22" s="31"/>
      <c r="SLX22" s="31"/>
      <c r="SLY22" s="31"/>
      <c r="SLZ22" s="31"/>
      <c r="SMA22" s="31"/>
      <c r="SMB22" s="31"/>
      <c r="SMC22" s="31"/>
      <c r="SMD22" s="31"/>
      <c r="SME22" s="31"/>
      <c r="SMF22" s="31"/>
      <c r="SMG22" s="31"/>
      <c r="SMH22" s="31"/>
      <c r="SMI22" s="31"/>
      <c r="SMJ22" s="31"/>
      <c r="SMK22" s="31"/>
      <c r="SML22" s="31"/>
      <c r="SMM22" s="31"/>
      <c r="SMN22" s="31"/>
      <c r="SMO22" s="31"/>
      <c r="SMP22" s="31"/>
      <c r="SMQ22" s="31"/>
      <c r="SMR22" s="31"/>
      <c r="SMS22" s="31"/>
      <c r="SMT22" s="31"/>
      <c r="SMU22" s="31"/>
      <c r="SMV22" s="31"/>
      <c r="SMW22" s="31"/>
      <c r="SMX22" s="31"/>
      <c r="SMY22" s="31"/>
      <c r="SMZ22" s="31"/>
      <c r="SNA22" s="31"/>
      <c r="SNB22" s="31"/>
      <c r="SNC22" s="31"/>
      <c r="SND22" s="31"/>
      <c r="SNE22" s="31"/>
      <c r="SNF22" s="31"/>
      <c r="SNG22" s="31"/>
      <c r="SNH22" s="31"/>
      <c r="SNI22" s="31"/>
      <c r="SNJ22" s="31"/>
      <c r="SNK22" s="31"/>
      <c r="SNL22" s="31"/>
      <c r="SNM22" s="31"/>
      <c r="SNN22" s="31"/>
      <c r="SNO22" s="31"/>
      <c r="SNP22" s="31"/>
      <c r="SNQ22" s="31"/>
      <c r="SNR22" s="31"/>
      <c r="SNS22" s="31"/>
      <c r="SNT22" s="31"/>
      <c r="SNU22" s="31"/>
      <c r="SNV22" s="31"/>
      <c r="SNW22" s="31"/>
      <c r="SNX22" s="31"/>
      <c r="SNY22" s="31"/>
      <c r="SNZ22" s="31"/>
      <c r="SOA22" s="31"/>
      <c r="SOB22" s="31"/>
      <c r="SOC22" s="31"/>
      <c r="SOD22" s="31"/>
      <c r="SOE22" s="31"/>
      <c r="SOF22" s="31"/>
      <c r="SOG22" s="31"/>
      <c r="SOH22" s="31"/>
      <c r="SOI22" s="31"/>
      <c r="SOJ22" s="31"/>
      <c r="SOK22" s="31"/>
      <c r="SOL22" s="31"/>
      <c r="SOM22" s="31"/>
      <c r="SON22" s="31"/>
      <c r="SOO22" s="31"/>
      <c r="SOP22" s="31"/>
      <c r="SOQ22" s="31"/>
      <c r="SOR22" s="31"/>
      <c r="SOS22" s="31"/>
      <c r="SOT22" s="31"/>
      <c r="SOU22" s="31"/>
      <c r="SOV22" s="31"/>
      <c r="SOW22" s="31"/>
      <c r="SOX22" s="31"/>
      <c r="SOY22" s="31"/>
      <c r="SOZ22" s="31"/>
      <c r="SPA22" s="31"/>
      <c r="SPB22" s="31"/>
      <c r="SPC22" s="31"/>
      <c r="SPD22" s="31"/>
      <c r="SPE22" s="31"/>
      <c r="SPF22" s="31"/>
      <c r="SPG22" s="31"/>
      <c r="SPH22" s="31"/>
      <c r="SPI22" s="31"/>
      <c r="SPJ22" s="31"/>
      <c r="SPK22" s="31"/>
      <c r="SPL22" s="31"/>
      <c r="SPM22" s="31"/>
      <c r="SPN22" s="31"/>
      <c r="SPO22" s="31"/>
      <c r="SPP22" s="31"/>
      <c r="SPQ22" s="31"/>
      <c r="SPR22" s="31"/>
      <c r="SPS22" s="31"/>
      <c r="SPT22" s="31"/>
      <c r="SPU22" s="31"/>
      <c r="SPV22" s="31"/>
      <c r="SPW22" s="31"/>
      <c r="SPX22" s="31"/>
      <c r="SPY22" s="31"/>
      <c r="SPZ22" s="31"/>
      <c r="SQA22" s="31"/>
      <c r="SQB22" s="31"/>
      <c r="SQC22" s="31"/>
      <c r="SQD22" s="31"/>
      <c r="SQE22" s="31"/>
      <c r="SQF22" s="31"/>
      <c r="SQG22" s="31"/>
      <c r="SQH22" s="31"/>
      <c r="SQI22" s="31"/>
      <c r="SQJ22" s="31"/>
      <c r="SQK22" s="31"/>
      <c r="SQL22" s="31"/>
      <c r="SQM22" s="31"/>
      <c r="SQN22" s="31"/>
      <c r="SQO22" s="31"/>
      <c r="SQP22" s="31"/>
      <c r="SQQ22" s="31"/>
      <c r="SQR22" s="31"/>
      <c r="SQS22" s="31"/>
      <c r="SQT22" s="31"/>
      <c r="SQU22" s="31"/>
      <c r="SQV22" s="31"/>
      <c r="SQW22" s="31"/>
      <c r="SQX22" s="31"/>
      <c r="SQY22" s="31"/>
      <c r="SQZ22" s="31"/>
      <c r="SRA22" s="31"/>
      <c r="SRB22" s="31"/>
      <c r="SRC22" s="31"/>
      <c r="SRD22" s="31"/>
      <c r="SRE22" s="31"/>
      <c r="SRF22" s="31"/>
      <c r="SRG22" s="31"/>
      <c r="SRH22" s="31"/>
      <c r="SRI22" s="31"/>
      <c r="SRJ22" s="31"/>
      <c r="SRK22" s="31"/>
      <c r="SRL22" s="31"/>
      <c r="SRM22" s="31"/>
      <c r="SRN22" s="31"/>
      <c r="SRO22" s="31"/>
      <c r="SRP22" s="31"/>
      <c r="SRQ22" s="31"/>
      <c r="SRR22" s="31"/>
      <c r="SRS22" s="31"/>
      <c r="SRT22" s="31"/>
      <c r="SRU22" s="31"/>
      <c r="SRV22" s="31"/>
      <c r="SRW22" s="31"/>
      <c r="SRX22" s="31"/>
      <c r="SRY22" s="31"/>
      <c r="SRZ22" s="31"/>
      <c r="SSA22" s="31"/>
      <c r="SSB22" s="31"/>
      <c r="SSC22" s="31"/>
      <c r="SSD22" s="31"/>
      <c r="SSE22" s="31"/>
      <c r="SSF22" s="31"/>
      <c r="SSG22" s="31"/>
      <c r="SSH22" s="31"/>
      <c r="SSI22" s="31"/>
      <c r="SSJ22" s="31"/>
      <c r="SSK22" s="31"/>
      <c r="SSL22" s="31"/>
      <c r="SSM22" s="31"/>
      <c r="SSN22" s="31"/>
      <c r="SSO22" s="31"/>
      <c r="SSP22" s="31"/>
      <c r="SSQ22" s="31"/>
      <c r="SSR22" s="31"/>
      <c r="SSS22" s="31"/>
      <c r="SST22" s="31"/>
      <c r="SSU22" s="31"/>
      <c r="SSV22" s="31"/>
      <c r="SSW22" s="31"/>
      <c r="SSX22" s="31"/>
      <c r="SSY22" s="31"/>
      <c r="SSZ22" s="31"/>
      <c r="STA22" s="31"/>
      <c r="STB22" s="31"/>
      <c r="STC22" s="31"/>
      <c r="STD22" s="31"/>
      <c r="STE22" s="31"/>
      <c r="STF22" s="31"/>
      <c r="STG22" s="31"/>
      <c r="STH22" s="31"/>
      <c r="STI22" s="31"/>
      <c r="STJ22" s="31"/>
      <c r="STK22" s="31"/>
      <c r="STL22" s="31"/>
      <c r="STM22" s="31"/>
      <c r="STN22" s="31"/>
      <c r="STO22" s="31"/>
      <c r="STP22" s="31"/>
      <c r="STQ22" s="31"/>
      <c r="STR22" s="31"/>
      <c r="STS22" s="31"/>
      <c r="STT22" s="31"/>
      <c r="STU22" s="31"/>
      <c r="STV22" s="31"/>
      <c r="STW22" s="31"/>
      <c r="STX22" s="31"/>
      <c r="STY22" s="31"/>
      <c r="STZ22" s="31"/>
      <c r="SUA22" s="31"/>
      <c r="SUB22" s="31"/>
      <c r="SUC22" s="31"/>
      <c r="SUD22" s="31"/>
      <c r="SUE22" s="31"/>
      <c r="SUF22" s="31"/>
      <c r="SUG22" s="31"/>
      <c r="SUH22" s="31"/>
      <c r="SUI22" s="31"/>
      <c r="SUJ22" s="31"/>
      <c r="SUK22" s="31"/>
      <c r="SUL22" s="31"/>
      <c r="SUM22" s="31"/>
      <c r="SUN22" s="31"/>
      <c r="SUO22" s="31"/>
      <c r="SUP22" s="31"/>
      <c r="SUQ22" s="31"/>
      <c r="SUR22" s="31"/>
      <c r="SUS22" s="31"/>
      <c r="SUT22" s="31"/>
      <c r="SUU22" s="31"/>
      <c r="SUV22" s="31"/>
      <c r="SUW22" s="31"/>
      <c r="SUX22" s="31"/>
      <c r="SUY22" s="31"/>
      <c r="SUZ22" s="31"/>
      <c r="SVA22" s="31"/>
      <c r="SVB22" s="31"/>
      <c r="SVC22" s="31"/>
      <c r="SVD22" s="31"/>
      <c r="SVE22" s="31"/>
      <c r="SVF22" s="31"/>
      <c r="SVG22" s="31"/>
      <c r="SVH22" s="31"/>
      <c r="SVI22" s="31"/>
      <c r="SVJ22" s="31"/>
      <c r="SVK22" s="31"/>
      <c r="SVL22" s="31"/>
      <c r="SVM22" s="31"/>
      <c r="SVN22" s="31"/>
      <c r="SVO22" s="31"/>
      <c r="SVP22" s="31"/>
      <c r="SVQ22" s="31"/>
      <c r="SVR22" s="31"/>
      <c r="SVS22" s="31"/>
      <c r="SVT22" s="31"/>
      <c r="SVU22" s="31"/>
      <c r="SVV22" s="31"/>
      <c r="SVW22" s="31"/>
      <c r="SVX22" s="31"/>
      <c r="SVY22" s="31"/>
      <c r="SVZ22" s="31"/>
      <c r="SWA22" s="31"/>
      <c r="SWB22" s="31"/>
      <c r="SWC22" s="31"/>
      <c r="SWD22" s="31"/>
      <c r="SWE22" s="31"/>
      <c r="SWF22" s="31"/>
      <c r="SWG22" s="31"/>
      <c r="SWH22" s="31"/>
      <c r="SWI22" s="31"/>
      <c r="SWJ22" s="31"/>
      <c r="SWK22" s="31"/>
      <c r="SWL22" s="31"/>
      <c r="SWM22" s="31"/>
      <c r="SWN22" s="31"/>
      <c r="SWO22" s="31"/>
      <c r="SWP22" s="31"/>
      <c r="SWQ22" s="31"/>
      <c r="SWR22" s="31"/>
      <c r="SWS22" s="31"/>
      <c r="SWT22" s="31"/>
      <c r="SWU22" s="31"/>
      <c r="SWV22" s="31"/>
      <c r="SWW22" s="31"/>
      <c r="SWX22" s="31"/>
      <c r="SWY22" s="31"/>
      <c r="SWZ22" s="31"/>
      <c r="SXA22" s="31"/>
      <c r="SXB22" s="31"/>
      <c r="SXC22" s="31"/>
      <c r="SXD22" s="31"/>
      <c r="SXE22" s="31"/>
      <c r="SXF22" s="31"/>
      <c r="SXG22" s="31"/>
      <c r="SXH22" s="31"/>
      <c r="SXI22" s="31"/>
      <c r="SXJ22" s="31"/>
      <c r="SXK22" s="31"/>
      <c r="SXL22" s="31"/>
      <c r="SXM22" s="31"/>
      <c r="SXN22" s="31"/>
      <c r="SXO22" s="31"/>
      <c r="SXP22" s="31"/>
      <c r="SXQ22" s="31"/>
      <c r="SXR22" s="31"/>
      <c r="SXS22" s="31"/>
      <c r="SXT22" s="31"/>
      <c r="SXU22" s="31"/>
      <c r="SXV22" s="31"/>
      <c r="SXW22" s="31"/>
      <c r="SXX22" s="31"/>
      <c r="SXY22" s="31"/>
      <c r="SXZ22" s="31"/>
      <c r="SYA22" s="31"/>
      <c r="SYB22" s="31"/>
      <c r="SYC22" s="31"/>
      <c r="SYD22" s="31"/>
      <c r="SYE22" s="31"/>
      <c r="SYF22" s="31"/>
      <c r="SYG22" s="31"/>
      <c r="SYH22" s="31"/>
      <c r="SYI22" s="31"/>
      <c r="SYJ22" s="31"/>
      <c r="SYK22" s="31"/>
      <c r="SYL22" s="31"/>
      <c r="SYM22" s="31"/>
      <c r="SYN22" s="31"/>
      <c r="SYO22" s="31"/>
      <c r="SYP22" s="31"/>
      <c r="SYQ22" s="31"/>
      <c r="SYR22" s="31"/>
      <c r="SYS22" s="31"/>
      <c r="SYT22" s="31"/>
      <c r="SYU22" s="31"/>
      <c r="SYV22" s="31"/>
      <c r="SYW22" s="31"/>
      <c r="SYX22" s="31"/>
      <c r="SYY22" s="31"/>
      <c r="SYZ22" s="31"/>
      <c r="SZA22" s="31"/>
      <c r="SZB22" s="31"/>
      <c r="SZC22" s="31"/>
      <c r="SZD22" s="31"/>
      <c r="SZE22" s="31"/>
      <c r="SZF22" s="31"/>
      <c r="SZG22" s="31"/>
      <c r="SZH22" s="31"/>
      <c r="SZI22" s="31"/>
      <c r="SZJ22" s="31"/>
      <c r="SZK22" s="31"/>
      <c r="SZL22" s="31"/>
      <c r="SZM22" s="31"/>
      <c r="SZN22" s="31"/>
      <c r="SZO22" s="31"/>
      <c r="SZP22" s="31"/>
      <c r="SZQ22" s="31"/>
      <c r="SZR22" s="31"/>
      <c r="SZS22" s="31"/>
      <c r="SZT22" s="31"/>
      <c r="SZU22" s="31"/>
      <c r="SZV22" s="31"/>
      <c r="SZW22" s="31"/>
      <c r="SZX22" s="31"/>
      <c r="SZY22" s="31"/>
      <c r="SZZ22" s="31"/>
      <c r="TAA22" s="31"/>
      <c r="TAB22" s="31"/>
      <c r="TAC22" s="31"/>
      <c r="TAD22" s="31"/>
      <c r="TAE22" s="31"/>
      <c r="TAF22" s="31"/>
      <c r="TAG22" s="31"/>
      <c r="TAH22" s="31"/>
      <c r="TAI22" s="31"/>
      <c r="TAJ22" s="31"/>
      <c r="TAK22" s="31"/>
      <c r="TAL22" s="31"/>
      <c r="TAM22" s="31"/>
      <c r="TAN22" s="31"/>
      <c r="TAO22" s="31"/>
      <c r="TAP22" s="31"/>
      <c r="TAQ22" s="31"/>
      <c r="TAR22" s="31"/>
      <c r="TAS22" s="31"/>
      <c r="TAT22" s="31"/>
      <c r="TAU22" s="31"/>
      <c r="TAV22" s="31"/>
      <c r="TAW22" s="31"/>
      <c r="TAX22" s="31"/>
      <c r="TAY22" s="31"/>
      <c r="TAZ22" s="31"/>
      <c r="TBA22" s="31"/>
      <c r="TBB22" s="31"/>
      <c r="TBC22" s="31"/>
      <c r="TBD22" s="31"/>
      <c r="TBE22" s="31"/>
      <c r="TBF22" s="31"/>
      <c r="TBG22" s="31"/>
      <c r="TBH22" s="31"/>
      <c r="TBI22" s="31"/>
      <c r="TBJ22" s="31"/>
      <c r="TBK22" s="31"/>
      <c r="TBL22" s="31"/>
      <c r="TBM22" s="31"/>
      <c r="TBN22" s="31"/>
      <c r="TBO22" s="31"/>
      <c r="TBP22" s="31"/>
      <c r="TBQ22" s="31"/>
      <c r="TBR22" s="31"/>
      <c r="TBS22" s="31"/>
      <c r="TBT22" s="31"/>
      <c r="TBU22" s="31"/>
      <c r="TBV22" s="31"/>
      <c r="TBW22" s="31"/>
      <c r="TBX22" s="31"/>
      <c r="TBY22" s="31"/>
      <c r="TBZ22" s="31"/>
      <c r="TCA22" s="31"/>
      <c r="TCB22" s="31"/>
      <c r="TCC22" s="31"/>
      <c r="TCD22" s="31"/>
      <c r="TCE22" s="31"/>
      <c r="TCF22" s="31"/>
      <c r="TCG22" s="31"/>
      <c r="TCH22" s="31"/>
      <c r="TCI22" s="31"/>
      <c r="TCJ22" s="31"/>
      <c r="TCK22" s="31"/>
      <c r="TCL22" s="31"/>
      <c r="TCM22" s="31"/>
      <c r="TCN22" s="31"/>
      <c r="TCO22" s="31"/>
      <c r="TCP22" s="31"/>
      <c r="TCQ22" s="31"/>
      <c r="TCR22" s="31"/>
      <c r="TCS22" s="31"/>
      <c r="TCT22" s="31"/>
      <c r="TCU22" s="31"/>
      <c r="TCV22" s="31"/>
      <c r="TCW22" s="31"/>
      <c r="TCX22" s="31"/>
      <c r="TCY22" s="31"/>
      <c r="TCZ22" s="31"/>
      <c r="TDA22" s="31"/>
      <c r="TDB22" s="31"/>
      <c r="TDC22" s="31"/>
      <c r="TDD22" s="31"/>
      <c r="TDE22" s="31"/>
      <c r="TDF22" s="31"/>
      <c r="TDG22" s="31"/>
      <c r="TDH22" s="31"/>
      <c r="TDI22" s="31"/>
      <c r="TDJ22" s="31"/>
      <c r="TDK22" s="31"/>
      <c r="TDL22" s="31"/>
      <c r="TDM22" s="31"/>
      <c r="TDN22" s="31"/>
      <c r="TDO22" s="31"/>
      <c r="TDP22" s="31"/>
      <c r="TDQ22" s="31"/>
      <c r="TDR22" s="31"/>
      <c r="TDS22" s="31"/>
      <c r="TDT22" s="31"/>
      <c r="TDU22" s="31"/>
      <c r="TDV22" s="31"/>
      <c r="TDW22" s="31"/>
      <c r="TDX22" s="31"/>
      <c r="TDY22" s="31"/>
      <c r="TDZ22" s="31"/>
      <c r="TEA22" s="31"/>
      <c r="TEB22" s="31"/>
      <c r="TEC22" s="31"/>
      <c r="TED22" s="31"/>
      <c r="TEE22" s="31"/>
      <c r="TEF22" s="31"/>
      <c r="TEG22" s="31"/>
      <c r="TEH22" s="31"/>
      <c r="TEI22" s="31"/>
      <c r="TEJ22" s="31"/>
      <c r="TEK22" s="31"/>
      <c r="TEL22" s="31"/>
      <c r="TEM22" s="31"/>
      <c r="TEN22" s="31"/>
      <c r="TEO22" s="31"/>
      <c r="TEP22" s="31"/>
      <c r="TEQ22" s="31"/>
      <c r="TER22" s="31"/>
      <c r="TES22" s="31"/>
      <c r="TET22" s="31"/>
      <c r="TEU22" s="31"/>
      <c r="TEV22" s="31"/>
      <c r="TEW22" s="31"/>
      <c r="TEX22" s="31"/>
      <c r="TEY22" s="31"/>
      <c r="TEZ22" s="31"/>
      <c r="TFA22" s="31"/>
      <c r="TFB22" s="31"/>
      <c r="TFC22" s="31"/>
      <c r="TFD22" s="31"/>
      <c r="TFE22" s="31"/>
      <c r="TFF22" s="31"/>
      <c r="TFG22" s="31"/>
      <c r="TFH22" s="31"/>
      <c r="TFI22" s="31"/>
      <c r="TFJ22" s="31"/>
      <c r="TFK22" s="31"/>
      <c r="TFL22" s="31"/>
      <c r="TFM22" s="31"/>
      <c r="TFN22" s="31"/>
      <c r="TFO22" s="31"/>
      <c r="TFP22" s="31"/>
      <c r="TFQ22" s="31"/>
      <c r="TFR22" s="31"/>
      <c r="TFS22" s="31"/>
      <c r="TFT22" s="31"/>
      <c r="TFU22" s="31"/>
      <c r="TFV22" s="31"/>
      <c r="TFW22" s="31"/>
      <c r="TFX22" s="31"/>
      <c r="TFY22" s="31"/>
      <c r="TFZ22" s="31"/>
      <c r="TGA22" s="31"/>
      <c r="TGB22" s="31"/>
      <c r="TGC22" s="31"/>
      <c r="TGD22" s="31"/>
      <c r="TGE22" s="31"/>
      <c r="TGF22" s="31"/>
      <c r="TGG22" s="31"/>
      <c r="TGH22" s="31"/>
      <c r="TGI22" s="31"/>
      <c r="TGJ22" s="31"/>
      <c r="TGK22" s="31"/>
      <c r="TGL22" s="31"/>
      <c r="TGM22" s="31"/>
      <c r="TGN22" s="31"/>
      <c r="TGO22" s="31"/>
      <c r="TGP22" s="31"/>
      <c r="TGQ22" s="31"/>
      <c r="TGR22" s="31"/>
      <c r="TGS22" s="31"/>
      <c r="TGT22" s="31"/>
      <c r="TGU22" s="31"/>
      <c r="TGV22" s="31"/>
      <c r="TGW22" s="31"/>
      <c r="TGX22" s="31"/>
      <c r="TGY22" s="31"/>
      <c r="TGZ22" s="31"/>
      <c r="THA22" s="31"/>
      <c r="THB22" s="31"/>
      <c r="THC22" s="31"/>
      <c r="THD22" s="31"/>
      <c r="THE22" s="31"/>
      <c r="THF22" s="31"/>
      <c r="THG22" s="31"/>
      <c r="THH22" s="31"/>
      <c r="THI22" s="31"/>
      <c r="THJ22" s="31"/>
      <c r="THK22" s="31"/>
      <c r="THL22" s="31"/>
      <c r="THM22" s="31"/>
      <c r="THN22" s="31"/>
      <c r="THO22" s="31"/>
      <c r="THP22" s="31"/>
      <c r="THQ22" s="31"/>
      <c r="THR22" s="31"/>
      <c r="THS22" s="31"/>
      <c r="THT22" s="31"/>
      <c r="THU22" s="31"/>
      <c r="THV22" s="31"/>
      <c r="THW22" s="31"/>
      <c r="THX22" s="31"/>
      <c r="THY22" s="31"/>
      <c r="THZ22" s="31"/>
      <c r="TIA22" s="31"/>
      <c r="TIB22" s="31"/>
      <c r="TIC22" s="31"/>
      <c r="TID22" s="31"/>
      <c r="TIE22" s="31"/>
      <c r="TIF22" s="31"/>
      <c r="TIG22" s="31"/>
      <c r="TIH22" s="31"/>
      <c r="TII22" s="31"/>
      <c r="TIJ22" s="31"/>
      <c r="TIK22" s="31"/>
      <c r="TIL22" s="31"/>
      <c r="TIM22" s="31"/>
      <c r="TIN22" s="31"/>
      <c r="TIO22" s="31"/>
      <c r="TIP22" s="31"/>
      <c r="TIQ22" s="31"/>
      <c r="TIR22" s="31"/>
      <c r="TIS22" s="31"/>
      <c r="TIT22" s="31"/>
      <c r="TIU22" s="31"/>
      <c r="TIV22" s="31"/>
      <c r="TIW22" s="31"/>
      <c r="TIX22" s="31"/>
      <c r="TIY22" s="31"/>
      <c r="TIZ22" s="31"/>
      <c r="TJA22" s="31"/>
      <c r="TJB22" s="31"/>
      <c r="TJC22" s="31"/>
      <c r="TJD22" s="31"/>
      <c r="TJE22" s="31"/>
      <c r="TJF22" s="31"/>
      <c r="TJG22" s="31"/>
      <c r="TJH22" s="31"/>
      <c r="TJI22" s="31"/>
      <c r="TJJ22" s="31"/>
      <c r="TJK22" s="31"/>
      <c r="TJL22" s="31"/>
      <c r="TJM22" s="31"/>
      <c r="TJN22" s="31"/>
      <c r="TJO22" s="31"/>
      <c r="TJP22" s="31"/>
      <c r="TJQ22" s="31"/>
      <c r="TJR22" s="31"/>
      <c r="TJS22" s="31"/>
      <c r="TJT22" s="31"/>
      <c r="TJU22" s="31"/>
      <c r="TJV22" s="31"/>
      <c r="TJW22" s="31"/>
      <c r="TJX22" s="31"/>
      <c r="TJY22" s="31"/>
      <c r="TJZ22" s="31"/>
      <c r="TKA22" s="31"/>
      <c r="TKB22" s="31"/>
      <c r="TKC22" s="31"/>
      <c r="TKD22" s="31"/>
      <c r="TKE22" s="31"/>
      <c r="TKF22" s="31"/>
      <c r="TKG22" s="31"/>
      <c r="TKH22" s="31"/>
      <c r="TKI22" s="31"/>
      <c r="TKJ22" s="31"/>
      <c r="TKK22" s="31"/>
      <c r="TKL22" s="31"/>
      <c r="TKM22" s="31"/>
      <c r="TKN22" s="31"/>
      <c r="TKO22" s="31"/>
      <c r="TKP22" s="31"/>
      <c r="TKQ22" s="31"/>
      <c r="TKR22" s="31"/>
      <c r="TKS22" s="31"/>
      <c r="TKT22" s="31"/>
      <c r="TKU22" s="31"/>
      <c r="TKV22" s="31"/>
      <c r="TKW22" s="31"/>
      <c r="TKX22" s="31"/>
      <c r="TKY22" s="31"/>
      <c r="TKZ22" s="31"/>
      <c r="TLA22" s="31"/>
      <c r="TLB22" s="31"/>
      <c r="TLC22" s="31"/>
      <c r="TLD22" s="31"/>
      <c r="TLE22" s="31"/>
      <c r="TLF22" s="31"/>
      <c r="TLG22" s="31"/>
      <c r="TLH22" s="31"/>
      <c r="TLI22" s="31"/>
      <c r="TLJ22" s="31"/>
      <c r="TLK22" s="31"/>
      <c r="TLL22" s="31"/>
      <c r="TLM22" s="31"/>
      <c r="TLN22" s="31"/>
      <c r="TLO22" s="31"/>
      <c r="TLP22" s="31"/>
      <c r="TLQ22" s="31"/>
      <c r="TLR22" s="31"/>
      <c r="TLS22" s="31"/>
      <c r="TLT22" s="31"/>
      <c r="TLU22" s="31"/>
      <c r="TLV22" s="31"/>
      <c r="TLW22" s="31"/>
      <c r="TLX22" s="31"/>
      <c r="TLY22" s="31"/>
      <c r="TLZ22" s="31"/>
      <c r="TMA22" s="31"/>
      <c r="TMB22" s="31"/>
      <c r="TMC22" s="31"/>
      <c r="TMD22" s="31"/>
      <c r="TME22" s="31"/>
      <c r="TMF22" s="31"/>
      <c r="TMG22" s="31"/>
      <c r="TMH22" s="31"/>
      <c r="TMI22" s="31"/>
      <c r="TMJ22" s="31"/>
      <c r="TMK22" s="31"/>
      <c r="TML22" s="31"/>
      <c r="TMM22" s="31"/>
      <c r="TMN22" s="31"/>
      <c r="TMO22" s="31"/>
      <c r="TMP22" s="31"/>
      <c r="TMQ22" s="31"/>
      <c r="TMR22" s="31"/>
      <c r="TMS22" s="31"/>
      <c r="TMT22" s="31"/>
      <c r="TMU22" s="31"/>
      <c r="TMV22" s="31"/>
      <c r="TMW22" s="31"/>
      <c r="TMX22" s="31"/>
      <c r="TMY22" s="31"/>
      <c r="TMZ22" s="31"/>
      <c r="TNA22" s="31"/>
      <c r="TNB22" s="31"/>
      <c r="TNC22" s="31"/>
      <c r="TND22" s="31"/>
      <c r="TNE22" s="31"/>
      <c r="TNF22" s="31"/>
      <c r="TNG22" s="31"/>
      <c r="TNH22" s="31"/>
      <c r="TNI22" s="31"/>
      <c r="TNJ22" s="31"/>
      <c r="TNK22" s="31"/>
      <c r="TNL22" s="31"/>
      <c r="TNM22" s="31"/>
      <c r="TNN22" s="31"/>
      <c r="TNO22" s="31"/>
      <c r="TNP22" s="31"/>
      <c r="TNQ22" s="31"/>
      <c r="TNR22" s="31"/>
      <c r="TNS22" s="31"/>
      <c r="TNT22" s="31"/>
      <c r="TNU22" s="31"/>
      <c r="TNV22" s="31"/>
      <c r="TNW22" s="31"/>
      <c r="TNX22" s="31"/>
      <c r="TNY22" s="31"/>
      <c r="TNZ22" s="31"/>
      <c r="TOA22" s="31"/>
      <c r="TOB22" s="31"/>
      <c r="TOC22" s="31"/>
      <c r="TOD22" s="31"/>
      <c r="TOE22" s="31"/>
      <c r="TOF22" s="31"/>
      <c r="TOG22" s="31"/>
      <c r="TOH22" s="31"/>
      <c r="TOI22" s="31"/>
      <c r="TOJ22" s="31"/>
      <c r="TOK22" s="31"/>
      <c r="TOL22" s="31"/>
      <c r="TOM22" s="31"/>
      <c r="TON22" s="31"/>
      <c r="TOO22" s="31"/>
      <c r="TOP22" s="31"/>
      <c r="TOQ22" s="31"/>
      <c r="TOR22" s="31"/>
      <c r="TOS22" s="31"/>
      <c r="TOT22" s="31"/>
      <c r="TOU22" s="31"/>
      <c r="TOV22" s="31"/>
      <c r="TOW22" s="31"/>
      <c r="TOX22" s="31"/>
      <c r="TOY22" s="31"/>
      <c r="TOZ22" s="31"/>
      <c r="TPA22" s="31"/>
      <c r="TPB22" s="31"/>
      <c r="TPC22" s="31"/>
      <c r="TPD22" s="31"/>
      <c r="TPE22" s="31"/>
      <c r="TPF22" s="31"/>
      <c r="TPG22" s="31"/>
      <c r="TPH22" s="31"/>
      <c r="TPI22" s="31"/>
      <c r="TPJ22" s="31"/>
      <c r="TPK22" s="31"/>
      <c r="TPL22" s="31"/>
      <c r="TPM22" s="31"/>
      <c r="TPN22" s="31"/>
      <c r="TPO22" s="31"/>
      <c r="TPP22" s="31"/>
      <c r="TPQ22" s="31"/>
      <c r="TPR22" s="31"/>
      <c r="TPS22" s="31"/>
      <c r="TPT22" s="31"/>
      <c r="TPU22" s="31"/>
      <c r="TPV22" s="31"/>
      <c r="TPW22" s="31"/>
      <c r="TPX22" s="31"/>
      <c r="TPY22" s="31"/>
      <c r="TPZ22" s="31"/>
      <c r="TQA22" s="31"/>
      <c r="TQB22" s="31"/>
      <c r="TQC22" s="31"/>
      <c r="TQD22" s="31"/>
      <c r="TQE22" s="31"/>
      <c r="TQF22" s="31"/>
      <c r="TQG22" s="31"/>
      <c r="TQH22" s="31"/>
      <c r="TQI22" s="31"/>
      <c r="TQJ22" s="31"/>
      <c r="TQK22" s="31"/>
      <c r="TQL22" s="31"/>
      <c r="TQM22" s="31"/>
      <c r="TQN22" s="31"/>
      <c r="TQO22" s="31"/>
      <c r="TQP22" s="31"/>
      <c r="TQQ22" s="31"/>
      <c r="TQR22" s="31"/>
      <c r="TQS22" s="31"/>
      <c r="TQT22" s="31"/>
      <c r="TQU22" s="31"/>
      <c r="TQV22" s="31"/>
      <c r="TQW22" s="31"/>
      <c r="TQX22" s="31"/>
      <c r="TQY22" s="31"/>
      <c r="TQZ22" s="31"/>
      <c r="TRA22" s="31"/>
      <c r="TRB22" s="31"/>
      <c r="TRC22" s="31"/>
      <c r="TRD22" s="31"/>
      <c r="TRE22" s="31"/>
      <c r="TRF22" s="31"/>
      <c r="TRG22" s="31"/>
      <c r="TRH22" s="31"/>
      <c r="TRI22" s="31"/>
      <c r="TRJ22" s="31"/>
      <c r="TRK22" s="31"/>
      <c r="TRL22" s="31"/>
      <c r="TRM22" s="31"/>
      <c r="TRN22" s="31"/>
      <c r="TRO22" s="31"/>
      <c r="TRP22" s="31"/>
      <c r="TRQ22" s="31"/>
      <c r="TRR22" s="31"/>
      <c r="TRS22" s="31"/>
      <c r="TRT22" s="31"/>
      <c r="TRU22" s="31"/>
      <c r="TRV22" s="31"/>
      <c r="TRW22" s="31"/>
      <c r="TRX22" s="31"/>
      <c r="TRY22" s="31"/>
      <c r="TRZ22" s="31"/>
      <c r="TSA22" s="31"/>
      <c r="TSB22" s="31"/>
      <c r="TSC22" s="31"/>
      <c r="TSD22" s="31"/>
      <c r="TSE22" s="31"/>
      <c r="TSF22" s="31"/>
      <c r="TSG22" s="31"/>
      <c r="TSH22" s="31"/>
      <c r="TSI22" s="31"/>
      <c r="TSJ22" s="31"/>
      <c r="TSK22" s="31"/>
      <c r="TSL22" s="31"/>
      <c r="TSM22" s="31"/>
      <c r="TSN22" s="31"/>
      <c r="TSO22" s="31"/>
      <c r="TSP22" s="31"/>
      <c r="TSQ22" s="31"/>
      <c r="TSR22" s="31"/>
      <c r="TSS22" s="31"/>
      <c r="TST22" s="31"/>
      <c r="TSU22" s="31"/>
      <c r="TSV22" s="31"/>
      <c r="TSW22" s="31"/>
      <c r="TSX22" s="31"/>
      <c r="TSY22" s="31"/>
      <c r="TSZ22" s="31"/>
      <c r="TTA22" s="31"/>
      <c r="TTB22" s="31"/>
      <c r="TTC22" s="31"/>
      <c r="TTD22" s="31"/>
      <c r="TTE22" s="31"/>
      <c r="TTF22" s="31"/>
      <c r="TTG22" s="31"/>
      <c r="TTH22" s="31"/>
      <c r="TTI22" s="31"/>
      <c r="TTJ22" s="31"/>
      <c r="TTK22" s="31"/>
      <c r="TTL22" s="31"/>
      <c r="TTM22" s="31"/>
      <c r="TTN22" s="31"/>
      <c r="TTO22" s="31"/>
      <c r="TTP22" s="31"/>
      <c r="TTQ22" s="31"/>
      <c r="TTR22" s="31"/>
      <c r="TTS22" s="31"/>
      <c r="TTT22" s="31"/>
      <c r="TTU22" s="31"/>
      <c r="TTV22" s="31"/>
      <c r="TTW22" s="31"/>
      <c r="TTX22" s="31"/>
      <c r="TTY22" s="31"/>
      <c r="TTZ22" s="31"/>
      <c r="TUA22" s="31"/>
      <c r="TUB22" s="31"/>
      <c r="TUC22" s="31"/>
      <c r="TUD22" s="31"/>
      <c r="TUE22" s="31"/>
      <c r="TUF22" s="31"/>
      <c r="TUG22" s="31"/>
      <c r="TUH22" s="31"/>
      <c r="TUI22" s="31"/>
      <c r="TUJ22" s="31"/>
      <c r="TUK22" s="31"/>
      <c r="TUL22" s="31"/>
      <c r="TUM22" s="31"/>
      <c r="TUN22" s="31"/>
      <c r="TUO22" s="31"/>
      <c r="TUP22" s="31"/>
      <c r="TUQ22" s="31"/>
      <c r="TUR22" s="31"/>
      <c r="TUS22" s="31"/>
      <c r="TUT22" s="31"/>
      <c r="TUU22" s="31"/>
      <c r="TUV22" s="31"/>
      <c r="TUW22" s="31"/>
      <c r="TUX22" s="31"/>
      <c r="TUY22" s="31"/>
      <c r="TUZ22" s="31"/>
      <c r="TVA22" s="31"/>
      <c r="TVB22" s="31"/>
      <c r="TVC22" s="31"/>
      <c r="TVD22" s="31"/>
      <c r="TVE22" s="31"/>
      <c r="TVF22" s="31"/>
      <c r="TVG22" s="31"/>
      <c r="TVH22" s="31"/>
      <c r="TVI22" s="31"/>
      <c r="TVJ22" s="31"/>
      <c r="TVK22" s="31"/>
      <c r="TVL22" s="31"/>
      <c r="TVM22" s="31"/>
      <c r="TVN22" s="31"/>
      <c r="TVO22" s="31"/>
      <c r="TVP22" s="31"/>
      <c r="TVQ22" s="31"/>
      <c r="TVR22" s="31"/>
      <c r="TVS22" s="31"/>
      <c r="TVT22" s="31"/>
      <c r="TVU22" s="31"/>
      <c r="TVV22" s="31"/>
      <c r="TVW22" s="31"/>
      <c r="TVX22" s="31"/>
      <c r="TVY22" s="31"/>
      <c r="TVZ22" s="31"/>
      <c r="TWA22" s="31"/>
      <c r="TWB22" s="31"/>
      <c r="TWC22" s="31"/>
      <c r="TWD22" s="31"/>
      <c r="TWE22" s="31"/>
      <c r="TWF22" s="31"/>
      <c r="TWG22" s="31"/>
      <c r="TWH22" s="31"/>
      <c r="TWI22" s="31"/>
      <c r="TWJ22" s="31"/>
      <c r="TWK22" s="31"/>
      <c r="TWL22" s="31"/>
      <c r="TWM22" s="31"/>
      <c r="TWN22" s="31"/>
      <c r="TWO22" s="31"/>
      <c r="TWP22" s="31"/>
      <c r="TWQ22" s="31"/>
      <c r="TWR22" s="31"/>
      <c r="TWS22" s="31"/>
      <c r="TWT22" s="31"/>
      <c r="TWU22" s="31"/>
      <c r="TWV22" s="31"/>
      <c r="TWW22" s="31"/>
      <c r="TWX22" s="31"/>
      <c r="TWY22" s="31"/>
      <c r="TWZ22" s="31"/>
      <c r="TXA22" s="31"/>
      <c r="TXB22" s="31"/>
      <c r="TXC22" s="31"/>
      <c r="TXD22" s="31"/>
      <c r="TXE22" s="31"/>
      <c r="TXF22" s="31"/>
      <c r="TXG22" s="31"/>
      <c r="TXH22" s="31"/>
      <c r="TXI22" s="31"/>
      <c r="TXJ22" s="31"/>
      <c r="TXK22" s="31"/>
      <c r="TXL22" s="31"/>
      <c r="TXM22" s="31"/>
      <c r="TXN22" s="31"/>
      <c r="TXO22" s="31"/>
      <c r="TXP22" s="31"/>
      <c r="TXQ22" s="31"/>
      <c r="TXR22" s="31"/>
      <c r="TXS22" s="31"/>
      <c r="TXT22" s="31"/>
      <c r="TXU22" s="31"/>
      <c r="TXV22" s="31"/>
      <c r="TXW22" s="31"/>
      <c r="TXX22" s="31"/>
      <c r="TXY22" s="31"/>
      <c r="TXZ22" s="31"/>
      <c r="TYA22" s="31"/>
      <c r="TYB22" s="31"/>
      <c r="TYC22" s="31"/>
      <c r="TYD22" s="31"/>
      <c r="TYE22" s="31"/>
      <c r="TYF22" s="31"/>
      <c r="TYG22" s="31"/>
      <c r="TYH22" s="31"/>
      <c r="TYI22" s="31"/>
      <c r="TYJ22" s="31"/>
      <c r="TYK22" s="31"/>
      <c r="TYL22" s="31"/>
      <c r="TYM22" s="31"/>
      <c r="TYN22" s="31"/>
      <c r="TYO22" s="31"/>
      <c r="TYP22" s="31"/>
      <c r="TYQ22" s="31"/>
      <c r="TYR22" s="31"/>
      <c r="TYS22" s="31"/>
      <c r="TYT22" s="31"/>
      <c r="TYU22" s="31"/>
      <c r="TYV22" s="31"/>
      <c r="TYW22" s="31"/>
      <c r="TYX22" s="31"/>
      <c r="TYY22" s="31"/>
      <c r="TYZ22" s="31"/>
      <c r="TZA22" s="31"/>
      <c r="TZB22" s="31"/>
      <c r="TZC22" s="31"/>
      <c r="TZD22" s="31"/>
      <c r="TZE22" s="31"/>
      <c r="TZF22" s="31"/>
      <c r="TZG22" s="31"/>
      <c r="TZH22" s="31"/>
      <c r="TZI22" s="31"/>
      <c r="TZJ22" s="31"/>
      <c r="TZK22" s="31"/>
      <c r="TZL22" s="31"/>
      <c r="TZM22" s="31"/>
      <c r="TZN22" s="31"/>
      <c r="TZO22" s="31"/>
      <c r="TZP22" s="31"/>
      <c r="TZQ22" s="31"/>
      <c r="TZR22" s="31"/>
      <c r="TZS22" s="31"/>
      <c r="TZT22" s="31"/>
      <c r="TZU22" s="31"/>
      <c r="TZV22" s="31"/>
      <c r="TZW22" s="31"/>
      <c r="TZX22" s="31"/>
      <c r="TZY22" s="31"/>
      <c r="TZZ22" s="31"/>
      <c r="UAA22" s="31"/>
      <c r="UAB22" s="31"/>
      <c r="UAC22" s="31"/>
      <c r="UAD22" s="31"/>
      <c r="UAE22" s="31"/>
      <c r="UAF22" s="31"/>
      <c r="UAG22" s="31"/>
      <c r="UAH22" s="31"/>
      <c r="UAI22" s="31"/>
      <c r="UAJ22" s="31"/>
      <c r="UAK22" s="31"/>
      <c r="UAL22" s="31"/>
      <c r="UAM22" s="31"/>
      <c r="UAN22" s="31"/>
      <c r="UAO22" s="31"/>
      <c r="UAP22" s="31"/>
      <c r="UAQ22" s="31"/>
      <c r="UAR22" s="31"/>
      <c r="UAS22" s="31"/>
      <c r="UAT22" s="31"/>
      <c r="UAU22" s="31"/>
      <c r="UAV22" s="31"/>
      <c r="UAW22" s="31"/>
      <c r="UAX22" s="31"/>
      <c r="UAY22" s="31"/>
      <c r="UAZ22" s="31"/>
      <c r="UBA22" s="31"/>
      <c r="UBB22" s="31"/>
      <c r="UBC22" s="31"/>
      <c r="UBD22" s="31"/>
      <c r="UBE22" s="31"/>
      <c r="UBF22" s="31"/>
      <c r="UBG22" s="31"/>
      <c r="UBH22" s="31"/>
      <c r="UBI22" s="31"/>
      <c r="UBJ22" s="31"/>
      <c r="UBK22" s="31"/>
      <c r="UBL22" s="31"/>
      <c r="UBM22" s="31"/>
      <c r="UBN22" s="31"/>
      <c r="UBO22" s="31"/>
      <c r="UBP22" s="31"/>
      <c r="UBQ22" s="31"/>
      <c r="UBR22" s="31"/>
      <c r="UBS22" s="31"/>
      <c r="UBT22" s="31"/>
      <c r="UBU22" s="31"/>
      <c r="UBV22" s="31"/>
      <c r="UBW22" s="31"/>
      <c r="UBX22" s="31"/>
      <c r="UBY22" s="31"/>
      <c r="UBZ22" s="31"/>
      <c r="UCA22" s="31"/>
      <c r="UCB22" s="31"/>
      <c r="UCC22" s="31"/>
      <c r="UCD22" s="31"/>
      <c r="UCE22" s="31"/>
      <c r="UCF22" s="31"/>
      <c r="UCG22" s="31"/>
      <c r="UCH22" s="31"/>
      <c r="UCI22" s="31"/>
      <c r="UCJ22" s="31"/>
      <c r="UCK22" s="31"/>
      <c r="UCL22" s="31"/>
      <c r="UCM22" s="31"/>
      <c r="UCN22" s="31"/>
      <c r="UCO22" s="31"/>
      <c r="UCP22" s="31"/>
      <c r="UCQ22" s="31"/>
      <c r="UCR22" s="31"/>
      <c r="UCS22" s="31"/>
      <c r="UCT22" s="31"/>
      <c r="UCU22" s="31"/>
      <c r="UCV22" s="31"/>
      <c r="UCW22" s="31"/>
      <c r="UCX22" s="31"/>
      <c r="UCY22" s="31"/>
      <c r="UCZ22" s="31"/>
      <c r="UDA22" s="31"/>
      <c r="UDB22" s="31"/>
      <c r="UDC22" s="31"/>
      <c r="UDD22" s="31"/>
      <c r="UDE22" s="31"/>
      <c r="UDF22" s="31"/>
      <c r="UDG22" s="31"/>
      <c r="UDH22" s="31"/>
      <c r="UDI22" s="31"/>
      <c r="UDJ22" s="31"/>
      <c r="UDK22" s="31"/>
      <c r="UDL22" s="31"/>
      <c r="UDM22" s="31"/>
      <c r="UDN22" s="31"/>
      <c r="UDO22" s="31"/>
      <c r="UDP22" s="31"/>
      <c r="UDQ22" s="31"/>
      <c r="UDR22" s="31"/>
      <c r="UDS22" s="31"/>
      <c r="UDT22" s="31"/>
      <c r="UDU22" s="31"/>
      <c r="UDV22" s="31"/>
      <c r="UDW22" s="31"/>
      <c r="UDX22" s="31"/>
      <c r="UDY22" s="31"/>
      <c r="UDZ22" s="31"/>
      <c r="UEA22" s="31"/>
      <c r="UEB22" s="31"/>
      <c r="UEC22" s="31"/>
      <c r="UED22" s="31"/>
      <c r="UEE22" s="31"/>
      <c r="UEF22" s="31"/>
      <c r="UEG22" s="31"/>
      <c r="UEH22" s="31"/>
      <c r="UEI22" s="31"/>
      <c r="UEJ22" s="31"/>
      <c r="UEK22" s="31"/>
      <c r="UEL22" s="31"/>
      <c r="UEM22" s="31"/>
      <c r="UEN22" s="31"/>
      <c r="UEO22" s="31"/>
      <c r="UEP22" s="31"/>
      <c r="UEQ22" s="31"/>
      <c r="UER22" s="31"/>
      <c r="UES22" s="31"/>
      <c r="UET22" s="31"/>
      <c r="UEU22" s="31"/>
      <c r="UEV22" s="31"/>
      <c r="UEW22" s="31"/>
      <c r="UEX22" s="31"/>
      <c r="UEY22" s="31"/>
      <c r="UEZ22" s="31"/>
      <c r="UFA22" s="31"/>
      <c r="UFB22" s="31"/>
      <c r="UFC22" s="31"/>
      <c r="UFD22" s="31"/>
      <c r="UFE22" s="31"/>
      <c r="UFF22" s="31"/>
      <c r="UFG22" s="31"/>
      <c r="UFH22" s="31"/>
      <c r="UFI22" s="31"/>
      <c r="UFJ22" s="31"/>
      <c r="UFK22" s="31"/>
      <c r="UFL22" s="31"/>
      <c r="UFM22" s="31"/>
      <c r="UFN22" s="31"/>
      <c r="UFO22" s="31"/>
      <c r="UFP22" s="31"/>
      <c r="UFQ22" s="31"/>
      <c r="UFR22" s="31"/>
      <c r="UFS22" s="31"/>
      <c r="UFT22" s="31"/>
      <c r="UFU22" s="31"/>
      <c r="UFV22" s="31"/>
      <c r="UFW22" s="31"/>
      <c r="UFX22" s="31"/>
      <c r="UFY22" s="31"/>
      <c r="UFZ22" s="31"/>
      <c r="UGA22" s="31"/>
      <c r="UGB22" s="31"/>
      <c r="UGC22" s="31"/>
      <c r="UGD22" s="31"/>
      <c r="UGE22" s="31"/>
      <c r="UGF22" s="31"/>
      <c r="UGG22" s="31"/>
      <c r="UGH22" s="31"/>
      <c r="UGI22" s="31"/>
      <c r="UGJ22" s="31"/>
      <c r="UGK22" s="31"/>
      <c r="UGL22" s="31"/>
      <c r="UGM22" s="31"/>
      <c r="UGN22" s="31"/>
      <c r="UGO22" s="31"/>
      <c r="UGP22" s="31"/>
      <c r="UGQ22" s="31"/>
      <c r="UGR22" s="31"/>
      <c r="UGS22" s="31"/>
      <c r="UGT22" s="31"/>
      <c r="UGU22" s="31"/>
      <c r="UGV22" s="31"/>
      <c r="UGW22" s="31"/>
      <c r="UGX22" s="31"/>
      <c r="UGY22" s="31"/>
      <c r="UGZ22" s="31"/>
      <c r="UHA22" s="31"/>
      <c r="UHB22" s="31"/>
      <c r="UHC22" s="31"/>
      <c r="UHD22" s="31"/>
      <c r="UHE22" s="31"/>
      <c r="UHF22" s="31"/>
      <c r="UHG22" s="31"/>
      <c r="UHH22" s="31"/>
      <c r="UHI22" s="31"/>
      <c r="UHJ22" s="31"/>
      <c r="UHK22" s="31"/>
      <c r="UHL22" s="31"/>
      <c r="UHM22" s="31"/>
      <c r="UHN22" s="31"/>
      <c r="UHO22" s="31"/>
      <c r="UHP22" s="31"/>
      <c r="UHQ22" s="31"/>
      <c r="UHR22" s="31"/>
      <c r="UHS22" s="31"/>
      <c r="UHT22" s="31"/>
      <c r="UHU22" s="31"/>
      <c r="UHV22" s="31"/>
      <c r="UHW22" s="31"/>
      <c r="UHX22" s="31"/>
      <c r="UHY22" s="31"/>
      <c r="UHZ22" s="31"/>
      <c r="UIA22" s="31"/>
      <c r="UIB22" s="31"/>
      <c r="UIC22" s="31"/>
      <c r="UID22" s="31"/>
      <c r="UIE22" s="31"/>
      <c r="UIF22" s="31"/>
      <c r="UIG22" s="31"/>
      <c r="UIH22" s="31"/>
      <c r="UII22" s="31"/>
      <c r="UIJ22" s="31"/>
      <c r="UIK22" s="31"/>
      <c r="UIL22" s="31"/>
      <c r="UIM22" s="31"/>
      <c r="UIN22" s="31"/>
      <c r="UIO22" s="31"/>
      <c r="UIP22" s="31"/>
      <c r="UIQ22" s="31"/>
      <c r="UIR22" s="31"/>
      <c r="UIS22" s="31"/>
      <c r="UIT22" s="31"/>
      <c r="UIU22" s="31"/>
      <c r="UIV22" s="31"/>
      <c r="UIW22" s="31"/>
      <c r="UIX22" s="31"/>
      <c r="UIY22" s="31"/>
      <c r="UIZ22" s="31"/>
      <c r="UJA22" s="31"/>
      <c r="UJB22" s="31"/>
      <c r="UJC22" s="31"/>
      <c r="UJD22" s="31"/>
      <c r="UJE22" s="31"/>
      <c r="UJF22" s="31"/>
      <c r="UJG22" s="31"/>
      <c r="UJH22" s="31"/>
      <c r="UJI22" s="31"/>
      <c r="UJJ22" s="31"/>
      <c r="UJK22" s="31"/>
      <c r="UJL22" s="31"/>
      <c r="UJM22" s="31"/>
      <c r="UJN22" s="31"/>
      <c r="UJO22" s="31"/>
      <c r="UJP22" s="31"/>
      <c r="UJQ22" s="31"/>
      <c r="UJR22" s="31"/>
      <c r="UJS22" s="31"/>
      <c r="UJT22" s="31"/>
      <c r="UJU22" s="31"/>
      <c r="UJV22" s="31"/>
      <c r="UJW22" s="31"/>
      <c r="UJX22" s="31"/>
      <c r="UJY22" s="31"/>
      <c r="UJZ22" s="31"/>
      <c r="UKA22" s="31"/>
      <c r="UKB22" s="31"/>
      <c r="UKC22" s="31"/>
      <c r="UKD22" s="31"/>
      <c r="UKE22" s="31"/>
      <c r="UKF22" s="31"/>
      <c r="UKG22" s="31"/>
      <c r="UKH22" s="31"/>
      <c r="UKI22" s="31"/>
      <c r="UKJ22" s="31"/>
      <c r="UKK22" s="31"/>
      <c r="UKL22" s="31"/>
      <c r="UKM22" s="31"/>
      <c r="UKN22" s="31"/>
      <c r="UKO22" s="31"/>
      <c r="UKP22" s="31"/>
      <c r="UKQ22" s="31"/>
      <c r="UKR22" s="31"/>
      <c r="UKS22" s="31"/>
      <c r="UKT22" s="31"/>
      <c r="UKU22" s="31"/>
      <c r="UKV22" s="31"/>
      <c r="UKW22" s="31"/>
      <c r="UKX22" s="31"/>
      <c r="UKY22" s="31"/>
      <c r="UKZ22" s="31"/>
      <c r="ULA22" s="31"/>
      <c r="ULB22" s="31"/>
      <c r="ULC22" s="31"/>
      <c r="ULD22" s="31"/>
      <c r="ULE22" s="31"/>
      <c r="ULF22" s="31"/>
      <c r="ULG22" s="31"/>
      <c r="ULH22" s="31"/>
      <c r="ULI22" s="31"/>
      <c r="ULJ22" s="31"/>
      <c r="ULK22" s="31"/>
      <c r="ULL22" s="31"/>
      <c r="ULM22" s="31"/>
      <c r="ULN22" s="31"/>
      <c r="ULO22" s="31"/>
      <c r="ULP22" s="31"/>
      <c r="ULQ22" s="31"/>
      <c r="ULR22" s="31"/>
      <c r="ULS22" s="31"/>
      <c r="ULT22" s="31"/>
      <c r="ULU22" s="31"/>
      <c r="ULV22" s="31"/>
      <c r="ULW22" s="31"/>
      <c r="ULX22" s="31"/>
      <c r="ULY22" s="31"/>
      <c r="ULZ22" s="31"/>
      <c r="UMA22" s="31"/>
      <c r="UMB22" s="31"/>
      <c r="UMC22" s="31"/>
      <c r="UMD22" s="31"/>
      <c r="UME22" s="31"/>
      <c r="UMF22" s="31"/>
      <c r="UMG22" s="31"/>
      <c r="UMH22" s="31"/>
      <c r="UMI22" s="31"/>
      <c r="UMJ22" s="31"/>
      <c r="UMK22" s="31"/>
      <c r="UML22" s="31"/>
      <c r="UMM22" s="31"/>
      <c r="UMN22" s="31"/>
      <c r="UMO22" s="31"/>
      <c r="UMP22" s="31"/>
      <c r="UMQ22" s="31"/>
      <c r="UMR22" s="31"/>
      <c r="UMS22" s="31"/>
      <c r="UMT22" s="31"/>
      <c r="UMU22" s="31"/>
      <c r="UMV22" s="31"/>
      <c r="UMW22" s="31"/>
      <c r="UMX22" s="31"/>
      <c r="UMY22" s="31"/>
      <c r="UMZ22" s="31"/>
      <c r="UNA22" s="31"/>
      <c r="UNB22" s="31"/>
      <c r="UNC22" s="31"/>
      <c r="UND22" s="31"/>
      <c r="UNE22" s="31"/>
      <c r="UNF22" s="31"/>
      <c r="UNG22" s="31"/>
      <c r="UNH22" s="31"/>
      <c r="UNI22" s="31"/>
      <c r="UNJ22" s="31"/>
      <c r="UNK22" s="31"/>
      <c r="UNL22" s="31"/>
      <c r="UNM22" s="31"/>
      <c r="UNN22" s="31"/>
      <c r="UNO22" s="31"/>
      <c r="UNP22" s="31"/>
      <c r="UNQ22" s="31"/>
      <c r="UNR22" s="31"/>
      <c r="UNS22" s="31"/>
      <c r="UNT22" s="31"/>
      <c r="UNU22" s="31"/>
      <c r="UNV22" s="31"/>
      <c r="UNW22" s="31"/>
      <c r="UNX22" s="31"/>
      <c r="UNY22" s="31"/>
      <c r="UNZ22" s="31"/>
      <c r="UOA22" s="31"/>
      <c r="UOB22" s="31"/>
      <c r="UOC22" s="31"/>
      <c r="UOD22" s="31"/>
      <c r="UOE22" s="31"/>
      <c r="UOF22" s="31"/>
      <c r="UOG22" s="31"/>
      <c r="UOH22" s="31"/>
      <c r="UOI22" s="31"/>
      <c r="UOJ22" s="31"/>
      <c r="UOK22" s="31"/>
      <c r="UOL22" s="31"/>
      <c r="UOM22" s="31"/>
      <c r="UON22" s="31"/>
      <c r="UOO22" s="31"/>
      <c r="UOP22" s="31"/>
      <c r="UOQ22" s="31"/>
      <c r="UOR22" s="31"/>
      <c r="UOS22" s="31"/>
      <c r="UOT22" s="31"/>
      <c r="UOU22" s="31"/>
      <c r="UOV22" s="31"/>
      <c r="UOW22" s="31"/>
      <c r="UOX22" s="31"/>
      <c r="UOY22" s="31"/>
      <c r="UOZ22" s="31"/>
      <c r="UPA22" s="31"/>
      <c r="UPB22" s="31"/>
      <c r="UPC22" s="31"/>
      <c r="UPD22" s="31"/>
      <c r="UPE22" s="31"/>
      <c r="UPF22" s="31"/>
      <c r="UPG22" s="31"/>
      <c r="UPH22" s="31"/>
      <c r="UPI22" s="31"/>
      <c r="UPJ22" s="31"/>
      <c r="UPK22" s="31"/>
      <c r="UPL22" s="31"/>
      <c r="UPM22" s="31"/>
      <c r="UPN22" s="31"/>
      <c r="UPO22" s="31"/>
      <c r="UPP22" s="31"/>
      <c r="UPQ22" s="31"/>
      <c r="UPR22" s="31"/>
      <c r="UPS22" s="31"/>
      <c r="UPT22" s="31"/>
      <c r="UPU22" s="31"/>
      <c r="UPV22" s="31"/>
      <c r="UPW22" s="31"/>
      <c r="UPX22" s="31"/>
      <c r="UPY22" s="31"/>
      <c r="UPZ22" s="31"/>
      <c r="UQA22" s="31"/>
      <c r="UQB22" s="31"/>
      <c r="UQC22" s="31"/>
      <c r="UQD22" s="31"/>
      <c r="UQE22" s="31"/>
      <c r="UQF22" s="31"/>
      <c r="UQG22" s="31"/>
      <c r="UQH22" s="31"/>
      <c r="UQI22" s="31"/>
      <c r="UQJ22" s="31"/>
      <c r="UQK22" s="31"/>
      <c r="UQL22" s="31"/>
      <c r="UQM22" s="31"/>
      <c r="UQN22" s="31"/>
      <c r="UQO22" s="31"/>
      <c r="UQP22" s="31"/>
      <c r="UQQ22" s="31"/>
      <c r="UQR22" s="31"/>
      <c r="UQS22" s="31"/>
      <c r="UQT22" s="31"/>
      <c r="UQU22" s="31"/>
      <c r="UQV22" s="31"/>
      <c r="UQW22" s="31"/>
      <c r="UQX22" s="31"/>
      <c r="UQY22" s="31"/>
      <c r="UQZ22" s="31"/>
      <c r="URA22" s="31"/>
      <c r="URB22" s="31"/>
      <c r="URC22" s="31"/>
      <c r="URD22" s="31"/>
      <c r="URE22" s="31"/>
      <c r="URF22" s="31"/>
      <c r="URG22" s="31"/>
      <c r="URH22" s="31"/>
      <c r="URI22" s="31"/>
      <c r="URJ22" s="31"/>
      <c r="URK22" s="31"/>
      <c r="URL22" s="31"/>
      <c r="URM22" s="31"/>
      <c r="URN22" s="31"/>
      <c r="URO22" s="31"/>
      <c r="URP22" s="31"/>
      <c r="URQ22" s="31"/>
      <c r="URR22" s="31"/>
      <c r="URS22" s="31"/>
      <c r="URT22" s="31"/>
      <c r="URU22" s="31"/>
      <c r="URV22" s="31"/>
      <c r="URW22" s="31"/>
      <c r="URX22" s="31"/>
      <c r="URY22" s="31"/>
      <c r="URZ22" s="31"/>
      <c r="USA22" s="31"/>
      <c r="USB22" s="31"/>
      <c r="USC22" s="31"/>
      <c r="USD22" s="31"/>
      <c r="USE22" s="31"/>
      <c r="USF22" s="31"/>
      <c r="USG22" s="31"/>
      <c r="USH22" s="31"/>
      <c r="USI22" s="31"/>
      <c r="USJ22" s="31"/>
      <c r="USK22" s="31"/>
      <c r="USL22" s="31"/>
      <c r="USM22" s="31"/>
      <c r="USN22" s="31"/>
      <c r="USO22" s="31"/>
      <c r="USP22" s="31"/>
      <c r="USQ22" s="31"/>
      <c r="USR22" s="31"/>
      <c r="USS22" s="31"/>
      <c r="UST22" s="31"/>
      <c r="USU22" s="31"/>
      <c r="USV22" s="31"/>
      <c r="USW22" s="31"/>
      <c r="USX22" s="31"/>
      <c r="USY22" s="31"/>
      <c r="USZ22" s="31"/>
      <c r="UTA22" s="31"/>
      <c r="UTB22" s="31"/>
      <c r="UTC22" s="31"/>
      <c r="UTD22" s="31"/>
      <c r="UTE22" s="31"/>
      <c r="UTF22" s="31"/>
      <c r="UTG22" s="31"/>
      <c r="UTH22" s="31"/>
      <c r="UTI22" s="31"/>
      <c r="UTJ22" s="31"/>
      <c r="UTK22" s="31"/>
      <c r="UTL22" s="31"/>
      <c r="UTM22" s="31"/>
      <c r="UTN22" s="31"/>
      <c r="UTO22" s="31"/>
      <c r="UTP22" s="31"/>
      <c r="UTQ22" s="31"/>
      <c r="UTR22" s="31"/>
      <c r="UTS22" s="31"/>
      <c r="UTT22" s="31"/>
      <c r="UTU22" s="31"/>
      <c r="UTV22" s="31"/>
      <c r="UTW22" s="31"/>
      <c r="UTX22" s="31"/>
      <c r="UTY22" s="31"/>
      <c r="UTZ22" s="31"/>
      <c r="UUA22" s="31"/>
      <c r="UUB22" s="31"/>
      <c r="UUC22" s="31"/>
      <c r="UUD22" s="31"/>
      <c r="UUE22" s="31"/>
      <c r="UUF22" s="31"/>
      <c r="UUG22" s="31"/>
      <c r="UUH22" s="31"/>
      <c r="UUI22" s="31"/>
      <c r="UUJ22" s="31"/>
      <c r="UUK22" s="31"/>
      <c r="UUL22" s="31"/>
      <c r="UUM22" s="31"/>
      <c r="UUN22" s="31"/>
      <c r="UUO22" s="31"/>
      <c r="UUP22" s="31"/>
      <c r="UUQ22" s="31"/>
      <c r="UUR22" s="31"/>
      <c r="UUS22" s="31"/>
      <c r="UUT22" s="31"/>
      <c r="UUU22" s="31"/>
      <c r="UUV22" s="31"/>
      <c r="UUW22" s="31"/>
      <c r="UUX22" s="31"/>
      <c r="UUY22" s="31"/>
      <c r="UUZ22" s="31"/>
      <c r="UVA22" s="31"/>
      <c r="UVB22" s="31"/>
      <c r="UVC22" s="31"/>
      <c r="UVD22" s="31"/>
      <c r="UVE22" s="31"/>
      <c r="UVF22" s="31"/>
      <c r="UVG22" s="31"/>
      <c r="UVH22" s="31"/>
      <c r="UVI22" s="31"/>
      <c r="UVJ22" s="31"/>
      <c r="UVK22" s="31"/>
      <c r="UVL22" s="31"/>
      <c r="UVM22" s="31"/>
      <c r="UVN22" s="31"/>
      <c r="UVO22" s="31"/>
      <c r="UVP22" s="31"/>
      <c r="UVQ22" s="31"/>
      <c r="UVR22" s="31"/>
      <c r="UVS22" s="31"/>
      <c r="UVT22" s="31"/>
      <c r="UVU22" s="31"/>
      <c r="UVV22" s="31"/>
      <c r="UVW22" s="31"/>
      <c r="UVX22" s="31"/>
      <c r="UVY22" s="31"/>
      <c r="UVZ22" s="31"/>
      <c r="UWA22" s="31"/>
      <c r="UWB22" s="31"/>
      <c r="UWC22" s="31"/>
      <c r="UWD22" s="31"/>
      <c r="UWE22" s="31"/>
      <c r="UWF22" s="31"/>
      <c r="UWG22" s="31"/>
      <c r="UWH22" s="31"/>
      <c r="UWI22" s="31"/>
      <c r="UWJ22" s="31"/>
      <c r="UWK22" s="31"/>
      <c r="UWL22" s="31"/>
      <c r="UWM22" s="31"/>
      <c r="UWN22" s="31"/>
      <c r="UWO22" s="31"/>
      <c r="UWP22" s="31"/>
      <c r="UWQ22" s="31"/>
      <c r="UWR22" s="31"/>
      <c r="UWS22" s="31"/>
      <c r="UWT22" s="31"/>
      <c r="UWU22" s="31"/>
      <c r="UWV22" s="31"/>
      <c r="UWW22" s="31"/>
      <c r="UWX22" s="31"/>
      <c r="UWY22" s="31"/>
      <c r="UWZ22" s="31"/>
      <c r="UXA22" s="31"/>
      <c r="UXB22" s="31"/>
      <c r="UXC22" s="31"/>
      <c r="UXD22" s="31"/>
      <c r="UXE22" s="31"/>
      <c r="UXF22" s="31"/>
      <c r="UXG22" s="31"/>
      <c r="UXH22" s="31"/>
      <c r="UXI22" s="31"/>
      <c r="UXJ22" s="31"/>
      <c r="UXK22" s="31"/>
      <c r="UXL22" s="31"/>
      <c r="UXM22" s="31"/>
      <c r="UXN22" s="31"/>
      <c r="UXO22" s="31"/>
      <c r="UXP22" s="31"/>
      <c r="UXQ22" s="31"/>
      <c r="UXR22" s="31"/>
      <c r="UXS22" s="31"/>
      <c r="UXT22" s="31"/>
      <c r="UXU22" s="31"/>
      <c r="UXV22" s="31"/>
      <c r="UXW22" s="31"/>
      <c r="UXX22" s="31"/>
      <c r="UXY22" s="31"/>
      <c r="UXZ22" s="31"/>
      <c r="UYA22" s="31"/>
      <c r="UYB22" s="31"/>
      <c r="UYC22" s="31"/>
      <c r="UYD22" s="31"/>
      <c r="UYE22" s="31"/>
      <c r="UYF22" s="31"/>
      <c r="UYG22" s="31"/>
      <c r="UYH22" s="31"/>
      <c r="UYI22" s="31"/>
      <c r="UYJ22" s="31"/>
      <c r="UYK22" s="31"/>
      <c r="UYL22" s="31"/>
      <c r="UYM22" s="31"/>
      <c r="UYN22" s="31"/>
      <c r="UYO22" s="31"/>
      <c r="UYP22" s="31"/>
      <c r="UYQ22" s="31"/>
      <c r="UYR22" s="31"/>
      <c r="UYS22" s="31"/>
      <c r="UYT22" s="31"/>
      <c r="UYU22" s="31"/>
      <c r="UYV22" s="31"/>
      <c r="UYW22" s="31"/>
      <c r="UYX22" s="31"/>
      <c r="UYY22" s="31"/>
      <c r="UYZ22" s="31"/>
      <c r="UZA22" s="31"/>
      <c r="UZB22" s="31"/>
      <c r="UZC22" s="31"/>
      <c r="UZD22" s="31"/>
      <c r="UZE22" s="31"/>
      <c r="UZF22" s="31"/>
      <c r="UZG22" s="31"/>
      <c r="UZH22" s="31"/>
      <c r="UZI22" s="31"/>
      <c r="UZJ22" s="31"/>
      <c r="UZK22" s="31"/>
      <c r="UZL22" s="31"/>
      <c r="UZM22" s="31"/>
      <c r="UZN22" s="31"/>
      <c r="UZO22" s="31"/>
      <c r="UZP22" s="31"/>
      <c r="UZQ22" s="31"/>
      <c r="UZR22" s="31"/>
      <c r="UZS22" s="31"/>
      <c r="UZT22" s="31"/>
      <c r="UZU22" s="31"/>
      <c r="UZV22" s="31"/>
      <c r="UZW22" s="31"/>
      <c r="UZX22" s="31"/>
      <c r="UZY22" s="31"/>
      <c r="UZZ22" s="31"/>
      <c r="VAA22" s="31"/>
      <c r="VAB22" s="31"/>
      <c r="VAC22" s="31"/>
      <c r="VAD22" s="31"/>
      <c r="VAE22" s="31"/>
      <c r="VAF22" s="31"/>
      <c r="VAG22" s="31"/>
      <c r="VAH22" s="31"/>
      <c r="VAI22" s="31"/>
      <c r="VAJ22" s="31"/>
      <c r="VAK22" s="31"/>
      <c r="VAL22" s="31"/>
      <c r="VAM22" s="31"/>
      <c r="VAN22" s="31"/>
      <c r="VAO22" s="31"/>
      <c r="VAP22" s="31"/>
      <c r="VAQ22" s="31"/>
      <c r="VAR22" s="31"/>
      <c r="VAS22" s="31"/>
      <c r="VAT22" s="31"/>
      <c r="VAU22" s="31"/>
      <c r="VAV22" s="31"/>
      <c r="VAW22" s="31"/>
      <c r="VAX22" s="31"/>
      <c r="VAY22" s="31"/>
      <c r="VAZ22" s="31"/>
      <c r="VBA22" s="31"/>
      <c r="VBB22" s="31"/>
      <c r="VBC22" s="31"/>
      <c r="VBD22" s="31"/>
      <c r="VBE22" s="31"/>
      <c r="VBF22" s="31"/>
      <c r="VBG22" s="31"/>
      <c r="VBH22" s="31"/>
      <c r="VBI22" s="31"/>
      <c r="VBJ22" s="31"/>
      <c r="VBK22" s="31"/>
      <c r="VBL22" s="31"/>
      <c r="VBM22" s="31"/>
      <c r="VBN22" s="31"/>
      <c r="VBO22" s="31"/>
      <c r="VBP22" s="31"/>
      <c r="VBQ22" s="31"/>
      <c r="VBR22" s="31"/>
      <c r="VBS22" s="31"/>
      <c r="VBT22" s="31"/>
      <c r="VBU22" s="31"/>
      <c r="VBV22" s="31"/>
      <c r="VBW22" s="31"/>
      <c r="VBX22" s="31"/>
      <c r="VBY22" s="31"/>
      <c r="VBZ22" s="31"/>
      <c r="VCA22" s="31"/>
      <c r="VCB22" s="31"/>
      <c r="VCC22" s="31"/>
      <c r="VCD22" s="31"/>
      <c r="VCE22" s="31"/>
      <c r="VCF22" s="31"/>
      <c r="VCG22" s="31"/>
      <c r="VCH22" s="31"/>
      <c r="VCI22" s="31"/>
      <c r="VCJ22" s="31"/>
      <c r="VCK22" s="31"/>
      <c r="VCL22" s="31"/>
      <c r="VCM22" s="31"/>
      <c r="VCN22" s="31"/>
      <c r="VCO22" s="31"/>
      <c r="VCP22" s="31"/>
      <c r="VCQ22" s="31"/>
      <c r="VCR22" s="31"/>
      <c r="VCS22" s="31"/>
      <c r="VCT22" s="31"/>
      <c r="VCU22" s="31"/>
      <c r="VCV22" s="31"/>
      <c r="VCW22" s="31"/>
      <c r="VCX22" s="31"/>
      <c r="VCY22" s="31"/>
      <c r="VCZ22" s="31"/>
      <c r="VDA22" s="31"/>
      <c r="VDB22" s="31"/>
      <c r="VDC22" s="31"/>
      <c r="VDD22" s="31"/>
      <c r="VDE22" s="31"/>
      <c r="VDF22" s="31"/>
      <c r="VDG22" s="31"/>
      <c r="VDH22" s="31"/>
      <c r="VDI22" s="31"/>
      <c r="VDJ22" s="31"/>
      <c r="VDK22" s="31"/>
      <c r="VDL22" s="31"/>
      <c r="VDM22" s="31"/>
      <c r="VDN22" s="31"/>
      <c r="VDO22" s="31"/>
      <c r="VDP22" s="31"/>
      <c r="VDQ22" s="31"/>
      <c r="VDR22" s="31"/>
      <c r="VDS22" s="31"/>
      <c r="VDT22" s="31"/>
      <c r="VDU22" s="31"/>
      <c r="VDV22" s="31"/>
      <c r="VDW22" s="31"/>
      <c r="VDX22" s="31"/>
      <c r="VDY22" s="31"/>
      <c r="VDZ22" s="31"/>
      <c r="VEA22" s="31"/>
      <c r="VEB22" s="31"/>
      <c r="VEC22" s="31"/>
      <c r="VED22" s="31"/>
      <c r="VEE22" s="31"/>
      <c r="VEF22" s="31"/>
      <c r="VEG22" s="31"/>
      <c r="VEH22" s="31"/>
      <c r="VEI22" s="31"/>
      <c r="VEJ22" s="31"/>
      <c r="VEK22" s="31"/>
      <c r="VEL22" s="31"/>
      <c r="VEM22" s="31"/>
      <c r="VEN22" s="31"/>
      <c r="VEO22" s="31"/>
      <c r="VEP22" s="31"/>
      <c r="VEQ22" s="31"/>
      <c r="VER22" s="31"/>
      <c r="VES22" s="31"/>
      <c r="VET22" s="31"/>
      <c r="VEU22" s="31"/>
      <c r="VEV22" s="31"/>
      <c r="VEW22" s="31"/>
      <c r="VEX22" s="31"/>
      <c r="VEY22" s="31"/>
      <c r="VEZ22" s="31"/>
      <c r="VFA22" s="31"/>
      <c r="VFB22" s="31"/>
      <c r="VFC22" s="31"/>
      <c r="VFD22" s="31"/>
      <c r="VFE22" s="31"/>
      <c r="VFF22" s="31"/>
      <c r="VFG22" s="31"/>
      <c r="VFH22" s="31"/>
      <c r="VFI22" s="31"/>
      <c r="VFJ22" s="31"/>
      <c r="VFK22" s="31"/>
      <c r="VFL22" s="31"/>
      <c r="VFM22" s="31"/>
      <c r="VFN22" s="31"/>
      <c r="VFO22" s="31"/>
      <c r="VFP22" s="31"/>
      <c r="VFQ22" s="31"/>
      <c r="VFR22" s="31"/>
      <c r="VFS22" s="31"/>
      <c r="VFT22" s="31"/>
      <c r="VFU22" s="31"/>
      <c r="VFV22" s="31"/>
      <c r="VFW22" s="31"/>
      <c r="VFX22" s="31"/>
      <c r="VFY22" s="31"/>
      <c r="VFZ22" s="31"/>
      <c r="VGA22" s="31"/>
      <c r="VGB22" s="31"/>
      <c r="VGC22" s="31"/>
      <c r="VGD22" s="31"/>
      <c r="VGE22" s="31"/>
      <c r="VGF22" s="31"/>
      <c r="VGG22" s="31"/>
      <c r="VGH22" s="31"/>
      <c r="VGI22" s="31"/>
      <c r="VGJ22" s="31"/>
      <c r="VGK22" s="31"/>
      <c r="VGL22" s="31"/>
      <c r="VGM22" s="31"/>
      <c r="VGN22" s="31"/>
      <c r="VGO22" s="31"/>
      <c r="VGP22" s="31"/>
      <c r="VGQ22" s="31"/>
      <c r="VGR22" s="31"/>
      <c r="VGS22" s="31"/>
      <c r="VGT22" s="31"/>
      <c r="VGU22" s="31"/>
      <c r="VGV22" s="31"/>
      <c r="VGW22" s="31"/>
      <c r="VGX22" s="31"/>
      <c r="VGY22" s="31"/>
      <c r="VGZ22" s="31"/>
      <c r="VHA22" s="31"/>
      <c r="VHB22" s="31"/>
      <c r="VHC22" s="31"/>
      <c r="VHD22" s="31"/>
      <c r="VHE22" s="31"/>
      <c r="VHF22" s="31"/>
      <c r="VHG22" s="31"/>
      <c r="VHH22" s="31"/>
      <c r="VHI22" s="31"/>
      <c r="VHJ22" s="31"/>
      <c r="VHK22" s="31"/>
      <c r="VHL22" s="31"/>
      <c r="VHM22" s="31"/>
      <c r="VHN22" s="31"/>
      <c r="VHO22" s="31"/>
      <c r="VHP22" s="31"/>
      <c r="VHQ22" s="31"/>
      <c r="VHR22" s="31"/>
      <c r="VHS22" s="31"/>
      <c r="VHT22" s="31"/>
      <c r="VHU22" s="31"/>
      <c r="VHV22" s="31"/>
      <c r="VHW22" s="31"/>
      <c r="VHX22" s="31"/>
      <c r="VHY22" s="31"/>
      <c r="VHZ22" s="31"/>
      <c r="VIA22" s="31"/>
      <c r="VIB22" s="31"/>
      <c r="VIC22" s="31"/>
      <c r="VID22" s="31"/>
      <c r="VIE22" s="31"/>
      <c r="VIF22" s="31"/>
      <c r="VIG22" s="31"/>
      <c r="VIH22" s="31"/>
      <c r="VII22" s="31"/>
      <c r="VIJ22" s="31"/>
      <c r="VIK22" s="31"/>
      <c r="VIL22" s="31"/>
      <c r="VIM22" s="31"/>
      <c r="VIN22" s="31"/>
      <c r="VIO22" s="31"/>
      <c r="VIP22" s="31"/>
      <c r="VIQ22" s="31"/>
      <c r="VIR22" s="31"/>
      <c r="VIS22" s="31"/>
      <c r="VIT22" s="31"/>
      <c r="VIU22" s="31"/>
      <c r="VIV22" s="31"/>
      <c r="VIW22" s="31"/>
      <c r="VIX22" s="31"/>
      <c r="VIY22" s="31"/>
      <c r="VIZ22" s="31"/>
      <c r="VJA22" s="31"/>
      <c r="VJB22" s="31"/>
      <c r="VJC22" s="31"/>
      <c r="VJD22" s="31"/>
      <c r="VJE22" s="31"/>
      <c r="VJF22" s="31"/>
      <c r="VJG22" s="31"/>
      <c r="VJH22" s="31"/>
      <c r="VJI22" s="31"/>
      <c r="VJJ22" s="31"/>
      <c r="VJK22" s="31"/>
      <c r="VJL22" s="31"/>
      <c r="VJM22" s="31"/>
      <c r="VJN22" s="31"/>
      <c r="VJO22" s="31"/>
      <c r="VJP22" s="31"/>
      <c r="VJQ22" s="31"/>
      <c r="VJR22" s="31"/>
      <c r="VJS22" s="31"/>
      <c r="VJT22" s="31"/>
      <c r="VJU22" s="31"/>
      <c r="VJV22" s="31"/>
      <c r="VJW22" s="31"/>
      <c r="VJX22" s="31"/>
      <c r="VJY22" s="31"/>
      <c r="VJZ22" s="31"/>
      <c r="VKA22" s="31"/>
      <c r="VKB22" s="31"/>
      <c r="VKC22" s="31"/>
      <c r="VKD22" s="31"/>
      <c r="VKE22" s="31"/>
      <c r="VKF22" s="31"/>
      <c r="VKG22" s="31"/>
      <c r="VKH22" s="31"/>
      <c r="VKI22" s="31"/>
      <c r="VKJ22" s="31"/>
      <c r="VKK22" s="31"/>
      <c r="VKL22" s="31"/>
      <c r="VKM22" s="31"/>
      <c r="VKN22" s="31"/>
      <c r="VKO22" s="31"/>
      <c r="VKP22" s="31"/>
      <c r="VKQ22" s="31"/>
      <c r="VKR22" s="31"/>
      <c r="VKS22" s="31"/>
      <c r="VKT22" s="31"/>
      <c r="VKU22" s="31"/>
      <c r="VKV22" s="31"/>
      <c r="VKW22" s="31"/>
      <c r="VKX22" s="31"/>
      <c r="VKY22" s="31"/>
      <c r="VKZ22" s="31"/>
      <c r="VLA22" s="31"/>
      <c r="VLB22" s="31"/>
      <c r="VLC22" s="31"/>
      <c r="VLD22" s="31"/>
      <c r="VLE22" s="31"/>
      <c r="VLF22" s="31"/>
      <c r="VLG22" s="31"/>
      <c r="VLH22" s="31"/>
      <c r="VLI22" s="31"/>
      <c r="VLJ22" s="31"/>
      <c r="VLK22" s="31"/>
      <c r="VLL22" s="31"/>
      <c r="VLM22" s="31"/>
      <c r="VLN22" s="31"/>
      <c r="VLO22" s="31"/>
      <c r="VLP22" s="31"/>
      <c r="VLQ22" s="31"/>
      <c r="VLR22" s="31"/>
      <c r="VLS22" s="31"/>
      <c r="VLT22" s="31"/>
      <c r="VLU22" s="31"/>
      <c r="VLV22" s="31"/>
      <c r="VLW22" s="31"/>
      <c r="VLX22" s="31"/>
      <c r="VLY22" s="31"/>
      <c r="VLZ22" s="31"/>
      <c r="VMA22" s="31"/>
      <c r="VMB22" s="31"/>
      <c r="VMC22" s="31"/>
      <c r="VMD22" s="31"/>
      <c r="VME22" s="31"/>
      <c r="VMF22" s="31"/>
      <c r="VMG22" s="31"/>
      <c r="VMH22" s="31"/>
      <c r="VMI22" s="31"/>
      <c r="VMJ22" s="31"/>
      <c r="VMK22" s="31"/>
      <c r="VML22" s="31"/>
      <c r="VMM22" s="31"/>
      <c r="VMN22" s="31"/>
      <c r="VMO22" s="31"/>
      <c r="VMP22" s="31"/>
      <c r="VMQ22" s="31"/>
      <c r="VMR22" s="31"/>
      <c r="VMS22" s="31"/>
      <c r="VMT22" s="31"/>
      <c r="VMU22" s="31"/>
      <c r="VMV22" s="31"/>
      <c r="VMW22" s="31"/>
      <c r="VMX22" s="31"/>
      <c r="VMY22" s="31"/>
      <c r="VMZ22" s="31"/>
      <c r="VNA22" s="31"/>
      <c r="VNB22" s="31"/>
      <c r="VNC22" s="31"/>
      <c r="VND22" s="31"/>
      <c r="VNE22" s="31"/>
      <c r="VNF22" s="31"/>
      <c r="VNG22" s="31"/>
      <c r="VNH22" s="31"/>
      <c r="VNI22" s="31"/>
      <c r="VNJ22" s="31"/>
      <c r="VNK22" s="31"/>
      <c r="VNL22" s="31"/>
      <c r="VNM22" s="31"/>
      <c r="VNN22" s="31"/>
      <c r="VNO22" s="31"/>
      <c r="VNP22" s="31"/>
      <c r="VNQ22" s="31"/>
      <c r="VNR22" s="31"/>
      <c r="VNS22" s="31"/>
      <c r="VNT22" s="31"/>
      <c r="VNU22" s="31"/>
      <c r="VNV22" s="31"/>
      <c r="VNW22" s="31"/>
      <c r="VNX22" s="31"/>
      <c r="VNY22" s="31"/>
      <c r="VNZ22" s="31"/>
      <c r="VOA22" s="31"/>
      <c r="VOB22" s="31"/>
      <c r="VOC22" s="31"/>
      <c r="VOD22" s="31"/>
      <c r="VOE22" s="31"/>
      <c r="VOF22" s="31"/>
      <c r="VOG22" s="31"/>
      <c r="VOH22" s="31"/>
      <c r="VOI22" s="31"/>
      <c r="VOJ22" s="31"/>
      <c r="VOK22" s="31"/>
      <c r="VOL22" s="31"/>
      <c r="VOM22" s="31"/>
      <c r="VON22" s="31"/>
      <c r="VOO22" s="31"/>
      <c r="VOP22" s="31"/>
      <c r="VOQ22" s="31"/>
      <c r="VOR22" s="31"/>
      <c r="VOS22" s="31"/>
      <c r="VOT22" s="31"/>
      <c r="VOU22" s="31"/>
      <c r="VOV22" s="31"/>
      <c r="VOW22" s="31"/>
      <c r="VOX22" s="31"/>
      <c r="VOY22" s="31"/>
      <c r="VOZ22" s="31"/>
      <c r="VPA22" s="31"/>
      <c r="VPB22" s="31"/>
      <c r="VPC22" s="31"/>
      <c r="VPD22" s="31"/>
      <c r="VPE22" s="31"/>
      <c r="VPF22" s="31"/>
      <c r="VPG22" s="31"/>
      <c r="VPH22" s="31"/>
      <c r="VPI22" s="31"/>
      <c r="VPJ22" s="31"/>
      <c r="VPK22" s="31"/>
      <c r="VPL22" s="31"/>
      <c r="VPM22" s="31"/>
      <c r="VPN22" s="31"/>
      <c r="VPO22" s="31"/>
      <c r="VPP22" s="31"/>
      <c r="VPQ22" s="31"/>
      <c r="VPR22" s="31"/>
      <c r="VPS22" s="31"/>
      <c r="VPT22" s="31"/>
      <c r="VPU22" s="31"/>
      <c r="VPV22" s="31"/>
      <c r="VPW22" s="31"/>
      <c r="VPX22" s="31"/>
      <c r="VPY22" s="31"/>
      <c r="VPZ22" s="31"/>
      <c r="VQA22" s="31"/>
      <c r="VQB22" s="31"/>
      <c r="VQC22" s="31"/>
      <c r="VQD22" s="31"/>
      <c r="VQE22" s="31"/>
      <c r="VQF22" s="31"/>
      <c r="VQG22" s="31"/>
      <c r="VQH22" s="31"/>
      <c r="VQI22" s="31"/>
      <c r="VQJ22" s="31"/>
      <c r="VQK22" s="31"/>
      <c r="VQL22" s="31"/>
      <c r="VQM22" s="31"/>
      <c r="VQN22" s="31"/>
      <c r="VQO22" s="31"/>
      <c r="VQP22" s="31"/>
      <c r="VQQ22" s="31"/>
      <c r="VQR22" s="31"/>
      <c r="VQS22" s="31"/>
      <c r="VQT22" s="31"/>
      <c r="VQU22" s="31"/>
      <c r="VQV22" s="31"/>
      <c r="VQW22" s="31"/>
      <c r="VQX22" s="31"/>
      <c r="VQY22" s="31"/>
      <c r="VQZ22" s="31"/>
      <c r="VRA22" s="31"/>
      <c r="VRB22" s="31"/>
      <c r="VRC22" s="31"/>
      <c r="VRD22" s="31"/>
      <c r="VRE22" s="31"/>
      <c r="VRF22" s="31"/>
      <c r="VRG22" s="31"/>
      <c r="VRH22" s="31"/>
      <c r="VRI22" s="31"/>
      <c r="VRJ22" s="31"/>
      <c r="VRK22" s="31"/>
      <c r="VRL22" s="31"/>
      <c r="VRM22" s="31"/>
      <c r="VRN22" s="31"/>
      <c r="VRO22" s="31"/>
      <c r="VRP22" s="31"/>
      <c r="VRQ22" s="31"/>
      <c r="VRR22" s="31"/>
      <c r="VRS22" s="31"/>
      <c r="VRT22" s="31"/>
      <c r="VRU22" s="31"/>
      <c r="VRV22" s="31"/>
      <c r="VRW22" s="31"/>
      <c r="VRX22" s="31"/>
      <c r="VRY22" s="31"/>
      <c r="VRZ22" s="31"/>
      <c r="VSA22" s="31"/>
      <c r="VSB22" s="31"/>
      <c r="VSC22" s="31"/>
      <c r="VSD22" s="31"/>
      <c r="VSE22" s="31"/>
      <c r="VSF22" s="31"/>
      <c r="VSG22" s="31"/>
      <c r="VSH22" s="31"/>
      <c r="VSI22" s="31"/>
      <c r="VSJ22" s="31"/>
      <c r="VSK22" s="31"/>
      <c r="VSL22" s="31"/>
      <c r="VSM22" s="31"/>
      <c r="VSN22" s="31"/>
      <c r="VSO22" s="31"/>
      <c r="VSP22" s="31"/>
      <c r="VSQ22" s="31"/>
      <c r="VSR22" s="31"/>
      <c r="VSS22" s="31"/>
      <c r="VST22" s="31"/>
      <c r="VSU22" s="31"/>
      <c r="VSV22" s="31"/>
      <c r="VSW22" s="31"/>
      <c r="VSX22" s="31"/>
      <c r="VSY22" s="31"/>
      <c r="VSZ22" s="31"/>
      <c r="VTA22" s="31"/>
      <c r="VTB22" s="31"/>
      <c r="VTC22" s="31"/>
      <c r="VTD22" s="31"/>
      <c r="VTE22" s="31"/>
      <c r="VTF22" s="31"/>
      <c r="VTG22" s="31"/>
      <c r="VTH22" s="31"/>
      <c r="VTI22" s="31"/>
      <c r="VTJ22" s="31"/>
      <c r="VTK22" s="31"/>
      <c r="VTL22" s="31"/>
      <c r="VTM22" s="31"/>
      <c r="VTN22" s="31"/>
      <c r="VTO22" s="31"/>
      <c r="VTP22" s="31"/>
      <c r="VTQ22" s="31"/>
      <c r="VTR22" s="31"/>
      <c r="VTS22" s="31"/>
      <c r="VTT22" s="31"/>
      <c r="VTU22" s="31"/>
      <c r="VTV22" s="31"/>
      <c r="VTW22" s="31"/>
      <c r="VTX22" s="31"/>
      <c r="VTY22" s="31"/>
      <c r="VTZ22" s="31"/>
      <c r="VUA22" s="31"/>
      <c r="VUB22" s="31"/>
      <c r="VUC22" s="31"/>
      <c r="VUD22" s="31"/>
      <c r="VUE22" s="31"/>
      <c r="VUF22" s="31"/>
      <c r="VUG22" s="31"/>
      <c r="VUH22" s="31"/>
      <c r="VUI22" s="31"/>
      <c r="VUJ22" s="31"/>
      <c r="VUK22" s="31"/>
      <c r="VUL22" s="31"/>
      <c r="VUM22" s="31"/>
      <c r="VUN22" s="31"/>
      <c r="VUO22" s="31"/>
      <c r="VUP22" s="31"/>
      <c r="VUQ22" s="31"/>
      <c r="VUR22" s="31"/>
      <c r="VUS22" s="31"/>
      <c r="VUT22" s="31"/>
      <c r="VUU22" s="31"/>
      <c r="VUV22" s="31"/>
      <c r="VUW22" s="31"/>
      <c r="VUX22" s="31"/>
      <c r="VUY22" s="31"/>
      <c r="VUZ22" s="31"/>
      <c r="VVA22" s="31"/>
      <c r="VVB22" s="31"/>
      <c r="VVC22" s="31"/>
      <c r="VVD22" s="31"/>
      <c r="VVE22" s="31"/>
      <c r="VVF22" s="31"/>
      <c r="VVG22" s="31"/>
      <c r="VVH22" s="31"/>
      <c r="VVI22" s="31"/>
      <c r="VVJ22" s="31"/>
      <c r="VVK22" s="31"/>
      <c r="VVL22" s="31"/>
      <c r="VVM22" s="31"/>
      <c r="VVN22" s="31"/>
      <c r="VVO22" s="31"/>
      <c r="VVP22" s="31"/>
      <c r="VVQ22" s="31"/>
      <c r="VVR22" s="31"/>
      <c r="VVS22" s="31"/>
      <c r="VVT22" s="31"/>
      <c r="VVU22" s="31"/>
      <c r="VVV22" s="31"/>
      <c r="VVW22" s="31"/>
      <c r="VVX22" s="31"/>
      <c r="VVY22" s="31"/>
      <c r="VVZ22" s="31"/>
      <c r="VWA22" s="31"/>
      <c r="VWB22" s="31"/>
      <c r="VWC22" s="31"/>
      <c r="VWD22" s="31"/>
      <c r="VWE22" s="31"/>
      <c r="VWF22" s="31"/>
      <c r="VWG22" s="31"/>
      <c r="VWH22" s="31"/>
      <c r="VWI22" s="31"/>
      <c r="VWJ22" s="31"/>
      <c r="VWK22" s="31"/>
      <c r="VWL22" s="31"/>
      <c r="VWM22" s="31"/>
      <c r="VWN22" s="31"/>
      <c r="VWO22" s="31"/>
      <c r="VWP22" s="31"/>
      <c r="VWQ22" s="31"/>
      <c r="VWR22" s="31"/>
      <c r="VWS22" s="31"/>
      <c r="VWT22" s="31"/>
      <c r="VWU22" s="31"/>
      <c r="VWV22" s="31"/>
      <c r="VWW22" s="31"/>
      <c r="VWX22" s="31"/>
      <c r="VWY22" s="31"/>
      <c r="VWZ22" s="31"/>
      <c r="VXA22" s="31"/>
      <c r="VXB22" s="31"/>
      <c r="VXC22" s="31"/>
      <c r="VXD22" s="31"/>
      <c r="VXE22" s="31"/>
      <c r="VXF22" s="31"/>
      <c r="VXG22" s="31"/>
      <c r="VXH22" s="31"/>
      <c r="VXI22" s="31"/>
      <c r="VXJ22" s="31"/>
      <c r="VXK22" s="31"/>
      <c r="VXL22" s="31"/>
      <c r="VXM22" s="31"/>
      <c r="VXN22" s="31"/>
      <c r="VXO22" s="31"/>
      <c r="VXP22" s="31"/>
      <c r="VXQ22" s="31"/>
      <c r="VXR22" s="31"/>
      <c r="VXS22" s="31"/>
      <c r="VXT22" s="31"/>
      <c r="VXU22" s="31"/>
      <c r="VXV22" s="31"/>
      <c r="VXW22" s="31"/>
      <c r="VXX22" s="31"/>
      <c r="VXY22" s="31"/>
      <c r="VXZ22" s="31"/>
      <c r="VYA22" s="31"/>
      <c r="VYB22" s="31"/>
      <c r="VYC22" s="31"/>
      <c r="VYD22" s="31"/>
      <c r="VYE22" s="31"/>
      <c r="VYF22" s="31"/>
      <c r="VYG22" s="31"/>
      <c r="VYH22" s="31"/>
      <c r="VYI22" s="31"/>
      <c r="VYJ22" s="31"/>
      <c r="VYK22" s="31"/>
      <c r="VYL22" s="31"/>
      <c r="VYM22" s="31"/>
      <c r="VYN22" s="31"/>
      <c r="VYO22" s="31"/>
      <c r="VYP22" s="31"/>
      <c r="VYQ22" s="31"/>
      <c r="VYR22" s="31"/>
      <c r="VYS22" s="31"/>
      <c r="VYT22" s="31"/>
      <c r="VYU22" s="31"/>
      <c r="VYV22" s="31"/>
      <c r="VYW22" s="31"/>
      <c r="VYX22" s="31"/>
      <c r="VYY22" s="31"/>
      <c r="VYZ22" s="31"/>
      <c r="VZA22" s="31"/>
      <c r="VZB22" s="31"/>
      <c r="VZC22" s="31"/>
      <c r="VZD22" s="31"/>
      <c r="VZE22" s="31"/>
      <c r="VZF22" s="31"/>
      <c r="VZG22" s="31"/>
      <c r="VZH22" s="31"/>
      <c r="VZI22" s="31"/>
      <c r="VZJ22" s="31"/>
      <c r="VZK22" s="31"/>
      <c r="VZL22" s="31"/>
      <c r="VZM22" s="31"/>
      <c r="VZN22" s="31"/>
      <c r="VZO22" s="31"/>
      <c r="VZP22" s="31"/>
      <c r="VZQ22" s="31"/>
      <c r="VZR22" s="31"/>
      <c r="VZS22" s="31"/>
      <c r="VZT22" s="31"/>
      <c r="VZU22" s="31"/>
      <c r="VZV22" s="31"/>
      <c r="VZW22" s="31"/>
      <c r="VZX22" s="31"/>
      <c r="VZY22" s="31"/>
      <c r="VZZ22" s="31"/>
      <c r="WAA22" s="31"/>
      <c r="WAB22" s="31"/>
      <c r="WAC22" s="31"/>
      <c r="WAD22" s="31"/>
      <c r="WAE22" s="31"/>
      <c r="WAF22" s="31"/>
      <c r="WAG22" s="31"/>
      <c r="WAH22" s="31"/>
      <c r="WAI22" s="31"/>
      <c r="WAJ22" s="31"/>
      <c r="WAK22" s="31"/>
      <c r="WAL22" s="31"/>
      <c r="WAM22" s="31"/>
      <c r="WAN22" s="31"/>
      <c r="WAO22" s="31"/>
      <c r="WAP22" s="31"/>
      <c r="WAQ22" s="31"/>
      <c r="WAR22" s="31"/>
      <c r="WAS22" s="31"/>
      <c r="WAT22" s="31"/>
      <c r="WAU22" s="31"/>
      <c r="WAV22" s="31"/>
      <c r="WAW22" s="31"/>
      <c r="WAX22" s="31"/>
      <c r="WAY22" s="31"/>
      <c r="WAZ22" s="31"/>
      <c r="WBA22" s="31"/>
      <c r="WBB22" s="31"/>
      <c r="WBC22" s="31"/>
      <c r="WBD22" s="31"/>
      <c r="WBE22" s="31"/>
      <c r="WBF22" s="31"/>
      <c r="WBG22" s="31"/>
      <c r="WBH22" s="31"/>
      <c r="WBI22" s="31"/>
      <c r="WBJ22" s="31"/>
      <c r="WBK22" s="31"/>
      <c r="WBL22" s="31"/>
      <c r="WBM22" s="31"/>
      <c r="WBN22" s="31"/>
      <c r="WBO22" s="31"/>
      <c r="WBP22" s="31"/>
      <c r="WBQ22" s="31"/>
      <c r="WBR22" s="31"/>
      <c r="WBS22" s="31"/>
      <c r="WBT22" s="31"/>
      <c r="WBU22" s="31"/>
      <c r="WBV22" s="31"/>
      <c r="WBW22" s="31"/>
      <c r="WBX22" s="31"/>
      <c r="WBY22" s="31"/>
      <c r="WBZ22" s="31"/>
      <c r="WCA22" s="31"/>
      <c r="WCB22" s="31"/>
      <c r="WCC22" s="31"/>
      <c r="WCD22" s="31"/>
      <c r="WCE22" s="31"/>
      <c r="WCF22" s="31"/>
      <c r="WCG22" s="31"/>
      <c r="WCH22" s="31"/>
      <c r="WCI22" s="31"/>
      <c r="WCJ22" s="31"/>
      <c r="WCK22" s="31"/>
      <c r="WCL22" s="31"/>
      <c r="WCM22" s="31"/>
      <c r="WCN22" s="31"/>
      <c r="WCO22" s="31"/>
      <c r="WCP22" s="31"/>
      <c r="WCQ22" s="31"/>
      <c r="WCR22" s="31"/>
      <c r="WCS22" s="31"/>
      <c r="WCT22" s="31"/>
      <c r="WCU22" s="31"/>
      <c r="WCV22" s="31"/>
      <c r="WCW22" s="31"/>
      <c r="WCX22" s="31"/>
      <c r="WCY22" s="31"/>
      <c r="WCZ22" s="31"/>
      <c r="WDA22" s="31"/>
      <c r="WDB22" s="31"/>
      <c r="WDC22" s="31"/>
      <c r="WDD22" s="31"/>
      <c r="WDE22" s="31"/>
      <c r="WDF22" s="31"/>
      <c r="WDG22" s="31"/>
      <c r="WDH22" s="31"/>
      <c r="WDI22" s="31"/>
      <c r="WDJ22" s="31"/>
      <c r="WDK22" s="31"/>
      <c r="WDL22" s="31"/>
      <c r="WDM22" s="31"/>
      <c r="WDN22" s="31"/>
      <c r="WDO22" s="31"/>
      <c r="WDP22" s="31"/>
      <c r="WDQ22" s="31"/>
      <c r="WDR22" s="31"/>
      <c r="WDS22" s="31"/>
      <c r="WDT22" s="31"/>
      <c r="WDU22" s="31"/>
      <c r="WDV22" s="31"/>
      <c r="WDW22" s="31"/>
      <c r="WDX22" s="31"/>
      <c r="WDY22" s="31"/>
      <c r="WDZ22" s="31"/>
      <c r="WEA22" s="31"/>
      <c r="WEB22" s="31"/>
      <c r="WEC22" s="31"/>
      <c r="WED22" s="31"/>
      <c r="WEE22" s="31"/>
      <c r="WEF22" s="31"/>
      <c r="WEG22" s="31"/>
      <c r="WEH22" s="31"/>
      <c r="WEI22" s="31"/>
      <c r="WEJ22" s="31"/>
      <c r="WEK22" s="31"/>
      <c r="WEL22" s="31"/>
      <c r="WEM22" s="31"/>
      <c r="WEN22" s="31"/>
      <c r="WEO22" s="31"/>
      <c r="WEP22" s="31"/>
      <c r="WEQ22" s="31"/>
      <c r="WER22" s="31"/>
      <c r="WES22" s="31"/>
      <c r="WET22" s="31"/>
      <c r="WEU22" s="31"/>
      <c r="WEV22" s="31"/>
      <c r="WEW22" s="31"/>
      <c r="WEX22" s="31"/>
      <c r="WEY22" s="31"/>
      <c r="WEZ22" s="31"/>
      <c r="WFA22" s="31"/>
      <c r="WFB22" s="31"/>
      <c r="WFC22" s="31"/>
      <c r="WFD22" s="31"/>
      <c r="WFE22" s="31"/>
      <c r="WFF22" s="31"/>
      <c r="WFG22" s="31"/>
      <c r="WFH22" s="31"/>
      <c r="WFI22" s="31"/>
      <c r="WFJ22" s="31"/>
      <c r="WFK22" s="31"/>
      <c r="WFL22" s="31"/>
      <c r="WFM22" s="31"/>
      <c r="WFN22" s="31"/>
      <c r="WFO22" s="31"/>
      <c r="WFP22" s="31"/>
      <c r="WFQ22" s="31"/>
      <c r="WFR22" s="31"/>
      <c r="WFS22" s="31"/>
      <c r="WFT22" s="31"/>
      <c r="WFU22" s="31"/>
      <c r="WFV22" s="31"/>
      <c r="WFW22" s="31"/>
      <c r="WFX22" s="31"/>
      <c r="WFY22" s="31"/>
      <c r="WFZ22" s="31"/>
      <c r="WGA22" s="31"/>
      <c r="WGB22" s="31"/>
      <c r="WGC22" s="31"/>
      <c r="WGD22" s="31"/>
      <c r="WGE22" s="31"/>
      <c r="WGF22" s="31"/>
      <c r="WGG22" s="31"/>
      <c r="WGH22" s="31"/>
      <c r="WGI22" s="31"/>
      <c r="WGJ22" s="31"/>
      <c r="WGK22" s="31"/>
      <c r="WGL22" s="31"/>
      <c r="WGM22" s="31"/>
      <c r="WGN22" s="31"/>
      <c r="WGO22" s="31"/>
      <c r="WGP22" s="31"/>
      <c r="WGQ22" s="31"/>
      <c r="WGR22" s="31"/>
      <c r="WGS22" s="31"/>
      <c r="WGT22" s="31"/>
      <c r="WGU22" s="31"/>
      <c r="WGV22" s="31"/>
      <c r="WGW22" s="31"/>
      <c r="WGX22" s="31"/>
      <c r="WGY22" s="31"/>
      <c r="WGZ22" s="31"/>
      <c r="WHA22" s="31"/>
      <c r="WHB22" s="31"/>
      <c r="WHC22" s="31"/>
      <c r="WHD22" s="31"/>
      <c r="WHE22" s="31"/>
      <c r="WHF22" s="31"/>
      <c r="WHG22" s="31"/>
      <c r="WHH22" s="31"/>
      <c r="WHI22" s="31"/>
      <c r="WHJ22" s="31"/>
      <c r="WHK22" s="31"/>
      <c r="WHL22" s="31"/>
      <c r="WHM22" s="31"/>
      <c r="WHN22" s="31"/>
      <c r="WHO22" s="31"/>
      <c r="WHP22" s="31"/>
      <c r="WHQ22" s="31"/>
      <c r="WHR22" s="31"/>
      <c r="WHS22" s="31"/>
      <c r="WHT22" s="31"/>
      <c r="WHU22" s="31"/>
      <c r="WHV22" s="31"/>
      <c r="WHW22" s="31"/>
      <c r="WHX22" s="31"/>
      <c r="WHY22" s="31"/>
      <c r="WHZ22" s="31"/>
      <c r="WIA22" s="31"/>
      <c r="WIB22" s="31"/>
      <c r="WIC22" s="31"/>
      <c r="WID22" s="31"/>
      <c r="WIE22" s="31"/>
      <c r="WIF22" s="31"/>
      <c r="WIG22" s="31"/>
      <c r="WIH22" s="31"/>
      <c r="WII22" s="31"/>
      <c r="WIJ22" s="31"/>
      <c r="WIK22" s="31"/>
      <c r="WIL22" s="31"/>
      <c r="WIM22" s="31"/>
      <c r="WIN22" s="31"/>
      <c r="WIO22" s="31"/>
      <c r="WIP22" s="31"/>
      <c r="WIQ22" s="31"/>
      <c r="WIR22" s="31"/>
      <c r="WIS22" s="31"/>
      <c r="WIT22" s="31"/>
      <c r="WIU22" s="31"/>
      <c r="WIV22" s="31"/>
      <c r="WIW22" s="31"/>
      <c r="WIX22" s="31"/>
      <c r="WIY22" s="31"/>
      <c r="WIZ22" s="31"/>
      <c r="WJA22" s="31"/>
      <c r="WJB22" s="31"/>
      <c r="WJC22" s="31"/>
      <c r="WJD22" s="31"/>
      <c r="WJE22" s="31"/>
      <c r="WJF22" s="31"/>
      <c r="WJG22" s="31"/>
      <c r="WJH22" s="31"/>
      <c r="WJI22" s="31"/>
      <c r="WJJ22" s="31"/>
      <c r="WJK22" s="31"/>
      <c r="WJL22" s="31"/>
      <c r="WJM22" s="31"/>
      <c r="WJN22" s="31"/>
      <c r="WJO22" s="31"/>
      <c r="WJP22" s="31"/>
      <c r="WJQ22" s="31"/>
      <c r="WJR22" s="31"/>
      <c r="WJS22" s="31"/>
      <c r="WJT22" s="31"/>
      <c r="WJU22" s="31"/>
      <c r="WJV22" s="31"/>
      <c r="WJW22" s="31"/>
      <c r="WJX22" s="31"/>
      <c r="WJY22" s="31"/>
      <c r="WJZ22" s="31"/>
      <c r="WKA22" s="31"/>
      <c r="WKB22" s="31"/>
      <c r="WKC22" s="31"/>
      <c r="WKD22" s="31"/>
      <c r="WKE22" s="31"/>
      <c r="WKF22" s="31"/>
      <c r="WKG22" s="31"/>
      <c r="WKH22" s="31"/>
      <c r="WKI22" s="31"/>
      <c r="WKJ22" s="31"/>
      <c r="WKK22" s="31"/>
      <c r="WKL22" s="31"/>
      <c r="WKM22" s="31"/>
      <c r="WKN22" s="31"/>
      <c r="WKO22" s="31"/>
      <c r="WKP22" s="31"/>
      <c r="WKQ22" s="31"/>
      <c r="WKR22" s="31"/>
      <c r="WKS22" s="31"/>
      <c r="WKT22" s="31"/>
      <c r="WKU22" s="31"/>
      <c r="WKV22" s="31"/>
      <c r="WKW22" s="31"/>
      <c r="WKX22" s="31"/>
      <c r="WKY22" s="31"/>
      <c r="WKZ22" s="31"/>
      <c r="WLA22" s="31"/>
      <c r="WLB22" s="31"/>
      <c r="WLC22" s="31"/>
      <c r="WLD22" s="31"/>
      <c r="WLE22" s="31"/>
      <c r="WLF22" s="31"/>
      <c r="WLG22" s="31"/>
      <c r="WLH22" s="31"/>
      <c r="WLI22" s="31"/>
      <c r="WLJ22" s="31"/>
      <c r="WLK22" s="31"/>
      <c r="WLL22" s="31"/>
      <c r="WLM22" s="31"/>
      <c r="WLN22" s="31"/>
      <c r="WLO22" s="31"/>
      <c r="WLP22" s="31"/>
      <c r="WLQ22" s="31"/>
      <c r="WLR22" s="31"/>
      <c r="WLS22" s="31"/>
      <c r="WLT22" s="31"/>
      <c r="WLU22" s="31"/>
      <c r="WLV22" s="31"/>
      <c r="WLW22" s="31"/>
      <c r="WLX22" s="31"/>
      <c r="WLY22" s="31"/>
      <c r="WLZ22" s="31"/>
      <c r="WMA22" s="31"/>
      <c r="WMB22" s="31"/>
      <c r="WMC22" s="31"/>
      <c r="WMD22" s="31"/>
      <c r="WME22" s="31"/>
      <c r="WMF22" s="31"/>
      <c r="WMG22" s="31"/>
      <c r="WMH22" s="31"/>
      <c r="WMI22" s="31"/>
      <c r="WMJ22" s="31"/>
      <c r="WMK22" s="31"/>
      <c r="WML22" s="31"/>
      <c r="WMM22" s="31"/>
      <c r="WMN22" s="31"/>
      <c r="WMO22" s="31"/>
      <c r="WMP22" s="31"/>
      <c r="WMQ22" s="31"/>
      <c r="WMR22" s="31"/>
      <c r="WMS22" s="31"/>
      <c r="WMT22" s="31"/>
      <c r="WMU22" s="31"/>
      <c r="WMV22" s="31"/>
      <c r="WMW22" s="31"/>
      <c r="WMX22" s="31"/>
      <c r="WMY22" s="31"/>
      <c r="WMZ22" s="31"/>
      <c r="WNA22" s="31"/>
      <c r="WNB22" s="31"/>
      <c r="WNC22" s="31"/>
      <c r="WND22" s="31"/>
      <c r="WNE22" s="31"/>
      <c r="WNF22" s="31"/>
      <c r="WNG22" s="31"/>
      <c r="WNH22" s="31"/>
      <c r="WNI22" s="31"/>
      <c r="WNJ22" s="31"/>
      <c r="WNK22" s="31"/>
      <c r="WNL22" s="31"/>
      <c r="WNM22" s="31"/>
      <c r="WNN22" s="31"/>
      <c r="WNO22" s="31"/>
      <c r="WNP22" s="31"/>
      <c r="WNQ22" s="31"/>
      <c r="WNR22" s="31"/>
      <c r="WNS22" s="31"/>
      <c r="WNT22" s="31"/>
      <c r="WNU22" s="31"/>
      <c r="WNV22" s="31"/>
      <c r="WNW22" s="31"/>
      <c r="WNX22" s="31"/>
      <c r="WNY22" s="31"/>
      <c r="WNZ22" s="31"/>
      <c r="WOA22" s="31"/>
      <c r="WOB22" s="31"/>
      <c r="WOC22" s="31"/>
      <c r="WOD22" s="31"/>
      <c r="WOE22" s="31"/>
      <c r="WOF22" s="31"/>
      <c r="WOG22" s="31"/>
      <c r="WOH22" s="31"/>
      <c r="WOI22" s="31"/>
      <c r="WOJ22" s="31"/>
      <c r="WOK22" s="31"/>
      <c r="WOL22" s="31"/>
      <c r="WOM22" s="31"/>
      <c r="WON22" s="31"/>
      <c r="WOO22" s="31"/>
      <c r="WOP22" s="31"/>
      <c r="WOQ22" s="31"/>
      <c r="WOR22" s="31"/>
      <c r="WOS22" s="31"/>
      <c r="WOT22" s="31"/>
      <c r="WOU22" s="31"/>
      <c r="WOV22" s="31"/>
      <c r="WOW22" s="31"/>
      <c r="WOX22" s="31"/>
      <c r="WOY22" s="31"/>
      <c r="WOZ22" s="31"/>
      <c r="WPA22" s="31"/>
      <c r="WPB22" s="31"/>
      <c r="WPC22" s="31"/>
      <c r="WPD22" s="31"/>
      <c r="WPE22" s="31"/>
      <c r="WPF22" s="31"/>
      <c r="WPG22" s="31"/>
      <c r="WPH22" s="31"/>
      <c r="WPI22" s="31"/>
      <c r="WPJ22" s="31"/>
      <c r="WPK22" s="31"/>
      <c r="WPL22" s="31"/>
      <c r="WPM22" s="31"/>
      <c r="WPN22" s="31"/>
      <c r="WPO22" s="31"/>
      <c r="WPP22" s="31"/>
      <c r="WPQ22" s="31"/>
      <c r="WPR22" s="31"/>
      <c r="WPS22" s="31"/>
      <c r="WPT22" s="31"/>
      <c r="WPU22" s="31"/>
      <c r="WPV22" s="31"/>
      <c r="WPW22" s="31"/>
      <c r="WPX22" s="31"/>
      <c r="WPY22" s="31"/>
      <c r="WPZ22" s="31"/>
      <c r="WQA22" s="31"/>
      <c r="WQB22" s="31"/>
      <c r="WQC22" s="31"/>
      <c r="WQD22" s="31"/>
      <c r="WQE22" s="31"/>
      <c r="WQF22" s="31"/>
      <c r="WQG22" s="31"/>
      <c r="WQH22" s="31"/>
      <c r="WQI22" s="31"/>
      <c r="WQJ22" s="31"/>
      <c r="WQK22" s="31"/>
      <c r="WQL22" s="31"/>
      <c r="WQM22" s="31"/>
      <c r="WQN22" s="31"/>
      <c r="WQO22" s="31"/>
      <c r="WQP22" s="31"/>
      <c r="WQQ22" s="31"/>
      <c r="WQR22" s="31"/>
      <c r="WQS22" s="31"/>
      <c r="WQT22" s="31"/>
      <c r="WQU22" s="31"/>
      <c r="WQV22" s="31"/>
      <c r="WQW22" s="31"/>
      <c r="WQX22" s="31"/>
      <c r="WQY22" s="31"/>
      <c r="WQZ22" s="31"/>
      <c r="WRA22" s="31"/>
      <c r="WRB22" s="31"/>
      <c r="WRC22" s="31"/>
      <c r="WRD22" s="31"/>
      <c r="WRE22" s="31"/>
      <c r="WRF22" s="31"/>
      <c r="WRG22" s="31"/>
      <c r="WRH22" s="31"/>
      <c r="WRI22" s="31"/>
      <c r="WRJ22" s="31"/>
      <c r="WRK22" s="31"/>
      <c r="WRL22" s="31"/>
      <c r="WRM22" s="31"/>
      <c r="WRN22" s="31"/>
      <c r="WRO22" s="31"/>
      <c r="WRP22" s="31"/>
      <c r="WRQ22" s="31"/>
      <c r="WRR22" s="31"/>
      <c r="WRS22" s="31"/>
      <c r="WRT22" s="31"/>
      <c r="WRU22" s="31"/>
      <c r="WRV22" s="31"/>
      <c r="WRW22" s="31"/>
      <c r="WRX22" s="31"/>
      <c r="WRY22" s="31"/>
      <c r="WRZ22" s="31"/>
      <c r="WSA22" s="31"/>
      <c r="WSB22" s="31"/>
      <c r="WSC22" s="31"/>
      <c r="WSD22" s="31"/>
      <c r="WSE22" s="31"/>
      <c r="WSF22" s="31"/>
      <c r="WSG22" s="31"/>
      <c r="WSH22" s="31"/>
      <c r="WSI22" s="31"/>
      <c r="WSJ22" s="31"/>
      <c r="WSK22" s="31"/>
      <c r="WSL22" s="31"/>
      <c r="WSM22" s="31"/>
      <c r="WSN22" s="31"/>
      <c r="WSO22" s="31"/>
      <c r="WSP22" s="31"/>
      <c r="WSQ22" s="31"/>
      <c r="WSR22" s="31"/>
      <c r="WSS22" s="31"/>
      <c r="WST22" s="31"/>
      <c r="WSU22" s="31"/>
      <c r="WSV22" s="31"/>
      <c r="WSW22" s="31"/>
      <c r="WSX22" s="31"/>
      <c r="WSY22" s="31"/>
      <c r="WSZ22" s="31"/>
      <c r="WTA22" s="31"/>
      <c r="WTB22" s="31"/>
      <c r="WTC22" s="31"/>
      <c r="WTD22" s="31"/>
      <c r="WTE22" s="31"/>
      <c r="WTF22" s="31"/>
      <c r="WTG22" s="31"/>
      <c r="WTH22" s="31"/>
      <c r="WTI22" s="31"/>
      <c r="WTJ22" s="31"/>
      <c r="WTK22" s="31"/>
      <c r="WTL22" s="31"/>
      <c r="WTM22" s="31"/>
      <c r="WTN22" s="31"/>
      <c r="WTO22" s="31"/>
      <c r="WTP22" s="31"/>
      <c r="WTQ22" s="31"/>
      <c r="WTR22" s="31"/>
      <c r="WTS22" s="31"/>
      <c r="WTT22" s="31"/>
      <c r="WTU22" s="31"/>
      <c r="WTV22" s="31"/>
      <c r="WTW22" s="31"/>
      <c r="WTX22" s="31"/>
      <c r="WTY22" s="31"/>
      <c r="WTZ22" s="31"/>
      <c r="WUA22" s="31"/>
      <c r="WUB22" s="31"/>
      <c r="WUC22" s="31"/>
      <c r="WUD22" s="31"/>
      <c r="WUE22" s="31"/>
      <c r="WUF22" s="31"/>
      <c r="WUG22" s="31"/>
      <c r="WUH22" s="31"/>
      <c r="WUI22" s="31"/>
      <c r="WUJ22" s="31"/>
      <c r="WUK22" s="31"/>
      <c r="WUL22" s="31"/>
      <c r="WUM22" s="31"/>
      <c r="WUN22" s="31"/>
      <c r="WUO22" s="31"/>
      <c r="WUP22" s="31"/>
      <c r="WUQ22" s="31"/>
      <c r="WUR22" s="31"/>
      <c r="WUS22" s="31"/>
      <c r="WUT22" s="31"/>
      <c r="WUU22" s="31"/>
      <c r="WUV22" s="31"/>
      <c r="WUW22" s="31"/>
      <c r="WUX22" s="31"/>
      <c r="WUY22" s="31"/>
      <c r="WUZ22" s="31"/>
      <c r="WVA22" s="31"/>
      <c r="WVB22" s="31"/>
      <c r="WVC22" s="31"/>
      <c r="WVD22" s="31"/>
      <c r="WVE22" s="31"/>
      <c r="WVF22" s="31"/>
      <c r="WVG22" s="31"/>
      <c r="WVH22" s="31"/>
      <c r="WVI22" s="31"/>
      <c r="WVJ22" s="31"/>
      <c r="WVK22" s="31"/>
      <c r="WVL22" s="31"/>
      <c r="WVM22" s="31"/>
      <c r="WVN22" s="31"/>
      <c r="WVO22" s="31"/>
      <c r="WVP22" s="31"/>
      <c r="WVQ22" s="31"/>
      <c r="WVR22" s="31"/>
      <c r="WVS22" s="31"/>
      <c r="WVT22" s="31"/>
      <c r="WVU22" s="31"/>
      <c r="WVV22" s="31"/>
      <c r="WVW22" s="31"/>
      <c r="WVX22" s="31"/>
      <c r="WVY22" s="31"/>
      <c r="WVZ22" s="31"/>
      <c r="WWA22" s="31"/>
      <c r="WWB22" s="31"/>
      <c r="WWC22" s="31"/>
      <c r="WWD22" s="31"/>
      <c r="WWE22" s="31"/>
      <c r="WWF22" s="31"/>
      <c r="WWG22" s="31"/>
      <c r="WWH22" s="31"/>
      <c r="WWI22" s="31"/>
      <c r="WWJ22" s="31"/>
      <c r="WWK22" s="31"/>
      <c r="WWL22" s="31"/>
      <c r="WWM22" s="31"/>
      <c r="WWN22" s="31"/>
      <c r="WWO22" s="31"/>
      <c r="WWP22" s="31"/>
      <c r="WWQ22" s="31"/>
      <c r="WWR22" s="31"/>
      <c r="WWS22" s="31"/>
      <c r="WWT22" s="31"/>
      <c r="WWU22" s="31"/>
      <c r="WWV22" s="31"/>
      <c r="WWW22" s="31"/>
      <c r="WWX22" s="31"/>
      <c r="WWY22" s="31"/>
      <c r="WWZ22" s="31"/>
      <c r="WXA22" s="31"/>
      <c r="WXB22" s="31"/>
      <c r="WXC22" s="31"/>
      <c r="WXD22" s="31"/>
      <c r="WXE22" s="31"/>
      <c r="WXF22" s="31"/>
      <c r="WXG22" s="31"/>
      <c r="WXH22" s="31"/>
      <c r="WXI22" s="31"/>
      <c r="WXJ22" s="31"/>
      <c r="WXK22" s="31"/>
      <c r="WXL22" s="31"/>
      <c r="WXM22" s="31"/>
      <c r="WXN22" s="31"/>
      <c r="WXO22" s="31"/>
      <c r="WXP22" s="31"/>
      <c r="WXQ22" s="31"/>
      <c r="WXR22" s="31"/>
      <c r="WXS22" s="31"/>
      <c r="WXT22" s="31"/>
      <c r="WXU22" s="31"/>
      <c r="WXV22" s="31"/>
      <c r="WXW22" s="31"/>
      <c r="WXX22" s="31"/>
      <c r="WXY22" s="31"/>
      <c r="WXZ22" s="31"/>
      <c r="WYA22" s="31"/>
      <c r="WYB22" s="31"/>
      <c r="WYC22" s="31"/>
      <c r="WYD22" s="31"/>
      <c r="WYE22" s="31"/>
      <c r="WYF22" s="31"/>
      <c r="WYG22" s="31"/>
      <c r="WYH22" s="31"/>
      <c r="WYI22" s="31"/>
      <c r="WYJ22" s="31"/>
      <c r="WYK22" s="31"/>
      <c r="WYL22" s="31"/>
      <c r="WYM22" s="31"/>
      <c r="WYN22" s="31"/>
      <c r="WYO22" s="31"/>
      <c r="WYP22" s="31"/>
      <c r="WYQ22" s="31"/>
      <c r="WYR22" s="31"/>
      <c r="WYS22" s="31"/>
      <c r="WYT22" s="31"/>
      <c r="WYU22" s="31"/>
      <c r="WYV22" s="31"/>
      <c r="WYW22" s="31"/>
      <c r="WYX22" s="31"/>
      <c r="WYY22" s="31"/>
      <c r="WYZ22" s="31"/>
      <c r="WZA22" s="31"/>
      <c r="WZB22" s="31"/>
      <c r="WZC22" s="31"/>
      <c r="WZD22" s="31"/>
      <c r="WZE22" s="31"/>
      <c r="WZF22" s="31"/>
      <c r="WZG22" s="31"/>
      <c r="WZH22" s="31"/>
      <c r="WZI22" s="31"/>
      <c r="WZJ22" s="31"/>
      <c r="WZK22" s="31"/>
      <c r="WZL22" s="31"/>
      <c r="WZM22" s="31"/>
      <c r="WZN22" s="31"/>
      <c r="WZO22" s="31"/>
      <c r="WZP22" s="31"/>
      <c r="WZQ22" s="31"/>
      <c r="WZR22" s="31"/>
      <c r="WZS22" s="31"/>
      <c r="WZT22" s="31"/>
      <c r="WZU22" s="31"/>
      <c r="WZV22" s="31"/>
      <c r="WZW22" s="31"/>
      <c r="WZX22" s="31"/>
      <c r="WZY22" s="31"/>
      <c r="WZZ22" s="31"/>
      <c r="XAA22" s="31"/>
      <c r="XAB22" s="31"/>
      <c r="XAC22" s="31"/>
      <c r="XAD22" s="31"/>
      <c r="XAE22" s="31"/>
      <c r="XAF22" s="31"/>
      <c r="XAG22" s="31"/>
      <c r="XAH22" s="31"/>
      <c r="XAI22" s="31"/>
      <c r="XAJ22" s="31"/>
      <c r="XAK22" s="31"/>
      <c r="XAL22" s="31"/>
      <c r="XAM22" s="31"/>
      <c r="XAN22" s="31"/>
      <c r="XAO22" s="31"/>
      <c r="XAP22" s="31"/>
      <c r="XAQ22" s="31"/>
      <c r="XAR22" s="31"/>
      <c r="XAS22" s="31"/>
      <c r="XAT22" s="31"/>
      <c r="XAU22" s="31"/>
      <c r="XAV22" s="31"/>
      <c r="XAW22" s="31"/>
      <c r="XAX22" s="31"/>
      <c r="XAY22" s="31"/>
      <c r="XAZ22" s="31"/>
      <c r="XBA22" s="31"/>
      <c r="XBB22" s="31"/>
      <c r="XBC22" s="31"/>
      <c r="XBD22" s="31"/>
      <c r="XBE22" s="31"/>
      <c r="XBF22" s="31"/>
      <c r="XBG22" s="31"/>
      <c r="XBH22" s="31"/>
      <c r="XBI22" s="31"/>
      <c r="XBJ22" s="31"/>
      <c r="XBK22" s="31"/>
      <c r="XBL22" s="31"/>
      <c r="XBM22" s="31"/>
      <c r="XBN22" s="31"/>
      <c r="XBO22" s="31"/>
      <c r="XBP22" s="31"/>
      <c r="XBQ22" s="31"/>
      <c r="XBR22" s="31"/>
      <c r="XBS22" s="31"/>
      <c r="XBT22" s="31"/>
      <c r="XBU22" s="31"/>
      <c r="XBV22" s="31"/>
      <c r="XBW22" s="31"/>
      <c r="XBX22" s="31"/>
      <c r="XBY22" s="31"/>
      <c r="XBZ22" s="31"/>
      <c r="XCA22" s="31"/>
      <c r="XCB22" s="31"/>
      <c r="XCC22" s="31"/>
      <c r="XCD22" s="31"/>
      <c r="XCE22" s="31"/>
      <c r="XCF22" s="31"/>
      <c r="XCG22" s="31"/>
      <c r="XCH22" s="31"/>
      <c r="XCI22" s="31"/>
      <c r="XCJ22" s="31"/>
      <c r="XCK22" s="31"/>
      <c r="XCL22" s="31"/>
      <c r="XCM22" s="31"/>
      <c r="XCN22" s="31"/>
      <c r="XCO22" s="31"/>
      <c r="XCP22" s="31"/>
      <c r="XCQ22" s="31"/>
      <c r="XCR22" s="31"/>
      <c r="XCS22" s="31"/>
      <c r="XCT22" s="31"/>
      <c r="XCU22" s="31"/>
      <c r="XCV22" s="31"/>
      <c r="XCW22" s="31"/>
      <c r="XCX22" s="31"/>
      <c r="XCY22" s="31"/>
      <c r="XCZ22" s="31"/>
      <c r="XDA22" s="31"/>
      <c r="XDB22" s="31"/>
      <c r="XDC22" s="31"/>
      <c r="XDD22" s="31"/>
      <c r="XDE22" s="31"/>
      <c r="XDF22" s="31"/>
      <c r="XDG22" s="31"/>
      <c r="XDH22" s="31"/>
      <c r="XDI22" s="31"/>
      <c r="XDJ22" s="31"/>
      <c r="XDK22" s="31"/>
      <c r="XDL22" s="31"/>
      <c r="XDM22" s="31"/>
      <c r="XDN22" s="31"/>
      <c r="XDO22" s="31"/>
      <c r="XDP22" s="31"/>
      <c r="XDQ22" s="31"/>
      <c r="XDR22" s="31"/>
      <c r="XDS22" s="31"/>
      <c r="XDT22" s="31"/>
      <c r="XDU22" s="31"/>
      <c r="XDV22" s="31"/>
      <c r="XDW22" s="31"/>
      <c r="XDX22" s="31"/>
      <c r="XDY22" s="31"/>
      <c r="XDZ22" s="31"/>
      <c r="XEA22" s="31"/>
      <c r="XEB22" s="31"/>
      <c r="XEC22" s="31"/>
      <c r="XED22" s="31"/>
      <c r="XEE22" s="31"/>
      <c r="XEF22" s="31"/>
      <c r="XEG22" s="31"/>
      <c r="XEH22" s="31"/>
      <c r="XEI22" s="31"/>
      <c r="XEJ22" s="31"/>
      <c r="XEK22" s="31"/>
      <c r="XEL22" s="31"/>
      <c r="XEM22" s="31"/>
      <c r="XEN22" s="31"/>
      <c r="XEO22" s="31"/>
      <c r="XEP22" s="31"/>
      <c r="XEQ22" s="31"/>
      <c r="XER22" s="31"/>
      <c r="XES22" s="31"/>
      <c r="XET22" s="31"/>
      <c r="XEU22" s="31"/>
      <c r="XEV22" s="31"/>
      <c r="XEW22" s="31"/>
      <c r="XEX22" s="31"/>
      <c r="XEY22" s="31"/>
      <c r="XEZ22" s="31"/>
    </row>
    <row r="23" spans="1:16380" s="34" customFormat="1" ht="23.4" thickBot="1" x14ac:dyDescent="0.45">
      <c r="A23" s="890"/>
      <c r="B23" s="891"/>
      <c r="C23" s="892" t="s">
        <v>325</v>
      </c>
      <c r="D23" s="982" t="s">
        <v>10</v>
      </c>
      <c r="E23" s="459"/>
      <c r="F23" s="460"/>
      <c r="G23" s="460"/>
      <c r="H23" s="460"/>
      <c r="I23" s="460"/>
      <c r="J23" s="460"/>
      <c r="K23" s="460"/>
      <c r="L23" s="460"/>
      <c r="M23" s="460"/>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1"/>
      <c r="BC23" s="439"/>
      <c r="BD23" s="440"/>
      <c r="BE23" s="441"/>
      <c r="BF23" s="442"/>
      <c r="BG23" s="442"/>
      <c r="BH23" s="442"/>
      <c r="BI23" s="442"/>
      <c r="BJ23" s="442"/>
      <c r="BK23" s="442"/>
      <c r="BL23" s="442"/>
      <c r="BM23" s="442"/>
      <c r="BN23" s="442"/>
      <c r="BO23" s="442"/>
      <c r="BP23" s="442"/>
      <c r="BQ23" s="442"/>
      <c r="BR23" s="442"/>
      <c r="BS23" s="442"/>
      <c r="BT23" s="442"/>
      <c r="BU23" s="442"/>
      <c r="BV23" s="442"/>
      <c r="BW23" s="442"/>
      <c r="BX23" s="442"/>
      <c r="BY23" s="442"/>
      <c r="BZ23" s="442"/>
      <c r="CA23" s="442"/>
      <c r="CB23" s="442"/>
      <c r="CC23" s="442"/>
      <c r="CD23" s="442"/>
      <c r="CE23" s="442"/>
      <c r="CF23" s="442"/>
      <c r="CG23" s="442"/>
      <c r="CH23" s="442"/>
      <c r="CI23" s="442"/>
      <c r="CJ23" s="442"/>
      <c r="CK23" s="442"/>
      <c r="CL23" s="442"/>
      <c r="CM23" s="442"/>
      <c r="CN23" s="442"/>
      <c r="CO23" s="442"/>
      <c r="CP23" s="442"/>
      <c r="CQ23" s="442"/>
      <c r="CR23" s="442"/>
      <c r="CS23" s="442"/>
      <c r="CT23" s="442"/>
      <c r="CU23" s="442"/>
      <c r="CV23" s="442"/>
      <c r="CW23" s="442"/>
      <c r="CX23" s="442"/>
      <c r="CY23" s="442"/>
      <c r="CZ23" s="442"/>
      <c r="DA23" s="442"/>
      <c r="DB23" s="442"/>
      <c r="DC23" s="442"/>
      <c r="DD23" s="442"/>
      <c r="DE23" s="442"/>
      <c r="DF23" s="442"/>
      <c r="DG23" s="442"/>
      <c r="DH23" s="442"/>
      <c r="DI23" s="442"/>
      <c r="DJ23" s="442"/>
      <c r="DK23" s="442"/>
      <c r="DL23" s="442"/>
      <c r="DM23" s="442"/>
      <c r="DN23" s="442"/>
      <c r="DO23" s="442"/>
      <c r="DP23" s="442"/>
      <c r="DQ23" s="442"/>
      <c r="DR23" s="442"/>
      <c r="DS23" s="442"/>
      <c r="DT23" s="442"/>
      <c r="DU23" s="442"/>
      <c r="DV23" s="442"/>
      <c r="DW23" s="442"/>
      <c r="DX23" s="442"/>
      <c r="DY23" s="442"/>
      <c r="DZ23" s="442"/>
      <c r="EA23" s="442"/>
      <c r="EB23" s="442"/>
      <c r="EC23" s="442"/>
      <c r="ED23" s="442"/>
      <c r="EE23" s="442"/>
      <c r="EF23" s="442"/>
      <c r="EG23" s="442"/>
      <c r="EH23" s="442"/>
      <c r="EI23" s="442"/>
      <c r="EJ23" s="442"/>
      <c r="EK23" s="442"/>
      <c r="EL23" s="442"/>
      <c r="EM23" s="442"/>
      <c r="EN23" s="442"/>
      <c r="EO23" s="442"/>
      <c r="EP23" s="442"/>
      <c r="EQ23" s="442"/>
      <c r="ER23" s="442"/>
      <c r="ES23" s="442"/>
      <c r="ET23" s="442"/>
      <c r="EU23" s="442"/>
      <c r="EV23" s="442"/>
      <c r="EW23" s="442"/>
      <c r="EX23" s="442"/>
      <c r="EY23" s="442"/>
      <c r="EZ23" s="442"/>
      <c r="FA23" s="442"/>
      <c r="FB23" s="442"/>
      <c r="FC23" s="442"/>
      <c r="FD23" s="442"/>
      <c r="FE23" s="442"/>
      <c r="FF23" s="442"/>
      <c r="FG23" s="442"/>
      <c r="FH23" s="442"/>
      <c r="FI23" s="442"/>
      <c r="FJ23" s="442"/>
      <c r="FK23" s="442"/>
      <c r="FL23" s="442"/>
      <c r="FM23" s="442"/>
      <c r="FN23" s="442"/>
      <c r="FO23" s="442"/>
      <c r="FP23" s="442"/>
      <c r="FQ23" s="442"/>
      <c r="FR23" s="442"/>
      <c r="FS23" s="442"/>
      <c r="FT23" s="442"/>
      <c r="FU23" s="442"/>
      <c r="FV23" s="442"/>
      <c r="FW23" s="442"/>
      <c r="FX23" s="442"/>
      <c r="FY23" s="442"/>
      <c r="FZ23" s="442"/>
      <c r="GA23" s="442"/>
      <c r="GB23" s="442"/>
      <c r="GC23" s="442"/>
      <c r="GD23" s="442"/>
      <c r="GE23" s="442"/>
      <c r="GF23" s="442"/>
      <c r="GG23" s="442"/>
      <c r="GH23" s="442"/>
      <c r="GI23" s="442"/>
      <c r="GJ23" s="442"/>
      <c r="GK23" s="442"/>
      <c r="GL23" s="442"/>
      <c r="GM23" s="442"/>
      <c r="GN23" s="442"/>
      <c r="GO23" s="442"/>
      <c r="GP23" s="442"/>
      <c r="GQ23" s="442"/>
      <c r="GR23" s="442"/>
      <c r="GS23" s="442"/>
      <c r="GT23" s="442"/>
      <c r="GU23" s="442"/>
      <c r="GV23" s="442"/>
      <c r="GW23" s="442"/>
      <c r="GX23" s="442"/>
      <c r="GY23" s="442"/>
      <c r="GZ23" s="442"/>
      <c r="HA23" s="442"/>
      <c r="HB23" s="442"/>
      <c r="HC23" s="442"/>
      <c r="HD23" s="442"/>
      <c r="HE23" s="442"/>
      <c r="HF23" s="442"/>
      <c r="HG23" s="442"/>
      <c r="HH23" s="442"/>
      <c r="HI23" s="442"/>
      <c r="HJ23" s="442"/>
      <c r="HK23" s="442"/>
      <c r="HL23" s="442"/>
      <c r="HM23" s="442"/>
      <c r="HN23" s="442"/>
      <c r="HO23" s="442"/>
      <c r="HP23" s="442"/>
      <c r="HQ23" s="442"/>
      <c r="HR23" s="442"/>
      <c r="HS23" s="442"/>
      <c r="HT23" s="442"/>
      <c r="HU23" s="442"/>
      <c r="HV23" s="442"/>
      <c r="HW23" s="442"/>
      <c r="HX23" s="442"/>
      <c r="HY23" s="442"/>
      <c r="HZ23" s="442"/>
      <c r="IA23" s="442"/>
      <c r="IB23" s="442"/>
      <c r="IC23" s="442"/>
      <c r="ID23" s="442"/>
      <c r="IE23" s="442"/>
      <c r="IF23" s="442"/>
      <c r="IG23" s="442"/>
      <c r="IH23" s="442"/>
      <c r="II23" s="442"/>
      <c r="IJ23" s="442"/>
      <c r="IK23" s="442"/>
      <c r="IL23" s="442"/>
      <c r="IM23" s="442"/>
      <c r="IN23" s="442"/>
      <c r="IO23" s="442"/>
      <c r="IP23" s="442"/>
      <c r="IQ23" s="442"/>
      <c r="IR23" s="442"/>
      <c r="IS23" s="442"/>
      <c r="IT23" s="442"/>
      <c r="IU23" s="442"/>
      <c r="IV23" s="442"/>
      <c r="IW23" s="442"/>
      <c r="IX23" s="442"/>
      <c r="IY23" s="442"/>
      <c r="IZ23" s="442"/>
      <c r="JA23" s="442"/>
      <c r="JB23" s="442"/>
      <c r="JC23" s="442"/>
      <c r="JD23" s="442"/>
      <c r="JE23" s="442"/>
      <c r="JF23" s="442"/>
      <c r="JG23" s="442"/>
      <c r="JH23" s="442"/>
      <c r="JI23" s="442"/>
      <c r="JJ23" s="442"/>
      <c r="JK23" s="442"/>
      <c r="JL23" s="442"/>
      <c r="JM23" s="442"/>
      <c r="JN23" s="442"/>
      <c r="JO23" s="442"/>
      <c r="JP23" s="442"/>
      <c r="JQ23" s="442"/>
      <c r="JR23" s="442"/>
      <c r="JS23" s="442"/>
      <c r="JT23" s="442"/>
      <c r="JU23" s="442"/>
      <c r="JV23" s="442"/>
      <c r="JW23" s="442"/>
      <c r="JX23" s="442"/>
      <c r="JY23" s="442"/>
      <c r="JZ23" s="442"/>
      <c r="KA23" s="442"/>
      <c r="KB23" s="442"/>
      <c r="KC23" s="442"/>
      <c r="KD23" s="442"/>
      <c r="KE23" s="442"/>
      <c r="KF23" s="442"/>
      <c r="KG23" s="442"/>
      <c r="KH23" s="442"/>
      <c r="KI23" s="442"/>
      <c r="KJ23" s="442"/>
      <c r="KK23" s="442"/>
      <c r="KL23" s="442"/>
      <c r="KM23" s="442"/>
      <c r="KN23" s="442"/>
      <c r="KO23" s="442"/>
      <c r="KP23" s="442"/>
      <c r="KQ23" s="442"/>
      <c r="KR23" s="442"/>
      <c r="KS23" s="442"/>
    </row>
    <row r="24" spans="1:16380" s="23" customFormat="1" ht="39.6" x14ac:dyDescent="0.4">
      <c r="A24" s="883">
        <v>14</v>
      </c>
      <c r="B24" s="566" t="s">
        <v>199</v>
      </c>
      <c r="C24" s="893" t="s">
        <v>19</v>
      </c>
      <c r="D24" s="983" t="s">
        <v>53</v>
      </c>
      <c r="E24" s="416"/>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443"/>
      <c r="AE24" s="443"/>
      <c r="AF24" s="443"/>
      <c r="AG24" s="443"/>
      <c r="AH24" s="443"/>
      <c r="AI24" s="443"/>
      <c r="AJ24" s="443"/>
      <c r="AK24" s="443"/>
      <c r="AL24" s="443"/>
      <c r="AM24" s="443"/>
      <c r="AN24" s="443"/>
      <c r="AO24" s="443"/>
      <c r="AP24" s="443"/>
      <c r="AQ24" s="443"/>
      <c r="AR24" s="443"/>
      <c r="AS24" s="443"/>
      <c r="AT24" s="443"/>
      <c r="AU24" s="443"/>
      <c r="AV24" s="443"/>
      <c r="AW24" s="443"/>
      <c r="AX24" s="443"/>
      <c r="AY24" s="443"/>
      <c r="AZ24" s="443"/>
      <c r="BA24" s="443"/>
      <c r="BB24" s="417"/>
      <c r="BC24" s="449"/>
      <c r="BD24" s="450"/>
      <c r="BE24" s="451"/>
      <c r="BF24" s="429"/>
      <c r="BG24" s="429"/>
      <c r="BH24" s="429"/>
      <c r="BI24" s="429"/>
      <c r="BJ24" s="429"/>
      <c r="BK24" s="429"/>
      <c r="BL24" s="429"/>
      <c r="BM24" s="429"/>
      <c r="BN24" s="429"/>
      <c r="BO24" s="429"/>
      <c r="BP24" s="429"/>
      <c r="BQ24" s="429"/>
      <c r="BR24" s="429"/>
      <c r="BS24" s="429"/>
      <c r="BT24" s="429"/>
      <c r="BU24" s="429"/>
      <c r="BV24" s="429"/>
      <c r="BW24" s="429"/>
      <c r="BX24" s="429"/>
      <c r="BY24" s="429"/>
      <c r="BZ24" s="429"/>
      <c r="CA24" s="429"/>
      <c r="CB24" s="429"/>
      <c r="CC24" s="429"/>
      <c r="CD24" s="429"/>
      <c r="CE24" s="429"/>
      <c r="CF24" s="429"/>
      <c r="CG24" s="429"/>
      <c r="CH24" s="429"/>
      <c r="CI24" s="429"/>
      <c r="CJ24" s="429"/>
      <c r="CK24" s="429"/>
      <c r="CL24" s="429"/>
      <c r="CM24" s="429"/>
      <c r="CN24" s="429"/>
      <c r="CO24" s="429"/>
      <c r="CP24" s="429"/>
      <c r="CQ24" s="429"/>
      <c r="CR24" s="429"/>
      <c r="CS24" s="429"/>
      <c r="CT24" s="429"/>
      <c r="CU24" s="429"/>
      <c r="CV24" s="429"/>
      <c r="CW24" s="429"/>
      <c r="CX24" s="429"/>
      <c r="CY24" s="429"/>
      <c r="CZ24" s="429"/>
      <c r="DA24" s="429"/>
      <c r="DB24" s="429"/>
      <c r="DC24" s="429"/>
      <c r="DD24" s="429"/>
      <c r="DE24" s="429"/>
      <c r="DF24" s="429"/>
      <c r="DG24" s="429"/>
      <c r="DH24" s="429"/>
      <c r="DI24" s="429"/>
      <c r="DJ24" s="429"/>
      <c r="DK24" s="429"/>
      <c r="DL24" s="429"/>
      <c r="DM24" s="429"/>
      <c r="DN24" s="429"/>
      <c r="DO24" s="429"/>
      <c r="DP24" s="429"/>
      <c r="DQ24" s="429"/>
      <c r="DR24" s="429"/>
      <c r="DS24" s="429"/>
      <c r="DT24" s="429"/>
      <c r="DU24" s="429"/>
      <c r="DV24" s="429"/>
      <c r="DW24" s="429"/>
      <c r="DX24" s="429"/>
      <c r="DY24" s="429"/>
      <c r="DZ24" s="429"/>
      <c r="EA24" s="429"/>
      <c r="EB24" s="429"/>
      <c r="EC24" s="429"/>
      <c r="ED24" s="429"/>
      <c r="EE24" s="429"/>
      <c r="EF24" s="429"/>
      <c r="EG24" s="429"/>
      <c r="EH24" s="429"/>
      <c r="EI24" s="429"/>
      <c r="EJ24" s="429"/>
      <c r="EK24" s="429"/>
      <c r="EL24" s="429"/>
      <c r="EM24" s="429"/>
      <c r="EN24" s="429"/>
      <c r="EO24" s="429"/>
      <c r="EP24" s="429"/>
      <c r="EQ24" s="429"/>
      <c r="ER24" s="429"/>
      <c r="ES24" s="429"/>
      <c r="ET24" s="429"/>
      <c r="EU24" s="429"/>
      <c r="EV24" s="429"/>
      <c r="EW24" s="429"/>
      <c r="EX24" s="429"/>
      <c r="EY24" s="429"/>
      <c r="EZ24" s="429"/>
      <c r="FA24" s="429"/>
      <c r="FB24" s="429"/>
      <c r="FC24" s="429"/>
      <c r="FD24" s="429"/>
      <c r="FE24" s="429"/>
      <c r="FF24" s="429"/>
      <c r="FG24" s="429"/>
      <c r="FH24" s="429"/>
      <c r="FI24" s="429"/>
      <c r="FJ24" s="429"/>
      <c r="FK24" s="429"/>
      <c r="FL24" s="429"/>
      <c r="FM24" s="429"/>
      <c r="FN24" s="429"/>
      <c r="FO24" s="429"/>
      <c r="FP24" s="429"/>
      <c r="FQ24" s="429"/>
      <c r="FR24" s="429"/>
      <c r="FS24" s="429"/>
      <c r="FT24" s="429"/>
      <c r="FU24" s="429"/>
      <c r="FV24" s="429"/>
      <c r="FW24" s="429"/>
      <c r="FX24" s="429"/>
      <c r="FY24" s="429"/>
      <c r="FZ24" s="429"/>
      <c r="GA24" s="429"/>
      <c r="GB24" s="429"/>
      <c r="GC24" s="429"/>
      <c r="GD24" s="429"/>
      <c r="GE24" s="429"/>
      <c r="GF24" s="429"/>
      <c r="GG24" s="429"/>
      <c r="GH24" s="429"/>
      <c r="GI24" s="429"/>
      <c r="GJ24" s="429"/>
      <c r="GK24" s="429"/>
      <c r="GL24" s="429"/>
      <c r="GM24" s="429"/>
      <c r="GN24" s="429"/>
      <c r="GO24" s="429"/>
      <c r="GP24" s="429"/>
      <c r="GQ24" s="429"/>
      <c r="GR24" s="429"/>
      <c r="GS24" s="429"/>
      <c r="GT24" s="429"/>
      <c r="GU24" s="429"/>
      <c r="GV24" s="429"/>
      <c r="GW24" s="429"/>
      <c r="GX24" s="429"/>
      <c r="GY24" s="429"/>
      <c r="GZ24" s="429"/>
      <c r="HA24" s="429"/>
      <c r="HB24" s="429"/>
      <c r="HC24" s="429"/>
      <c r="HD24" s="429"/>
      <c r="HE24" s="429"/>
      <c r="HF24" s="429"/>
      <c r="HG24" s="429"/>
      <c r="HH24" s="429"/>
      <c r="HI24" s="429"/>
      <c r="HJ24" s="429"/>
      <c r="HK24" s="429"/>
      <c r="HL24" s="429"/>
      <c r="HM24" s="429"/>
      <c r="HN24" s="429"/>
      <c r="HO24" s="429"/>
      <c r="HP24" s="429"/>
      <c r="HQ24" s="429"/>
      <c r="HR24" s="429"/>
      <c r="HS24" s="429"/>
      <c r="HT24" s="429"/>
      <c r="HU24" s="429"/>
      <c r="HV24" s="429"/>
      <c r="HW24" s="429"/>
      <c r="HX24" s="429"/>
      <c r="HY24" s="429"/>
      <c r="HZ24" s="429"/>
      <c r="IA24" s="429"/>
      <c r="IB24" s="429"/>
      <c r="IC24" s="429"/>
      <c r="ID24" s="429"/>
      <c r="IE24" s="429"/>
      <c r="IF24" s="429"/>
      <c r="IG24" s="429"/>
      <c r="IH24" s="429"/>
      <c r="II24" s="429"/>
      <c r="IJ24" s="429"/>
      <c r="IK24" s="429"/>
      <c r="IL24" s="429"/>
      <c r="IM24" s="429"/>
      <c r="IN24" s="429"/>
      <c r="IO24" s="429"/>
      <c r="IP24" s="429"/>
      <c r="IQ24" s="429"/>
      <c r="IR24" s="429"/>
      <c r="IS24" s="429"/>
      <c r="IT24" s="429"/>
      <c r="IU24" s="429"/>
      <c r="IV24" s="429"/>
      <c r="IW24" s="429"/>
      <c r="IX24" s="429"/>
      <c r="IY24" s="429"/>
      <c r="IZ24" s="429"/>
      <c r="JA24" s="429"/>
      <c r="JB24" s="429"/>
      <c r="JC24" s="429"/>
      <c r="JD24" s="429"/>
      <c r="JE24" s="429"/>
      <c r="JF24" s="429"/>
      <c r="JG24" s="429"/>
      <c r="JH24" s="429"/>
      <c r="JI24" s="429"/>
      <c r="JJ24" s="429"/>
      <c r="JK24" s="429"/>
      <c r="JL24" s="429"/>
      <c r="JM24" s="429"/>
      <c r="JN24" s="429"/>
      <c r="JO24" s="429"/>
      <c r="JP24" s="429"/>
      <c r="JQ24" s="429"/>
      <c r="JR24" s="429"/>
      <c r="JS24" s="429"/>
      <c r="JT24" s="429"/>
      <c r="JU24" s="429"/>
      <c r="JV24" s="429"/>
      <c r="JW24" s="429"/>
      <c r="JX24" s="429"/>
      <c r="JY24" s="429"/>
      <c r="JZ24" s="429"/>
      <c r="KA24" s="429"/>
      <c r="KB24" s="429"/>
      <c r="KC24" s="429"/>
      <c r="KD24" s="429"/>
      <c r="KE24" s="429"/>
      <c r="KF24" s="429"/>
      <c r="KG24" s="429"/>
      <c r="KH24" s="429"/>
      <c r="KI24" s="429"/>
      <c r="KJ24" s="429"/>
      <c r="KK24" s="429"/>
      <c r="KL24" s="429"/>
      <c r="KM24" s="429"/>
      <c r="KN24" s="429"/>
      <c r="KO24" s="429"/>
      <c r="KP24" s="429"/>
      <c r="KQ24" s="429"/>
      <c r="KR24" s="429"/>
      <c r="KS24" s="429"/>
    </row>
    <row r="25" spans="1:16380" s="23" customFormat="1" ht="40.200000000000003" thickBot="1" x14ac:dyDescent="0.45">
      <c r="A25" s="894">
        <v>15</v>
      </c>
      <c r="B25" s="895" t="s">
        <v>200</v>
      </c>
      <c r="C25" s="896" t="s">
        <v>210</v>
      </c>
      <c r="D25" s="984" t="s">
        <v>53</v>
      </c>
      <c r="E25" s="404" t="str">
        <f>IF(E24="N", "X", "")</f>
        <v/>
      </c>
      <c r="F25" s="404" t="str">
        <f>IF(F24="N", "X", "")</f>
        <v/>
      </c>
      <c r="G25" s="404" t="str">
        <f t="shared" ref="G25:BB25" si="44">IF(G24="N", "X", "")</f>
        <v/>
      </c>
      <c r="H25" s="404" t="str">
        <f t="shared" si="44"/>
        <v/>
      </c>
      <c r="I25" s="404" t="str">
        <f t="shared" si="44"/>
        <v/>
      </c>
      <c r="J25" s="404" t="str">
        <f t="shared" si="44"/>
        <v/>
      </c>
      <c r="K25" s="404" t="str">
        <f t="shared" si="44"/>
        <v/>
      </c>
      <c r="L25" s="404" t="str">
        <f t="shared" si="44"/>
        <v/>
      </c>
      <c r="M25" s="404" t="str">
        <f t="shared" si="44"/>
        <v/>
      </c>
      <c r="N25" s="404" t="str">
        <f t="shared" si="44"/>
        <v/>
      </c>
      <c r="O25" s="404" t="str">
        <f t="shared" si="44"/>
        <v/>
      </c>
      <c r="P25" s="404" t="str">
        <f t="shared" si="44"/>
        <v/>
      </c>
      <c r="Q25" s="404" t="str">
        <f t="shared" si="44"/>
        <v/>
      </c>
      <c r="R25" s="404" t="str">
        <f t="shared" si="44"/>
        <v/>
      </c>
      <c r="S25" s="404" t="str">
        <f t="shared" si="44"/>
        <v/>
      </c>
      <c r="T25" s="404" t="str">
        <f t="shared" si="44"/>
        <v/>
      </c>
      <c r="U25" s="404" t="str">
        <f t="shared" si="44"/>
        <v/>
      </c>
      <c r="V25" s="404" t="str">
        <f t="shared" si="44"/>
        <v/>
      </c>
      <c r="W25" s="404" t="str">
        <f t="shared" si="44"/>
        <v/>
      </c>
      <c r="X25" s="404" t="str">
        <f t="shared" si="44"/>
        <v/>
      </c>
      <c r="Y25" s="404" t="str">
        <f t="shared" si="44"/>
        <v/>
      </c>
      <c r="Z25" s="404" t="str">
        <f t="shared" si="44"/>
        <v/>
      </c>
      <c r="AA25" s="404" t="str">
        <f t="shared" si="44"/>
        <v/>
      </c>
      <c r="AB25" s="404" t="str">
        <f t="shared" si="44"/>
        <v/>
      </c>
      <c r="AC25" s="404" t="str">
        <f t="shared" si="44"/>
        <v/>
      </c>
      <c r="AD25" s="404" t="str">
        <f t="shared" si="44"/>
        <v/>
      </c>
      <c r="AE25" s="404" t="str">
        <f t="shared" si="44"/>
        <v/>
      </c>
      <c r="AF25" s="404" t="str">
        <f t="shared" si="44"/>
        <v/>
      </c>
      <c r="AG25" s="404" t="str">
        <f t="shared" si="44"/>
        <v/>
      </c>
      <c r="AH25" s="404" t="str">
        <f t="shared" si="44"/>
        <v/>
      </c>
      <c r="AI25" s="404" t="str">
        <f t="shared" si="44"/>
        <v/>
      </c>
      <c r="AJ25" s="404" t="str">
        <f t="shared" si="44"/>
        <v/>
      </c>
      <c r="AK25" s="404" t="str">
        <f t="shared" si="44"/>
        <v/>
      </c>
      <c r="AL25" s="404" t="str">
        <f t="shared" si="44"/>
        <v/>
      </c>
      <c r="AM25" s="404" t="str">
        <f t="shared" si="44"/>
        <v/>
      </c>
      <c r="AN25" s="404" t="str">
        <f t="shared" si="44"/>
        <v/>
      </c>
      <c r="AO25" s="404" t="str">
        <f t="shared" si="44"/>
        <v/>
      </c>
      <c r="AP25" s="404" t="str">
        <f t="shared" si="44"/>
        <v/>
      </c>
      <c r="AQ25" s="404" t="str">
        <f t="shared" si="44"/>
        <v/>
      </c>
      <c r="AR25" s="404" t="str">
        <f t="shared" si="44"/>
        <v/>
      </c>
      <c r="AS25" s="404" t="str">
        <f t="shared" si="44"/>
        <v/>
      </c>
      <c r="AT25" s="404" t="str">
        <f t="shared" si="44"/>
        <v/>
      </c>
      <c r="AU25" s="404" t="str">
        <f t="shared" si="44"/>
        <v/>
      </c>
      <c r="AV25" s="404" t="str">
        <f t="shared" si="44"/>
        <v/>
      </c>
      <c r="AW25" s="404" t="str">
        <f t="shared" si="44"/>
        <v/>
      </c>
      <c r="AX25" s="404" t="str">
        <f t="shared" si="44"/>
        <v/>
      </c>
      <c r="AY25" s="404" t="str">
        <f t="shared" si="44"/>
        <v/>
      </c>
      <c r="AZ25" s="404" t="str">
        <f t="shared" si="44"/>
        <v/>
      </c>
      <c r="BA25" s="404" t="str">
        <f t="shared" si="44"/>
        <v/>
      </c>
      <c r="BB25" s="404" t="str">
        <f t="shared" si="44"/>
        <v/>
      </c>
      <c r="BC25" s="462"/>
      <c r="BD25" s="463"/>
      <c r="BE25" s="464"/>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c r="HN25" s="429"/>
      <c r="HO25" s="429"/>
      <c r="HP25" s="429"/>
      <c r="HQ25" s="429"/>
      <c r="HR25" s="429"/>
      <c r="HS25" s="429"/>
      <c r="HT25" s="429"/>
      <c r="HU25" s="429"/>
      <c r="HV25" s="429"/>
      <c r="HW25" s="429"/>
      <c r="HX25" s="429"/>
      <c r="HY25" s="429"/>
      <c r="HZ25" s="429"/>
      <c r="IA25" s="429"/>
      <c r="IB25" s="429"/>
      <c r="IC25" s="429"/>
      <c r="ID25" s="429"/>
      <c r="IE25" s="429"/>
      <c r="IF25" s="429"/>
      <c r="IG25" s="429"/>
      <c r="IH25" s="429"/>
      <c r="II25" s="429"/>
      <c r="IJ25" s="429"/>
      <c r="IK25" s="429"/>
      <c r="IL25" s="429"/>
      <c r="IM25" s="429"/>
      <c r="IN25" s="429"/>
      <c r="IO25" s="429"/>
      <c r="IP25" s="429"/>
      <c r="IQ25" s="429"/>
      <c r="IR25" s="429"/>
      <c r="IS25" s="429"/>
      <c r="IT25" s="429"/>
      <c r="IU25" s="429"/>
      <c r="IV25" s="429"/>
      <c r="IW25" s="429"/>
      <c r="IX25" s="429"/>
      <c r="IY25" s="429"/>
      <c r="IZ25" s="429"/>
      <c r="JA25" s="429"/>
      <c r="JB25" s="429"/>
      <c r="JC25" s="429"/>
      <c r="JD25" s="429"/>
      <c r="JE25" s="429"/>
      <c r="JF25" s="429"/>
      <c r="JG25" s="429"/>
      <c r="JH25" s="429"/>
      <c r="JI25" s="429"/>
      <c r="JJ25" s="429"/>
      <c r="JK25" s="429"/>
      <c r="JL25" s="429"/>
      <c r="JM25" s="429"/>
      <c r="JN25" s="429"/>
      <c r="JO25" s="429"/>
      <c r="JP25" s="429"/>
      <c r="JQ25" s="429"/>
      <c r="JR25" s="429"/>
      <c r="JS25" s="429"/>
      <c r="JT25" s="429"/>
      <c r="JU25" s="429"/>
      <c r="JV25" s="429"/>
      <c r="JW25" s="429"/>
      <c r="JX25" s="429"/>
      <c r="JY25" s="429"/>
      <c r="JZ25" s="429"/>
      <c r="KA25" s="429"/>
      <c r="KB25" s="429"/>
      <c r="KC25" s="429"/>
      <c r="KD25" s="429"/>
      <c r="KE25" s="429"/>
      <c r="KF25" s="429"/>
      <c r="KG25" s="429"/>
      <c r="KH25" s="429"/>
      <c r="KI25" s="429"/>
      <c r="KJ25" s="429"/>
      <c r="KK25" s="429"/>
      <c r="KL25" s="429"/>
      <c r="KM25" s="429"/>
      <c r="KN25" s="429"/>
      <c r="KO25" s="429"/>
      <c r="KP25" s="429"/>
      <c r="KQ25" s="429"/>
      <c r="KR25" s="429"/>
      <c r="KS25" s="429"/>
    </row>
    <row r="26" spans="1:16380" s="23" customFormat="1" ht="23.4" thickBot="1" x14ac:dyDescent="0.45">
      <c r="A26" s="890"/>
      <c r="B26" s="897"/>
      <c r="C26" s="877" t="s">
        <v>326</v>
      </c>
      <c r="D26" s="978" t="s">
        <v>10</v>
      </c>
      <c r="E26" s="436"/>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8"/>
      <c r="BC26" s="439"/>
      <c r="BD26" s="440"/>
      <c r="BE26" s="441"/>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c r="HN26" s="429"/>
      <c r="HO26" s="429"/>
      <c r="HP26" s="429"/>
      <c r="HQ26" s="429"/>
      <c r="HR26" s="429"/>
      <c r="HS26" s="429"/>
      <c r="HT26" s="429"/>
      <c r="HU26" s="429"/>
      <c r="HV26" s="429"/>
      <c r="HW26" s="429"/>
      <c r="HX26" s="429"/>
      <c r="HY26" s="429"/>
      <c r="HZ26" s="429"/>
      <c r="IA26" s="429"/>
      <c r="IB26" s="429"/>
      <c r="IC26" s="429"/>
      <c r="ID26" s="429"/>
      <c r="IE26" s="429"/>
      <c r="IF26" s="429"/>
      <c r="IG26" s="429"/>
      <c r="IH26" s="429"/>
      <c r="II26" s="429"/>
      <c r="IJ26" s="429"/>
      <c r="IK26" s="429"/>
      <c r="IL26" s="429"/>
      <c r="IM26" s="429"/>
      <c r="IN26" s="429"/>
      <c r="IO26" s="429"/>
      <c r="IP26" s="429"/>
      <c r="IQ26" s="429"/>
      <c r="IR26" s="429"/>
      <c r="IS26" s="429"/>
      <c r="IT26" s="429"/>
      <c r="IU26" s="429"/>
      <c r="IV26" s="429"/>
      <c r="IW26" s="429"/>
      <c r="IX26" s="429"/>
      <c r="IY26" s="429"/>
      <c r="IZ26" s="429"/>
      <c r="JA26" s="429"/>
      <c r="JB26" s="429"/>
      <c r="JC26" s="429"/>
      <c r="JD26" s="429"/>
      <c r="JE26" s="429"/>
      <c r="JF26" s="429"/>
      <c r="JG26" s="429"/>
      <c r="JH26" s="429"/>
      <c r="JI26" s="429"/>
      <c r="JJ26" s="429"/>
      <c r="JK26" s="429"/>
      <c r="JL26" s="429"/>
      <c r="JM26" s="429"/>
      <c r="JN26" s="429"/>
      <c r="JO26" s="429"/>
      <c r="JP26" s="429"/>
      <c r="JQ26" s="429"/>
      <c r="JR26" s="429"/>
      <c r="JS26" s="429"/>
      <c r="JT26" s="429"/>
      <c r="JU26" s="429"/>
      <c r="JV26" s="429"/>
      <c r="JW26" s="429"/>
      <c r="JX26" s="429"/>
      <c r="JY26" s="429"/>
      <c r="JZ26" s="429"/>
      <c r="KA26" s="429"/>
      <c r="KB26" s="429"/>
      <c r="KC26" s="429"/>
      <c r="KD26" s="429"/>
      <c r="KE26" s="429"/>
      <c r="KF26" s="429"/>
      <c r="KG26" s="429"/>
      <c r="KH26" s="429"/>
      <c r="KI26" s="429"/>
      <c r="KJ26" s="429"/>
      <c r="KK26" s="429"/>
      <c r="KL26" s="429"/>
      <c r="KM26" s="429"/>
      <c r="KN26" s="429"/>
      <c r="KO26" s="429"/>
      <c r="KP26" s="429"/>
      <c r="KQ26" s="429"/>
      <c r="KR26" s="429"/>
      <c r="KS26" s="429"/>
    </row>
    <row r="27" spans="1:16380" s="23" customFormat="1" ht="39.6" x14ac:dyDescent="0.4">
      <c r="A27" s="898">
        <v>16</v>
      </c>
      <c r="B27" s="899" t="s">
        <v>151</v>
      </c>
      <c r="C27" s="900" t="s">
        <v>250</v>
      </c>
      <c r="D27" s="983" t="s">
        <v>53</v>
      </c>
      <c r="E27" s="430"/>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5"/>
      <c r="BC27" s="426"/>
      <c r="BD27" s="427"/>
      <c r="BE27" s="428"/>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c r="HN27" s="429"/>
      <c r="HO27" s="429"/>
      <c r="HP27" s="429"/>
      <c r="HQ27" s="429"/>
      <c r="HR27" s="429"/>
      <c r="HS27" s="429"/>
      <c r="HT27" s="429"/>
      <c r="HU27" s="429"/>
      <c r="HV27" s="429"/>
      <c r="HW27" s="429"/>
      <c r="HX27" s="429"/>
      <c r="HY27" s="429"/>
      <c r="HZ27" s="429"/>
      <c r="IA27" s="429"/>
      <c r="IB27" s="429"/>
      <c r="IC27" s="429"/>
      <c r="ID27" s="429"/>
      <c r="IE27" s="429"/>
      <c r="IF27" s="429"/>
      <c r="IG27" s="429"/>
      <c r="IH27" s="429"/>
      <c r="II27" s="429"/>
      <c r="IJ27" s="429"/>
      <c r="IK27" s="429"/>
      <c r="IL27" s="429"/>
      <c r="IM27" s="429"/>
      <c r="IN27" s="429"/>
      <c r="IO27" s="429"/>
      <c r="IP27" s="429"/>
      <c r="IQ27" s="429"/>
      <c r="IR27" s="429"/>
      <c r="IS27" s="429"/>
      <c r="IT27" s="429"/>
      <c r="IU27" s="429"/>
      <c r="IV27" s="429"/>
      <c r="IW27" s="429"/>
      <c r="IX27" s="429"/>
      <c r="IY27" s="429"/>
      <c r="IZ27" s="429"/>
      <c r="JA27" s="429"/>
      <c r="JB27" s="429"/>
      <c r="JC27" s="429"/>
      <c r="JD27" s="429"/>
      <c r="JE27" s="429"/>
      <c r="JF27" s="429"/>
      <c r="JG27" s="429"/>
      <c r="JH27" s="429"/>
      <c r="JI27" s="429"/>
      <c r="JJ27" s="429"/>
      <c r="JK27" s="429"/>
      <c r="JL27" s="429"/>
      <c r="JM27" s="429"/>
      <c r="JN27" s="429"/>
      <c r="JO27" s="429"/>
      <c r="JP27" s="429"/>
      <c r="JQ27" s="429"/>
      <c r="JR27" s="429"/>
      <c r="JS27" s="429"/>
      <c r="JT27" s="429"/>
      <c r="JU27" s="429"/>
      <c r="JV27" s="429"/>
      <c r="JW27" s="429"/>
      <c r="JX27" s="429"/>
      <c r="JY27" s="429"/>
      <c r="JZ27" s="429"/>
      <c r="KA27" s="429"/>
      <c r="KB27" s="429"/>
      <c r="KC27" s="429"/>
      <c r="KD27" s="429"/>
      <c r="KE27" s="429"/>
      <c r="KF27" s="429"/>
      <c r="KG27" s="429"/>
      <c r="KH27" s="429"/>
      <c r="KI27" s="429"/>
      <c r="KJ27" s="429"/>
      <c r="KK27" s="429"/>
      <c r="KL27" s="429"/>
      <c r="KM27" s="429"/>
      <c r="KN27" s="429"/>
      <c r="KO27" s="429"/>
      <c r="KP27" s="429"/>
      <c r="KQ27" s="429"/>
      <c r="KR27" s="429"/>
      <c r="KS27" s="429"/>
    </row>
    <row r="28" spans="1:16380" s="24" customFormat="1" ht="39.6" x14ac:dyDescent="0.25">
      <c r="A28" s="901">
        <v>17</v>
      </c>
      <c r="B28" s="899" t="s">
        <v>152</v>
      </c>
      <c r="C28" s="902" t="s">
        <v>91</v>
      </c>
      <c r="D28" s="983" t="s">
        <v>53</v>
      </c>
      <c r="E28" s="430" t="str">
        <f>IF(E27="N", "X", "")</f>
        <v/>
      </c>
      <c r="F28" s="430" t="str">
        <f t="shared" ref="F28:BB28" si="45">IF(F27="N", "X", "")</f>
        <v/>
      </c>
      <c r="G28" s="430" t="str">
        <f t="shared" si="45"/>
        <v/>
      </c>
      <c r="H28" s="430" t="str">
        <f t="shared" si="45"/>
        <v/>
      </c>
      <c r="I28" s="430" t="str">
        <f t="shared" si="45"/>
        <v/>
      </c>
      <c r="J28" s="430" t="str">
        <f t="shared" si="45"/>
        <v/>
      </c>
      <c r="K28" s="430" t="str">
        <f t="shared" si="45"/>
        <v/>
      </c>
      <c r="L28" s="430" t="str">
        <f t="shared" si="45"/>
        <v/>
      </c>
      <c r="M28" s="430" t="str">
        <f t="shared" si="45"/>
        <v/>
      </c>
      <c r="N28" s="430" t="str">
        <f t="shared" si="45"/>
        <v/>
      </c>
      <c r="O28" s="430" t="str">
        <f t="shared" si="45"/>
        <v/>
      </c>
      <c r="P28" s="430" t="str">
        <f t="shared" si="45"/>
        <v/>
      </c>
      <c r="Q28" s="430" t="str">
        <f t="shared" si="45"/>
        <v/>
      </c>
      <c r="R28" s="430" t="str">
        <f t="shared" si="45"/>
        <v/>
      </c>
      <c r="S28" s="430" t="str">
        <f t="shared" si="45"/>
        <v/>
      </c>
      <c r="T28" s="430" t="str">
        <f t="shared" si="45"/>
        <v/>
      </c>
      <c r="U28" s="430" t="str">
        <f t="shared" si="45"/>
        <v/>
      </c>
      <c r="V28" s="430" t="str">
        <f t="shared" si="45"/>
        <v/>
      </c>
      <c r="W28" s="430" t="str">
        <f t="shared" si="45"/>
        <v/>
      </c>
      <c r="X28" s="430" t="str">
        <f t="shared" si="45"/>
        <v/>
      </c>
      <c r="Y28" s="430" t="str">
        <f t="shared" si="45"/>
        <v/>
      </c>
      <c r="Z28" s="430" t="str">
        <f t="shared" si="45"/>
        <v/>
      </c>
      <c r="AA28" s="430" t="str">
        <f t="shared" si="45"/>
        <v/>
      </c>
      <c r="AB28" s="430" t="str">
        <f t="shared" si="45"/>
        <v/>
      </c>
      <c r="AC28" s="430" t="str">
        <f t="shared" si="45"/>
        <v/>
      </c>
      <c r="AD28" s="430" t="str">
        <f t="shared" si="45"/>
        <v/>
      </c>
      <c r="AE28" s="430" t="str">
        <f t="shared" si="45"/>
        <v/>
      </c>
      <c r="AF28" s="430" t="str">
        <f t="shared" si="45"/>
        <v/>
      </c>
      <c r="AG28" s="430" t="str">
        <f t="shared" si="45"/>
        <v/>
      </c>
      <c r="AH28" s="430" t="str">
        <f t="shared" si="45"/>
        <v/>
      </c>
      <c r="AI28" s="430" t="str">
        <f t="shared" si="45"/>
        <v/>
      </c>
      <c r="AJ28" s="430" t="str">
        <f t="shared" si="45"/>
        <v/>
      </c>
      <c r="AK28" s="430" t="str">
        <f t="shared" si="45"/>
        <v/>
      </c>
      <c r="AL28" s="430" t="str">
        <f t="shared" si="45"/>
        <v/>
      </c>
      <c r="AM28" s="430" t="str">
        <f t="shared" si="45"/>
        <v/>
      </c>
      <c r="AN28" s="430" t="str">
        <f t="shared" si="45"/>
        <v/>
      </c>
      <c r="AO28" s="430" t="str">
        <f t="shared" si="45"/>
        <v/>
      </c>
      <c r="AP28" s="430" t="str">
        <f t="shared" si="45"/>
        <v/>
      </c>
      <c r="AQ28" s="430" t="str">
        <f t="shared" si="45"/>
        <v/>
      </c>
      <c r="AR28" s="430" t="str">
        <f t="shared" si="45"/>
        <v/>
      </c>
      <c r="AS28" s="430" t="str">
        <f t="shared" si="45"/>
        <v/>
      </c>
      <c r="AT28" s="430" t="str">
        <f t="shared" si="45"/>
        <v/>
      </c>
      <c r="AU28" s="430" t="str">
        <f t="shared" si="45"/>
        <v/>
      </c>
      <c r="AV28" s="430" t="str">
        <f t="shared" si="45"/>
        <v/>
      </c>
      <c r="AW28" s="430" t="str">
        <f t="shared" si="45"/>
        <v/>
      </c>
      <c r="AX28" s="430" t="str">
        <f t="shared" si="45"/>
        <v/>
      </c>
      <c r="AY28" s="430" t="str">
        <f t="shared" si="45"/>
        <v/>
      </c>
      <c r="AZ28" s="430" t="str">
        <f t="shared" si="45"/>
        <v/>
      </c>
      <c r="BA28" s="430" t="str">
        <f t="shared" si="45"/>
        <v/>
      </c>
      <c r="BB28" s="430" t="str">
        <f t="shared" si="45"/>
        <v/>
      </c>
      <c r="BC28" s="426"/>
      <c r="BD28" s="427"/>
      <c r="BE28" s="428"/>
      <c r="BF28" s="465"/>
      <c r="BG28" s="465"/>
      <c r="BH28" s="465"/>
      <c r="BI28" s="465"/>
      <c r="BJ28" s="465"/>
      <c r="BK28" s="465"/>
      <c r="BL28" s="465"/>
      <c r="BM28" s="465"/>
      <c r="BN28" s="465"/>
      <c r="BO28" s="465"/>
      <c r="BP28" s="465"/>
      <c r="BQ28" s="465"/>
      <c r="BR28" s="465"/>
      <c r="BS28" s="465"/>
      <c r="BT28" s="465"/>
      <c r="BU28" s="465"/>
      <c r="BV28" s="465"/>
      <c r="BW28" s="465"/>
      <c r="BX28" s="465"/>
      <c r="BY28" s="465"/>
      <c r="BZ28" s="465"/>
      <c r="CA28" s="465"/>
      <c r="CB28" s="465"/>
      <c r="CC28" s="465"/>
      <c r="CD28" s="465"/>
      <c r="CE28" s="465"/>
      <c r="CF28" s="465"/>
      <c r="CG28" s="465"/>
      <c r="CH28" s="465"/>
      <c r="CI28" s="465"/>
      <c r="CJ28" s="465"/>
      <c r="CK28" s="465"/>
      <c r="CL28" s="465"/>
      <c r="CM28" s="465"/>
      <c r="CN28" s="465"/>
      <c r="CO28" s="465"/>
      <c r="CP28" s="465"/>
      <c r="CQ28" s="465"/>
      <c r="CR28" s="465"/>
      <c r="CS28" s="465"/>
      <c r="CT28" s="465"/>
      <c r="CU28" s="465"/>
      <c r="CV28" s="465"/>
      <c r="CW28" s="465"/>
      <c r="CX28" s="465"/>
      <c r="CY28" s="465"/>
      <c r="CZ28" s="465"/>
      <c r="DA28" s="465"/>
      <c r="DB28" s="465"/>
      <c r="DC28" s="465"/>
      <c r="DD28" s="465"/>
      <c r="DE28" s="465"/>
      <c r="DF28" s="465"/>
      <c r="DG28" s="465"/>
      <c r="DH28" s="465"/>
      <c r="DI28" s="465"/>
      <c r="DJ28" s="465"/>
      <c r="DK28" s="465"/>
      <c r="DL28" s="465"/>
      <c r="DM28" s="465"/>
      <c r="DN28" s="465"/>
      <c r="DO28" s="465"/>
      <c r="DP28" s="465"/>
      <c r="DQ28" s="465"/>
      <c r="DR28" s="465"/>
      <c r="DS28" s="465"/>
      <c r="DT28" s="465"/>
      <c r="DU28" s="465"/>
      <c r="DV28" s="465"/>
      <c r="DW28" s="465"/>
      <c r="DX28" s="465"/>
      <c r="DY28" s="465"/>
      <c r="DZ28" s="465"/>
      <c r="EA28" s="465"/>
      <c r="EB28" s="465"/>
      <c r="EC28" s="465"/>
      <c r="ED28" s="465"/>
      <c r="EE28" s="465"/>
      <c r="EF28" s="465"/>
      <c r="EG28" s="465"/>
      <c r="EH28" s="465"/>
      <c r="EI28" s="465"/>
      <c r="EJ28" s="465"/>
      <c r="EK28" s="465"/>
      <c r="EL28" s="465"/>
      <c r="EM28" s="465"/>
      <c r="EN28" s="465"/>
      <c r="EO28" s="465"/>
      <c r="EP28" s="465"/>
      <c r="EQ28" s="465"/>
      <c r="ER28" s="465"/>
      <c r="ES28" s="465"/>
      <c r="ET28" s="465"/>
      <c r="EU28" s="465"/>
      <c r="EV28" s="465"/>
      <c r="EW28" s="465"/>
      <c r="EX28" s="465"/>
      <c r="EY28" s="465"/>
      <c r="EZ28" s="465"/>
      <c r="FA28" s="465"/>
      <c r="FB28" s="465"/>
      <c r="FC28" s="465"/>
      <c r="FD28" s="465"/>
      <c r="FE28" s="465"/>
      <c r="FF28" s="465"/>
      <c r="FG28" s="465"/>
      <c r="FH28" s="465"/>
      <c r="FI28" s="465"/>
      <c r="FJ28" s="465"/>
      <c r="FK28" s="465"/>
      <c r="FL28" s="465"/>
      <c r="FM28" s="465"/>
      <c r="FN28" s="465"/>
      <c r="FO28" s="465"/>
      <c r="FP28" s="465"/>
      <c r="FQ28" s="465"/>
      <c r="FR28" s="465"/>
      <c r="FS28" s="465"/>
      <c r="FT28" s="465"/>
      <c r="FU28" s="465"/>
      <c r="FV28" s="465"/>
      <c r="FW28" s="465"/>
      <c r="FX28" s="465"/>
      <c r="FY28" s="465"/>
      <c r="FZ28" s="465"/>
      <c r="GA28" s="465"/>
      <c r="GB28" s="465"/>
      <c r="GC28" s="465"/>
      <c r="GD28" s="465"/>
      <c r="GE28" s="465"/>
      <c r="GF28" s="465"/>
      <c r="GG28" s="465"/>
      <c r="GH28" s="465"/>
      <c r="GI28" s="465"/>
      <c r="GJ28" s="465"/>
      <c r="GK28" s="465"/>
      <c r="GL28" s="465"/>
      <c r="GM28" s="465"/>
      <c r="GN28" s="465"/>
      <c r="GO28" s="465"/>
      <c r="GP28" s="465"/>
      <c r="GQ28" s="465"/>
      <c r="GR28" s="465"/>
      <c r="GS28" s="465"/>
      <c r="GT28" s="465"/>
      <c r="GU28" s="465"/>
      <c r="GV28" s="465"/>
      <c r="GW28" s="465"/>
      <c r="GX28" s="465"/>
      <c r="GY28" s="465"/>
      <c r="GZ28" s="465"/>
      <c r="HA28" s="465"/>
      <c r="HB28" s="465"/>
      <c r="HC28" s="465"/>
      <c r="HD28" s="465"/>
      <c r="HE28" s="465"/>
      <c r="HF28" s="465"/>
      <c r="HG28" s="465"/>
      <c r="HH28" s="465"/>
      <c r="HI28" s="465"/>
      <c r="HJ28" s="465"/>
      <c r="HK28" s="465"/>
      <c r="HL28" s="465"/>
      <c r="HM28" s="465"/>
      <c r="HN28" s="465"/>
      <c r="HO28" s="465"/>
      <c r="HP28" s="465"/>
      <c r="HQ28" s="465"/>
      <c r="HR28" s="465"/>
      <c r="HS28" s="465"/>
      <c r="HT28" s="465"/>
      <c r="HU28" s="465"/>
      <c r="HV28" s="465"/>
      <c r="HW28" s="465"/>
      <c r="HX28" s="465"/>
      <c r="HY28" s="465"/>
      <c r="HZ28" s="465"/>
      <c r="IA28" s="465"/>
      <c r="IB28" s="465"/>
      <c r="IC28" s="465"/>
      <c r="ID28" s="465"/>
      <c r="IE28" s="465"/>
      <c r="IF28" s="465"/>
      <c r="IG28" s="465"/>
      <c r="IH28" s="465"/>
      <c r="II28" s="465"/>
      <c r="IJ28" s="465"/>
      <c r="IK28" s="465"/>
      <c r="IL28" s="465"/>
      <c r="IM28" s="465"/>
      <c r="IN28" s="465"/>
      <c r="IO28" s="465"/>
      <c r="IP28" s="465"/>
      <c r="IQ28" s="465"/>
      <c r="IR28" s="465"/>
      <c r="IS28" s="465"/>
      <c r="IT28" s="465"/>
      <c r="IU28" s="465"/>
      <c r="IV28" s="465"/>
      <c r="IW28" s="465"/>
      <c r="IX28" s="465"/>
      <c r="IY28" s="465"/>
      <c r="IZ28" s="465"/>
      <c r="JA28" s="465"/>
      <c r="JB28" s="465"/>
      <c r="JC28" s="465"/>
      <c r="JD28" s="465"/>
      <c r="JE28" s="465"/>
      <c r="JF28" s="465"/>
      <c r="JG28" s="465"/>
      <c r="JH28" s="465"/>
      <c r="JI28" s="465"/>
      <c r="JJ28" s="465"/>
      <c r="JK28" s="465"/>
      <c r="JL28" s="465"/>
      <c r="JM28" s="465"/>
      <c r="JN28" s="465"/>
      <c r="JO28" s="465"/>
      <c r="JP28" s="465"/>
      <c r="JQ28" s="465"/>
      <c r="JR28" s="465"/>
      <c r="JS28" s="465"/>
      <c r="JT28" s="465"/>
      <c r="JU28" s="465"/>
      <c r="JV28" s="465"/>
      <c r="JW28" s="465"/>
      <c r="JX28" s="465"/>
      <c r="JY28" s="465"/>
      <c r="JZ28" s="465"/>
      <c r="KA28" s="465"/>
      <c r="KB28" s="465"/>
      <c r="KC28" s="465"/>
      <c r="KD28" s="465"/>
      <c r="KE28" s="465"/>
      <c r="KF28" s="465"/>
      <c r="KG28" s="465"/>
      <c r="KH28" s="465"/>
      <c r="KI28" s="465"/>
      <c r="KJ28" s="465"/>
      <c r="KK28" s="465"/>
      <c r="KL28" s="465"/>
      <c r="KM28" s="465"/>
      <c r="KN28" s="465"/>
      <c r="KO28" s="465"/>
      <c r="KP28" s="465"/>
      <c r="KQ28" s="465"/>
      <c r="KR28" s="465"/>
      <c r="KS28" s="465"/>
    </row>
    <row r="29" spans="1:16380" s="24" customFormat="1" ht="40.200000000000003" thickBot="1" x14ac:dyDescent="0.3">
      <c r="A29" s="903">
        <v>18</v>
      </c>
      <c r="B29" s="569" t="s">
        <v>153</v>
      </c>
      <c r="C29" s="904" t="s">
        <v>92</v>
      </c>
      <c r="D29" s="983" t="s">
        <v>53</v>
      </c>
      <c r="E29" s="430" t="str">
        <f t="shared" ref="E29:BA29" si="46">IF(E$27="N", "X", "")</f>
        <v/>
      </c>
      <c r="F29" s="430" t="str">
        <f t="shared" si="46"/>
        <v/>
      </c>
      <c r="G29" s="430" t="str">
        <f t="shared" si="46"/>
        <v/>
      </c>
      <c r="H29" s="430" t="str">
        <f t="shared" si="46"/>
        <v/>
      </c>
      <c r="I29" s="430" t="str">
        <f t="shared" si="46"/>
        <v/>
      </c>
      <c r="J29" s="430" t="str">
        <f t="shared" si="46"/>
        <v/>
      </c>
      <c r="K29" s="430" t="str">
        <f t="shared" si="46"/>
        <v/>
      </c>
      <c r="L29" s="430" t="str">
        <f t="shared" si="46"/>
        <v/>
      </c>
      <c r="M29" s="430" t="str">
        <f t="shared" si="46"/>
        <v/>
      </c>
      <c r="N29" s="430" t="str">
        <f t="shared" si="46"/>
        <v/>
      </c>
      <c r="O29" s="430" t="str">
        <f t="shared" si="46"/>
        <v/>
      </c>
      <c r="P29" s="430" t="str">
        <f t="shared" si="46"/>
        <v/>
      </c>
      <c r="Q29" s="430" t="str">
        <f t="shared" si="46"/>
        <v/>
      </c>
      <c r="R29" s="430" t="str">
        <f t="shared" si="46"/>
        <v/>
      </c>
      <c r="S29" s="430" t="str">
        <f t="shared" si="46"/>
        <v/>
      </c>
      <c r="T29" s="430" t="str">
        <f t="shared" si="46"/>
        <v/>
      </c>
      <c r="U29" s="430" t="str">
        <f t="shared" si="46"/>
        <v/>
      </c>
      <c r="V29" s="430" t="str">
        <f t="shared" si="46"/>
        <v/>
      </c>
      <c r="W29" s="430" t="str">
        <f t="shared" si="46"/>
        <v/>
      </c>
      <c r="X29" s="430" t="str">
        <f t="shared" si="46"/>
        <v/>
      </c>
      <c r="Y29" s="430" t="str">
        <f t="shared" si="46"/>
        <v/>
      </c>
      <c r="Z29" s="430" t="str">
        <f t="shared" si="46"/>
        <v/>
      </c>
      <c r="AA29" s="430" t="str">
        <f t="shared" si="46"/>
        <v/>
      </c>
      <c r="AB29" s="430" t="str">
        <f t="shared" si="46"/>
        <v/>
      </c>
      <c r="AC29" s="430" t="str">
        <f t="shared" si="46"/>
        <v/>
      </c>
      <c r="AD29" s="430" t="str">
        <f t="shared" si="46"/>
        <v/>
      </c>
      <c r="AE29" s="430" t="str">
        <f t="shared" si="46"/>
        <v/>
      </c>
      <c r="AF29" s="430" t="str">
        <f t="shared" si="46"/>
        <v/>
      </c>
      <c r="AG29" s="430" t="str">
        <f t="shared" si="46"/>
        <v/>
      </c>
      <c r="AH29" s="430" t="str">
        <f t="shared" si="46"/>
        <v/>
      </c>
      <c r="AI29" s="430" t="str">
        <f t="shared" si="46"/>
        <v/>
      </c>
      <c r="AJ29" s="430" t="str">
        <f t="shared" si="46"/>
        <v/>
      </c>
      <c r="AK29" s="430" t="str">
        <f t="shared" si="46"/>
        <v/>
      </c>
      <c r="AL29" s="430" t="str">
        <f t="shared" si="46"/>
        <v/>
      </c>
      <c r="AM29" s="430" t="str">
        <f t="shared" si="46"/>
        <v/>
      </c>
      <c r="AN29" s="430" t="str">
        <f t="shared" si="46"/>
        <v/>
      </c>
      <c r="AO29" s="430" t="str">
        <f t="shared" si="46"/>
        <v/>
      </c>
      <c r="AP29" s="430" t="str">
        <f t="shared" si="46"/>
        <v/>
      </c>
      <c r="AQ29" s="430" t="str">
        <f t="shared" si="46"/>
        <v/>
      </c>
      <c r="AR29" s="430" t="str">
        <f t="shared" si="46"/>
        <v/>
      </c>
      <c r="AS29" s="430" t="str">
        <f t="shared" si="46"/>
        <v/>
      </c>
      <c r="AT29" s="430" t="str">
        <f t="shared" si="46"/>
        <v/>
      </c>
      <c r="AU29" s="430" t="str">
        <f t="shared" si="46"/>
        <v/>
      </c>
      <c r="AV29" s="430" t="str">
        <f t="shared" si="46"/>
        <v/>
      </c>
      <c r="AW29" s="430" t="str">
        <f t="shared" si="46"/>
        <v/>
      </c>
      <c r="AX29" s="430" t="str">
        <f t="shared" si="46"/>
        <v/>
      </c>
      <c r="AY29" s="430" t="str">
        <f t="shared" si="46"/>
        <v/>
      </c>
      <c r="AZ29" s="430" t="str">
        <f t="shared" si="46"/>
        <v/>
      </c>
      <c r="BA29" s="430" t="str">
        <f t="shared" si="46"/>
        <v/>
      </c>
      <c r="BB29" s="430" t="str">
        <f>IF(BB$27="N", "X", "")</f>
        <v/>
      </c>
      <c r="BC29" s="466"/>
      <c r="BD29" s="467"/>
      <c r="BE29" s="468"/>
      <c r="BF29" s="465"/>
      <c r="BG29" s="465"/>
      <c r="BH29" s="465"/>
      <c r="BI29" s="465"/>
      <c r="BJ29" s="465"/>
      <c r="BK29" s="465"/>
      <c r="BL29" s="465"/>
      <c r="BM29" s="465"/>
      <c r="BN29" s="465"/>
      <c r="BO29" s="465"/>
      <c r="BP29" s="465"/>
      <c r="BQ29" s="465"/>
      <c r="BR29" s="465"/>
      <c r="BS29" s="465"/>
      <c r="BT29" s="465"/>
      <c r="BU29" s="465"/>
      <c r="BV29" s="465"/>
      <c r="BW29" s="465"/>
      <c r="BX29" s="465"/>
      <c r="BY29" s="465"/>
      <c r="BZ29" s="465"/>
      <c r="CA29" s="465"/>
      <c r="CB29" s="465"/>
      <c r="CC29" s="465"/>
      <c r="CD29" s="465"/>
      <c r="CE29" s="465"/>
      <c r="CF29" s="465"/>
      <c r="CG29" s="465"/>
      <c r="CH29" s="465"/>
      <c r="CI29" s="465"/>
      <c r="CJ29" s="465"/>
      <c r="CK29" s="465"/>
      <c r="CL29" s="465"/>
      <c r="CM29" s="465"/>
      <c r="CN29" s="465"/>
      <c r="CO29" s="465"/>
      <c r="CP29" s="465"/>
      <c r="CQ29" s="465"/>
      <c r="CR29" s="465"/>
      <c r="CS29" s="465"/>
      <c r="CT29" s="465"/>
      <c r="CU29" s="465"/>
      <c r="CV29" s="465"/>
      <c r="CW29" s="465"/>
      <c r="CX29" s="465"/>
      <c r="CY29" s="465"/>
      <c r="CZ29" s="465"/>
      <c r="DA29" s="465"/>
      <c r="DB29" s="465"/>
      <c r="DC29" s="465"/>
      <c r="DD29" s="465"/>
      <c r="DE29" s="465"/>
      <c r="DF29" s="465"/>
      <c r="DG29" s="465"/>
      <c r="DH29" s="465"/>
      <c r="DI29" s="465"/>
      <c r="DJ29" s="465"/>
      <c r="DK29" s="465"/>
      <c r="DL29" s="465"/>
      <c r="DM29" s="465"/>
      <c r="DN29" s="465"/>
      <c r="DO29" s="465"/>
      <c r="DP29" s="465"/>
      <c r="DQ29" s="465"/>
      <c r="DR29" s="465"/>
      <c r="DS29" s="465"/>
      <c r="DT29" s="465"/>
      <c r="DU29" s="465"/>
      <c r="DV29" s="465"/>
      <c r="DW29" s="465"/>
      <c r="DX29" s="465"/>
      <c r="DY29" s="465"/>
      <c r="DZ29" s="465"/>
      <c r="EA29" s="465"/>
      <c r="EB29" s="465"/>
      <c r="EC29" s="465"/>
      <c r="ED29" s="465"/>
      <c r="EE29" s="465"/>
      <c r="EF29" s="465"/>
      <c r="EG29" s="465"/>
      <c r="EH29" s="465"/>
      <c r="EI29" s="465"/>
      <c r="EJ29" s="465"/>
      <c r="EK29" s="465"/>
      <c r="EL29" s="465"/>
      <c r="EM29" s="465"/>
      <c r="EN29" s="465"/>
      <c r="EO29" s="465"/>
      <c r="EP29" s="465"/>
      <c r="EQ29" s="465"/>
      <c r="ER29" s="465"/>
      <c r="ES29" s="465"/>
      <c r="ET29" s="465"/>
      <c r="EU29" s="465"/>
      <c r="EV29" s="465"/>
      <c r="EW29" s="465"/>
      <c r="EX29" s="465"/>
      <c r="EY29" s="465"/>
      <c r="EZ29" s="465"/>
      <c r="FA29" s="465"/>
      <c r="FB29" s="465"/>
      <c r="FC29" s="465"/>
      <c r="FD29" s="465"/>
      <c r="FE29" s="465"/>
      <c r="FF29" s="465"/>
      <c r="FG29" s="465"/>
      <c r="FH29" s="465"/>
      <c r="FI29" s="465"/>
      <c r="FJ29" s="465"/>
      <c r="FK29" s="465"/>
      <c r="FL29" s="465"/>
      <c r="FM29" s="465"/>
      <c r="FN29" s="465"/>
      <c r="FO29" s="465"/>
      <c r="FP29" s="465"/>
      <c r="FQ29" s="465"/>
      <c r="FR29" s="465"/>
      <c r="FS29" s="465"/>
      <c r="FT29" s="465"/>
      <c r="FU29" s="465"/>
      <c r="FV29" s="465"/>
      <c r="FW29" s="465"/>
      <c r="FX29" s="465"/>
      <c r="FY29" s="465"/>
      <c r="FZ29" s="465"/>
      <c r="GA29" s="465"/>
      <c r="GB29" s="465"/>
      <c r="GC29" s="465"/>
      <c r="GD29" s="465"/>
      <c r="GE29" s="465"/>
      <c r="GF29" s="465"/>
      <c r="GG29" s="465"/>
      <c r="GH29" s="465"/>
      <c r="GI29" s="465"/>
      <c r="GJ29" s="465"/>
      <c r="GK29" s="465"/>
      <c r="GL29" s="465"/>
      <c r="GM29" s="465"/>
      <c r="GN29" s="465"/>
      <c r="GO29" s="465"/>
      <c r="GP29" s="465"/>
      <c r="GQ29" s="465"/>
      <c r="GR29" s="465"/>
      <c r="GS29" s="465"/>
      <c r="GT29" s="465"/>
      <c r="GU29" s="465"/>
      <c r="GV29" s="465"/>
      <c r="GW29" s="465"/>
      <c r="GX29" s="465"/>
      <c r="GY29" s="465"/>
      <c r="GZ29" s="465"/>
      <c r="HA29" s="465"/>
      <c r="HB29" s="465"/>
      <c r="HC29" s="465"/>
      <c r="HD29" s="465"/>
      <c r="HE29" s="465"/>
      <c r="HF29" s="465"/>
      <c r="HG29" s="465"/>
      <c r="HH29" s="465"/>
      <c r="HI29" s="465"/>
      <c r="HJ29" s="465"/>
      <c r="HK29" s="465"/>
      <c r="HL29" s="465"/>
      <c r="HM29" s="465"/>
      <c r="HN29" s="465"/>
      <c r="HO29" s="465"/>
      <c r="HP29" s="465"/>
      <c r="HQ29" s="465"/>
      <c r="HR29" s="465"/>
      <c r="HS29" s="465"/>
      <c r="HT29" s="465"/>
      <c r="HU29" s="465"/>
      <c r="HV29" s="465"/>
      <c r="HW29" s="465"/>
      <c r="HX29" s="465"/>
      <c r="HY29" s="465"/>
      <c r="HZ29" s="465"/>
      <c r="IA29" s="465"/>
      <c r="IB29" s="465"/>
      <c r="IC29" s="465"/>
      <c r="ID29" s="465"/>
      <c r="IE29" s="465"/>
      <c r="IF29" s="465"/>
      <c r="IG29" s="465"/>
      <c r="IH29" s="465"/>
      <c r="II29" s="465"/>
      <c r="IJ29" s="465"/>
      <c r="IK29" s="465"/>
      <c r="IL29" s="465"/>
      <c r="IM29" s="465"/>
      <c r="IN29" s="465"/>
      <c r="IO29" s="465"/>
      <c r="IP29" s="465"/>
      <c r="IQ29" s="465"/>
      <c r="IR29" s="465"/>
      <c r="IS29" s="465"/>
      <c r="IT29" s="465"/>
      <c r="IU29" s="465"/>
      <c r="IV29" s="465"/>
      <c r="IW29" s="465"/>
      <c r="IX29" s="465"/>
      <c r="IY29" s="465"/>
      <c r="IZ29" s="465"/>
      <c r="JA29" s="465"/>
      <c r="JB29" s="465"/>
      <c r="JC29" s="465"/>
      <c r="JD29" s="465"/>
      <c r="JE29" s="465"/>
      <c r="JF29" s="465"/>
      <c r="JG29" s="465"/>
      <c r="JH29" s="465"/>
      <c r="JI29" s="465"/>
      <c r="JJ29" s="465"/>
      <c r="JK29" s="465"/>
      <c r="JL29" s="465"/>
      <c r="JM29" s="465"/>
      <c r="JN29" s="465"/>
      <c r="JO29" s="465"/>
      <c r="JP29" s="465"/>
      <c r="JQ29" s="465"/>
      <c r="JR29" s="465"/>
      <c r="JS29" s="465"/>
      <c r="JT29" s="465"/>
      <c r="JU29" s="465"/>
      <c r="JV29" s="465"/>
      <c r="JW29" s="465"/>
      <c r="JX29" s="465"/>
      <c r="JY29" s="465"/>
      <c r="JZ29" s="465"/>
      <c r="KA29" s="465"/>
      <c r="KB29" s="465"/>
      <c r="KC29" s="465"/>
      <c r="KD29" s="465"/>
      <c r="KE29" s="465"/>
      <c r="KF29" s="465"/>
      <c r="KG29" s="465"/>
      <c r="KH29" s="465"/>
      <c r="KI29" s="465"/>
      <c r="KJ29" s="465"/>
      <c r="KK29" s="465"/>
      <c r="KL29" s="465"/>
      <c r="KM29" s="465"/>
      <c r="KN29" s="465"/>
      <c r="KO29" s="465"/>
      <c r="KP29" s="465"/>
      <c r="KQ29" s="465"/>
      <c r="KR29" s="465"/>
      <c r="KS29" s="465"/>
    </row>
    <row r="30" spans="1:16380" s="35" customFormat="1" ht="23.4" thickBot="1" x14ac:dyDescent="0.3">
      <c r="A30" s="905"/>
      <c r="B30" s="906"/>
      <c r="C30" s="907" t="s">
        <v>143</v>
      </c>
      <c r="D30" s="978" t="s">
        <v>10</v>
      </c>
      <c r="E30" s="469"/>
      <c r="F30" s="470"/>
      <c r="G30" s="470"/>
      <c r="H30" s="470"/>
      <c r="I30" s="470"/>
      <c r="J30" s="470"/>
      <c r="K30" s="470"/>
      <c r="L30" s="470"/>
      <c r="M30" s="470"/>
      <c r="N30" s="470"/>
      <c r="O30" s="470"/>
      <c r="P30" s="470"/>
      <c r="Q30" s="470"/>
      <c r="R30" s="470"/>
      <c r="S30" s="470"/>
      <c r="T30" s="470"/>
      <c r="U30" s="470"/>
      <c r="V30" s="470"/>
      <c r="W30" s="470"/>
      <c r="X30" s="470"/>
      <c r="Y30" s="470"/>
      <c r="Z30" s="470"/>
      <c r="AA30" s="470"/>
      <c r="AB30" s="470"/>
      <c r="AC30" s="470"/>
      <c r="AD30" s="470"/>
      <c r="AE30" s="470"/>
      <c r="AF30" s="470"/>
      <c r="AG30" s="470"/>
      <c r="AH30" s="470"/>
      <c r="AI30" s="470"/>
      <c r="AJ30" s="470"/>
      <c r="AK30" s="470"/>
      <c r="AL30" s="470"/>
      <c r="AM30" s="470"/>
      <c r="AN30" s="470"/>
      <c r="AO30" s="470"/>
      <c r="AP30" s="470"/>
      <c r="AQ30" s="470"/>
      <c r="AR30" s="470"/>
      <c r="AS30" s="470"/>
      <c r="AT30" s="470"/>
      <c r="AU30" s="470"/>
      <c r="AV30" s="470"/>
      <c r="AW30" s="470"/>
      <c r="AX30" s="470"/>
      <c r="AY30" s="470"/>
      <c r="AZ30" s="470"/>
      <c r="BA30" s="470"/>
      <c r="BB30" s="471"/>
      <c r="BC30" s="439"/>
      <c r="BD30" s="440"/>
      <c r="BE30" s="441"/>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2"/>
      <c r="CN30" s="472"/>
      <c r="CO30" s="472"/>
      <c r="CP30" s="472"/>
      <c r="CQ30" s="472"/>
      <c r="CR30" s="472"/>
      <c r="CS30" s="472"/>
      <c r="CT30" s="472"/>
      <c r="CU30" s="472"/>
      <c r="CV30" s="472"/>
      <c r="CW30" s="472"/>
      <c r="CX30" s="472"/>
      <c r="CY30" s="472"/>
      <c r="CZ30" s="472"/>
      <c r="DA30" s="472"/>
      <c r="DB30" s="472"/>
      <c r="DC30" s="472"/>
      <c r="DD30" s="472"/>
      <c r="DE30" s="472"/>
      <c r="DF30" s="472"/>
      <c r="DG30" s="472"/>
      <c r="DH30" s="472"/>
      <c r="DI30" s="472"/>
      <c r="DJ30" s="472"/>
      <c r="DK30" s="472"/>
      <c r="DL30" s="472"/>
      <c r="DM30" s="472"/>
      <c r="DN30" s="472"/>
      <c r="DO30" s="472"/>
      <c r="DP30" s="472"/>
      <c r="DQ30" s="472"/>
      <c r="DR30" s="472"/>
      <c r="DS30" s="472"/>
      <c r="DT30" s="472"/>
      <c r="DU30" s="472"/>
      <c r="DV30" s="472"/>
      <c r="DW30" s="472"/>
      <c r="DX30" s="472"/>
      <c r="DY30" s="472"/>
      <c r="DZ30" s="472"/>
      <c r="EA30" s="472"/>
      <c r="EB30" s="472"/>
      <c r="EC30" s="472"/>
      <c r="ED30" s="472"/>
      <c r="EE30" s="472"/>
      <c r="EF30" s="472"/>
      <c r="EG30" s="472"/>
      <c r="EH30" s="472"/>
      <c r="EI30" s="472"/>
      <c r="EJ30" s="472"/>
      <c r="EK30" s="472"/>
      <c r="EL30" s="472"/>
      <c r="EM30" s="472"/>
      <c r="EN30" s="472"/>
      <c r="EO30" s="472"/>
      <c r="EP30" s="472"/>
      <c r="EQ30" s="472"/>
      <c r="ER30" s="472"/>
      <c r="ES30" s="472"/>
      <c r="ET30" s="472"/>
      <c r="EU30" s="472"/>
      <c r="EV30" s="472"/>
      <c r="EW30" s="472"/>
      <c r="EX30" s="472"/>
      <c r="EY30" s="472"/>
      <c r="EZ30" s="472"/>
      <c r="FA30" s="472"/>
      <c r="FB30" s="472"/>
      <c r="FC30" s="472"/>
      <c r="FD30" s="472"/>
      <c r="FE30" s="472"/>
      <c r="FF30" s="472"/>
      <c r="FG30" s="472"/>
      <c r="FH30" s="472"/>
      <c r="FI30" s="472"/>
      <c r="FJ30" s="472"/>
      <c r="FK30" s="472"/>
      <c r="FL30" s="472"/>
      <c r="FM30" s="472"/>
      <c r="FN30" s="472"/>
      <c r="FO30" s="472"/>
      <c r="FP30" s="472"/>
      <c r="FQ30" s="472"/>
      <c r="FR30" s="472"/>
      <c r="FS30" s="472"/>
      <c r="FT30" s="472"/>
      <c r="FU30" s="472"/>
      <c r="FV30" s="472"/>
      <c r="FW30" s="472"/>
      <c r="FX30" s="472"/>
      <c r="FY30" s="472"/>
      <c r="FZ30" s="472"/>
      <c r="GA30" s="472"/>
      <c r="GB30" s="472"/>
      <c r="GC30" s="472"/>
      <c r="GD30" s="472"/>
      <c r="GE30" s="472"/>
      <c r="GF30" s="472"/>
      <c r="GG30" s="472"/>
      <c r="GH30" s="472"/>
      <c r="GI30" s="472"/>
      <c r="GJ30" s="472"/>
      <c r="GK30" s="472"/>
      <c r="GL30" s="472"/>
      <c r="GM30" s="472"/>
      <c r="GN30" s="472"/>
      <c r="GO30" s="472"/>
      <c r="GP30" s="472"/>
      <c r="GQ30" s="472"/>
      <c r="GR30" s="472"/>
      <c r="GS30" s="472"/>
      <c r="GT30" s="472"/>
      <c r="GU30" s="472"/>
      <c r="GV30" s="472"/>
      <c r="GW30" s="472"/>
      <c r="GX30" s="472"/>
      <c r="GY30" s="472"/>
      <c r="GZ30" s="472"/>
      <c r="HA30" s="472"/>
      <c r="HB30" s="472"/>
      <c r="HC30" s="472"/>
      <c r="HD30" s="472"/>
      <c r="HE30" s="472"/>
      <c r="HF30" s="472"/>
      <c r="HG30" s="472"/>
      <c r="HH30" s="472"/>
      <c r="HI30" s="472"/>
      <c r="HJ30" s="472"/>
      <c r="HK30" s="472"/>
      <c r="HL30" s="472"/>
      <c r="HM30" s="472"/>
      <c r="HN30" s="472"/>
      <c r="HO30" s="472"/>
      <c r="HP30" s="472"/>
      <c r="HQ30" s="472"/>
      <c r="HR30" s="472"/>
      <c r="HS30" s="472"/>
      <c r="HT30" s="472"/>
      <c r="HU30" s="472"/>
      <c r="HV30" s="472"/>
      <c r="HW30" s="472"/>
      <c r="HX30" s="472"/>
      <c r="HY30" s="472"/>
      <c r="HZ30" s="472"/>
      <c r="IA30" s="472"/>
      <c r="IB30" s="472"/>
      <c r="IC30" s="472"/>
      <c r="ID30" s="472"/>
      <c r="IE30" s="472"/>
      <c r="IF30" s="472"/>
      <c r="IG30" s="472"/>
      <c r="IH30" s="472"/>
      <c r="II30" s="472"/>
      <c r="IJ30" s="472"/>
      <c r="IK30" s="472"/>
      <c r="IL30" s="472"/>
      <c r="IM30" s="472"/>
      <c r="IN30" s="472"/>
      <c r="IO30" s="472"/>
      <c r="IP30" s="472"/>
      <c r="IQ30" s="472"/>
      <c r="IR30" s="472"/>
      <c r="IS30" s="472"/>
      <c r="IT30" s="472"/>
      <c r="IU30" s="472"/>
      <c r="IV30" s="472"/>
      <c r="IW30" s="472"/>
      <c r="IX30" s="472"/>
      <c r="IY30" s="472"/>
      <c r="IZ30" s="472"/>
      <c r="JA30" s="472"/>
      <c r="JB30" s="472"/>
      <c r="JC30" s="472"/>
      <c r="JD30" s="472"/>
      <c r="JE30" s="472"/>
      <c r="JF30" s="472"/>
      <c r="JG30" s="472"/>
      <c r="JH30" s="472"/>
      <c r="JI30" s="472"/>
      <c r="JJ30" s="472"/>
      <c r="JK30" s="472"/>
      <c r="JL30" s="472"/>
      <c r="JM30" s="472"/>
      <c r="JN30" s="472"/>
      <c r="JO30" s="472"/>
      <c r="JP30" s="472"/>
      <c r="JQ30" s="472"/>
      <c r="JR30" s="472"/>
      <c r="JS30" s="472"/>
      <c r="JT30" s="472"/>
      <c r="JU30" s="472"/>
      <c r="JV30" s="472"/>
      <c r="JW30" s="472"/>
      <c r="JX30" s="472"/>
      <c r="JY30" s="472"/>
      <c r="JZ30" s="472"/>
      <c r="KA30" s="472"/>
      <c r="KB30" s="472"/>
      <c r="KC30" s="472"/>
      <c r="KD30" s="472"/>
      <c r="KE30" s="472"/>
      <c r="KF30" s="472"/>
      <c r="KG30" s="472"/>
      <c r="KH30" s="472"/>
      <c r="KI30" s="472"/>
      <c r="KJ30" s="472"/>
      <c r="KK30" s="472"/>
      <c r="KL30" s="472"/>
      <c r="KM30" s="472"/>
      <c r="KN30" s="472"/>
      <c r="KO30" s="472"/>
      <c r="KP30" s="472"/>
      <c r="KQ30" s="472"/>
      <c r="KR30" s="472"/>
      <c r="KS30" s="472"/>
    </row>
    <row r="31" spans="1:16380" s="23" customFormat="1" ht="39.6" x14ac:dyDescent="0.4">
      <c r="A31" s="908">
        <v>19</v>
      </c>
      <c r="B31" s="909" t="s">
        <v>251</v>
      </c>
      <c r="C31" s="558" t="s">
        <v>271</v>
      </c>
      <c r="D31" s="986" t="s">
        <v>53</v>
      </c>
      <c r="E31" s="416"/>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449"/>
      <c r="BD31" s="450"/>
      <c r="BE31" s="451"/>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c r="HN31" s="429"/>
      <c r="HO31" s="429"/>
      <c r="HP31" s="429"/>
      <c r="HQ31" s="429"/>
      <c r="HR31" s="429"/>
      <c r="HS31" s="429"/>
      <c r="HT31" s="429"/>
      <c r="HU31" s="429"/>
      <c r="HV31" s="429"/>
      <c r="HW31" s="429"/>
      <c r="HX31" s="429"/>
      <c r="HY31" s="429"/>
      <c r="HZ31" s="429"/>
      <c r="IA31" s="429"/>
      <c r="IB31" s="429"/>
      <c r="IC31" s="429"/>
      <c r="ID31" s="429"/>
      <c r="IE31" s="429"/>
      <c r="IF31" s="429"/>
      <c r="IG31" s="429"/>
      <c r="IH31" s="429"/>
      <c r="II31" s="429"/>
      <c r="IJ31" s="429"/>
      <c r="IK31" s="429"/>
      <c r="IL31" s="429"/>
      <c r="IM31" s="429"/>
      <c r="IN31" s="429"/>
      <c r="IO31" s="429"/>
      <c r="IP31" s="429"/>
      <c r="IQ31" s="429"/>
      <c r="IR31" s="429"/>
      <c r="IS31" s="429"/>
      <c r="IT31" s="429"/>
      <c r="IU31" s="429"/>
      <c r="IV31" s="429"/>
      <c r="IW31" s="429"/>
      <c r="IX31" s="429"/>
      <c r="IY31" s="429"/>
      <c r="IZ31" s="429"/>
      <c r="JA31" s="429"/>
      <c r="JB31" s="429"/>
      <c r="JC31" s="429"/>
      <c r="JD31" s="429"/>
      <c r="JE31" s="429"/>
      <c r="JF31" s="429"/>
      <c r="JG31" s="429"/>
      <c r="JH31" s="429"/>
      <c r="JI31" s="429"/>
      <c r="JJ31" s="429"/>
      <c r="JK31" s="429"/>
      <c r="JL31" s="429"/>
      <c r="JM31" s="429"/>
      <c r="JN31" s="429"/>
      <c r="JO31" s="429"/>
      <c r="JP31" s="429"/>
      <c r="JQ31" s="429"/>
      <c r="JR31" s="429"/>
      <c r="JS31" s="429"/>
      <c r="JT31" s="429"/>
      <c r="JU31" s="429"/>
      <c r="JV31" s="429"/>
      <c r="JW31" s="429"/>
      <c r="JX31" s="429"/>
      <c r="JY31" s="429"/>
      <c r="JZ31" s="429"/>
      <c r="KA31" s="429"/>
      <c r="KB31" s="429"/>
      <c r="KC31" s="429"/>
      <c r="KD31" s="429"/>
      <c r="KE31" s="429"/>
      <c r="KF31" s="429"/>
      <c r="KG31" s="429"/>
      <c r="KH31" s="429"/>
      <c r="KI31" s="429"/>
      <c r="KJ31" s="429"/>
      <c r="KK31" s="429"/>
      <c r="KL31" s="429"/>
      <c r="KM31" s="429"/>
      <c r="KN31" s="429"/>
      <c r="KO31" s="429"/>
      <c r="KP31" s="429"/>
      <c r="KQ31" s="429"/>
      <c r="KR31" s="429"/>
      <c r="KS31" s="429"/>
    </row>
    <row r="32" spans="1:16380" s="22" customFormat="1" ht="39.6" x14ac:dyDescent="0.4">
      <c r="A32" s="910" t="s">
        <v>272</v>
      </c>
      <c r="B32" s="546" t="s">
        <v>251</v>
      </c>
      <c r="C32" s="547" t="s">
        <v>252</v>
      </c>
      <c r="D32" s="986" t="s">
        <v>53</v>
      </c>
      <c r="E32" s="416" t="str">
        <f>IF(E31="N", "X", "")</f>
        <v/>
      </c>
      <c r="F32" s="416" t="str">
        <f t="shared" ref="F32:BB32" si="47">IF(F31="N", "X", "")</f>
        <v/>
      </c>
      <c r="G32" s="416" t="str">
        <f t="shared" si="47"/>
        <v/>
      </c>
      <c r="H32" s="416" t="str">
        <f t="shared" si="47"/>
        <v/>
      </c>
      <c r="I32" s="416" t="str">
        <f t="shared" si="47"/>
        <v/>
      </c>
      <c r="J32" s="416" t="str">
        <f t="shared" si="47"/>
        <v/>
      </c>
      <c r="K32" s="416" t="str">
        <f t="shared" si="47"/>
        <v/>
      </c>
      <c r="L32" s="416" t="str">
        <f t="shared" si="47"/>
        <v/>
      </c>
      <c r="M32" s="416" t="str">
        <f t="shared" si="47"/>
        <v/>
      </c>
      <c r="N32" s="416" t="str">
        <f t="shared" si="47"/>
        <v/>
      </c>
      <c r="O32" s="416" t="str">
        <f t="shared" si="47"/>
        <v/>
      </c>
      <c r="P32" s="416" t="str">
        <f t="shared" si="47"/>
        <v/>
      </c>
      <c r="Q32" s="416" t="str">
        <f t="shared" si="47"/>
        <v/>
      </c>
      <c r="R32" s="416" t="str">
        <f t="shared" si="47"/>
        <v/>
      </c>
      <c r="S32" s="416" t="str">
        <f t="shared" si="47"/>
        <v/>
      </c>
      <c r="T32" s="416" t="str">
        <f t="shared" si="47"/>
        <v/>
      </c>
      <c r="U32" s="416" t="str">
        <f t="shared" si="47"/>
        <v/>
      </c>
      <c r="V32" s="416" t="str">
        <f t="shared" si="47"/>
        <v/>
      </c>
      <c r="W32" s="416" t="str">
        <f t="shared" si="47"/>
        <v/>
      </c>
      <c r="X32" s="416" t="str">
        <f t="shared" si="47"/>
        <v/>
      </c>
      <c r="Y32" s="416" t="str">
        <f t="shared" si="47"/>
        <v/>
      </c>
      <c r="Z32" s="416" t="str">
        <f t="shared" si="47"/>
        <v/>
      </c>
      <c r="AA32" s="416" t="str">
        <f t="shared" si="47"/>
        <v/>
      </c>
      <c r="AB32" s="416" t="str">
        <f t="shared" si="47"/>
        <v/>
      </c>
      <c r="AC32" s="416" t="str">
        <f t="shared" si="47"/>
        <v/>
      </c>
      <c r="AD32" s="416" t="str">
        <f t="shared" si="47"/>
        <v/>
      </c>
      <c r="AE32" s="416" t="str">
        <f t="shared" si="47"/>
        <v/>
      </c>
      <c r="AF32" s="416" t="str">
        <f t="shared" si="47"/>
        <v/>
      </c>
      <c r="AG32" s="416" t="str">
        <f t="shared" si="47"/>
        <v/>
      </c>
      <c r="AH32" s="416" t="str">
        <f t="shared" si="47"/>
        <v/>
      </c>
      <c r="AI32" s="416" t="str">
        <f t="shared" si="47"/>
        <v/>
      </c>
      <c r="AJ32" s="416" t="str">
        <f t="shared" si="47"/>
        <v/>
      </c>
      <c r="AK32" s="416" t="str">
        <f t="shared" si="47"/>
        <v/>
      </c>
      <c r="AL32" s="416" t="str">
        <f t="shared" si="47"/>
        <v/>
      </c>
      <c r="AM32" s="416" t="str">
        <f t="shared" si="47"/>
        <v/>
      </c>
      <c r="AN32" s="416" t="str">
        <f t="shared" si="47"/>
        <v/>
      </c>
      <c r="AO32" s="416" t="str">
        <f t="shared" si="47"/>
        <v/>
      </c>
      <c r="AP32" s="416" t="str">
        <f t="shared" si="47"/>
        <v/>
      </c>
      <c r="AQ32" s="416" t="str">
        <f t="shared" si="47"/>
        <v/>
      </c>
      <c r="AR32" s="416" t="str">
        <f t="shared" si="47"/>
        <v/>
      </c>
      <c r="AS32" s="416" t="str">
        <f t="shared" si="47"/>
        <v/>
      </c>
      <c r="AT32" s="416" t="str">
        <f t="shared" si="47"/>
        <v/>
      </c>
      <c r="AU32" s="416" t="str">
        <f t="shared" si="47"/>
        <v/>
      </c>
      <c r="AV32" s="416" t="str">
        <f t="shared" si="47"/>
        <v/>
      </c>
      <c r="AW32" s="416" t="str">
        <f t="shared" si="47"/>
        <v/>
      </c>
      <c r="AX32" s="416" t="str">
        <f t="shared" si="47"/>
        <v/>
      </c>
      <c r="AY32" s="416" t="str">
        <f t="shared" si="47"/>
        <v/>
      </c>
      <c r="AZ32" s="416" t="str">
        <f t="shared" si="47"/>
        <v/>
      </c>
      <c r="BA32" s="416" t="str">
        <f t="shared" si="47"/>
        <v/>
      </c>
      <c r="BB32" s="416" t="str">
        <f t="shared" si="47"/>
        <v/>
      </c>
      <c r="BC32" s="422"/>
      <c r="BD32" s="423"/>
      <c r="BE32" s="424"/>
      <c r="BF32" s="421"/>
      <c r="BG32" s="421"/>
      <c r="BH32" s="421"/>
      <c r="BI32" s="421"/>
      <c r="BJ32" s="421"/>
      <c r="BK32" s="421"/>
      <c r="BL32" s="421"/>
      <c r="BM32" s="421"/>
      <c r="BN32" s="421"/>
      <c r="BO32" s="421"/>
      <c r="BP32" s="421"/>
      <c r="BQ32" s="421"/>
      <c r="BR32" s="421"/>
      <c r="BS32" s="421"/>
      <c r="BT32" s="421"/>
      <c r="BU32" s="421"/>
      <c r="BV32" s="421"/>
      <c r="BW32" s="421"/>
      <c r="BX32" s="421"/>
      <c r="BY32" s="421"/>
      <c r="BZ32" s="421"/>
      <c r="CA32" s="421"/>
      <c r="CB32" s="421"/>
      <c r="CC32" s="421"/>
      <c r="CD32" s="421"/>
      <c r="CE32" s="421"/>
      <c r="CF32" s="421"/>
      <c r="CG32" s="421"/>
      <c r="CH32" s="421"/>
      <c r="CI32" s="421"/>
      <c r="CJ32" s="421"/>
      <c r="CK32" s="421"/>
      <c r="CL32" s="421"/>
      <c r="CM32" s="421"/>
      <c r="CN32" s="421"/>
      <c r="CO32" s="421"/>
      <c r="CP32" s="421"/>
      <c r="CQ32" s="421"/>
      <c r="CR32" s="421"/>
      <c r="CS32" s="421"/>
      <c r="CT32" s="421"/>
      <c r="CU32" s="421"/>
      <c r="CV32" s="421"/>
      <c r="CW32" s="421"/>
      <c r="CX32" s="421"/>
      <c r="CY32" s="421"/>
      <c r="CZ32" s="421"/>
      <c r="DA32" s="421"/>
      <c r="DB32" s="421"/>
      <c r="DC32" s="421"/>
      <c r="DD32" s="421"/>
      <c r="DE32" s="421"/>
      <c r="DF32" s="421"/>
      <c r="DG32" s="421"/>
      <c r="DH32" s="421"/>
      <c r="DI32" s="421"/>
      <c r="DJ32" s="421"/>
      <c r="DK32" s="421"/>
      <c r="DL32" s="421"/>
      <c r="DM32" s="421"/>
      <c r="DN32" s="421"/>
      <c r="DO32" s="421"/>
      <c r="DP32" s="421"/>
      <c r="DQ32" s="421"/>
      <c r="DR32" s="421"/>
      <c r="DS32" s="421"/>
      <c r="DT32" s="421"/>
      <c r="DU32" s="421"/>
      <c r="DV32" s="421"/>
      <c r="DW32" s="421"/>
      <c r="DX32" s="421"/>
      <c r="DY32" s="421"/>
      <c r="DZ32" s="421"/>
      <c r="EA32" s="421"/>
      <c r="EB32" s="421"/>
      <c r="EC32" s="421"/>
      <c r="ED32" s="421"/>
      <c r="EE32" s="421"/>
      <c r="EF32" s="421"/>
      <c r="EG32" s="421"/>
      <c r="EH32" s="421"/>
      <c r="EI32" s="421"/>
      <c r="EJ32" s="421"/>
      <c r="EK32" s="421"/>
      <c r="EL32" s="421"/>
      <c r="EM32" s="421"/>
      <c r="EN32" s="421"/>
      <c r="EO32" s="421"/>
      <c r="EP32" s="421"/>
      <c r="EQ32" s="421"/>
      <c r="ER32" s="421"/>
      <c r="ES32" s="421"/>
      <c r="ET32" s="421"/>
      <c r="EU32" s="421"/>
      <c r="EV32" s="421"/>
      <c r="EW32" s="421"/>
      <c r="EX32" s="421"/>
      <c r="EY32" s="421"/>
      <c r="EZ32" s="421"/>
      <c r="FA32" s="421"/>
      <c r="FB32" s="421"/>
      <c r="FC32" s="421"/>
      <c r="FD32" s="421"/>
      <c r="FE32" s="421"/>
      <c r="FF32" s="421"/>
      <c r="FG32" s="421"/>
      <c r="FH32" s="421"/>
      <c r="FI32" s="421"/>
      <c r="FJ32" s="421"/>
      <c r="FK32" s="421"/>
      <c r="FL32" s="421"/>
      <c r="FM32" s="421"/>
      <c r="FN32" s="421"/>
      <c r="FO32" s="421"/>
      <c r="FP32" s="421"/>
      <c r="FQ32" s="421"/>
      <c r="FR32" s="421"/>
      <c r="FS32" s="421"/>
      <c r="FT32" s="421"/>
      <c r="FU32" s="421"/>
      <c r="FV32" s="421"/>
      <c r="FW32" s="421"/>
      <c r="FX32" s="421"/>
      <c r="FY32" s="421"/>
      <c r="FZ32" s="421"/>
      <c r="GA32" s="421"/>
      <c r="GB32" s="421"/>
      <c r="GC32" s="421"/>
      <c r="GD32" s="421"/>
      <c r="GE32" s="421"/>
      <c r="GF32" s="421"/>
      <c r="GG32" s="421"/>
      <c r="GH32" s="421"/>
      <c r="GI32" s="421"/>
      <c r="GJ32" s="421"/>
      <c r="GK32" s="421"/>
      <c r="GL32" s="421"/>
      <c r="GM32" s="421"/>
      <c r="GN32" s="421"/>
      <c r="GO32" s="421"/>
      <c r="GP32" s="421"/>
      <c r="GQ32" s="421"/>
      <c r="GR32" s="421"/>
      <c r="GS32" s="421"/>
      <c r="GT32" s="421"/>
      <c r="GU32" s="421"/>
      <c r="GV32" s="421"/>
      <c r="GW32" s="421"/>
      <c r="GX32" s="421"/>
      <c r="GY32" s="421"/>
      <c r="GZ32" s="421"/>
      <c r="HA32" s="421"/>
      <c r="HB32" s="421"/>
      <c r="HC32" s="421"/>
      <c r="HD32" s="421"/>
      <c r="HE32" s="421"/>
      <c r="HF32" s="421"/>
      <c r="HG32" s="421"/>
      <c r="HH32" s="421"/>
      <c r="HI32" s="421"/>
      <c r="HJ32" s="421"/>
      <c r="HK32" s="421"/>
      <c r="HL32" s="421"/>
      <c r="HM32" s="421"/>
      <c r="HN32" s="421"/>
      <c r="HO32" s="421"/>
      <c r="HP32" s="421"/>
      <c r="HQ32" s="421"/>
      <c r="HR32" s="421"/>
      <c r="HS32" s="421"/>
      <c r="HT32" s="421"/>
      <c r="HU32" s="421"/>
      <c r="HV32" s="421"/>
      <c r="HW32" s="421"/>
      <c r="HX32" s="421"/>
      <c r="HY32" s="421"/>
      <c r="HZ32" s="421"/>
      <c r="IA32" s="421"/>
      <c r="IB32" s="421"/>
      <c r="IC32" s="421"/>
      <c r="ID32" s="421"/>
      <c r="IE32" s="421"/>
      <c r="IF32" s="421"/>
      <c r="IG32" s="421"/>
      <c r="IH32" s="421"/>
      <c r="II32" s="421"/>
      <c r="IJ32" s="421"/>
      <c r="IK32" s="421"/>
      <c r="IL32" s="421"/>
      <c r="IM32" s="421"/>
      <c r="IN32" s="421"/>
      <c r="IO32" s="421"/>
      <c r="IP32" s="421"/>
      <c r="IQ32" s="421"/>
      <c r="IR32" s="421"/>
      <c r="IS32" s="421"/>
      <c r="IT32" s="421"/>
      <c r="IU32" s="421"/>
      <c r="IV32" s="421"/>
      <c r="IW32" s="421"/>
      <c r="IX32" s="421"/>
      <c r="IY32" s="421"/>
      <c r="IZ32" s="421"/>
      <c r="JA32" s="421"/>
      <c r="JB32" s="421"/>
      <c r="JC32" s="421"/>
      <c r="JD32" s="421"/>
      <c r="JE32" s="421"/>
      <c r="JF32" s="421"/>
      <c r="JG32" s="421"/>
      <c r="JH32" s="421"/>
      <c r="JI32" s="421"/>
      <c r="JJ32" s="421"/>
      <c r="JK32" s="421"/>
      <c r="JL32" s="421"/>
      <c r="JM32" s="421"/>
      <c r="JN32" s="421"/>
      <c r="JO32" s="421"/>
      <c r="JP32" s="421"/>
      <c r="JQ32" s="421"/>
      <c r="JR32" s="421"/>
      <c r="JS32" s="421"/>
      <c r="JT32" s="421"/>
      <c r="JU32" s="421"/>
      <c r="JV32" s="421"/>
      <c r="JW32" s="421"/>
      <c r="JX32" s="421"/>
      <c r="JY32" s="421"/>
      <c r="JZ32" s="421"/>
      <c r="KA32" s="421"/>
      <c r="KB32" s="421"/>
      <c r="KC32" s="421"/>
      <c r="KD32" s="421"/>
      <c r="KE32" s="421"/>
      <c r="KF32" s="421"/>
      <c r="KG32" s="421"/>
      <c r="KH32" s="421"/>
      <c r="KI32" s="421"/>
      <c r="KJ32" s="421"/>
      <c r="KK32" s="421"/>
      <c r="KL32" s="421"/>
      <c r="KM32" s="421"/>
      <c r="KN32" s="421"/>
      <c r="KO32" s="421"/>
      <c r="KP32" s="421"/>
      <c r="KQ32" s="421"/>
      <c r="KR32" s="421"/>
      <c r="KS32" s="421"/>
    </row>
    <row r="33" spans="1:305" s="23" customFormat="1" ht="39.6" x14ac:dyDescent="0.4">
      <c r="A33" s="911" t="s">
        <v>273</v>
      </c>
      <c r="B33" s="871" t="s">
        <v>251</v>
      </c>
      <c r="C33" s="609" t="s">
        <v>253</v>
      </c>
      <c r="D33" s="986" t="s">
        <v>53</v>
      </c>
      <c r="E33" s="416" t="str">
        <f>IF(E31="N", "X", "")</f>
        <v/>
      </c>
      <c r="F33" s="416" t="str">
        <f>IF(F31="N", "X", "")</f>
        <v/>
      </c>
      <c r="G33" s="416" t="str">
        <f t="shared" ref="G33:BB33" si="48">IF(G31="N", "X", "")</f>
        <v/>
      </c>
      <c r="H33" s="416" t="str">
        <f t="shared" si="48"/>
        <v/>
      </c>
      <c r="I33" s="416" t="str">
        <f t="shared" si="48"/>
        <v/>
      </c>
      <c r="J33" s="416" t="str">
        <f t="shared" si="48"/>
        <v/>
      </c>
      <c r="K33" s="416" t="str">
        <f t="shared" si="48"/>
        <v/>
      </c>
      <c r="L33" s="416" t="str">
        <f t="shared" si="48"/>
        <v/>
      </c>
      <c r="M33" s="416" t="str">
        <f t="shared" si="48"/>
        <v/>
      </c>
      <c r="N33" s="416" t="str">
        <f t="shared" si="48"/>
        <v/>
      </c>
      <c r="O33" s="416" t="str">
        <f t="shared" si="48"/>
        <v/>
      </c>
      <c r="P33" s="416" t="str">
        <f t="shared" si="48"/>
        <v/>
      </c>
      <c r="Q33" s="416" t="str">
        <f t="shared" si="48"/>
        <v/>
      </c>
      <c r="R33" s="416" t="str">
        <f t="shared" si="48"/>
        <v/>
      </c>
      <c r="S33" s="416" t="str">
        <f t="shared" si="48"/>
        <v/>
      </c>
      <c r="T33" s="416" t="str">
        <f t="shared" si="48"/>
        <v/>
      </c>
      <c r="U33" s="416" t="str">
        <f t="shared" si="48"/>
        <v/>
      </c>
      <c r="V33" s="416" t="str">
        <f t="shared" si="48"/>
        <v/>
      </c>
      <c r="W33" s="416" t="str">
        <f t="shared" si="48"/>
        <v/>
      </c>
      <c r="X33" s="416" t="str">
        <f t="shared" si="48"/>
        <v/>
      </c>
      <c r="Y33" s="416" t="str">
        <f t="shared" si="48"/>
        <v/>
      </c>
      <c r="Z33" s="416" t="str">
        <f t="shared" si="48"/>
        <v/>
      </c>
      <c r="AA33" s="416" t="str">
        <f t="shared" si="48"/>
        <v/>
      </c>
      <c r="AB33" s="416" t="str">
        <f t="shared" si="48"/>
        <v/>
      </c>
      <c r="AC33" s="416" t="str">
        <f t="shared" si="48"/>
        <v/>
      </c>
      <c r="AD33" s="416" t="str">
        <f t="shared" si="48"/>
        <v/>
      </c>
      <c r="AE33" s="416" t="str">
        <f t="shared" si="48"/>
        <v/>
      </c>
      <c r="AF33" s="416" t="str">
        <f t="shared" si="48"/>
        <v/>
      </c>
      <c r="AG33" s="416" t="str">
        <f t="shared" si="48"/>
        <v/>
      </c>
      <c r="AH33" s="416" t="str">
        <f t="shared" si="48"/>
        <v/>
      </c>
      <c r="AI33" s="416" t="str">
        <f t="shared" si="48"/>
        <v/>
      </c>
      <c r="AJ33" s="416" t="str">
        <f t="shared" si="48"/>
        <v/>
      </c>
      <c r="AK33" s="416" t="str">
        <f t="shared" si="48"/>
        <v/>
      </c>
      <c r="AL33" s="416" t="str">
        <f t="shared" si="48"/>
        <v/>
      </c>
      <c r="AM33" s="416" t="str">
        <f t="shared" si="48"/>
        <v/>
      </c>
      <c r="AN33" s="416" t="str">
        <f t="shared" si="48"/>
        <v/>
      </c>
      <c r="AO33" s="416" t="str">
        <f t="shared" si="48"/>
        <v/>
      </c>
      <c r="AP33" s="416" t="str">
        <f t="shared" si="48"/>
        <v/>
      </c>
      <c r="AQ33" s="416" t="str">
        <f t="shared" si="48"/>
        <v/>
      </c>
      <c r="AR33" s="416" t="str">
        <f t="shared" si="48"/>
        <v/>
      </c>
      <c r="AS33" s="416" t="str">
        <f t="shared" si="48"/>
        <v/>
      </c>
      <c r="AT33" s="416" t="str">
        <f t="shared" si="48"/>
        <v/>
      </c>
      <c r="AU33" s="416" t="str">
        <f t="shared" si="48"/>
        <v/>
      </c>
      <c r="AV33" s="416" t="str">
        <f t="shared" si="48"/>
        <v/>
      </c>
      <c r="AW33" s="416" t="str">
        <f t="shared" si="48"/>
        <v/>
      </c>
      <c r="AX33" s="416" t="str">
        <f t="shared" si="48"/>
        <v/>
      </c>
      <c r="AY33" s="416" t="str">
        <f t="shared" si="48"/>
        <v/>
      </c>
      <c r="AZ33" s="416" t="str">
        <f t="shared" si="48"/>
        <v/>
      </c>
      <c r="BA33" s="416" t="str">
        <f t="shared" si="48"/>
        <v/>
      </c>
      <c r="BB33" s="416" t="str">
        <f t="shared" si="48"/>
        <v/>
      </c>
      <c r="BC33" s="426"/>
      <c r="BD33" s="427"/>
      <c r="BE33" s="428"/>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c r="HN33" s="429"/>
      <c r="HO33" s="429"/>
      <c r="HP33" s="429"/>
      <c r="HQ33" s="429"/>
      <c r="HR33" s="429"/>
      <c r="HS33" s="429"/>
      <c r="HT33" s="429"/>
      <c r="HU33" s="429"/>
      <c r="HV33" s="429"/>
      <c r="HW33" s="429"/>
      <c r="HX33" s="429"/>
      <c r="HY33" s="429"/>
      <c r="HZ33" s="429"/>
      <c r="IA33" s="429"/>
      <c r="IB33" s="429"/>
      <c r="IC33" s="429"/>
      <c r="ID33" s="429"/>
      <c r="IE33" s="429"/>
      <c r="IF33" s="429"/>
      <c r="IG33" s="429"/>
      <c r="IH33" s="429"/>
      <c r="II33" s="429"/>
      <c r="IJ33" s="429"/>
      <c r="IK33" s="429"/>
      <c r="IL33" s="429"/>
      <c r="IM33" s="429"/>
      <c r="IN33" s="429"/>
      <c r="IO33" s="429"/>
      <c r="IP33" s="429"/>
      <c r="IQ33" s="429"/>
      <c r="IR33" s="429"/>
      <c r="IS33" s="429"/>
      <c r="IT33" s="429"/>
      <c r="IU33" s="429"/>
      <c r="IV33" s="429"/>
      <c r="IW33" s="429"/>
      <c r="IX33" s="429"/>
      <c r="IY33" s="429"/>
      <c r="IZ33" s="429"/>
      <c r="JA33" s="429"/>
      <c r="JB33" s="429"/>
      <c r="JC33" s="429"/>
      <c r="JD33" s="429"/>
      <c r="JE33" s="429"/>
      <c r="JF33" s="429"/>
      <c r="JG33" s="429"/>
      <c r="JH33" s="429"/>
      <c r="JI33" s="429"/>
      <c r="JJ33" s="429"/>
      <c r="JK33" s="429"/>
      <c r="JL33" s="429"/>
      <c r="JM33" s="429"/>
      <c r="JN33" s="429"/>
      <c r="JO33" s="429"/>
      <c r="JP33" s="429"/>
      <c r="JQ33" s="429"/>
      <c r="JR33" s="429"/>
      <c r="JS33" s="429"/>
      <c r="JT33" s="429"/>
      <c r="JU33" s="429"/>
      <c r="JV33" s="429"/>
      <c r="JW33" s="429"/>
      <c r="JX33" s="429"/>
      <c r="JY33" s="429"/>
      <c r="JZ33" s="429"/>
      <c r="KA33" s="429"/>
      <c r="KB33" s="429"/>
      <c r="KC33" s="429"/>
      <c r="KD33" s="429"/>
      <c r="KE33" s="429"/>
      <c r="KF33" s="429"/>
      <c r="KG33" s="429"/>
      <c r="KH33" s="429"/>
      <c r="KI33" s="429"/>
      <c r="KJ33" s="429"/>
      <c r="KK33" s="429"/>
      <c r="KL33" s="429"/>
      <c r="KM33" s="429"/>
      <c r="KN33" s="429"/>
      <c r="KO33" s="429"/>
      <c r="KP33" s="429"/>
      <c r="KQ33" s="429"/>
      <c r="KR33" s="429"/>
      <c r="KS33" s="429"/>
    </row>
    <row r="34" spans="1:305" s="23" customFormat="1" ht="39.6" x14ac:dyDescent="0.4">
      <c r="A34" s="911" t="s">
        <v>274</v>
      </c>
      <c r="B34" s="871" t="s">
        <v>251</v>
      </c>
      <c r="C34" s="609" t="s">
        <v>254</v>
      </c>
      <c r="D34" s="986" t="s">
        <v>53</v>
      </c>
      <c r="E34" s="416" t="str">
        <f t="shared" ref="E34:AZ34" si="49">IF(E31="N", "X", "")</f>
        <v/>
      </c>
      <c r="F34" s="416" t="str">
        <f t="shared" si="49"/>
        <v/>
      </c>
      <c r="G34" s="416" t="str">
        <f t="shared" si="49"/>
        <v/>
      </c>
      <c r="H34" s="416" t="str">
        <f t="shared" si="49"/>
        <v/>
      </c>
      <c r="I34" s="416" t="str">
        <f t="shared" si="49"/>
        <v/>
      </c>
      <c r="J34" s="416" t="str">
        <f t="shared" si="49"/>
        <v/>
      </c>
      <c r="K34" s="416" t="str">
        <f t="shared" si="49"/>
        <v/>
      </c>
      <c r="L34" s="416" t="str">
        <f t="shared" si="49"/>
        <v/>
      </c>
      <c r="M34" s="416" t="str">
        <f t="shared" si="49"/>
        <v/>
      </c>
      <c r="N34" s="416" t="str">
        <f t="shared" si="49"/>
        <v/>
      </c>
      <c r="O34" s="416" t="str">
        <f t="shared" si="49"/>
        <v/>
      </c>
      <c r="P34" s="416" t="str">
        <f t="shared" si="49"/>
        <v/>
      </c>
      <c r="Q34" s="416" t="str">
        <f t="shared" si="49"/>
        <v/>
      </c>
      <c r="R34" s="416" t="str">
        <f t="shared" si="49"/>
        <v/>
      </c>
      <c r="S34" s="416" t="str">
        <f t="shared" si="49"/>
        <v/>
      </c>
      <c r="T34" s="416" t="str">
        <f t="shared" si="49"/>
        <v/>
      </c>
      <c r="U34" s="416" t="str">
        <f t="shared" si="49"/>
        <v/>
      </c>
      <c r="V34" s="416" t="str">
        <f t="shared" si="49"/>
        <v/>
      </c>
      <c r="W34" s="416" t="str">
        <f t="shared" si="49"/>
        <v/>
      </c>
      <c r="X34" s="416" t="str">
        <f t="shared" si="49"/>
        <v/>
      </c>
      <c r="Y34" s="416" t="str">
        <f t="shared" si="49"/>
        <v/>
      </c>
      <c r="Z34" s="416" t="str">
        <f t="shared" si="49"/>
        <v/>
      </c>
      <c r="AA34" s="416" t="str">
        <f t="shared" si="49"/>
        <v/>
      </c>
      <c r="AB34" s="416" t="str">
        <f t="shared" si="49"/>
        <v/>
      </c>
      <c r="AC34" s="416" t="str">
        <f t="shared" si="49"/>
        <v/>
      </c>
      <c r="AD34" s="416" t="str">
        <f t="shared" si="49"/>
        <v/>
      </c>
      <c r="AE34" s="416" t="str">
        <f t="shared" si="49"/>
        <v/>
      </c>
      <c r="AF34" s="416" t="str">
        <f t="shared" si="49"/>
        <v/>
      </c>
      <c r="AG34" s="416" t="str">
        <f t="shared" si="49"/>
        <v/>
      </c>
      <c r="AH34" s="416" t="str">
        <f t="shared" si="49"/>
        <v/>
      </c>
      <c r="AI34" s="416" t="str">
        <f t="shared" si="49"/>
        <v/>
      </c>
      <c r="AJ34" s="416" t="str">
        <f t="shared" si="49"/>
        <v/>
      </c>
      <c r="AK34" s="416" t="str">
        <f t="shared" si="49"/>
        <v/>
      </c>
      <c r="AL34" s="416" t="str">
        <f t="shared" si="49"/>
        <v/>
      </c>
      <c r="AM34" s="416" t="str">
        <f t="shared" si="49"/>
        <v/>
      </c>
      <c r="AN34" s="416" t="str">
        <f t="shared" si="49"/>
        <v/>
      </c>
      <c r="AO34" s="416" t="str">
        <f t="shared" si="49"/>
        <v/>
      </c>
      <c r="AP34" s="416" t="str">
        <f t="shared" si="49"/>
        <v/>
      </c>
      <c r="AQ34" s="416" t="str">
        <f t="shared" si="49"/>
        <v/>
      </c>
      <c r="AR34" s="416" t="str">
        <f t="shared" si="49"/>
        <v/>
      </c>
      <c r="AS34" s="416" t="str">
        <f t="shared" si="49"/>
        <v/>
      </c>
      <c r="AT34" s="416" t="str">
        <f t="shared" si="49"/>
        <v/>
      </c>
      <c r="AU34" s="416" t="str">
        <f t="shared" si="49"/>
        <v/>
      </c>
      <c r="AV34" s="416" t="str">
        <f t="shared" si="49"/>
        <v/>
      </c>
      <c r="AW34" s="416" t="str">
        <f t="shared" si="49"/>
        <v/>
      </c>
      <c r="AX34" s="416" t="str">
        <f t="shared" si="49"/>
        <v/>
      </c>
      <c r="AY34" s="416" t="str">
        <f t="shared" si="49"/>
        <v/>
      </c>
      <c r="AZ34" s="416" t="str">
        <f t="shared" si="49"/>
        <v/>
      </c>
      <c r="BA34" s="416" t="str">
        <f>IF(BA31="N", "X", "")</f>
        <v/>
      </c>
      <c r="BB34" s="416" t="str">
        <f>IF(BB31="N", "X", "")</f>
        <v/>
      </c>
      <c r="BC34" s="426"/>
      <c r="BD34" s="427"/>
      <c r="BE34" s="428"/>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c r="HN34" s="429"/>
      <c r="HO34" s="429"/>
      <c r="HP34" s="429"/>
      <c r="HQ34" s="429"/>
      <c r="HR34" s="429"/>
      <c r="HS34" s="429"/>
      <c r="HT34" s="429"/>
      <c r="HU34" s="429"/>
      <c r="HV34" s="429"/>
      <c r="HW34" s="429"/>
      <c r="HX34" s="429"/>
      <c r="HY34" s="429"/>
      <c r="HZ34" s="429"/>
      <c r="IA34" s="429"/>
      <c r="IB34" s="429"/>
      <c r="IC34" s="429"/>
      <c r="ID34" s="429"/>
      <c r="IE34" s="429"/>
      <c r="IF34" s="429"/>
      <c r="IG34" s="429"/>
      <c r="IH34" s="429"/>
      <c r="II34" s="429"/>
      <c r="IJ34" s="429"/>
      <c r="IK34" s="429"/>
      <c r="IL34" s="429"/>
      <c r="IM34" s="429"/>
      <c r="IN34" s="429"/>
      <c r="IO34" s="429"/>
      <c r="IP34" s="429"/>
      <c r="IQ34" s="429"/>
      <c r="IR34" s="429"/>
      <c r="IS34" s="429"/>
      <c r="IT34" s="429"/>
      <c r="IU34" s="429"/>
      <c r="IV34" s="429"/>
      <c r="IW34" s="429"/>
      <c r="IX34" s="429"/>
      <c r="IY34" s="429"/>
      <c r="IZ34" s="429"/>
      <c r="JA34" s="429"/>
      <c r="JB34" s="429"/>
      <c r="JC34" s="429"/>
      <c r="JD34" s="429"/>
      <c r="JE34" s="429"/>
      <c r="JF34" s="429"/>
      <c r="JG34" s="429"/>
      <c r="JH34" s="429"/>
      <c r="JI34" s="429"/>
      <c r="JJ34" s="429"/>
      <c r="JK34" s="429"/>
      <c r="JL34" s="429"/>
      <c r="JM34" s="429"/>
      <c r="JN34" s="429"/>
      <c r="JO34" s="429"/>
      <c r="JP34" s="429"/>
      <c r="JQ34" s="429"/>
      <c r="JR34" s="429"/>
      <c r="JS34" s="429"/>
      <c r="JT34" s="429"/>
      <c r="JU34" s="429"/>
      <c r="JV34" s="429"/>
      <c r="JW34" s="429"/>
      <c r="JX34" s="429"/>
      <c r="JY34" s="429"/>
      <c r="JZ34" s="429"/>
      <c r="KA34" s="429"/>
      <c r="KB34" s="429"/>
      <c r="KC34" s="429"/>
      <c r="KD34" s="429"/>
      <c r="KE34" s="429"/>
      <c r="KF34" s="429"/>
      <c r="KG34" s="429"/>
      <c r="KH34" s="429"/>
      <c r="KI34" s="429"/>
      <c r="KJ34" s="429"/>
      <c r="KK34" s="429"/>
      <c r="KL34" s="429"/>
      <c r="KM34" s="429"/>
      <c r="KN34" s="429"/>
      <c r="KO34" s="429"/>
      <c r="KP34" s="429"/>
      <c r="KQ34" s="429"/>
      <c r="KR34" s="429"/>
      <c r="KS34" s="429"/>
    </row>
    <row r="35" spans="1:305" s="23" customFormat="1" ht="39.6" x14ac:dyDescent="0.4">
      <c r="A35" s="911" t="s">
        <v>275</v>
      </c>
      <c r="B35" s="871" t="s">
        <v>251</v>
      </c>
      <c r="C35" s="609" t="s">
        <v>255</v>
      </c>
      <c r="D35" s="986" t="s">
        <v>53</v>
      </c>
      <c r="E35" s="416" t="str">
        <f>IF(E31="N", "X", "")</f>
        <v/>
      </c>
      <c r="F35" s="416" t="str">
        <f>IF(F31="N", "X", "")</f>
        <v/>
      </c>
      <c r="G35" s="416" t="str">
        <f t="shared" ref="G35:BB35" si="50">IF(G31="N", "X", "")</f>
        <v/>
      </c>
      <c r="H35" s="416" t="str">
        <f t="shared" si="50"/>
        <v/>
      </c>
      <c r="I35" s="416" t="str">
        <f t="shared" si="50"/>
        <v/>
      </c>
      <c r="J35" s="416" t="str">
        <f t="shared" si="50"/>
        <v/>
      </c>
      <c r="K35" s="416" t="str">
        <f t="shared" si="50"/>
        <v/>
      </c>
      <c r="L35" s="416" t="str">
        <f t="shared" si="50"/>
        <v/>
      </c>
      <c r="M35" s="416" t="str">
        <f t="shared" si="50"/>
        <v/>
      </c>
      <c r="N35" s="416" t="str">
        <f t="shared" si="50"/>
        <v/>
      </c>
      <c r="O35" s="416" t="str">
        <f t="shared" si="50"/>
        <v/>
      </c>
      <c r="P35" s="416" t="str">
        <f t="shared" si="50"/>
        <v/>
      </c>
      <c r="Q35" s="416" t="str">
        <f t="shared" si="50"/>
        <v/>
      </c>
      <c r="R35" s="416" t="str">
        <f t="shared" si="50"/>
        <v/>
      </c>
      <c r="S35" s="416" t="str">
        <f t="shared" si="50"/>
        <v/>
      </c>
      <c r="T35" s="416" t="str">
        <f t="shared" si="50"/>
        <v/>
      </c>
      <c r="U35" s="416" t="str">
        <f t="shared" si="50"/>
        <v/>
      </c>
      <c r="V35" s="416" t="str">
        <f t="shared" si="50"/>
        <v/>
      </c>
      <c r="W35" s="416" t="str">
        <f t="shared" si="50"/>
        <v/>
      </c>
      <c r="X35" s="416" t="str">
        <f t="shared" si="50"/>
        <v/>
      </c>
      <c r="Y35" s="416" t="str">
        <f t="shared" si="50"/>
        <v/>
      </c>
      <c r="Z35" s="416" t="str">
        <f t="shared" si="50"/>
        <v/>
      </c>
      <c r="AA35" s="416" t="str">
        <f t="shared" si="50"/>
        <v/>
      </c>
      <c r="AB35" s="416" t="str">
        <f t="shared" si="50"/>
        <v/>
      </c>
      <c r="AC35" s="416" t="str">
        <f t="shared" si="50"/>
        <v/>
      </c>
      <c r="AD35" s="416" t="str">
        <f t="shared" si="50"/>
        <v/>
      </c>
      <c r="AE35" s="416" t="str">
        <f t="shared" si="50"/>
        <v/>
      </c>
      <c r="AF35" s="416" t="str">
        <f t="shared" si="50"/>
        <v/>
      </c>
      <c r="AG35" s="416" t="str">
        <f t="shared" si="50"/>
        <v/>
      </c>
      <c r="AH35" s="416" t="str">
        <f t="shared" si="50"/>
        <v/>
      </c>
      <c r="AI35" s="416" t="str">
        <f t="shared" si="50"/>
        <v/>
      </c>
      <c r="AJ35" s="416" t="str">
        <f t="shared" si="50"/>
        <v/>
      </c>
      <c r="AK35" s="416" t="str">
        <f t="shared" si="50"/>
        <v/>
      </c>
      <c r="AL35" s="416" t="str">
        <f t="shared" si="50"/>
        <v/>
      </c>
      <c r="AM35" s="416" t="str">
        <f t="shared" si="50"/>
        <v/>
      </c>
      <c r="AN35" s="416" t="str">
        <f t="shared" si="50"/>
        <v/>
      </c>
      <c r="AO35" s="416" t="str">
        <f t="shared" si="50"/>
        <v/>
      </c>
      <c r="AP35" s="416" t="str">
        <f t="shared" si="50"/>
        <v/>
      </c>
      <c r="AQ35" s="416" t="str">
        <f t="shared" si="50"/>
        <v/>
      </c>
      <c r="AR35" s="416" t="str">
        <f t="shared" si="50"/>
        <v/>
      </c>
      <c r="AS35" s="416" t="str">
        <f t="shared" si="50"/>
        <v/>
      </c>
      <c r="AT35" s="416" t="str">
        <f t="shared" si="50"/>
        <v/>
      </c>
      <c r="AU35" s="416" t="str">
        <f t="shared" si="50"/>
        <v/>
      </c>
      <c r="AV35" s="416" t="str">
        <f t="shared" si="50"/>
        <v/>
      </c>
      <c r="AW35" s="416" t="str">
        <f t="shared" si="50"/>
        <v/>
      </c>
      <c r="AX35" s="416" t="str">
        <f t="shared" si="50"/>
        <v/>
      </c>
      <c r="AY35" s="416" t="str">
        <f t="shared" si="50"/>
        <v/>
      </c>
      <c r="AZ35" s="416" t="str">
        <f t="shared" si="50"/>
        <v/>
      </c>
      <c r="BA35" s="416" t="str">
        <f t="shared" si="50"/>
        <v/>
      </c>
      <c r="BB35" s="416" t="str">
        <f t="shared" si="50"/>
        <v/>
      </c>
      <c r="BC35" s="426"/>
      <c r="BD35" s="427"/>
      <c r="BE35" s="428"/>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c r="HN35" s="429"/>
      <c r="HO35" s="429"/>
      <c r="HP35" s="429"/>
      <c r="HQ35" s="429"/>
      <c r="HR35" s="429"/>
      <c r="HS35" s="429"/>
      <c r="HT35" s="429"/>
      <c r="HU35" s="429"/>
      <c r="HV35" s="429"/>
      <c r="HW35" s="429"/>
      <c r="HX35" s="429"/>
      <c r="HY35" s="429"/>
      <c r="HZ35" s="429"/>
      <c r="IA35" s="429"/>
      <c r="IB35" s="429"/>
      <c r="IC35" s="429"/>
      <c r="ID35" s="429"/>
      <c r="IE35" s="429"/>
      <c r="IF35" s="429"/>
      <c r="IG35" s="429"/>
      <c r="IH35" s="429"/>
      <c r="II35" s="429"/>
      <c r="IJ35" s="429"/>
      <c r="IK35" s="429"/>
      <c r="IL35" s="429"/>
      <c r="IM35" s="429"/>
      <c r="IN35" s="429"/>
      <c r="IO35" s="429"/>
      <c r="IP35" s="429"/>
      <c r="IQ35" s="429"/>
      <c r="IR35" s="429"/>
      <c r="IS35" s="429"/>
      <c r="IT35" s="429"/>
      <c r="IU35" s="429"/>
      <c r="IV35" s="429"/>
      <c r="IW35" s="429"/>
      <c r="IX35" s="429"/>
      <c r="IY35" s="429"/>
      <c r="IZ35" s="429"/>
      <c r="JA35" s="429"/>
      <c r="JB35" s="429"/>
      <c r="JC35" s="429"/>
      <c r="JD35" s="429"/>
      <c r="JE35" s="429"/>
      <c r="JF35" s="429"/>
      <c r="JG35" s="429"/>
      <c r="JH35" s="429"/>
      <c r="JI35" s="429"/>
      <c r="JJ35" s="429"/>
      <c r="JK35" s="429"/>
      <c r="JL35" s="429"/>
      <c r="JM35" s="429"/>
      <c r="JN35" s="429"/>
      <c r="JO35" s="429"/>
      <c r="JP35" s="429"/>
      <c r="JQ35" s="429"/>
      <c r="JR35" s="429"/>
      <c r="JS35" s="429"/>
      <c r="JT35" s="429"/>
      <c r="JU35" s="429"/>
      <c r="JV35" s="429"/>
      <c r="JW35" s="429"/>
      <c r="JX35" s="429"/>
      <c r="JY35" s="429"/>
      <c r="JZ35" s="429"/>
      <c r="KA35" s="429"/>
      <c r="KB35" s="429"/>
      <c r="KC35" s="429"/>
      <c r="KD35" s="429"/>
      <c r="KE35" s="429"/>
      <c r="KF35" s="429"/>
      <c r="KG35" s="429"/>
      <c r="KH35" s="429"/>
      <c r="KI35" s="429"/>
      <c r="KJ35" s="429"/>
      <c r="KK35" s="429"/>
      <c r="KL35" s="429"/>
      <c r="KM35" s="429"/>
      <c r="KN35" s="429"/>
      <c r="KO35" s="429"/>
      <c r="KP35" s="429"/>
      <c r="KQ35" s="429"/>
      <c r="KR35" s="429"/>
      <c r="KS35" s="429"/>
    </row>
    <row r="36" spans="1:305" s="23" customFormat="1" ht="39.6" x14ac:dyDescent="0.4">
      <c r="A36" s="911" t="s">
        <v>276</v>
      </c>
      <c r="B36" s="871" t="s">
        <v>251</v>
      </c>
      <c r="C36" s="609" t="s">
        <v>256</v>
      </c>
      <c r="D36" s="986" t="s">
        <v>53</v>
      </c>
      <c r="E36" s="416" t="str">
        <f t="shared" ref="E36:AZ36" si="51">IF(E31="N", "X", "")</f>
        <v/>
      </c>
      <c r="F36" s="416" t="str">
        <f t="shared" si="51"/>
        <v/>
      </c>
      <c r="G36" s="416" t="str">
        <f t="shared" si="51"/>
        <v/>
      </c>
      <c r="H36" s="416" t="str">
        <f t="shared" si="51"/>
        <v/>
      </c>
      <c r="I36" s="416" t="str">
        <f t="shared" si="51"/>
        <v/>
      </c>
      <c r="J36" s="416" t="str">
        <f t="shared" si="51"/>
        <v/>
      </c>
      <c r="K36" s="416" t="str">
        <f t="shared" si="51"/>
        <v/>
      </c>
      <c r="L36" s="416" t="str">
        <f t="shared" si="51"/>
        <v/>
      </c>
      <c r="M36" s="416" t="str">
        <f t="shared" si="51"/>
        <v/>
      </c>
      <c r="N36" s="416" t="str">
        <f t="shared" si="51"/>
        <v/>
      </c>
      <c r="O36" s="416" t="str">
        <f t="shared" si="51"/>
        <v/>
      </c>
      <c r="P36" s="416" t="str">
        <f t="shared" si="51"/>
        <v/>
      </c>
      <c r="Q36" s="416" t="str">
        <f t="shared" si="51"/>
        <v/>
      </c>
      <c r="R36" s="416" t="str">
        <f t="shared" si="51"/>
        <v/>
      </c>
      <c r="S36" s="416" t="str">
        <f t="shared" si="51"/>
        <v/>
      </c>
      <c r="T36" s="416" t="str">
        <f t="shared" si="51"/>
        <v/>
      </c>
      <c r="U36" s="416" t="str">
        <f t="shared" si="51"/>
        <v/>
      </c>
      <c r="V36" s="416" t="str">
        <f t="shared" si="51"/>
        <v/>
      </c>
      <c r="W36" s="416" t="str">
        <f t="shared" si="51"/>
        <v/>
      </c>
      <c r="X36" s="416" t="str">
        <f t="shared" si="51"/>
        <v/>
      </c>
      <c r="Y36" s="416" t="str">
        <f t="shared" si="51"/>
        <v/>
      </c>
      <c r="Z36" s="416" t="str">
        <f t="shared" si="51"/>
        <v/>
      </c>
      <c r="AA36" s="416" t="str">
        <f t="shared" si="51"/>
        <v/>
      </c>
      <c r="AB36" s="416" t="str">
        <f t="shared" si="51"/>
        <v/>
      </c>
      <c r="AC36" s="416" t="str">
        <f t="shared" si="51"/>
        <v/>
      </c>
      <c r="AD36" s="416" t="str">
        <f t="shared" si="51"/>
        <v/>
      </c>
      <c r="AE36" s="416" t="str">
        <f t="shared" si="51"/>
        <v/>
      </c>
      <c r="AF36" s="416" t="str">
        <f t="shared" si="51"/>
        <v/>
      </c>
      <c r="AG36" s="416" t="str">
        <f t="shared" si="51"/>
        <v/>
      </c>
      <c r="AH36" s="416" t="str">
        <f t="shared" si="51"/>
        <v/>
      </c>
      <c r="AI36" s="416" t="str">
        <f t="shared" si="51"/>
        <v/>
      </c>
      <c r="AJ36" s="416" t="str">
        <f t="shared" si="51"/>
        <v/>
      </c>
      <c r="AK36" s="416" t="str">
        <f t="shared" si="51"/>
        <v/>
      </c>
      <c r="AL36" s="416" t="str">
        <f t="shared" si="51"/>
        <v/>
      </c>
      <c r="AM36" s="416" t="str">
        <f t="shared" si="51"/>
        <v/>
      </c>
      <c r="AN36" s="416" t="str">
        <f t="shared" si="51"/>
        <v/>
      </c>
      <c r="AO36" s="416" t="str">
        <f t="shared" si="51"/>
        <v/>
      </c>
      <c r="AP36" s="416" t="str">
        <f t="shared" si="51"/>
        <v/>
      </c>
      <c r="AQ36" s="416" t="str">
        <f t="shared" si="51"/>
        <v/>
      </c>
      <c r="AR36" s="416" t="str">
        <f t="shared" si="51"/>
        <v/>
      </c>
      <c r="AS36" s="416" t="str">
        <f t="shared" si="51"/>
        <v/>
      </c>
      <c r="AT36" s="416" t="str">
        <f t="shared" si="51"/>
        <v/>
      </c>
      <c r="AU36" s="416" t="str">
        <f t="shared" si="51"/>
        <v/>
      </c>
      <c r="AV36" s="416" t="str">
        <f t="shared" si="51"/>
        <v/>
      </c>
      <c r="AW36" s="416" t="str">
        <f t="shared" si="51"/>
        <v/>
      </c>
      <c r="AX36" s="416" t="str">
        <f t="shared" si="51"/>
        <v/>
      </c>
      <c r="AY36" s="416" t="str">
        <f t="shared" si="51"/>
        <v/>
      </c>
      <c r="AZ36" s="416" t="str">
        <f t="shared" si="51"/>
        <v/>
      </c>
      <c r="BA36" s="416" t="str">
        <f>IF(BA31="N", "X", "")</f>
        <v/>
      </c>
      <c r="BB36" s="416" t="str">
        <f>IF(BB31="N", "X", "")</f>
        <v/>
      </c>
      <c r="BC36" s="426"/>
      <c r="BD36" s="427"/>
      <c r="BE36" s="428"/>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c r="HN36" s="429"/>
      <c r="HO36" s="429"/>
      <c r="HP36" s="429"/>
      <c r="HQ36" s="429"/>
      <c r="HR36" s="429"/>
      <c r="HS36" s="429"/>
      <c r="HT36" s="429"/>
      <c r="HU36" s="429"/>
      <c r="HV36" s="429"/>
      <c r="HW36" s="429"/>
      <c r="HX36" s="429"/>
      <c r="HY36" s="429"/>
      <c r="HZ36" s="429"/>
      <c r="IA36" s="429"/>
      <c r="IB36" s="429"/>
      <c r="IC36" s="429"/>
      <c r="ID36" s="429"/>
      <c r="IE36" s="429"/>
      <c r="IF36" s="429"/>
      <c r="IG36" s="429"/>
      <c r="IH36" s="429"/>
      <c r="II36" s="429"/>
      <c r="IJ36" s="429"/>
      <c r="IK36" s="429"/>
      <c r="IL36" s="429"/>
      <c r="IM36" s="429"/>
      <c r="IN36" s="429"/>
      <c r="IO36" s="429"/>
      <c r="IP36" s="429"/>
      <c r="IQ36" s="429"/>
      <c r="IR36" s="429"/>
      <c r="IS36" s="429"/>
      <c r="IT36" s="429"/>
      <c r="IU36" s="429"/>
      <c r="IV36" s="429"/>
      <c r="IW36" s="429"/>
      <c r="IX36" s="429"/>
      <c r="IY36" s="429"/>
      <c r="IZ36" s="429"/>
      <c r="JA36" s="429"/>
      <c r="JB36" s="429"/>
      <c r="JC36" s="429"/>
      <c r="JD36" s="429"/>
      <c r="JE36" s="429"/>
      <c r="JF36" s="429"/>
      <c r="JG36" s="429"/>
      <c r="JH36" s="429"/>
      <c r="JI36" s="429"/>
      <c r="JJ36" s="429"/>
      <c r="JK36" s="429"/>
      <c r="JL36" s="429"/>
      <c r="JM36" s="429"/>
      <c r="JN36" s="429"/>
      <c r="JO36" s="429"/>
      <c r="JP36" s="429"/>
      <c r="JQ36" s="429"/>
      <c r="JR36" s="429"/>
      <c r="JS36" s="429"/>
      <c r="JT36" s="429"/>
      <c r="JU36" s="429"/>
      <c r="JV36" s="429"/>
      <c r="JW36" s="429"/>
      <c r="JX36" s="429"/>
      <c r="JY36" s="429"/>
      <c r="JZ36" s="429"/>
      <c r="KA36" s="429"/>
      <c r="KB36" s="429"/>
      <c r="KC36" s="429"/>
      <c r="KD36" s="429"/>
      <c r="KE36" s="429"/>
      <c r="KF36" s="429"/>
      <c r="KG36" s="429"/>
      <c r="KH36" s="429"/>
      <c r="KI36" s="429"/>
      <c r="KJ36" s="429"/>
      <c r="KK36" s="429"/>
      <c r="KL36" s="429"/>
      <c r="KM36" s="429"/>
      <c r="KN36" s="429"/>
      <c r="KO36" s="429"/>
      <c r="KP36" s="429"/>
      <c r="KQ36" s="429"/>
      <c r="KR36" s="429"/>
      <c r="KS36" s="429"/>
    </row>
    <row r="37" spans="1:305" s="23" customFormat="1" ht="39.6" x14ac:dyDescent="0.4">
      <c r="A37" s="912">
        <v>20</v>
      </c>
      <c r="B37" s="871" t="s">
        <v>251</v>
      </c>
      <c r="C37" s="913" t="s">
        <v>257</v>
      </c>
      <c r="D37" s="986" t="s">
        <v>53</v>
      </c>
      <c r="E37" s="416" t="str">
        <f t="shared" ref="E37:AZ37" si="52">IF(E31="N", "X", "")</f>
        <v/>
      </c>
      <c r="F37" s="416" t="str">
        <f t="shared" si="52"/>
        <v/>
      </c>
      <c r="G37" s="416" t="str">
        <f t="shared" si="52"/>
        <v/>
      </c>
      <c r="H37" s="416" t="str">
        <f t="shared" si="52"/>
        <v/>
      </c>
      <c r="I37" s="416" t="str">
        <f t="shared" si="52"/>
        <v/>
      </c>
      <c r="J37" s="416" t="str">
        <f t="shared" si="52"/>
        <v/>
      </c>
      <c r="K37" s="416" t="str">
        <f t="shared" si="52"/>
        <v/>
      </c>
      <c r="L37" s="416" t="str">
        <f t="shared" si="52"/>
        <v/>
      </c>
      <c r="M37" s="416" t="str">
        <f t="shared" si="52"/>
        <v/>
      </c>
      <c r="N37" s="416" t="str">
        <f t="shared" si="52"/>
        <v/>
      </c>
      <c r="O37" s="416" t="str">
        <f t="shared" si="52"/>
        <v/>
      </c>
      <c r="P37" s="416" t="str">
        <f t="shared" si="52"/>
        <v/>
      </c>
      <c r="Q37" s="416" t="str">
        <f t="shared" si="52"/>
        <v/>
      </c>
      <c r="R37" s="416" t="str">
        <f t="shared" si="52"/>
        <v/>
      </c>
      <c r="S37" s="416" t="str">
        <f t="shared" si="52"/>
        <v/>
      </c>
      <c r="T37" s="416" t="str">
        <f t="shared" si="52"/>
        <v/>
      </c>
      <c r="U37" s="416" t="str">
        <f t="shared" si="52"/>
        <v/>
      </c>
      <c r="V37" s="416" t="str">
        <f t="shared" si="52"/>
        <v/>
      </c>
      <c r="W37" s="416" t="str">
        <f t="shared" si="52"/>
        <v/>
      </c>
      <c r="X37" s="416" t="str">
        <f t="shared" si="52"/>
        <v/>
      </c>
      <c r="Y37" s="416" t="str">
        <f t="shared" si="52"/>
        <v/>
      </c>
      <c r="Z37" s="416" t="str">
        <f t="shared" si="52"/>
        <v/>
      </c>
      <c r="AA37" s="416" t="str">
        <f t="shared" si="52"/>
        <v/>
      </c>
      <c r="AB37" s="416" t="str">
        <f t="shared" si="52"/>
        <v/>
      </c>
      <c r="AC37" s="416" t="str">
        <f t="shared" si="52"/>
        <v/>
      </c>
      <c r="AD37" s="416" t="str">
        <f t="shared" si="52"/>
        <v/>
      </c>
      <c r="AE37" s="416" t="str">
        <f t="shared" si="52"/>
        <v/>
      </c>
      <c r="AF37" s="416" t="str">
        <f t="shared" si="52"/>
        <v/>
      </c>
      <c r="AG37" s="416" t="str">
        <f t="shared" si="52"/>
        <v/>
      </c>
      <c r="AH37" s="416" t="str">
        <f t="shared" si="52"/>
        <v/>
      </c>
      <c r="AI37" s="416" t="str">
        <f t="shared" si="52"/>
        <v/>
      </c>
      <c r="AJ37" s="416" t="str">
        <f t="shared" si="52"/>
        <v/>
      </c>
      <c r="AK37" s="416" t="str">
        <f t="shared" si="52"/>
        <v/>
      </c>
      <c r="AL37" s="416" t="str">
        <f t="shared" si="52"/>
        <v/>
      </c>
      <c r="AM37" s="416" t="str">
        <f t="shared" si="52"/>
        <v/>
      </c>
      <c r="AN37" s="416" t="str">
        <f t="shared" si="52"/>
        <v/>
      </c>
      <c r="AO37" s="416" t="str">
        <f t="shared" si="52"/>
        <v/>
      </c>
      <c r="AP37" s="416" t="str">
        <f t="shared" si="52"/>
        <v/>
      </c>
      <c r="AQ37" s="416" t="str">
        <f t="shared" si="52"/>
        <v/>
      </c>
      <c r="AR37" s="416" t="str">
        <f t="shared" si="52"/>
        <v/>
      </c>
      <c r="AS37" s="416" t="str">
        <f t="shared" si="52"/>
        <v/>
      </c>
      <c r="AT37" s="416" t="str">
        <f t="shared" si="52"/>
        <v/>
      </c>
      <c r="AU37" s="416" t="str">
        <f t="shared" si="52"/>
        <v/>
      </c>
      <c r="AV37" s="416" t="str">
        <f t="shared" si="52"/>
        <v/>
      </c>
      <c r="AW37" s="416" t="str">
        <f t="shared" si="52"/>
        <v/>
      </c>
      <c r="AX37" s="416" t="str">
        <f t="shared" si="52"/>
        <v/>
      </c>
      <c r="AY37" s="416" t="str">
        <f t="shared" si="52"/>
        <v/>
      </c>
      <c r="AZ37" s="416" t="str">
        <f t="shared" si="52"/>
        <v/>
      </c>
      <c r="BA37" s="416" t="str">
        <f>IF(BA31="N", "X", "")</f>
        <v/>
      </c>
      <c r="BB37" s="416" t="str">
        <f>IF(BB31="N", "X", "")</f>
        <v/>
      </c>
      <c r="BC37" s="426"/>
      <c r="BD37" s="427"/>
      <c r="BE37" s="428"/>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c r="HN37" s="429"/>
      <c r="HO37" s="429"/>
      <c r="HP37" s="429"/>
      <c r="HQ37" s="429"/>
      <c r="HR37" s="429"/>
      <c r="HS37" s="429"/>
      <c r="HT37" s="429"/>
      <c r="HU37" s="429"/>
      <c r="HV37" s="429"/>
      <c r="HW37" s="429"/>
      <c r="HX37" s="429"/>
      <c r="HY37" s="429"/>
      <c r="HZ37" s="429"/>
      <c r="IA37" s="429"/>
      <c r="IB37" s="429"/>
      <c r="IC37" s="429"/>
      <c r="ID37" s="429"/>
      <c r="IE37" s="429"/>
      <c r="IF37" s="429"/>
      <c r="IG37" s="429"/>
      <c r="IH37" s="429"/>
      <c r="II37" s="429"/>
      <c r="IJ37" s="429"/>
      <c r="IK37" s="429"/>
      <c r="IL37" s="429"/>
      <c r="IM37" s="429"/>
      <c r="IN37" s="429"/>
      <c r="IO37" s="429"/>
      <c r="IP37" s="429"/>
      <c r="IQ37" s="429"/>
      <c r="IR37" s="429"/>
      <c r="IS37" s="429"/>
      <c r="IT37" s="429"/>
      <c r="IU37" s="429"/>
      <c r="IV37" s="429"/>
      <c r="IW37" s="429"/>
      <c r="IX37" s="429"/>
      <c r="IY37" s="429"/>
      <c r="IZ37" s="429"/>
      <c r="JA37" s="429"/>
      <c r="JB37" s="429"/>
      <c r="JC37" s="429"/>
      <c r="JD37" s="429"/>
      <c r="JE37" s="429"/>
      <c r="JF37" s="429"/>
      <c r="JG37" s="429"/>
      <c r="JH37" s="429"/>
      <c r="JI37" s="429"/>
      <c r="JJ37" s="429"/>
      <c r="JK37" s="429"/>
      <c r="JL37" s="429"/>
      <c r="JM37" s="429"/>
      <c r="JN37" s="429"/>
      <c r="JO37" s="429"/>
      <c r="JP37" s="429"/>
      <c r="JQ37" s="429"/>
      <c r="JR37" s="429"/>
      <c r="JS37" s="429"/>
      <c r="JT37" s="429"/>
      <c r="JU37" s="429"/>
      <c r="JV37" s="429"/>
      <c r="JW37" s="429"/>
      <c r="JX37" s="429"/>
      <c r="JY37" s="429"/>
      <c r="JZ37" s="429"/>
      <c r="KA37" s="429"/>
      <c r="KB37" s="429"/>
      <c r="KC37" s="429"/>
      <c r="KD37" s="429"/>
      <c r="KE37" s="429"/>
      <c r="KF37" s="429"/>
      <c r="KG37" s="429"/>
      <c r="KH37" s="429"/>
      <c r="KI37" s="429"/>
      <c r="KJ37" s="429"/>
      <c r="KK37" s="429"/>
      <c r="KL37" s="429"/>
      <c r="KM37" s="429"/>
      <c r="KN37" s="429"/>
      <c r="KO37" s="429"/>
      <c r="KP37" s="429"/>
      <c r="KQ37" s="429"/>
      <c r="KR37" s="429"/>
      <c r="KS37" s="429"/>
    </row>
    <row r="38" spans="1:305" s="23" customFormat="1" ht="40.200000000000003" thickBot="1" x14ac:dyDescent="0.45">
      <c r="A38" s="914">
        <v>21</v>
      </c>
      <c r="B38" s="915" t="s">
        <v>251</v>
      </c>
      <c r="C38" s="610" t="s">
        <v>258</v>
      </c>
      <c r="D38" s="986" t="s">
        <v>53</v>
      </c>
      <c r="E38" s="416" t="str">
        <f t="shared" ref="E38:AZ38" si="53">IF(OR(E$31="n", E$37="N"),"X","")</f>
        <v/>
      </c>
      <c r="F38" s="416" t="str">
        <f t="shared" si="53"/>
        <v/>
      </c>
      <c r="G38" s="416" t="str">
        <f t="shared" si="53"/>
        <v/>
      </c>
      <c r="H38" s="416" t="str">
        <f t="shared" si="53"/>
        <v/>
      </c>
      <c r="I38" s="416" t="str">
        <f t="shared" si="53"/>
        <v/>
      </c>
      <c r="J38" s="416" t="str">
        <f t="shared" si="53"/>
        <v/>
      </c>
      <c r="K38" s="416" t="str">
        <f t="shared" si="53"/>
        <v/>
      </c>
      <c r="L38" s="416" t="str">
        <f t="shared" si="53"/>
        <v/>
      </c>
      <c r="M38" s="416" t="str">
        <f t="shared" si="53"/>
        <v/>
      </c>
      <c r="N38" s="416" t="str">
        <f t="shared" si="53"/>
        <v/>
      </c>
      <c r="O38" s="416" t="str">
        <f t="shared" si="53"/>
        <v/>
      </c>
      <c r="P38" s="416" t="str">
        <f t="shared" si="53"/>
        <v/>
      </c>
      <c r="Q38" s="416" t="str">
        <f t="shared" si="53"/>
        <v/>
      </c>
      <c r="R38" s="416" t="str">
        <f t="shared" si="53"/>
        <v/>
      </c>
      <c r="S38" s="416" t="str">
        <f t="shared" si="53"/>
        <v/>
      </c>
      <c r="T38" s="416" t="str">
        <f t="shared" si="53"/>
        <v/>
      </c>
      <c r="U38" s="416" t="str">
        <f t="shared" si="53"/>
        <v/>
      </c>
      <c r="V38" s="416" t="str">
        <f t="shared" si="53"/>
        <v/>
      </c>
      <c r="W38" s="416" t="str">
        <f t="shared" si="53"/>
        <v/>
      </c>
      <c r="X38" s="416" t="str">
        <f t="shared" si="53"/>
        <v/>
      </c>
      <c r="Y38" s="416" t="str">
        <f t="shared" si="53"/>
        <v/>
      </c>
      <c r="Z38" s="416" t="str">
        <f t="shared" si="53"/>
        <v/>
      </c>
      <c r="AA38" s="416" t="str">
        <f t="shared" si="53"/>
        <v/>
      </c>
      <c r="AB38" s="416" t="str">
        <f t="shared" si="53"/>
        <v/>
      </c>
      <c r="AC38" s="416" t="str">
        <f t="shared" si="53"/>
        <v/>
      </c>
      <c r="AD38" s="416" t="str">
        <f t="shared" si="53"/>
        <v/>
      </c>
      <c r="AE38" s="416" t="str">
        <f t="shared" si="53"/>
        <v/>
      </c>
      <c r="AF38" s="416" t="str">
        <f t="shared" si="53"/>
        <v/>
      </c>
      <c r="AG38" s="416" t="str">
        <f t="shared" si="53"/>
        <v/>
      </c>
      <c r="AH38" s="416" t="str">
        <f t="shared" si="53"/>
        <v/>
      </c>
      <c r="AI38" s="416" t="str">
        <f t="shared" si="53"/>
        <v/>
      </c>
      <c r="AJ38" s="416" t="str">
        <f t="shared" si="53"/>
        <v/>
      </c>
      <c r="AK38" s="416" t="str">
        <f t="shared" si="53"/>
        <v/>
      </c>
      <c r="AL38" s="416" t="str">
        <f t="shared" si="53"/>
        <v/>
      </c>
      <c r="AM38" s="416" t="str">
        <f t="shared" si="53"/>
        <v/>
      </c>
      <c r="AN38" s="416" t="str">
        <f t="shared" si="53"/>
        <v/>
      </c>
      <c r="AO38" s="416" t="str">
        <f t="shared" si="53"/>
        <v/>
      </c>
      <c r="AP38" s="416" t="str">
        <f t="shared" si="53"/>
        <v/>
      </c>
      <c r="AQ38" s="416" t="str">
        <f t="shared" si="53"/>
        <v/>
      </c>
      <c r="AR38" s="416" t="str">
        <f t="shared" si="53"/>
        <v/>
      </c>
      <c r="AS38" s="416" t="str">
        <f t="shared" si="53"/>
        <v/>
      </c>
      <c r="AT38" s="416" t="str">
        <f t="shared" si="53"/>
        <v/>
      </c>
      <c r="AU38" s="416" t="str">
        <f t="shared" si="53"/>
        <v/>
      </c>
      <c r="AV38" s="416" t="str">
        <f t="shared" si="53"/>
        <v/>
      </c>
      <c r="AW38" s="416" t="str">
        <f t="shared" si="53"/>
        <v/>
      </c>
      <c r="AX38" s="416" t="str">
        <f t="shared" si="53"/>
        <v/>
      </c>
      <c r="AY38" s="416" t="str">
        <f t="shared" si="53"/>
        <v/>
      </c>
      <c r="AZ38" s="416" t="str">
        <f t="shared" si="53"/>
        <v/>
      </c>
      <c r="BA38" s="416" t="str">
        <f>IF(OR(BA$31="n", BA$37="N"),"X","")</f>
        <v/>
      </c>
      <c r="BB38" s="416" t="str">
        <f>IF(OR(BB$31="n", BB$37="N"),"X","")</f>
        <v/>
      </c>
      <c r="BC38" s="426"/>
      <c r="BD38" s="427"/>
      <c r="BE38" s="428"/>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c r="HN38" s="429"/>
      <c r="HO38" s="429"/>
      <c r="HP38" s="429"/>
      <c r="HQ38" s="429"/>
      <c r="HR38" s="429"/>
      <c r="HS38" s="429"/>
      <c r="HT38" s="429"/>
      <c r="HU38" s="429"/>
      <c r="HV38" s="429"/>
      <c r="HW38" s="429"/>
      <c r="HX38" s="429"/>
      <c r="HY38" s="429"/>
      <c r="HZ38" s="429"/>
      <c r="IA38" s="429"/>
      <c r="IB38" s="429"/>
      <c r="IC38" s="429"/>
      <c r="ID38" s="429"/>
      <c r="IE38" s="429"/>
      <c r="IF38" s="429"/>
      <c r="IG38" s="429"/>
      <c r="IH38" s="429"/>
      <c r="II38" s="429"/>
      <c r="IJ38" s="429"/>
      <c r="IK38" s="429"/>
      <c r="IL38" s="429"/>
      <c r="IM38" s="429"/>
      <c r="IN38" s="429"/>
      <c r="IO38" s="429"/>
      <c r="IP38" s="429"/>
      <c r="IQ38" s="429"/>
      <c r="IR38" s="429"/>
      <c r="IS38" s="429"/>
      <c r="IT38" s="429"/>
      <c r="IU38" s="429"/>
      <c r="IV38" s="429"/>
      <c r="IW38" s="429"/>
      <c r="IX38" s="429"/>
      <c r="IY38" s="429"/>
      <c r="IZ38" s="429"/>
      <c r="JA38" s="429"/>
      <c r="JB38" s="429"/>
      <c r="JC38" s="429"/>
      <c r="JD38" s="429"/>
      <c r="JE38" s="429"/>
      <c r="JF38" s="429"/>
      <c r="JG38" s="429"/>
      <c r="JH38" s="429"/>
      <c r="JI38" s="429"/>
      <c r="JJ38" s="429"/>
      <c r="JK38" s="429"/>
      <c r="JL38" s="429"/>
      <c r="JM38" s="429"/>
      <c r="JN38" s="429"/>
      <c r="JO38" s="429"/>
      <c r="JP38" s="429"/>
      <c r="JQ38" s="429"/>
      <c r="JR38" s="429"/>
      <c r="JS38" s="429"/>
      <c r="JT38" s="429"/>
      <c r="JU38" s="429"/>
      <c r="JV38" s="429"/>
      <c r="JW38" s="429"/>
      <c r="JX38" s="429"/>
      <c r="JY38" s="429"/>
      <c r="JZ38" s="429"/>
      <c r="KA38" s="429"/>
      <c r="KB38" s="429"/>
      <c r="KC38" s="429"/>
      <c r="KD38" s="429"/>
      <c r="KE38" s="429"/>
      <c r="KF38" s="429"/>
      <c r="KG38" s="429"/>
      <c r="KH38" s="429"/>
      <c r="KI38" s="429"/>
      <c r="KJ38" s="429"/>
      <c r="KK38" s="429"/>
      <c r="KL38" s="429"/>
      <c r="KM38" s="429"/>
      <c r="KN38" s="429"/>
      <c r="KO38" s="429"/>
      <c r="KP38" s="429"/>
      <c r="KQ38" s="429"/>
      <c r="KR38" s="429"/>
      <c r="KS38" s="429"/>
    </row>
    <row r="39" spans="1:305" s="34" customFormat="1" ht="23.4" thickBot="1" x14ac:dyDescent="0.45">
      <c r="A39" s="916"/>
      <c r="B39" s="917"/>
      <c r="C39" s="918" t="s">
        <v>59</v>
      </c>
      <c r="D39" s="987" t="s">
        <v>10</v>
      </c>
      <c r="E39" s="436"/>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c r="AQ39" s="437"/>
      <c r="AR39" s="437"/>
      <c r="AS39" s="437"/>
      <c r="AT39" s="437"/>
      <c r="AU39" s="437"/>
      <c r="AV39" s="437"/>
      <c r="AW39" s="437"/>
      <c r="AX39" s="437"/>
      <c r="AY39" s="437"/>
      <c r="AZ39" s="437"/>
      <c r="BA39" s="437"/>
      <c r="BB39" s="438"/>
      <c r="BC39" s="439"/>
      <c r="BD39" s="440"/>
      <c r="BE39" s="441"/>
      <c r="BF39" s="442"/>
      <c r="BG39" s="442"/>
      <c r="BH39" s="442"/>
      <c r="BI39" s="442"/>
      <c r="BJ39" s="442"/>
      <c r="BK39" s="442"/>
      <c r="BL39" s="442"/>
      <c r="BM39" s="442"/>
      <c r="BN39" s="442"/>
      <c r="BO39" s="442"/>
      <c r="BP39" s="442"/>
      <c r="BQ39" s="442"/>
      <c r="BR39" s="442"/>
      <c r="BS39" s="442"/>
      <c r="BT39" s="442"/>
      <c r="BU39" s="442"/>
      <c r="BV39" s="442"/>
      <c r="BW39" s="442"/>
      <c r="BX39" s="442"/>
      <c r="BY39" s="442"/>
      <c r="BZ39" s="442"/>
      <c r="CA39" s="442"/>
      <c r="CB39" s="442"/>
      <c r="CC39" s="442"/>
      <c r="CD39" s="442"/>
      <c r="CE39" s="442"/>
      <c r="CF39" s="442"/>
      <c r="CG39" s="442"/>
      <c r="CH39" s="442"/>
      <c r="CI39" s="442"/>
      <c r="CJ39" s="442"/>
      <c r="CK39" s="442"/>
      <c r="CL39" s="442"/>
      <c r="CM39" s="442"/>
      <c r="CN39" s="442"/>
      <c r="CO39" s="442"/>
      <c r="CP39" s="442"/>
      <c r="CQ39" s="442"/>
      <c r="CR39" s="442"/>
      <c r="CS39" s="442"/>
      <c r="CT39" s="442"/>
      <c r="CU39" s="442"/>
      <c r="CV39" s="442"/>
      <c r="CW39" s="442"/>
      <c r="CX39" s="442"/>
      <c r="CY39" s="442"/>
      <c r="CZ39" s="442"/>
      <c r="DA39" s="442"/>
      <c r="DB39" s="442"/>
      <c r="DC39" s="442"/>
      <c r="DD39" s="442"/>
      <c r="DE39" s="442"/>
      <c r="DF39" s="442"/>
      <c r="DG39" s="442"/>
      <c r="DH39" s="442"/>
      <c r="DI39" s="442"/>
      <c r="DJ39" s="442"/>
      <c r="DK39" s="442"/>
      <c r="DL39" s="442"/>
      <c r="DM39" s="442"/>
      <c r="DN39" s="442"/>
      <c r="DO39" s="442"/>
      <c r="DP39" s="442"/>
      <c r="DQ39" s="442"/>
      <c r="DR39" s="442"/>
      <c r="DS39" s="442"/>
      <c r="DT39" s="442"/>
      <c r="DU39" s="442"/>
      <c r="DV39" s="442"/>
      <c r="DW39" s="442"/>
      <c r="DX39" s="442"/>
      <c r="DY39" s="442"/>
      <c r="DZ39" s="442"/>
      <c r="EA39" s="442"/>
      <c r="EB39" s="442"/>
      <c r="EC39" s="442"/>
      <c r="ED39" s="442"/>
      <c r="EE39" s="442"/>
      <c r="EF39" s="442"/>
      <c r="EG39" s="442"/>
      <c r="EH39" s="442"/>
      <c r="EI39" s="442"/>
      <c r="EJ39" s="442"/>
      <c r="EK39" s="442"/>
      <c r="EL39" s="442"/>
      <c r="EM39" s="442"/>
      <c r="EN39" s="442"/>
      <c r="EO39" s="442"/>
      <c r="EP39" s="442"/>
      <c r="EQ39" s="442"/>
      <c r="ER39" s="442"/>
      <c r="ES39" s="442"/>
      <c r="ET39" s="442"/>
      <c r="EU39" s="442"/>
      <c r="EV39" s="442"/>
      <c r="EW39" s="442"/>
      <c r="EX39" s="442"/>
      <c r="EY39" s="442"/>
      <c r="EZ39" s="442"/>
      <c r="FA39" s="442"/>
      <c r="FB39" s="442"/>
      <c r="FC39" s="442"/>
      <c r="FD39" s="442"/>
      <c r="FE39" s="442"/>
      <c r="FF39" s="442"/>
      <c r="FG39" s="442"/>
      <c r="FH39" s="442"/>
      <c r="FI39" s="442"/>
      <c r="FJ39" s="442"/>
      <c r="FK39" s="442"/>
      <c r="FL39" s="442"/>
      <c r="FM39" s="442"/>
      <c r="FN39" s="442"/>
      <c r="FO39" s="442"/>
      <c r="FP39" s="442"/>
      <c r="FQ39" s="442"/>
      <c r="FR39" s="442"/>
      <c r="FS39" s="442"/>
      <c r="FT39" s="442"/>
      <c r="FU39" s="442"/>
      <c r="FV39" s="442"/>
      <c r="FW39" s="442"/>
      <c r="FX39" s="442"/>
      <c r="FY39" s="442"/>
      <c r="FZ39" s="442"/>
      <c r="GA39" s="442"/>
      <c r="GB39" s="442"/>
      <c r="GC39" s="442"/>
      <c r="GD39" s="442"/>
      <c r="GE39" s="442"/>
      <c r="GF39" s="442"/>
      <c r="GG39" s="442"/>
      <c r="GH39" s="442"/>
      <c r="GI39" s="442"/>
      <c r="GJ39" s="442"/>
      <c r="GK39" s="442"/>
      <c r="GL39" s="442"/>
      <c r="GM39" s="442"/>
      <c r="GN39" s="442"/>
      <c r="GO39" s="442"/>
      <c r="GP39" s="442"/>
      <c r="GQ39" s="442"/>
      <c r="GR39" s="442"/>
      <c r="GS39" s="442"/>
      <c r="GT39" s="442"/>
      <c r="GU39" s="442"/>
      <c r="GV39" s="442"/>
      <c r="GW39" s="442"/>
      <c r="GX39" s="442"/>
      <c r="GY39" s="442"/>
      <c r="GZ39" s="442"/>
      <c r="HA39" s="442"/>
      <c r="HB39" s="442"/>
      <c r="HC39" s="442"/>
      <c r="HD39" s="442"/>
      <c r="HE39" s="442"/>
      <c r="HF39" s="442"/>
      <c r="HG39" s="442"/>
      <c r="HH39" s="442"/>
      <c r="HI39" s="442"/>
      <c r="HJ39" s="442"/>
      <c r="HK39" s="442"/>
      <c r="HL39" s="442"/>
      <c r="HM39" s="442"/>
      <c r="HN39" s="442"/>
      <c r="HO39" s="442"/>
      <c r="HP39" s="442"/>
      <c r="HQ39" s="442"/>
      <c r="HR39" s="442"/>
      <c r="HS39" s="442"/>
      <c r="HT39" s="442"/>
      <c r="HU39" s="442"/>
      <c r="HV39" s="442"/>
      <c r="HW39" s="442"/>
      <c r="HX39" s="442"/>
      <c r="HY39" s="442"/>
      <c r="HZ39" s="442"/>
      <c r="IA39" s="442"/>
      <c r="IB39" s="442"/>
      <c r="IC39" s="442"/>
      <c r="ID39" s="442"/>
      <c r="IE39" s="442"/>
      <c r="IF39" s="442"/>
      <c r="IG39" s="442"/>
      <c r="IH39" s="442"/>
      <c r="II39" s="442"/>
      <c r="IJ39" s="442"/>
      <c r="IK39" s="442"/>
      <c r="IL39" s="442"/>
      <c r="IM39" s="442"/>
      <c r="IN39" s="442"/>
      <c r="IO39" s="442"/>
      <c r="IP39" s="442"/>
      <c r="IQ39" s="442"/>
      <c r="IR39" s="442"/>
      <c r="IS39" s="442"/>
      <c r="IT39" s="442"/>
      <c r="IU39" s="442"/>
      <c r="IV39" s="442"/>
      <c r="IW39" s="442"/>
      <c r="IX39" s="442"/>
      <c r="IY39" s="442"/>
      <c r="IZ39" s="442"/>
      <c r="JA39" s="442"/>
      <c r="JB39" s="442"/>
      <c r="JC39" s="442"/>
      <c r="JD39" s="442"/>
      <c r="JE39" s="442"/>
      <c r="JF39" s="442"/>
      <c r="JG39" s="442"/>
      <c r="JH39" s="442"/>
      <c r="JI39" s="442"/>
      <c r="JJ39" s="442"/>
      <c r="JK39" s="442"/>
      <c r="JL39" s="442"/>
      <c r="JM39" s="442"/>
      <c r="JN39" s="442"/>
      <c r="JO39" s="442"/>
      <c r="JP39" s="442"/>
      <c r="JQ39" s="442"/>
      <c r="JR39" s="442"/>
      <c r="JS39" s="442"/>
      <c r="JT39" s="442"/>
      <c r="JU39" s="442"/>
      <c r="JV39" s="442"/>
      <c r="JW39" s="442"/>
      <c r="JX39" s="442"/>
      <c r="JY39" s="442"/>
      <c r="JZ39" s="442"/>
      <c r="KA39" s="442"/>
      <c r="KB39" s="442"/>
      <c r="KC39" s="442"/>
      <c r="KD39" s="442"/>
      <c r="KE39" s="442"/>
      <c r="KF39" s="442"/>
      <c r="KG39" s="442"/>
      <c r="KH39" s="442"/>
      <c r="KI39" s="442"/>
      <c r="KJ39" s="442"/>
      <c r="KK39" s="442"/>
      <c r="KL39" s="442"/>
      <c r="KM39" s="442"/>
      <c r="KN39" s="442"/>
      <c r="KO39" s="442"/>
      <c r="KP39" s="442"/>
      <c r="KQ39" s="442"/>
      <c r="KR39" s="442"/>
      <c r="KS39" s="442"/>
    </row>
    <row r="40" spans="1:305" ht="39.6" x14ac:dyDescent="0.4">
      <c r="A40" s="581">
        <v>22</v>
      </c>
      <c r="B40" s="919" t="s">
        <v>259</v>
      </c>
      <c r="C40" s="602" t="s">
        <v>277</v>
      </c>
      <c r="D40" s="988" t="s">
        <v>54</v>
      </c>
      <c r="E40" s="416"/>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443"/>
      <c r="AY40" s="443"/>
      <c r="AZ40" s="443"/>
      <c r="BA40" s="443"/>
      <c r="BB40" s="417"/>
      <c r="BC40" s="444"/>
      <c r="BD40" s="445"/>
      <c r="BE40" s="446"/>
      <c r="BF40" s="399"/>
      <c r="BG40" s="399"/>
      <c r="BH40" s="399"/>
      <c r="BI40" s="399"/>
      <c r="BJ40" s="399"/>
      <c r="BK40" s="399"/>
      <c r="BL40" s="399"/>
      <c r="BM40" s="399"/>
      <c r="BN40" s="399"/>
      <c r="BO40" s="399"/>
      <c r="BP40" s="399"/>
      <c r="BQ40" s="399"/>
      <c r="BR40" s="399"/>
      <c r="BS40" s="399"/>
      <c r="BT40" s="399"/>
      <c r="BU40" s="399"/>
      <c r="BV40" s="399"/>
      <c r="BW40" s="399"/>
      <c r="BX40" s="399"/>
      <c r="BY40" s="399"/>
      <c r="BZ40" s="399"/>
      <c r="CA40" s="399"/>
      <c r="CB40" s="399"/>
      <c r="CC40" s="399"/>
      <c r="CD40" s="399"/>
      <c r="CE40" s="399"/>
      <c r="CF40" s="399"/>
      <c r="CG40" s="399"/>
      <c r="CH40" s="399"/>
      <c r="CI40" s="399"/>
      <c r="CJ40" s="399"/>
      <c r="CK40" s="399"/>
      <c r="CL40" s="399"/>
      <c r="CM40" s="399"/>
      <c r="CN40" s="399"/>
      <c r="CO40" s="399"/>
      <c r="CP40" s="399"/>
      <c r="CQ40" s="399"/>
      <c r="CR40" s="399"/>
      <c r="CS40" s="399"/>
      <c r="CT40" s="399"/>
      <c r="CU40" s="399"/>
      <c r="CV40" s="399"/>
      <c r="CW40" s="399"/>
      <c r="CX40" s="399"/>
      <c r="CY40" s="399"/>
      <c r="CZ40" s="399"/>
      <c r="DA40" s="399"/>
      <c r="DB40" s="399"/>
      <c r="DC40" s="399"/>
      <c r="DD40" s="399"/>
      <c r="DE40" s="399"/>
      <c r="DF40" s="399"/>
      <c r="DG40" s="399"/>
      <c r="DH40" s="399"/>
      <c r="DI40" s="399"/>
      <c r="DJ40" s="399"/>
      <c r="DK40" s="399"/>
      <c r="DL40" s="399"/>
      <c r="DM40" s="399"/>
      <c r="DN40" s="399"/>
      <c r="DO40" s="399"/>
      <c r="DP40" s="399"/>
      <c r="DQ40" s="399"/>
      <c r="DR40" s="399"/>
      <c r="DS40" s="399"/>
      <c r="DT40" s="399"/>
      <c r="DU40" s="399"/>
      <c r="DV40" s="399"/>
      <c r="DW40" s="399"/>
      <c r="DX40" s="399"/>
      <c r="DY40" s="399"/>
      <c r="DZ40" s="399"/>
      <c r="EA40" s="399"/>
      <c r="EB40" s="399"/>
      <c r="EC40" s="399"/>
      <c r="ED40" s="399"/>
      <c r="EE40" s="399"/>
      <c r="EF40" s="399"/>
      <c r="EG40" s="399"/>
      <c r="EH40" s="399"/>
      <c r="EI40" s="399"/>
      <c r="EJ40" s="399"/>
      <c r="EK40" s="399"/>
      <c r="EL40" s="399"/>
      <c r="EM40" s="399"/>
      <c r="EN40" s="399"/>
      <c r="EO40" s="399"/>
      <c r="EP40" s="399"/>
      <c r="EQ40" s="399"/>
      <c r="ER40" s="399"/>
      <c r="ES40" s="399"/>
      <c r="ET40" s="399"/>
      <c r="EU40" s="399"/>
      <c r="EV40" s="399"/>
      <c r="EW40" s="399"/>
      <c r="EX40" s="399"/>
      <c r="EY40" s="399"/>
      <c r="EZ40" s="399"/>
      <c r="FA40" s="399"/>
      <c r="FB40" s="399"/>
      <c r="FC40" s="399"/>
      <c r="FD40" s="399"/>
      <c r="FE40" s="399"/>
      <c r="FF40" s="399"/>
      <c r="FG40" s="399"/>
      <c r="FH40" s="399"/>
      <c r="FI40" s="399"/>
      <c r="FJ40" s="399"/>
      <c r="FK40" s="399"/>
      <c r="FL40" s="399"/>
      <c r="FM40" s="399"/>
      <c r="FN40" s="399"/>
      <c r="FO40" s="399"/>
      <c r="FP40" s="399"/>
      <c r="FQ40" s="399"/>
      <c r="FR40" s="399"/>
      <c r="FS40" s="399"/>
      <c r="FT40" s="399"/>
      <c r="FU40" s="399"/>
      <c r="FV40" s="399"/>
      <c r="FW40" s="399"/>
      <c r="FX40" s="399"/>
      <c r="FY40" s="399"/>
      <c r="FZ40" s="399"/>
      <c r="GA40" s="399"/>
      <c r="GB40" s="399"/>
      <c r="GC40" s="399"/>
      <c r="GD40" s="399"/>
      <c r="GE40" s="399"/>
      <c r="GF40" s="399"/>
      <c r="GG40" s="399"/>
      <c r="GH40" s="399"/>
      <c r="GI40" s="399"/>
      <c r="GJ40" s="399"/>
      <c r="GK40" s="399"/>
      <c r="GL40" s="399"/>
      <c r="GM40" s="399"/>
      <c r="GN40" s="399"/>
      <c r="GO40" s="399"/>
      <c r="GP40" s="399"/>
      <c r="GQ40" s="399"/>
      <c r="GR40" s="399"/>
      <c r="GS40" s="399"/>
      <c r="GT40" s="399"/>
      <c r="GU40" s="399"/>
      <c r="GV40" s="399"/>
      <c r="GW40" s="399"/>
      <c r="GX40" s="399"/>
      <c r="GY40" s="399"/>
      <c r="GZ40" s="399"/>
      <c r="HA40" s="399"/>
      <c r="HB40" s="399"/>
      <c r="HC40" s="399"/>
      <c r="HD40" s="399"/>
      <c r="HE40" s="399"/>
      <c r="HF40" s="399"/>
      <c r="HG40" s="399"/>
      <c r="HH40" s="399"/>
      <c r="HI40" s="399"/>
      <c r="HJ40" s="399"/>
      <c r="HK40" s="399"/>
      <c r="HL40" s="399"/>
      <c r="HM40" s="399"/>
      <c r="HN40" s="399"/>
      <c r="HO40" s="399"/>
      <c r="HP40" s="399"/>
      <c r="HQ40" s="399"/>
      <c r="HR40" s="399"/>
      <c r="HS40" s="399"/>
      <c r="HT40" s="399"/>
      <c r="HU40" s="399"/>
      <c r="HV40" s="399"/>
      <c r="HW40" s="399"/>
      <c r="HX40" s="399"/>
      <c r="HY40" s="399"/>
      <c r="HZ40" s="399"/>
      <c r="IA40" s="399"/>
      <c r="IB40" s="399"/>
      <c r="IC40" s="399"/>
      <c r="ID40" s="399"/>
      <c r="IE40" s="399"/>
      <c r="IF40" s="399"/>
      <c r="IG40" s="399"/>
      <c r="IH40" s="399"/>
      <c r="II40" s="399"/>
      <c r="IJ40" s="399"/>
      <c r="IK40" s="399"/>
      <c r="IL40" s="399"/>
      <c r="IM40" s="399"/>
      <c r="IN40" s="399"/>
      <c r="IO40" s="399"/>
      <c r="IP40" s="399"/>
      <c r="IQ40" s="399"/>
      <c r="IR40" s="399"/>
      <c r="IS40" s="399"/>
      <c r="IT40" s="399"/>
      <c r="IU40" s="399"/>
      <c r="IV40" s="399"/>
      <c r="IW40" s="399"/>
      <c r="IX40" s="399"/>
      <c r="IY40" s="399"/>
      <c r="IZ40" s="399"/>
      <c r="JA40" s="399"/>
      <c r="JB40" s="399"/>
      <c r="JC40" s="399"/>
      <c r="JD40" s="399"/>
      <c r="JE40" s="399"/>
      <c r="JF40" s="399"/>
      <c r="JG40" s="399"/>
      <c r="JH40" s="399"/>
      <c r="JI40" s="399"/>
      <c r="JJ40" s="399"/>
      <c r="JK40" s="399"/>
      <c r="JL40" s="399"/>
      <c r="JM40" s="399"/>
      <c r="JN40" s="399"/>
      <c r="JO40" s="399"/>
      <c r="JP40" s="399"/>
      <c r="JQ40" s="399"/>
      <c r="JR40" s="399"/>
      <c r="JS40" s="399"/>
      <c r="JT40" s="399"/>
      <c r="JU40" s="399"/>
      <c r="JV40" s="399"/>
      <c r="JW40" s="399"/>
      <c r="JX40" s="399"/>
      <c r="JY40" s="399"/>
      <c r="JZ40" s="399"/>
      <c r="KA40" s="399"/>
      <c r="KB40" s="399"/>
      <c r="KC40" s="399"/>
      <c r="KD40" s="399"/>
      <c r="KE40" s="399"/>
      <c r="KF40" s="399"/>
      <c r="KG40" s="399"/>
      <c r="KH40" s="399"/>
      <c r="KI40" s="399"/>
      <c r="KJ40" s="399"/>
      <c r="KK40" s="399"/>
      <c r="KL40" s="399"/>
      <c r="KM40" s="399"/>
      <c r="KN40" s="399"/>
      <c r="KO40" s="399"/>
      <c r="KP40" s="399"/>
      <c r="KQ40" s="399"/>
      <c r="KR40" s="399"/>
      <c r="KS40" s="399"/>
    </row>
    <row r="41" spans="1:305" ht="39.6" x14ac:dyDescent="0.4">
      <c r="A41" s="559">
        <v>23</v>
      </c>
      <c r="B41" s="546" t="s">
        <v>154</v>
      </c>
      <c r="C41" s="596" t="s">
        <v>278</v>
      </c>
      <c r="D41" s="989" t="s">
        <v>54</v>
      </c>
      <c r="E41" s="430" t="str">
        <f>IF(E40="N", "X", "")</f>
        <v/>
      </c>
      <c r="F41" s="430" t="str">
        <f t="shared" ref="F41:BA41" si="54">IF(F40="N", "X", "")</f>
        <v/>
      </c>
      <c r="G41" s="430" t="str">
        <f t="shared" si="54"/>
        <v/>
      </c>
      <c r="H41" s="430" t="str">
        <f t="shared" si="54"/>
        <v/>
      </c>
      <c r="I41" s="430" t="str">
        <f t="shared" si="54"/>
        <v/>
      </c>
      <c r="J41" s="430" t="str">
        <f t="shared" si="54"/>
        <v/>
      </c>
      <c r="K41" s="430" t="str">
        <f t="shared" si="54"/>
        <v/>
      </c>
      <c r="L41" s="430" t="str">
        <f t="shared" si="54"/>
        <v/>
      </c>
      <c r="M41" s="430" t="str">
        <f t="shared" si="54"/>
        <v/>
      </c>
      <c r="N41" s="430" t="str">
        <f t="shared" si="54"/>
        <v/>
      </c>
      <c r="O41" s="430" t="str">
        <f t="shared" si="54"/>
        <v/>
      </c>
      <c r="P41" s="430" t="str">
        <f t="shared" si="54"/>
        <v/>
      </c>
      <c r="Q41" s="430" t="str">
        <f t="shared" si="54"/>
        <v/>
      </c>
      <c r="R41" s="430" t="str">
        <f t="shared" si="54"/>
        <v/>
      </c>
      <c r="S41" s="430" t="str">
        <f t="shared" si="54"/>
        <v/>
      </c>
      <c r="T41" s="430" t="str">
        <f t="shared" si="54"/>
        <v/>
      </c>
      <c r="U41" s="430" t="str">
        <f t="shared" si="54"/>
        <v/>
      </c>
      <c r="V41" s="430" t="str">
        <f t="shared" si="54"/>
        <v/>
      </c>
      <c r="W41" s="430" t="str">
        <f t="shared" si="54"/>
        <v/>
      </c>
      <c r="X41" s="430" t="str">
        <f t="shared" si="54"/>
        <v/>
      </c>
      <c r="Y41" s="430" t="str">
        <f t="shared" si="54"/>
        <v/>
      </c>
      <c r="Z41" s="430" t="str">
        <f t="shared" si="54"/>
        <v/>
      </c>
      <c r="AA41" s="430" t="str">
        <f t="shared" si="54"/>
        <v/>
      </c>
      <c r="AB41" s="430" t="str">
        <f t="shared" si="54"/>
        <v/>
      </c>
      <c r="AC41" s="430" t="str">
        <f t="shared" si="54"/>
        <v/>
      </c>
      <c r="AD41" s="430" t="str">
        <f t="shared" si="54"/>
        <v/>
      </c>
      <c r="AE41" s="430" t="str">
        <f t="shared" si="54"/>
        <v/>
      </c>
      <c r="AF41" s="430" t="str">
        <f t="shared" si="54"/>
        <v/>
      </c>
      <c r="AG41" s="430" t="str">
        <f t="shared" si="54"/>
        <v/>
      </c>
      <c r="AH41" s="430" t="str">
        <f t="shared" si="54"/>
        <v/>
      </c>
      <c r="AI41" s="430" t="str">
        <f t="shared" si="54"/>
        <v/>
      </c>
      <c r="AJ41" s="430" t="str">
        <f t="shared" si="54"/>
        <v/>
      </c>
      <c r="AK41" s="430" t="str">
        <f t="shared" si="54"/>
        <v/>
      </c>
      <c r="AL41" s="430" t="str">
        <f t="shared" si="54"/>
        <v/>
      </c>
      <c r="AM41" s="430" t="str">
        <f t="shared" si="54"/>
        <v/>
      </c>
      <c r="AN41" s="430" t="str">
        <f t="shared" si="54"/>
        <v/>
      </c>
      <c r="AO41" s="430" t="str">
        <f t="shared" si="54"/>
        <v/>
      </c>
      <c r="AP41" s="430" t="str">
        <f t="shared" si="54"/>
        <v/>
      </c>
      <c r="AQ41" s="430" t="str">
        <f t="shared" si="54"/>
        <v/>
      </c>
      <c r="AR41" s="430" t="str">
        <f t="shared" si="54"/>
        <v/>
      </c>
      <c r="AS41" s="430" t="str">
        <f t="shared" si="54"/>
        <v/>
      </c>
      <c r="AT41" s="430" t="str">
        <f t="shared" si="54"/>
        <v/>
      </c>
      <c r="AU41" s="430" t="str">
        <f t="shared" si="54"/>
        <v/>
      </c>
      <c r="AV41" s="430" t="str">
        <f t="shared" si="54"/>
        <v/>
      </c>
      <c r="AW41" s="430" t="str">
        <f t="shared" si="54"/>
        <v/>
      </c>
      <c r="AX41" s="430" t="str">
        <f t="shared" si="54"/>
        <v/>
      </c>
      <c r="AY41" s="430" t="str">
        <f t="shared" si="54"/>
        <v/>
      </c>
      <c r="AZ41" s="430" t="str">
        <f t="shared" si="54"/>
        <v/>
      </c>
      <c r="BA41" s="430" t="str">
        <f t="shared" si="54"/>
        <v/>
      </c>
      <c r="BB41" s="395"/>
      <c r="BC41" s="422"/>
      <c r="BD41" s="423"/>
      <c r="BE41" s="424"/>
      <c r="BF41" s="399"/>
      <c r="BG41" s="399"/>
      <c r="BH41" s="399"/>
      <c r="BI41" s="399"/>
      <c r="BJ41" s="399"/>
      <c r="BK41" s="399"/>
      <c r="BL41" s="399"/>
      <c r="BM41" s="399"/>
      <c r="BN41" s="399"/>
      <c r="BO41" s="399"/>
      <c r="BP41" s="399"/>
      <c r="BQ41" s="399"/>
      <c r="BR41" s="399"/>
      <c r="BS41" s="399"/>
      <c r="BT41" s="399"/>
      <c r="BU41" s="399"/>
      <c r="BV41" s="399"/>
      <c r="BW41" s="399"/>
      <c r="BX41" s="399"/>
      <c r="BY41" s="399"/>
      <c r="BZ41" s="399"/>
      <c r="CA41" s="399"/>
      <c r="CB41" s="399"/>
      <c r="CC41" s="399"/>
      <c r="CD41" s="399"/>
      <c r="CE41" s="399"/>
      <c r="CF41" s="399"/>
      <c r="CG41" s="399"/>
      <c r="CH41" s="399"/>
      <c r="CI41" s="399"/>
      <c r="CJ41" s="399"/>
      <c r="CK41" s="399"/>
      <c r="CL41" s="399"/>
      <c r="CM41" s="399"/>
      <c r="CN41" s="399"/>
      <c r="CO41" s="399"/>
      <c r="CP41" s="399"/>
      <c r="CQ41" s="399"/>
      <c r="CR41" s="399"/>
      <c r="CS41" s="399"/>
      <c r="CT41" s="399"/>
      <c r="CU41" s="399"/>
      <c r="CV41" s="399"/>
      <c r="CW41" s="399"/>
      <c r="CX41" s="399"/>
      <c r="CY41" s="399"/>
      <c r="CZ41" s="399"/>
      <c r="DA41" s="399"/>
      <c r="DB41" s="399"/>
      <c r="DC41" s="399"/>
      <c r="DD41" s="399"/>
      <c r="DE41" s="399"/>
      <c r="DF41" s="399"/>
      <c r="DG41" s="399"/>
      <c r="DH41" s="399"/>
      <c r="DI41" s="399"/>
      <c r="DJ41" s="399"/>
      <c r="DK41" s="399"/>
      <c r="DL41" s="399"/>
      <c r="DM41" s="399"/>
      <c r="DN41" s="399"/>
      <c r="DO41" s="399"/>
      <c r="DP41" s="399"/>
      <c r="DQ41" s="399"/>
      <c r="DR41" s="399"/>
      <c r="DS41" s="399"/>
      <c r="DT41" s="399"/>
      <c r="DU41" s="399"/>
      <c r="DV41" s="399"/>
      <c r="DW41" s="399"/>
      <c r="DX41" s="399"/>
      <c r="DY41" s="399"/>
      <c r="DZ41" s="399"/>
      <c r="EA41" s="399"/>
      <c r="EB41" s="399"/>
      <c r="EC41" s="399"/>
      <c r="ED41" s="399"/>
      <c r="EE41" s="399"/>
      <c r="EF41" s="399"/>
      <c r="EG41" s="399"/>
      <c r="EH41" s="399"/>
      <c r="EI41" s="399"/>
      <c r="EJ41" s="399"/>
      <c r="EK41" s="399"/>
      <c r="EL41" s="399"/>
      <c r="EM41" s="399"/>
      <c r="EN41" s="399"/>
      <c r="EO41" s="399"/>
      <c r="EP41" s="399"/>
      <c r="EQ41" s="399"/>
      <c r="ER41" s="399"/>
      <c r="ES41" s="399"/>
      <c r="ET41" s="399"/>
      <c r="EU41" s="399"/>
      <c r="EV41" s="399"/>
      <c r="EW41" s="399"/>
      <c r="EX41" s="399"/>
      <c r="EY41" s="399"/>
      <c r="EZ41" s="399"/>
      <c r="FA41" s="399"/>
      <c r="FB41" s="399"/>
      <c r="FC41" s="399"/>
      <c r="FD41" s="399"/>
      <c r="FE41" s="399"/>
      <c r="FF41" s="399"/>
      <c r="FG41" s="399"/>
      <c r="FH41" s="399"/>
      <c r="FI41" s="399"/>
      <c r="FJ41" s="399"/>
      <c r="FK41" s="399"/>
      <c r="FL41" s="399"/>
      <c r="FM41" s="399"/>
      <c r="FN41" s="399"/>
      <c r="FO41" s="399"/>
      <c r="FP41" s="399"/>
      <c r="FQ41" s="399"/>
      <c r="FR41" s="399"/>
      <c r="FS41" s="399"/>
      <c r="FT41" s="399"/>
      <c r="FU41" s="399"/>
      <c r="FV41" s="399"/>
      <c r="FW41" s="399"/>
      <c r="FX41" s="399"/>
      <c r="FY41" s="399"/>
      <c r="FZ41" s="399"/>
      <c r="GA41" s="399"/>
      <c r="GB41" s="399"/>
      <c r="GC41" s="399"/>
      <c r="GD41" s="399"/>
      <c r="GE41" s="399"/>
      <c r="GF41" s="399"/>
      <c r="GG41" s="399"/>
      <c r="GH41" s="399"/>
      <c r="GI41" s="399"/>
      <c r="GJ41" s="399"/>
      <c r="GK41" s="399"/>
      <c r="GL41" s="399"/>
      <c r="GM41" s="399"/>
      <c r="GN41" s="399"/>
      <c r="GO41" s="399"/>
      <c r="GP41" s="399"/>
      <c r="GQ41" s="399"/>
      <c r="GR41" s="399"/>
      <c r="GS41" s="399"/>
      <c r="GT41" s="399"/>
      <c r="GU41" s="399"/>
      <c r="GV41" s="399"/>
      <c r="GW41" s="399"/>
      <c r="GX41" s="399"/>
      <c r="GY41" s="399"/>
      <c r="GZ41" s="399"/>
      <c r="HA41" s="399"/>
      <c r="HB41" s="399"/>
      <c r="HC41" s="399"/>
      <c r="HD41" s="399"/>
      <c r="HE41" s="399"/>
      <c r="HF41" s="399"/>
      <c r="HG41" s="399"/>
      <c r="HH41" s="399"/>
      <c r="HI41" s="399"/>
      <c r="HJ41" s="399"/>
      <c r="HK41" s="399"/>
      <c r="HL41" s="399"/>
      <c r="HM41" s="399"/>
      <c r="HN41" s="399"/>
      <c r="HO41" s="399"/>
      <c r="HP41" s="399"/>
      <c r="HQ41" s="399"/>
      <c r="HR41" s="399"/>
      <c r="HS41" s="399"/>
      <c r="HT41" s="399"/>
      <c r="HU41" s="399"/>
      <c r="HV41" s="399"/>
      <c r="HW41" s="399"/>
      <c r="HX41" s="399"/>
      <c r="HY41" s="399"/>
      <c r="HZ41" s="399"/>
      <c r="IA41" s="399"/>
      <c r="IB41" s="399"/>
      <c r="IC41" s="399"/>
      <c r="ID41" s="399"/>
      <c r="IE41" s="399"/>
      <c r="IF41" s="399"/>
      <c r="IG41" s="399"/>
      <c r="IH41" s="399"/>
      <c r="II41" s="399"/>
      <c r="IJ41" s="399"/>
      <c r="IK41" s="399"/>
      <c r="IL41" s="399"/>
      <c r="IM41" s="399"/>
      <c r="IN41" s="399"/>
      <c r="IO41" s="399"/>
      <c r="IP41" s="399"/>
      <c r="IQ41" s="399"/>
      <c r="IR41" s="399"/>
      <c r="IS41" s="399"/>
      <c r="IT41" s="399"/>
      <c r="IU41" s="399"/>
      <c r="IV41" s="399"/>
      <c r="IW41" s="399"/>
      <c r="IX41" s="399"/>
      <c r="IY41" s="399"/>
      <c r="IZ41" s="399"/>
      <c r="JA41" s="399"/>
      <c r="JB41" s="399"/>
      <c r="JC41" s="399"/>
      <c r="JD41" s="399"/>
      <c r="JE41" s="399"/>
      <c r="JF41" s="399"/>
      <c r="JG41" s="399"/>
      <c r="JH41" s="399"/>
      <c r="JI41" s="399"/>
      <c r="JJ41" s="399"/>
      <c r="JK41" s="399"/>
      <c r="JL41" s="399"/>
      <c r="JM41" s="399"/>
      <c r="JN41" s="399"/>
      <c r="JO41" s="399"/>
      <c r="JP41" s="399"/>
      <c r="JQ41" s="399"/>
      <c r="JR41" s="399"/>
      <c r="JS41" s="399"/>
      <c r="JT41" s="399"/>
      <c r="JU41" s="399"/>
      <c r="JV41" s="399"/>
      <c r="JW41" s="399"/>
      <c r="JX41" s="399"/>
      <c r="JY41" s="399"/>
      <c r="JZ41" s="399"/>
      <c r="KA41" s="399"/>
      <c r="KB41" s="399"/>
      <c r="KC41" s="399"/>
      <c r="KD41" s="399"/>
      <c r="KE41" s="399"/>
      <c r="KF41" s="399"/>
      <c r="KG41" s="399"/>
      <c r="KH41" s="399"/>
      <c r="KI41" s="399"/>
      <c r="KJ41" s="399"/>
      <c r="KK41" s="399"/>
      <c r="KL41" s="399"/>
      <c r="KM41" s="399"/>
      <c r="KN41" s="399"/>
      <c r="KO41" s="399"/>
      <c r="KP41" s="399"/>
      <c r="KQ41" s="399"/>
      <c r="KR41" s="399"/>
      <c r="KS41" s="399"/>
    </row>
    <row r="42" spans="1:305" ht="39.6" x14ac:dyDescent="0.4">
      <c r="A42" s="559">
        <v>24</v>
      </c>
      <c r="B42" s="546" t="s">
        <v>155</v>
      </c>
      <c r="C42" s="592" t="s">
        <v>31</v>
      </c>
      <c r="D42" s="989" t="s">
        <v>54</v>
      </c>
      <c r="E42" s="430" t="str">
        <f>IF(E40="N","X","")</f>
        <v/>
      </c>
      <c r="F42" s="430" t="str">
        <f t="shared" ref="F42:BA42" si="55">IF(F40="N","X","")</f>
        <v/>
      </c>
      <c r="G42" s="430" t="str">
        <f t="shared" si="55"/>
        <v/>
      </c>
      <c r="H42" s="430" t="str">
        <f t="shared" si="55"/>
        <v/>
      </c>
      <c r="I42" s="430" t="str">
        <f t="shared" si="55"/>
        <v/>
      </c>
      <c r="J42" s="430" t="str">
        <f t="shared" si="55"/>
        <v/>
      </c>
      <c r="K42" s="430" t="str">
        <f t="shared" si="55"/>
        <v/>
      </c>
      <c r="L42" s="430" t="str">
        <f t="shared" si="55"/>
        <v/>
      </c>
      <c r="M42" s="430" t="str">
        <f t="shared" si="55"/>
        <v/>
      </c>
      <c r="N42" s="430" t="str">
        <f t="shared" si="55"/>
        <v/>
      </c>
      <c r="O42" s="430" t="str">
        <f t="shared" si="55"/>
        <v/>
      </c>
      <c r="P42" s="430" t="str">
        <f t="shared" si="55"/>
        <v/>
      </c>
      <c r="Q42" s="430" t="str">
        <f t="shared" si="55"/>
        <v/>
      </c>
      <c r="R42" s="430" t="str">
        <f t="shared" si="55"/>
        <v/>
      </c>
      <c r="S42" s="430" t="str">
        <f t="shared" si="55"/>
        <v/>
      </c>
      <c r="T42" s="430" t="str">
        <f t="shared" si="55"/>
        <v/>
      </c>
      <c r="U42" s="430" t="str">
        <f t="shared" si="55"/>
        <v/>
      </c>
      <c r="V42" s="430" t="str">
        <f t="shared" si="55"/>
        <v/>
      </c>
      <c r="W42" s="430" t="str">
        <f t="shared" si="55"/>
        <v/>
      </c>
      <c r="X42" s="430" t="str">
        <f t="shared" si="55"/>
        <v/>
      </c>
      <c r="Y42" s="430" t="str">
        <f t="shared" si="55"/>
        <v/>
      </c>
      <c r="Z42" s="430" t="str">
        <f t="shared" si="55"/>
        <v/>
      </c>
      <c r="AA42" s="430" t="str">
        <f t="shared" si="55"/>
        <v/>
      </c>
      <c r="AB42" s="430" t="str">
        <f t="shared" si="55"/>
        <v/>
      </c>
      <c r="AC42" s="430" t="str">
        <f t="shared" si="55"/>
        <v/>
      </c>
      <c r="AD42" s="430" t="str">
        <f t="shared" si="55"/>
        <v/>
      </c>
      <c r="AE42" s="430" t="str">
        <f t="shared" si="55"/>
        <v/>
      </c>
      <c r="AF42" s="430" t="str">
        <f t="shared" si="55"/>
        <v/>
      </c>
      <c r="AG42" s="430" t="str">
        <f t="shared" si="55"/>
        <v/>
      </c>
      <c r="AH42" s="430" t="str">
        <f t="shared" si="55"/>
        <v/>
      </c>
      <c r="AI42" s="430" t="str">
        <f t="shared" si="55"/>
        <v/>
      </c>
      <c r="AJ42" s="430" t="str">
        <f t="shared" si="55"/>
        <v/>
      </c>
      <c r="AK42" s="430" t="str">
        <f t="shared" si="55"/>
        <v/>
      </c>
      <c r="AL42" s="430" t="str">
        <f t="shared" si="55"/>
        <v/>
      </c>
      <c r="AM42" s="430" t="str">
        <f t="shared" si="55"/>
        <v/>
      </c>
      <c r="AN42" s="430" t="str">
        <f t="shared" si="55"/>
        <v/>
      </c>
      <c r="AO42" s="430" t="str">
        <f t="shared" si="55"/>
        <v/>
      </c>
      <c r="AP42" s="430" t="str">
        <f t="shared" si="55"/>
        <v/>
      </c>
      <c r="AQ42" s="430" t="str">
        <f t="shared" si="55"/>
        <v/>
      </c>
      <c r="AR42" s="430" t="str">
        <f t="shared" si="55"/>
        <v/>
      </c>
      <c r="AS42" s="430" t="str">
        <f t="shared" si="55"/>
        <v/>
      </c>
      <c r="AT42" s="430" t="str">
        <f t="shared" si="55"/>
        <v/>
      </c>
      <c r="AU42" s="430" t="str">
        <f t="shared" si="55"/>
        <v/>
      </c>
      <c r="AV42" s="430" t="str">
        <f t="shared" si="55"/>
        <v/>
      </c>
      <c r="AW42" s="430" t="str">
        <f t="shared" si="55"/>
        <v/>
      </c>
      <c r="AX42" s="430" t="str">
        <f t="shared" si="55"/>
        <v/>
      </c>
      <c r="AY42" s="430" t="str">
        <f t="shared" si="55"/>
        <v/>
      </c>
      <c r="AZ42" s="430" t="str">
        <f t="shared" si="55"/>
        <v/>
      </c>
      <c r="BA42" s="430" t="str">
        <f t="shared" si="55"/>
        <v/>
      </c>
      <c r="BB42" s="395"/>
      <c r="BC42" s="422"/>
      <c r="BD42" s="423"/>
      <c r="BE42" s="424"/>
      <c r="BF42" s="399"/>
      <c r="BG42" s="399"/>
      <c r="BH42" s="399"/>
      <c r="BI42" s="399"/>
      <c r="BJ42" s="399"/>
      <c r="BK42" s="399"/>
      <c r="BL42" s="399"/>
      <c r="BM42" s="399"/>
      <c r="BN42" s="399"/>
      <c r="BO42" s="399"/>
      <c r="BP42" s="399"/>
      <c r="BQ42" s="399"/>
      <c r="BR42" s="399"/>
      <c r="BS42" s="399"/>
      <c r="BT42" s="399"/>
      <c r="BU42" s="399"/>
      <c r="BV42" s="399"/>
      <c r="BW42" s="399"/>
      <c r="BX42" s="399"/>
      <c r="BY42" s="399"/>
      <c r="BZ42" s="399"/>
      <c r="CA42" s="399"/>
      <c r="CB42" s="399"/>
      <c r="CC42" s="399"/>
      <c r="CD42" s="399"/>
      <c r="CE42" s="399"/>
      <c r="CF42" s="399"/>
      <c r="CG42" s="399"/>
      <c r="CH42" s="399"/>
      <c r="CI42" s="399"/>
      <c r="CJ42" s="399"/>
      <c r="CK42" s="399"/>
      <c r="CL42" s="399"/>
      <c r="CM42" s="399"/>
      <c r="CN42" s="399"/>
      <c r="CO42" s="399"/>
      <c r="CP42" s="399"/>
      <c r="CQ42" s="399"/>
      <c r="CR42" s="399"/>
      <c r="CS42" s="399"/>
      <c r="CT42" s="399"/>
      <c r="CU42" s="399"/>
      <c r="CV42" s="399"/>
      <c r="CW42" s="399"/>
      <c r="CX42" s="399"/>
      <c r="CY42" s="399"/>
      <c r="CZ42" s="399"/>
      <c r="DA42" s="399"/>
      <c r="DB42" s="399"/>
      <c r="DC42" s="399"/>
      <c r="DD42" s="399"/>
      <c r="DE42" s="399"/>
      <c r="DF42" s="399"/>
      <c r="DG42" s="399"/>
      <c r="DH42" s="399"/>
      <c r="DI42" s="399"/>
      <c r="DJ42" s="399"/>
      <c r="DK42" s="399"/>
      <c r="DL42" s="399"/>
      <c r="DM42" s="399"/>
      <c r="DN42" s="399"/>
      <c r="DO42" s="399"/>
      <c r="DP42" s="399"/>
      <c r="DQ42" s="399"/>
      <c r="DR42" s="399"/>
      <c r="DS42" s="399"/>
      <c r="DT42" s="399"/>
      <c r="DU42" s="399"/>
      <c r="DV42" s="399"/>
      <c r="DW42" s="399"/>
      <c r="DX42" s="399"/>
      <c r="DY42" s="399"/>
      <c r="DZ42" s="399"/>
      <c r="EA42" s="399"/>
      <c r="EB42" s="399"/>
      <c r="EC42" s="399"/>
      <c r="ED42" s="399"/>
      <c r="EE42" s="399"/>
      <c r="EF42" s="399"/>
      <c r="EG42" s="399"/>
      <c r="EH42" s="399"/>
      <c r="EI42" s="399"/>
      <c r="EJ42" s="399"/>
      <c r="EK42" s="399"/>
      <c r="EL42" s="399"/>
      <c r="EM42" s="399"/>
      <c r="EN42" s="399"/>
      <c r="EO42" s="399"/>
      <c r="EP42" s="399"/>
      <c r="EQ42" s="399"/>
      <c r="ER42" s="399"/>
      <c r="ES42" s="399"/>
      <c r="ET42" s="399"/>
      <c r="EU42" s="399"/>
      <c r="EV42" s="399"/>
      <c r="EW42" s="399"/>
      <c r="EX42" s="399"/>
      <c r="EY42" s="399"/>
      <c r="EZ42" s="399"/>
      <c r="FA42" s="399"/>
      <c r="FB42" s="399"/>
      <c r="FC42" s="399"/>
      <c r="FD42" s="399"/>
      <c r="FE42" s="399"/>
      <c r="FF42" s="399"/>
      <c r="FG42" s="399"/>
      <c r="FH42" s="399"/>
      <c r="FI42" s="399"/>
      <c r="FJ42" s="399"/>
      <c r="FK42" s="399"/>
      <c r="FL42" s="399"/>
      <c r="FM42" s="399"/>
      <c r="FN42" s="399"/>
      <c r="FO42" s="399"/>
      <c r="FP42" s="399"/>
      <c r="FQ42" s="399"/>
      <c r="FR42" s="399"/>
      <c r="FS42" s="399"/>
      <c r="FT42" s="399"/>
      <c r="FU42" s="399"/>
      <c r="FV42" s="399"/>
      <c r="FW42" s="399"/>
      <c r="FX42" s="399"/>
      <c r="FY42" s="399"/>
      <c r="FZ42" s="399"/>
      <c r="GA42" s="399"/>
      <c r="GB42" s="399"/>
      <c r="GC42" s="399"/>
      <c r="GD42" s="399"/>
      <c r="GE42" s="399"/>
      <c r="GF42" s="399"/>
      <c r="GG42" s="399"/>
      <c r="GH42" s="399"/>
      <c r="GI42" s="399"/>
      <c r="GJ42" s="399"/>
      <c r="GK42" s="399"/>
      <c r="GL42" s="399"/>
      <c r="GM42" s="399"/>
      <c r="GN42" s="399"/>
      <c r="GO42" s="399"/>
      <c r="GP42" s="399"/>
      <c r="GQ42" s="399"/>
      <c r="GR42" s="399"/>
      <c r="GS42" s="399"/>
      <c r="GT42" s="399"/>
      <c r="GU42" s="399"/>
      <c r="GV42" s="399"/>
      <c r="GW42" s="399"/>
      <c r="GX42" s="399"/>
      <c r="GY42" s="399"/>
      <c r="GZ42" s="399"/>
      <c r="HA42" s="399"/>
      <c r="HB42" s="399"/>
      <c r="HC42" s="399"/>
      <c r="HD42" s="399"/>
      <c r="HE42" s="399"/>
      <c r="HF42" s="399"/>
      <c r="HG42" s="399"/>
      <c r="HH42" s="399"/>
      <c r="HI42" s="399"/>
      <c r="HJ42" s="399"/>
      <c r="HK42" s="399"/>
      <c r="HL42" s="399"/>
      <c r="HM42" s="399"/>
      <c r="HN42" s="399"/>
      <c r="HO42" s="399"/>
      <c r="HP42" s="399"/>
      <c r="HQ42" s="399"/>
      <c r="HR42" s="399"/>
      <c r="HS42" s="399"/>
      <c r="HT42" s="399"/>
      <c r="HU42" s="399"/>
      <c r="HV42" s="399"/>
      <c r="HW42" s="399"/>
      <c r="HX42" s="399"/>
      <c r="HY42" s="399"/>
      <c r="HZ42" s="399"/>
      <c r="IA42" s="399"/>
      <c r="IB42" s="399"/>
      <c r="IC42" s="399"/>
      <c r="ID42" s="399"/>
      <c r="IE42" s="399"/>
      <c r="IF42" s="399"/>
      <c r="IG42" s="399"/>
      <c r="IH42" s="399"/>
      <c r="II42" s="399"/>
      <c r="IJ42" s="399"/>
      <c r="IK42" s="399"/>
      <c r="IL42" s="399"/>
      <c r="IM42" s="399"/>
      <c r="IN42" s="399"/>
      <c r="IO42" s="399"/>
      <c r="IP42" s="399"/>
      <c r="IQ42" s="399"/>
      <c r="IR42" s="399"/>
      <c r="IS42" s="399"/>
      <c r="IT42" s="399"/>
      <c r="IU42" s="399"/>
      <c r="IV42" s="399"/>
      <c r="IW42" s="399"/>
      <c r="IX42" s="399"/>
      <c r="IY42" s="399"/>
      <c r="IZ42" s="399"/>
      <c r="JA42" s="399"/>
      <c r="JB42" s="399"/>
      <c r="JC42" s="399"/>
      <c r="JD42" s="399"/>
      <c r="JE42" s="399"/>
      <c r="JF42" s="399"/>
      <c r="JG42" s="399"/>
      <c r="JH42" s="399"/>
      <c r="JI42" s="399"/>
      <c r="JJ42" s="399"/>
      <c r="JK42" s="399"/>
      <c r="JL42" s="399"/>
      <c r="JM42" s="399"/>
      <c r="JN42" s="399"/>
      <c r="JO42" s="399"/>
      <c r="JP42" s="399"/>
      <c r="JQ42" s="399"/>
      <c r="JR42" s="399"/>
      <c r="JS42" s="399"/>
      <c r="JT42" s="399"/>
      <c r="JU42" s="399"/>
      <c r="JV42" s="399"/>
      <c r="JW42" s="399"/>
      <c r="JX42" s="399"/>
      <c r="JY42" s="399"/>
      <c r="JZ42" s="399"/>
      <c r="KA42" s="399"/>
      <c r="KB42" s="399"/>
      <c r="KC42" s="399"/>
      <c r="KD42" s="399"/>
      <c r="KE42" s="399"/>
      <c r="KF42" s="399"/>
      <c r="KG42" s="399"/>
      <c r="KH42" s="399"/>
      <c r="KI42" s="399"/>
      <c r="KJ42" s="399"/>
      <c r="KK42" s="399"/>
      <c r="KL42" s="399"/>
      <c r="KM42" s="399"/>
      <c r="KN42" s="399"/>
      <c r="KO42" s="399"/>
      <c r="KP42" s="399"/>
      <c r="KQ42" s="399"/>
      <c r="KR42" s="399"/>
      <c r="KS42" s="399"/>
    </row>
    <row r="43" spans="1:305" ht="39.6" x14ac:dyDescent="0.4">
      <c r="A43" s="559">
        <v>25</v>
      </c>
      <c r="B43" s="546" t="s">
        <v>261</v>
      </c>
      <c r="C43" s="592" t="s">
        <v>260</v>
      </c>
      <c r="D43" s="989" t="s">
        <v>54</v>
      </c>
      <c r="E43" s="430" t="str">
        <f>IF(E40="N","X","")</f>
        <v/>
      </c>
      <c r="F43" s="430" t="str">
        <f t="shared" ref="F43:BB43" si="56">IF(F40="N","X","")</f>
        <v/>
      </c>
      <c r="G43" s="430" t="str">
        <f t="shared" si="56"/>
        <v/>
      </c>
      <c r="H43" s="430" t="str">
        <f t="shared" si="56"/>
        <v/>
      </c>
      <c r="I43" s="430" t="str">
        <f t="shared" si="56"/>
        <v/>
      </c>
      <c r="J43" s="430" t="str">
        <f t="shared" si="56"/>
        <v/>
      </c>
      <c r="K43" s="430" t="str">
        <f t="shared" si="56"/>
        <v/>
      </c>
      <c r="L43" s="430" t="str">
        <f t="shared" si="56"/>
        <v/>
      </c>
      <c r="M43" s="430" t="str">
        <f t="shared" si="56"/>
        <v/>
      </c>
      <c r="N43" s="430" t="str">
        <f t="shared" si="56"/>
        <v/>
      </c>
      <c r="O43" s="430" t="str">
        <f t="shared" si="56"/>
        <v/>
      </c>
      <c r="P43" s="430" t="str">
        <f t="shared" si="56"/>
        <v/>
      </c>
      <c r="Q43" s="430" t="str">
        <f t="shared" si="56"/>
        <v/>
      </c>
      <c r="R43" s="430" t="str">
        <f t="shared" si="56"/>
        <v/>
      </c>
      <c r="S43" s="430" t="str">
        <f t="shared" si="56"/>
        <v/>
      </c>
      <c r="T43" s="430" t="str">
        <f t="shared" si="56"/>
        <v/>
      </c>
      <c r="U43" s="430" t="str">
        <f t="shared" si="56"/>
        <v/>
      </c>
      <c r="V43" s="430" t="str">
        <f t="shared" si="56"/>
        <v/>
      </c>
      <c r="W43" s="430" t="str">
        <f t="shared" si="56"/>
        <v/>
      </c>
      <c r="X43" s="430" t="str">
        <f t="shared" si="56"/>
        <v/>
      </c>
      <c r="Y43" s="430" t="str">
        <f t="shared" si="56"/>
        <v/>
      </c>
      <c r="Z43" s="430" t="str">
        <f t="shared" si="56"/>
        <v/>
      </c>
      <c r="AA43" s="430" t="str">
        <f t="shared" si="56"/>
        <v/>
      </c>
      <c r="AB43" s="430" t="str">
        <f t="shared" si="56"/>
        <v/>
      </c>
      <c r="AC43" s="430" t="str">
        <f t="shared" si="56"/>
        <v/>
      </c>
      <c r="AD43" s="430" t="str">
        <f t="shared" si="56"/>
        <v/>
      </c>
      <c r="AE43" s="430" t="str">
        <f t="shared" si="56"/>
        <v/>
      </c>
      <c r="AF43" s="430" t="str">
        <f t="shared" si="56"/>
        <v/>
      </c>
      <c r="AG43" s="430" t="str">
        <f t="shared" si="56"/>
        <v/>
      </c>
      <c r="AH43" s="430" t="str">
        <f t="shared" si="56"/>
        <v/>
      </c>
      <c r="AI43" s="430" t="str">
        <f t="shared" si="56"/>
        <v/>
      </c>
      <c r="AJ43" s="430" t="str">
        <f t="shared" si="56"/>
        <v/>
      </c>
      <c r="AK43" s="430" t="str">
        <f t="shared" si="56"/>
        <v/>
      </c>
      <c r="AL43" s="430" t="str">
        <f t="shared" si="56"/>
        <v/>
      </c>
      <c r="AM43" s="430" t="str">
        <f t="shared" si="56"/>
        <v/>
      </c>
      <c r="AN43" s="430" t="str">
        <f t="shared" si="56"/>
        <v/>
      </c>
      <c r="AO43" s="430" t="str">
        <f t="shared" si="56"/>
        <v/>
      </c>
      <c r="AP43" s="430" t="str">
        <f t="shared" si="56"/>
        <v/>
      </c>
      <c r="AQ43" s="430" t="str">
        <f t="shared" si="56"/>
        <v/>
      </c>
      <c r="AR43" s="430" t="str">
        <f t="shared" si="56"/>
        <v/>
      </c>
      <c r="AS43" s="430" t="str">
        <f t="shared" si="56"/>
        <v/>
      </c>
      <c r="AT43" s="430" t="str">
        <f t="shared" si="56"/>
        <v/>
      </c>
      <c r="AU43" s="430" t="str">
        <f t="shared" si="56"/>
        <v/>
      </c>
      <c r="AV43" s="430" t="str">
        <f t="shared" si="56"/>
        <v/>
      </c>
      <c r="AW43" s="430" t="str">
        <f t="shared" si="56"/>
        <v/>
      </c>
      <c r="AX43" s="430" t="str">
        <f t="shared" si="56"/>
        <v/>
      </c>
      <c r="AY43" s="430" t="str">
        <f t="shared" si="56"/>
        <v/>
      </c>
      <c r="AZ43" s="430" t="str">
        <f t="shared" si="56"/>
        <v/>
      </c>
      <c r="BA43" s="430" t="str">
        <f t="shared" si="56"/>
        <v/>
      </c>
      <c r="BB43" s="430" t="str">
        <f t="shared" si="56"/>
        <v/>
      </c>
      <c r="BC43" s="422"/>
      <c r="BD43" s="423"/>
      <c r="BE43" s="424"/>
      <c r="BF43" s="399"/>
      <c r="BG43" s="399"/>
      <c r="BH43" s="399"/>
      <c r="BI43" s="399"/>
      <c r="BJ43" s="399"/>
      <c r="BK43" s="399"/>
      <c r="BL43" s="399"/>
      <c r="BM43" s="399"/>
      <c r="BN43" s="399"/>
      <c r="BO43" s="399"/>
      <c r="BP43" s="399"/>
      <c r="BQ43" s="399"/>
      <c r="BR43" s="399"/>
      <c r="BS43" s="399"/>
      <c r="BT43" s="399"/>
      <c r="BU43" s="399"/>
      <c r="BV43" s="399"/>
      <c r="BW43" s="399"/>
      <c r="BX43" s="399"/>
      <c r="BY43" s="399"/>
      <c r="BZ43" s="399"/>
      <c r="CA43" s="399"/>
      <c r="CB43" s="399"/>
      <c r="CC43" s="399"/>
      <c r="CD43" s="399"/>
      <c r="CE43" s="399"/>
      <c r="CF43" s="399"/>
      <c r="CG43" s="399"/>
      <c r="CH43" s="399"/>
      <c r="CI43" s="399"/>
      <c r="CJ43" s="399"/>
      <c r="CK43" s="399"/>
      <c r="CL43" s="399"/>
      <c r="CM43" s="399"/>
      <c r="CN43" s="399"/>
      <c r="CO43" s="399"/>
      <c r="CP43" s="399"/>
      <c r="CQ43" s="399"/>
      <c r="CR43" s="399"/>
      <c r="CS43" s="399"/>
      <c r="CT43" s="399"/>
      <c r="CU43" s="399"/>
      <c r="CV43" s="399"/>
      <c r="CW43" s="399"/>
      <c r="CX43" s="399"/>
      <c r="CY43" s="399"/>
      <c r="CZ43" s="399"/>
      <c r="DA43" s="399"/>
      <c r="DB43" s="399"/>
      <c r="DC43" s="399"/>
      <c r="DD43" s="399"/>
      <c r="DE43" s="399"/>
      <c r="DF43" s="399"/>
      <c r="DG43" s="399"/>
      <c r="DH43" s="399"/>
      <c r="DI43" s="399"/>
      <c r="DJ43" s="399"/>
      <c r="DK43" s="399"/>
      <c r="DL43" s="399"/>
      <c r="DM43" s="399"/>
      <c r="DN43" s="399"/>
      <c r="DO43" s="399"/>
      <c r="DP43" s="399"/>
      <c r="DQ43" s="399"/>
      <c r="DR43" s="399"/>
      <c r="DS43" s="399"/>
      <c r="DT43" s="399"/>
      <c r="DU43" s="399"/>
      <c r="DV43" s="399"/>
      <c r="DW43" s="399"/>
      <c r="DX43" s="399"/>
      <c r="DY43" s="399"/>
      <c r="DZ43" s="399"/>
      <c r="EA43" s="399"/>
      <c r="EB43" s="399"/>
      <c r="EC43" s="399"/>
      <c r="ED43" s="399"/>
      <c r="EE43" s="399"/>
      <c r="EF43" s="399"/>
      <c r="EG43" s="399"/>
      <c r="EH43" s="399"/>
      <c r="EI43" s="399"/>
      <c r="EJ43" s="399"/>
      <c r="EK43" s="399"/>
      <c r="EL43" s="399"/>
      <c r="EM43" s="399"/>
      <c r="EN43" s="399"/>
      <c r="EO43" s="399"/>
      <c r="EP43" s="399"/>
      <c r="EQ43" s="399"/>
      <c r="ER43" s="399"/>
      <c r="ES43" s="399"/>
      <c r="ET43" s="399"/>
      <c r="EU43" s="399"/>
      <c r="EV43" s="399"/>
      <c r="EW43" s="399"/>
      <c r="EX43" s="399"/>
      <c r="EY43" s="399"/>
      <c r="EZ43" s="399"/>
      <c r="FA43" s="399"/>
      <c r="FB43" s="399"/>
      <c r="FC43" s="399"/>
      <c r="FD43" s="399"/>
      <c r="FE43" s="399"/>
      <c r="FF43" s="399"/>
      <c r="FG43" s="399"/>
      <c r="FH43" s="399"/>
      <c r="FI43" s="399"/>
      <c r="FJ43" s="399"/>
      <c r="FK43" s="399"/>
      <c r="FL43" s="399"/>
      <c r="FM43" s="399"/>
      <c r="FN43" s="399"/>
      <c r="FO43" s="399"/>
      <c r="FP43" s="399"/>
      <c r="FQ43" s="399"/>
      <c r="FR43" s="399"/>
      <c r="FS43" s="399"/>
      <c r="FT43" s="399"/>
      <c r="FU43" s="399"/>
      <c r="FV43" s="399"/>
      <c r="FW43" s="399"/>
      <c r="FX43" s="399"/>
      <c r="FY43" s="399"/>
      <c r="FZ43" s="399"/>
      <c r="GA43" s="399"/>
      <c r="GB43" s="399"/>
      <c r="GC43" s="399"/>
      <c r="GD43" s="399"/>
      <c r="GE43" s="399"/>
      <c r="GF43" s="399"/>
      <c r="GG43" s="399"/>
      <c r="GH43" s="399"/>
      <c r="GI43" s="399"/>
      <c r="GJ43" s="399"/>
      <c r="GK43" s="399"/>
      <c r="GL43" s="399"/>
      <c r="GM43" s="399"/>
      <c r="GN43" s="399"/>
      <c r="GO43" s="399"/>
      <c r="GP43" s="399"/>
      <c r="GQ43" s="399"/>
      <c r="GR43" s="399"/>
      <c r="GS43" s="399"/>
      <c r="GT43" s="399"/>
      <c r="GU43" s="399"/>
      <c r="GV43" s="399"/>
      <c r="GW43" s="399"/>
      <c r="GX43" s="399"/>
      <c r="GY43" s="399"/>
      <c r="GZ43" s="399"/>
      <c r="HA43" s="399"/>
      <c r="HB43" s="399"/>
      <c r="HC43" s="399"/>
      <c r="HD43" s="399"/>
      <c r="HE43" s="399"/>
      <c r="HF43" s="399"/>
      <c r="HG43" s="399"/>
      <c r="HH43" s="399"/>
      <c r="HI43" s="399"/>
      <c r="HJ43" s="399"/>
      <c r="HK43" s="399"/>
      <c r="HL43" s="399"/>
      <c r="HM43" s="399"/>
      <c r="HN43" s="399"/>
      <c r="HO43" s="399"/>
      <c r="HP43" s="399"/>
      <c r="HQ43" s="399"/>
      <c r="HR43" s="399"/>
      <c r="HS43" s="399"/>
      <c r="HT43" s="399"/>
      <c r="HU43" s="399"/>
      <c r="HV43" s="399"/>
      <c r="HW43" s="399"/>
      <c r="HX43" s="399"/>
      <c r="HY43" s="399"/>
      <c r="HZ43" s="399"/>
      <c r="IA43" s="399"/>
      <c r="IB43" s="399"/>
      <c r="IC43" s="399"/>
      <c r="ID43" s="399"/>
      <c r="IE43" s="399"/>
      <c r="IF43" s="399"/>
      <c r="IG43" s="399"/>
      <c r="IH43" s="399"/>
      <c r="II43" s="399"/>
      <c r="IJ43" s="399"/>
      <c r="IK43" s="399"/>
      <c r="IL43" s="399"/>
      <c r="IM43" s="399"/>
      <c r="IN43" s="399"/>
      <c r="IO43" s="399"/>
      <c r="IP43" s="399"/>
      <c r="IQ43" s="399"/>
      <c r="IR43" s="399"/>
      <c r="IS43" s="399"/>
      <c r="IT43" s="399"/>
      <c r="IU43" s="399"/>
      <c r="IV43" s="399"/>
      <c r="IW43" s="399"/>
      <c r="IX43" s="399"/>
      <c r="IY43" s="399"/>
      <c r="IZ43" s="399"/>
      <c r="JA43" s="399"/>
      <c r="JB43" s="399"/>
      <c r="JC43" s="399"/>
      <c r="JD43" s="399"/>
      <c r="JE43" s="399"/>
      <c r="JF43" s="399"/>
      <c r="JG43" s="399"/>
      <c r="JH43" s="399"/>
      <c r="JI43" s="399"/>
      <c r="JJ43" s="399"/>
      <c r="JK43" s="399"/>
      <c r="JL43" s="399"/>
      <c r="JM43" s="399"/>
      <c r="JN43" s="399"/>
      <c r="JO43" s="399"/>
      <c r="JP43" s="399"/>
      <c r="JQ43" s="399"/>
      <c r="JR43" s="399"/>
      <c r="JS43" s="399"/>
      <c r="JT43" s="399"/>
      <c r="JU43" s="399"/>
      <c r="JV43" s="399"/>
      <c r="JW43" s="399"/>
      <c r="JX43" s="399"/>
      <c r="JY43" s="399"/>
      <c r="JZ43" s="399"/>
      <c r="KA43" s="399"/>
      <c r="KB43" s="399"/>
      <c r="KC43" s="399"/>
      <c r="KD43" s="399"/>
      <c r="KE43" s="399"/>
      <c r="KF43" s="399"/>
      <c r="KG43" s="399"/>
      <c r="KH43" s="399"/>
      <c r="KI43" s="399"/>
      <c r="KJ43" s="399"/>
      <c r="KK43" s="399"/>
      <c r="KL43" s="399"/>
      <c r="KM43" s="399"/>
      <c r="KN43" s="399"/>
      <c r="KO43" s="399"/>
      <c r="KP43" s="399"/>
      <c r="KQ43" s="399"/>
      <c r="KR43" s="399"/>
      <c r="KS43" s="399"/>
    </row>
    <row r="44" spans="1:305" ht="39.6" x14ac:dyDescent="0.4">
      <c r="A44" s="920">
        <v>26</v>
      </c>
      <c r="B44" s="594" t="s">
        <v>156</v>
      </c>
      <c r="C44" s="595" t="s">
        <v>38</v>
      </c>
      <c r="D44" s="989" t="s">
        <v>54</v>
      </c>
      <c r="E44" s="430" t="str">
        <f>IF(E40="N","X","")</f>
        <v/>
      </c>
      <c r="F44" s="430" t="str">
        <f t="shared" ref="F44:BA44" si="57">IF(F40="N","X","")</f>
        <v/>
      </c>
      <c r="G44" s="430" t="str">
        <f t="shared" si="57"/>
        <v/>
      </c>
      <c r="H44" s="430" t="str">
        <f t="shared" si="57"/>
        <v/>
      </c>
      <c r="I44" s="430" t="str">
        <f t="shared" si="57"/>
        <v/>
      </c>
      <c r="J44" s="430" t="str">
        <f t="shared" si="57"/>
        <v/>
      </c>
      <c r="K44" s="430" t="str">
        <f t="shared" si="57"/>
        <v/>
      </c>
      <c r="L44" s="430" t="str">
        <f t="shared" si="57"/>
        <v/>
      </c>
      <c r="M44" s="430" t="str">
        <f t="shared" si="57"/>
        <v/>
      </c>
      <c r="N44" s="430" t="str">
        <f t="shared" si="57"/>
        <v/>
      </c>
      <c r="O44" s="430" t="str">
        <f t="shared" si="57"/>
        <v/>
      </c>
      <c r="P44" s="430" t="str">
        <f t="shared" si="57"/>
        <v/>
      </c>
      <c r="Q44" s="430" t="str">
        <f t="shared" si="57"/>
        <v/>
      </c>
      <c r="R44" s="430" t="str">
        <f t="shared" si="57"/>
        <v/>
      </c>
      <c r="S44" s="430" t="str">
        <f t="shared" si="57"/>
        <v/>
      </c>
      <c r="T44" s="430" t="str">
        <f t="shared" si="57"/>
        <v/>
      </c>
      <c r="U44" s="430" t="str">
        <f t="shared" si="57"/>
        <v/>
      </c>
      <c r="V44" s="430" t="str">
        <f t="shared" si="57"/>
        <v/>
      </c>
      <c r="W44" s="430" t="str">
        <f t="shared" si="57"/>
        <v/>
      </c>
      <c r="X44" s="430" t="str">
        <f t="shared" si="57"/>
        <v/>
      </c>
      <c r="Y44" s="430" t="str">
        <f t="shared" si="57"/>
        <v/>
      </c>
      <c r="Z44" s="430" t="str">
        <f t="shared" si="57"/>
        <v/>
      </c>
      <c r="AA44" s="430" t="str">
        <f t="shared" si="57"/>
        <v/>
      </c>
      <c r="AB44" s="430" t="str">
        <f t="shared" si="57"/>
        <v/>
      </c>
      <c r="AC44" s="430" t="str">
        <f t="shared" si="57"/>
        <v/>
      </c>
      <c r="AD44" s="430" t="str">
        <f t="shared" si="57"/>
        <v/>
      </c>
      <c r="AE44" s="430" t="str">
        <f t="shared" si="57"/>
        <v/>
      </c>
      <c r="AF44" s="430" t="str">
        <f t="shared" si="57"/>
        <v/>
      </c>
      <c r="AG44" s="430" t="str">
        <f t="shared" si="57"/>
        <v/>
      </c>
      <c r="AH44" s="430" t="str">
        <f t="shared" si="57"/>
        <v/>
      </c>
      <c r="AI44" s="430" t="str">
        <f t="shared" si="57"/>
        <v/>
      </c>
      <c r="AJ44" s="430" t="str">
        <f t="shared" si="57"/>
        <v/>
      </c>
      <c r="AK44" s="430" t="str">
        <f t="shared" si="57"/>
        <v/>
      </c>
      <c r="AL44" s="430" t="str">
        <f t="shared" si="57"/>
        <v/>
      </c>
      <c r="AM44" s="430" t="str">
        <f t="shared" si="57"/>
        <v/>
      </c>
      <c r="AN44" s="430" t="str">
        <f t="shared" si="57"/>
        <v/>
      </c>
      <c r="AO44" s="430" t="str">
        <f t="shared" si="57"/>
        <v/>
      </c>
      <c r="AP44" s="430" t="str">
        <f t="shared" si="57"/>
        <v/>
      </c>
      <c r="AQ44" s="430" t="str">
        <f t="shared" si="57"/>
        <v/>
      </c>
      <c r="AR44" s="430" t="str">
        <f t="shared" si="57"/>
        <v/>
      </c>
      <c r="AS44" s="430" t="str">
        <f t="shared" si="57"/>
        <v/>
      </c>
      <c r="AT44" s="430" t="str">
        <f t="shared" si="57"/>
        <v/>
      </c>
      <c r="AU44" s="430" t="str">
        <f t="shared" si="57"/>
        <v/>
      </c>
      <c r="AV44" s="430" t="str">
        <f t="shared" si="57"/>
        <v/>
      </c>
      <c r="AW44" s="430" t="str">
        <f t="shared" si="57"/>
        <v/>
      </c>
      <c r="AX44" s="430" t="str">
        <f t="shared" si="57"/>
        <v/>
      </c>
      <c r="AY44" s="430" t="str">
        <f t="shared" si="57"/>
        <v/>
      </c>
      <c r="AZ44" s="430" t="str">
        <f t="shared" si="57"/>
        <v/>
      </c>
      <c r="BA44" s="430" t="str">
        <f t="shared" si="57"/>
        <v/>
      </c>
      <c r="BB44" s="395"/>
      <c r="BC44" s="422"/>
      <c r="BD44" s="423"/>
      <c r="BE44" s="424"/>
      <c r="BF44" s="399"/>
      <c r="BG44" s="399"/>
      <c r="BH44" s="399"/>
      <c r="BI44" s="399"/>
      <c r="BJ44" s="399"/>
      <c r="BK44" s="399"/>
      <c r="BL44" s="399"/>
      <c r="BM44" s="399"/>
      <c r="BN44" s="399"/>
      <c r="BO44" s="399"/>
      <c r="BP44" s="399"/>
      <c r="BQ44" s="399"/>
      <c r="BR44" s="399"/>
      <c r="BS44" s="399"/>
      <c r="BT44" s="399"/>
      <c r="BU44" s="399"/>
      <c r="BV44" s="399"/>
      <c r="BW44" s="399"/>
      <c r="BX44" s="399"/>
      <c r="BY44" s="399"/>
      <c r="BZ44" s="399"/>
      <c r="CA44" s="399"/>
      <c r="CB44" s="399"/>
      <c r="CC44" s="399"/>
      <c r="CD44" s="399"/>
      <c r="CE44" s="399"/>
      <c r="CF44" s="399"/>
      <c r="CG44" s="399"/>
      <c r="CH44" s="399"/>
      <c r="CI44" s="399"/>
      <c r="CJ44" s="399"/>
      <c r="CK44" s="399"/>
      <c r="CL44" s="399"/>
      <c r="CM44" s="399"/>
      <c r="CN44" s="399"/>
      <c r="CO44" s="399"/>
      <c r="CP44" s="399"/>
      <c r="CQ44" s="399"/>
      <c r="CR44" s="399"/>
      <c r="CS44" s="399"/>
      <c r="CT44" s="399"/>
      <c r="CU44" s="399"/>
      <c r="CV44" s="399"/>
      <c r="CW44" s="399"/>
      <c r="CX44" s="399"/>
      <c r="CY44" s="399"/>
      <c r="CZ44" s="399"/>
      <c r="DA44" s="399"/>
      <c r="DB44" s="399"/>
      <c r="DC44" s="399"/>
      <c r="DD44" s="399"/>
      <c r="DE44" s="399"/>
      <c r="DF44" s="399"/>
      <c r="DG44" s="399"/>
      <c r="DH44" s="399"/>
      <c r="DI44" s="399"/>
      <c r="DJ44" s="399"/>
      <c r="DK44" s="399"/>
      <c r="DL44" s="399"/>
      <c r="DM44" s="399"/>
      <c r="DN44" s="399"/>
      <c r="DO44" s="399"/>
      <c r="DP44" s="399"/>
      <c r="DQ44" s="399"/>
      <c r="DR44" s="399"/>
      <c r="DS44" s="399"/>
      <c r="DT44" s="399"/>
      <c r="DU44" s="399"/>
      <c r="DV44" s="399"/>
      <c r="DW44" s="399"/>
      <c r="DX44" s="399"/>
      <c r="DY44" s="399"/>
      <c r="DZ44" s="399"/>
      <c r="EA44" s="399"/>
      <c r="EB44" s="399"/>
      <c r="EC44" s="399"/>
      <c r="ED44" s="399"/>
      <c r="EE44" s="399"/>
      <c r="EF44" s="399"/>
      <c r="EG44" s="399"/>
      <c r="EH44" s="399"/>
      <c r="EI44" s="399"/>
      <c r="EJ44" s="399"/>
      <c r="EK44" s="399"/>
      <c r="EL44" s="399"/>
      <c r="EM44" s="399"/>
      <c r="EN44" s="399"/>
      <c r="EO44" s="399"/>
      <c r="EP44" s="399"/>
      <c r="EQ44" s="399"/>
      <c r="ER44" s="399"/>
      <c r="ES44" s="399"/>
      <c r="ET44" s="399"/>
      <c r="EU44" s="399"/>
      <c r="EV44" s="399"/>
      <c r="EW44" s="399"/>
      <c r="EX44" s="399"/>
      <c r="EY44" s="399"/>
      <c r="EZ44" s="399"/>
      <c r="FA44" s="399"/>
      <c r="FB44" s="399"/>
      <c r="FC44" s="399"/>
      <c r="FD44" s="399"/>
      <c r="FE44" s="399"/>
      <c r="FF44" s="399"/>
      <c r="FG44" s="399"/>
      <c r="FH44" s="399"/>
      <c r="FI44" s="399"/>
      <c r="FJ44" s="399"/>
      <c r="FK44" s="399"/>
      <c r="FL44" s="399"/>
      <c r="FM44" s="399"/>
      <c r="FN44" s="399"/>
      <c r="FO44" s="399"/>
      <c r="FP44" s="399"/>
      <c r="FQ44" s="399"/>
      <c r="FR44" s="399"/>
      <c r="FS44" s="399"/>
      <c r="FT44" s="399"/>
      <c r="FU44" s="399"/>
      <c r="FV44" s="399"/>
      <c r="FW44" s="399"/>
      <c r="FX44" s="399"/>
      <c r="FY44" s="399"/>
      <c r="FZ44" s="399"/>
      <c r="GA44" s="399"/>
      <c r="GB44" s="399"/>
      <c r="GC44" s="399"/>
      <c r="GD44" s="399"/>
      <c r="GE44" s="399"/>
      <c r="GF44" s="399"/>
      <c r="GG44" s="399"/>
      <c r="GH44" s="399"/>
      <c r="GI44" s="399"/>
      <c r="GJ44" s="399"/>
      <c r="GK44" s="399"/>
      <c r="GL44" s="399"/>
      <c r="GM44" s="399"/>
      <c r="GN44" s="399"/>
      <c r="GO44" s="399"/>
      <c r="GP44" s="399"/>
      <c r="GQ44" s="399"/>
      <c r="GR44" s="399"/>
      <c r="GS44" s="399"/>
      <c r="GT44" s="399"/>
      <c r="GU44" s="399"/>
      <c r="GV44" s="399"/>
      <c r="GW44" s="399"/>
      <c r="GX44" s="399"/>
      <c r="GY44" s="399"/>
      <c r="GZ44" s="399"/>
      <c r="HA44" s="399"/>
      <c r="HB44" s="399"/>
      <c r="HC44" s="399"/>
      <c r="HD44" s="399"/>
      <c r="HE44" s="399"/>
      <c r="HF44" s="399"/>
      <c r="HG44" s="399"/>
      <c r="HH44" s="399"/>
      <c r="HI44" s="399"/>
      <c r="HJ44" s="399"/>
      <c r="HK44" s="399"/>
      <c r="HL44" s="399"/>
      <c r="HM44" s="399"/>
      <c r="HN44" s="399"/>
      <c r="HO44" s="399"/>
      <c r="HP44" s="399"/>
      <c r="HQ44" s="399"/>
      <c r="HR44" s="399"/>
      <c r="HS44" s="399"/>
      <c r="HT44" s="399"/>
      <c r="HU44" s="399"/>
      <c r="HV44" s="399"/>
      <c r="HW44" s="399"/>
      <c r="HX44" s="399"/>
      <c r="HY44" s="399"/>
      <c r="HZ44" s="399"/>
      <c r="IA44" s="399"/>
      <c r="IB44" s="399"/>
      <c r="IC44" s="399"/>
      <c r="ID44" s="399"/>
      <c r="IE44" s="399"/>
      <c r="IF44" s="399"/>
      <c r="IG44" s="399"/>
      <c r="IH44" s="399"/>
      <c r="II44" s="399"/>
      <c r="IJ44" s="399"/>
      <c r="IK44" s="399"/>
      <c r="IL44" s="399"/>
      <c r="IM44" s="399"/>
      <c r="IN44" s="399"/>
      <c r="IO44" s="399"/>
      <c r="IP44" s="399"/>
      <c r="IQ44" s="399"/>
      <c r="IR44" s="399"/>
      <c r="IS44" s="399"/>
      <c r="IT44" s="399"/>
      <c r="IU44" s="399"/>
      <c r="IV44" s="399"/>
      <c r="IW44" s="399"/>
      <c r="IX44" s="399"/>
      <c r="IY44" s="399"/>
      <c r="IZ44" s="399"/>
      <c r="JA44" s="399"/>
      <c r="JB44" s="399"/>
      <c r="JC44" s="399"/>
      <c r="JD44" s="399"/>
      <c r="JE44" s="399"/>
      <c r="JF44" s="399"/>
      <c r="JG44" s="399"/>
      <c r="JH44" s="399"/>
      <c r="JI44" s="399"/>
      <c r="JJ44" s="399"/>
      <c r="JK44" s="399"/>
      <c r="JL44" s="399"/>
      <c r="JM44" s="399"/>
      <c r="JN44" s="399"/>
      <c r="JO44" s="399"/>
      <c r="JP44" s="399"/>
      <c r="JQ44" s="399"/>
      <c r="JR44" s="399"/>
      <c r="JS44" s="399"/>
      <c r="JT44" s="399"/>
      <c r="JU44" s="399"/>
      <c r="JV44" s="399"/>
      <c r="JW44" s="399"/>
      <c r="JX44" s="399"/>
      <c r="JY44" s="399"/>
      <c r="JZ44" s="399"/>
      <c r="KA44" s="399"/>
      <c r="KB44" s="399"/>
      <c r="KC44" s="399"/>
      <c r="KD44" s="399"/>
      <c r="KE44" s="399"/>
      <c r="KF44" s="399"/>
      <c r="KG44" s="399"/>
      <c r="KH44" s="399"/>
      <c r="KI44" s="399"/>
      <c r="KJ44" s="399"/>
      <c r="KK44" s="399"/>
      <c r="KL44" s="399"/>
      <c r="KM44" s="399"/>
      <c r="KN44" s="399"/>
      <c r="KO44" s="399"/>
      <c r="KP44" s="399"/>
      <c r="KQ44" s="399"/>
      <c r="KR44" s="399"/>
      <c r="KS44" s="399"/>
    </row>
    <row r="45" spans="1:305" ht="39.6" x14ac:dyDescent="0.4">
      <c r="A45" s="559">
        <v>27</v>
      </c>
      <c r="B45" s="546" t="s">
        <v>157</v>
      </c>
      <c r="C45" s="596" t="s">
        <v>279</v>
      </c>
      <c r="D45" s="989" t="s">
        <v>54</v>
      </c>
      <c r="E45" s="430" t="str">
        <f>IF(OR(E40="N",E44="N"),"X","")</f>
        <v/>
      </c>
      <c r="F45" s="430" t="str">
        <f t="shared" ref="F45:BA45" si="58">IF(OR(F40="N",F44="N"),"X","")</f>
        <v/>
      </c>
      <c r="G45" s="430" t="str">
        <f t="shared" si="58"/>
        <v/>
      </c>
      <c r="H45" s="430" t="str">
        <f t="shared" si="58"/>
        <v/>
      </c>
      <c r="I45" s="430" t="str">
        <f t="shared" si="58"/>
        <v/>
      </c>
      <c r="J45" s="430" t="str">
        <f t="shared" si="58"/>
        <v/>
      </c>
      <c r="K45" s="430" t="str">
        <f t="shared" si="58"/>
        <v/>
      </c>
      <c r="L45" s="430" t="str">
        <f t="shared" si="58"/>
        <v/>
      </c>
      <c r="M45" s="430" t="str">
        <f t="shared" si="58"/>
        <v/>
      </c>
      <c r="N45" s="430" t="str">
        <f t="shared" si="58"/>
        <v/>
      </c>
      <c r="O45" s="430" t="str">
        <f t="shared" si="58"/>
        <v/>
      </c>
      <c r="P45" s="430" t="str">
        <f t="shared" si="58"/>
        <v/>
      </c>
      <c r="Q45" s="430" t="str">
        <f t="shared" si="58"/>
        <v/>
      </c>
      <c r="R45" s="430" t="str">
        <f t="shared" si="58"/>
        <v/>
      </c>
      <c r="S45" s="430" t="str">
        <f t="shared" si="58"/>
        <v/>
      </c>
      <c r="T45" s="430" t="str">
        <f t="shared" si="58"/>
        <v/>
      </c>
      <c r="U45" s="430" t="str">
        <f t="shared" si="58"/>
        <v/>
      </c>
      <c r="V45" s="430" t="str">
        <f t="shared" si="58"/>
        <v/>
      </c>
      <c r="W45" s="430" t="str">
        <f t="shared" si="58"/>
        <v/>
      </c>
      <c r="X45" s="430" t="str">
        <f t="shared" si="58"/>
        <v/>
      </c>
      <c r="Y45" s="430" t="str">
        <f t="shared" si="58"/>
        <v/>
      </c>
      <c r="Z45" s="430" t="str">
        <f t="shared" si="58"/>
        <v/>
      </c>
      <c r="AA45" s="430" t="str">
        <f t="shared" si="58"/>
        <v/>
      </c>
      <c r="AB45" s="430" t="str">
        <f t="shared" si="58"/>
        <v/>
      </c>
      <c r="AC45" s="430" t="str">
        <f t="shared" si="58"/>
        <v/>
      </c>
      <c r="AD45" s="430" t="str">
        <f t="shared" si="58"/>
        <v/>
      </c>
      <c r="AE45" s="430" t="str">
        <f t="shared" si="58"/>
        <v/>
      </c>
      <c r="AF45" s="430" t="str">
        <f t="shared" si="58"/>
        <v/>
      </c>
      <c r="AG45" s="430" t="str">
        <f t="shared" si="58"/>
        <v/>
      </c>
      <c r="AH45" s="430" t="str">
        <f t="shared" si="58"/>
        <v/>
      </c>
      <c r="AI45" s="430" t="str">
        <f t="shared" si="58"/>
        <v/>
      </c>
      <c r="AJ45" s="430" t="str">
        <f t="shared" si="58"/>
        <v/>
      </c>
      <c r="AK45" s="430" t="str">
        <f t="shared" si="58"/>
        <v/>
      </c>
      <c r="AL45" s="430" t="str">
        <f t="shared" si="58"/>
        <v/>
      </c>
      <c r="AM45" s="430" t="str">
        <f t="shared" si="58"/>
        <v/>
      </c>
      <c r="AN45" s="430" t="str">
        <f t="shared" si="58"/>
        <v/>
      </c>
      <c r="AO45" s="430" t="str">
        <f t="shared" si="58"/>
        <v/>
      </c>
      <c r="AP45" s="430" t="str">
        <f t="shared" si="58"/>
        <v/>
      </c>
      <c r="AQ45" s="430" t="str">
        <f t="shared" si="58"/>
        <v/>
      </c>
      <c r="AR45" s="430" t="str">
        <f t="shared" si="58"/>
        <v/>
      </c>
      <c r="AS45" s="430" t="str">
        <f t="shared" si="58"/>
        <v/>
      </c>
      <c r="AT45" s="430" t="str">
        <f t="shared" si="58"/>
        <v/>
      </c>
      <c r="AU45" s="430" t="str">
        <f t="shared" si="58"/>
        <v/>
      </c>
      <c r="AV45" s="430" t="str">
        <f t="shared" si="58"/>
        <v/>
      </c>
      <c r="AW45" s="430" t="str">
        <f t="shared" si="58"/>
        <v/>
      </c>
      <c r="AX45" s="430" t="str">
        <f t="shared" si="58"/>
        <v/>
      </c>
      <c r="AY45" s="430" t="str">
        <f t="shared" si="58"/>
        <v/>
      </c>
      <c r="AZ45" s="430" t="str">
        <f t="shared" si="58"/>
        <v/>
      </c>
      <c r="BA45" s="430" t="str">
        <f t="shared" si="58"/>
        <v/>
      </c>
      <c r="BB45" s="395"/>
      <c r="BC45" s="422"/>
      <c r="BD45" s="423"/>
      <c r="BE45" s="424"/>
      <c r="BF45" s="399"/>
      <c r="BG45" s="399"/>
      <c r="BH45" s="399"/>
      <c r="BI45" s="399"/>
      <c r="BJ45" s="399"/>
      <c r="BK45" s="399"/>
      <c r="BL45" s="399"/>
      <c r="BM45" s="399"/>
      <c r="BN45" s="399"/>
      <c r="BO45" s="399"/>
      <c r="BP45" s="399"/>
      <c r="BQ45" s="399"/>
      <c r="BR45" s="399"/>
      <c r="BS45" s="399"/>
      <c r="BT45" s="399"/>
      <c r="BU45" s="399"/>
      <c r="BV45" s="399"/>
      <c r="BW45" s="399"/>
      <c r="BX45" s="399"/>
      <c r="BY45" s="399"/>
      <c r="BZ45" s="399"/>
      <c r="CA45" s="399"/>
      <c r="CB45" s="399"/>
      <c r="CC45" s="399"/>
      <c r="CD45" s="399"/>
      <c r="CE45" s="399"/>
      <c r="CF45" s="399"/>
      <c r="CG45" s="399"/>
      <c r="CH45" s="399"/>
      <c r="CI45" s="399"/>
      <c r="CJ45" s="399"/>
      <c r="CK45" s="399"/>
      <c r="CL45" s="399"/>
      <c r="CM45" s="399"/>
      <c r="CN45" s="399"/>
      <c r="CO45" s="399"/>
      <c r="CP45" s="399"/>
      <c r="CQ45" s="399"/>
      <c r="CR45" s="399"/>
      <c r="CS45" s="399"/>
      <c r="CT45" s="399"/>
      <c r="CU45" s="399"/>
      <c r="CV45" s="399"/>
      <c r="CW45" s="399"/>
      <c r="CX45" s="399"/>
      <c r="CY45" s="399"/>
      <c r="CZ45" s="399"/>
      <c r="DA45" s="399"/>
      <c r="DB45" s="399"/>
      <c r="DC45" s="399"/>
      <c r="DD45" s="399"/>
      <c r="DE45" s="399"/>
      <c r="DF45" s="399"/>
      <c r="DG45" s="399"/>
      <c r="DH45" s="399"/>
      <c r="DI45" s="399"/>
      <c r="DJ45" s="399"/>
      <c r="DK45" s="399"/>
      <c r="DL45" s="399"/>
      <c r="DM45" s="399"/>
      <c r="DN45" s="399"/>
      <c r="DO45" s="399"/>
      <c r="DP45" s="399"/>
      <c r="DQ45" s="399"/>
      <c r="DR45" s="399"/>
      <c r="DS45" s="399"/>
      <c r="DT45" s="399"/>
      <c r="DU45" s="399"/>
      <c r="DV45" s="399"/>
      <c r="DW45" s="399"/>
      <c r="DX45" s="399"/>
      <c r="DY45" s="399"/>
      <c r="DZ45" s="399"/>
      <c r="EA45" s="399"/>
      <c r="EB45" s="399"/>
      <c r="EC45" s="399"/>
      <c r="ED45" s="399"/>
      <c r="EE45" s="399"/>
      <c r="EF45" s="399"/>
      <c r="EG45" s="399"/>
      <c r="EH45" s="399"/>
      <c r="EI45" s="399"/>
      <c r="EJ45" s="399"/>
      <c r="EK45" s="399"/>
      <c r="EL45" s="399"/>
      <c r="EM45" s="399"/>
      <c r="EN45" s="399"/>
      <c r="EO45" s="399"/>
      <c r="EP45" s="399"/>
      <c r="EQ45" s="399"/>
      <c r="ER45" s="399"/>
      <c r="ES45" s="399"/>
      <c r="ET45" s="399"/>
      <c r="EU45" s="399"/>
      <c r="EV45" s="399"/>
      <c r="EW45" s="399"/>
      <c r="EX45" s="399"/>
      <c r="EY45" s="399"/>
      <c r="EZ45" s="399"/>
      <c r="FA45" s="399"/>
      <c r="FB45" s="399"/>
      <c r="FC45" s="399"/>
      <c r="FD45" s="399"/>
      <c r="FE45" s="399"/>
      <c r="FF45" s="399"/>
      <c r="FG45" s="399"/>
      <c r="FH45" s="399"/>
      <c r="FI45" s="399"/>
      <c r="FJ45" s="399"/>
      <c r="FK45" s="399"/>
      <c r="FL45" s="399"/>
      <c r="FM45" s="399"/>
      <c r="FN45" s="399"/>
      <c r="FO45" s="399"/>
      <c r="FP45" s="399"/>
      <c r="FQ45" s="399"/>
      <c r="FR45" s="399"/>
      <c r="FS45" s="399"/>
      <c r="FT45" s="399"/>
      <c r="FU45" s="399"/>
      <c r="FV45" s="399"/>
      <c r="FW45" s="399"/>
      <c r="FX45" s="399"/>
      <c r="FY45" s="399"/>
      <c r="FZ45" s="399"/>
      <c r="GA45" s="399"/>
      <c r="GB45" s="399"/>
      <c r="GC45" s="399"/>
      <c r="GD45" s="399"/>
      <c r="GE45" s="399"/>
      <c r="GF45" s="399"/>
      <c r="GG45" s="399"/>
      <c r="GH45" s="399"/>
      <c r="GI45" s="399"/>
      <c r="GJ45" s="399"/>
      <c r="GK45" s="399"/>
      <c r="GL45" s="399"/>
      <c r="GM45" s="399"/>
      <c r="GN45" s="399"/>
      <c r="GO45" s="399"/>
      <c r="GP45" s="399"/>
      <c r="GQ45" s="399"/>
      <c r="GR45" s="399"/>
      <c r="GS45" s="399"/>
      <c r="GT45" s="399"/>
      <c r="GU45" s="399"/>
      <c r="GV45" s="399"/>
      <c r="GW45" s="399"/>
      <c r="GX45" s="399"/>
      <c r="GY45" s="399"/>
      <c r="GZ45" s="399"/>
      <c r="HA45" s="399"/>
      <c r="HB45" s="399"/>
      <c r="HC45" s="399"/>
      <c r="HD45" s="399"/>
      <c r="HE45" s="399"/>
      <c r="HF45" s="399"/>
      <c r="HG45" s="399"/>
      <c r="HH45" s="399"/>
      <c r="HI45" s="399"/>
      <c r="HJ45" s="399"/>
      <c r="HK45" s="399"/>
      <c r="HL45" s="399"/>
      <c r="HM45" s="399"/>
      <c r="HN45" s="399"/>
      <c r="HO45" s="399"/>
      <c r="HP45" s="399"/>
      <c r="HQ45" s="399"/>
      <c r="HR45" s="399"/>
      <c r="HS45" s="399"/>
      <c r="HT45" s="399"/>
      <c r="HU45" s="399"/>
      <c r="HV45" s="399"/>
      <c r="HW45" s="399"/>
      <c r="HX45" s="399"/>
      <c r="HY45" s="399"/>
      <c r="HZ45" s="399"/>
      <c r="IA45" s="399"/>
      <c r="IB45" s="399"/>
      <c r="IC45" s="399"/>
      <c r="ID45" s="399"/>
      <c r="IE45" s="399"/>
      <c r="IF45" s="399"/>
      <c r="IG45" s="399"/>
      <c r="IH45" s="399"/>
      <c r="II45" s="399"/>
      <c r="IJ45" s="399"/>
      <c r="IK45" s="399"/>
      <c r="IL45" s="399"/>
      <c r="IM45" s="399"/>
      <c r="IN45" s="399"/>
      <c r="IO45" s="399"/>
      <c r="IP45" s="399"/>
      <c r="IQ45" s="399"/>
      <c r="IR45" s="399"/>
      <c r="IS45" s="399"/>
      <c r="IT45" s="399"/>
      <c r="IU45" s="399"/>
      <c r="IV45" s="399"/>
      <c r="IW45" s="399"/>
      <c r="IX45" s="399"/>
      <c r="IY45" s="399"/>
      <c r="IZ45" s="399"/>
      <c r="JA45" s="399"/>
      <c r="JB45" s="399"/>
      <c r="JC45" s="399"/>
      <c r="JD45" s="399"/>
      <c r="JE45" s="399"/>
      <c r="JF45" s="399"/>
      <c r="JG45" s="399"/>
      <c r="JH45" s="399"/>
      <c r="JI45" s="399"/>
      <c r="JJ45" s="399"/>
      <c r="JK45" s="399"/>
      <c r="JL45" s="399"/>
      <c r="JM45" s="399"/>
      <c r="JN45" s="399"/>
      <c r="JO45" s="399"/>
      <c r="JP45" s="399"/>
      <c r="JQ45" s="399"/>
      <c r="JR45" s="399"/>
      <c r="JS45" s="399"/>
      <c r="JT45" s="399"/>
      <c r="JU45" s="399"/>
      <c r="JV45" s="399"/>
      <c r="JW45" s="399"/>
      <c r="JX45" s="399"/>
      <c r="JY45" s="399"/>
      <c r="JZ45" s="399"/>
      <c r="KA45" s="399"/>
      <c r="KB45" s="399"/>
      <c r="KC45" s="399"/>
      <c r="KD45" s="399"/>
      <c r="KE45" s="399"/>
      <c r="KF45" s="399"/>
      <c r="KG45" s="399"/>
      <c r="KH45" s="399"/>
      <c r="KI45" s="399"/>
      <c r="KJ45" s="399"/>
      <c r="KK45" s="399"/>
      <c r="KL45" s="399"/>
      <c r="KM45" s="399"/>
      <c r="KN45" s="399"/>
      <c r="KO45" s="399"/>
      <c r="KP45" s="399"/>
      <c r="KQ45" s="399"/>
      <c r="KR45" s="399"/>
      <c r="KS45" s="399"/>
    </row>
    <row r="46" spans="1:305" ht="39.6" x14ac:dyDescent="0.4">
      <c r="A46" s="593">
        <v>28</v>
      </c>
      <c r="B46" s="594" t="s">
        <v>262</v>
      </c>
      <c r="C46" s="595" t="s">
        <v>263</v>
      </c>
      <c r="D46" s="989" t="s">
        <v>54</v>
      </c>
      <c r="E46" s="430" t="str">
        <f>IF(E40="N","X","")</f>
        <v/>
      </c>
      <c r="F46" s="430" t="str">
        <f t="shared" ref="F46:BB46" si="59">IF(F40="N","X","")</f>
        <v/>
      </c>
      <c r="G46" s="430" t="str">
        <f t="shared" si="59"/>
        <v/>
      </c>
      <c r="H46" s="430" t="str">
        <f t="shared" si="59"/>
        <v/>
      </c>
      <c r="I46" s="430" t="str">
        <f t="shared" si="59"/>
        <v/>
      </c>
      <c r="J46" s="430" t="str">
        <f t="shared" si="59"/>
        <v/>
      </c>
      <c r="K46" s="430" t="str">
        <f t="shared" si="59"/>
        <v/>
      </c>
      <c r="L46" s="430" t="str">
        <f t="shared" si="59"/>
        <v/>
      </c>
      <c r="M46" s="430" t="str">
        <f t="shared" si="59"/>
        <v/>
      </c>
      <c r="N46" s="430" t="str">
        <f t="shared" si="59"/>
        <v/>
      </c>
      <c r="O46" s="430" t="str">
        <f t="shared" si="59"/>
        <v/>
      </c>
      <c r="P46" s="430" t="str">
        <f t="shared" si="59"/>
        <v/>
      </c>
      <c r="Q46" s="430" t="str">
        <f t="shared" si="59"/>
        <v/>
      </c>
      <c r="R46" s="430" t="str">
        <f t="shared" si="59"/>
        <v/>
      </c>
      <c r="S46" s="430" t="str">
        <f t="shared" si="59"/>
        <v/>
      </c>
      <c r="T46" s="430" t="str">
        <f t="shared" si="59"/>
        <v/>
      </c>
      <c r="U46" s="430" t="str">
        <f t="shared" si="59"/>
        <v/>
      </c>
      <c r="V46" s="430" t="str">
        <f t="shared" si="59"/>
        <v/>
      </c>
      <c r="W46" s="430" t="str">
        <f t="shared" si="59"/>
        <v/>
      </c>
      <c r="X46" s="430" t="str">
        <f t="shared" si="59"/>
        <v/>
      </c>
      <c r="Y46" s="430" t="str">
        <f t="shared" si="59"/>
        <v/>
      </c>
      <c r="Z46" s="430" t="str">
        <f t="shared" si="59"/>
        <v/>
      </c>
      <c r="AA46" s="430" t="str">
        <f t="shared" si="59"/>
        <v/>
      </c>
      <c r="AB46" s="430" t="str">
        <f t="shared" si="59"/>
        <v/>
      </c>
      <c r="AC46" s="430" t="str">
        <f t="shared" si="59"/>
        <v/>
      </c>
      <c r="AD46" s="430" t="str">
        <f t="shared" si="59"/>
        <v/>
      </c>
      <c r="AE46" s="430" t="str">
        <f t="shared" si="59"/>
        <v/>
      </c>
      <c r="AF46" s="430" t="str">
        <f t="shared" si="59"/>
        <v/>
      </c>
      <c r="AG46" s="430" t="str">
        <f t="shared" si="59"/>
        <v/>
      </c>
      <c r="AH46" s="430" t="str">
        <f t="shared" si="59"/>
        <v/>
      </c>
      <c r="AI46" s="430" t="str">
        <f t="shared" si="59"/>
        <v/>
      </c>
      <c r="AJ46" s="430" t="str">
        <f t="shared" si="59"/>
        <v/>
      </c>
      <c r="AK46" s="430" t="str">
        <f t="shared" si="59"/>
        <v/>
      </c>
      <c r="AL46" s="430" t="str">
        <f t="shared" si="59"/>
        <v/>
      </c>
      <c r="AM46" s="430" t="str">
        <f t="shared" si="59"/>
        <v/>
      </c>
      <c r="AN46" s="430" t="str">
        <f t="shared" si="59"/>
        <v/>
      </c>
      <c r="AO46" s="430" t="str">
        <f t="shared" si="59"/>
        <v/>
      </c>
      <c r="AP46" s="430" t="str">
        <f t="shared" si="59"/>
        <v/>
      </c>
      <c r="AQ46" s="430" t="str">
        <f t="shared" si="59"/>
        <v/>
      </c>
      <c r="AR46" s="430" t="str">
        <f t="shared" si="59"/>
        <v/>
      </c>
      <c r="AS46" s="430" t="str">
        <f t="shared" si="59"/>
        <v/>
      </c>
      <c r="AT46" s="430" t="str">
        <f t="shared" si="59"/>
        <v/>
      </c>
      <c r="AU46" s="430" t="str">
        <f t="shared" si="59"/>
        <v/>
      </c>
      <c r="AV46" s="430" t="str">
        <f t="shared" si="59"/>
        <v/>
      </c>
      <c r="AW46" s="430" t="str">
        <f t="shared" si="59"/>
        <v/>
      </c>
      <c r="AX46" s="430" t="str">
        <f t="shared" si="59"/>
        <v/>
      </c>
      <c r="AY46" s="430" t="str">
        <f t="shared" si="59"/>
        <v/>
      </c>
      <c r="AZ46" s="430" t="str">
        <f t="shared" si="59"/>
        <v/>
      </c>
      <c r="BA46" s="430" t="str">
        <f t="shared" si="59"/>
        <v/>
      </c>
      <c r="BB46" s="430" t="str">
        <f t="shared" si="59"/>
        <v/>
      </c>
      <c r="BC46" s="422"/>
      <c r="BD46" s="423"/>
      <c r="BE46" s="424"/>
      <c r="BF46" s="399"/>
      <c r="BG46" s="399"/>
      <c r="BH46" s="399"/>
      <c r="BI46" s="399"/>
      <c r="BJ46" s="399"/>
      <c r="BK46" s="399"/>
      <c r="BL46" s="399"/>
      <c r="BM46" s="399"/>
      <c r="BN46" s="399"/>
      <c r="BO46" s="399"/>
      <c r="BP46" s="399"/>
      <c r="BQ46" s="399"/>
      <c r="BR46" s="399"/>
      <c r="BS46" s="399"/>
      <c r="BT46" s="399"/>
      <c r="BU46" s="399"/>
      <c r="BV46" s="399"/>
      <c r="BW46" s="399"/>
      <c r="BX46" s="399"/>
      <c r="BY46" s="399"/>
      <c r="BZ46" s="399"/>
      <c r="CA46" s="399"/>
      <c r="CB46" s="399"/>
      <c r="CC46" s="399"/>
      <c r="CD46" s="399"/>
      <c r="CE46" s="399"/>
      <c r="CF46" s="399"/>
      <c r="CG46" s="399"/>
      <c r="CH46" s="399"/>
      <c r="CI46" s="399"/>
      <c r="CJ46" s="399"/>
      <c r="CK46" s="399"/>
      <c r="CL46" s="399"/>
      <c r="CM46" s="399"/>
      <c r="CN46" s="399"/>
      <c r="CO46" s="399"/>
      <c r="CP46" s="399"/>
      <c r="CQ46" s="399"/>
      <c r="CR46" s="399"/>
      <c r="CS46" s="399"/>
      <c r="CT46" s="399"/>
      <c r="CU46" s="399"/>
      <c r="CV46" s="399"/>
      <c r="CW46" s="399"/>
      <c r="CX46" s="399"/>
      <c r="CY46" s="399"/>
      <c r="CZ46" s="399"/>
      <c r="DA46" s="399"/>
      <c r="DB46" s="399"/>
      <c r="DC46" s="399"/>
      <c r="DD46" s="399"/>
      <c r="DE46" s="399"/>
      <c r="DF46" s="399"/>
      <c r="DG46" s="399"/>
      <c r="DH46" s="399"/>
      <c r="DI46" s="399"/>
      <c r="DJ46" s="399"/>
      <c r="DK46" s="399"/>
      <c r="DL46" s="399"/>
      <c r="DM46" s="399"/>
      <c r="DN46" s="399"/>
      <c r="DO46" s="399"/>
      <c r="DP46" s="399"/>
      <c r="DQ46" s="399"/>
      <c r="DR46" s="399"/>
      <c r="DS46" s="399"/>
      <c r="DT46" s="399"/>
      <c r="DU46" s="399"/>
      <c r="DV46" s="399"/>
      <c r="DW46" s="399"/>
      <c r="DX46" s="399"/>
      <c r="DY46" s="399"/>
      <c r="DZ46" s="399"/>
      <c r="EA46" s="399"/>
      <c r="EB46" s="399"/>
      <c r="EC46" s="399"/>
      <c r="ED46" s="399"/>
      <c r="EE46" s="399"/>
      <c r="EF46" s="399"/>
      <c r="EG46" s="399"/>
      <c r="EH46" s="399"/>
      <c r="EI46" s="399"/>
      <c r="EJ46" s="399"/>
      <c r="EK46" s="399"/>
      <c r="EL46" s="399"/>
      <c r="EM46" s="399"/>
      <c r="EN46" s="399"/>
      <c r="EO46" s="399"/>
      <c r="EP46" s="399"/>
      <c r="EQ46" s="399"/>
      <c r="ER46" s="399"/>
      <c r="ES46" s="399"/>
      <c r="ET46" s="399"/>
      <c r="EU46" s="399"/>
      <c r="EV46" s="399"/>
      <c r="EW46" s="399"/>
      <c r="EX46" s="399"/>
      <c r="EY46" s="399"/>
      <c r="EZ46" s="399"/>
      <c r="FA46" s="399"/>
      <c r="FB46" s="399"/>
      <c r="FC46" s="399"/>
      <c r="FD46" s="399"/>
      <c r="FE46" s="399"/>
      <c r="FF46" s="399"/>
      <c r="FG46" s="399"/>
      <c r="FH46" s="399"/>
      <c r="FI46" s="399"/>
      <c r="FJ46" s="399"/>
      <c r="FK46" s="399"/>
      <c r="FL46" s="399"/>
      <c r="FM46" s="399"/>
      <c r="FN46" s="399"/>
      <c r="FO46" s="399"/>
      <c r="FP46" s="399"/>
      <c r="FQ46" s="399"/>
      <c r="FR46" s="399"/>
      <c r="FS46" s="399"/>
      <c r="FT46" s="399"/>
      <c r="FU46" s="399"/>
      <c r="FV46" s="399"/>
      <c r="FW46" s="399"/>
      <c r="FX46" s="399"/>
      <c r="FY46" s="399"/>
      <c r="FZ46" s="399"/>
      <c r="GA46" s="399"/>
      <c r="GB46" s="399"/>
      <c r="GC46" s="399"/>
      <c r="GD46" s="399"/>
      <c r="GE46" s="399"/>
      <c r="GF46" s="399"/>
      <c r="GG46" s="399"/>
      <c r="GH46" s="399"/>
      <c r="GI46" s="399"/>
      <c r="GJ46" s="399"/>
      <c r="GK46" s="399"/>
      <c r="GL46" s="399"/>
      <c r="GM46" s="399"/>
      <c r="GN46" s="399"/>
      <c r="GO46" s="399"/>
      <c r="GP46" s="399"/>
      <c r="GQ46" s="399"/>
      <c r="GR46" s="399"/>
      <c r="GS46" s="399"/>
      <c r="GT46" s="399"/>
      <c r="GU46" s="399"/>
      <c r="GV46" s="399"/>
      <c r="GW46" s="399"/>
      <c r="GX46" s="399"/>
      <c r="GY46" s="399"/>
      <c r="GZ46" s="399"/>
      <c r="HA46" s="399"/>
      <c r="HB46" s="399"/>
      <c r="HC46" s="399"/>
      <c r="HD46" s="399"/>
      <c r="HE46" s="399"/>
      <c r="HF46" s="399"/>
      <c r="HG46" s="399"/>
      <c r="HH46" s="399"/>
      <c r="HI46" s="399"/>
      <c r="HJ46" s="399"/>
      <c r="HK46" s="399"/>
      <c r="HL46" s="399"/>
      <c r="HM46" s="399"/>
      <c r="HN46" s="399"/>
      <c r="HO46" s="399"/>
      <c r="HP46" s="399"/>
      <c r="HQ46" s="399"/>
      <c r="HR46" s="399"/>
      <c r="HS46" s="399"/>
      <c r="HT46" s="399"/>
      <c r="HU46" s="399"/>
      <c r="HV46" s="399"/>
      <c r="HW46" s="399"/>
      <c r="HX46" s="399"/>
      <c r="HY46" s="399"/>
      <c r="HZ46" s="399"/>
      <c r="IA46" s="399"/>
      <c r="IB46" s="399"/>
      <c r="IC46" s="399"/>
      <c r="ID46" s="399"/>
      <c r="IE46" s="399"/>
      <c r="IF46" s="399"/>
      <c r="IG46" s="399"/>
      <c r="IH46" s="399"/>
      <c r="II46" s="399"/>
      <c r="IJ46" s="399"/>
      <c r="IK46" s="399"/>
      <c r="IL46" s="399"/>
      <c r="IM46" s="399"/>
      <c r="IN46" s="399"/>
      <c r="IO46" s="399"/>
      <c r="IP46" s="399"/>
      <c r="IQ46" s="399"/>
      <c r="IR46" s="399"/>
      <c r="IS46" s="399"/>
      <c r="IT46" s="399"/>
      <c r="IU46" s="399"/>
      <c r="IV46" s="399"/>
      <c r="IW46" s="399"/>
      <c r="IX46" s="399"/>
      <c r="IY46" s="399"/>
      <c r="IZ46" s="399"/>
      <c r="JA46" s="399"/>
      <c r="JB46" s="399"/>
      <c r="JC46" s="399"/>
      <c r="JD46" s="399"/>
      <c r="JE46" s="399"/>
      <c r="JF46" s="399"/>
      <c r="JG46" s="399"/>
      <c r="JH46" s="399"/>
      <c r="JI46" s="399"/>
      <c r="JJ46" s="399"/>
      <c r="JK46" s="399"/>
      <c r="JL46" s="399"/>
      <c r="JM46" s="399"/>
      <c r="JN46" s="399"/>
      <c r="JO46" s="399"/>
      <c r="JP46" s="399"/>
      <c r="JQ46" s="399"/>
      <c r="JR46" s="399"/>
      <c r="JS46" s="399"/>
      <c r="JT46" s="399"/>
      <c r="JU46" s="399"/>
      <c r="JV46" s="399"/>
      <c r="JW46" s="399"/>
      <c r="JX46" s="399"/>
      <c r="JY46" s="399"/>
      <c r="JZ46" s="399"/>
      <c r="KA46" s="399"/>
      <c r="KB46" s="399"/>
      <c r="KC46" s="399"/>
      <c r="KD46" s="399"/>
      <c r="KE46" s="399"/>
      <c r="KF46" s="399"/>
      <c r="KG46" s="399"/>
      <c r="KH46" s="399"/>
      <c r="KI46" s="399"/>
      <c r="KJ46" s="399"/>
      <c r="KK46" s="399"/>
      <c r="KL46" s="399"/>
      <c r="KM46" s="399"/>
      <c r="KN46" s="399"/>
      <c r="KO46" s="399"/>
      <c r="KP46" s="399"/>
      <c r="KQ46" s="399"/>
      <c r="KR46" s="399"/>
      <c r="KS46" s="399"/>
    </row>
    <row r="47" spans="1:305" ht="39.6" x14ac:dyDescent="0.4">
      <c r="A47" s="589">
        <v>29</v>
      </c>
      <c r="B47" s="546" t="s">
        <v>158</v>
      </c>
      <c r="C47" s="596" t="s">
        <v>60</v>
      </c>
      <c r="D47" s="989" t="s">
        <v>54</v>
      </c>
      <c r="E47" s="430" t="str">
        <f>IF(E40="N","X","")</f>
        <v/>
      </c>
      <c r="F47" s="430" t="str">
        <f t="shared" ref="F47:BA47" si="60">IF(F40="N","X","")</f>
        <v/>
      </c>
      <c r="G47" s="430" t="str">
        <f t="shared" si="60"/>
        <v/>
      </c>
      <c r="H47" s="430" t="str">
        <f t="shared" si="60"/>
        <v/>
      </c>
      <c r="I47" s="430" t="str">
        <f t="shared" si="60"/>
        <v/>
      </c>
      <c r="J47" s="430" t="str">
        <f t="shared" si="60"/>
        <v/>
      </c>
      <c r="K47" s="430" t="str">
        <f t="shared" si="60"/>
        <v/>
      </c>
      <c r="L47" s="430" t="str">
        <f t="shared" si="60"/>
        <v/>
      </c>
      <c r="M47" s="430" t="str">
        <f t="shared" si="60"/>
        <v/>
      </c>
      <c r="N47" s="430" t="str">
        <f t="shared" si="60"/>
        <v/>
      </c>
      <c r="O47" s="430" t="str">
        <f t="shared" si="60"/>
        <v/>
      </c>
      <c r="P47" s="430" t="str">
        <f t="shared" si="60"/>
        <v/>
      </c>
      <c r="Q47" s="430" t="str">
        <f t="shared" si="60"/>
        <v/>
      </c>
      <c r="R47" s="430" t="str">
        <f t="shared" si="60"/>
        <v/>
      </c>
      <c r="S47" s="430" t="str">
        <f t="shared" si="60"/>
        <v/>
      </c>
      <c r="T47" s="430" t="str">
        <f t="shared" si="60"/>
        <v/>
      </c>
      <c r="U47" s="430" t="str">
        <f t="shared" si="60"/>
        <v/>
      </c>
      <c r="V47" s="430" t="str">
        <f t="shared" si="60"/>
        <v/>
      </c>
      <c r="W47" s="430" t="str">
        <f t="shared" si="60"/>
        <v/>
      </c>
      <c r="X47" s="430" t="str">
        <f t="shared" si="60"/>
        <v/>
      </c>
      <c r="Y47" s="430" t="str">
        <f t="shared" si="60"/>
        <v/>
      </c>
      <c r="Z47" s="430" t="str">
        <f t="shared" si="60"/>
        <v/>
      </c>
      <c r="AA47" s="430" t="str">
        <f t="shared" si="60"/>
        <v/>
      </c>
      <c r="AB47" s="430" t="str">
        <f t="shared" si="60"/>
        <v/>
      </c>
      <c r="AC47" s="430" t="str">
        <f t="shared" si="60"/>
        <v/>
      </c>
      <c r="AD47" s="430" t="str">
        <f t="shared" si="60"/>
        <v/>
      </c>
      <c r="AE47" s="430" t="str">
        <f t="shared" si="60"/>
        <v/>
      </c>
      <c r="AF47" s="430" t="str">
        <f t="shared" si="60"/>
        <v/>
      </c>
      <c r="AG47" s="430" t="str">
        <f t="shared" si="60"/>
        <v/>
      </c>
      <c r="AH47" s="430" t="str">
        <f t="shared" si="60"/>
        <v/>
      </c>
      <c r="AI47" s="430" t="str">
        <f t="shared" si="60"/>
        <v/>
      </c>
      <c r="AJ47" s="430" t="str">
        <f t="shared" si="60"/>
        <v/>
      </c>
      <c r="AK47" s="430" t="str">
        <f t="shared" si="60"/>
        <v/>
      </c>
      <c r="AL47" s="430" t="str">
        <f t="shared" si="60"/>
        <v/>
      </c>
      <c r="AM47" s="430" t="str">
        <f t="shared" si="60"/>
        <v/>
      </c>
      <c r="AN47" s="430" t="str">
        <f t="shared" si="60"/>
        <v/>
      </c>
      <c r="AO47" s="430" t="str">
        <f t="shared" si="60"/>
        <v/>
      </c>
      <c r="AP47" s="430" t="str">
        <f t="shared" si="60"/>
        <v/>
      </c>
      <c r="AQ47" s="430" t="str">
        <f t="shared" si="60"/>
        <v/>
      </c>
      <c r="AR47" s="430" t="str">
        <f t="shared" si="60"/>
        <v/>
      </c>
      <c r="AS47" s="430" t="str">
        <f t="shared" si="60"/>
        <v/>
      </c>
      <c r="AT47" s="430" t="str">
        <f t="shared" si="60"/>
        <v/>
      </c>
      <c r="AU47" s="430" t="str">
        <f t="shared" si="60"/>
        <v/>
      </c>
      <c r="AV47" s="430" t="str">
        <f t="shared" si="60"/>
        <v/>
      </c>
      <c r="AW47" s="430" t="str">
        <f t="shared" si="60"/>
        <v/>
      </c>
      <c r="AX47" s="430" t="str">
        <f t="shared" si="60"/>
        <v/>
      </c>
      <c r="AY47" s="430" t="str">
        <f t="shared" si="60"/>
        <v/>
      </c>
      <c r="AZ47" s="430" t="str">
        <f t="shared" si="60"/>
        <v/>
      </c>
      <c r="BA47" s="430" t="str">
        <f t="shared" si="60"/>
        <v/>
      </c>
      <c r="BB47" s="395"/>
      <c r="BC47" s="422"/>
      <c r="BD47" s="423"/>
      <c r="BE47" s="424"/>
      <c r="BF47" s="399"/>
      <c r="BG47" s="399"/>
      <c r="BH47" s="399"/>
      <c r="BI47" s="399"/>
      <c r="BJ47" s="399"/>
      <c r="BK47" s="399"/>
      <c r="BL47" s="399"/>
      <c r="BM47" s="399"/>
      <c r="BN47" s="399"/>
      <c r="BO47" s="399"/>
      <c r="BP47" s="399"/>
      <c r="BQ47" s="399"/>
      <c r="BR47" s="399"/>
      <c r="BS47" s="399"/>
      <c r="BT47" s="399"/>
      <c r="BU47" s="399"/>
      <c r="BV47" s="399"/>
      <c r="BW47" s="399"/>
      <c r="BX47" s="399"/>
      <c r="BY47" s="399"/>
      <c r="BZ47" s="399"/>
      <c r="CA47" s="399"/>
      <c r="CB47" s="399"/>
      <c r="CC47" s="399"/>
      <c r="CD47" s="399"/>
      <c r="CE47" s="399"/>
      <c r="CF47" s="399"/>
      <c r="CG47" s="399"/>
      <c r="CH47" s="399"/>
      <c r="CI47" s="399"/>
      <c r="CJ47" s="399"/>
      <c r="CK47" s="399"/>
      <c r="CL47" s="399"/>
      <c r="CM47" s="399"/>
      <c r="CN47" s="399"/>
      <c r="CO47" s="399"/>
      <c r="CP47" s="399"/>
      <c r="CQ47" s="399"/>
      <c r="CR47" s="399"/>
      <c r="CS47" s="399"/>
      <c r="CT47" s="399"/>
      <c r="CU47" s="399"/>
      <c r="CV47" s="399"/>
      <c r="CW47" s="399"/>
      <c r="CX47" s="399"/>
      <c r="CY47" s="399"/>
      <c r="CZ47" s="399"/>
      <c r="DA47" s="399"/>
      <c r="DB47" s="399"/>
      <c r="DC47" s="399"/>
      <c r="DD47" s="399"/>
      <c r="DE47" s="399"/>
      <c r="DF47" s="399"/>
      <c r="DG47" s="399"/>
      <c r="DH47" s="399"/>
      <c r="DI47" s="399"/>
      <c r="DJ47" s="399"/>
      <c r="DK47" s="399"/>
      <c r="DL47" s="399"/>
      <c r="DM47" s="399"/>
      <c r="DN47" s="399"/>
      <c r="DO47" s="399"/>
      <c r="DP47" s="399"/>
      <c r="DQ47" s="399"/>
      <c r="DR47" s="399"/>
      <c r="DS47" s="399"/>
      <c r="DT47" s="399"/>
      <c r="DU47" s="399"/>
      <c r="DV47" s="399"/>
      <c r="DW47" s="399"/>
      <c r="DX47" s="399"/>
      <c r="DY47" s="399"/>
      <c r="DZ47" s="399"/>
      <c r="EA47" s="399"/>
      <c r="EB47" s="399"/>
      <c r="EC47" s="399"/>
      <c r="ED47" s="399"/>
      <c r="EE47" s="399"/>
      <c r="EF47" s="399"/>
      <c r="EG47" s="399"/>
      <c r="EH47" s="399"/>
      <c r="EI47" s="399"/>
      <c r="EJ47" s="399"/>
      <c r="EK47" s="399"/>
      <c r="EL47" s="399"/>
      <c r="EM47" s="399"/>
      <c r="EN47" s="399"/>
      <c r="EO47" s="399"/>
      <c r="EP47" s="399"/>
      <c r="EQ47" s="399"/>
      <c r="ER47" s="399"/>
      <c r="ES47" s="399"/>
      <c r="ET47" s="399"/>
      <c r="EU47" s="399"/>
      <c r="EV47" s="399"/>
      <c r="EW47" s="399"/>
      <c r="EX47" s="399"/>
      <c r="EY47" s="399"/>
      <c r="EZ47" s="399"/>
      <c r="FA47" s="399"/>
      <c r="FB47" s="399"/>
      <c r="FC47" s="399"/>
      <c r="FD47" s="399"/>
      <c r="FE47" s="399"/>
      <c r="FF47" s="399"/>
      <c r="FG47" s="399"/>
      <c r="FH47" s="399"/>
      <c r="FI47" s="399"/>
      <c r="FJ47" s="399"/>
      <c r="FK47" s="399"/>
      <c r="FL47" s="399"/>
      <c r="FM47" s="399"/>
      <c r="FN47" s="399"/>
      <c r="FO47" s="399"/>
      <c r="FP47" s="399"/>
      <c r="FQ47" s="399"/>
      <c r="FR47" s="399"/>
      <c r="FS47" s="399"/>
      <c r="FT47" s="399"/>
      <c r="FU47" s="399"/>
      <c r="FV47" s="399"/>
      <c r="FW47" s="399"/>
      <c r="FX47" s="399"/>
      <c r="FY47" s="399"/>
      <c r="FZ47" s="399"/>
      <c r="GA47" s="399"/>
      <c r="GB47" s="399"/>
      <c r="GC47" s="399"/>
      <c r="GD47" s="399"/>
      <c r="GE47" s="399"/>
      <c r="GF47" s="399"/>
      <c r="GG47" s="399"/>
      <c r="GH47" s="399"/>
      <c r="GI47" s="399"/>
      <c r="GJ47" s="399"/>
      <c r="GK47" s="399"/>
      <c r="GL47" s="399"/>
      <c r="GM47" s="399"/>
      <c r="GN47" s="399"/>
      <c r="GO47" s="399"/>
      <c r="GP47" s="399"/>
      <c r="GQ47" s="399"/>
      <c r="GR47" s="399"/>
      <c r="GS47" s="399"/>
      <c r="GT47" s="399"/>
      <c r="GU47" s="399"/>
      <c r="GV47" s="399"/>
      <c r="GW47" s="399"/>
      <c r="GX47" s="399"/>
      <c r="GY47" s="399"/>
      <c r="GZ47" s="399"/>
      <c r="HA47" s="399"/>
      <c r="HB47" s="399"/>
      <c r="HC47" s="399"/>
      <c r="HD47" s="399"/>
      <c r="HE47" s="399"/>
      <c r="HF47" s="399"/>
      <c r="HG47" s="399"/>
      <c r="HH47" s="399"/>
      <c r="HI47" s="399"/>
      <c r="HJ47" s="399"/>
      <c r="HK47" s="399"/>
      <c r="HL47" s="399"/>
      <c r="HM47" s="399"/>
      <c r="HN47" s="399"/>
      <c r="HO47" s="399"/>
      <c r="HP47" s="399"/>
      <c r="HQ47" s="399"/>
      <c r="HR47" s="399"/>
      <c r="HS47" s="399"/>
      <c r="HT47" s="399"/>
      <c r="HU47" s="399"/>
      <c r="HV47" s="399"/>
      <c r="HW47" s="399"/>
      <c r="HX47" s="399"/>
      <c r="HY47" s="399"/>
      <c r="HZ47" s="399"/>
      <c r="IA47" s="399"/>
      <c r="IB47" s="399"/>
      <c r="IC47" s="399"/>
      <c r="ID47" s="399"/>
      <c r="IE47" s="399"/>
      <c r="IF47" s="399"/>
      <c r="IG47" s="399"/>
      <c r="IH47" s="399"/>
      <c r="II47" s="399"/>
      <c r="IJ47" s="399"/>
      <c r="IK47" s="399"/>
      <c r="IL47" s="399"/>
      <c r="IM47" s="399"/>
      <c r="IN47" s="399"/>
      <c r="IO47" s="399"/>
      <c r="IP47" s="399"/>
      <c r="IQ47" s="399"/>
      <c r="IR47" s="399"/>
      <c r="IS47" s="399"/>
      <c r="IT47" s="399"/>
      <c r="IU47" s="399"/>
      <c r="IV47" s="399"/>
      <c r="IW47" s="399"/>
      <c r="IX47" s="399"/>
      <c r="IY47" s="399"/>
      <c r="IZ47" s="399"/>
      <c r="JA47" s="399"/>
      <c r="JB47" s="399"/>
      <c r="JC47" s="399"/>
      <c r="JD47" s="399"/>
      <c r="JE47" s="399"/>
      <c r="JF47" s="399"/>
      <c r="JG47" s="399"/>
      <c r="JH47" s="399"/>
      <c r="JI47" s="399"/>
      <c r="JJ47" s="399"/>
      <c r="JK47" s="399"/>
      <c r="JL47" s="399"/>
      <c r="JM47" s="399"/>
      <c r="JN47" s="399"/>
      <c r="JO47" s="399"/>
      <c r="JP47" s="399"/>
      <c r="JQ47" s="399"/>
      <c r="JR47" s="399"/>
      <c r="JS47" s="399"/>
      <c r="JT47" s="399"/>
      <c r="JU47" s="399"/>
      <c r="JV47" s="399"/>
      <c r="JW47" s="399"/>
      <c r="JX47" s="399"/>
      <c r="JY47" s="399"/>
      <c r="JZ47" s="399"/>
      <c r="KA47" s="399"/>
      <c r="KB47" s="399"/>
      <c r="KC47" s="399"/>
      <c r="KD47" s="399"/>
      <c r="KE47" s="399"/>
      <c r="KF47" s="399"/>
      <c r="KG47" s="399"/>
      <c r="KH47" s="399"/>
      <c r="KI47" s="399"/>
      <c r="KJ47" s="399"/>
      <c r="KK47" s="399"/>
      <c r="KL47" s="399"/>
      <c r="KM47" s="399"/>
      <c r="KN47" s="399"/>
      <c r="KO47" s="399"/>
      <c r="KP47" s="399"/>
      <c r="KQ47" s="399"/>
      <c r="KR47" s="399"/>
      <c r="KS47" s="399"/>
    </row>
    <row r="48" spans="1:305" ht="39.6" x14ac:dyDescent="0.4">
      <c r="A48" s="921">
        <v>30</v>
      </c>
      <c r="B48" s="546" t="s">
        <v>159</v>
      </c>
      <c r="C48" s="596" t="s">
        <v>23</v>
      </c>
      <c r="D48" s="989" t="s">
        <v>54</v>
      </c>
      <c r="E48" s="430" t="str">
        <f>IF(E40="N","X","")</f>
        <v/>
      </c>
      <c r="F48" s="430" t="str">
        <f t="shared" ref="F48:BA48" si="61">IF(F40="N","X","")</f>
        <v/>
      </c>
      <c r="G48" s="430" t="str">
        <f t="shared" si="61"/>
        <v/>
      </c>
      <c r="H48" s="430" t="str">
        <f t="shared" si="61"/>
        <v/>
      </c>
      <c r="I48" s="430" t="str">
        <f t="shared" si="61"/>
        <v/>
      </c>
      <c r="J48" s="430" t="str">
        <f t="shared" si="61"/>
        <v/>
      </c>
      <c r="K48" s="430" t="str">
        <f t="shared" si="61"/>
        <v/>
      </c>
      <c r="L48" s="430" t="str">
        <f t="shared" si="61"/>
        <v/>
      </c>
      <c r="M48" s="430" t="str">
        <f t="shared" si="61"/>
        <v/>
      </c>
      <c r="N48" s="430" t="str">
        <f t="shared" si="61"/>
        <v/>
      </c>
      <c r="O48" s="430" t="str">
        <f t="shared" si="61"/>
        <v/>
      </c>
      <c r="P48" s="430" t="str">
        <f t="shared" si="61"/>
        <v/>
      </c>
      <c r="Q48" s="430" t="str">
        <f t="shared" si="61"/>
        <v/>
      </c>
      <c r="R48" s="430" t="str">
        <f t="shared" si="61"/>
        <v/>
      </c>
      <c r="S48" s="430" t="str">
        <f t="shared" si="61"/>
        <v/>
      </c>
      <c r="T48" s="430" t="str">
        <f t="shared" si="61"/>
        <v/>
      </c>
      <c r="U48" s="430" t="str">
        <f t="shared" si="61"/>
        <v/>
      </c>
      <c r="V48" s="430" t="str">
        <f t="shared" si="61"/>
        <v/>
      </c>
      <c r="W48" s="430" t="str">
        <f t="shared" si="61"/>
        <v/>
      </c>
      <c r="X48" s="430" t="str">
        <f t="shared" si="61"/>
        <v/>
      </c>
      <c r="Y48" s="430" t="str">
        <f t="shared" si="61"/>
        <v/>
      </c>
      <c r="Z48" s="430" t="str">
        <f t="shared" si="61"/>
        <v/>
      </c>
      <c r="AA48" s="430" t="str">
        <f t="shared" si="61"/>
        <v/>
      </c>
      <c r="AB48" s="430" t="str">
        <f t="shared" si="61"/>
        <v/>
      </c>
      <c r="AC48" s="430" t="str">
        <f t="shared" si="61"/>
        <v/>
      </c>
      <c r="AD48" s="430" t="str">
        <f t="shared" si="61"/>
        <v/>
      </c>
      <c r="AE48" s="430" t="str">
        <f t="shared" si="61"/>
        <v/>
      </c>
      <c r="AF48" s="430" t="str">
        <f t="shared" si="61"/>
        <v/>
      </c>
      <c r="AG48" s="430" t="str">
        <f t="shared" si="61"/>
        <v/>
      </c>
      <c r="AH48" s="430" t="str">
        <f t="shared" si="61"/>
        <v/>
      </c>
      <c r="AI48" s="430" t="str">
        <f t="shared" si="61"/>
        <v/>
      </c>
      <c r="AJ48" s="430" t="str">
        <f t="shared" si="61"/>
        <v/>
      </c>
      <c r="AK48" s="430" t="str">
        <f t="shared" si="61"/>
        <v/>
      </c>
      <c r="AL48" s="430" t="str">
        <f t="shared" si="61"/>
        <v/>
      </c>
      <c r="AM48" s="430" t="str">
        <f t="shared" si="61"/>
        <v/>
      </c>
      <c r="AN48" s="430" t="str">
        <f t="shared" si="61"/>
        <v/>
      </c>
      <c r="AO48" s="430" t="str">
        <f t="shared" si="61"/>
        <v/>
      </c>
      <c r="AP48" s="430" t="str">
        <f t="shared" si="61"/>
        <v/>
      </c>
      <c r="AQ48" s="430" t="str">
        <f t="shared" si="61"/>
        <v/>
      </c>
      <c r="AR48" s="430" t="str">
        <f t="shared" si="61"/>
        <v/>
      </c>
      <c r="AS48" s="430" t="str">
        <f t="shared" si="61"/>
        <v/>
      </c>
      <c r="AT48" s="430" t="str">
        <f t="shared" si="61"/>
        <v/>
      </c>
      <c r="AU48" s="430" t="str">
        <f t="shared" si="61"/>
        <v/>
      </c>
      <c r="AV48" s="430" t="str">
        <f t="shared" si="61"/>
        <v/>
      </c>
      <c r="AW48" s="430" t="str">
        <f t="shared" si="61"/>
        <v/>
      </c>
      <c r="AX48" s="430" t="str">
        <f t="shared" si="61"/>
        <v/>
      </c>
      <c r="AY48" s="430" t="str">
        <f t="shared" si="61"/>
        <v/>
      </c>
      <c r="AZ48" s="430" t="str">
        <f t="shared" si="61"/>
        <v/>
      </c>
      <c r="BA48" s="430" t="str">
        <f t="shared" si="61"/>
        <v/>
      </c>
      <c r="BB48" s="395"/>
      <c r="BC48" s="422"/>
      <c r="BD48" s="423"/>
      <c r="BE48" s="424"/>
      <c r="BF48" s="399"/>
      <c r="BG48" s="399"/>
      <c r="BH48" s="399"/>
      <c r="BI48" s="399"/>
      <c r="BJ48" s="399"/>
      <c r="BK48" s="399"/>
      <c r="BL48" s="399"/>
      <c r="BM48" s="399"/>
      <c r="BN48" s="399"/>
      <c r="BO48" s="399"/>
      <c r="BP48" s="399"/>
      <c r="BQ48" s="399"/>
      <c r="BR48" s="399"/>
      <c r="BS48" s="399"/>
      <c r="BT48" s="399"/>
      <c r="BU48" s="399"/>
      <c r="BV48" s="399"/>
      <c r="BW48" s="399"/>
      <c r="BX48" s="399"/>
      <c r="BY48" s="399"/>
      <c r="BZ48" s="399"/>
      <c r="CA48" s="399"/>
      <c r="CB48" s="399"/>
      <c r="CC48" s="399"/>
      <c r="CD48" s="399"/>
      <c r="CE48" s="399"/>
      <c r="CF48" s="399"/>
      <c r="CG48" s="399"/>
      <c r="CH48" s="399"/>
      <c r="CI48" s="399"/>
      <c r="CJ48" s="399"/>
      <c r="CK48" s="399"/>
      <c r="CL48" s="399"/>
      <c r="CM48" s="399"/>
      <c r="CN48" s="399"/>
      <c r="CO48" s="399"/>
      <c r="CP48" s="399"/>
      <c r="CQ48" s="399"/>
      <c r="CR48" s="399"/>
      <c r="CS48" s="399"/>
      <c r="CT48" s="399"/>
      <c r="CU48" s="399"/>
      <c r="CV48" s="399"/>
      <c r="CW48" s="399"/>
      <c r="CX48" s="399"/>
      <c r="CY48" s="399"/>
      <c r="CZ48" s="399"/>
      <c r="DA48" s="399"/>
      <c r="DB48" s="399"/>
      <c r="DC48" s="399"/>
      <c r="DD48" s="399"/>
      <c r="DE48" s="399"/>
      <c r="DF48" s="399"/>
      <c r="DG48" s="399"/>
      <c r="DH48" s="399"/>
      <c r="DI48" s="399"/>
      <c r="DJ48" s="399"/>
      <c r="DK48" s="399"/>
      <c r="DL48" s="399"/>
      <c r="DM48" s="399"/>
      <c r="DN48" s="399"/>
      <c r="DO48" s="399"/>
      <c r="DP48" s="399"/>
      <c r="DQ48" s="399"/>
      <c r="DR48" s="399"/>
      <c r="DS48" s="399"/>
      <c r="DT48" s="399"/>
      <c r="DU48" s="399"/>
      <c r="DV48" s="399"/>
      <c r="DW48" s="399"/>
      <c r="DX48" s="399"/>
      <c r="DY48" s="399"/>
      <c r="DZ48" s="399"/>
      <c r="EA48" s="399"/>
      <c r="EB48" s="399"/>
      <c r="EC48" s="399"/>
      <c r="ED48" s="399"/>
      <c r="EE48" s="399"/>
      <c r="EF48" s="399"/>
      <c r="EG48" s="399"/>
      <c r="EH48" s="399"/>
      <c r="EI48" s="399"/>
      <c r="EJ48" s="399"/>
      <c r="EK48" s="399"/>
      <c r="EL48" s="399"/>
      <c r="EM48" s="399"/>
      <c r="EN48" s="399"/>
      <c r="EO48" s="399"/>
      <c r="EP48" s="399"/>
      <c r="EQ48" s="399"/>
      <c r="ER48" s="399"/>
      <c r="ES48" s="399"/>
      <c r="ET48" s="399"/>
      <c r="EU48" s="399"/>
      <c r="EV48" s="399"/>
      <c r="EW48" s="399"/>
      <c r="EX48" s="399"/>
      <c r="EY48" s="399"/>
      <c r="EZ48" s="399"/>
      <c r="FA48" s="399"/>
      <c r="FB48" s="399"/>
      <c r="FC48" s="399"/>
      <c r="FD48" s="399"/>
      <c r="FE48" s="399"/>
      <c r="FF48" s="399"/>
      <c r="FG48" s="399"/>
      <c r="FH48" s="399"/>
      <c r="FI48" s="399"/>
      <c r="FJ48" s="399"/>
      <c r="FK48" s="399"/>
      <c r="FL48" s="399"/>
      <c r="FM48" s="399"/>
      <c r="FN48" s="399"/>
      <c r="FO48" s="399"/>
      <c r="FP48" s="399"/>
      <c r="FQ48" s="399"/>
      <c r="FR48" s="399"/>
      <c r="FS48" s="399"/>
      <c r="FT48" s="399"/>
      <c r="FU48" s="399"/>
      <c r="FV48" s="399"/>
      <c r="FW48" s="399"/>
      <c r="FX48" s="399"/>
      <c r="FY48" s="399"/>
      <c r="FZ48" s="399"/>
      <c r="GA48" s="399"/>
      <c r="GB48" s="399"/>
      <c r="GC48" s="399"/>
      <c r="GD48" s="399"/>
      <c r="GE48" s="399"/>
      <c r="GF48" s="399"/>
      <c r="GG48" s="399"/>
      <c r="GH48" s="399"/>
      <c r="GI48" s="399"/>
      <c r="GJ48" s="399"/>
      <c r="GK48" s="399"/>
      <c r="GL48" s="399"/>
      <c r="GM48" s="399"/>
      <c r="GN48" s="399"/>
      <c r="GO48" s="399"/>
      <c r="GP48" s="399"/>
      <c r="GQ48" s="399"/>
      <c r="GR48" s="399"/>
      <c r="GS48" s="399"/>
      <c r="GT48" s="399"/>
      <c r="GU48" s="399"/>
      <c r="GV48" s="399"/>
      <c r="GW48" s="399"/>
      <c r="GX48" s="399"/>
      <c r="GY48" s="399"/>
      <c r="GZ48" s="399"/>
      <c r="HA48" s="399"/>
      <c r="HB48" s="399"/>
      <c r="HC48" s="399"/>
      <c r="HD48" s="399"/>
      <c r="HE48" s="399"/>
      <c r="HF48" s="399"/>
      <c r="HG48" s="399"/>
      <c r="HH48" s="399"/>
      <c r="HI48" s="399"/>
      <c r="HJ48" s="399"/>
      <c r="HK48" s="399"/>
      <c r="HL48" s="399"/>
      <c r="HM48" s="399"/>
      <c r="HN48" s="399"/>
      <c r="HO48" s="399"/>
      <c r="HP48" s="399"/>
      <c r="HQ48" s="399"/>
      <c r="HR48" s="399"/>
      <c r="HS48" s="399"/>
      <c r="HT48" s="399"/>
      <c r="HU48" s="399"/>
      <c r="HV48" s="399"/>
      <c r="HW48" s="399"/>
      <c r="HX48" s="399"/>
      <c r="HY48" s="399"/>
      <c r="HZ48" s="399"/>
      <c r="IA48" s="399"/>
      <c r="IB48" s="399"/>
      <c r="IC48" s="399"/>
      <c r="ID48" s="399"/>
      <c r="IE48" s="399"/>
      <c r="IF48" s="399"/>
      <c r="IG48" s="399"/>
      <c r="IH48" s="399"/>
      <c r="II48" s="399"/>
      <c r="IJ48" s="399"/>
      <c r="IK48" s="399"/>
      <c r="IL48" s="399"/>
      <c r="IM48" s="399"/>
      <c r="IN48" s="399"/>
      <c r="IO48" s="399"/>
      <c r="IP48" s="399"/>
      <c r="IQ48" s="399"/>
      <c r="IR48" s="399"/>
      <c r="IS48" s="399"/>
      <c r="IT48" s="399"/>
      <c r="IU48" s="399"/>
      <c r="IV48" s="399"/>
      <c r="IW48" s="399"/>
      <c r="IX48" s="399"/>
      <c r="IY48" s="399"/>
      <c r="IZ48" s="399"/>
      <c r="JA48" s="399"/>
      <c r="JB48" s="399"/>
      <c r="JC48" s="399"/>
      <c r="JD48" s="399"/>
      <c r="JE48" s="399"/>
      <c r="JF48" s="399"/>
      <c r="JG48" s="399"/>
      <c r="JH48" s="399"/>
      <c r="JI48" s="399"/>
      <c r="JJ48" s="399"/>
      <c r="JK48" s="399"/>
      <c r="JL48" s="399"/>
      <c r="JM48" s="399"/>
      <c r="JN48" s="399"/>
      <c r="JO48" s="399"/>
      <c r="JP48" s="399"/>
      <c r="JQ48" s="399"/>
      <c r="JR48" s="399"/>
      <c r="JS48" s="399"/>
      <c r="JT48" s="399"/>
      <c r="JU48" s="399"/>
      <c r="JV48" s="399"/>
      <c r="JW48" s="399"/>
      <c r="JX48" s="399"/>
      <c r="JY48" s="399"/>
      <c r="JZ48" s="399"/>
      <c r="KA48" s="399"/>
      <c r="KB48" s="399"/>
      <c r="KC48" s="399"/>
      <c r="KD48" s="399"/>
      <c r="KE48" s="399"/>
      <c r="KF48" s="399"/>
      <c r="KG48" s="399"/>
      <c r="KH48" s="399"/>
      <c r="KI48" s="399"/>
      <c r="KJ48" s="399"/>
      <c r="KK48" s="399"/>
      <c r="KL48" s="399"/>
      <c r="KM48" s="399"/>
      <c r="KN48" s="399"/>
      <c r="KO48" s="399"/>
      <c r="KP48" s="399"/>
      <c r="KQ48" s="399"/>
      <c r="KR48" s="399"/>
      <c r="KS48" s="399"/>
    </row>
    <row r="49" spans="1:305" ht="40.200000000000003" thickBot="1" x14ac:dyDescent="0.45">
      <c r="A49" s="585">
        <v>31</v>
      </c>
      <c r="B49" s="552" t="s">
        <v>160</v>
      </c>
      <c r="C49" s="922" t="s">
        <v>280</v>
      </c>
      <c r="D49" s="990" t="s">
        <v>54</v>
      </c>
      <c r="E49" s="431" t="str">
        <f>IF(OR(E40="N", E48="N"),"X","")</f>
        <v/>
      </c>
      <c r="F49" s="431" t="str">
        <f t="shared" ref="F49:BA49" si="62">IF(OR(F40="N", F48="N"),"X","")</f>
        <v/>
      </c>
      <c r="G49" s="431" t="str">
        <f t="shared" si="62"/>
        <v/>
      </c>
      <c r="H49" s="431" t="str">
        <f t="shared" si="62"/>
        <v/>
      </c>
      <c r="I49" s="431" t="str">
        <f t="shared" si="62"/>
        <v/>
      </c>
      <c r="J49" s="431" t="str">
        <f t="shared" si="62"/>
        <v/>
      </c>
      <c r="K49" s="431" t="str">
        <f t="shared" si="62"/>
        <v/>
      </c>
      <c r="L49" s="431" t="str">
        <f t="shared" si="62"/>
        <v/>
      </c>
      <c r="M49" s="431" t="str">
        <f t="shared" si="62"/>
        <v/>
      </c>
      <c r="N49" s="431" t="str">
        <f t="shared" si="62"/>
        <v/>
      </c>
      <c r="O49" s="431" t="str">
        <f t="shared" si="62"/>
        <v/>
      </c>
      <c r="P49" s="431" t="str">
        <f t="shared" si="62"/>
        <v/>
      </c>
      <c r="Q49" s="431" t="str">
        <f t="shared" si="62"/>
        <v/>
      </c>
      <c r="R49" s="431" t="str">
        <f t="shared" si="62"/>
        <v/>
      </c>
      <c r="S49" s="431" t="str">
        <f t="shared" si="62"/>
        <v/>
      </c>
      <c r="T49" s="431" t="str">
        <f t="shared" si="62"/>
        <v/>
      </c>
      <c r="U49" s="431" t="str">
        <f t="shared" si="62"/>
        <v/>
      </c>
      <c r="V49" s="431" t="str">
        <f t="shared" si="62"/>
        <v/>
      </c>
      <c r="W49" s="431" t="str">
        <f t="shared" si="62"/>
        <v/>
      </c>
      <c r="X49" s="431" t="str">
        <f t="shared" si="62"/>
        <v/>
      </c>
      <c r="Y49" s="431" t="str">
        <f t="shared" si="62"/>
        <v/>
      </c>
      <c r="Z49" s="431" t="str">
        <f t="shared" si="62"/>
        <v/>
      </c>
      <c r="AA49" s="431" t="str">
        <f t="shared" si="62"/>
        <v/>
      </c>
      <c r="AB49" s="431" t="str">
        <f t="shared" si="62"/>
        <v/>
      </c>
      <c r="AC49" s="431" t="str">
        <f t="shared" si="62"/>
        <v/>
      </c>
      <c r="AD49" s="431" t="str">
        <f t="shared" si="62"/>
        <v/>
      </c>
      <c r="AE49" s="431" t="str">
        <f t="shared" si="62"/>
        <v/>
      </c>
      <c r="AF49" s="431" t="str">
        <f t="shared" si="62"/>
        <v/>
      </c>
      <c r="AG49" s="431" t="str">
        <f t="shared" si="62"/>
        <v/>
      </c>
      <c r="AH49" s="431" t="str">
        <f t="shared" si="62"/>
        <v/>
      </c>
      <c r="AI49" s="431" t="str">
        <f t="shared" si="62"/>
        <v/>
      </c>
      <c r="AJ49" s="431" t="str">
        <f t="shared" si="62"/>
        <v/>
      </c>
      <c r="AK49" s="431" t="str">
        <f t="shared" si="62"/>
        <v/>
      </c>
      <c r="AL49" s="431" t="str">
        <f t="shared" si="62"/>
        <v/>
      </c>
      <c r="AM49" s="431" t="str">
        <f t="shared" si="62"/>
        <v/>
      </c>
      <c r="AN49" s="431" t="str">
        <f t="shared" si="62"/>
        <v/>
      </c>
      <c r="AO49" s="431" t="str">
        <f t="shared" si="62"/>
        <v/>
      </c>
      <c r="AP49" s="431" t="str">
        <f t="shared" si="62"/>
        <v/>
      </c>
      <c r="AQ49" s="431" t="str">
        <f t="shared" si="62"/>
        <v/>
      </c>
      <c r="AR49" s="431" t="str">
        <f t="shared" si="62"/>
        <v/>
      </c>
      <c r="AS49" s="431" t="str">
        <f t="shared" si="62"/>
        <v/>
      </c>
      <c r="AT49" s="431" t="str">
        <f t="shared" si="62"/>
        <v/>
      </c>
      <c r="AU49" s="431" t="str">
        <f t="shared" si="62"/>
        <v/>
      </c>
      <c r="AV49" s="431" t="str">
        <f t="shared" si="62"/>
        <v/>
      </c>
      <c r="AW49" s="431" t="str">
        <f t="shared" si="62"/>
        <v/>
      </c>
      <c r="AX49" s="431" t="str">
        <f t="shared" si="62"/>
        <v/>
      </c>
      <c r="AY49" s="431" t="str">
        <f t="shared" si="62"/>
        <v/>
      </c>
      <c r="AZ49" s="431" t="str">
        <f t="shared" si="62"/>
        <v/>
      </c>
      <c r="BA49" s="431" t="str">
        <f t="shared" si="62"/>
        <v/>
      </c>
      <c r="BB49" s="432"/>
      <c r="BC49" s="433"/>
      <c r="BD49" s="434"/>
      <c r="BE49" s="435"/>
      <c r="BF49" s="399"/>
      <c r="BG49" s="399"/>
      <c r="BH49" s="399"/>
      <c r="BI49" s="399"/>
      <c r="BJ49" s="399"/>
      <c r="BK49" s="399"/>
      <c r="BL49" s="399"/>
      <c r="BM49" s="399"/>
      <c r="BN49" s="399"/>
      <c r="BO49" s="399"/>
      <c r="BP49" s="399"/>
      <c r="BQ49" s="399"/>
      <c r="BR49" s="399"/>
      <c r="BS49" s="399"/>
      <c r="BT49" s="399"/>
      <c r="BU49" s="399"/>
      <c r="BV49" s="399"/>
      <c r="BW49" s="399"/>
      <c r="BX49" s="399"/>
      <c r="BY49" s="399"/>
      <c r="BZ49" s="399"/>
      <c r="CA49" s="399"/>
      <c r="CB49" s="399"/>
      <c r="CC49" s="399"/>
      <c r="CD49" s="399"/>
      <c r="CE49" s="399"/>
      <c r="CF49" s="399"/>
      <c r="CG49" s="399"/>
      <c r="CH49" s="399"/>
      <c r="CI49" s="399"/>
      <c r="CJ49" s="399"/>
      <c r="CK49" s="399"/>
      <c r="CL49" s="399"/>
      <c r="CM49" s="399"/>
      <c r="CN49" s="399"/>
      <c r="CO49" s="399"/>
      <c r="CP49" s="399"/>
      <c r="CQ49" s="399"/>
      <c r="CR49" s="399"/>
      <c r="CS49" s="399"/>
      <c r="CT49" s="399"/>
      <c r="CU49" s="399"/>
      <c r="CV49" s="399"/>
      <c r="CW49" s="399"/>
      <c r="CX49" s="399"/>
      <c r="CY49" s="399"/>
      <c r="CZ49" s="399"/>
      <c r="DA49" s="399"/>
      <c r="DB49" s="399"/>
      <c r="DC49" s="399"/>
      <c r="DD49" s="399"/>
      <c r="DE49" s="399"/>
      <c r="DF49" s="399"/>
      <c r="DG49" s="399"/>
      <c r="DH49" s="399"/>
      <c r="DI49" s="399"/>
      <c r="DJ49" s="399"/>
      <c r="DK49" s="399"/>
      <c r="DL49" s="399"/>
      <c r="DM49" s="399"/>
      <c r="DN49" s="399"/>
      <c r="DO49" s="399"/>
      <c r="DP49" s="399"/>
      <c r="DQ49" s="399"/>
      <c r="DR49" s="399"/>
      <c r="DS49" s="399"/>
      <c r="DT49" s="399"/>
      <c r="DU49" s="399"/>
      <c r="DV49" s="399"/>
      <c r="DW49" s="399"/>
      <c r="DX49" s="399"/>
      <c r="DY49" s="399"/>
      <c r="DZ49" s="399"/>
      <c r="EA49" s="399"/>
      <c r="EB49" s="399"/>
      <c r="EC49" s="399"/>
      <c r="ED49" s="399"/>
      <c r="EE49" s="399"/>
      <c r="EF49" s="399"/>
      <c r="EG49" s="399"/>
      <c r="EH49" s="399"/>
      <c r="EI49" s="399"/>
      <c r="EJ49" s="399"/>
      <c r="EK49" s="399"/>
      <c r="EL49" s="399"/>
      <c r="EM49" s="399"/>
      <c r="EN49" s="399"/>
      <c r="EO49" s="399"/>
      <c r="EP49" s="399"/>
      <c r="EQ49" s="399"/>
      <c r="ER49" s="399"/>
      <c r="ES49" s="399"/>
      <c r="ET49" s="399"/>
      <c r="EU49" s="399"/>
      <c r="EV49" s="399"/>
      <c r="EW49" s="399"/>
      <c r="EX49" s="399"/>
      <c r="EY49" s="399"/>
      <c r="EZ49" s="399"/>
      <c r="FA49" s="399"/>
      <c r="FB49" s="399"/>
      <c r="FC49" s="399"/>
      <c r="FD49" s="399"/>
      <c r="FE49" s="399"/>
      <c r="FF49" s="399"/>
      <c r="FG49" s="399"/>
      <c r="FH49" s="399"/>
      <c r="FI49" s="399"/>
      <c r="FJ49" s="399"/>
      <c r="FK49" s="399"/>
      <c r="FL49" s="399"/>
      <c r="FM49" s="399"/>
      <c r="FN49" s="399"/>
      <c r="FO49" s="399"/>
      <c r="FP49" s="399"/>
      <c r="FQ49" s="399"/>
      <c r="FR49" s="399"/>
      <c r="FS49" s="399"/>
      <c r="FT49" s="399"/>
      <c r="FU49" s="399"/>
      <c r="FV49" s="399"/>
      <c r="FW49" s="399"/>
      <c r="FX49" s="399"/>
      <c r="FY49" s="399"/>
      <c r="FZ49" s="399"/>
      <c r="GA49" s="399"/>
      <c r="GB49" s="399"/>
      <c r="GC49" s="399"/>
      <c r="GD49" s="399"/>
      <c r="GE49" s="399"/>
      <c r="GF49" s="399"/>
      <c r="GG49" s="399"/>
      <c r="GH49" s="399"/>
      <c r="GI49" s="399"/>
      <c r="GJ49" s="399"/>
      <c r="GK49" s="399"/>
      <c r="GL49" s="399"/>
      <c r="GM49" s="399"/>
      <c r="GN49" s="399"/>
      <c r="GO49" s="399"/>
      <c r="GP49" s="399"/>
      <c r="GQ49" s="399"/>
      <c r="GR49" s="399"/>
      <c r="GS49" s="399"/>
      <c r="GT49" s="399"/>
      <c r="GU49" s="399"/>
      <c r="GV49" s="399"/>
      <c r="GW49" s="399"/>
      <c r="GX49" s="399"/>
      <c r="GY49" s="399"/>
      <c r="GZ49" s="399"/>
      <c r="HA49" s="399"/>
      <c r="HB49" s="399"/>
      <c r="HC49" s="399"/>
      <c r="HD49" s="399"/>
      <c r="HE49" s="399"/>
      <c r="HF49" s="399"/>
      <c r="HG49" s="399"/>
      <c r="HH49" s="399"/>
      <c r="HI49" s="399"/>
      <c r="HJ49" s="399"/>
      <c r="HK49" s="399"/>
      <c r="HL49" s="399"/>
      <c r="HM49" s="399"/>
      <c r="HN49" s="399"/>
      <c r="HO49" s="399"/>
      <c r="HP49" s="399"/>
      <c r="HQ49" s="399"/>
      <c r="HR49" s="399"/>
      <c r="HS49" s="399"/>
      <c r="HT49" s="399"/>
      <c r="HU49" s="399"/>
      <c r="HV49" s="399"/>
      <c r="HW49" s="399"/>
      <c r="HX49" s="399"/>
      <c r="HY49" s="399"/>
      <c r="HZ49" s="399"/>
      <c r="IA49" s="399"/>
      <c r="IB49" s="399"/>
      <c r="IC49" s="399"/>
      <c r="ID49" s="399"/>
      <c r="IE49" s="399"/>
      <c r="IF49" s="399"/>
      <c r="IG49" s="399"/>
      <c r="IH49" s="399"/>
      <c r="II49" s="399"/>
      <c r="IJ49" s="399"/>
      <c r="IK49" s="399"/>
      <c r="IL49" s="399"/>
      <c r="IM49" s="399"/>
      <c r="IN49" s="399"/>
      <c r="IO49" s="399"/>
      <c r="IP49" s="399"/>
      <c r="IQ49" s="399"/>
      <c r="IR49" s="399"/>
      <c r="IS49" s="399"/>
      <c r="IT49" s="399"/>
      <c r="IU49" s="399"/>
      <c r="IV49" s="399"/>
      <c r="IW49" s="399"/>
      <c r="IX49" s="399"/>
      <c r="IY49" s="399"/>
      <c r="IZ49" s="399"/>
      <c r="JA49" s="399"/>
      <c r="JB49" s="399"/>
      <c r="JC49" s="399"/>
      <c r="JD49" s="399"/>
      <c r="JE49" s="399"/>
      <c r="JF49" s="399"/>
      <c r="JG49" s="399"/>
      <c r="JH49" s="399"/>
      <c r="JI49" s="399"/>
      <c r="JJ49" s="399"/>
      <c r="JK49" s="399"/>
      <c r="JL49" s="399"/>
      <c r="JM49" s="399"/>
      <c r="JN49" s="399"/>
      <c r="JO49" s="399"/>
      <c r="JP49" s="399"/>
      <c r="JQ49" s="399"/>
      <c r="JR49" s="399"/>
      <c r="JS49" s="399"/>
      <c r="JT49" s="399"/>
      <c r="JU49" s="399"/>
      <c r="JV49" s="399"/>
      <c r="JW49" s="399"/>
      <c r="JX49" s="399"/>
      <c r="JY49" s="399"/>
      <c r="JZ49" s="399"/>
      <c r="KA49" s="399"/>
      <c r="KB49" s="399"/>
      <c r="KC49" s="399"/>
      <c r="KD49" s="399"/>
      <c r="KE49" s="399"/>
      <c r="KF49" s="399"/>
      <c r="KG49" s="399"/>
      <c r="KH49" s="399"/>
      <c r="KI49" s="399"/>
      <c r="KJ49" s="399"/>
      <c r="KK49" s="399"/>
      <c r="KL49" s="399"/>
      <c r="KM49" s="399"/>
      <c r="KN49" s="399"/>
      <c r="KO49" s="399"/>
      <c r="KP49" s="399"/>
      <c r="KQ49" s="399"/>
      <c r="KR49" s="399"/>
      <c r="KS49" s="399"/>
    </row>
    <row r="50" spans="1:305" s="33" customFormat="1" ht="23.4" thickBot="1" x14ac:dyDescent="0.45">
      <c r="A50" s="923"/>
      <c r="B50" s="924"/>
      <c r="C50" s="918" t="s">
        <v>46</v>
      </c>
      <c r="D50" s="991" t="s">
        <v>10</v>
      </c>
      <c r="E50" s="473"/>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c r="AG50" s="474"/>
      <c r="AH50" s="474"/>
      <c r="AI50" s="474"/>
      <c r="AJ50" s="474"/>
      <c r="AK50" s="474"/>
      <c r="AL50" s="474"/>
      <c r="AM50" s="474"/>
      <c r="AN50" s="474"/>
      <c r="AO50" s="474"/>
      <c r="AP50" s="474"/>
      <c r="AQ50" s="474"/>
      <c r="AR50" s="474"/>
      <c r="AS50" s="474"/>
      <c r="AT50" s="474"/>
      <c r="AU50" s="474"/>
      <c r="AV50" s="474"/>
      <c r="AW50" s="474"/>
      <c r="AX50" s="474"/>
      <c r="AY50" s="474"/>
      <c r="AZ50" s="474"/>
      <c r="BA50" s="474"/>
      <c r="BB50" s="475"/>
      <c r="BC50" s="439"/>
      <c r="BD50" s="440"/>
      <c r="BE50" s="441"/>
      <c r="BF50" s="415"/>
      <c r="BG50" s="415"/>
      <c r="BH50" s="415"/>
      <c r="BI50" s="415"/>
      <c r="BJ50" s="415"/>
      <c r="BK50" s="415"/>
      <c r="BL50" s="415"/>
      <c r="BM50" s="415"/>
      <c r="BN50" s="415"/>
      <c r="BO50" s="415"/>
      <c r="BP50" s="415"/>
      <c r="BQ50" s="415"/>
      <c r="BR50" s="415"/>
      <c r="BS50" s="415"/>
      <c r="BT50" s="415"/>
      <c r="BU50" s="415"/>
      <c r="BV50" s="415"/>
      <c r="BW50" s="415"/>
      <c r="BX50" s="415"/>
      <c r="BY50" s="415"/>
      <c r="BZ50" s="415"/>
      <c r="CA50" s="415"/>
      <c r="CB50" s="415"/>
      <c r="CC50" s="415"/>
      <c r="CD50" s="415"/>
      <c r="CE50" s="415"/>
      <c r="CF50" s="415"/>
      <c r="CG50" s="415"/>
      <c r="CH50" s="415"/>
      <c r="CI50" s="415"/>
      <c r="CJ50" s="415"/>
      <c r="CK50" s="415"/>
      <c r="CL50" s="415"/>
      <c r="CM50" s="415"/>
      <c r="CN50" s="415"/>
      <c r="CO50" s="415"/>
      <c r="CP50" s="415"/>
      <c r="CQ50" s="415"/>
      <c r="CR50" s="415"/>
      <c r="CS50" s="415"/>
      <c r="CT50" s="415"/>
      <c r="CU50" s="415"/>
      <c r="CV50" s="415"/>
      <c r="CW50" s="415"/>
      <c r="CX50" s="415"/>
      <c r="CY50" s="415"/>
      <c r="CZ50" s="415"/>
      <c r="DA50" s="415"/>
      <c r="DB50" s="415"/>
      <c r="DC50" s="415"/>
      <c r="DD50" s="415"/>
      <c r="DE50" s="415"/>
      <c r="DF50" s="415"/>
      <c r="DG50" s="415"/>
      <c r="DH50" s="415"/>
      <c r="DI50" s="415"/>
      <c r="DJ50" s="415"/>
      <c r="DK50" s="415"/>
      <c r="DL50" s="415"/>
      <c r="DM50" s="415"/>
      <c r="DN50" s="415"/>
      <c r="DO50" s="415"/>
      <c r="DP50" s="415"/>
      <c r="DQ50" s="415"/>
      <c r="DR50" s="415"/>
      <c r="DS50" s="415"/>
      <c r="DT50" s="415"/>
      <c r="DU50" s="415"/>
      <c r="DV50" s="415"/>
      <c r="DW50" s="415"/>
      <c r="DX50" s="415"/>
      <c r="DY50" s="415"/>
      <c r="DZ50" s="415"/>
      <c r="EA50" s="415"/>
      <c r="EB50" s="415"/>
      <c r="EC50" s="415"/>
      <c r="ED50" s="415"/>
      <c r="EE50" s="415"/>
      <c r="EF50" s="415"/>
      <c r="EG50" s="415"/>
      <c r="EH50" s="415"/>
      <c r="EI50" s="415"/>
      <c r="EJ50" s="415"/>
      <c r="EK50" s="415"/>
      <c r="EL50" s="415"/>
      <c r="EM50" s="415"/>
      <c r="EN50" s="415"/>
      <c r="EO50" s="415"/>
      <c r="EP50" s="415"/>
      <c r="EQ50" s="415"/>
      <c r="ER50" s="415"/>
      <c r="ES50" s="415"/>
      <c r="ET50" s="415"/>
      <c r="EU50" s="415"/>
      <c r="EV50" s="415"/>
      <c r="EW50" s="415"/>
      <c r="EX50" s="415"/>
      <c r="EY50" s="415"/>
      <c r="EZ50" s="415"/>
      <c r="FA50" s="415"/>
      <c r="FB50" s="415"/>
      <c r="FC50" s="415"/>
      <c r="FD50" s="415"/>
      <c r="FE50" s="415"/>
      <c r="FF50" s="415"/>
      <c r="FG50" s="415"/>
      <c r="FH50" s="415"/>
      <c r="FI50" s="415"/>
      <c r="FJ50" s="415"/>
      <c r="FK50" s="415"/>
      <c r="FL50" s="415"/>
      <c r="FM50" s="415"/>
      <c r="FN50" s="415"/>
      <c r="FO50" s="415"/>
      <c r="FP50" s="415"/>
      <c r="FQ50" s="415"/>
      <c r="FR50" s="415"/>
      <c r="FS50" s="415"/>
      <c r="FT50" s="415"/>
      <c r="FU50" s="415"/>
      <c r="FV50" s="415"/>
      <c r="FW50" s="415"/>
      <c r="FX50" s="415"/>
      <c r="FY50" s="415"/>
      <c r="FZ50" s="415"/>
      <c r="GA50" s="415"/>
      <c r="GB50" s="415"/>
      <c r="GC50" s="415"/>
      <c r="GD50" s="415"/>
      <c r="GE50" s="415"/>
      <c r="GF50" s="415"/>
      <c r="GG50" s="415"/>
      <c r="GH50" s="415"/>
      <c r="GI50" s="415"/>
      <c r="GJ50" s="415"/>
      <c r="GK50" s="415"/>
      <c r="GL50" s="415"/>
      <c r="GM50" s="415"/>
      <c r="GN50" s="415"/>
      <c r="GO50" s="415"/>
      <c r="GP50" s="415"/>
      <c r="GQ50" s="415"/>
      <c r="GR50" s="415"/>
      <c r="GS50" s="415"/>
      <c r="GT50" s="415"/>
      <c r="GU50" s="415"/>
      <c r="GV50" s="415"/>
      <c r="GW50" s="415"/>
      <c r="GX50" s="415"/>
      <c r="GY50" s="415"/>
      <c r="GZ50" s="415"/>
      <c r="HA50" s="415"/>
      <c r="HB50" s="415"/>
      <c r="HC50" s="415"/>
      <c r="HD50" s="415"/>
      <c r="HE50" s="415"/>
      <c r="HF50" s="415"/>
      <c r="HG50" s="415"/>
      <c r="HH50" s="415"/>
      <c r="HI50" s="415"/>
      <c r="HJ50" s="415"/>
      <c r="HK50" s="415"/>
      <c r="HL50" s="415"/>
      <c r="HM50" s="415"/>
      <c r="HN50" s="415"/>
      <c r="HO50" s="415"/>
      <c r="HP50" s="415"/>
      <c r="HQ50" s="415"/>
      <c r="HR50" s="415"/>
      <c r="HS50" s="415"/>
      <c r="HT50" s="415"/>
      <c r="HU50" s="415"/>
      <c r="HV50" s="415"/>
      <c r="HW50" s="415"/>
      <c r="HX50" s="415"/>
      <c r="HY50" s="415"/>
      <c r="HZ50" s="415"/>
      <c r="IA50" s="415"/>
      <c r="IB50" s="415"/>
      <c r="IC50" s="415"/>
      <c r="ID50" s="415"/>
      <c r="IE50" s="415"/>
      <c r="IF50" s="415"/>
      <c r="IG50" s="415"/>
      <c r="IH50" s="415"/>
      <c r="II50" s="415"/>
      <c r="IJ50" s="415"/>
      <c r="IK50" s="415"/>
      <c r="IL50" s="415"/>
      <c r="IM50" s="415"/>
      <c r="IN50" s="415"/>
      <c r="IO50" s="415"/>
      <c r="IP50" s="415"/>
      <c r="IQ50" s="415"/>
      <c r="IR50" s="415"/>
      <c r="IS50" s="415"/>
      <c r="IT50" s="415"/>
      <c r="IU50" s="415"/>
      <c r="IV50" s="415"/>
      <c r="IW50" s="415"/>
      <c r="IX50" s="415"/>
      <c r="IY50" s="415"/>
      <c r="IZ50" s="415"/>
      <c r="JA50" s="415"/>
      <c r="JB50" s="415"/>
      <c r="JC50" s="415"/>
      <c r="JD50" s="415"/>
      <c r="JE50" s="415"/>
      <c r="JF50" s="415"/>
      <c r="JG50" s="415"/>
      <c r="JH50" s="415"/>
      <c r="JI50" s="415"/>
      <c r="JJ50" s="415"/>
      <c r="JK50" s="415"/>
      <c r="JL50" s="415"/>
      <c r="JM50" s="415"/>
      <c r="JN50" s="415"/>
      <c r="JO50" s="415"/>
      <c r="JP50" s="415"/>
      <c r="JQ50" s="415"/>
      <c r="JR50" s="415"/>
      <c r="JS50" s="415"/>
      <c r="JT50" s="415"/>
      <c r="JU50" s="415"/>
      <c r="JV50" s="415"/>
      <c r="JW50" s="415"/>
      <c r="JX50" s="415"/>
      <c r="JY50" s="415"/>
      <c r="JZ50" s="415"/>
      <c r="KA50" s="415"/>
      <c r="KB50" s="415"/>
      <c r="KC50" s="415"/>
      <c r="KD50" s="415"/>
      <c r="KE50" s="415"/>
      <c r="KF50" s="415"/>
      <c r="KG50" s="415"/>
      <c r="KH50" s="415"/>
      <c r="KI50" s="415"/>
      <c r="KJ50" s="415"/>
      <c r="KK50" s="415"/>
      <c r="KL50" s="415"/>
      <c r="KM50" s="415"/>
      <c r="KN50" s="415"/>
      <c r="KO50" s="415"/>
      <c r="KP50" s="415"/>
      <c r="KQ50" s="415"/>
      <c r="KR50" s="415"/>
      <c r="KS50" s="415"/>
    </row>
    <row r="51" spans="1:305" ht="39.6" x14ac:dyDescent="0.4">
      <c r="A51" s="925">
        <v>32</v>
      </c>
      <c r="B51" s="557" t="s">
        <v>161</v>
      </c>
      <c r="C51" s="926" t="s">
        <v>281</v>
      </c>
      <c r="D51" s="992" t="s">
        <v>54</v>
      </c>
      <c r="E51" s="416"/>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17"/>
      <c r="BC51" s="444"/>
      <c r="BD51" s="445"/>
      <c r="BE51" s="446"/>
      <c r="BF51" s="399"/>
      <c r="BG51" s="399"/>
      <c r="BH51" s="399"/>
      <c r="BI51" s="399"/>
      <c r="BJ51" s="399"/>
      <c r="BK51" s="399"/>
      <c r="BL51" s="399"/>
      <c r="BM51" s="399"/>
      <c r="BN51" s="399"/>
      <c r="BO51" s="399"/>
      <c r="BP51" s="399"/>
      <c r="BQ51" s="399"/>
      <c r="BR51" s="399"/>
      <c r="BS51" s="399"/>
      <c r="BT51" s="399"/>
      <c r="BU51" s="399"/>
      <c r="BV51" s="399"/>
      <c r="BW51" s="399"/>
      <c r="BX51" s="399"/>
      <c r="BY51" s="399"/>
      <c r="BZ51" s="399"/>
      <c r="CA51" s="399"/>
      <c r="CB51" s="399"/>
      <c r="CC51" s="399"/>
      <c r="CD51" s="399"/>
      <c r="CE51" s="399"/>
      <c r="CF51" s="399"/>
      <c r="CG51" s="399"/>
      <c r="CH51" s="399"/>
      <c r="CI51" s="399"/>
      <c r="CJ51" s="399"/>
      <c r="CK51" s="399"/>
      <c r="CL51" s="399"/>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c r="DL51" s="399"/>
      <c r="DM51" s="399"/>
      <c r="DN51" s="399"/>
      <c r="DO51" s="399"/>
      <c r="DP51" s="399"/>
      <c r="DQ51" s="399"/>
      <c r="DR51" s="399"/>
      <c r="DS51" s="399"/>
      <c r="DT51" s="399"/>
      <c r="DU51" s="399"/>
      <c r="DV51" s="399"/>
      <c r="DW51" s="399"/>
      <c r="DX51" s="399"/>
      <c r="DY51" s="399"/>
      <c r="DZ51" s="399"/>
      <c r="EA51" s="399"/>
      <c r="EB51" s="399"/>
      <c r="EC51" s="399"/>
      <c r="ED51" s="399"/>
      <c r="EE51" s="399"/>
      <c r="EF51" s="399"/>
      <c r="EG51" s="399"/>
      <c r="EH51" s="399"/>
      <c r="EI51" s="399"/>
      <c r="EJ51" s="399"/>
      <c r="EK51" s="399"/>
      <c r="EL51" s="399"/>
      <c r="EM51" s="399"/>
      <c r="EN51" s="399"/>
      <c r="EO51" s="399"/>
      <c r="EP51" s="399"/>
      <c r="EQ51" s="399"/>
      <c r="ER51" s="399"/>
      <c r="ES51" s="399"/>
      <c r="ET51" s="399"/>
      <c r="EU51" s="399"/>
      <c r="EV51" s="399"/>
      <c r="EW51" s="399"/>
      <c r="EX51" s="399"/>
      <c r="EY51" s="399"/>
      <c r="EZ51" s="399"/>
      <c r="FA51" s="399"/>
      <c r="FB51" s="399"/>
      <c r="FC51" s="399"/>
      <c r="FD51" s="399"/>
      <c r="FE51" s="399"/>
      <c r="FF51" s="399"/>
      <c r="FG51" s="399"/>
      <c r="FH51" s="399"/>
      <c r="FI51" s="399"/>
      <c r="FJ51" s="399"/>
      <c r="FK51" s="399"/>
      <c r="FL51" s="399"/>
      <c r="FM51" s="399"/>
      <c r="FN51" s="399"/>
      <c r="FO51" s="399"/>
      <c r="FP51" s="399"/>
      <c r="FQ51" s="399"/>
      <c r="FR51" s="399"/>
      <c r="FS51" s="399"/>
      <c r="FT51" s="399"/>
      <c r="FU51" s="399"/>
      <c r="FV51" s="399"/>
      <c r="FW51" s="399"/>
      <c r="FX51" s="399"/>
      <c r="FY51" s="399"/>
      <c r="FZ51" s="399"/>
      <c r="GA51" s="399"/>
      <c r="GB51" s="399"/>
      <c r="GC51" s="399"/>
      <c r="GD51" s="399"/>
      <c r="GE51" s="399"/>
      <c r="GF51" s="399"/>
      <c r="GG51" s="399"/>
      <c r="GH51" s="399"/>
      <c r="GI51" s="399"/>
      <c r="GJ51" s="399"/>
      <c r="GK51" s="399"/>
      <c r="GL51" s="399"/>
      <c r="GM51" s="399"/>
      <c r="GN51" s="399"/>
      <c r="GO51" s="399"/>
      <c r="GP51" s="399"/>
      <c r="GQ51" s="399"/>
      <c r="GR51" s="399"/>
      <c r="GS51" s="399"/>
      <c r="GT51" s="399"/>
      <c r="GU51" s="399"/>
      <c r="GV51" s="399"/>
      <c r="GW51" s="399"/>
      <c r="GX51" s="399"/>
      <c r="GY51" s="399"/>
      <c r="GZ51" s="399"/>
      <c r="HA51" s="399"/>
      <c r="HB51" s="399"/>
      <c r="HC51" s="399"/>
      <c r="HD51" s="399"/>
      <c r="HE51" s="399"/>
      <c r="HF51" s="399"/>
      <c r="HG51" s="399"/>
      <c r="HH51" s="399"/>
      <c r="HI51" s="399"/>
      <c r="HJ51" s="399"/>
      <c r="HK51" s="399"/>
      <c r="HL51" s="399"/>
      <c r="HM51" s="399"/>
      <c r="HN51" s="399"/>
      <c r="HO51" s="399"/>
      <c r="HP51" s="399"/>
      <c r="HQ51" s="399"/>
      <c r="HR51" s="399"/>
      <c r="HS51" s="399"/>
      <c r="HT51" s="399"/>
      <c r="HU51" s="399"/>
      <c r="HV51" s="399"/>
      <c r="HW51" s="399"/>
      <c r="HX51" s="399"/>
      <c r="HY51" s="399"/>
      <c r="HZ51" s="399"/>
      <c r="IA51" s="399"/>
      <c r="IB51" s="399"/>
      <c r="IC51" s="399"/>
      <c r="ID51" s="399"/>
      <c r="IE51" s="399"/>
      <c r="IF51" s="399"/>
      <c r="IG51" s="399"/>
      <c r="IH51" s="399"/>
      <c r="II51" s="399"/>
      <c r="IJ51" s="399"/>
      <c r="IK51" s="399"/>
      <c r="IL51" s="399"/>
      <c r="IM51" s="399"/>
      <c r="IN51" s="399"/>
      <c r="IO51" s="399"/>
      <c r="IP51" s="399"/>
      <c r="IQ51" s="399"/>
      <c r="IR51" s="399"/>
      <c r="IS51" s="399"/>
      <c r="IT51" s="399"/>
      <c r="IU51" s="399"/>
      <c r="IV51" s="399"/>
      <c r="IW51" s="399"/>
      <c r="IX51" s="399"/>
      <c r="IY51" s="399"/>
      <c r="IZ51" s="399"/>
      <c r="JA51" s="399"/>
      <c r="JB51" s="399"/>
      <c r="JC51" s="399"/>
      <c r="JD51" s="399"/>
      <c r="JE51" s="399"/>
      <c r="JF51" s="399"/>
      <c r="JG51" s="399"/>
      <c r="JH51" s="399"/>
      <c r="JI51" s="399"/>
      <c r="JJ51" s="399"/>
      <c r="JK51" s="399"/>
      <c r="JL51" s="399"/>
      <c r="JM51" s="399"/>
      <c r="JN51" s="399"/>
      <c r="JO51" s="399"/>
      <c r="JP51" s="399"/>
      <c r="JQ51" s="399"/>
      <c r="JR51" s="399"/>
      <c r="JS51" s="399"/>
      <c r="JT51" s="399"/>
      <c r="JU51" s="399"/>
      <c r="JV51" s="399"/>
      <c r="JW51" s="399"/>
      <c r="JX51" s="399"/>
      <c r="JY51" s="399"/>
      <c r="JZ51" s="399"/>
      <c r="KA51" s="399"/>
      <c r="KB51" s="399"/>
      <c r="KC51" s="399"/>
      <c r="KD51" s="399"/>
      <c r="KE51" s="399"/>
      <c r="KF51" s="399"/>
      <c r="KG51" s="399"/>
      <c r="KH51" s="399"/>
      <c r="KI51" s="399"/>
      <c r="KJ51" s="399"/>
      <c r="KK51" s="399"/>
      <c r="KL51" s="399"/>
      <c r="KM51" s="399"/>
      <c r="KN51" s="399"/>
      <c r="KO51" s="399"/>
      <c r="KP51" s="399"/>
      <c r="KQ51" s="399"/>
      <c r="KR51" s="399"/>
      <c r="KS51" s="399"/>
    </row>
    <row r="52" spans="1:305" ht="39.6" x14ac:dyDescent="0.4">
      <c r="A52" s="559">
        <v>33</v>
      </c>
      <c r="B52" s="546" t="s">
        <v>162</v>
      </c>
      <c r="C52" s="927" t="s">
        <v>339</v>
      </c>
      <c r="D52" s="979" t="s">
        <v>54</v>
      </c>
      <c r="E52" s="430" t="str">
        <f>IF(E51="N","X","")</f>
        <v/>
      </c>
      <c r="F52" s="430" t="str">
        <f t="shared" ref="F52:BA52" si="63">IF(F51="N","X","")</f>
        <v/>
      </c>
      <c r="G52" s="430" t="str">
        <f t="shared" si="63"/>
        <v/>
      </c>
      <c r="H52" s="430" t="str">
        <f t="shared" si="63"/>
        <v/>
      </c>
      <c r="I52" s="430" t="str">
        <f t="shared" si="63"/>
        <v/>
      </c>
      <c r="J52" s="430" t="str">
        <f t="shared" si="63"/>
        <v/>
      </c>
      <c r="K52" s="430" t="str">
        <f t="shared" si="63"/>
        <v/>
      </c>
      <c r="L52" s="430" t="str">
        <f t="shared" si="63"/>
        <v/>
      </c>
      <c r="M52" s="430" t="str">
        <f t="shared" si="63"/>
        <v/>
      </c>
      <c r="N52" s="430" t="str">
        <f t="shared" si="63"/>
        <v/>
      </c>
      <c r="O52" s="430" t="str">
        <f t="shared" si="63"/>
        <v/>
      </c>
      <c r="P52" s="430" t="str">
        <f t="shared" si="63"/>
        <v/>
      </c>
      <c r="Q52" s="430" t="str">
        <f t="shared" si="63"/>
        <v/>
      </c>
      <c r="R52" s="430" t="str">
        <f t="shared" si="63"/>
        <v/>
      </c>
      <c r="S52" s="430" t="str">
        <f t="shared" si="63"/>
        <v/>
      </c>
      <c r="T52" s="430" t="str">
        <f t="shared" si="63"/>
        <v/>
      </c>
      <c r="U52" s="430" t="str">
        <f t="shared" si="63"/>
        <v/>
      </c>
      <c r="V52" s="430" t="str">
        <f t="shared" si="63"/>
        <v/>
      </c>
      <c r="W52" s="430" t="str">
        <f t="shared" si="63"/>
        <v/>
      </c>
      <c r="X52" s="430" t="str">
        <f t="shared" si="63"/>
        <v/>
      </c>
      <c r="Y52" s="430" t="str">
        <f t="shared" si="63"/>
        <v/>
      </c>
      <c r="Z52" s="430" t="str">
        <f t="shared" si="63"/>
        <v/>
      </c>
      <c r="AA52" s="430" t="str">
        <f t="shared" si="63"/>
        <v/>
      </c>
      <c r="AB52" s="430" t="str">
        <f t="shared" si="63"/>
        <v/>
      </c>
      <c r="AC52" s="430" t="str">
        <f t="shared" si="63"/>
        <v/>
      </c>
      <c r="AD52" s="430" t="str">
        <f t="shared" si="63"/>
        <v/>
      </c>
      <c r="AE52" s="430" t="str">
        <f t="shared" si="63"/>
        <v/>
      </c>
      <c r="AF52" s="430" t="str">
        <f t="shared" si="63"/>
        <v/>
      </c>
      <c r="AG52" s="430" t="str">
        <f t="shared" si="63"/>
        <v/>
      </c>
      <c r="AH52" s="430" t="str">
        <f t="shared" si="63"/>
        <v/>
      </c>
      <c r="AI52" s="430" t="str">
        <f t="shared" si="63"/>
        <v/>
      </c>
      <c r="AJ52" s="430" t="str">
        <f t="shared" si="63"/>
        <v/>
      </c>
      <c r="AK52" s="430" t="str">
        <f t="shared" si="63"/>
        <v/>
      </c>
      <c r="AL52" s="430" t="str">
        <f t="shared" si="63"/>
        <v/>
      </c>
      <c r="AM52" s="430" t="str">
        <f t="shared" si="63"/>
        <v/>
      </c>
      <c r="AN52" s="430" t="str">
        <f t="shared" si="63"/>
        <v/>
      </c>
      <c r="AO52" s="430" t="str">
        <f t="shared" si="63"/>
        <v/>
      </c>
      <c r="AP52" s="430" t="str">
        <f t="shared" si="63"/>
        <v/>
      </c>
      <c r="AQ52" s="430" t="str">
        <f t="shared" si="63"/>
        <v/>
      </c>
      <c r="AR52" s="430" t="str">
        <f t="shared" si="63"/>
        <v/>
      </c>
      <c r="AS52" s="430" t="str">
        <f t="shared" si="63"/>
        <v/>
      </c>
      <c r="AT52" s="430" t="str">
        <f t="shared" si="63"/>
        <v/>
      </c>
      <c r="AU52" s="430" t="str">
        <f t="shared" si="63"/>
        <v/>
      </c>
      <c r="AV52" s="430" t="str">
        <f t="shared" si="63"/>
        <v/>
      </c>
      <c r="AW52" s="430" t="str">
        <f t="shared" si="63"/>
        <v/>
      </c>
      <c r="AX52" s="430" t="str">
        <f t="shared" si="63"/>
        <v/>
      </c>
      <c r="AY52" s="430" t="str">
        <f t="shared" si="63"/>
        <v/>
      </c>
      <c r="AZ52" s="430" t="str">
        <f t="shared" si="63"/>
        <v/>
      </c>
      <c r="BA52" s="430" t="str">
        <f t="shared" si="63"/>
        <v/>
      </c>
      <c r="BB52" s="395"/>
      <c r="BC52" s="422"/>
      <c r="BD52" s="423"/>
      <c r="BE52" s="424"/>
      <c r="BF52" s="447"/>
      <c r="BG52" s="447"/>
      <c r="BH52" s="447"/>
      <c r="BI52" s="447"/>
      <c r="BJ52" s="447"/>
      <c r="BK52" s="447"/>
      <c r="BL52" s="447"/>
      <c r="BM52" s="447"/>
      <c r="BN52" s="447"/>
      <c r="BO52" s="447"/>
      <c r="BP52" s="447"/>
      <c r="BQ52" s="447"/>
      <c r="BR52" s="447"/>
      <c r="BS52" s="447"/>
      <c r="BT52" s="447"/>
      <c r="BU52" s="447"/>
      <c r="BV52" s="447"/>
      <c r="BW52" s="447"/>
      <c r="BX52" s="399"/>
      <c r="BY52" s="399"/>
      <c r="BZ52" s="399"/>
      <c r="CA52" s="399"/>
      <c r="CB52" s="399"/>
      <c r="CC52" s="399"/>
      <c r="CD52" s="399"/>
      <c r="CE52" s="399"/>
      <c r="CF52" s="399"/>
      <c r="CG52" s="399"/>
      <c r="CH52" s="399"/>
      <c r="CI52" s="399"/>
      <c r="CJ52" s="399"/>
      <c r="CK52" s="399"/>
      <c r="CL52" s="399"/>
      <c r="CM52" s="399"/>
      <c r="CN52" s="399"/>
      <c r="CO52" s="399"/>
      <c r="CP52" s="399"/>
      <c r="CQ52" s="399"/>
      <c r="CR52" s="399"/>
      <c r="CS52" s="399"/>
      <c r="CT52" s="399"/>
      <c r="CU52" s="399"/>
      <c r="CV52" s="399"/>
      <c r="CW52" s="399"/>
      <c r="CX52" s="399"/>
      <c r="CY52" s="399"/>
      <c r="CZ52" s="399"/>
      <c r="DA52" s="399"/>
      <c r="DB52" s="399"/>
      <c r="DC52" s="399"/>
      <c r="DD52" s="399"/>
      <c r="DE52" s="399"/>
      <c r="DF52" s="399"/>
      <c r="DG52" s="399"/>
      <c r="DH52" s="399"/>
      <c r="DI52" s="399"/>
      <c r="DJ52" s="399"/>
      <c r="DK52" s="399"/>
      <c r="DL52" s="399"/>
      <c r="DM52" s="399"/>
      <c r="DN52" s="399"/>
      <c r="DO52" s="399"/>
      <c r="DP52" s="399"/>
      <c r="DQ52" s="399"/>
      <c r="DR52" s="399"/>
      <c r="DS52" s="399"/>
      <c r="DT52" s="399"/>
      <c r="DU52" s="399"/>
      <c r="DV52" s="399"/>
      <c r="DW52" s="399"/>
      <c r="DX52" s="399"/>
      <c r="DY52" s="399"/>
      <c r="DZ52" s="399"/>
      <c r="EA52" s="399"/>
      <c r="EB52" s="399"/>
      <c r="EC52" s="399"/>
      <c r="ED52" s="399"/>
      <c r="EE52" s="399"/>
      <c r="EF52" s="399"/>
      <c r="EG52" s="399"/>
      <c r="EH52" s="399"/>
      <c r="EI52" s="399"/>
      <c r="EJ52" s="399"/>
      <c r="EK52" s="399"/>
      <c r="EL52" s="399"/>
      <c r="EM52" s="399"/>
      <c r="EN52" s="399"/>
      <c r="EO52" s="399"/>
      <c r="EP52" s="399"/>
      <c r="EQ52" s="399"/>
      <c r="ER52" s="399"/>
      <c r="ES52" s="399"/>
      <c r="ET52" s="399"/>
      <c r="EU52" s="399"/>
      <c r="EV52" s="399"/>
      <c r="EW52" s="399"/>
      <c r="EX52" s="399"/>
      <c r="EY52" s="399"/>
      <c r="EZ52" s="399"/>
      <c r="FA52" s="399"/>
      <c r="FB52" s="399"/>
      <c r="FC52" s="399"/>
      <c r="FD52" s="399"/>
      <c r="FE52" s="399"/>
      <c r="FF52" s="399"/>
      <c r="FG52" s="399"/>
      <c r="FH52" s="399"/>
      <c r="FI52" s="399"/>
      <c r="FJ52" s="399"/>
      <c r="FK52" s="399"/>
      <c r="FL52" s="399"/>
      <c r="FM52" s="399"/>
      <c r="FN52" s="399"/>
      <c r="FO52" s="399"/>
      <c r="FP52" s="399"/>
      <c r="FQ52" s="399"/>
      <c r="FR52" s="399"/>
      <c r="FS52" s="399"/>
      <c r="FT52" s="399"/>
      <c r="FU52" s="399"/>
      <c r="FV52" s="399"/>
      <c r="FW52" s="399"/>
      <c r="FX52" s="399"/>
      <c r="FY52" s="399"/>
      <c r="FZ52" s="399"/>
      <c r="GA52" s="399"/>
      <c r="GB52" s="399"/>
      <c r="GC52" s="399"/>
      <c r="GD52" s="399"/>
      <c r="GE52" s="399"/>
      <c r="GF52" s="399"/>
      <c r="GG52" s="399"/>
      <c r="GH52" s="399"/>
      <c r="GI52" s="399"/>
      <c r="GJ52" s="399"/>
      <c r="GK52" s="399"/>
      <c r="GL52" s="399"/>
      <c r="GM52" s="399"/>
      <c r="GN52" s="399"/>
      <c r="GO52" s="399"/>
      <c r="GP52" s="399"/>
      <c r="GQ52" s="399"/>
      <c r="GR52" s="399"/>
      <c r="GS52" s="399"/>
      <c r="GT52" s="399"/>
      <c r="GU52" s="399"/>
      <c r="GV52" s="399"/>
      <c r="GW52" s="399"/>
      <c r="GX52" s="399"/>
      <c r="GY52" s="399"/>
      <c r="GZ52" s="399"/>
      <c r="HA52" s="399"/>
      <c r="HB52" s="399"/>
      <c r="HC52" s="399"/>
      <c r="HD52" s="399"/>
      <c r="HE52" s="399"/>
      <c r="HF52" s="399"/>
      <c r="HG52" s="399"/>
      <c r="HH52" s="399"/>
      <c r="HI52" s="399"/>
      <c r="HJ52" s="399"/>
      <c r="HK52" s="399"/>
      <c r="HL52" s="399"/>
      <c r="HM52" s="399"/>
      <c r="HN52" s="399"/>
      <c r="HO52" s="399"/>
      <c r="HP52" s="399"/>
      <c r="HQ52" s="399"/>
      <c r="HR52" s="399"/>
      <c r="HS52" s="399"/>
      <c r="HT52" s="399"/>
      <c r="HU52" s="399"/>
      <c r="HV52" s="399"/>
      <c r="HW52" s="399"/>
      <c r="HX52" s="399"/>
      <c r="HY52" s="399"/>
      <c r="HZ52" s="399"/>
      <c r="IA52" s="399"/>
      <c r="IB52" s="399"/>
      <c r="IC52" s="399"/>
      <c r="ID52" s="399"/>
      <c r="IE52" s="399"/>
      <c r="IF52" s="399"/>
      <c r="IG52" s="399"/>
      <c r="IH52" s="399"/>
      <c r="II52" s="399"/>
      <c r="IJ52" s="399"/>
      <c r="IK52" s="399"/>
      <c r="IL52" s="399"/>
      <c r="IM52" s="399"/>
      <c r="IN52" s="399"/>
      <c r="IO52" s="399"/>
      <c r="IP52" s="399"/>
      <c r="IQ52" s="399"/>
      <c r="IR52" s="399"/>
      <c r="IS52" s="399"/>
      <c r="IT52" s="399"/>
      <c r="IU52" s="399"/>
      <c r="IV52" s="399"/>
      <c r="IW52" s="399"/>
      <c r="IX52" s="399"/>
      <c r="IY52" s="399"/>
      <c r="IZ52" s="399"/>
      <c r="JA52" s="399"/>
      <c r="JB52" s="399"/>
      <c r="JC52" s="399"/>
      <c r="JD52" s="399"/>
      <c r="JE52" s="399"/>
      <c r="JF52" s="399"/>
      <c r="JG52" s="399"/>
      <c r="JH52" s="399"/>
      <c r="JI52" s="399"/>
      <c r="JJ52" s="399"/>
      <c r="JK52" s="399"/>
      <c r="JL52" s="399"/>
      <c r="JM52" s="399"/>
      <c r="JN52" s="399"/>
      <c r="JO52" s="399"/>
      <c r="JP52" s="399"/>
      <c r="JQ52" s="399"/>
      <c r="JR52" s="399"/>
      <c r="JS52" s="399"/>
      <c r="JT52" s="399"/>
      <c r="JU52" s="399"/>
      <c r="JV52" s="399"/>
      <c r="JW52" s="399"/>
      <c r="JX52" s="399"/>
      <c r="JY52" s="399"/>
      <c r="JZ52" s="399"/>
      <c r="KA52" s="399"/>
      <c r="KB52" s="399"/>
      <c r="KC52" s="399"/>
      <c r="KD52" s="399"/>
      <c r="KE52" s="399"/>
      <c r="KF52" s="399"/>
      <c r="KG52" s="399"/>
      <c r="KH52" s="399"/>
      <c r="KI52" s="399"/>
      <c r="KJ52" s="399"/>
      <c r="KK52" s="399"/>
      <c r="KL52" s="399"/>
      <c r="KM52" s="399"/>
      <c r="KN52" s="399"/>
      <c r="KO52" s="399"/>
      <c r="KP52" s="399"/>
      <c r="KQ52" s="399"/>
      <c r="KR52" s="399"/>
      <c r="KS52" s="399"/>
    </row>
    <row r="53" spans="1:305" ht="52.8" x14ac:dyDescent="0.4">
      <c r="A53" s="605">
        <v>34</v>
      </c>
      <c r="B53" s="546" t="s">
        <v>264</v>
      </c>
      <c r="C53" s="927" t="s">
        <v>340</v>
      </c>
      <c r="D53" s="979" t="s">
        <v>54</v>
      </c>
      <c r="E53" s="430" t="str">
        <f>IF(E51="N","X","")</f>
        <v/>
      </c>
      <c r="F53" s="430" t="str">
        <f t="shared" ref="F53:BA53" si="64">IF(F51="N","X","")</f>
        <v/>
      </c>
      <c r="G53" s="430" t="str">
        <f t="shared" si="64"/>
        <v/>
      </c>
      <c r="H53" s="430" t="str">
        <f t="shared" si="64"/>
        <v/>
      </c>
      <c r="I53" s="430" t="str">
        <f t="shared" si="64"/>
        <v/>
      </c>
      <c r="J53" s="430" t="str">
        <f t="shared" si="64"/>
        <v/>
      </c>
      <c r="K53" s="430" t="str">
        <f t="shared" si="64"/>
        <v/>
      </c>
      <c r="L53" s="430" t="str">
        <f t="shared" si="64"/>
        <v/>
      </c>
      <c r="M53" s="430" t="str">
        <f t="shared" si="64"/>
        <v/>
      </c>
      <c r="N53" s="430" t="str">
        <f t="shared" si="64"/>
        <v/>
      </c>
      <c r="O53" s="430" t="str">
        <f t="shared" si="64"/>
        <v/>
      </c>
      <c r="P53" s="430" t="str">
        <f t="shared" si="64"/>
        <v/>
      </c>
      <c r="Q53" s="430" t="str">
        <f t="shared" si="64"/>
        <v/>
      </c>
      <c r="R53" s="430" t="str">
        <f t="shared" si="64"/>
        <v/>
      </c>
      <c r="S53" s="430" t="str">
        <f t="shared" si="64"/>
        <v/>
      </c>
      <c r="T53" s="430" t="str">
        <f t="shared" si="64"/>
        <v/>
      </c>
      <c r="U53" s="430" t="str">
        <f t="shared" si="64"/>
        <v/>
      </c>
      <c r="V53" s="430" t="str">
        <f t="shared" si="64"/>
        <v/>
      </c>
      <c r="W53" s="430" t="str">
        <f t="shared" si="64"/>
        <v/>
      </c>
      <c r="X53" s="430" t="str">
        <f t="shared" si="64"/>
        <v/>
      </c>
      <c r="Y53" s="430" t="str">
        <f t="shared" si="64"/>
        <v/>
      </c>
      <c r="Z53" s="430" t="str">
        <f t="shared" si="64"/>
        <v/>
      </c>
      <c r="AA53" s="430" t="str">
        <f t="shared" si="64"/>
        <v/>
      </c>
      <c r="AB53" s="430" t="str">
        <f t="shared" si="64"/>
        <v/>
      </c>
      <c r="AC53" s="430" t="str">
        <f t="shared" si="64"/>
        <v/>
      </c>
      <c r="AD53" s="430" t="str">
        <f t="shared" si="64"/>
        <v/>
      </c>
      <c r="AE53" s="430" t="str">
        <f t="shared" si="64"/>
        <v/>
      </c>
      <c r="AF53" s="430" t="str">
        <f t="shared" si="64"/>
        <v/>
      </c>
      <c r="AG53" s="430" t="str">
        <f t="shared" si="64"/>
        <v/>
      </c>
      <c r="AH53" s="430" t="str">
        <f t="shared" si="64"/>
        <v/>
      </c>
      <c r="AI53" s="430" t="str">
        <f t="shared" si="64"/>
        <v/>
      </c>
      <c r="AJ53" s="430" t="str">
        <f t="shared" si="64"/>
        <v/>
      </c>
      <c r="AK53" s="430" t="str">
        <f t="shared" si="64"/>
        <v/>
      </c>
      <c r="AL53" s="430" t="str">
        <f t="shared" si="64"/>
        <v/>
      </c>
      <c r="AM53" s="430" t="str">
        <f t="shared" si="64"/>
        <v/>
      </c>
      <c r="AN53" s="430" t="str">
        <f t="shared" si="64"/>
        <v/>
      </c>
      <c r="AO53" s="430" t="str">
        <f t="shared" si="64"/>
        <v/>
      </c>
      <c r="AP53" s="430" t="str">
        <f t="shared" si="64"/>
        <v/>
      </c>
      <c r="AQ53" s="430" t="str">
        <f t="shared" si="64"/>
        <v/>
      </c>
      <c r="AR53" s="430" t="str">
        <f t="shared" si="64"/>
        <v/>
      </c>
      <c r="AS53" s="430" t="str">
        <f t="shared" si="64"/>
        <v/>
      </c>
      <c r="AT53" s="430" t="str">
        <f t="shared" si="64"/>
        <v/>
      </c>
      <c r="AU53" s="430" t="str">
        <f t="shared" si="64"/>
        <v/>
      </c>
      <c r="AV53" s="430" t="str">
        <f t="shared" si="64"/>
        <v/>
      </c>
      <c r="AW53" s="430" t="str">
        <f t="shared" si="64"/>
        <v/>
      </c>
      <c r="AX53" s="430" t="str">
        <f t="shared" si="64"/>
        <v/>
      </c>
      <c r="AY53" s="430" t="str">
        <f t="shared" si="64"/>
        <v/>
      </c>
      <c r="AZ53" s="430" t="str">
        <f t="shared" si="64"/>
        <v/>
      </c>
      <c r="BA53" s="430" t="str">
        <f t="shared" si="64"/>
        <v/>
      </c>
      <c r="BB53" s="395"/>
      <c r="BC53" s="422"/>
      <c r="BD53" s="423"/>
      <c r="BE53" s="424"/>
      <c r="BF53" s="447"/>
      <c r="BG53" s="447"/>
      <c r="BH53" s="447"/>
      <c r="BI53" s="447"/>
      <c r="BJ53" s="447"/>
      <c r="BK53" s="447"/>
      <c r="BL53" s="447"/>
      <c r="BM53" s="447"/>
      <c r="BN53" s="447"/>
      <c r="BO53" s="447"/>
      <c r="BP53" s="447"/>
      <c r="BQ53" s="447"/>
      <c r="BR53" s="447"/>
      <c r="BS53" s="447"/>
      <c r="BT53" s="447"/>
      <c r="BU53" s="447"/>
      <c r="BV53" s="447"/>
      <c r="BW53" s="447"/>
      <c r="BX53" s="399"/>
      <c r="BY53" s="399"/>
      <c r="BZ53" s="399"/>
      <c r="CA53" s="399"/>
      <c r="CB53" s="399"/>
      <c r="CC53" s="399"/>
      <c r="CD53" s="399"/>
      <c r="CE53" s="399"/>
      <c r="CF53" s="399"/>
      <c r="CG53" s="399"/>
      <c r="CH53" s="399"/>
      <c r="CI53" s="399"/>
      <c r="CJ53" s="399"/>
      <c r="CK53" s="399"/>
      <c r="CL53" s="399"/>
      <c r="CM53" s="399"/>
      <c r="CN53" s="399"/>
      <c r="CO53" s="399"/>
      <c r="CP53" s="399"/>
      <c r="CQ53" s="399"/>
      <c r="CR53" s="399"/>
      <c r="CS53" s="399"/>
      <c r="CT53" s="399"/>
      <c r="CU53" s="399"/>
      <c r="CV53" s="399"/>
      <c r="CW53" s="399"/>
      <c r="CX53" s="399"/>
      <c r="CY53" s="399"/>
      <c r="CZ53" s="399"/>
      <c r="DA53" s="399"/>
      <c r="DB53" s="399"/>
      <c r="DC53" s="399"/>
      <c r="DD53" s="399"/>
      <c r="DE53" s="399"/>
      <c r="DF53" s="399"/>
      <c r="DG53" s="399"/>
      <c r="DH53" s="399"/>
      <c r="DI53" s="399"/>
      <c r="DJ53" s="399"/>
      <c r="DK53" s="399"/>
      <c r="DL53" s="399"/>
      <c r="DM53" s="399"/>
      <c r="DN53" s="399"/>
      <c r="DO53" s="399"/>
      <c r="DP53" s="399"/>
      <c r="DQ53" s="399"/>
      <c r="DR53" s="399"/>
      <c r="DS53" s="399"/>
      <c r="DT53" s="399"/>
      <c r="DU53" s="399"/>
      <c r="DV53" s="399"/>
      <c r="DW53" s="399"/>
      <c r="DX53" s="399"/>
      <c r="DY53" s="399"/>
      <c r="DZ53" s="399"/>
      <c r="EA53" s="399"/>
      <c r="EB53" s="399"/>
      <c r="EC53" s="399"/>
      <c r="ED53" s="399"/>
      <c r="EE53" s="399"/>
      <c r="EF53" s="399"/>
      <c r="EG53" s="399"/>
      <c r="EH53" s="399"/>
      <c r="EI53" s="399"/>
      <c r="EJ53" s="399"/>
      <c r="EK53" s="399"/>
      <c r="EL53" s="399"/>
      <c r="EM53" s="399"/>
      <c r="EN53" s="399"/>
      <c r="EO53" s="399"/>
      <c r="EP53" s="399"/>
      <c r="EQ53" s="399"/>
      <c r="ER53" s="399"/>
      <c r="ES53" s="399"/>
      <c r="ET53" s="399"/>
      <c r="EU53" s="399"/>
      <c r="EV53" s="399"/>
      <c r="EW53" s="399"/>
      <c r="EX53" s="399"/>
      <c r="EY53" s="399"/>
      <c r="EZ53" s="399"/>
      <c r="FA53" s="399"/>
      <c r="FB53" s="399"/>
      <c r="FC53" s="399"/>
      <c r="FD53" s="399"/>
      <c r="FE53" s="399"/>
      <c r="FF53" s="399"/>
      <c r="FG53" s="399"/>
      <c r="FH53" s="399"/>
      <c r="FI53" s="399"/>
      <c r="FJ53" s="399"/>
      <c r="FK53" s="399"/>
      <c r="FL53" s="399"/>
      <c r="FM53" s="399"/>
      <c r="FN53" s="399"/>
      <c r="FO53" s="399"/>
      <c r="FP53" s="399"/>
      <c r="FQ53" s="399"/>
      <c r="FR53" s="399"/>
      <c r="FS53" s="399"/>
      <c r="FT53" s="399"/>
      <c r="FU53" s="399"/>
      <c r="FV53" s="399"/>
      <c r="FW53" s="399"/>
      <c r="FX53" s="399"/>
      <c r="FY53" s="399"/>
      <c r="FZ53" s="399"/>
      <c r="GA53" s="399"/>
      <c r="GB53" s="399"/>
      <c r="GC53" s="399"/>
      <c r="GD53" s="399"/>
      <c r="GE53" s="399"/>
      <c r="GF53" s="399"/>
      <c r="GG53" s="399"/>
      <c r="GH53" s="399"/>
      <c r="GI53" s="399"/>
      <c r="GJ53" s="399"/>
      <c r="GK53" s="399"/>
      <c r="GL53" s="399"/>
      <c r="GM53" s="399"/>
      <c r="GN53" s="399"/>
      <c r="GO53" s="399"/>
      <c r="GP53" s="399"/>
      <c r="GQ53" s="399"/>
      <c r="GR53" s="399"/>
      <c r="GS53" s="399"/>
      <c r="GT53" s="399"/>
      <c r="GU53" s="399"/>
      <c r="GV53" s="399"/>
      <c r="GW53" s="399"/>
      <c r="GX53" s="399"/>
      <c r="GY53" s="399"/>
      <c r="GZ53" s="399"/>
      <c r="HA53" s="399"/>
      <c r="HB53" s="399"/>
      <c r="HC53" s="399"/>
      <c r="HD53" s="399"/>
      <c r="HE53" s="399"/>
      <c r="HF53" s="399"/>
      <c r="HG53" s="399"/>
      <c r="HH53" s="399"/>
      <c r="HI53" s="399"/>
      <c r="HJ53" s="399"/>
      <c r="HK53" s="399"/>
      <c r="HL53" s="399"/>
      <c r="HM53" s="399"/>
      <c r="HN53" s="399"/>
      <c r="HO53" s="399"/>
      <c r="HP53" s="399"/>
      <c r="HQ53" s="399"/>
      <c r="HR53" s="399"/>
      <c r="HS53" s="399"/>
      <c r="HT53" s="399"/>
      <c r="HU53" s="399"/>
      <c r="HV53" s="399"/>
      <c r="HW53" s="399"/>
      <c r="HX53" s="399"/>
      <c r="HY53" s="399"/>
      <c r="HZ53" s="399"/>
      <c r="IA53" s="399"/>
      <c r="IB53" s="399"/>
      <c r="IC53" s="399"/>
      <c r="ID53" s="399"/>
      <c r="IE53" s="399"/>
      <c r="IF53" s="399"/>
      <c r="IG53" s="399"/>
      <c r="IH53" s="399"/>
      <c r="II53" s="399"/>
      <c r="IJ53" s="399"/>
      <c r="IK53" s="399"/>
      <c r="IL53" s="399"/>
      <c r="IM53" s="399"/>
      <c r="IN53" s="399"/>
      <c r="IO53" s="399"/>
      <c r="IP53" s="399"/>
      <c r="IQ53" s="399"/>
      <c r="IR53" s="399"/>
      <c r="IS53" s="399"/>
      <c r="IT53" s="399"/>
      <c r="IU53" s="399"/>
      <c r="IV53" s="399"/>
      <c r="IW53" s="399"/>
      <c r="IX53" s="399"/>
      <c r="IY53" s="399"/>
      <c r="IZ53" s="399"/>
      <c r="JA53" s="399"/>
      <c r="JB53" s="399"/>
      <c r="JC53" s="399"/>
      <c r="JD53" s="399"/>
      <c r="JE53" s="399"/>
      <c r="JF53" s="399"/>
      <c r="JG53" s="399"/>
      <c r="JH53" s="399"/>
      <c r="JI53" s="399"/>
      <c r="JJ53" s="399"/>
      <c r="JK53" s="399"/>
      <c r="JL53" s="399"/>
      <c r="JM53" s="399"/>
      <c r="JN53" s="399"/>
      <c r="JO53" s="399"/>
      <c r="JP53" s="399"/>
      <c r="JQ53" s="399"/>
      <c r="JR53" s="399"/>
      <c r="JS53" s="399"/>
      <c r="JT53" s="399"/>
      <c r="JU53" s="399"/>
      <c r="JV53" s="399"/>
      <c r="JW53" s="399"/>
      <c r="JX53" s="399"/>
      <c r="JY53" s="399"/>
      <c r="JZ53" s="399"/>
      <c r="KA53" s="399"/>
      <c r="KB53" s="399"/>
      <c r="KC53" s="399"/>
      <c r="KD53" s="399"/>
      <c r="KE53" s="399"/>
      <c r="KF53" s="399"/>
      <c r="KG53" s="399"/>
      <c r="KH53" s="399"/>
      <c r="KI53" s="399"/>
      <c r="KJ53" s="399"/>
      <c r="KK53" s="399"/>
      <c r="KL53" s="399"/>
      <c r="KM53" s="399"/>
      <c r="KN53" s="399"/>
      <c r="KO53" s="399"/>
      <c r="KP53" s="399"/>
      <c r="KQ53" s="399"/>
      <c r="KR53" s="399"/>
      <c r="KS53" s="399"/>
    </row>
    <row r="54" spans="1:305" ht="26.4" x14ac:dyDescent="0.4">
      <c r="A54" s="605">
        <v>35</v>
      </c>
      <c r="B54" s="546" t="s">
        <v>163</v>
      </c>
      <c r="C54" s="927" t="s">
        <v>30</v>
      </c>
      <c r="D54" s="993" t="s">
        <v>129</v>
      </c>
      <c r="E54" s="430" t="str">
        <f>IF(E51="N","X","")</f>
        <v/>
      </c>
      <c r="F54" s="430" t="str">
        <f t="shared" ref="F54:BA54" si="65">IF(F51="N","X","")</f>
        <v/>
      </c>
      <c r="G54" s="430" t="str">
        <f t="shared" si="65"/>
        <v/>
      </c>
      <c r="H54" s="430" t="str">
        <f t="shared" si="65"/>
        <v/>
      </c>
      <c r="I54" s="430" t="str">
        <f t="shared" si="65"/>
        <v/>
      </c>
      <c r="J54" s="430" t="str">
        <f t="shared" si="65"/>
        <v/>
      </c>
      <c r="K54" s="430" t="str">
        <f t="shared" si="65"/>
        <v/>
      </c>
      <c r="L54" s="430" t="str">
        <f t="shared" si="65"/>
        <v/>
      </c>
      <c r="M54" s="430" t="str">
        <f t="shared" si="65"/>
        <v/>
      </c>
      <c r="N54" s="430" t="str">
        <f t="shared" si="65"/>
        <v/>
      </c>
      <c r="O54" s="430" t="str">
        <f t="shared" si="65"/>
        <v/>
      </c>
      <c r="P54" s="430" t="str">
        <f t="shared" si="65"/>
        <v/>
      </c>
      <c r="Q54" s="430" t="str">
        <f t="shared" si="65"/>
        <v/>
      </c>
      <c r="R54" s="430" t="str">
        <f t="shared" si="65"/>
        <v/>
      </c>
      <c r="S54" s="430" t="str">
        <f t="shared" si="65"/>
        <v/>
      </c>
      <c r="T54" s="430" t="str">
        <f t="shared" si="65"/>
        <v/>
      </c>
      <c r="U54" s="430" t="str">
        <f t="shared" si="65"/>
        <v/>
      </c>
      <c r="V54" s="430" t="str">
        <f t="shared" si="65"/>
        <v/>
      </c>
      <c r="W54" s="430" t="str">
        <f t="shared" si="65"/>
        <v/>
      </c>
      <c r="X54" s="430" t="str">
        <f t="shared" si="65"/>
        <v/>
      </c>
      <c r="Y54" s="430" t="str">
        <f t="shared" si="65"/>
        <v/>
      </c>
      <c r="Z54" s="430" t="str">
        <f t="shared" si="65"/>
        <v/>
      </c>
      <c r="AA54" s="430" t="str">
        <f t="shared" si="65"/>
        <v/>
      </c>
      <c r="AB54" s="430" t="str">
        <f t="shared" si="65"/>
        <v/>
      </c>
      <c r="AC54" s="430" t="str">
        <f t="shared" si="65"/>
        <v/>
      </c>
      <c r="AD54" s="430" t="str">
        <f t="shared" si="65"/>
        <v/>
      </c>
      <c r="AE54" s="430" t="str">
        <f t="shared" si="65"/>
        <v/>
      </c>
      <c r="AF54" s="430" t="str">
        <f t="shared" si="65"/>
        <v/>
      </c>
      <c r="AG54" s="430" t="str">
        <f t="shared" si="65"/>
        <v/>
      </c>
      <c r="AH54" s="430" t="str">
        <f t="shared" si="65"/>
        <v/>
      </c>
      <c r="AI54" s="430" t="str">
        <f t="shared" si="65"/>
        <v/>
      </c>
      <c r="AJ54" s="430" t="str">
        <f t="shared" si="65"/>
        <v/>
      </c>
      <c r="AK54" s="430" t="str">
        <f t="shared" si="65"/>
        <v/>
      </c>
      <c r="AL54" s="430" t="str">
        <f t="shared" si="65"/>
        <v/>
      </c>
      <c r="AM54" s="430" t="str">
        <f t="shared" si="65"/>
        <v/>
      </c>
      <c r="AN54" s="430" t="str">
        <f t="shared" si="65"/>
        <v/>
      </c>
      <c r="AO54" s="430" t="str">
        <f t="shared" si="65"/>
        <v/>
      </c>
      <c r="AP54" s="430" t="str">
        <f t="shared" si="65"/>
        <v/>
      </c>
      <c r="AQ54" s="430" t="str">
        <f t="shared" si="65"/>
        <v/>
      </c>
      <c r="AR54" s="430" t="str">
        <f t="shared" si="65"/>
        <v/>
      </c>
      <c r="AS54" s="430" t="str">
        <f t="shared" si="65"/>
        <v/>
      </c>
      <c r="AT54" s="430" t="str">
        <f t="shared" si="65"/>
        <v/>
      </c>
      <c r="AU54" s="430" t="str">
        <f t="shared" si="65"/>
        <v/>
      </c>
      <c r="AV54" s="430" t="str">
        <f t="shared" si="65"/>
        <v/>
      </c>
      <c r="AW54" s="430" t="str">
        <f t="shared" si="65"/>
        <v/>
      </c>
      <c r="AX54" s="430" t="str">
        <f t="shared" si="65"/>
        <v/>
      </c>
      <c r="AY54" s="430" t="str">
        <f t="shared" si="65"/>
        <v/>
      </c>
      <c r="AZ54" s="430" t="str">
        <f t="shared" si="65"/>
        <v/>
      </c>
      <c r="BA54" s="430" t="str">
        <f t="shared" si="65"/>
        <v/>
      </c>
      <c r="BB54" s="395"/>
      <c r="BC54" s="422"/>
      <c r="BD54" s="423"/>
      <c r="BE54" s="424"/>
      <c r="BF54" s="447"/>
      <c r="BG54" s="447"/>
      <c r="BH54" s="447"/>
      <c r="BI54" s="447"/>
      <c r="BJ54" s="447"/>
      <c r="BK54" s="447"/>
      <c r="BL54" s="447"/>
      <c r="BM54" s="447"/>
      <c r="BN54" s="447"/>
      <c r="BO54" s="447"/>
      <c r="BP54" s="447"/>
      <c r="BQ54" s="447"/>
      <c r="BR54" s="447"/>
      <c r="BS54" s="447"/>
      <c r="BT54" s="447"/>
      <c r="BU54" s="447"/>
      <c r="BV54" s="447"/>
      <c r="BW54" s="447"/>
      <c r="BX54" s="399"/>
      <c r="BY54" s="399"/>
      <c r="BZ54" s="399"/>
      <c r="CA54" s="399"/>
      <c r="CB54" s="399"/>
      <c r="CC54" s="399"/>
      <c r="CD54" s="399"/>
      <c r="CE54" s="399"/>
      <c r="CF54" s="399"/>
      <c r="CG54" s="399"/>
      <c r="CH54" s="399"/>
      <c r="CI54" s="399"/>
      <c r="CJ54" s="399"/>
      <c r="CK54" s="399"/>
      <c r="CL54" s="399"/>
      <c r="CM54" s="399"/>
      <c r="CN54" s="399"/>
      <c r="CO54" s="399"/>
      <c r="CP54" s="399"/>
      <c r="CQ54" s="399"/>
      <c r="CR54" s="399"/>
      <c r="CS54" s="399"/>
      <c r="CT54" s="399"/>
      <c r="CU54" s="399"/>
      <c r="CV54" s="399"/>
      <c r="CW54" s="399"/>
      <c r="CX54" s="399"/>
      <c r="CY54" s="399"/>
      <c r="CZ54" s="399"/>
      <c r="DA54" s="399"/>
      <c r="DB54" s="399"/>
      <c r="DC54" s="399"/>
      <c r="DD54" s="399"/>
      <c r="DE54" s="399"/>
      <c r="DF54" s="399"/>
      <c r="DG54" s="399"/>
      <c r="DH54" s="399"/>
      <c r="DI54" s="399"/>
      <c r="DJ54" s="399"/>
      <c r="DK54" s="399"/>
      <c r="DL54" s="399"/>
      <c r="DM54" s="399"/>
      <c r="DN54" s="399"/>
      <c r="DO54" s="399"/>
      <c r="DP54" s="399"/>
      <c r="DQ54" s="399"/>
      <c r="DR54" s="399"/>
      <c r="DS54" s="399"/>
      <c r="DT54" s="399"/>
      <c r="DU54" s="399"/>
      <c r="DV54" s="399"/>
      <c r="DW54" s="399"/>
      <c r="DX54" s="399"/>
      <c r="DY54" s="399"/>
      <c r="DZ54" s="399"/>
      <c r="EA54" s="399"/>
      <c r="EB54" s="399"/>
      <c r="EC54" s="399"/>
      <c r="ED54" s="399"/>
      <c r="EE54" s="399"/>
      <c r="EF54" s="399"/>
      <c r="EG54" s="399"/>
      <c r="EH54" s="399"/>
      <c r="EI54" s="399"/>
      <c r="EJ54" s="399"/>
      <c r="EK54" s="399"/>
      <c r="EL54" s="399"/>
      <c r="EM54" s="399"/>
      <c r="EN54" s="399"/>
      <c r="EO54" s="399"/>
      <c r="EP54" s="399"/>
      <c r="EQ54" s="399"/>
      <c r="ER54" s="399"/>
      <c r="ES54" s="399"/>
      <c r="ET54" s="399"/>
      <c r="EU54" s="399"/>
      <c r="EV54" s="399"/>
      <c r="EW54" s="399"/>
      <c r="EX54" s="399"/>
      <c r="EY54" s="399"/>
      <c r="EZ54" s="399"/>
      <c r="FA54" s="399"/>
      <c r="FB54" s="399"/>
      <c r="FC54" s="399"/>
      <c r="FD54" s="399"/>
      <c r="FE54" s="399"/>
      <c r="FF54" s="399"/>
      <c r="FG54" s="399"/>
      <c r="FH54" s="399"/>
      <c r="FI54" s="399"/>
      <c r="FJ54" s="399"/>
      <c r="FK54" s="399"/>
      <c r="FL54" s="399"/>
      <c r="FM54" s="399"/>
      <c r="FN54" s="399"/>
      <c r="FO54" s="399"/>
      <c r="FP54" s="399"/>
      <c r="FQ54" s="399"/>
      <c r="FR54" s="399"/>
      <c r="FS54" s="399"/>
      <c r="FT54" s="399"/>
      <c r="FU54" s="399"/>
      <c r="FV54" s="399"/>
      <c r="FW54" s="399"/>
      <c r="FX54" s="399"/>
      <c r="FY54" s="399"/>
      <c r="FZ54" s="399"/>
      <c r="GA54" s="399"/>
      <c r="GB54" s="399"/>
      <c r="GC54" s="399"/>
      <c r="GD54" s="399"/>
      <c r="GE54" s="399"/>
      <c r="GF54" s="399"/>
      <c r="GG54" s="399"/>
      <c r="GH54" s="399"/>
      <c r="GI54" s="399"/>
      <c r="GJ54" s="399"/>
      <c r="GK54" s="399"/>
      <c r="GL54" s="399"/>
      <c r="GM54" s="399"/>
      <c r="GN54" s="399"/>
      <c r="GO54" s="399"/>
      <c r="GP54" s="399"/>
      <c r="GQ54" s="399"/>
      <c r="GR54" s="399"/>
      <c r="GS54" s="399"/>
      <c r="GT54" s="399"/>
      <c r="GU54" s="399"/>
      <c r="GV54" s="399"/>
      <c r="GW54" s="399"/>
      <c r="GX54" s="399"/>
      <c r="GY54" s="399"/>
      <c r="GZ54" s="399"/>
      <c r="HA54" s="399"/>
      <c r="HB54" s="399"/>
      <c r="HC54" s="399"/>
      <c r="HD54" s="399"/>
      <c r="HE54" s="399"/>
      <c r="HF54" s="399"/>
      <c r="HG54" s="399"/>
      <c r="HH54" s="399"/>
      <c r="HI54" s="399"/>
      <c r="HJ54" s="399"/>
      <c r="HK54" s="399"/>
      <c r="HL54" s="399"/>
      <c r="HM54" s="399"/>
      <c r="HN54" s="399"/>
      <c r="HO54" s="399"/>
      <c r="HP54" s="399"/>
      <c r="HQ54" s="399"/>
      <c r="HR54" s="399"/>
      <c r="HS54" s="399"/>
      <c r="HT54" s="399"/>
      <c r="HU54" s="399"/>
      <c r="HV54" s="399"/>
      <c r="HW54" s="399"/>
      <c r="HX54" s="399"/>
      <c r="HY54" s="399"/>
      <c r="HZ54" s="399"/>
      <c r="IA54" s="399"/>
      <c r="IB54" s="399"/>
      <c r="IC54" s="399"/>
      <c r="ID54" s="399"/>
      <c r="IE54" s="399"/>
      <c r="IF54" s="399"/>
      <c r="IG54" s="399"/>
      <c r="IH54" s="399"/>
      <c r="II54" s="399"/>
      <c r="IJ54" s="399"/>
      <c r="IK54" s="399"/>
      <c r="IL54" s="399"/>
      <c r="IM54" s="399"/>
      <c r="IN54" s="399"/>
      <c r="IO54" s="399"/>
      <c r="IP54" s="399"/>
      <c r="IQ54" s="399"/>
      <c r="IR54" s="399"/>
      <c r="IS54" s="399"/>
      <c r="IT54" s="399"/>
      <c r="IU54" s="399"/>
      <c r="IV54" s="399"/>
      <c r="IW54" s="399"/>
      <c r="IX54" s="399"/>
      <c r="IY54" s="399"/>
      <c r="IZ54" s="399"/>
      <c r="JA54" s="399"/>
      <c r="JB54" s="399"/>
      <c r="JC54" s="399"/>
      <c r="JD54" s="399"/>
      <c r="JE54" s="399"/>
      <c r="JF54" s="399"/>
      <c r="JG54" s="399"/>
      <c r="JH54" s="399"/>
      <c r="JI54" s="399"/>
      <c r="JJ54" s="399"/>
      <c r="JK54" s="399"/>
      <c r="JL54" s="399"/>
      <c r="JM54" s="399"/>
      <c r="JN54" s="399"/>
      <c r="JO54" s="399"/>
      <c r="JP54" s="399"/>
      <c r="JQ54" s="399"/>
      <c r="JR54" s="399"/>
      <c r="JS54" s="399"/>
      <c r="JT54" s="399"/>
      <c r="JU54" s="399"/>
      <c r="JV54" s="399"/>
      <c r="JW54" s="399"/>
      <c r="JX54" s="399"/>
      <c r="JY54" s="399"/>
      <c r="JZ54" s="399"/>
      <c r="KA54" s="399"/>
      <c r="KB54" s="399"/>
      <c r="KC54" s="399"/>
      <c r="KD54" s="399"/>
      <c r="KE54" s="399"/>
      <c r="KF54" s="399"/>
      <c r="KG54" s="399"/>
      <c r="KH54" s="399"/>
      <c r="KI54" s="399"/>
      <c r="KJ54" s="399"/>
      <c r="KK54" s="399"/>
      <c r="KL54" s="399"/>
      <c r="KM54" s="399"/>
      <c r="KN54" s="399"/>
      <c r="KO54" s="399"/>
      <c r="KP54" s="399"/>
      <c r="KQ54" s="399"/>
      <c r="KR54" s="399"/>
      <c r="KS54" s="399"/>
    </row>
    <row r="55" spans="1:305" ht="53.4" thickBot="1" x14ac:dyDescent="0.45">
      <c r="A55" s="928">
        <v>36</v>
      </c>
      <c r="B55" s="552" t="s">
        <v>324</v>
      </c>
      <c r="C55" s="929" t="s">
        <v>265</v>
      </c>
      <c r="D55" s="994" t="s">
        <v>55</v>
      </c>
      <c r="E55" s="431" t="str">
        <f t="shared" ref="E55:AJ55" si="66">IF(E51="N","X","")</f>
        <v/>
      </c>
      <c r="F55" s="431" t="str">
        <f t="shared" si="66"/>
        <v/>
      </c>
      <c r="G55" s="431" t="str">
        <f t="shared" si="66"/>
        <v/>
      </c>
      <c r="H55" s="431" t="str">
        <f t="shared" si="66"/>
        <v/>
      </c>
      <c r="I55" s="431" t="str">
        <f t="shared" si="66"/>
        <v/>
      </c>
      <c r="J55" s="431" t="str">
        <f t="shared" si="66"/>
        <v/>
      </c>
      <c r="K55" s="431" t="str">
        <f t="shared" si="66"/>
        <v/>
      </c>
      <c r="L55" s="431" t="str">
        <f t="shared" si="66"/>
        <v/>
      </c>
      <c r="M55" s="431" t="str">
        <f t="shared" si="66"/>
        <v/>
      </c>
      <c r="N55" s="431" t="str">
        <f t="shared" si="66"/>
        <v/>
      </c>
      <c r="O55" s="431" t="str">
        <f t="shared" si="66"/>
        <v/>
      </c>
      <c r="P55" s="431" t="str">
        <f t="shared" si="66"/>
        <v/>
      </c>
      <c r="Q55" s="431" t="str">
        <f t="shared" si="66"/>
        <v/>
      </c>
      <c r="R55" s="431" t="str">
        <f t="shared" si="66"/>
        <v/>
      </c>
      <c r="S55" s="431" t="str">
        <f t="shared" si="66"/>
        <v/>
      </c>
      <c r="T55" s="431" t="str">
        <f t="shared" si="66"/>
        <v/>
      </c>
      <c r="U55" s="431" t="str">
        <f t="shared" si="66"/>
        <v/>
      </c>
      <c r="V55" s="431" t="str">
        <f t="shared" si="66"/>
        <v/>
      </c>
      <c r="W55" s="431" t="str">
        <f t="shared" si="66"/>
        <v/>
      </c>
      <c r="X55" s="431" t="str">
        <f t="shared" si="66"/>
        <v/>
      </c>
      <c r="Y55" s="431" t="str">
        <f t="shared" si="66"/>
        <v/>
      </c>
      <c r="Z55" s="431" t="str">
        <f t="shared" si="66"/>
        <v/>
      </c>
      <c r="AA55" s="431" t="str">
        <f t="shared" si="66"/>
        <v/>
      </c>
      <c r="AB55" s="431" t="str">
        <f t="shared" si="66"/>
        <v/>
      </c>
      <c r="AC55" s="431" t="str">
        <f t="shared" si="66"/>
        <v/>
      </c>
      <c r="AD55" s="431" t="str">
        <f t="shared" si="66"/>
        <v/>
      </c>
      <c r="AE55" s="431" t="str">
        <f t="shared" si="66"/>
        <v/>
      </c>
      <c r="AF55" s="431" t="str">
        <f t="shared" si="66"/>
        <v/>
      </c>
      <c r="AG55" s="431" t="str">
        <f t="shared" si="66"/>
        <v/>
      </c>
      <c r="AH55" s="431" t="str">
        <f t="shared" si="66"/>
        <v/>
      </c>
      <c r="AI55" s="431" t="str">
        <f t="shared" si="66"/>
        <v/>
      </c>
      <c r="AJ55" s="431" t="str">
        <f t="shared" si="66"/>
        <v/>
      </c>
      <c r="AK55" s="431" t="str">
        <f t="shared" ref="AK55:BA55" si="67">IF(AK51="N","X","")</f>
        <v/>
      </c>
      <c r="AL55" s="431" t="str">
        <f t="shared" si="67"/>
        <v/>
      </c>
      <c r="AM55" s="431" t="str">
        <f t="shared" si="67"/>
        <v/>
      </c>
      <c r="AN55" s="431" t="str">
        <f t="shared" si="67"/>
        <v/>
      </c>
      <c r="AO55" s="431" t="str">
        <f t="shared" si="67"/>
        <v/>
      </c>
      <c r="AP55" s="431" t="str">
        <f t="shared" si="67"/>
        <v/>
      </c>
      <c r="AQ55" s="431" t="str">
        <f t="shared" si="67"/>
        <v/>
      </c>
      <c r="AR55" s="431" t="str">
        <f t="shared" si="67"/>
        <v/>
      </c>
      <c r="AS55" s="431" t="str">
        <f t="shared" si="67"/>
        <v/>
      </c>
      <c r="AT55" s="431" t="str">
        <f t="shared" si="67"/>
        <v/>
      </c>
      <c r="AU55" s="431" t="str">
        <f t="shared" si="67"/>
        <v/>
      </c>
      <c r="AV55" s="431" t="str">
        <f t="shared" si="67"/>
        <v/>
      </c>
      <c r="AW55" s="431" t="str">
        <f t="shared" si="67"/>
        <v/>
      </c>
      <c r="AX55" s="431" t="str">
        <f t="shared" si="67"/>
        <v/>
      </c>
      <c r="AY55" s="431" t="str">
        <f t="shared" si="67"/>
        <v/>
      </c>
      <c r="AZ55" s="431" t="str">
        <f t="shared" si="67"/>
        <v/>
      </c>
      <c r="BA55" s="431" t="str">
        <f t="shared" si="67"/>
        <v/>
      </c>
      <c r="BB55" s="432"/>
      <c r="BC55" s="433"/>
      <c r="BD55" s="434"/>
      <c r="BE55" s="435"/>
      <c r="BF55" s="447"/>
      <c r="BG55" s="447"/>
      <c r="BH55" s="447"/>
      <c r="BI55" s="447"/>
      <c r="BJ55" s="447"/>
      <c r="BK55" s="447"/>
      <c r="BL55" s="447"/>
      <c r="BM55" s="447"/>
      <c r="BN55" s="447"/>
      <c r="BO55" s="447"/>
      <c r="BP55" s="447"/>
      <c r="BQ55" s="447"/>
      <c r="BR55" s="447"/>
      <c r="BS55" s="447"/>
      <c r="BT55" s="447"/>
      <c r="BU55" s="447"/>
      <c r="BV55" s="447"/>
      <c r="BW55" s="447"/>
      <c r="BX55" s="399"/>
      <c r="BY55" s="399"/>
      <c r="BZ55" s="399"/>
      <c r="CA55" s="399"/>
      <c r="CB55" s="399"/>
      <c r="CC55" s="399"/>
      <c r="CD55" s="399"/>
      <c r="CE55" s="399"/>
      <c r="CF55" s="399"/>
      <c r="CG55" s="399"/>
      <c r="CH55" s="399"/>
      <c r="CI55" s="399"/>
      <c r="CJ55" s="399"/>
      <c r="CK55" s="399"/>
      <c r="CL55" s="399"/>
      <c r="CM55" s="399"/>
      <c r="CN55" s="399"/>
      <c r="CO55" s="399"/>
      <c r="CP55" s="399"/>
      <c r="CQ55" s="399"/>
      <c r="CR55" s="399"/>
      <c r="CS55" s="399"/>
      <c r="CT55" s="399"/>
      <c r="CU55" s="399"/>
      <c r="CV55" s="399"/>
      <c r="CW55" s="399"/>
      <c r="CX55" s="399"/>
      <c r="CY55" s="399"/>
      <c r="CZ55" s="399"/>
      <c r="DA55" s="399"/>
      <c r="DB55" s="399"/>
      <c r="DC55" s="399"/>
      <c r="DD55" s="399"/>
      <c r="DE55" s="399"/>
      <c r="DF55" s="399"/>
      <c r="DG55" s="399"/>
      <c r="DH55" s="399"/>
      <c r="DI55" s="399"/>
      <c r="DJ55" s="399"/>
      <c r="DK55" s="399"/>
      <c r="DL55" s="399"/>
      <c r="DM55" s="399"/>
      <c r="DN55" s="399"/>
      <c r="DO55" s="399"/>
      <c r="DP55" s="399"/>
      <c r="DQ55" s="399"/>
      <c r="DR55" s="399"/>
      <c r="DS55" s="399"/>
      <c r="DT55" s="399"/>
      <c r="DU55" s="399"/>
      <c r="DV55" s="399"/>
      <c r="DW55" s="399"/>
      <c r="DX55" s="399"/>
      <c r="DY55" s="399"/>
      <c r="DZ55" s="399"/>
      <c r="EA55" s="399"/>
      <c r="EB55" s="399"/>
      <c r="EC55" s="399"/>
      <c r="ED55" s="399"/>
      <c r="EE55" s="399"/>
      <c r="EF55" s="399"/>
      <c r="EG55" s="399"/>
      <c r="EH55" s="399"/>
      <c r="EI55" s="399"/>
      <c r="EJ55" s="399"/>
      <c r="EK55" s="399"/>
      <c r="EL55" s="399"/>
      <c r="EM55" s="399"/>
      <c r="EN55" s="399"/>
      <c r="EO55" s="399"/>
      <c r="EP55" s="399"/>
      <c r="EQ55" s="399"/>
      <c r="ER55" s="399"/>
      <c r="ES55" s="399"/>
      <c r="ET55" s="399"/>
      <c r="EU55" s="399"/>
      <c r="EV55" s="399"/>
      <c r="EW55" s="399"/>
      <c r="EX55" s="399"/>
      <c r="EY55" s="399"/>
      <c r="EZ55" s="399"/>
      <c r="FA55" s="399"/>
      <c r="FB55" s="399"/>
      <c r="FC55" s="399"/>
      <c r="FD55" s="399"/>
      <c r="FE55" s="399"/>
      <c r="FF55" s="399"/>
      <c r="FG55" s="399"/>
      <c r="FH55" s="399"/>
      <c r="FI55" s="399"/>
      <c r="FJ55" s="399"/>
      <c r="FK55" s="399"/>
      <c r="FL55" s="399"/>
      <c r="FM55" s="399"/>
      <c r="FN55" s="399"/>
      <c r="FO55" s="399"/>
      <c r="FP55" s="399"/>
      <c r="FQ55" s="399"/>
      <c r="FR55" s="399"/>
      <c r="FS55" s="399"/>
      <c r="FT55" s="399"/>
      <c r="FU55" s="399"/>
      <c r="FV55" s="399"/>
      <c r="FW55" s="399"/>
      <c r="FX55" s="399"/>
      <c r="FY55" s="399"/>
      <c r="FZ55" s="399"/>
      <c r="GA55" s="399"/>
      <c r="GB55" s="399"/>
      <c r="GC55" s="399"/>
      <c r="GD55" s="399"/>
      <c r="GE55" s="399"/>
      <c r="GF55" s="399"/>
      <c r="GG55" s="399"/>
      <c r="GH55" s="399"/>
      <c r="GI55" s="399"/>
      <c r="GJ55" s="399"/>
      <c r="GK55" s="399"/>
      <c r="GL55" s="399"/>
      <c r="GM55" s="399"/>
      <c r="GN55" s="399"/>
      <c r="GO55" s="399"/>
      <c r="GP55" s="399"/>
      <c r="GQ55" s="399"/>
      <c r="GR55" s="399"/>
      <c r="GS55" s="399"/>
      <c r="GT55" s="399"/>
      <c r="GU55" s="399"/>
      <c r="GV55" s="399"/>
      <c r="GW55" s="399"/>
      <c r="GX55" s="399"/>
      <c r="GY55" s="399"/>
      <c r="GZ55" s="399"/>
      <c r="HA55" s="399"/>
      <c r="HB55" s="399"/>
      <c r="HC55" s="399"/>
      <c r="HD55" s="399"/>
      <c r="HE55" s="399"/>
      <c r="HF55" s="399"/>
      <c r="HG55" s="399"/>
      <c r="HH55" s="399"/>
      <c r="HI55" s="399"/>
      <c r="HJ55" s="399"/>
      <c r="HK55" s="399"/>
      <c r="HL55" s="399"/>
      <c r="HM55" s="399"/>
      <c r="HN55" s="399"/>
      <c r="HO55" s="399"/>
      <c r="HP55" s="399"/>
      <c r="HQ55" s="399"/>
      <c r="HR55" s="399"/>
      <c r="HS55" s="399"/>
      <c r="HT55" s="399"/>
      <c r="HU55" s="399"/>
      <c r="HV55" s="399"/>
      <c r="HW55" s="399"/>
      <c r="HX55" s="399"/>
      <c r="HY55" s="399"/>
      <c r="HZ55" s="399"/>
      <c r="IA55" s="399"/>
      <c r="IB55" s="399"/>
      <c r="IC55" s="399"/>
      <c r="ID55" s="399"/>
      <c r="IE55" s="399"/>
      <c r="IF55" s="399"/>
      <c r="IG55" s="399"/>
      <c r="IH55" s="399"/>
      <c r="II55" s="399"/>
      <c r="IJ55" s="399"/>
      <c r="IK55" s="399"/>
      <c r="IL55" s="399"/>
      <c r="IM55" s="399"/>
      <c r="IN55" s="399"/>
      <c r="IO55" s="399"/>
      <c r="IP55" s="399"/>
      <c r="IQ55" s="399"/>
      <c r="IR55" s="399"/>
      <c r="IS55" s="399"/>
      <c r="IT55" s="399"/>
      <c r="IU55" s="399"/>
      <c r="IV55" s="399"/>
      <c r="IW55" s="399"/>
      <c r="IX55" s="399"/>
      <c r="IY55" s="399"/>
      <c r="IZ55" s="399"/>
      <c r="JA55" s="399"/>
      <c r="JB55" s="399"/>
      <c r="JC55" s="399"/>
      <c r="JD55" s="399"/>
      <c r="JE55" s="399"/>
      <c r="JF55" s="399"/>
      <c r="JG55" s="399"/>
      <c r="JH55" s="399"/>
      <c r="JI55" s="399"/>
      <c r="JJ55" s="399"/>
      <c r="JK55" s="399"/>
      <c r="JL55" s="399"/>
      <c r="JM55" s="399"/>
      <c r="JN55" s="399"/>
      <c r="JO55" s="399"/>
      <c r="JP55" s="399"/>
      <c r="JQ55" s="399"/>
      <c r="JR55" s="399"/>
      <c r="JS55" s="399"/>
      <c r="JT55" s="399"/>
      <c r="JU55" s="399"/>
      <c r="JV55" s="399"/>
      <c r="JW55" s="399"/>
      <c r="JX55" s="399"/>
      <c r="JY55" s="399"/>
      <c r="JZ55" s="399"/>
      <c r="KA55" s="399"/>
      <c r="KB55" s="399"/>
      <c r="KC55" s="399"/>
      <c r="KD55" s="399"/>
      <c r="KE55" s="399"/>
      <c r="KF55" s="399"/>
      <c r="KG55" s="399"/>
      <c r="KH55" s="399"/>
      <c r="KI55" s="399"/>
      <c r="KJ55" s="399"/>
      <c r="KK55" s="399"/>
      <c r="KL55" s="399"/>
      <c r="KM55" s="399"/>
      <c r="KN55" s="399"/>
      <c r="KO55" s="399"/>
      <c r="KP55" s="399"/>
      <c r="KQ55" s="399"/>
      <c r="KR55" s="399"/>
      <c r="KS55" s="399"/>
    </row>
    <row r="56" spans="1:305" s="36" customFormat="1" ht="23.4" thickBot="1" x14ac:dyDescent="0.45">
      <c r="A56" s="930"/>
      <c r="B56" s="931"/>
      <c r="C56" s="932" t="s">
        <v>14</v>
      </c>
      <c r="D56" s="982" t="s">
        <v>10</v>
      </c>
      <c r="E56" s="476"/>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477"/>
      <c r="AQ56" s="477"/>
      <c r="AR56" s="477"/>
      <c r="AS56" s="477"/>
      <c r="AT56" s="477"/>
      <c r="AU56" s="477"/>
      <c r="AV56" s="477"/>
      <c r="AW56" s="477"/>
      <c r="AX56" s="477"/>
      <c r="AY56" s="477"/>
      <c r="AZ56" s="477"/>
      <c r="BA56" s="477"/>
      <c r="BB56" s="478"/>
      <c r="BC56" s="439"/>
      <c r="BD56" s="440"/>
      <c r="BE56" s="441"/>
      <c r="BF56" s="479"/>
      <c r="BG56" s="479"/>
      <c r="BH56" s="479"/>
      <c r="BI56" s="479"/>
      <c r="BJ56" s="479"/>
      <c r="BK56" s="479"/>
      <c r="BL56" s="479"/>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79"/>
      <c r="CN56" s="479"/>
      <c r="CO56" s="479"/>
      <c r="CP56" s="479"/>
      <c r="CQ56" s="479"/>
      <c r="CR56" s="479"/>
      <c r="CS56" s="479"/>
      <c r="CT56" s="479"/>
      <c r="CU56" s="479"/>
      <c r="CV56" s="479"/>
      <c r="CW56" s="479"/>
      <c r="CX56" s="479"/>
      <c r="CY56" s="479"/>
      <c r="CZ56" s="479"/>
      <c r="DA56" s="479"/>
      <c r="DB56" s="479"/>
      <c r="DC56" s="479"/>
      <c r="DD56" s="479"/>
      <c r="DE56" s="479"/>
      <c r="DF56" s="479"/>
      <c r="DG56" s="479"/>
      <c r="DH56" s="479"/>
      <c r="DI56" s="479"/>
      <c r="DJ56" s="479"/>
      <c r="DK56" s="479"/>
      <c r="DL56" s="479"/>
      <c r="DM56" s="479"/>
      <c r="DN56" s="479"/>
      <c r="DO56" s="479"/>
      <c r="DP56" s="479"/>
      <c r="DQ56" s="479"/>
      <c r="DR56" s="479"/>
      <c r="DS56" s="479"/>
      <c r="DT56" s="479"/>
      <c r="DU56" s="479"/>
      <c r="DV56" s="479"/>
      <c r="DW56" s="479"/>
      <c r="DX56" s="479"/>
      <c r="DY56" s="479"/>
      <c r="DZ56" s="479"/>
      <c r="EA56" s="479"/>
      <c r="EB56" s="479"/>
      <c r="EC56" s="479"/>
      <c r="ED56" s="479"/>
      <c r="EE56" s="479"/>
      <c r="EF56" s="479"/>
      <c r="EG56" s="479"/>
      <c r="EH56" s="479"/>
      <c r="EI56" s="479"/>
      <c r="EJ56" s="479"/>
      <c r="EK56" s="479"/>
      <c r="EL56" s="479"/>
      <c r="EM56" s="479"/>
      <c r="EN56" s="479"/>
      <c r="EO56" s="479"/>
      <c r="EP56" s="479"/>
      <c r="EQ56" s="479"/>
      <c r="ER56" s="479"/>
      <c r="ES56" s="479"/>
      <c r="ET56" s="479"/>
      <c r="EU56" s="479"/>
      <c r="EV56" s="479"/>
      <c r="EW56" s="479"/>
      <c r="EX56" s="479"/>
      <c r="EY56" s="479"/>
      <c r="EZ56" s="479"/>
      <c r="FA56" s="479"/>
      <c r="FB56" s="479"/>
      <c r="FC56" s="479"/>
      <c r="FD56" s="479"/>
      <c r="FE56" s="479"/>
      <c r="FF56" s="479"/>
      <c r="FG56" s="479"/>
      <c r="FH56" s="479"/>
      <c r="FI56" s="479"/>
      <c r="FJ56" s="479"/>
      <c r="FK56" s="479"/>
      <c r="FL56" s="479"/>
      <c r="FM56" s="479"/>
      <c r="FN56" s="479"/>
      <c r="FO56" s="479"/>
      <c r="FP56" s="479"/>
      <c r="FQ56" s="479"/>
      <c r="FR56" s="479"/>
      <c r="FS56" s="479"/>
      <c r="FT56" s="479"/>
      <c r="FU56" s="479"/>
      <c r="FV56" s="479"/>
      <c r="FW56" s="479"/>
      <c r="FX56" s="479"/>
      <c r="FY56" s="479"/>
      <c r="FZ56" s="479"/>
      <c r="GA56" s="479"/>
      <c r="GB56" s="479"/>
      <c r="GC56" s="479"/>
      <c r="GD56" s="479"/>
      <c r="GE56" s="479"/>
      <c r="GF56" s="479"/>
      <c r="GG56" s="479"/>
      <c r="GH56" s="479"/>
      <c r="GI56" s="479"/>
      <c r="GJ56" s="479"/>
      <c r="GK56" s="479"/>
      <c r="GL56" s="479"/>
      <c r="GM56" s="479"/>
      <c r="GN56" s="479"/>
      <c r="GO56" s="479"/>
      <c r="GP56" s="479"/>
      <c r="GQ56" s="479"/>
      <c r="GR56" s="479"/>
      <c r="GS56" s="479"/>
      <c r="GT56" s="479"/>
      <c r="GU56" s="479"/>
      <c r="GV56" s="479"/>
      <c r="GW56" s="479"/>
      <c r="GX56" s="479"/>
      <c r="GY56" s="479"/>
      <c r="GZ56" s="479"/>
      <c r="HA56" s="479"/>
      <c r="HB56" s="479"/>
      <c r="HC56" s="479"/>
      <c r="HD56" s="479"/>
      <c r="HE56" s="479"/>
      <c r="HF56" s="479"/>
      <c r="HG56" s="479"/>
      <c r="HH56" s="479"/>
      <c r="HI56" s="479"/>
      <c r="HJ56" s="479"/>
      <c r="HK56" s="479"/>
      <c r="HL56" s="479"/>
      <c r="HM56" s="479"/>
      <c r="HN56" s="479"/>
      <c r="HO56" s="479"/>
      <c r="HP56" s="479"/>
      <c r="HQ56" s="479"/>
      <c r="HR56" s="479"/>
      <c r="HS56" s="479"/>
      <c r="HT56" s="479"/>
      <c r="HU56" s="479"/>
      <c r="HV56" s="479"/>
      <c r="HW56" s="479"/>
      <c r="HX56" s="479"/>
      <c r="HY56" s="479"/>
      <c r="HZ56" s="479"/>
      <c r="IA56" s="479"/>
      <c r="IB56" s="479"/>
      <c r="IC56" s="479"/>
      <c r="ID56" s="479"/>
      <c r="IE56" s="479"/>
      <c r="IF56" s="479"/>
      <c r="IG56" s="479"/>
      <c r="IH56" s="479"/>
      <c r="II56" s="479"/>
      <c r="IJ56" s="479"/>
      <c r="IK56" s="479"/>
      <c r="IL56" s="479"/>
      <c r="IM56" s="479"/>
      <c r="IN56" s="479"/>
      <c r="IO56" s="479"/>
      <c r="IP56" s="479"/>
      <c r="IQ56" s="479"/>
      <c r="IR56" s="479"/>
      <c r="IS56" s="479"/>
      <c r="IT56" s="479"/>
      <c r="IU56" s="479"/>
      <c r="IV56" s="479"/>
      <c r="IW56" s="479"/>
      <c r="IX56" s="479"/>
      <c r="IY56" s="479"/>
      <c r="IZ56" s="479"/>
      <c r="JA56" s="479"/>
      <c r="JB56" s="479"/>
      <c r="JC56" s="479"/>
      <c r="JD56" s="479"/>
      <c r="JE56" s="479"/>
      <c r="JF56" s="479"/>
      <c r="JG56" s="479"/>
      <c r="JH56" s="479"/>
      <c r="JI56" s="479"/>
      <c r="JJ56" s="479"/>
      <c r="JK56" s="479"/>
      <c r="JL56" s="479"/>
      <c r="JM56" s="479"/>
      <c r="JN56" s="479"/>
      <c r="JO56" s="479"/>
      <c r="JP56" s="479"/>
      <c r="JQ56" s="479"/>
      <c r="JR56" s="479"/>
      <c r="JS56" s="479"/>
      <c r="JT56" s="479"/>
      <c r="JU56" s="479"/>
      <c r="JV56" s="479"/>
      <c r="JW56" s="479"/>
      <c r="JX56" s="479"/>
      <c r="JY56" s="479"/>
      <c r="JZ56" s="479"/>
      <c r="KA56" s="479"/>
      <c r="KB56" s="479"/>
      <c r="KC56" s="479"/>
      <c r="KD56" s="479"/>
      <c r="KE56" s="479"/>
      <c r="KF56" s="479"/>
      <c r="KG56" s="479"/>
      <c r="KH56" s="479"/>
      <c r="KI56" s="479"/>
      <c r="KJ56" s="479"/>
      <c r="KK56" s="479"/>
      <c r="KL56" s="479"/>
      <c r="KM56" s="479"/>
      <c r="KN56" s="479"/>
      <c r="KO56" s="479"/>
      <c r="KP56" s="479"/>
      <c r="KQ56" s="479"/>
      <c r="KR56" s="479"/>
      <c r="KS56" s="479"/>
    </row>
    <row r="57" spans="1:305" ht="39.6" x14ac:dyDescent="0.4">
      <c r="A57" s="541">
        <v>37</v>
      </c>
      <c r="B57" s="933" t="s">
        <v>266</v>
      </c>
      <c r="C57" s="602" t="s">
        <v>331</v>
      </c>
      <c r="D57" s="995" t="s">
        <v>51</v>
      </c>
      <c r="E57" s="416"/>
      <c r="F57" s="443"/>
      <c r="G57" s="443"/>
      <c r="H57" s="443"/>
      <c r="I57" s="443"/>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17"/>
      <c r="BC57" s="444"/>
      <c r="BD57" s="445"/>
      <c r="BE57" s="446"/>
      <c r="BF57" s="399"/>
      <c r="BG57" s="399"/>
      <c r="BH57" s="399"/>
      <c r="BI57" s="399"/>
      <c r="BJ57" s="399"/>
      <c r="BK57" s="399"/>
      <c r="BL57" s="399"/>
      <c r="BM57" s="399"/>
      <c r="BN57" s="399"/>
      <c r="BO57" s="399"/>
      <c r="BP57" s="399"/>
      <c r="BQ57" s="399"/>
      <c r="BR57" s="399"/>
      <c r="BS57" s="399"/>
      <c r="BT57" s="399"/>
      <c r="BU57" s="399"/>
      <c r="BV57" s="399"/>
      <c r="BW57" s="399"/>
      <c r="BX57" s="399"/>
      <c r="BY57" s="399"/>
      <c r="BZ57" s="399"/>
      <c r="CA57" s="399"/>
      <c r="CB57" s="399"/>
      <c r="CC57" s="399"/>
      <c r="CD57" s="399"/>
      <c r="CE57" s="399"/>
      <c r="CF57" s="399"/>
      <c r="CG57" s="399"/>
      <c r="CH57" s="399"/>
      <c r="CI57" s="399"/>
      <c r="CJ57" s="399"/>
      <c r="CK57" s="399"/>
      <c r="CL57" s="399"/>
      <c r="CM57" s="399"/>
      <c r="CN57" s="399"/>
      <c r="CO57" s="399"/>
      <c r="CP57" s="399"/>
      <c r="CQ57" s="399"/>
      <c r="CR57" s="399"/>
      <c r="CS57" s="399"/>
      <c r="CT57" s="399"/>
      <c r="CU57" s="399"/>
      <c r="CV57" s="399"/>
      <c r="CW57" s="399"/>
      <c r="CX57" s="399"/>
      <c r="CY57" s="399"/>
      <c r="CZ57" s="399"/>
      <c r="DA57" s="399"/>
      <c r="DB57" s="399"/>
      <c r="DC57" s="399"/>
      <c r="DD57" s="399"/>
      <c r="DE57" s="399"/>
      <c r="DF57" s="399"/>
      <c r="DG57" s="399"/>
      <c r="DH57" s="399"/>
      <c r="DI57" s="399"/>
      <c r="DJ57" s="399"/>
      <c r="DK57" s="399"/>
      <c r="DL57" s="399"/>
      <c r="DM57" s="399"/>
      <c r="DN57" s="399"/>
      <c r="DO57" s="399"/>
      <c r="DP57" s="399"/>
      <c r="DQ57" s="399"/>
      <c r="DR57" s="399"/>
      <c r="DS57" s="399"/>
      <c r="DT57" s="399"/>
      <c r="DU57" s="399"/>
      <c r="DV57" s="399"/>
      <c r="DW57" s="399"/>
      <c r="DX57" s="399"/>
      <c r="DY57" s="399"/>
      <c r="DZ57" s="399"/>
      <c r="EA57" s="399"/>
      <c r="EB57" s="399"/>
      <c r="EC57" s="399"/>
      <c r="ED57" s="399"/>
      <c r="EE57" s="399"/>
      <c r="EF57" s="399"/>
      <c r="EG57" s="399"/>
      <c r="EH57" s="399"/>
      <c r="EI57" s="399"/>
      <c r="EJ57" s="399"/>
      <c r="EK57" s="399"/>
      <c r="EL57" s="399"/>
      <c r="EM57" s="399"/>
      <c r="EN57" s="399"/>
      <c r="EO57" s="399"/>
      <c r="EP57" s="399"/>
      <c r="EQ57" s="399"/>
      <c r="ER57" s="399"/>
      <c r="ES57" s="399"/>
      <c r="ET57" s="399"/>
      <c r="EU57" s="399"/>
      <c r="EV57" s="399"/>
      <c r="EW57" s="399"/>
      <c r="EX57" s="399"/>
      <c r="EY57" s="399"/>
      <c r="EZ57" s="399"/>
      <c r="FA57" s="399"/>
      <c r="FB57" s="399"/>
      <c r="FC57" s="399"/>
      <c r="FD57" s="399"/>
      <c r="FE57" s="399"/>
      <c r="FF57" s="399"/>
      <c r="FG57" s="399"/>
      <c r="FH57" s="399"/>
      <c r="FI57" s="399"/>
      <c r="FJ57" s="399"/>
      <c r="FK57" s="399"/>
      <c r="FL57" s="399"/>
      <c r="FM57" s="399"/>
      <c r="FN57" s="399"/>
      <c r="FO57" s="399"/>
      <c r="FP57" s="399"/>
      <c r="FQ57" s="399"/>
      <c r="FR57" s="399"/>
      <c r="FS57" s="399"/>
      <c r="FT57" s="399"/>
      <c r="FU57" s="399"/>
      <c r="FV57" s="399"/>
      <c r="FW57" s="399"/>
      <c r="FX57" s="399"/>
      <c r="FY57" s="399"/>
      <c r="FZ57" s="399"/>
      <c r="GA57" s="399"/>
      <c r="GB57" s="399"/>
      <c r="GC57" s="399"/>
      <c r="GD57" s="399"/>
      <c r="GE57" s="399"/>
      <c r="GF57" s="399"/>
      <c r="GG57" s="399"/>
      <c r="GH57" s="399"/>
      <c r="GI57" s="399"/>
      <c r="GJ57" s="399"/>
      <c r="GK57" s="399"/>
      <c r="GL57" s="399"/>
      <c r="GM57" s="399"/>
      <c r="GN57" s="399"/>
      <c r="GO57" s="399"/>
      <c r="GP57" s="399"/>
      <c r="GQ57" s="399"/>
      <c r="GR57" s="399"/>
      <c r="GS57" s="399"/>
      <c r="GT57" s="399"/>
      <c r="GU57" s="399"/>
      <c r="GV57" s="399"/>
      <c r="GW57" s="399"/>
      <c r="GX57" s="399"/>
      <c r="GY57" s="399"/>
      <c r="GZ57" s="399"/>
      <c r="HA57" s="399"/>
      <c r="HB57" s="399"/>
      <c r="HC57" s="399"/>
      <c r="HD57" s="399"/>
      <c r="HE57" s="399"/>
      <c r="HF57" s="399"/>
      <c r="HG57" s="399"/>
      <c r="HH57" s="399"/>
      <c r="HI57" s="399"/>
      <c r="HJ57" s="399"/>
      <c r="HK57" s="399"/>
      <c r="HL57" s="399"/>
      <c r="HM57" s="399"/>
      <c r="HN57" s="399"/>
      <c r="HO57" s="399"/>
      <c r="HP57" s="399"/>
      <c r="HQ57" s="399"/>
      <c r="HR57" s="399"/>
      <c r="HS57" s="399"/>
      <c r="HT57" s="399"/>
      <c r="HU57" s="399"/>
      <c r="HV57" s="399"/>
      <c r="HW57" s="399"/>
      <c r="HX57" s="399"/>
      <c r="HY57" s="399"/>
      <c r="HZ57" s="399"/>
      <c r="IA57" s="399"/>
      <c r="IB57" s="399"/>
      <c r="IC57" s="399"/>
      <c r="ID57" s="399"/>
      <c r="IE57" s="399"/>
      <c r="IF57" s="399"/>
      <c r="IG57" s="399"/>
      <c r="IH57" s="399"/>
      <c r="II57" s="399"/>
      <c r="IJ57" s="399"/>
      <c r="IK57" s="399"/>
      <c r="IL57" s="399"/>
      <c r="IM57" s="399"/>
      <c r="IN57" s="399"/>
      <c r="IO57" s="399"/>
      <c r="IP57" s="399"/>
      <c r="IQ57" s="399"/>
      <c r="IR57" s="399"/>
      <c r="IS57" s="399"/>
      <c r="IT57" s="399"/>
      <c r="IU57" s="399"/>
      <c r="IV57" s="399"/>
      <c r="IW57" s="399"/>
      <c r="IX57" s="399"/>
      <c r="IY57" s="399"/>
      <c r="IZ57" s="399"/>
      <c r="JA57" s="399"/>
      <c r="JB57" s="399"/>
      <c r="JC57" s="399"/>
      <c r="JD57" s="399"/>
      <c r="JE57" s="399"/>
      <c r="JF57" s="399"/>
      <c r="JG57" s="399"/>
      <c r="JH57" s="399"/>
      <c r="JI57" s="399"/>
      <c r="JJ57" s="399"/>
      <c r="JK57" s="399"/>
      <c r="JL57" s="399"/>
      <c r="JM57" s="399"/>
      <c r="JN57" s="399"/>
      <c r="JO57" s="399"/>
      <c r="JP57" s="399"/>
      <c r="JQ57" s="399"/>
      <c r="JR57" s="399"/>
      <c r="JS57" s="399"/>
      <c r="JT57" s="399"/>
      <c r="JU57" s="399"/>
      <c r="JV57" s="399"/>
      <c r="JW57" s="399"/>
      <c r="JX57" s="399"/>
      <c r="JY57" s="399"/>
      <c r="JZ57" s="399"/>
      <c r="KA57" s="399"/>
      <c r="KB57" s="399"/>
      <c r="KC57" s="399"/>
      <c r="KD57" s="399"/>
      <c r="KE57" s="399"/>
      <c r="KF57" s="399"/>
      <c r="KG57" s="399"/>
      <c r="KH57" s="399"/>
      <c r="KI57" s="399"/>
      <c r="KJ57" s="399"/>
      <c r="KK57" s="399"/>
      <c r="KL57" s="399"/>
      <c r="KM57" s="399"/>
      <c r="KN57" s="399"/>
      <c r="KO57" s="399"/>
      <c r="KP57" s="399"/>
      <c r="KQ57" s="399"/>
      <c r="KR57" s="399"/>
      <c r="KS57" s="399"/>
    </row>
    <row r="58" spans="1:305" ht="39.6" x14ac:dyDescent="0.4">
      <c r="A58" s="545">
        <v>38</v>
      </c>
      <c r="B58" s="934" t="s">
        <v>164</v>
      </c>
      <c r="C58" s="590" t="s">
        <v>282</v>
      </c>
      <c r="D58" s="995" t="s">
        <v>51</v>
      </c>
      <c r="E58" s="430" t="str">
        <f>IF(E57="N","X","")</f>
        <v/>
      </c>
      <c r="F58" s="430" t="str">
        <f t="shared" ref="F58:I58" si="68">IF(F57="N","X","")</f>
        <v/>
      </c>
      <c r="G58" s="430" t="str">
        <f t="shared" si="68"/>
        <v/>
      </c>
      <c r="H58" s="430" t="str">
        <f t="shared" si="68"/>
        <v/>
      </c>
      <c r="I58" s="430" t="str">
        <f t="shared" si="68"/>
        <v/>
      </c>
      <c r="J58" s="430" t="str">
        <f t="shared" ref="J58:BA58" si="69">IF(J57="N","X","")</f>
        <v/>
      </c>
      <c r="K58" s="430" t="str">
        <f t="shared" si="69"/>
        <v/>
      </c>
      <c r="L58" s="430" t="str">
        <f t="shared" si="69"/>
        <v/>
      </c>
      <c r="M58" s="430" t="str">
        <f t="shared" si="69"/>
        <v/>
      </c>
      <c r="N58" s="430" t="str">
        <f t="shared" si="69"/>
        <v/>
      </c>
      <c r="O58" s="430" t="str">
        <f t="shared" si="69"/>
        <v/>
      </c>
      <c r="P58" s="430" t="str">
        <f t="shared" si="69"/>
        <v/>
      </c>
      <c r="Q58" s="430" t="str">
        <f t="shared" si="69"/>
        <v/>
      </c>
      <c r="R58" s="430" t="str">
        <f t="shared" si="69"/>
        <v/>
      </c>
      <c r="S58" s="430" t="str">
        <f t="shared" si="69"/>
        <v/>
      </c>
      <c r="T58" s="430" t="str">
        <f t="shared" si="69"/>
        <v/>
      </c>
      <c r="U58" s="430" t="str">
        <f t="shared" si="69"/>
        <v/>
      </c>
      <c r="V58" s="430" t="str">
        <f t="shared" si="69"/>
        <v/>
      </c>
      <c r="W58" s="430" t="str">
        <f t="shared" si="69"/>
        <v/>
      </c>
      <c r="X58" s="430" t="str">
        <f t="shared" si="69"/>
        <v/>
      </c>
      <c r="Y58" s="430" t="str">
        <f t="shared" si="69"/>
        <v/>
      </c>
      <c r="Z58" s="430" t="str">
        <f t="shared" si="69"/>
        <v/>
      </c>
      <c r="AA58" s="430" t="str">
        <f t="shared" si="69"/>
        <v/>
      </c>
      <c r="AB58" s="430" t="str">
        <f t="shared" si="69"/>
        <v/>
      </c>
      <c r="AC58" s="430" t="str">
        <f t="shared" si="69"/>
        <v/>
      </c>
      <c r="AD58" s="430" t="str">
        <f t="shared" si="69"/>
        <v/>
      </c>
      <c r="AE58" s="430" t="str">
        <f t="shared" si="69"/>
        <v/>
      </c>
      <c r="AF58" s="430" t="str">
        <f t="shared" si="69"/>
        <v/>
      </c>
      <c r="AG58" s="430" t="str">
        <f t="shared" si="69"/>
        <v/>
      </c>
      <c r="AH58" s="430" t="str">
        <f t="shared" si="69"/>
        <v/>
      </c>
      <c r="AI58" s="430" t="str">
        <f t="shared" si="69"/>
        <v/>
      </c>
      <c r="AJ58" s="430" t="str">
        <f t="shared" si="69"/>
        <v/>
      </c>
      <c r="AK58" s="430" t="str">
        <f t="shared" si="69"/>
        <v/>
      </c>
      <c r="AL58" s="430" t="str">
        <f t="shared" si="69"/>
        <v/>
      </c>
      <c r="AM58" s="430" t="str">
        <f t="shared" si="69"/>
        <v/>
      </c>
      <c r="AN58" s="430" t="str">
        <f t="shared" si="69"/>
        <v/>
      </c>
      <c r="AO58" s="430" t="str">
        <f t="shared" si="69"/>
        <v/>
      </c>
      <c r="AP58" s="430" t="str">
        <f t="shared" si="69"/>
        <v/>
      </c>
      <c r="AQ58" s="430" t="str">
        <f t="shared" si="69"/>
        <v/>
      </c>
      <c r="AR58" s="430" t="str">
        <f t="shared" si="69"/>
        <v/>
      </c>
      <c r="AS58" s="430" t="str">
        <f t="shared" si="69"/>
        <v/>
      </c>
      <c r="AT58" s="430" t="str">
        <f t="shared" si="69"/>
        <v/>
      </c>
      <c r="AU58" s="430" t="str">
        <f t="shared" si="69"/>
        <v/>
      </c>
      <c r="AV58" s="430" t="str">
        <f t="shared" si="69"/>
        <v/>
      </c>
      <c r="AW58" s="430" t="str">
        <f t="shared" si="69"/>
        <v/>
      </c>
      <c r="AX58" s="430" t="str">
        <f t="shared" si="69"/>
        <v/>
      </c>
      <c r="AY58" s="430" t="str">
        <f t="shared" si="69"/>
        <v/>
      </c>
      <c r="AZ58" s="430" t="str">
        <f t="shared" si="69"/>
        <v/>
      </c>
      <c r="BA58" s="430" t="str">
        <f t="shared" si="69"/>
        <v/>
      </c>
      <c r="BB58" s="395"/>
      <c r="BC58" s="422"/>
      <c r="BD58" s="423"/>
      <c r="BE58" s="424"/>
      <c r="BF58" s="399"/>
      <c r="BG58" s="399"/>
      <c r="BH58" s="399"/>
      <c r="BI58" s="399"/>
      <c r="BJ58" s="399"/>
      <c r="BK58" s="399"/>
      <c r="BL58" s="399"/>
      <c r="BM58" s="399"/>
      <c r="BN58" s="399"/>
      <c r="BO58" s="399"/>
      <c r="BP58" s="399"/>
      <c r="BQ58" s="399"/>
      <c r="BR58" s="399"/>
      <c r="BS58" s="399"/>
      <c r="BT58" s="399"/>
      <c r="BU58" s="399"/>
      <c r="BV58" s="399"/>
      <c r="BW58" s="399"/>
      <c r="BX58" s="399"/>
      <c r="BY58" s="399"/>
      <c r="BZ58" s="399"/>
      <c r="CA58" s="399"/>
      <c r="CB58" s="399"/>
      <c r="CC58" s="399"/>
      <c r="CD58" s="399"/>
      <c r="CE58" s="399"/>
      <c r="CF58" s="399"/>
      <c r="CG58" s="399"/>
      <c r="CH58" s="399"/>
      <c r="CI58" s="399"/>
      <c r="CJ58" s="399"/>
      <c r="CK58" s="399"/>
      <c r="CL58" s="399"/>
      <c r="CM58" s="399"/>
      <c r="CN58" s="399"/>
      <c r="CO58" s="399"/>
      <c r="CP58" s="399"/>
      <c r="CQ58" s="399"/>
      <c r="CR58" s="399"/>
      <c r="CS58" s="399"/>
      <c r="CT58" s="399"/>
      <c r="CU58" s="399"/>
      <c r="CV58" s="399"/>
      <c r="CW58" s="399"/>
      <c r="CX58" s="399"/>
      <c r="CY58" s="399"/>
      <c r="CZ58" s="399"/>
      <c r="DA58" s="399"/>
      <c r="DB58" s="399"/>
      <c r="DC58" s="399"/>
      <c r="DD58" s="399"/>
      <c r="DE58" s="399"/>
      <c r="DF58" s="399"/>
      <c r="DG58" s="399"/>
      <c r="DH58" s="399"/>
      <c r="DI58" s="399"/>
      <c r="DJ58" s="399"/>
      <c r="DK58" s="399"/>
      <c r="DL58" s="399"/>
      <c r="DM58" s="399"/>
      <c r="DN58" s="399"/>
      <c r="DO58" s="399"/>
      <c r="DP58" s="399"/>
      <c r="DQ58" s="399"/>
      <c r="DR58" s="399"/>
      <c r="DS58" s="399"/>
      <c r="DT58" s="399"/>
      <c r="DU58" s="399"/>
      <c r="DV58" s="399"/>
      <c r="DW58" s="399"/>
      <c r="DX58" s="399"/>
      <c r="DY58" s="399"/>
      <c r="DZ58" s="399"/>
      <c r="EA58" s="399"/>
      <c r="EB58" s="399"/>
      <c r="EC58" s="399"/>
      <c r="ED58" s="399"/>
      <c r="EE58" s="399"/>
      <c r="EF58" s="399"/>
      <c r="EG58" s="399"/>
      <c r="EH58" s="399"/>
      <c r="EI58" s="399"/>
      <c r="EJ58" s="399"/>
      <c r="EK58" s="399"/>
      <c r="EL58" s="399"/>
      <c r="EM58" s="399"/>
      <c r="EN58" s="399"/>
      <c r="EO58" s="399"/>
      <c r="EP58" s="399"/>
      <c r="EQ58" s="399"/>
      <c r="ER58" s="399"/>
      <c r="ES58" s="399"/>
      <c r="ET58" s="399"/>
      <c r="EU58" s="399"/>
      <c r="EV58" s="399"/>
      <c r="EW58" s="399"/>
      <c r="EX58" s="399"/>
      <c r="EY58" s="399"/>
      <c r="EZ58" s="399"/>
      <c r="FA58" s="399"/>
      <c r="FB58" s="399"/>
      <c r="FC58" s="399"/>
      <c r="FD58" s="399"/>
      <c r="FE58" s="399"/>
      <c r="FF58" s="399"/>
      <c r="FG58" s="399"/>
      <c r="FH58" s="399"/>
      <c r="FI58" s="399"/>
      <c r="FJ58" s="399"/>
      <c r="FK58" s="399"/>
      <c r="FL58" s="399"/>
      <c r="FM58" s="399"/>
      <c r="FN58" s="399"/>
      <c r="FO58" s="399"/>
      <c r="FP58" s="399"/>
      <c r="FQ58" s="399"/>
      <c r="FR58" s="399"/>
      <c r="FS58" s="399"/>
      <c r="FT58" s="399"/>
      <c r="FU58" s="399"/>
      <c r="FV58" s="399"/>
      <c r="FW58" s="399"/>
      <c r="FX58" s="399"/>
      <c r="FY58" s="399"/>
      <c r="FZ58" s="399"/>
      <c r="GA58" s="399"/>
      <c r="GB58" s="399"/>
      <c r="GC58" s="399"/>
      <c r="GD58" s="399"/>
      <c r="GE58" s="399"/>
      <c r="GF58" s="399"/>
      <c r="GG58" s="399"/>
      <c r="GH58" s="399"/>
      <c r="GI58" s="399"/>
      <c r="GJ58" s="399"/>
      <c r="GK58" s="399"/>
      <c r="GL58" s="399"/>
      <c r="GM58" s="399"/>
      <c r="GN58" s="399"/>
      <c r="GO58" s="399"/>
      <c r="GP58" s="399"/>
      <c r="GQ58" s="399"/>
      <c r="GR58" s="399"/>
      <c r="GS58" s="399"/>
      <c r="GT58" s="399"/>
      <c r="GU58" s="399"/>
      <c r="GV58" s="399"/>
      <c r="GW58" s="399"/>
      <c r="GX58" s="399"/>
      <c r="GY58" s="399"/>
      <c r="GZ58" s="399"/>
      <c r="HA58" s="399"/>
      <c r="HB58" s="399"/>
      <c r="HC58" s="399"/>
      <c r="HD58" s="399"/>
      <c r="HE58" s="399"/>
      <c r="HF58" s="399"/>
      <c r="HG58" s="399"/>
      <c r="HH58" s="399"/>
      <c r="HI58" s="399"/>
      <c r="HJ58" s="399"/>
      <c r="HK58" s="399"/>
      <c r="HL58" s="399"/>
      <c r="HM58" s="399"/>
      <c r="HN58" s="399"/>
      <c r="HO58" s="399"/>
      <c r="HP58" s="399"/>
      <c r="HQ58" s="399"/>
      <c r="HR58" s="399"/>
      <c r="HS58" s="399"/>
      <c r="HT58" s="399"/>
      <c r="HU58" s="399"/>
      <c r="HV58" s="399"/>
      <c r="HW58" s="399"/>
      <c r="HX58" s="399"/>
      <c r="HY58" s="399"/>
      <c r="HZ58" s="399"/>
      <c r="IA58" s="399"/>
      <c r="IB58" s="399"/>
      <c r="IC58" s="399"/>
      <c r="ID58" s="399"/>
      <c r="IE58" s="399"/>
      <c r="IF58" s="399"/>
      <c r="IG58" s="399"/>
      <c r="IH58" s="399"/>
      <c r="II58" s="399"/>
      <c r="IJ58" s="399"/>
      <c r="IK58" s="399"/>
      <c r="IL58" s="399"/>
      <c r="IM58" s="399"/>
      <c r="IN58" s="399"/>
      <c r="IO58" s="399"/>
      <c r="IP58" s="399"/>
      <c r="IQ58" s="399"/>
      <c r="IR58" s="399"/>
      <c r="IS58" s="399"/>
      <c r="IT58" s="399"/>
      <c r="IU58" s="399"/>
      <c r="IV58" s="399"/>
      <c r="IW58" s="399"/>
      <c r="IX58" s="399"/>
      <c r="IY58" s="399"/>
      <c r="IZ58" s="399"/>
      <c r="JA58" s="399"/>
      <c r="JB58" s="399"/>
      <c r="JC58" s="399"/>
      <c r="JD58" s="399"/>
      <c r="JE58" s="399"/>
      <c r="JF58" s="399"/>
      <c r="JG58" s="399"/>
      <c r="JH58" s="399"/>
      <c r="JI58" s="399"/>
      <c r="JJ58" s="399"/>
      <c r="JK58" s="399"/>
      <c r="JL58" s="399"/>
      <c r="JM58" s="399"/>
      <c r="JN58" s="399"/>
      <c r="JO58" s="399"/>
      <c r="JP58" s="399"/>
      <c r="JQ58" s="399"/>
      <c r="JR58" s="399"/>
      <c r="JS58" s="399"/>
      <c r="JT58" s="399"/>
      <c r="JU58" s="399"/>
      <c r="JV58" s="399"/>
      <c r="JW58" s="399"/>
      <c r="JX58" s="399"/>
      <c r="JY58" s="399"/>
      <c r="JZ58" s="399"/>
      <c r="KA58" s="399"/>
      <c r="KB58" s="399"/>
      <c r="KC58" s="399"/>
      <c r="KD58" s="399"/>
      <c r="KE58" s="399"/>
      <c r="KF58" s="399"/>
      <c r="KG58" s="399"/>
      <c r="KH58" s="399"/>
      <c r="KI58" s="399"/>
      <c r="KJ58" s="399"/>
      <c r="KK58" s="399"/>
      <c r="KL58" s="399"/>
      <c r="KM58" s="399"/>
      <c r="KN58" s="399"/>
      <c r="KO58" s="399"/>
      <c r="KP58" s="399"/>
      <c r="KQ58" s="399"/>
      <c r="KR58" s="399"/>
      <c r="KS58" s="399"/>
    </row>
    <row r="59" spans="1:305" ht="51" customHeight="1" x14ac:dyDescent="0.4">
      <c r="A59" s="615">
        <v>39</v>
      </c>
      <c r="B59" s="934" t="s">
        <v>164</v>
      </c>
      <c r="C59" s="590" t="s">
        <v>332</v>
      </c>
      <c r="D59" s="995" t="s">
        <v>51</v>
      </c>
      <c r="E59" s="430" t="str">
        <f>IF(OR(E57="N", E58="n"),"X","")</f>
        <v/>
      </c>
      <c r="F59" s="430" t="str">
        <f t="shared" ref="F59:I59" si="70">IF(OR(F57="N", F58="n"),"X","")</f>
        <v/>
      </c>
      <c r="G59" s="430" t="str">
        <f t="shared" si="70"/>
        <v/>
      </c>
      <c r="H59" s="430" t="str">
        <f t="shared" si="70"/>
        <v/>
      </c>
      <c r="I59" s="430" t="str">
        <f t="shared" si="70"/>
        <v/>
      </c>
      <c r="J59" s="430" t="str">
        <f t="shared" ref="J59:BA59" si="71">IF(OR(J57="N", J58="n"),"X","")</f>
        <v/>
      </c>
      <c r="K59" s="430" t="str">
        <f t="shared" si="71"/>
        <v/>
      </c>
      <c r="L59" s="430" t="str">
        <f t="shared" si="71"/>
        <v/>
      </c>
      <c r="M59" s="430" t="str">
        <f t="shared" si="71"/>
        <v/>
      </c>
      <c r="N59" s="430" t="str">
        <f t="shared" si="71"/>
        <v/>
      </c>
      <c r="O59" s="430" t="str">
        <f t="shared" si="71"/>
        <v/>
      </c>
      <c r="P59" s="430" t="str">
        <f t="shared" si="71"/>
        <v/>
      </c>
      <c r="Q59" s="430" t="str">
        <f t="shared" si="71"/>
        <v/>
      </c>
      <c r="R59" s="430" t="str">
        <f t="shared" si="71"/>
        <v/>
      </c>
      <c r="S59" s="430" t="str">
        <f t="shared" si="71"/>
        <v/>
      </c>
      <c r="T59" s="430" t="str">
        <f t="shared" si="71"/>
        <v/>
      </c>
      <c r="U59" s="430" t="str">
        <f t="shared" si="71"/>
        <v/>
      </c>
      <c r="V59" s="430" t="str">
        <f t="shared" si="71"/>
        <v/>
      </c>
      <c r="W59" s="430" t="str">
        <f t="shared" si="71"/>
        <v/>
      </c>
      <c r="X59" s="430" t="str">
        <f t="shared" si="71"/>
        <v/>
      </c>
      <c r="Y59" s="430" t="str">
        <f t="shared" si="71"/>
        <v/>
      </c>
      <c r="Z59" s="430" t="str">
        <f t="shared" si="71"/>
        <v/>
      </c>
      <c r="AA59" s="430" t="str">
        <f t="shared" si="71"/>
        <v/>
      </c>
      <c r="AB59" s="430" t="str">
        <f t="shared" si="71"/>
        <v/>
      </c>
      <c r="AC59" s="430" t="str">
        <f t="shared" si="71"/>
        <v/>
      </c>
      <c r="AD59" s="430" t="str">
        <f t="shared" si="71"/>
        <v/>
      </c>
      <c r="AE59" s="430" t="str">
        <f t="shared" si="71"/>
        <v/>
      </c>
      <c r="AF59" s="430" t="str">
        <f t="shared" si="71"/>
        <v/>
      </c>
      <c r="AG59" s="430" t="str">
        <f t="shared" si="71"/>
        <v/>
      </c>
      <c r="AH59" s="430" t="str">
        <f t="shared" si="71"/>
        <v/>
      </c>
      <c r="AI59" s="430" t="str">
        <f t="shared" si="71"/>
        <v/>
      </c>
      <c r="AJ59" s="430" t="str">
        <f t="shared" si="71"/>
        <v/>
      </c>
      <c r="AK59" s="430" t="str">
        <f t="shared" si="71"/>
        <v/>
      </c>
      <c r="AL59" s="430" t="str">
        <f t="shared" si="71"/>
        <v/>
      </c>
      <c r="AM59" s="430" t="str">
        <f t="shared" si="71"/>
        <v/>
      </c>
      <c r="AN59" s="430" t="str">
        <f t="shared" si="71"/>
        <v/>
      </c>
      <c r="AO59" s="430" t="str">
        <f t="shared" si="71"/>
        <v/>
      </c>
      <c r="AP59" s="430" t="str">
        <f t="shared" si="71"/>
        <v/>
      </c>
      <c r="AQ59" s="430" t="str">
        <f t="shared" si="71"/>
        <v/>
      </c>
      <c r="AR59" s="430" t="str">
        <f t="shared" si="71"/>
        <v/>
      </c>
      <c r="AS59" s="430" t="str">
        <f t="shared" si="71"/>
        <v/>
      </c>
      <c r="AT59" s="430" t="str">
        <f t="shared" si="71"/>
        <v/>
      </c>
      <c r="AU59" s="430" t="str">
        <f t="shared" si="71"/>
        <v/>
      </c>
      <c r="AV59" s="430" t="str">
        <f t="shared" si="71"/>
        <v/>
      </c>
      <c r="AW59" s="430" t="str">
        <f t="shared" si="71"/>
        <v/>
      </c>
      <c r="AX59" s="430" t="str">
        <f t="shared" si="71"/>
        <v/>
      </c>
      <c r="AY59" s="430" t="str">
        <f t="shared" si="71"/>
        <v/>
      </c>
      <c r="AZ59" s="430" t="str">
        <f t="shared" si="71"/>
        <v/>
      </c>
      <c r="BA59" s="430" t="str">
        <f t="shared" si="71"/>
        <v/>
      </c>
      <c r="BB59" s="395"/>
      <c r="BC59" s="422"/>
      <c r="BD59" s="423"/>
      <c r="BE59" s="424"/>
      <c r="BF59" s="399"/>
      <c r="BG59" s="399"/>
      <c r="BH59" s="399"/>
      <c r="BI59" s="399"/>
      <c r="BJ59" s="399"/>
      <c r="BK59" s="399"/>
      <c r="BL59" s="399"/>
      <c r="BM59" s="399"/>
      <c r="BN59" s="399"/>
      <c r="BO59" s="399"/>
      <c r="BP59" s="399"/>
      <c r="BQ59" s="399"/>
      <c r="BR59" s="399"/>
      <c r="BS59" s="399"/>
      <c r="BT59" s="399"/>
      <c r="BU59" s="399"/>
      <c r="BV59" s="399"/>
      <c r="BW59" s="399"/>
      <c r="BX59" s="399"/>
      <c r="BY59" s="399"/>
      <c r="BZ59" s="399"/>
      <c r="CA59" s="399"/>
      <c r="CB59" s="399"/>
      <c r="CC59" s="399"/>
      <c r="CD59" s="399"/>
      <c r="CE59" s="399"/>
      <c r="CF59" s="399"/>
      <c r="CG59" s="399"/>
      <c r="CH59" s="399"/>
      <c r="CI59" s="399"/>
      <c r="CJ59" s="399"/>
      <c r="CK59" s="399"/>
      <c r="CL59" s="399"/>
      <c r="CM59" s="399"/>
      <c r="CN59" s="399"/>
      <c r="CO59" s="399"/>
      <c r="CP59" s="399"/>
      <c r="CQ59" s="399"/>
      <c r="CR59" s="399"/>
      <c r="CS59" s="399"/>
      <c r="CT59" s="399"/>
      <c r="CU59" s="399"/>
      <c r="CV59" s="399"/>
      <c r="CW59" s="399"/>
      <c r="CX59" s="399"/>
      <c r="CY59" s="399"/>
      <c r="CZ59" s="399"/>
      <c r="DA59" s="399"/>
      <c r="DB59" s="399"/>
      <c r="DC59" s="399"/>
      <c r="DD59" s="399"/>
      <c r="DE59" s="399"/>
      <c r="DF59" s="399"/>
      <c r="DG59" s="399"/>
      <c r="DH59" s="399"/>
      <c r="DI59" s="399"/>
      <c r="DJ59" s="399"/>
      <c r="DK59" s="399"/>
      <c r="DL59" s="399"/>
      <c r="DM59" s="399"/>
      <c r="DN59" s="399"/>
      <c r="DO59" s="399"/>
      <c r="DP59" s="399"/>
      <c r="DQ59" s="399"/>
      <c r="DR59" s="399"/>
      <c r="DS59" s="399"/>
      <c r="DT59" s="399"/>
      <c r="DU59" s="399"/>
      <c r="DV59" s="399"/>
      <c r="DW59" s="399"/>
      <c r="DX59" s="399"/>
      <c r="DY59" s="399"/>
      <c r="DZ59" s="399"/>
      <c r="EA59" s="399"/>
      <c r="EB59" s="399"/>
      <c r="EC59" s="399"/>
      <c r="ED59" s="399"/>
      <c r="EE59" s="399"/>
      <c r="EF59" s="399"/>
      <c r="EG59" s="399"/>
      <c r="EH59" s="399"/>
      <c r="EI59" s="399"/>
      <c r="EJ59" s="399"/>
      <c r="EK59" s="399"/>
      <c r="EL59" s="399"/>
      <c r="EM59" s="399"/>
      <c r="EN59" s="399"/>
      <c r="EO59" s="399"/>
      <c r="EP59" s="399"/>
      <c r="EQ59" s="399"/>
      <c r="ER59" s="399"/>
      <c r="ES59" s="399"/>
      <c r="ET59" s="399"/>
      <c r="EU59" s="399"/>
      <c r="EV59" s="399"/>
      <c r="EW59" s="399"/>
      <c r="EX59" s="399"/>
      <c r="EY59" s="399"/>
      <c r="EZ59" s="399"/>
      <c r="FA59" s="399"/>
      <c r="FB59" s="399"/>
      <c r="FC59" s="399"/>
      <c r="FD59" s="399"/>
      <c r="FE59" s="399"/>
      <c r="FF59" s="399"/>
      <c r="FG59" s="399"/>
      <c r="FH59" s="399"/>
      <c r="FI59" s="399"/>
      <c r="FJ59" s="399"/>
      <c r="FK59" s="399"/>
      <c r="FL59" s="399"/>
      <c r="FM59" s="399"/>
      <c r="FN59" s="399"/>
      <c r="FO59" s="399"/>
      <c r="FP59" s="399"/>
      <c r="FQ59" s="399"/>
      <c r="FR59" s="399"/>
      <c r="FS59" s="399"/>
      <c r="FT59" s="399"/>
      <c r="FU59" s="399"/>
      <c r="FV59" s="399"/>
      <c r="FW59" s="399"/>
      <c r="FX59" s="399"/>
      <c r="FY59" s="399"/>
      <c r="FZ59" s="399"/>
      <c r="GA59" s="399"/>
      <c r="GB59" s="399"/>
      <c r="GC59" s="399"/>
      <c r="GD59" s="399"/>
      <c r="GE59" s="399"/>
      <c r="GF59" s="399"/>
      <c r="GG59" s="399"/>
      <c r="GH59" s="399"/>
      <c r="GI59" s="399"/>
      <c r="GJ59" s="399"/>
      <c r="GK59" s="399"/>
      <c r="GL59" s="399"/>
      <c r="GM59" s="399"/>
      <c r="GN59" s="399"/>
      <c r="GO59" s="399"/>
      <c r="GP59" s="399"/>
      <c r="GQ59" s="399"/>
      <c r="GR59" s="399"/>
      <c r="GS59" s="399"/>
      <c r="GT59" s="399"/>
      <c r="GU59" s="399"/>
      <c r="GV59" s="399"/>
      <c r="GW59" s="399"/>
      <c r="GX59" s="399"/>
      <c r="GY59" s="399"/>
      <c r="GZ59" s="399"/>
      <c r="HA59" s="399"/>
      <c r="HB59" s="399"/>
      <c r="HC59" s="399"/>
      <c r="HD59" s="399"/>
      <c r="HE59" s="399"/>
      <c r="HF59" s="399"/>
      <c r="HG59" s="399"/>
      <c r="HH59" s="399"/>
      <c r="HI59" s="399"/>
      <c r="HJ59" s="399"/>
      <c r="HK59" s="399"/>
      <c r="HL59" s="399"/>
      <c r="HM59" s="399"/>
      <c r="HN59" s="399"/>
      <c r="HO59" s="399"/>
      <c r="HP59" s="399"/>
      <c r="HQ59" s="399"/>
      <c r="HR59" s="399"/>
      <c r="HS59" s="399"/>
      <c r="HT59" s="399"/>
      <c r="HU59" s="399"/>
      <c r="HV59" s="399"/>
      <c r="HW59" s="399"/>
      <c r="HX59" s="399"/>
      <c r="HY59" s="399"/>
      <c r="HZ59" s="399"/>
      <c r="IA59" s="399"/>
      <c r="IB59" s="399"/>
      <c r="IC59" s="399"/>
      <c r="ID59" s="399"/>
      <c r="IE59" s="399"/>
      <c r="IF59" s="399"/>
      <c r="IG59" s="399"/>
      <c r="IH59" s="399"/>
      <c r="II59" s="399"/>
      <c r="IJ59" s="399"/>
      <c r="IK59" s="399"/>
      <c r="IL59" s="399"/>
      <c r="IM59" s="399"/>
      <c r="IN59" s="399"/>
      <c r="IO59" s="399"/>
      <c r="IP59" s="399"/>
      <c r="IQ59" s="399"/>
      <c r="IR59" s="399"/>
      <c r="IS59" s="399"/>
      <c r="IT59" s="399"/>
      <c r="IU59" s="399"/>
      <c r="IV59" s="399"/>
      <c r="IW59" s="399"/>
      <c r="IX59" s="399"/>
      <c r="IY59" s="399"/>
      <c r="IZ59" s="399"/>
      <c r="JA59" s="399"/>
      <c r="JB59" s="399"/>
      <c r="JC59" s="399"/>
      <c r="JD59" s="399"/>
      <c r="JE59" s="399"/>
      <c r="JF59" s="399"/>
      <c r="JG59" s="399"/>
      <c r="JH59" s="399"/>
      <c r="JI59" s="399"/>
      <c r="JJ59" s="399"/>
      <c r="JK59" s="399"/>
      <c r="JL59" s="399"/>
      <c r="JM59" s="399"/>
      <c r="JN59" s="399"/>
      <c r="JO59" s="399"/>
      <c r="JP59" s="399"/>
      <c r="JQ59" s="399"/>
      <c r="JR59" s="399"/>
      <c r="JS59" s="399"/>
      <c r="JT59" s="399"/>
      <c r="JU59" s="399"/>
      <c r="JV59" s="399"/>
      <c r="JW59" s="399"/>
      <c r="JX59" s="399"/>
      <c r="JY59" s="399"/>
      <c r="JZ59" s="399"/>
      <c r="KA59" s="399"/>
      <c r="KB59" s="399"/>
      <c r="KC59" s="399"/>
      <c r="KD59" s="399"/>
      <c r="KE59" s="399"/>
      <c r="KF59" s="399"/>
      <c r="KG59" s="399"/>
      <c r="KH59" s="399"/>
      <c r="KI59" s="399"/>
      <c r="KJ59" s="399"/>
      <c r="KK59" s="399"/>
      <c r="KL59" s="399"/>
      <c r="KM59" s="399"/>
      <c r="KN59" s="399"/>
      <c r="KO59" s="399"/>
      <c r="KP59" s="399"/>
      <c r="KQ59" s="399"/>
      <c r="KR59" s="399"/>
      <c r="KS59" s="399"/>
    </row>
    <row r="60" spans="1:305" ht="40.200000000000003" thickBot="1" x14ac:dyDescent="0.45">
      <c r="A60" s="935">
        <v>40</v>
      </c>
      <c r="B60" s="936" t="s">
        <v>165</v>
      </c>
      <c r="C60" s="562" t="s">
        <v>283</v>
      </c>
      <c r="D60" s="996" t="s">
        <v>51</v>
      </c>
      <c r="E60" s="430" t="str">
        <f>IF(OR(E57="N", E59="n", E59="X",),"X","")</f>
        <v/>
      </c>
      <c r="F60" s="430" t="str">
        <f t="shared" ref="F60:BA60" si="72">IF(OR(F57="N", F59="n", F59="X",),"X","")</f>
        <v/>
      </c>
      <c r="G60" s="430" t="str">
        <f t="shared" si="72"/>
        <v/>
      </c>
      <c r="H60" s="430" t="str">
        <f t="shared" si="72"/>
        <v/>
      </c>
      <c r="I60" s="430" t="str">
        <f t="shared" si="72"/>
        <v/>
      </c>
      <c r="J60" s="430" t="str">
        <f t="shared" si="72"/>
        <v/>
      </c>
      <c r="K60" s="430" t="str">
        <f t="shared" si="72"/>
        <v/>
      </c>
      <c r="L60" s="430" t="str">
        <f t="shared" si="72"/>
        <v/>
      </c>
      <c r="M60" s="430" t="str">
        <f t="shared" si="72"/>
        <v/>
      </c>
      <c r="N60" s="430" t="str">
        <f t="shared" si="72"/>
        <v/>
      </c>
      <c r="O60" s="430" t="str">
        <f t="shared" si="72"/>
        <v/>
      </c>
      <c r="P60" s="430" t="str">
        <f t="shared" si="72"/>
        <v/>
      </c>
      <c r="Q60" s="430" t="str">
        <f t="shared" si="72"/>
        <v/>
      </c>
      <c r="R60" s="430" t="str">
        <f t="shared" si="72"/>
        <v/>
      </c>
      <c r="S60" s="430" t="str">
        <f t="shared" si="72"/>
        <v/>
      </c>
      <c r="T60" s="430" t="str">
        <f t="shared" si="72"/>
        <v/>
      </c>
      <c r="U60" s="430" t="str">
        <f t="shared" si="72"/>
        <v/>
      </c>
      <c r="V60" s="430" t="str">
        <f t="shared" si="72"/>
        <v/>
      </c>
      <c r="W60" s="430" t="str">
        <f t="shared" si="72"/>
        <v/>
      </c>
      <c r="X60" s="430" t="str">
        <f t="shared" si="72"/>
        <v/>
      </c>
      <c r="Y60" s="430" t="str">
        <f t="shared" si="72"/>
        <v/>
      </c>
      <c r="Z60" s="430" t="str">
        <f t="shared" si="72"/>
        <v/>
      </c>
      <c r="AA60" s="430" t="str">
        <f t="shared" si="72"/>
        <v/>
      </c>
      <c r="AB60" s="430" t="str">
        <f t="shared" si="72"/>
        <v/>
      </c>
      <c r="AC60" s="430" t="str">
        <f t="shared" si="72"/>
        <v/>
      </c>
      <c r="AD60" s="430" t="str">
        <f t="shared" si="72"/>
        <v/>
      </c>
      <c r="AE60" s="430" t="str">
        <f t="shared" si="72"/>
        <v/>
      </c>
      <c r="AF60" s="430" t="str">
        <f t="shared" si="72"/>
        <v/>
      </c>
      <c r="AG60" s="430" t="str">
        <f t="shared" si="72"/>
        <v/>
      </c>
      <c r="AH60" s="430" t="str">
        <f t="shared" si="72"/>
        <v/>
      </c>
      <c r="AI60" s="430" t="str">
        <f t="shared" si="72"/>
        <v/>
      </c>
      <c r="AJ60" s="430" t="str">
        <f t="shared" si="72"/>
        <v/>
      </c>
      <c r="AK60" s="430" t="str">
        <f t="shared" si="72"/>
        <v/>
      </c>
      <c r="AL60" s="430" t="str">
        <f t="shared" si="72"/>
        <v/>
      </c>
      <c r="AM60" s="430" t="str">
        <f t="shared" si="72"/>
        <v/>
      </c>
      <c r="AN60" s="430" t="str">
        <f t="shared" si="72"/>
        <v/>
      </c>
      <c r="AO60" s="430" t="str">
        <f t="shared" si="72"/>
        <v/>
      </c>
      <c r="AP60" s="430" t="str">
        <f t="shared" si="72"/>
        <v/>
      </c>
      <c r="AQ60" s="430" t="str">
        <f t="shared" si="72"/>
        <v/>
      </c>
      <c r="AR60" s="430" t="str">
        <f t="shared" si="72"/>
        <v/>
      </c>
      <c r="AS60" s="430" t="str">
        <f t="shared" si="72"/>
        <v/>
      </c>
      <c r="AT60" s="430" t="str">
        <f t="shared" si="72"/>
        <v/>
      </c>
      <c r="AU60" s="430" t="str">
        <f t="shared" si="72"/>
        <v/>
      </c>
      <c r="AV60" s="430" t="str">
        <f t="shared" si="72"/>
        <v/>
      </c>
      <c r="AW60" s="430" t="str">
        <f t="shared" si="72"/>
        <v/>
      </c>
      <c r="AX60" s="430" t="str">
        <f t="shared" si="72"/>
        <v/>
      </c>
      <c r="AY60" s="430" t="str">
        <f t="shared" si="72"/>
        <v/>
      </c>
      <c r="AZ60" s="430" t="str">
        <f t="shared" si="72"/>
        <v/>
      </c>
      <c r="BA60" s="430" t="str">
        <f t="shared" si="72"/>
        <v/>
      </c>
      <c r="BB60" s="395"/>
      <c r="BC60" s="433"/>
      <c r="BD60" s="434"/>
      <c r="BE60" s="435"/>
      <c r="BF60" s="399"/>
      <c r="BG60" s="399"/>
      <c r="BH60" s="399"/>
      <c r="BI60" s="399"/>
      <c r="BJ60" s="399"/>
      <c r="BK60" s="399"/>
      <c r="BL60" s="399"/>
      <c r="BM60" s="399"/>
      <c r="BN60" s="399"/>
      <c r="BO60" s="399"/>
      <c r="BP60" s="399"/>
      <c r="BQ60" s="399"/>
      <c r="BR60" s="399"/>
      <c r="BS60" s="399"/>
      <c r="BT60" s="399"/>
      <c r="BU60" s="399"/>
      <c r="BV60" s="399"/>
      <c r="BW60" s="399"/>
      <c r="BX60" s="399"/>
      <c r="BY60" s="399"/>
      <c r="BZ60" s="399"/>
      <c r="CA60" s="399"/>
      <c r="CB60" s="399"/>
      <c r="CC60" s="399"/>
      <c r="CD60" s="399"/>
      <c r="CE60" s="399"/>
      <c r="CF60" s="399"/>
      <c r="CG60" s="399"/>
      <c r="CH60" s="399"/>
      <c r="CI60" s="399"/>
      <c r="CJ60" s="399"/>
      <c r="CK60" s="399"/>
      <c r="CL60" s="399"/>
      <c r="CM60" s="399"/>
      <c r="CN60" s="399"/>
      <c r="CO60" s="399"/>
      <c r="CP60" s="399"/>
      <c r="CQ60" s="399"/>
      <c r="CR60" s="399"/>
      <c r="CS60" s="399"/>
      <c r="CT60" s="399"/>
      <c r="CU60" s="399"/>
      <c r="CV60" s="399"/>
      <c r="CW60" s="399"/>
      <c r="CX60" s="399"/>
      <c r="CY60" s="399"/>
      <c r="CZ60" s="399"/>
      <c r="DA60" s="399"/>
      <c r="DB60" s="399"/>
      <c r="DC60" s="399"/>
      <c r="DD60" s="399"/>
      <c r="DE60" s="399"/>
      <c r="DF60" s="399"/>
      <c r="DG60" s="399"/>
      <c r="DH60" s="399"/>
      <c r="DI60" s="399"/>
      <c r="DJ60" s="399"/>
      <c r="DK60" s="399"/>
      <c r="DL60" s="399"/>
      <c r="DM60" s="399"/>
      <c r="DN60" s="399"/>
      <c r="DO60" s="399"/>
      <c r="DP60" s="399"/>
      <c r="DQ60" s="399"/>
      <c r="DR60" s="399"/>
      <c r="DS60" s="399"/>
      <c r="DT60" s="399"/>
      <c r="DU60" s="399"/>
      <c r="DV60" s="399"/>
      <c r="DW60" s="399"/>
      <c r="DX60" s="399"/>
      <c r="DY60" s="399"/>
      <c r="DZ60" s="399"/>
      <c r="EA60" s="399"/>
      <c r="EB60" s="399"/>
      <c r="EC60" s="399"/>
      <c r="ED60" s="399"/>
      <c r="EE60" s="399"/>
      <c r="EF60" s="399"/>
      <c r="EG60" s="399"/>
      <c r="EH60" s="399"/>
      <c r="EI60" s="399"/>
      <c r="EJ60" s="399"/>
      <c r="EK60" s="399"/>
      <c r="EL60" s="399"/>
      <c r="EM60" s="399"/>
      <c r="EN60" s="399"/>
      <c r="EO60" s="399"/>
      <c r="EP60" s="399"/>
      <c r="EQ60" s="399"/>
      <c r="ER60" s="399"/>
      <c r="ES60" s="399"/>
      <c r="ET60" s="399"/>
      <c r="EU60" s="399"/>
      <c r="EV60" s="399"/>
      <c r="EW60" s="399"/>
      <c r="EX60" s="399"/>
      <c r="EY60" s="399"/>
      <c r="EZ60" s="399"/>
      <c r="FA60" s="399"/>
      <c r="FB60" s="399"/>
      <c r="FC60" s="399"/>
      <c r="FD60" s="399"/>
      <c r="FE60" s="399"/>
      <c r="FF60" s="399"/>
      <c r="FG60" s="399"/>
      <c r="FH60" s="399"/>
      <c r="FI60" s="399"/>
      <c r="FJ60" s="399"/>
      <c r="FK60" s="399"/>
      <c r="FL60" s="399"/>
      <c r="FM60" s="399"/>
      <c r="FN60" s="399"/>
      <c r="FO60" s="399"/>
      <c r="FP60" s="399"/>
      <c r="FQ60" s="399"/>
      <c r="FR60" s="399"/>
      <c r="FS60" s="399"/>
      <c r="FT60" s="399"/>
      <c r="FU60" s="399"/>
      <c r="FV60" s="399"/>
      <c r="FW60" s="399"/>
      <c r="FX60" s="399"/>
      <c r="FY60" s="399"/>
      <c r="FZ60" s="399"/>
      <c r="GA60" s="399"/>
      <c r="GB60" s="399"/>
      <c r="GC60" s="399"/>
      <c r="GD60" s="399"/>
      <c r="GE60" s="399"/>
      <c r="GF60" s="399"/>
      <c r="GG60" s="399"/>
      <c r="GH60" s="399"/>
      <c r="GI60" s="399"/>
      <c r="GJ60" s="399"/>
      <c r="GK60" s="399"/>
      <c r="GL60" s="399"/>
      <c r="GM60" s="399"/>
      <c r="GN60" s="399"/>
      <c r="GO60" s="399"/>
      <c r="GP60" s="399"/>
      <c r="GQ60" s="399"/>
      <c r="GR60" s="399"/>
      <c r="GS60" s="399"/>
      <c r="GT60" s="399"/>
      <c r="GU60" s="399"/>
      <c r="GV60" s="399"/>
      <c r="GW60" s="399"/>
      <c r="GX60" s="399"/>
      <c r="GY60" s="399"/>
      <c r="GZ60" s="399"/>
      <c r="HA60" s="399"/>
      <c r="HB60" s="399"/>
      <c r="HC60" s="399"/>
      <c r="HD60" s="399"/>
      <c r="HE60" s="399"/>
      <c r="HF60" s="399"/>
      <c r="HG60" s="399"/>
      <c r="HH60" s="399"/>
      <c r="HI60" s="399"/>
      <c r="HJ60" s="399"/>
      <c r="HK60" s="399"/>
      <c r="HL60" s="399"/>
      <c r="HM60" s="399"/>
      <c r="HN60" s="399"/>
      <c r="HO60" s="399"/>
      <c r="HP60" s="399"/>
      <c r="HQ60" s="399"/>
      <c r="HR60" s="399"/>
      <c r="HS60" s="399"/>
      <c r="HT60" s="399"/>
      <c r="HU60" s="399"/>
      <c r="HV60" s="399"/>
      <c r="HW60" s="399"/>
      <c r="HX60" s="399"/>
      <c r="HY60" s="399"/>
      <c r="HZ60" s="399"/>
      <c r="IA60" s="399"/>
      <c r="IB60" s="399"/>
      <c r="IC60" s="399"/>
      <c r="ID60" s="399"/>
      <c r="IE60" s="399"/>
      <c r="IF60" s="399"/>
      <c r="IG60" s="399"/>
      <c r="IH60" s="399"/>
      <c r="II60" s="399"/>
      <c r="IJ60" s="399"/>
      <c r="IK60" s="399"/>
      <c r="IL60" s="399"/>
      <c r="IM60" s="399"/>
      <c r="IN60" s="399"/>
      <c r="IO60" s="399"/>
      <c r="IP60" s="399"/>
      <c r="IQ60" s="399"/>
      <c r="IR60" s="399"/>
      <c r="IS60" s="399"/>
      <c r="IT60" s="399"/>
      <c r="IU60" s="399"/>
      <c r="IV60" s="399"/>
      <c r="IW60" s="399"/>
      <c r="IX60" s="399"/>
      <c r="IY60" s="399"/>
      <c r="IZ60" s="399"/>
      <c r="JA60" s="399"/>
      <c r="JB60" s="399"/>
      <c r="JC60" s="399"/>
      <c r="JD60" s="399"/>
      <c r="JE60" s="399"/>
      <c r="JF60" s="399"/>
      <c r="JG60" s="399"/>
      <c r="JH60" s="399"/>
      <c r="JI60" s="399"/>
      <c r="JJ60" s="399"/>
      <c r="JK60" s="399"/>
      <c r="JL60" s="399"/>
      <c r="JM60" s="399"/>
      <c r="JN60" s="399"/>
      <c r="JO60" s="399"/>
      <c r="JP60" s="399"/>
      <c r="JQ60" s="399"/>
      <c r="JR60" s="399"/>
      <c r="JS60" s="399"/>
      <c r="JT60" s="399"/>
      <c r="JU60" s="399"/>
      <c r="JV60" s="399"/>
      <c r="JW60" s="399"/>
      <c r="JX60" s="399"/>
      <c r="JY60" s="399"/>
      <c r="JZ60" s="399"/>
      <c r="KA60" s="399"/>
      <c r="KB60" s="399"/>
      <c r="KC60" s="399"/>
      <c r="KD60" s="399"/>
      <c r="KE60" s="399"/>
      <c r="KF60" s="399"/>
      <c r="KG60" s="399"/>
      <c r="KH60" s="399"/>
      <c r="KI60" s="399"/>
      <c r="KJ60" s="399"/>
      <c r="KK60" s="399"/>
      <c r="KL60" s="399"/>
      <c r="KM60" s="399"/>
      <c r="KN60" s="399"/>
      <c r="KO60" s="399"/>
      <c r="KP60" s="399"/>
      <c r="KQ60" s="399"/>
      <c r="KR60" s="399"/>
      <c r="KS60" s="399"/>
    </row>
    <row r="61" spans="1:305" s="37" customFormat="1" ht="23.4" thickBot="1" x14ac:dyDescent="0.45">
      <c r="A61" s="937"/>
      <c r="B61" s="938"/>
      <c r="C61" s="939" t="s">
        <v>9</v>
      </c>
      <c r="D61" s="978" t="s">
        <v>10</v>
      </c>
      <c r="E61" s="480"/>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481"/>
      <c r="AM61" s="481"/>
      <c r="AN61" s="481"/>
      <c r="AO61" s="481"/>
      <c r="AP61" s="481"/>
      <c r="AQ61" s="481"/>
      <c r="AR61" s="481"/>
      <c r="AS61" s="481"/>
      <c r="AT61" s="481"/>
      <c r="AU61" s="481"/>
      <c r="AV61" s="481"/>
      <c r="AW61" s="481"/>
      <c r="AX61" s="481"/>
      <c r="AY61" s="481"/>
      <c r="AZ61" s="481"/>
      <c r="BA61" s="481"/>
      <c r="BB61" s="482"/>
      <c r="BC61" s="483"/>
      <c r="BD61" s="484"/>
      <c r="BE61" s="485"/>
      <c r="BF61" s="486"/>
      <c r="BG61" s="486"/>
      <c r="BH61" s="486"/>
      <c r="BI61" s="486"/>
      <c r="BJ61" s="486"/>
      <c r="BK61" s="486"/>
      <c r="BL61" s="486"/>
      <c r="BM61" s="486"/>
      <c r="BN61" s="486"/>
      <c r="BO61" s="486"/>
      <c r="BP61" s="486"/>
      <c r="BQ61" s="486"/>
      <c r="BR61" s="486"/>
      <c r="BS61" s="486"/>
      <c r="BT61" s="486"/>
      <c r="BU61" s="486"/>
      <c r="BV61" s="486"/>
      <c r="BW61" s="486"/>
      <c r="BX61" s="486"/>
      <c r="BY61" s="486"/>
      <c r="BZ61" s="486"/>
      <c r="CA61" s="486"/>
      <c r="CB61" s="486"/>
      <c r="CC61" s="486"/>
      <c r="CD61" s="486"/>
      <c r="CE61" s="486"/>
      <c r="CF61" s="486"/>
      <c r="CG61" s="486"/>
      <c r="CH61" s="486"/>
      <c r="CI61" s="486"/>
      <c r="CJ61" s="486"/>
      <c r="CK61" s="486"/>
      <c r="CL61" s="486"/>
      <c r="CM61" s="486"/>
      <c r="CN61" s="486"/>
      <c r="CO61" s="486"/>
      <c r="CP61" s="486"/>
      <c r="CQ61" s="486"/>
      <c r="CR61" s="486"/>
      <c r="CS61" s="486"/>
      <c r="CT61" s="486"/>
      <c r="CU61" s="486"/>
      <c r="CV61" s="486"/>
      <c r="CW61" s="486"/>
      <c r="CX61" s="486"/>
      <c r="CY61" s="486"/>
      <c r="CZ61" s="486"/>
      <c r="DA61" s="486"/>
      <c r="DB61" s="486"/>
      <c r="DC61" s="486"/>
      <c r="DD61" s="486"/>
      <c r="DE61" s="486"/>
      <c r="DF61" s="486"/>
      <c r="DG61" s="486"/>
      <c r="DH61" s="486"/>
      <c r="DI61" s="486"/>
      <c r="DJ61" s="486"/>
      <c r="DK61" s="486"/>
      <c r="DL61" s="486"/>
      <c r="DM61" s="486"/>
      <c r="DN61" s="486"/>
      <c r="DO61" s="486"/>
      <c r="DP61" s="486"/>
      <c r="DQ61" s="486"/>
      <c r="DR61" s="486"/>
      <c r="DS61" s="486"/>
      <c r="DT61" s="486"/>
      <c r="DU61" s="486"/>
      <c r="DV61" s="486"/>
      <c r="DW61" s="486"/>
      <c r="DX61" s="486"/>
      <c r="DY61" s="486"/>
      <c r="DZ61" s="486"/>
      <c r="EA61" s="486"/>
      <c r="EB61" s="486"/>
      <c r="EC61" s="486"/>
      <c r="ED61" s="486"/>
      <c r="EE61" s="486"/>
      <c r="EF61" s="486"/>
      <c r="EG61" s="486"/>
      <c r="EH61" s="486"/>
      <c r="EI61" s="486"/>
      <c r="EJ61" s="486"/>
      <c r="EK61" s="486"/>
      <c r="EL61" s="486"/>
      <c r="EM61" s="486"/>
      <c r="EN61" s="486"/>
      <c r="EO61" s="486"/>
      <c r="EP61" s="486"/>
      <c r="EQ61" s="486"/>
      <c r="ER61" s="486"/>
      <c r="ES61" s="486"/>
      <c r="ET61" s="486"/>
      <c r="EU61" s="486"/>
      <c r="EV61" s="486"/>
      <c r="EW61" s="486"/>
      <c r="EX61" s="486"/>
      <c r="EY61" s="486"/>
      <c r="EZ61" s="486"/>
      <c r="FA61" s="486"/>
      <c r="FB61" s="486"/>
      <c r="FC61" s="486"/>
      <c r="FD61" s="486"/>
      <c r="FE61" s="486"/>
      <c r="FF61" s="486"/>
      <c r="FG61" s="486"/>
      <c r="FH61" s="486"/>
      <c r="FI61" s="486"/>
      <c r="FJ61" s="486"/>
      <c r="FK61" s="486"/>
      <c r="FL61" s="486"/>
      <c r="FM61" s="486"/>
      <c r="FN61" s="486"/>
      <c r="FO61" s="486"/>
      <c r="FP61" s="486"/>
      <c r="FQ61" s="486"/>
      <c r="FR61" s="486"/>
      <c r="FS61" s="486"/>
      <c r="FT61" s="486"/>
      <c r="FU61" s="486"/>
      <c r="FV61" s="486"/>
      <c r="FW61" s="486"/>
      <c r="FX61" s="486"/>
      <c r="FY61" s="486"/>
      <c r="FZ61" s="486"/>
      <c r="GA61" s="486"/>
      <c r="GB61" s="486"/>
      <c r="GC61" s="486"/>
      <c r="GD61" s="486"/>
      <c r="GE61" s="486"/>
      <c r="GF61" s="486"/>
      <c r="GG61" s="486"/>
      <c r="GH61" s="486"/>
      <c r="GI61" s="486"/>
      <c r="GJ61" s="486"/>
      <c r="GK61" s="486"/>
      <c r="GL61" s="486"/>
      <c r="GM61" s="486"/>
      <c r="GN61" s="486"/>
      <c r="GO61" s="486"/>
      <c r="GP61" s="486"/>
      <c r="GQ61" s="486"/>
      <c r="GR61" s="486"/>
      <c r="GS61" s="486"/>
      <c r="GT61" s="486"/>
      <c r="GU61" s="486"/>
      <c r="GV61" s="486"/>
      <c r="GW61" s="486"/>
      <c r="GX61" s="486"/>
      <c r="GY61" s="486"/>
      <c r="GZ61" s="486"/>
      <c r="HA61" s="486"/>
      <c r="HB61" s="486"/>
      <c r="HC61" s="486"/>
      <c r="HD61" s="486"/>
      <c r="HE61" s="486"/>
      <c r="HF61" s="486"/>
      <c r="HG61" s="486"/>
      <c r="HH61" s="486"/>
      <c r="HI61" s="486"/>
      <c r="HJ61" s="486"/>
      <c r="HK61" s="486"/>
      <c r="HL61" s="486"/>
      <c r="HM61" s="486"/>
      <c r="HN61" s="486"/>
      <c r="HO61" s="486"/>
      <c r="HP61" s="486"/>
      <c r="HQ61" s="486"/>
      <c r="HR61" s="486"/>
      <c r="HS61" s="486"/>
      <c r="HT61" s="486"/>
      <c r="HU61" s="486"/>
      <c r="HV61" s="486"/>
      <c r="HW61" s="486"/>
      <c r="HX61" s="486"/>
      <c r="HY61" s="486"/>
      <c r="HZ61" s="486"/>
      <c r="IA61" s="486"/>
      <c r="IB61" s="486"/>
      <c r="IC61" s="486"/>
      <c r="ID61" s="486"/>
      <c r="IE61" s="486"/>
      <c r="IF61" s="486"/>
      <c r="IG61" s="486"/>
      <c r="IH61" s="486"/>
      <c r="II61" s="486"/>
      <c r="IJ61" s="486"/>
      <c r="IK61" s="486"/>
      <c r="IL61" s="486"/>
      <c r="IM61" s="486"/>
      <c r="IN61" s="486"/>
      <c r="IO61" s="486"/>
      <c r="IP61" s="486"/>
      <c r="IQ61" s="486"/>
      <c r="IR61" s="486"/>
      <c r="IS61" s="486"/>
      <c r="IT61" s="486"/>
      <c r="IU61" s="486"/>
      <c r="IV61" s="486"/>
      <c r="IW61" s="486"/>
      <c r="IX61" s="486"/>
      <c r="IY61" s="486"/>
      <c r="IZ61" s="486"/>
      <c r="JA61" s="486"/>
      <c r="JB61" s="486"/>
      <c r="JC61" s="486"/>
      <c r="JD61" s="486"/>
      <c r="JE61" s="486"/>
      <c r="JF61" s="486"/>
      <c r="JG61" s="486"/>
      <c r="JH61" s="486"/>
      <c r="JI61" s="486"/>
      <c r="JJ61" s="486"/>
      <c r="JK61" s="486"/>
      <c r="JL61" s="486"/>
      <c r="JM61" s="486"/>
      <c r="JN61" s="486"/>
      <c r="JO61" s="486"/>
      <c r="JP61" s="486"/>
      <c r="JQ61" s="486"/>
      <c r="JR61" s="486"/>
      <c r="JS61" s="486"/>
      <c r="JT61" s="486"/>
      <c r="JU61" s="486"/>
      <c r="JV61" s="486"/>
      <c r="JW61" s="486"/>
      <c r="JX61" s="486"/>
      <c r="JY61" s="486"/>
      <c r="JZ61" s="486"/>
      <c r="KA61" s="486"/>
      <c r="KB61" s="486"/>
      <c r="KC61" s="486"/>
      <c r="KD61" s="486"/>
      <c r="KE61" s="486"/>
      <c r="KF61" s="486"/>
      <c r="KG61" s="486"/>
      <c r="KH61" s="486"/>
      <c r="KI61" s="486"/>
      <c r="KJ61" s="486"/>
      <c r="KK61" s="486"/>
      <c r="KL61" s="486"/>
      <c r="KM61" s="486"/>
      <c r="KN61" s="486"/>
      <c r="KO61" s="486"/>
      <c r="KP61" s="486"/>
      <c r="KQ61" s="486"/>
      <c r="KR61" s="486"/>
      <c r="KS61" s="486"/>
    </row>
    <row r="62" spans="1:305" s="23" customFormat="1" ht="39.6" x14ac:dyDescent="0.4">
      <c r="A62" s="908">
        <v>41</v>
      </c>
      <c r="B62" s="940" t="s">
        <v>313</v>
      </c>
      <c r="C62" s="941" t="s">
        <v>328</v>
      </c>
      <c r="D62" s="995" t="s">
        <v>51</v>
      </c>
      <c r="E62" s="430"/>
      <c r="F62" s="394"/>
      <c r="G62" s="394"/>
      <c r="H62" s="394"/>
      <c r="I62" s="394"/>
      <c r="J62" s="394"/>
      <c r="K62" s="394"/>
      <c r="L62" s="394"/>
      <c r="M62" s="394"/>
      <c r="N62" s="394"/>
      <c r="O62" s="394"/>
      <c r="P62" s="394"/>
      <c r="Q62" s="394"/>
      <c r="R62" s="394"/>
      <c r="S62" s="394"/>
      <c r="T62" s="394"/>
      <c r="U62" s="394"/>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5"/>
      <c r="BC62" s="449"/>
      <c r="BD62" s="450"/>
      <c r="BE62" s="451"/>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c r="HN62" s="429"/>
      <c r="HO62" s="429"/>
      <c r="HP62" s="429"/>
      <c r="HQ62" s="429"/>
      <c r="HR62" s="429"/>
      <c r="HS62" s="429"/>
      <c r="HT62" s="429"/>
      <c r="HU62" s="429"/>
      <c r="HV62" s="429"/>
      <c r="HW62" s="429"/>
      <c r="HX62" s="429"/>
      <c r="HY62" s="429"/>
      <c r="HZ62" s="429"/>
      <c r="IA62" s="429"/>
      <c r="IB62" s="429"/>
      <c r="IC62" s="429"/>
      <c r="ID62" s="429"/>
      <c r="IE62" s="429"/>
      <c r="IF62" s="429"/>
      <c r="IG62" s="429"/>
      <c r="IH62" s="429"/>
      <c r="II62" s="429"/>
      <c r="IJ62" s="429"/>
      <c r="IK62" s="429"/>
      <c r="IL62" s="429"/>
      <c r="IM62" s="429"/>
      <c r="IN62" s="429"/>
      <c r="IO62" s="429"/>
      <c r="IP62" s="429"/>
      <c r="IQ62" s="429"/>
      <c r="IR62" s="429"/>
      <c r="IS62" s="429"/>
      <c r="IT62" s="429"/>
      <c r="IU62" s="429"/>
      <c r="IV62" s="429"/>
      <c r="IW62" s="429"/>
      <c r="IX62" s="429"/>
      <c r="IY62" s="429"/>
      <c r="IZ62" s="429"/>
      <c r="JA62" s="429"/>
      <c r="JB62" s="429"/>
      <c r="JC62" s="429"/>
      <c r="JD62" s="429"/>
      <c r="JE62" s="429"/>
      <c r="JF62" s="429"/>
      <c r="JG62" s="429"/>
      <c r="JH62" s="429"/>
      <c r="JI62" s="429"/>
      <c r="JJ62" s="429"/>
      <c r="JK62" s="429"/>
      <c r="JL62" s="429"/>
      <c r="JM62" s="429"/>
      <c r="JN62" s="429"/>
      <c r="JO62" s="429"/>
      <c r="JP62" s="429"/>
      <c r="JQ62" s="429"/>
      <c r="JR62" s="429"/>
      <c r="JS62" s="429"/>
      <c r="JT62" s="429"/>
      <c r="JU62" s="429"/>
      <c r="JV62" s="429"/>
      <c r="JW62" s="429"/>
      <c r="JX62" s="429"/>
      <c r="JY62" s="429"/>
      <c r="JZ62" s="429"/>
      <c r="KA62" s="429"/>
      <c r="KB62" s="429"/>
      <c r="KC62" s="429"/>
      <c r="KD62" s="429"/>
      <c r="KE62" s="429"/>
      <c r="KF62" s="429"/>
      <c r="KG62" s="429"/>
      <c r="KH62" s="429"/>
      <c r="KI62" s="429"/>
      <c r="KJ62" s="429"/>
      <c r="KK62" s="429"/>
      <c r="KL62" s="429"/>
      <c r="KM62" s="429"/>
      <c r="KN62" s="429"/>
      <c r="KO62" s="429"/>
      <c r="KP62" s="429"/>
      <c r="KQ62" s="429"/>
      <c r="KR62" s="429"/>
      <c r="KS62" s="429"/>
    </row>
    <row r="63" spans="1:305" s="23" customFormat="1" ht="39.6" x14ac:dyDescent="0.4">
      <c r="A63" s="912">
        <v>42</v>
      </c>
      <c r="B63" s="940" t="s">
        <v>313</v>
      </c>
      <c r="C63" s="609" t="s">
        <v>341</v>
      </c>
      <c r="D63" s="995" t="s">
        <v>51</v>
      </c>
      <c r="E63" s="430" t="str">
        <f>IF(E62="N","X","")</f>
        <v/>
      </c>
      <c r="F63" s="430" t="str">
        <f t="shared" ref="F63:BA63" si="73">IF(F62="N","X","")</f>
        <v/>
      </c>
      <c r="G63" s="430" t="str">
        <f t="shared" si="73"/>
        <v/>
      </c>
      <c r="H63" s="430" t="str">
        <f t="shared" si="73"/>
        <v/>
      </c>
      <c r="I63" s="430" t="str">
        <f t="shared" si="73"/>
        <v/>
      </c>
      <c r="J63" s="430" t="str">
        <f t="shared" si="73"/>
        <v/>
      </c>
      <c r="K63" s="430" t="str">
        <f t="shared" si="73"/>
        <v/>
      </c>
      <c r="L63" s="430" t="str">
        <f t="shared" si="73"/>
        <v/>
      </c>
      <c r="M63" s="430" t="str">
        <f t="shared" si="73"/>
        <v/>
      </c>
      <c r="N63" s="430" t="str">
        <f t="shared" si="73"/>
        <v/>
      </c>
      <c r="O63" s="430" t="str">
        <f t="shared" si="73"/>
        <v/>
      </c>
      <c r="P63" s="430" t="str">
        <f t="shared" si="73"/>
        <v/>
      </c>
      <c r="Q63" s="430" t="str">
        <f t="shared" si="73"/>
        <v/>
      </c>
      <c r="R63" s="430" t="str">
        <f t="shared" si="73"/>
        <v/>
      </c>
      <c r="S63" s="430" t="str">
        <f t="shared" si="73"/>
        <v/>
      </c>
      <c r="T63" s="430" t="str">
        <f t="shared" si="73"/>
        <v/>
      </c>
      <c r="U63" s="430" t="str">
        <f t="shared" si="73"/>
        <v/>
      </c>
      <c r="V63" s="430" t="str">
        <f t="shared" si="73"/>
        <v/>
      </c>
      <c r="W63" s="430" t="str">
        <f t="shared" si="73"/>
        <v/>
      </c>
      <c r="X63" s="430" t="str">
        <f t="shared" si="73"/>
        <v/>
      </c>
      <c r="Y63" s="430" t="str">
        <f t="shared" si="73"/>
        <v/>
      </c>
      <c r="Z63" s="430" t="str">
        <f t="shared" si="73"/>
        <v/>
      </c>
      <c r="AA63" s="430" t="str">
        <f t="shared" si="73"/>
        <v/>
      </c>
      <c r="AB63" s="430" t="str">
        <f t="shared" si="73"/>
        <v/>
      </c>
      <c r="AC63" s="430" t="str">
        <f t="shared" si="73"/>
        <v/>
      </c>
      <c r="AD63" s="430" t="str">
        <f t="shared" si="73"/>
        <v/>
      </c>
      <c r="AE63" s="430" t="str">
        <f t="shared" si="73"/>
        <v/>
      </c>
      <c r="AF63" s="430" t="str">
        <f t="shared" si="73"/>
        <v/>
      </c>
      <c r="AG63" s="430" t="str">
        <f t="shared" si="73"/>
        <v/>
      </c>
      <c r="AH63" s="430" t="str">
        <f t="shared" si="73"/>
        <v/>
      </c>
      <c r="AI63" s="430" t="str">
        <f t="shared" si="73"/>
        <v/>
      </c>
      <c r="AJ63" s="430" t="str">
        <f t="shared" si="73"/>
        <v/>
      </c>
      <c r="AK63" s="430" t="str">
        <f t="shared" si="73"/>
        <v/>
      </c>
      <c r="AL63" s="430" t="str">
        <f t="shared" si="73"/>
        <v/>
      </c>
      <c r="AM63" s="430" t="str">
        <f t="shared" si="73"/>
        <v/>
      </c>
      <c r="AN63" s="430" t="str">
        <f t="shared" si="73"/>
        <v/>
      </c>
      <c r="AO63" s="430" t="str">
        <f t="shared" si="73"/>
        <v/>
      </c>
      <c r="AP63" s="430" t="str">
        <f t="shared" si="73"/>
        <v/>
      </c>
      <c r="AQ63" s="430" t="str">
        <f t="shared" si="73"/>
        <v/>
      </c>
      <c r="AR63" s="430" t="str">
        <f t="shared" si="73"/>
        <v/>
      </c>
      <c r="AS63" s="430" t="str">
        <f t="shared" si="73"/>
        <v/>
      </c>
      <c r="AT63" s="430" t="str">
        <f t="shared" si="73"/>
        <v/>
      </c>
      <c r="AU63" s="430" t="str">
        <f t="shared" si="73"/>
        <v/>
      </c>
      <c r="AV63" s="430" t="str">
        <f t="shared" si="73"/>
        <v/>
      </c>
      <c r="AW63" s="430" t="str">
        <f t="shared" si="73"/>
        <v/>
      </c>
      <c r="AX63" s="430" t="str">
        <f t="shared" si="73"/>
        <v/>
      </c>
      <c r="AY63" s="430" t="str">
        <f t="shared" si="73"/>
        <v/>
      </c>
      <c r="AZ63" s="430" t="str">
        <f t="shared" si="73"/>
        <v/>
      </c>
      <c r="BA63" s="430" t="str">
        <f t="shared" si="73"/>
        <v/>
      </c>
      <c r="BB63" s="395"/>
      <c r="BC63" s="426"/>
      <c r="BD63" s="427"/>
      <c r="BE63" s="428"/>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c r="HN63" s="429"/>
      <c r="HO63" s="429"/>
      <c r="HP63" s="429"/>
      <c r="HQ63" s="429"/>
      <c r="HR63" s="429"/>
      <c r="HS63" s="429"/>
      <c r="HT63" s="429"/>
      <c r="HU63" s="429"/>
      <c r="HV63" s="429"/>
      <c r="HW63" s="429"/>
      <c r="HX63" s="429"/>
      <c r="HY63" s="429"/>
      <c r="HZ63" s="429"/>
      <c r="IA63" s="429"/>
      <c r="IB63" s="429"/>
      <c r="IC63" s="429"/>
      <c r="ID63" s="429"/>
      <c r="IE63" s="429"/>
      <c r="IF63" s="429"/>
      <c r="IG63" s="429"/>
      <c r="IH63" s="429"/>
      <c r="II63" s="429"/>
      <c r="IJ63" s="429"/>
      <c r="IK63" s="429"/>
      <c r="IL63" s="429"/>
      <c r="IM63" s="429"/>
      <c r="IN63" s="429"/>
      <c r="IO63" s="429"/>
      <c r="IP63" s="429"/>
      <c r="IQ63" s="429"/>
      <c r="IR63" s="429"/>
      <c r="IS63" s="429"/>
      <c r="IT63" s="429"/>
      <c r="IU63" s="429"/>
      <c r="IV63" s="429"/>
      <c r="IW63" s="429"/>
      <c r="IX63" s="429"/>
      <c r="IY63" s="429"/>
      <c r="IZ63" s="429"/>
      <c r="JA63" s="429"/>
      <c r="JB63" s="429"/>
      <c r="JC63" s="429"/>
      <c r="JD63" s="429"/>
      <c r="JE63" s="429"/>
      <c r="JF63" s="429"/>
      <c r="JG63" s="429"/>
      <c r="JH63" s="429"/>
      <c r="JI63" s="429"/>
      <c r="JJ63" s="429"/>
      <c r="JK63" s="429"/>
      <c r="JL63" s="429"/>
      <c r="JM63" s="429"/>
      <c r="JN63" s="429"/>
      <c r="JO63" s="429"/>
      <c r="JP63" s="429"/>
      <c r="JQ63" s="429"/>
      <c r="JR63" s="429"/>
      <c r="JS63" s="429"/>
      <c r="JT63" s="429"/>
      <c r="JU63" s="429"/>
      <c r="JV63" s="429"/>
      <c r="JW63" s="429"/>
      <c r="JX63" s="429"/>
      <c r="JY63" s="429"/>
      <c r="JZ63" s="429"/>
      <c r="KA63" s="429"/>
      <c r="KB63" s="429"/>
      <c r="KC63" s="429"/>
      <c r="KD63" s="429"/>
      <c r="KE63" s="429"/>
      <c r="KF63" s="429"/>
      <c r="KG63" s="429"/>
      <c r="KH63" s="429"/>
      <c r="KI63" s="429"/>
      <c r="KJ63" s="429"/>
      <c r="KK63" s="429"/>
      <c r="KL63" s="429"/>
      <c r="KM63" s="429"/>
      <c r="KN63" s="429"/>
      <c r="KO63" s="429"/>
      <c r="KP63" s="429"/>
      <c r="KQ63" s="429"/>
      <c r="KR63" s="429"/>
      <c r="KS63" s="429"/>
    </row>
    <row r="64" spans="1:305" s="23" customFormat="1" ht="40.200000000000003" thickBot="1" x14ac:dyDescent="0.45">
      <c r="A64" s="942">
        <v>43</v>
      </c>
      <c r="B64" s="943" t="s">
        <v>313</v>
      </c>
      <c r="C64" s="944" t="s">
        <v>342</v>
      </c>
      <c r="D64" s="995" t="s">
        <v>51</v>
      </c>
      <c r="E64" s="431" t="str">
        <f>IF(OR(E62="N", E63="N"), "X","")</f>
        <v/>
      </c>
      <c r="F64" s="431" t="str">
        <f t="shared" ref="F64:BB64" si="74">IF(OR(F62="N", F63="N"), "X","")</f>
        <v/>
      </c>
      <c r="G64" s="431" t="str">
        <f t="shared" si="74"/>
        <v/>
      </c>
      <c r="H64" s="431" t="str">
        <f t="shared" si="74"/>
        <v/>
      </c>
      <c r="I64" s="431" t="str">
        <f t="shared" si="74"/>
        <v/>
      </c>
      <c r="J64" s="431" t="str">
        <f t="shared" si="74"/>
        <v/>
      </c>
      <c r="K64" s="431" t="str">
        <f t="shared" si="74"/>
        <v/>
      </c>
      <c r="L64" s="431" t="str">
        <f t="shared" si="74"/>
        <v/>
      </c>
      <c r="M64" s="431" t="str">
        <f t="shared" si="74"/>
        <v/>
      </c>
      <c r="N64" s="431" t="str">
        <f t="shared" si="74"/>
        <v/>
      </c>
      <c r="O64" s="431" t="str">
        <f t="shared" si="74"/>
        <v/>
      </c>
      <c r="P64" s="431" t="str">
        <f t="shared" si="74"/>
        <v/>
      </c>
      <c r="Q64" s="431" t="str">
        <f t="shared" si="74"/>
        <v/>
      </c>
      <c r="R64" s="431" t="str">
        <f t="shared" si="74"/>
        <v/>
      </c>
      <c r="S64" s="431" t="str">
        <f t="shared" si="74"/>
        <v/>
      </c>
      <c r="T64" s="431" t="str">
        <f t="shared" si="74"/>
        <v/>
      </c>
      <c r="U64" s="431" t="str">
        <f t="shared" si="74"/>
        <v/>
      </c>
      <c r="V64" s="431" t="str">
        <f t="shared" si="74"/>
        <v/>
      </c>
      <c r="W64" s="431" t="str">
        <f t="shared" si="74"/>
        <v/>
      </c>
      <c r="X64" s="431" t="str">
        <f t="shared" si="74"/>
        <v/>
      </c>
      <c r="Y64" s="431" t="str">
        <f t="shared" si="74"/>
        <v/>
      </c>
      <c r="Z64" s="431" t="str">
        <f t="shared" si="74"/>
        <v/>
      </c>
      <c r="AA64" s="431" t="str">
        <f t="shared" si="74"/>
        <v/>
      </c>
      <c r="AB64" s="431" t="str">
        <f t="shared" si="74"/>
        <v/>
      </c>
      <c r="AC64" s="431" t="str">
        <f t="shared" si="74"/>
        <v/>
      </c>
      <c r="AD64" s="431" t="str">
        <f t="shared" si="74"/>
        <v/>
      </c>
      <c r="AE64" s="431" t="str">
        <f t="shared" si="74"/>
        <v/>
      </c>
      <c r="AF64" s="431" t="str">
        <f t="shared" si="74"/>
        <v/>
      </c>
      <c r="AG64" s="431" t="str">
        <f t="shared" si="74"/>
        <v/>
      </c>
      <c r="AH64" s="431" t="str">
        <f t="shared" si="74"/>
        <v/>
      </c>
      <c r="AI64" s="431" t="str">
        <f t="shared" si="74"/>
        <v/>
      </c>
      <c r="AJ64" s="431" t="str">
        <f t="shared" si="74"/>
        <v/>
      </c>
      <c r="AK64" s="431" t="str">
        <f t="shared" si="74"/>
        <v/>
      </c>
      <c r="AL64" s="431" t="str">
        <f t="shared" si="74"/>
        <v/>
      </c>
      <c r="AM64" s="431" t="str">
        <f t="shared" si="74"/>
        <v/>
      </c>
      <c r="AN64" s="431" t="str">
        <f t="shared" si="74"/>
        <v/>
      </c>
      <c r="AO64" s="431" t="str">
        <f t="shared" si="74"/>
        <v/>
      </c>
      <c r="AP64" s="431" t="str">
        <f t="shared" si="74"/>
        <v/>
      </c>
      <c r="AQ64" s="431" t="str">
        <f t="shared" si="74"/>
        <v/>
      </c>
      <c r="AR64" s="431" t="str">
        <f t="shared" si="74"/>
        <v/>
      </c>
      <c r="AS64" s="431" t="str">
        <f t="shared" si="74"/>
        <v/>
      </c>
      <c r="AT64" s="431" t="str">
        <f t="shared" si="74"/>
        <v/>
      </c>
      <c r="AU64" s="431" t="str">
        <f t="shared" si="74"/>
        <v/>
      </c>
      <c r="AV64" s="431" t="str">
        <f t="shared" si="74"/>
        <v/>
      </c>
      <c r="AW64" s="431" t="str">
        <f t="shared" si="74"/>
        <v/>
      </c>
      <c r="AX64" s="431" t="str">
        <f t="shared" si="74"/>
        <v/>
      </c>
      <c r="AY64" s="431" t="str">
        <f t="shared" si="74"/>
        <v/>
      </c>
      <c r="AZ64" s="431" t="str">
        <f t="shared" si="74"/>
        <v/>
      </c>
      <c r="BA64" s="431" t="str">
        <f t="shared" si="74"/>
        <v/>
      </c>
      <c r="BB64" s="431" t="str">
        <f t="shared" si="74"/>
        <v/>
      </c>
      <c r="BC64" s="466"/>
      <c r="BD64" s="467"/>
      <c r="BE64" s="468"/>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c r="IC64" s="429"/>
      <c r="ID64" s="429"/>
      <c r="IE64" s="429"/>
      <c r="IF64" s="429"/>
      <c r="IG64" s="429"/>
      <c r="IH64" s="429"/>
      <c r="II64" s="429"/>
      <c r="IJ64" s="429"/>
      <c r="IK64" s="429"/>
      <c r="IL64" s="429"/>
      <c r="IM64" s="429"/>
      <c r="IN64" s="429"/>
      <c r="IO64" s="429"/>
      <c r="IP64" s="429"/>
      <c r="IQ64" s="429"/>
      <c r="IR64" s="429"/>
      <c r="IS64" s="429"/>
      <c r="IT64" s="429"/>
      <c r="IU64" s="429"/>
      <c r="IV64" s="429"/>
      <c r="IW64" s="429"/>
      <c r="IX64" s="429"/>
      <c r="IY64" s="429"/>
      <c r="IZ64" s="429"/>
      <c r="JA64" s="429"/>
      <c r="JB64" s="429"/>
      <c r="JC64" s="429"/>
      <c r="JD64" s="429"/>
      <c r="JE64" s="429"/>
      <c r="JF64" s="429"/>
      <c r="JG64" s="429"/>
      <c r="JH64" s="429"/>
      <c r="JI64" s="429"/>
      <c r="JJ64" s="429"/>
      <c r="JK64" s="429"/>
      <c r="JL64" s="429"/>
      <c r="JM64" s="429"/>
      <c r="JN64" s="429"/>
      <c r="JO64" s="429"/>
      <c r="JP64" s="429"/>
      <c r="JQ64" s="429"/>
      <c r="JR64" s="429"/>
      <c r="JS64" s="429"/>
      <c r="JT64" s="429"/>
      <c r="JU64" s="429"/>
      <c r="JV64" s="429"/>
      <c r="JW64" s="429"/>
      <c r="JX64" s="429"/>
      <c r="JY64" s="429"/>
      <c r="JZ64" s="429"/>
      <c r="KA64" s="429"/>
      <c r="KB64" s="429"/>
      <c r="KC64" s="429"/>
      <c r="KD64" s="429"/>
      <c r="KE64" s="429"/>
      <c r="KF64" s="429"/>
      <c r="KG64" s="429"/>
      <c r="KH64" s="429"/>
      <c r="KI64" s="429"/>
      <c r="KJ64" s="429"/>
      <c r="KK64" s="429"/>
      <c r="KL64" s="429"/>
      <c r="KM64" s="429"/>
      <c r="KN64" s="429"/>
      <c r="KO64" s="429"/>
      <c r="KP64" s="429"/>
      <c r="KQ64" s="429"/>
      <c r="KR64" s="429"/>
      <c r="KS64" s="429"/>
    </row>
    <row r="65" spans="1:305" s="256" customFormat="1" ht="23.4" thickBot="1" x14ac:dyDescent="0.45">
      <c r="A65" s="945"/>
      <c r="B65" s="946"/>
      <c r="C65" s="947" t="s">
        <v>186</v>
      </c>
      <c r="D65" s="997" t="s">
        <v>10</v>
      </c>
      <c r="E65" s="487"/>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8"/>
      <c r="AD65" s="488"/>
      <c r="AE65" s="488"/>
      <c r="AF65" s="488"/>
      <c r="AG65" s="488"/>
      <c r="AH65" s="488"/>
      <c r="AI65" s="488"/>
      <c r="AJ65" s="488"/>
      <c r="AK65" s="488"/>
      <c r="AL65" s="488"/>
      <c r="AM65" s="488"/>
      <c r="AN65" s="488"/>
      <c r="AO65" s="488"/>
      <c r="AP65" s="488"/>
      <c r="AQ65" s="488"/>
      <c r="AR65" s="488"/>
      <c r="AS65" s="488"/>
      <c r="AT65" s="488"/>
      <c r="AU65" s="488"/>
      <c r="AV65" s="488"/>
      <c r="AW65" s="488"/>
      <c r="AX65" s="488"/>
      <c r="AY65" s="488"/>
      <c r="AZ65" s="488"/>
      <c r="BA65" s="488"/>
      <c r="BB65" s="489"/>
      <c r="BC65" s="490"/>
      <c r="BD65" s="491"/>
      <c r="BE65" s="492"/>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c r="IU65" s="493"/>
      <c r="IV65" s="493"/>
      <c r="IW65" s="493"/>
      <c r="IX65" s="493"/>
      <c r="IY65" s="493"/>
      <c r="IZ65" s="493"/>
      <c r="JA65" s="493"/>
      <c r="JB65" s="493"/>
      <c r="JC65" s="493"/>
      <c r="JD65" s="493"/>
      <c r="JE65" s="493"/>
      <c r="JF65" s="493"/>
      <c r="JG65" s="493"/>
      <c r="JH65" s="493"/>
      <c r="JI65" s="493"/>
      <c r="JJ65" s="493"/>
      <c r="JK65" s="493"/>
      <c r="JL65" s="493"/>
      <c r="JM65" s="493"/>
      <c r="JN65" s="493"/>
      <c r="JO65" s="493"/>
      <c r="JP65" s="493"/>
      <c r="JQ65" s="493"/>
      <c r="JR65" s="493"/>
      <c r="JS65" s="493"/>
      <c r="JT65" s="493"/>
      <c r="JU65" s="493"/>
      <c r="JV65" s="493"/>
      <c r="JW65" s="493"/>
      <c r="JX65" s="493"/>
      <c r="JY65" s="493"/>
      <c r="JZ65" s="493"/>
      <c r="KA65" s="493"/>
      <c r="KB65" s="493"/>
      <c r="KC65" s="493"/>
      <c r="KD65" s="493"/>
      <c r="KE65" s="493"/>
      <c r="KF65" s="493"/>
      <c r="KG65" s="493"/>
      <c r="KH65" s="493"/>
      <c r="KI65" s="493"/>
      <c r="KJ65" s="493"/>
      <c r="KK65" s="493"/>
      <c r="KL65" s="493"/>
      <c r="KM65" s="493"/>
      <c r="KN65" s="493"/>
      <c r="KO65" s="493"/>
      <c r="KP65" s="493"/>
      <c r="KQ65" s="493"/>
      <c r="KR65" s="493"/>
      <c r="KS65" s="493"/>
    </row>
    <row r="66" spans="1:305" s="23" customFormat="1" ht="39.6" x14ac:dyDescent="0.4">
      <c r="A66" s="948">
        <v>44</v>
      </c>
      <c r="B66" s="566" t="s">
        <v>267</v>
      </c>
      <c r="C66" s="949" t="s">
        <v>329</v>
      </c>
      <c r="D66" s="998" t="s">
        <v>51</v>
      </c>
      <c r="E66" s="416"/>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443"/>
      <c r="AE66" s="443"/>
      <c r="AF66" s="443"/>
      <c r="AG66" s="443"/>
      <c r="AH66" s="443"/>
      <c r="AI66" s="443"/>
      <c r="AJ66" s="443"/>
      <c r="AK66" s="443"/>
      <c r="AL66" s="443"/>
      <c r="AM66" s="443"/>
      <c r="AN66" s="443"/>
      <c r="AO66" s="443"/>
      <c r="AP66" s="443"/>
      <c r="AQ66" s="443"/>
      <c r="AR66" s="443"/>
      <c r="AS66" s="443"/>
      <c r="AT66" s="443"/>
      <c r="AU66" s="443"/>
      <c r="AV66" s="443"/>
      <c r="AW66" s="443"/>
      <c r="AX66" s="443"/>
      <c r="AY66" s="443"/>
      <c r="AZ66" s="443"/>
      <c r="BA66" s="443"/>
      <c r="BB66" s="417"/>
      <c r="BC66" s="449"/>
      <c r="BD66" s="450"/>
      <c r="BE66" s="451"/>
      <c r="BF66" s="429"/>
      <c r="BG66" s="429"/>
      <c r="BH66" s="429"/>
      <c r="BI66" s="429"/>
      <c r="BJ66" s="429"/>
      <c r="BK66" s="429"/>
      <c r="BL66" s="429"/>
      <c r="BM66" s="429"/>
      <c r="BN66" s="429"/>
      <c r="BO66" s="429"/>
      <c r="BP66" s="429"/>
      <c r="BQ66" s="429"/>
      <c r="BR66" s="429"/>
      <c r="BS66" s="429"/>
      <c r="BT66" s="429"/>
      <c r="BU66" s="429"/>
      <c r="BV66" s="429"/>
      <c r="BW66" s="429"/>
      <c r="BX66" s="429"/>
      <c r="BY66" s="429"/>
      <c r="BZ66" s="429"/>
      <c r="CA66" s="429"/>
      <c r="CB66" s="429"/>
      <c r="CC66" s="429"/>
      <c r="CD66" s="429"/>
      <c r="CE66" s="429"/>
      <c r="CF66" s="429"/>
      <c r="CG66" s="429"/>
      <c r="CH66" s="429"/>
      <c r="CI66" s="429"/>
      <c r="CJ66" s="429"/>
      <c r="CK66" s="429"/>
      <c r="CL66" s="429"/>
      <c r="CM66" s="429"/>
      <c r="CN66" s="429"/>
      <c r="CO66" s="429"/>
      <c r="CP66" s="429"/>
      <c r="CQ66" s="429"/>
      <c r="CR66" s="429"/>
      <c r="CS66" s="429"/>
      <c r="CT66" s="429"/>
      <c r="CU66" s="429"/>
      <c r="CV66" s="429"/>
      <c r="CW66" s="429"/>
      <c r="CX66" s="429"/>
      <c r="CY66" s="429"/>
      <c r="CZ66" s="429"/>
      <c r="DA66" s="429"/>
      <c r="DB66" s="429"/>
      <c r="DC66" s="429"/>
      <c r="DD66" s="429"/>
      <c r="DE66" s="429"/>
      <c r="DF66" s="429"/>
      <c r="DG66" s="429"/>
      <c r="DH66" s="429"/>
      <c r="DI66" s="429"/>
      <c r="DJ66" s="429"/>
      <c r="DK66" s="429"/>
      <c r="DL66" s="429"/>
      <c r="DM66" s="429"/>
      <c r="DN66" s="429"/>
      <c r="DO66" s="429"/>
      <c r="DP66" s="429"/>
      <c r="DQ66" s="429"/>
      <c r="DR66" s="429"/>
      <c r="DS66" s="429"/>
      <c r="DT66" s="429"/>
      <c r="DU66" s="429"/>
      <c r="DV66" s="429"/>
      <c r="DW66" s="429"/>
      <c r="DX66" s="429"/>
      <c r="DY66" s="429"/>
      <c r="DZ66" s="429"/>
      <c r="EA66" s="429"/>
      <c r="EB66" s="429"/>
      <c r="EC66" s="429"/>
      <c r="ED66" s="429"/>
      <c r="EE66" s="429"/>
      <c r="EF66" s="429"/>
      <c r="EG66" s="429"/>
      <c r="EH66" s="429"/>
      <c r="EI66" s="429"/>
      <c r="EJ66" s="429"/>
      <c r="EK66" s="429"/>
      <c r="EL66" s="429"/>
      <c r="EM66" s="429"/>
      <c r="EN66" s="429"/>
      <c r="EO66" s="429"/>
      <c r="EP66" s="429"/>
      <c r="EQ66" s="429"/>
      <c r="ER66" s="429"/>
      <c r="ES66" s="429"/>
      <c r="ET66" s="429"/>
      <c r="EU66" s="429"/>
      <c r="EV66" s="429"/>
      <c r="EW66" s="429"/>
      <c r="EX66" s="429"/>
      <c r="EY66" s="429"/>
      <c r="EZ66" s="429"/>
      <c r="FA66" s="429"/>
      <c r="FB66" s="429"/>
      <c r="FC66" s="429"/>
      <c r="FD66" s="429"/>
      <c r="FE66" s="429"/>
      <c r="FF66" s="429"/>
      <c r="FG66" s="429"/>
      <c r="FH66" s="429"/>
      <c r="FI66" s="429"/>
      <c r="FJ66" s="429"/>
      <c r="FK66" s="429"/>
      <c r="FL66" s="429"/>
      <c r="FM66" s="429"/>
      <c r="FN66" s="429"/>
      <c r="FO66" s="429"/>
      <c r="FP66" s="429"/>
      <c r="FQ66" s="429"/>
      <c r="FR66" s="429"/>
      <c r="FS66" s="429"/>
      <c r="FT66" s="429"/>
      <c r="FU66" s="429"/>
      <c r="FV66" s="429"/>
      <c r="FW66" s="429"/>
      <c r="FX66" s="429"/>
      <c r="FY66" s="429"/>
      <c r="FZ66" s="429"/>
      <c r="GA66" s="429"/>
      <c r="GB66" s="429"/>
      <c r="GC66" s="429"/>
      <c r="GD66" s="429"/>
      <c r="GE66" s="429"/>
      <c r="GF66" s="429"/>
      <c r="GG66" s="429"/>
      <c r="GH66" s="429"/>
      <c r="GI66" s="429"/>
      <c r="GJ66" s="429"/>
      <c r="GK66" s="429"/>
      <c r="GL66" s="429"/>
      <c r="GM66" s="429"/>
      <c r="GN66" s="429"/>
      <c r="GO66" s="429"/>
      <c r="GP66" s="429"/>
      <c r="GQ66" s="429"/>
      <c r="GR66" s="429"/>
      <c r="GS66" s="429"/>
      <c r="GT66" s="429"/>
      <c r="GU66" s="429"/>
      <c r="GV66" s="429"/>
      <c r="GW66" s="429"/>
      <c r="GX66" s="429"/>
      <c r="GY66" s="429"/>
      <c r="GZ66" s="429"/>
      <c r="HA66" s="429"/>
      <c r="HB66" s="429"/>
      <c r="HC66" s="429"/>
      <c r="HD66" s="429"/>
      <c r="HE66" s="429"/>
      <c r="HF66" s="429"/>
      <c r="HG66" s="429"/>
      <c r="HH66" s="429"/>
      <c r="HI66" s="429"/>
      <c r="HJ66" s="429"/>
      <c r="HK66" s="429"/>
      <c r="HL66" s="429"/>
      <c r="HM66" s="429"/>
      <c r="HN66" s="429"/>
      <c r="HO66" s="429"/>
      <c r="HP66" s="429"/>
      <c r="HQ66" s="429"/>
      <c r="HR66" s="429"/>
      <c r="HS66" s="429"/>
      <c r="HT66" s="429"/>
      <c r="HU66" s="429"/>
      <c r="HV66" s="429"/>
      <c r="HW66" s="429"/>
      <c r="HX66" s="429"/>
      <c r="HY66" s="429"/>
      <c r="HZ66" s="429"/>
      <c r="IA66" s="429"/>
      <c r="IB66" s="429"/>
      <c r="IC66" s="429"/>
      <c r="ID66" s="429"/>
      <c r="IE66" s="429"/>
      <c r="IF66" s="429"/>
      <c r="IG66" s="429"/>
      <c r="IH66" s="429"/>
      <c r="II66" s="429"/>
      <c r="IJ66" s="429"/>
      <c r="IK66" s="429"/>
      <c r="IL66" s="429"/>
      <c r="IM66" s="429"/>
      <c r="IN66" s="429"/>
      <c r="IO66" s="429"/>
      <c r="IP66" s="429"/>
      <c r="IQ66" s="429"/>
      <c r="IR66" s="429"/>
      <c r="IS66" s="429"/>
      <c r="IT66" s="429"/>
      <c r="IU66" s="429"/>
      <c r="IV66" s="429"/>
      <c r="IW66" s="429"/>
      <c r="IX66" s="429"/>
      <c r="IY66" s="429"/>
      <c r="IZ66" s="429"/>
      <c r="JA66" s="429"/>
      <c r="JB66" s="429"/>
      <c r="JC66" s="429"/>
      <c r="JD66" s="429"/>
      <c r="JE66" s="429"/>
      <c r="JF66" s="429"/>
      <c r="JG66" s="429"/>
      <c r="JH66" s="429"/>
      <c r="JI66" s="429"/>
      <c r="JJ66" s="429"/>
      <c r="JK66" s="429"/>
      <c r="JL66" s="429"/>
      <c r="JM66" s="429"/>
      <c r="JN66" s="429"/>
      <c r="JO66" s="429"/>
      <c r="JP66" s="429"/>
      <c r="JQ66" s="429"/>
      <c r="JR66" s="429"/>
      <c r="JS66" s="429"/>
      <c r="JT66" s="429"/>
      <c r="JU66" s="429"/>
      <c r="JV66" s="429"/>
      <c r="JW66" s="429"/>
      <c r="JX66" s="429"/>
      <c r="JY66" s="429"/>
      <c r="JZ66" s="429"/>
      <c r="KA66" s="429"/>
      <c r="KB66" s="429"/>
      <c r="KC66" s="429"/>
      <c r="KD66" s="429"/>
      <c r="KE66" s="429"/>
      <c r="KF66" s="429"/>
      <c r="KG66" s="429"/>
      <c r="KH66" s="429"/>
      <c r="KI66" s="429"/>
      <c r="KJ66" s="429"/>
      <c r="KK66" s="429"/>
      <c r="KL66" s="429"/>
      <c r="KM66" s="429"/>
      <c r="KN66" s="429"/>
      <c r="KO66" s="429"/>
      <c r="KP66" s="429"/>
      <c r="KQ66" s="429"/>
      <c r="KR66" s="429"/>
      <c r="KS66" s="429"/>
    </row>
    <row r="67" spans="1:305" s="23" customFormat="1" ht="39.6" x14ac:dyDescent="0.4">
      <c r="A67" s="898">
        <v>45</v>
      </c>
      <c r="B67" s="899" t="s">
        <v>268</v>
      </c>
      <c r="C67" s="950" t="s">
        <v>309</v>
      </c>
      <c r="D67" s="998" t="s">
        <v>51</v>
      </c>
      <c r="E67" s="430" t="str">
        <f>IF(E66="N","X","")</f>
        <v/>
      </c>
      <c r="F67" s="430" t="str">
        <f t="shared" ref="F67:L67" si="75">IF(F66="N","X","")</f>
        <v/>
      </c>
      <c r="G67" s="430" t="str">
        <f t="shared" si="75"/>
        <v/>
      </c>
      <c r="H67" s="430" t="str">
        <f t="shared" si="75"/>
        <v/>
      </c>
      <c r="I67" s="430" t="str">
        <f t="shared" si="75"/>
        <v/>
      </c>
      <c r="J67" s="430" t="str">
        <f t="shared" si="75"/>
        <v/>
      </c>
      <c r="K67" s="430" t="str">
        <f t="shared" si="75"/>
        <v/>
      </c>
      <c r="L67" s="430" t="str">
        <f t="shared" si="75"/>
        <v/>
      </c>
      <c r="M67" s="430" t="str">
        <f t="shared" ref="M67" si="76">IF(M66="N","X","")</f>
        <v/>
      </c>
      <c r="N67" s="430" t="str">
        <f t="shared" ref="N67" si="77">IF(N66="N","X","")</f>
        <v/>
      </c>
      <c r="O67" s="430" t="str">
        <f t="shared" ref="O67" si="78">IF(O66="N","X","")</f>
        <v/>
      </c>
      <c r="P67" s="430" t="str">
        <f t="shared" ref="P67" si="79">IF(P66="N","X","")</f>
        <v/>
      </c>
      <c r="Q67" s="430" t="str">
        <f t="shared" ref="Q67" si="80">IF(Q66="N","X","")</f>
        <v/>
      </c>
      <c r="R67" s="430" t="str">
        <f t="shared" ref="R67:S67" si="81">IF(R66="N","X","")</f>
        <v/>
      </c>
      <c r="S67" s="430" t="str">
        <f t="shared" si="81"/>
        <v/>
      </c>
      <c r="T67" s="430" t="str">
        <f t="shared" ref="T67" si="82">IF(T66="N","X","")</f>
        <v/>
      </c>
      <c r="U67" s="430" t="str">
        <f t="shared" ref="U67" si="83">IF(U66="N","X","")</f>
        <v/>
      </c>
      <c r="V67" s="430" t="str">
        <f t="shared" ref="V67" si="84">IF(V66="N","X","")</f>
        <v/>
      </c>
      <c r="W67" s="430" t="str">
        <f t="shared" ref="W67" si="85">IF(W66="N","X","")</f>
        <v/>
      </c>
      <c r="X67" s="430" t="str">
        <f t="shared" ref="X67" si="86">IF(X66="N","X","")</f>
        <v/>
      </c>
      <c r="Y67" s="430" t="str">
        <f t="shared" ref="Y67:Z67" si="87">IF(Y66="N","X","")</f>
        <v/>
      </c>
      <c r="Z67" s="430" t="str">
        <f t="shared" si="87"/>
        <v/>
      </c>
      <c r="AA67" s="430" t="str">
        <f t="shared" ref="AA67" si="88">IF(AA66="N","X","")</f>
        <v/>
      </c>
      <c r="AB67" s="430" t="str">
        <f t="shared" ref="AB67" si="89">IF(AB66="N","X","")</f>
        <v/>
      </c>
      <c r="AC67" s="430" t="str">
        <f t="shared" ref="AC67" si="90">IF(AC66="N","X","")</f>
        <v/>
      </c>
      <c r="AD67" s="430" t="str">
        <f t="shared" ref="AD67" si="91">IF(AD66="N","X","")</f>
        <v/>
      </c>
      <c r="AE67" s="430" t="str">
        <f t="shared" ref="AE67" si="92">IF(AE66="N","X","")</f>
        <v/>
      </c>
      <c r="AF67" s="430" t="str">
        <f t="shared" ref="AF67:AG67" si="93">IF(AF66="N","X","")</f>
        <v/>
      </c>
      <c r="AG67" s="430" t="str">
        <f t="shared" si="93"/>
        <v/>
      </c>
      <c r="AH67" s="430" t="str">
        <f t="shared" ref="AH67" si="94">IF(AH66="N","X","")</f>
        <v/>
      </c>
      <c r="AI67" s="430" t="str">
        <f t="shared" ref="AI67" si="95">IF(AI66="N","X","")</f>
        <v/>
      </c>
      <c r="AJ67" s="430" t="str">
        <f t="shared" ref="AJ67" si="96">IF(AJ66="N","X","")</f>
        <v/>
      </c>
      <c r="AK67" s="430" t="str">
        <f t="shared" ref="AK67" si="97">IF(AK66="N","X","")</f>
        <v/>
      </c>
      <c r="AL67" s="430" t="str">
        <f t="shared" ref="AL67" si="98">IF(AL66="N","X","")</f>
        <v/>
      </c>
      <c r="AM67" s="430" t="str">
        <f t="shared" ref="AM67:AN67" si="99">IF(AM66="N","X","")</f>
        <v/>
      </c>
      <c r="AN67" s="430" t="str">
        <f t="shared" si="99"/>
        <v/>
      </c>
      <c r="AO67" s="430" t="str">
        <f t="shared" ref="AO67" si="100">IF(AO66="N","X","")</f>
        <v/>
      </c>
      <c r="AP67" s="430" t="str">
        <f t="shared" ref="AP67" si="101">IF(AP66="N","X","")</f>
        <v/>
      </c>
      <c r="AQ67" s="430" t="str">
        <f t="shared" ref="AQ67" si="102">IF(AQ66="N","X","")</f>
        <v/>
      </c>
      <c r="AR67" s="430" t="str">
        <f t="shared" ref="AR67" si="103">IF(AR66="N","X","")</f>
        <v/>
      </c>
      <c r="AS67" s="430" t="str">
        <f t="shared" ref="AS67" si="104">IF(AS66="N","X","")</f>
        <v/>
      </c>
      <c r="AT67" s="430" t="str">
        <f t="shared" ref="AT67:AU67" si="105">IF(AT66="N","X","")</f>
        <v/>
      </c>
      <c r="AU67" s="430" t="str">
        <f t="shared" si="105"/>
        <v/>
      </c>
      <c r="AV67" s="430" t="str">
        <f t="shared" ref="AV67" si="106">IF(AV66="N","X","")</f>
        <v/>
      </c>
      <c r="AW67" s="430" t="str">
        <f t="shared" ref="AW67" si="107">IF(AW66="N","X","")</f>
        <v/>
      </c>
      <c r="AX67" s="430" t="str">
        <f t="shared" ref="AX67" si="108">IF(AX66="N","X","")</f>
        <v/>
      </c>
      <c r="AY67" s="430" t="str">
        <f t="shared" ref="AY67" si="109">IF(AY66="N","X","")</f>
        <v/>
      </c>
      <c r="AZ67" s="430" t="str">
        <f t="shared" ref="AZ67" si="110">IF(AZ66="N","X","")</f>
        <v/>
      </c>
      <c r="BA67" s="430" t="str">
        <f t="shared" ref="BA67" si="111">IF(BA66="N","X","")</f>
        <v/>
      </c>
      <c r="BB67" s="395"/>
      <c r="BC67" s="426"/>
      <c r="BD67" s="427"/>
      <c r="BE67" s="428"/>
      <c r="BF67" s="429"/>
      <c r="BG67" s="429"/>
      <c r="BH67" s="429"/>
      <c r="BI67" s="429"/>
      <c r="BJ67" s="429"/>
      <c r="BK67" s="429"/>
      <c r="BL67" s="429"/>
      <c r="BM67" s="429"/>
      <c r="BN67" s="429"/>
      <c r="BO67" s="429"/>
      <c r="BP67" s="429"/>
      <c r="BQ67" s="429"/>
      <c r="BR67" s="429"/>
      <c r="BS67" s="429"/>
      <c r="BT67" s="429"/>
      <c r="BU67" s="429"/>
      <c r="BV67" s="429"/>
      <c r="BW67" s="429"/>
      <c r="BX67" s="429"/>
      <c r="BY67" s="429"/>
      <c r="BZ67" s="429"/>
      <c r="CA67" s="429"/>
      <c r="CB67" s="429"/>
      <c r="CC67" s="429"/>
      <c r="CD67" s="429"/>
      <c r="CE67" s="429"/>
      <c r="CF67" s="429"/>
      <c r="CG67" s="429"/>
      <c r="CH67" s="429"/>
      <c r="CI67" s="429"/>
      <c r="CJ67" s="429"/>
      <c r="CK67" s="429"/>
      <c r="CL67" s="429"/>
      <c r="CM67" s="429"/>
      <c r="CN67" s="429"/>
      <c r="CO67" s="429"/>
      <c r="CP67" s="429"/>
      <c r="CQ67" s="429"/>
      <c r="CR67" s="429"/>
      <c r="CS67" s="429"/>
      <c r="CT67" s="429"/>
      <c r="CU67" s="429"/>
      <c r="CV67" s="429"/>
      <c r="CW67" s="429"/>
      <c r="CX67" s="429"/>
      <c r="CY67" s="429"/>
      <c r="CZ67" s="429"/>
      <c r="DA67" s="429"/>
      <c r="DB67" s="429"/>
      <c r="DC67" s="429"/>
      <c r="DD67" s="429"/>
      <c r="DE67" s="429"/>
      <c r="DF67" s="429"/>
      <c r="DG67" s="429"/>
      <c r="DH67" s="429"/>
      <c r="DI67" s="429"/>
      <c r="DJ67" s="429"/>
      <c r="DK67" s="429"/>
      <c r="DL67" s="429"/>
      <c r="DM67" s="429"/>
      <c r="DN67" s="429"/>
      <c r="DO67" s="429"/>
      <c r="DP67" s="429"/>
      <c r="DQ67" s="429"/>
      <c r="DR67" s="429"/>
      <c r="DS67" s="429"/>
      <c r="DT67" s="429"/>
      <c r="DU67" s="429"/>
      <c r="DV67" s="429"/>
      <c r="DW67" s="429"/>
      <c r="DX67" s="429"/>
      <c r="DY67" s="429"/>
      <c r="DZ67" s="429"/>
      <c r="EA67" s="429"/>
      <c r="EB67" s="429"/>
      <c r="EC67" s="429"/>
      <c r="ED67" s="429"/>
      <c r="EE67" s="429"/>
      <c r="EF67" s="429"/>
      <c r="EG67" s="429"/>
      <c r="EH67" s="429"/>
      <c r="EI67" s="429"/>
      <c r="EJ67" s="429"/>
      <c r="EK67" s="429"/>
      <c r="EL67" s="429"/>
      <c r="EM67" s="429"/>
      <c r="EN67" s="429"/>
      <c r="EO67" s="429"/>
      <c r="EP67" s="429"/>
      <c r="EQ67" s="429"/>
      <c r="ER67" s="429"/>
      <c r="ES67" s="429"/>
      <c r="ET67" s="429"/>
      <c r="EU67" s="429"/>
      <c r="EV67" s="429"/>
      <c r="EW67" s="429"/>
      <c r="EX67" s="429"/>
      <c r="EY67" s="429"/>
      <c r="EZ67" s="429"/>
      <c r="FA67" s="429"/>
      <c r="FB67" s="429"/>
      <c r="FC67" s="429"/>
      <c r="FD67" s="429"/>
      <c r="FE67" s="429"/>
      <c r="FF67" s="429"/>
      <c r="FG67" s="429"/>
      <c r="FH67" s="429"/>
      <c r="FI67" s="429"/>
      <c r="FJ67" s="429"/>
      <c r="FK67" s="429"/>
      <c r="FL67" s="429"/>
      <c r="FM67" s="429"/>
      <c r="FN67" s="429"/>
      <c r="FO67" s="429"/>
      <c r="FP67" s="429"/>
      <c r="FQ67" s="429"/>
      <c r="FR67" s="429"/>
      <c r="FS67" s="429"/>
      <c r="FT67" s="429"/>
      <c r="FU67" s="429"/>
      <c r="FV67" s="429"/>
      <c r="FW67" s="429"/>
      <c r="FX67" s="429"/>
      <c r="FY67" s="429"/>
      <c r="FZ67" s="429"/>
      <c r="GA67" s="429"/>
      <c r="GB67" s="429"/>
      <c r="GC67" s="429"/>
      <c r="GD67" s="429"/>
      <c r="GE67" s="429"/>
      <c r="GF67" s="429"/>
      <c r="GG67" s="429"/>
      <c r="GH67" s="429"/>
      <c r="GI67" s="429"/>
      <c r="GJ67" s="429"/>
      <c r="GK67" s="429"/>
      <c r="GL67" s="429"/>
      <c r="GM67" s="429"/>
      <c r="GN67" s="429"/>
      <c r="GO67" s="429"/>
      <c r="GP67" s="429"/>
      <c r="GQ67" s="429"/>
      <c r="GR67" s="429"/>
      <c r="GS67" s="429"/>
      <c r="GT67" s="429"/>
      <c r="GU67" s="429"/>
      <c r="GV67" s="429"/>
      <c r="GW67" s="429"/>
      <c r="GX67" s="429"/>
      <c r="GY67" s="429"/>
      <c r="GZ67" s="429"/>
      <c r="HA67" s="429"/>
      <c r="HB67" s="429"/>
      <c r="HC67" s="429"/>
      <c r="HD67" s="429"/>
      <c r="HE67" s="429"/>
      <c r="HF67" s="429"/>
      <c r="HG67" s="429"/>
      <c r="HH67" s="429"/>
      <c r="HI67" s="429"/>
      <c r="HJ67" s="429"/>
      <c r="HK67" s="429"/>
      <c r="HL67" s="429"/>
      <c r="HM67" s="429"/>
      <c r="HN67" s="429"/>
      <c r="HO67" s="429"/>
      <c r="HP67" s="429"/>
      <c r="HQ67" s="429"/>
      <c r="HR67" s="429"/>
      <c r="HS67" s="429"/>
      <c r="HT67" s="429"/>
      <c r="HU67" s="429"/>
      <c r="HV67" s="429"/>
      <c r="HW67" s="429"/>
      <c r="HX67" s="429"/>
      <c r="HY67" s="429"/>
      <c r="HZ67" s="429"/>
      <c r="IA67" s="429"/>
      <c r="IB67" s="429"/>
      <c r="IC67" s="429"/>
      <c r="ID67" s="429"/>
      <c r="IE67" s="429"/>
      <c r="IF67" s="429"/>
      <c r="IG67" s="429"/>
      <c r="IH67" s="429"/>
      <c r="II67" s="429"/>
      <c r="IJ67" s="429"/>
      <c r="IK67" s="429"/>
      <c r="IL67" s="429"/>
      <c r="IM67" s="429"/>
      <c r="IN67" s="429"/>
      <c r="IO67" s="429"/>
      <c r="IP67" s="429"/>
      <c r="IQ67" s="429"/>
      <c r="IR67" s="429"/>
      <c r="IS67" s="429"/>
      <c r="IT67" s="429"/>
      <c r="IU67" s="429"/>
      <c r="IV67" s="429"/>
      <c r="IW67" s="429"/>
      <c r="IX67" s="429"/>
      <c r="IY67" s="429"/>
      <c r="IZ67" s="429"/>
      <c r="JA67" s="429"/>
      <c r="JB67" s="429"/>
      <c r="JC67" s="429"/>
      <c r="JD67" s="429"/>
      <c r="JE67" s="429"/>
      <c r="JF67" s="429"/>
      <c r="JG67" s="429"/>
      <c r="JH67" s="429"/>
      <c r="JI67" s="429"/>
      <c r="JJ67" s="429"/>
      <c r="JK67" s="429"/>
      <c r="JL67" s="429"/>
      <c r="JM67" s="429"/>
      <c r="JN67" s="429"/>
      <c r="JO67" s="429"/>
      <c r="JP67" s="429"/>
      <c r="JQ67" s="429"/>
      <c r="JR67" s="429"/>
      <c r="JS67" s="429"/>
      <c r="JT67" s="429"/>
      <c r="JU67" s="429"/>
      <c r="JV67" s="429"/>
      <c r="JW67" s="429"/>
      <c r="JX67" s="429"/>
      <c r="JY67" s="429"/>
      <c r="JZ67" s="429"/>
      <c r="KA67" s="429"/>
      <c r="KB67" s="429"/>
      <c r="KC67" s="429"/>
      <c r="KD67" s="429"/>
      <c r="KE67" s="429"/>
      <c r="KF67" s="429"/>
      <c r="KG67" s="429"/>
      <c r="KH67" s="429"/>
      <c r="KI67" s="429"/>
      <c r="KJ67" s="429"/>
      <c r="KK67" s="429"/>
      <c r="KL67" s="429"/>
      <c r="KM67" s="429"/>
      <c r="KN67" s="429"/>
      <c r="KO67" s="429"/>
      <c r="KP67" s="429"/>
      <c r="KQ67" s="429"/>
      <c r="KR67" s="429"/>
      <c r="KS67" s="429"/>
    </row>
    <row r="68" spans="1:305" s="23" customFormat="1" ht="40.200000000000003" thickBot="1" x14ac:dyDescent="0.45">
      <c r="A68" s="885">
        <v>46</v>
      </c>
      <c r="B68" s="569" t="s">
        <v>190</v>
      </c>
      <c r="C68" s="951" t="s">
        <v>310</v>
      </c>
      <c r="D68" s="998" t="s">
        <v>51</v>
      </c>
      <c r="E68" s="431" t="str">
        <f>IF(OR(E66="N", E67="N"), "X","")</f>
        <v/>
      </c>
      <c r="F68" s="431" t="str">
        <f t="shared" ref="F68:BB68" si="112">IF(OR(F66="N", F67="N"), "X","")</f>
        <v/>
      </c>
      <c r="G68" s="431" t="str">
        <f t="shared" si="112"/>
        <v/>
      </c>
      <c r="H68" s="431" t="str">
        <f t="shared" si="112"/>
        <v/>
      </c>
      <c r="I68" s="431" t="str">
        <f t="shared" si="112"/>
        <v/>
      </c>
      <c r="J68" s="431" t="str">
        <f t="shared" si="112"/>
        <v/>
      </c>
      <c r="K68" s="431" t="str">
        <f t="shared" si="112"/>
        <v/>
      </c>
      <c r="L68" s="431" t="str">
        <f t="shared" si="112"/>
        <v/>
      </c>
      <c r="M68" s="431" t="str">
        <f t="shared" si="112"/>
        <v/>
      </c>
      <c r="N68" s="431" t="str">
        <f t="shared" si="112"/>
        <v/>
      </c>
      <c r="O68" s="431" t="str">
        <f t="shared" si="112"/>
        <v/>
      </c>
      <c r="P68" s="431" t="str">
        <f t="shared" si="112"/>
        <v/>
      </c>
      <c r="Q68" s="431" t="str">
        <f t="shared" si="112"/>
        <v/>
      </c>
      <c r="R68" s="431" t="str">
        <f t="shared" si="112"/>
        <v/>
      </c>
      <c r="S68" s="431" t="str">
        <f t="shared" si="112"/>
        <v/>
      </c>
      <c r="T68" s="431" t="str">
        <f t="shared" si="112"/>
        <v/>
      </c>
      <c r="U68" s="431" t="str">
        <f t="shared" si="112"/>
        <v/>
      </c>
      <c r="V68" s="431" t="str">
        <f t="shared" si="112"/>
        <v/>
      </c>
      <c r="W68" s="431" t="str">
        <f t="shared" si="112"/>
        <v/>
      </c>
      <c r="X68" s="431" t="str">
        <f t="shared" si="112"/>
        <v/>
      </c>
      <c r="Y68" s="431" t="str">
        <f t="shared" si="112"/>
        <v/>
      </c>
      <c r="Z68" s="431" t="str">
        <f t="shared" si="112"/>
        <v/>
      </c>
      <c r="AA68" s="431" t="str">
        <f t="shared" si="112"/>
        <v/>
      </c>
      <c r="AB68" s="431" t="str">
        <f t="shared" si="112"/>
        <v/>
      </c>
      <c r="AC68" s="431" t="str">
        <f t="shared" si="112"/>
        <v/>
      </c>
      <c r="AD68" s="431" t="str">
        <f t="shared" si="112"/>
        <v/>
      </c>
      <c r="AE68" s="431" t="str">
        <f t="shared" si="112"/>
        <v/>
      </c>
      <c r="AF68" s="431" t="str">
        <f t="shared" si="112"/>
        <v/>
      </c>
      <c r="AG68" s="431" t="str">
        <f t="shared" si="112"/>
        <v/>
      </c>
      <c r="AH68" s="431" t="str">
        <f t="shared" si="112"/>
        <v/>
      </c>
      <c r="AI68" s="431" t="str">
        <f t="shared" si="112"/>
        <v/>
      </c>
      <c r="AJ68" s="431" t="str">
        <f t="shared" si="112"/>
        <v/>
      </c>
      <c r="AK68" s="431" t="str">
        <f t="shared" si="112"/>
        <v/>
      </c>
      <c r="AL68" s="431" t="str">
        <f t="shared" si="112"/>
        <v/>
      </c>
      <c r="AM68" s="431" t="str">
        <f t="shared" si="112"/>
        <v/>
      </c>
      <c r="AN68" s="431" t="str">
        <f t="shared" si="112"/>
        <v/>
      </c>
      <c r="AO68" s="431" t="str">
        <f t="shared" si="112"/>
        <v/>
      </c>
      <c r="AP68" s="431" t="str">
        <f t="shared" si="112"/>
        <v/>
      </c>
      <c r="AQ68" s="431" t="str">
        <f t="shared" si="112"/>
        <v/>
      </c>
      <c r="AR68" s="431" t="str">
        <f t="shared" si="112"/>
        <v/>
      </c>
      <c r="AS68" s="431" t="str">
        <f t="shared" si="112"/>
        <v/>
      </c>
      <c r="AT68" s="431" t="str">
        <f t="shared" si="112"/>
        <v/>
      </c>
      <c r="AU68" s="431" t="str">
        <f t="shared" si="112"/>
        <v/>
      </c>
      <c r="AV68" s="431" t="str">
        <f t="shared" si="112"/>
        <v/>
      </c>
      <c r="AW68" s="431" t="str">
        <f t="shared" si="112"/>
        <v/>
      </c>
      <c r="AX68" s="431" t="str">
        <f t="shared" si="112"/>
        <v/>
      </c>
      <c r="AY68" s="431" t="str">
        <f t="shared" si="112"/>
        <v/>
      </c>
      <c r="AZ68" s="431" t="str">
        <f t="shared" si="112"/>
        <v/>
      </c>
      <c r="BA68" s="431" t="str">
        <f t="shared" si="112"/>
        <v/>
      </c>
      <c r="BB68" s="431" t="str">
        <f t="shared" si="112"/>
        <v/>
      </c>
      <c r="BC68" s="494"/>
      <c r="BD68" s="495"/>
      <c r="BE68" s="496"/>
      <c r="BF68" s="429"/>
      <c r="BG68" s="429"/>
      <c r="BH68" s="429"/>
      <c r="BI68" s="429"/>
      <c r="BJ68" s="429"/>
      <c r="BK68" s="429"/>
      <c r="BL68" s="429"/>
      <c r="BM68" s="429"/>
      <c r="BN68" s="429"/>
      <c r="BO68" s="429"/>
      <c r="BP68" s="429"/>
      <c r="BQ68" s="429"/>
      <c r="BR68" s="429"/>
      <c r="BS68" s="429"/>
      <c r="BT68" s="429"/>
      <c r="BU68" s="429"/>
      <c r="BV68" s="429"/>
      <c r="BW68" s="429"/>
      <c r="BX68" s="429"/>
      <c r="BY68" s="429"/>
      <c r="BZ68" s="429"/>
      <c r="CA68" s="429"/>
      <c r="CB68" s="429"/>
      <c r="CC68" s="429"/>
      <c r="CD68" s="429"/>
      <c r="CE68" s="429"/>
      <c r="CF68" s="429"/>
      <c r="CG68" s="429"/>
      <c r="CH68" s="429"/>
      <c r="CI68" s="429"/>
      <c r="CJ68" s="429"/>
      <c r="CK68" s="429"/>
      <c r="CL68" s="429"/>
      <c r="CM68" s="429"/>
      <c r="CN68" s="429"/>
      <c r="CO68" s="429"/>
      <c r="CP68" s="429"/>
      <c r="CQ68" s="429"/>
      <c r="CR68" s="429"/>
      <c r="CS68" s="429"/>
      <c r="CT68" s="429"/>
      <c r="CU68" s="429"/>
      <c r="CV68" s="429"/>
      <c r="CW68" s="429"/>
      <c r="CX68" s="429"/>
      <c r="CY68" s="429"/>
      <c r="CZ68" s="429"/>
      <c r="DA68" s="429"/>
      <c r="DB68" s="429"/>
      <c r="DC68" s="429"/>
      <c r="DD68" s="429"/>
      <c r="DE68" s="429"/>
      <c r="DF68" s="429"/>
      <c r="DG68" s="429"/>
      <c r="DH68" s="429"/>
      <c r="DI68" s="429"/>
      <c r="DJ68" s="429"/>
      <c r="DK68" s="429"/>
      <c r="DL68" s="429"/>
      <c r="DM68" s="429"/>
      <c r="DN68" s="429"/>
      <c r="DO68" s="429"/>
      <c r="DP68" s="429"/>
      <c r="DQ68" s="429"/>
      <c r="DR68" s="429"/>
      <c r="DS68" s="429"/>
      <c r="DT68" s="429"/>
      <c r="DU68" s="429"/>
      <c r="DV68" s="429"/>
      <c r="DW68" s="429"/>
      <c r="DX68" s="429"/>
      <c r="DY68" s="429"/>
      <c r="DZ68" s="429"/>
      <c r="EA68" s="429"/>
      <c r="EB68" s="429"/>
      <c r="EC68" s="429"/>
      <c r="ED68" s="429"/>
      <c r="EE68" s="429"/>
      <c r="EF68" s="429"/>
      <c r="EG68" s="429"/>
      <c r="EH68" s="429"/>
      <c r="EI68" s="429"/>
      <c r="EJ68" s="429"/>
      <c r="EK68" s="429"/>
      <c r="EL68" s="429"/>
      <c r="EM68" s="429"/>
      <c r="EN68" s="429"/>
      <c r="EO68" s="429"/>
      <c r="EP68" s="429"/>
      <c r="EQ68" s="429"/>
      <c r="ER68" s="429"/>
      <c r="ES68" s="429"/>
      <c r="ET68" s="429"/>
      <c r="EU68" s="429"/>
      <c r="EV68" s="429"/>
      <c r="EW68" s="429"/>
      <c r="EX68" s="429"/>
      <c r="EY68" s="429"/>
      <c r="EZ68" s="429"/>
      <c r="FA68" s="429"/>
      <c r="FB68" s="429"/>
      <c r="FC68" s="429"/>
      <c r="FD68" s="429"/>
      <c r="FE68" s="429"/>
      <c r="FF68" s="429"/>
      <c r="FG68" s="429"/>
      <c r="FH68" s="429"/>
      <c r="FI68" s="429"/>
      <c r="FJ68" s="429"/>
      <c r="FK68" s="429"/>
      <c r="FL68" s="429"/>
      <c r="FM68" s="429"/>
      <c r="FN68" s="429"/>
      <c r="FO68" s="429"/>
      <c r="FP68" s="429"/>
      <c r="FQ68" s="429"/>
      <c r="FR68" s="429"/>
      <c r="FS68" s="429"/>
      <c r="FT68" s="429"/>
      <c r="FU68" s="429"/>
      <c r="FV68" s="429"/>
      <c r="FW68" s="429"/>
      <c r="FX68" s="429"/>
      <c r="FY68" s="429"/>
      <c r="FZ68" s="429"/>
      <c r="GA68" s="429"/>
      <c r="GB68" s="429"/>
      <c r="GC68" s="429"/>
      <c r="GD68" s="429"/>
      <c r="GE68" s="429"/>
      <c r="GF68" s="429"/>
      <c r="GG68" s="429"/>
      <c r="GH68" s="429"/>
      <c r="GI68" s="429"/>
      <c r="GJ68" s="429"/>
      <c r="GK68" s="429"/>
      <c r="GL68" s="429"/>
      <c r="GM68" s="429"/>
      <c r="GN68" s="429"/>
      <c r="GO68" s="429"/>
      <c r="GP68" s="429"/>
      <c r="GQ68" s="429"/>
      <c r="GR68" s="429"/>
      <c r="GS68" s="429"/>
      <c r="GT68" s="429"/>
      <c r="GU68" s="429"/>
      <c r="GV68" s="429"/>
      <c r="GW68" s="429"/>
      <c r="GX68" s="429"/>
      <c r="GY68" s="429"/>
      <c r="GZ68" s="429"/>
      <c r="HA68" s="429"/>
      <c r="HB68" s="429"/>
      <c r="HC68" s="429"/>
      <c r="HD68" s="429"/>
      <c r="HE68" s="429"/>
      <c r="HF68" s="429"/>
      <c r="HG68" s="429"/>
      <c r="HH68" s="429"/>
      <c r="HI68" s="429"/>
      <c r="HJ68" s="429"/>
      <c r="HK68" s="429"/>
      <c r="HL68" s="429"/>
      <c r="HM68" s="429"/>
      <c r="HN68" s="429"/>
      <c r="HO68" s="429"/>
      <c r="HP68" s="429"/>
      <c r="HQ68" s="429"/>
      <c r="HR68" s="429"/>
      <c r="HS68" s="429"/>
      <c r="HT68" s="429"/>
      <c r="HU68" s="429"/>
      <c r="HV68" s="429"/>
      <c r="HW68" s="429"/>
      <c r="HX68" s="429"/>
      <c r="HY68" s="429"/>
      <c r="HZ68" s="429"/>
      <c r="IA68" s="429"/>
      <c r="IB68" s="429"/>
      <c r="IC68" s="429"/>
      <c r="ID68" s="429"/>
      <c r="IE68" s="429"/>
      <c r="IF68" s="429"/>
      <c r="IG68" s="429"/>
      <c r="IH68" s="429"/>
      <c r="II68" s="429"/>
      <c r="IJ68" s="429"/>
      <c r="IK68" s="429"/>
      <c r="IL68" s="429"/>
      <c r="IM68" s="429"/>
      <c r="IN68" s="429"/>
      <c r="IO68" s="429"/>
      <c r="IP68" s="429"/>
      <c r="IQ68" s="429"/>
      <c r="IR68" s="429"/>
      <c r="IS68" s="429"/>
      <c r="IT68" s="429"/>
      <c r="IU68" s="429"/>
      <c r="IV68" s="429"/>
      <c r="IW68" s="429"/>
      <c r="IX68" s="429"/>
      <c r="IY68" s="429"/>
      <c r="IZ68" s="429"/>
      <c r="JA68" s="429"/>
      <c r="JB68" s="429"/>
      <c r="JC68" s="429"/>
      <c r="JD68" s="429"/>
      <c r="JE68" s="429"/>
      <c r="JF68" s="429"/>
      <c r="JG68" s="429"/>
      <c r="JH68" s="429"/>
      <c r="JI68" s="429"/>
      <c r="JJ68" s="429"/>
      <c r="JK68" s="429"/>
      <c r="JL68" s="429"/>
      <c r="JM68" s="429"/>
      <c r="JN68" s="429"/>
      <c r="JO68" s="429"/>
      <c r="JP68" s="429"/>
      <c r="JQ68" s="429"/>
      <c r="JR68" s="429"/>
      <c r="JS68" s="429"/>
      <c r="JT68" s="429"/>
      <c r="JU68" s="429"/>
      <c r="JV68" s="429"/>
      <c r="JW68" s="429"/>
      <c r="JX68" s="429"/>
      <c r="JY68" s="429"/>
      <c r="JZ68" s="429"/>
      <c r="KA68" s="429"/>
      <c r="KB68" s="429"/>
      <c r="KC68" s="429"/>
      <c r="KD68" s="429"/>
      <c r="KE68" s="429"/>
      <c r="KF68" s="429"/>
      <c r="KG68" s="429"/>
      <c r="KH68" s="429"/>
      <c r="KI68" s="429"/>
      <c r="KJ68" s="429"/>
      <c r="KK68" s="429"/>
      <c r="KL68" s="429"/>
      <c r="KM68" s="429"/>
      <c r="KN68" s="429"/>
      <c r="KO68" s="429"/>
      <c r="KP68" s="429"/>
      <c r="KQ68" s="429"/>
      <c r="KR68" s="429"/>
      <c r="KS68" s="429"/>
    </row>
    <row r="69" spans="1:305" s="255" customFormat="1" ht="23.4" thickBot="1" x14ac:dyDescent="0.45">
      <c r="A69" s="952"/>
      <c r="B69" s="953"/>
      <c r="C69" s="907" t="s">
        <v>86</v>
      </c>
      <c r="D69" s="987" t="s">
        <v>10</v>
      </c>
      <c r="E69" s="497"/>
      <c r="F69" s="498"/>
      <c r="G69" s="498"/>
      <c r="H69" s="498"/>
      <c r="I69" s="498"/>
      <c r="J69" s="498"/>
      <c r="K69" s="498"/>
      <c r="L69" s="498"/>
      <c r="M69" s="498"/>
      <c r="N69" s="498"/>
      <c r="O69" s="498"/>
      <c r="P69" s="498"/>
      <c r="Q69" s="498"/>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9"/>
      <c r="BD69" s="499"/>
      <c r="BE69" s="499"/>
      <c r="BF69" s="500"/>
      <c r="BG69" s="500"/>
      <c r="BH69" s="500"/>
      <c r="BI69" s="500"/>
      <c r="BJ69" s="500"/>
      <c r="BK69" s="500"/>
      <c r="BL69" s="500"/>
      <c r="BM69" s="500"/>
      <c r="BN69" s="500"/>
      <c r="BO69" s="500"/>
      <c r="BP69" s="500"/>
      <c r="BQ69" s="500"/>
      <c r="BR69" s="500"/>
      <c r="BS69" s="500"/>
      <c r="BT69" s="500"/>
      <c r="BU69" s="500"/>
      <c r="BV69" s="500"/>
      <c r="BW69" s="500"/>
      <c r="BX69" s="500"/>
      <c r="BY69" s="500"/>
      <c r="BZ69" s="500"/>
      <c r="CA69" s="500"/>
      <c r="CB69" s="500"/>
      <c r="CC69" s="500"/>
      <c r="CD69" s="500"/>
      <c r="CE69" s="500"/>
      <c r="CF69" s="500"/>
      <c r="CG69" s="500"/>
      <c r="CH69" s="500"/>
      <c r="CI69" s="500"/>
      <c r="CJ69" s="500"/>
      <c r="CK69" s="500"/>
      <c r="CL69" s="500"/>
      <c r="CM69" s="500"/>
      <c r="CN69" s="500"/>
      <c r="CO69" s="500"/>
      <c r="CP69" s="500"/>
      <c r="CQ69" s="500"/>
      <c r="CR69" s="500"/>
      <c r="CS69" s="500"/>
      <c r="CT69" s="500"/>
      <c r="CU69" s="500"/>
      <c r="CV69" s="500"/>
      <c r="CW69" s="500"/>
      <c r="CX69" s="500"/>
      <c r="CY69" s="500"/>
      <c r="CZ69" s="500"/>
      <c r="DA69" s="500"/>
      <c r="DB69" s="500"/>
      <c r="DC69" s="500"/>
      <c r="DD69" s="500"/>
      <c r="DE69" s="500"/>
      <c r="DF69" s="500"/>
      <c r="DG69" s="500"/>
      <c r="DH69" s="500"/>
      <c r="DI69" s="500"/>
      <c r="DJ69" s="500"/>
      <c r="DK69" s="500"/>
      <c r="DL69" s="500"/>
      <c r="DM69" s="500"/>
      <c r="DN69" s="500"/>
      <c r="DO69" s="500"/>
      <c r="DP69" s="500"/>
      <c r="DQ69" s="500"/>
      <c r="DR69" s="500"/>
      <c r="DS69" s="500"/>
      <c r="DT69" s="500"/>
      <c r="DU69" s="500"/>
      <c r="DV69" s="500"/>
      <c r="DW69" s="500"/>
      <c r="DX69" s="500"/>
      <c r="DY69" s="500"/>
      <c r="DZ69" s="500"/>
      <c r="EA69" s="500"/>
      <c r="EB69" s="500"/>
      <c r="EC69" s="500"/>
      <c r="ED69" s="500"/>
      <c r="EE69" s="500"/>
      <c r="EF69" s="500"/>
      <c r="EG69" s="500"/>
      <c r="EH69" s="500"/>
      <c r="EI69" s="500"/>
      <c r="EJ69" s="500"/>
      <c r="EK69" s="500"/>
      <c r="EL69" s="500"/>
      <c r="EM69" s="500"/>
      <c r="EN69" s="500"/>
      <c r="EO69" s="500"/>
      <c r="EP69" s="500"/>
      <c r="EQ69" s="500"/>
      <c r="ER69" s="500"/>
      <c r="ES69" s="500"/>
      <c r="ET69" s="500"/>
      <c r="EU69" s="500"/>
      <c r="EV69" s="500"/>
      <c r="EW69" s="500"/>
      <c r="EX69" s="500"/>
      <c r="EY69" s="500"/>
      <c r="EZ69" s="500"/>
      <c r="FA69" s="500"/>
      <c r="FB69" s="500"/>
      <c r="FC69" s="500"/>
      <c r="FD69" s="500"/>
      <c r="FE69" s="500"/>
      <c r="FF69" s="500"/>
      <c r="FG69" s="500"/>
      <c r="FH69" s="500"/>
      <c r="FI69" s="500"/>
      <c r="FJ69" s="500"/>
      <c r="FK69" s="500"/>
      <c r="FL69" s="500"/>
      <c r="FM69" s="500"/>
      <c r="FN69" s="500"/>
      <c r="FO69" s="500"/>
      <c r="FP69" s="500"/>
      <c r="FQ69" s="500"/>
      <c r="FR69" s="500"/>
      <c r="FS69" s="500"/>
      <c r="FT69" s="500"/>
      <c r="FU69" s="500"/>
      <c r="FV69" s="500"/>
      <c r="FW69" s="500"/>
      <c r="FX69" s="500"/>
      <c r="FY69" s="500"/>
      <c r="FZ69" s="500"/>
      <c r="GA69" s="500"/>
      <c r="GB69" s="500"/>
      <c r="GC69" s="500"/>
      <c r="GD69" s="500"/>
      <c r="GE69" s="500"/>
      <c r="GF69" s="500"/>
      <c r="GG69" s="500"/>
      <c r="GH69" s="500"/>
      <c r="GI69" s="500"/>
      <c r="GJ69" s="500"/>
      <c r="GK69" s="500"/>
      <c r="GL69" s="500"/>
      <c r="GM69" s="500"/>
      <c r="GN69" s="500"/>
      <c r="GO69" s="500"/>
      <c r="GP69" s="500"/>
      <c r="GQ69" s="500"/>
      <c r="GR69" s="500"/>
      <c r="GS69" s="500"/>
      <c r="GT69" s="500"/>
      <c r="GU69" s="500"/>
      <c r="GV69" s="500"/>
      <c r="GW69" s="500"/>
      <c r="GX69" s="500"/>
      <c r="GY69" s="500"/>
      <c r="GZ69" s="500"/>
      <c r="HA69" s="500"/>
      <c r="HB69" s="500"/>
      <c r="HC69" s="500"/>
      <c r="HD69" s="500"/>
      <c r="HE69" s="500"/>
      <c r="HF69" s="500"/>
      <c r="HG69" s="500"/>
      <c r="HH69" s="500"/>
      <c r="HI69" s="500"/>
      <c r="HJ69" s="500"/>
      <c r="HK69" s="500"/>
      <c r="HL69" s="500"/>
      <c r="HM69" s="500"/>
      <c r="HN69" s="500"/>
      <c r="HO69" s="500"/>
      <c r="HP69" s="500"/>
      <c r="HQ69" s="500"/>
      <c r="HR69" s="500"/>
      <c r="HS69" s="500"/>
      <c r="HT69" s="500"/>
      <c r="HU69" s="500"/>
      <c r="HV69" s="500"/>
      <c r="HW69" s="500"/>
      <c r="HX69" s="500"/>
      <c r="HY69" s="500"/>
      <c r="HZ69" s="500"/>
      <c r="IA69" s="500"/>
      <c r="IB69" s="500"/>
      <c r="IC69" s="500"/>
      <c r="ID69" s="500"/>
      <c r="IE69" s="500"/>
      <c r="IF69" s="500"/>
      <c r="IG69" s="500"/>
      <c r="IH69" s="500"/>
      <c r="II69" s="500"/>
      <c r="IJ69" s="500"/>
      <c r="IK69" s="500"/>
      <c r="IL69" s="500"/>
      <c r="IM69" s="500"/>
      <c r="IN69" s="500"/>
      <c r="IO69" s="500"/>
      <c r="IP69" s="500"/>
      <c r="IQ69" s="500"/>
      <c r="IR69" s="500"/>
      <c r="IS69" s="500"/>
      <c r="IT69" s="500"/>
      <c r="IU69" s="500"/>
      <c r="IV69" s="500"/>
      <c r="IW69" s="500"/>
      <c r="IX69" s="500"/>
      <c r="IY69" s="500"/>
      <c r="IZ69" s="500"/>
      <c r="JA69" s="500"/>
      <c r="JB69" s="500"/>
      <c r="JC69" s="500"/>
      <c r="JD69" s="500"/>
      <c r="JE69" s="500"/>
      <c r="JF69" s="500"/>
      <c r="JG69" s="500"/>
      <c r="JH69" s="500"/>
      <c r="JI69" s="500"/>
      <c r="JJ69" s="500"/>
      <c r="JK69" s="500"/>
      <c r="JL69" s="500"/>
      <c r="JM69" s="500"/>
      <c r="JN69" s="500"/>
      <c r="JO69" s="500"/>
      <c r="JP69" s="500"/>
      <c r="JQ69" s="500"/>
      <c r="JR69" s="500"/>
      <c r="JS69" s="500"/>
      <c r="JT69" s="500"/>
      <c r="JU69" s="500"/>
      <c r="JV69" s="500"/>
      <c r="JW69" s="500"/>
      <c r="JX69" s="500"/>
      <c r="JY69" s="500"/>
      <c r="JZ69" s="500"/>
      <c r="KA69" s="500"/>
      <c r="KB69" s="500"/>
      <c r="KC69" s="500"/>
      <c r="KD69" s="500"/>
      <c r="KE69" s="500"/>
      <c r="KF69" s="500"/>
      <c r="KG69" s="500"/>
      <c r="KH69" s="500"/>
      <c r="KI69" s="500"/>
      <c r="KJ69" s="500"/>
      <c r="KK69" s="500"/>
      <c r="KL69" s="500"/>
      <c r="KM69" s="500"/>
      <c r="KN69" s="500"/>
      <c r="KO69" s="500"/>
      <c r="KP69" s="500"/>
      <c r="KQ69" s="500"/>
      <c r="KR69" s="500"/>
      <c r="KS69" s="500"/>
    </row>
    <row r="70" spans="1:305" s="272" customFormat="1" ht="39.6" x14ac:dyDescent="0.4">
      <c r="A70" s="954">
        <v>47</v>
      </c>
      <c r="B70" s="557" t="s">
        <v>191</v>
      </c>
      <c r="C70" s="955" t="s">
        <v>351</v>
      </c>
      <c r="D70" s="999" t="s">
        <v>187</v>
      </c>
      <c r="E70" s="501" t="str">
        <f>IF(E66="N", "X", "")</f>
        <v/>
      </c>
      <c r="F70" s="501" t="str">
        <f t="shared" ref="F70:BB70" si="113">IF(F66="N", "X", "")</f>
        <v/>
      </c>
      <c r="G70" s="501" t="str">
        <f t="shared" si="113"/>
        <v/>
      </c>
      <c r="H70" s="501" t="str">
        <f t="shared" si="113"/>
        <v/>
      </c>
      <c r="I70" s="501" t="str">
        <f t="shared" si="113"/>
        <v/>
      </c>
      <c r="J70" s="501" t="str">
        <f t="shared" si="113"/>
        <v/>
      </c>
      <c r="K70" s="501" t="str">
        <f t="shared" si="113"/>
        <v/>
      </c>
      <c r="L70" s="501" t="str">
        <f t="shared" si="113"/>
        <v/>
      </c>
      <c r="M70" s="501" t="str">
        <f t="shared" si="113"/>
        <v/>
      </c>
      <c r="N70" s="501" t="str">
        <f t="shared" si="113"/>
        <v/>
      </c>
      <c r="O70" s="501" t="str">
        <f t="shared" si="113"/>
        <v/>
      </c>
      <c r="P70" s="501" t="str">
        <f t="shared" si="113"/>
        <v/>
      </c>
      <c r="Q70" s="501" t="str">
        <f t="shared" si="113"/>
        <v/>
      </c>
      <c r="R70" s="501" t="str">
        <f t="shared" si="113"/>
        <v/>
      </c>
      <c r="S70" s="501" t="str">
        <f t="shared" si="113"/>
        <v/>
      </c>
      <c r="T70" s="501" t="str">
        <f t="shared" si="113"/>
        <v/>
      </c>
      <c r="U70" s="501" t="str">
        <f t="shared" si="113"/>
        <v/>
      </c>
      <c r="V70" s="501" t="str">
        <f t="shared" si="113"/>
        <v/>
      </c>
      <c r="W70" s="501" t="str">
        <f t="shared" si="113"/>
        <v/>
      </c>
      <c r="X70" s="501" t="str">
        <f t="shared" si="113"/>
        <v/>
      </c>
      <c r="Y70" s="501" t="str">
        <f t="shared" si="113"/>
        <v/>
      </c>
      <c r="Z70" s="501" t="str">
        <f t="shared" si="113"/>
        <v/>
      </c>
      <c r="AA70" s="501" t="str">
        <f t="shared" si="113"/>
        <v/>
      </c>
      <c r="AB70" s="501" t="str">
        <f t="shared" si="113"/>
        <v/>
      </c>
      <c r="AC70" s="501" t="str">
        <f t="shared" si="113"/>
        <v/>
      </c>
      <c r="AD70" s="501" t="str">
        <f t="shared" si="113"/>
        <v/>
      </c>
      <c r="AE70" s="501" t="str">
        <f t="shared" si="113"/>
        <v/>
      </c>
      <c r="AF70" s="501" t="str">
        <f t="shared" si="113"/>
        <v/>
      </c>
      <c r="AG70" s="501" t="str">
        <f t="shared" si="113"/>
        <v/>
      </c>
      <c r="AH70" s="501" t="str">
        <f t="shared" si="113"/>
        <v/>
      </c>
      <c r="AI70" s="501" t="str">
        <f t="shared" si="113"/>
        <v/>
      </c>
      <c r="AJ70" s="501" t="str">
        <f t="shared" si="113"/>
        <v/>
      </c>
      <c r="AK70" s="501" t="str">
        <f t="shared" si="113"/>
        <v/>
      </c>
      <c r="AL70" s="501" t="str">
        <f t="shared" si="113"/>
        <v/>
      </c>
      <c r="AM70" s="501" t="str">
        <f t="shared" si="113"/>
        <v/>
      </c>
      <c r="AN70" s="501" t="str">
        <f t="shared" si="113"/>
        <v/>
      </c>
      <c r="AO70" s="501" t="str">
        <f t="shared" si="113"/>
        <v/>
      </c>
      <c r="AP70" s="501" t="str">
        <f t="shared" si="113"/>
        <v/>
      </c>
      <c r="AQ70" s="501" t="str">
        <f t="shared" si="113"/>
        <v/>
      </c>
      <c r="AR70" s="501" t="str">
        <f t="shared" si="113"/>
        <v/>
      </c>
      <c r="AS70" s="501" t="str">
        <f t="shared" si="113"/>
        <v/>
      </c>
      <c r="AT70" s="501" t="str">
        <f t="shared" si="113"/>
        <v/>
      </c>
      <c r="AU70" s="501" t="str">
        <f t="shared" si="113"/>
        <v/>
      </c>
      <c r="AV70" s="501" t="str">
        <f t="shared" si="113"/>
        <v/>
      </c>
      <c r="AW70" s="501" t="str">
        <f t="shared" si="113"/>
        <v/>
      </c>
      <c r="AX70" s="501" t="str">
        <f t="shared" si="113"/>
        <v/>
      </c>
      <c r="AY70" s="501" t="str">
        <f t="shared" si="113"/>
        <v/>
      </c>
      <c r="AZ70" s="501" t="str">
        <f t="shared" si="113"/>
        <v/>
      </c>
      <c r="BA70" s="501" t="str">
        <f t="shared" si="113"/>
        <v/>
      </c>
      <c r="BB70" s="501" t="str">
        <f t="shared" si="113"/>
        <v/>
      </c>
      <c r="BC70" s="502"/>
      <c r="BD70" s="502"/>
      <c r="BE70" s="502"/>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03"/>
      <c r="IK70" s="503"/>
      <c r="IL70" s="503"/>
      <c r="IM70" s="503"/>
      <c r="IN70" s="503"/>
      <c r="IO70" s="503"/>
      <c r="IP70" s="503"/>
      <c r="IQ70" s="503"/>
      <c r="IR70" s="503"/>
      <c r="IS70" s="503"/>
      <c r="IT70" s="503"/>
      <c r="IU70" s="503"/>
      <c r="IV70" s="503"/>
      <c r="IW70" s="503"/>
      <c r="IX70" s="503"/>
      <c r="IY70" s="503"/>
      <c r="IZ70" s="503"/>
      <c r="JA70" s="503"/>
      <c r="JB70" s="503"/>
      <c r="JC70" s="503"/>
      <c r="JD70" s="503"/>
      <c r="JE70" s="503"/>
      <c r="JF70" s="503"/>
      <c r="JG70" s="503"/>
      <c r="JH70" s="503"/>
      <c r="JI70" s="503"/>
      <c r="JJ70" s="503"/>
      <c r="JK70" s="503"/>
      <c r="JL70" s="503"/>
      <c r="JM70" s="503"/>
      <c r="JN70" s="503"/>
      <c r="JO70" s="503"/>
      <c r="JP70" s="503"/>
      <c r="JQ70" s="503"/>
      <c r="JR70" s="503"/>
      <c r="JS70" s="503"/>
      <c r="JT70" s="503"/>
      <c r="JU70" s="503"/>
      <c r="JV70" s="503"/>
      <c r="JW70" s="503"/>
      <c r="JX70" s="503"/>
      <c r="JY70" s="503"/>
      <c r="JZ70" s="503"/>
      <c r="KA70" s="503"/>
      <c r="KB70" s="503"/>
      <c r="KC70" s="503"/>
      <c r="KD70" s="503"/>
      <c r="KE70" s="503"/>
      <c r="KF70" s="503"/>
      <c r="KG70" s="503"/>
      <c r="KH70" s="503"/>
      <c r="KI70" s="503"/>
      <c r="KJ70" s="503"/>
      <c r="KK70" s="503"/>
      <c r="KL70" s="503"/>
      <c r="KM70" s="503"/>
      <c r="KN70" s="503"/>
      <c r="KO70" s="503"/>
      <c r="KP70" s="503"/>
      <c r="KQ70" s="503"/>
      <c r="KR70" s="503"/>
      <c r="KS70" s="503"/>
    </row>
    <row r="71" spans="1:305" s="272" customFormat="1" ht="48" customHeight="1" x14ac:dyDescent="0.4">
      <c r="A71" s="956">
        <v>48</v>
      </c>
      <c r="B71" s="546" t="s">
        <v>191</v>
      </c>
      <c r="C71" s="957" t="s">
        <v>270</v>
      </c>
      <c r="D71" s="1000" t="s">
        <v>196</v>
      </c>
      <c r="E71" s="501" t="str">
        <f>IF(OR(E66="N", E70="Y"), "X", "")</f>
        <v/>
      </c>
      <c r="F71" s="501" t="str">
        <f t="shared" ref="F71:BB71" si="114">IF(OR(F66="N", F70="Y"), "X", "")</f>
        <v/>
      </c>
      <c r="G71" s="501" t="str">
        <f t="shared" si="114"/>
        <v/>
      </c>
      <c r="H71" s="501" t="str">
        <f t="shared" si="114"/>
        <v/>
      </c>
      <c r="I71" s="501" t="str">
        <f t="shared" si="114"/>
        <v/>
      </c>
      <c r="J71" s="501" t="str">
        <f t="shared" si="114"/>
        <v/>
      </c>
      <c r="K71" s="501" t="str">
        <f t="shared" si="114"/>
        <v/>
      </c>
      <c r="L71" s="501" t="str">
        <f t="shared" si="114"/>
        <v/>
      </c>
      <c r="M71" s="501" t="str">
        <f t="shared" si="114"/>
        <v/>
      </c>
      <c r="N71" s="501" t="str">
        <f t="shared" si="114"/>
        <v/>
      </c>
      <c r="O71" s="501" t="str">
        <f t="shared" si="114"/>
        <v/>
      </c>
      <c r="P71" s="501" t="str">
        <f t="shared" si="114"/>
        <v/>
      </c>
      <c r="Q71" s="501" t="str">
        <f t="shared" si="114"/>
        <v/>
      </c>
      <c r="R71" s="501" t="str">
        <f t="shared" si="114"/>
        <v/>
      </c>
      <c r="S71" s="501" t="str">
        <f t="shared" si="114"/>
        <v/>
      </c>
      <c r="T71" s="501" t="str">
        <f t="shared" si="114"/>
        <v/>
      </c>
      <c r="U71" s="501" t="str">
        <f t="shared" si="114"/>
        <v/>
      </c>
      <c r="V71" s="501" t="str">
        <f t="shared" si="114"/>
        <v/>
      </c>
      <c r="W71" s="501" t="str">
        <f t="shared" si="114"/>
        <v/>
      </c>
      <c r="X71" s="501" t="str">
        <f t="shared" si="114"/>
        <v/>
      </c>
      <c r="Y71" s="501" t="str">
        <f t="shared" si="114"/>
        <v/>
      </c>
      <c r="Z71" s="501" t="str">
        <f t="shared" si="114"/>
        <v/>
      </c>
      <c r="AA71" s="501" t="str">
        <f t="shared" si="114"/>
        <v/>
      </c>
      <c r="AB71" s="501" t="str">
        <f t="shared" si="114"/>
        <v/>
      </c>
      <c r="AC71" s="501" t="str">
        <f t="shared" si="114"/>
        <v/>
      </c>
      <c r="AD71" s="501" t="str">
        <f t="shared" si="114"/>
        <v/>
      </c>
      <c r="AE71" s="501" t="str">
        <f t="shared" si="114"/>
        <v/>
      </c>
      <c r="AF71" s="501" t="str">
        <f t="shared" si="114"/>
        <v/>
      </c>
      <c r="AG71" s="501" t="str">
        <f t="shared" si="114"/>
        <v/>
      </c>
      <c r="AH71" s="501" t="str">
        <f t="shared" si="114"/>
        <v/>
      </c>
      <c r="AI71" s="501" t="str">
        <f t="shared" si="114"/>
        <v/>
      </c>
      <c r="AJ71" s="501" t="str">
        <f t="shared" si="114"/>
        <v/>
      </c>
      <c r="AK71" s="501" t="str">
        <f t="shared" si="114"/>
        <v/>
      </c>
      <c r="AL71" s="501" t="str">
        <f t="shared" si="114"/>
        <v/>
      </c>
      <c r="AM71" s="501" t="str">
        <f t="shared" si="114"/>
        <v/>
      </c>
      <c r="AN71" s="501" t="str">
        <f t="shared" si="114"/>
        <v/>
      </c>
      <c r="AO71" s="501" t="str">
        <f t="shared" si="114"/>
        <v/>
      </c>
      <c r="AP71" s="501" t="str">
        <f t="shared" si="114"/>
        <v/>
      </c>
      <c r="AQ71" s="501" t="str">
        <f t="shared" si="114"/>
        <v/>
      </c>
      <c r="AR71" s="501" t="str">
        <f t="shared" si="114"/>
        <v/>
      </c>
      <c r="AS71" s="501" t="str">
        <f t="shared" si="114"/>
        <v/>
      </c>
      <c r="AT71" s="501" t="str">
        <f t="shared" si="114"/>
        <v/>
      </c>
      <c r="AU71" s="501" t="str">
        <f t="shared" si="114"/>
        <v/>
      </c>
      <c r="AV71" s="501" t="str">
        <f t="shared" si="114"/>
        <v/>
      </c>
      <c r="AW71" s="501" t="str">
        <f t="shared" si="114"/>
        <v/>
      </c>
      <c r="AX71" s="501" t="str">
        <f t="shared" si="114"/>
        <v/>
      </c>
      <c r="AY71" s="501" t="str">
        <f t="shared" si="114"/>
        <v/>
      </c>
      <c r="AZ71" s="501" t="str">
        <f t="shared" si="114"/>
        <v/>
      </c>
      <c r="BA71" s="501" t="str">
        <f t="shared" si="114"/>
        <v/>
      </c>
      <c r="BB71" s="501" t="str">
        <f t="shared" si="114"/>
        <v/>
      </c>
      <c r="BC71" s="502"/>
      <c r="BD71" s="502"/>
      <c r="BE71" s="502"/>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03"/>
      <c r="IK71" s="503"/>
      <c r="IL71" s="503"/>
      <c r="IM71" s="503"/>
      <c r="IN71" s="503"/>
      <c r="IO71" s="503"/>
      <c r="IP71" s="503"/>
      <c r="IQ71" s="503"/>
      <c r="IR71" s="503"/>
      <c r="IS71" s="503"/>
      <c r="IT71" s="503"/>
      <c r="IU71" s="503"/>
      <c r="IV71" s="503"/>
      <c r="IW71" s="503"/>
      <c r="IX71" s="503"/>
      <c r="IY71" s="503"/>
      <c r="IZ71" s="503"/>
      <c r="JA71" s="503"/>
      <c r="JB71" s="503"/>
      <c r="JC71" s="503"/>
      <c r="JD71" s="503"/>
      <c r="JE71" s="503"/>
      <c r="JF71" s="503"/>
      <c r="JG71" s="503"/>
      <c r="JH71" s="503"/>
      <c r="JI71" s="503"/>
      <c r="JJ71" s="503"/>
      <c r="JK71" s="503"/>
      <c r="JL71" s="503"/>
      <c r="JM71" s="503"/>
      <c r="JN71" s="503"/>
      <c r="JO71" s="503"/>
      <c r="JP71" s="503"/>
      <c r="JQ71" s="503"/>
      <c r="JR71" s="503"/>
      <c r="JS71" s="503"/>
      <c r="JT71" s="503"/>
      <c r="JU71" s="503"/>
      <c r="JV71" s="503"/>
      <c r="JW71" s="503"/>
      <c r="JX71" s="503"/>
      <c r="JY71" s="503"/>
      <c r="JZ71" s="503"/>
      <c r="KA71" s="503"/>
      <c r="KB71" s="503"/>
      <c r="KC71" s="503"/>
      <c r="KD71" s="503"/>
      <c r="KE71" s="503"/>
      <c r="KF71" s="503"/>
      <c r="KG71" s="503"/>
      <c r="KH71" s="503"/>
      <c r="KI71" s="503"/>
      <c r="KJ71" s="503"/>
      <c r="KK71" s="503"/>
      <c r="KL71" s="503"/>
      <c r="KM71" s="503"/>
      <c r="KN71" s="503"/>
      <c r="KO71" s="503"/>
      <c r="KP71" s="503"/>
      <c r="KQ71" s="503"/>
      <c r="KR71" s="503"/>
      <c r="KS71" s="503"/>
    </row>
    <row r="72" spans="1:305" s="272" customFormat="1" ht="49.5" customHeight="1" x14ac:dyDescent="0.4">
      <c r="A72" s="956">
        <v>49</v>
      </c>
      <c r="B72" s="546" t="s">
        <v>191</v>
      </c>
      <c r="C72" s="957" t="s">
        <v>269</v>
      </c>
      <c r="D72" s="1000" t="s">
        <v>196</v>
      </c>
      <c r="E72" s="501" t="str">
        <f>IF(OR(E66="N", E70="N"), "X", "")</f>
        <v/>
      </c>
      <c r="F72" s="501" t="str">
        <f t="shared" ref="F72:BB72" si="115">IF(OR(F66="N", F70="N"), "X", "")</f>
        <v/>
      </c>
      <c r="G72" s="501" t="str">
        <f t="shared" si="115"/>
        <v/>
      </c>
      <c r="H72" s="501" t="str">
        <f t="shared" si="115"/>
        <v/>
      </c>
      <c r="I72" s="501" t="str">
        <f t="shared" si="115"/>
        <v/>
      </c>
      <c r="J72" s="501" t="str">
        <f t="shared" si="115"/>
        <v/>
      </c>
      <c r="K72" s="501" t="str">
        <f t="shared" si="115"/>
        <v/>
      </c>
      <c r="L72" s="501" t="str">
        <f t="shared" si="115"/>
        <v/>
      </c>
      <c r="M72" s="501" t="str">
        <f t="shared" si="115"/>
        <v/>
      </c>
      <c r="N72" s="501" t="str">
        <f t="shared" si="115"/>
        <v/>
      </c>
      <c r="O72" s="501" t="str">
        <f t="shared" si="115"/>
        <v/>
      </c>
      <c r="P72" s="501" t="str">
        <f t="shared" si="115"/>
        <v/>
      </c>
      <c r="Q72" s="501" t="str">
        <f t="shared" si="115"/>
        <v/>
      </c>
      <c r="R72" s="501" t="str">
        <f t="shared" si="115"/>
        <v/>
      </c>
      <c r="S72" s="501" t="str">
        <f t="shared" si="115"/>
        <v/>
      </c>
      <c r="T72" s="501" t="str">
        <f t="shared" si="115"/>
        <v/>
      </c>
      <c r="U72" s="501" t="str">
        <f t="shared" si="115"/>
        <v/>
      </c>
      <c r="V72" s="501" t="str">
        <f t="shared" si="115"/>
        <v/>
      </c>
      <c r="W72" s="501" t="str">
        <f t="shared" si="115"/>
        <v/>
      </c>
      <c r="X72" s="501" t="str">
        <f t="shared" si="115"/>
        <v/>
      </c>
      <c r="Y72" s="501" t="str">
        <f t="shared" si="115"/>
        <v/>
      </c>
      <c r="Z72" s="501" t="str">
        <f t="shared" si="115"/>
        <v/>
      </c>
      <c r="AA72" s="501" t="str">
        <f t="shared" si="115"/>
        <v/>
      </c>
      <c r="AB72" s="501" t="str">
        <f t="shared" si="115"/>
        <v/>
      </c>
      <c r="AC72" s="501" t="str">
        <f t="shared" si="115"/>
        <v/>
      </c>
      <c r="AD72" s="501" t="str">
        <f t="shared" si="115"/>
        <v/>
      </c>
      <c r="AE72" s="501" t="str">
        <f t="shared" si="115"/>
        <v/>
      </c>
      <c r="AF72" s="501" t="str">
        <f t="shared" si="115"/>
        <v/>
      </c>
      <c r="AG72" s="501" t="str">
        <f t="shared" si="115"/>
        <v/>
      </c>
      <c r="AH72" s="501" t="str">
        <f t="shared" si="115"/>
        <v/>
      </c>
      <c r="AI72" s="501" t="str">
        <f t="shared" si="115"/>
        <v/>
      </c>
      <c r="AJ72" s="501" t="str">
        <f t="shared" si="115"/>
        <v/>
      </c>
      <c r="AK72" s="501" t="str">
        <f t="shared" si="115"/>
        <v/>
      </c>
      <c r="AL72" s="501" t="str">
        <f t="shared" si="115"/>
        <v/>
      </c>
      <c r="AM72" s="501" t="str">
        <f t="shared" si="115"/>
        <v/>
      </c>
      <c r="AN72" s="501" t="str">
        <f t="shared" si="115"/>
        <v/>
      </c>
      <c r="AO72" s="501" t="str">
        <f t="shared" si="115"/>
        <v/>
      </c>
      <c r="AP72" s="501" t="str">
        <f t="shared" si="115"/>
        <v/>
      </c>
      <c r="AQ72" s="501" t="str">
        <f t="shared" si="115"/>
        <v/>
      </c>
      <c r="AR72" s="501" t="str">
        <f t="shared" si="115"/>
        <v/>
      </c>
      <c r="AS72" s="501" t="str">
        <f t="shared" si="115"/>
        <v/>
      </c>
      <c r="AT72" s="501" t="str">
        <f t="shared" si="115"/>
        <v/>
      </c>
      <c r="AU72" s="501" t="str">
        <f t="shared" si="115"/>
        <v/>
      </c>
      <c r="AV72" s="501" t="str">
        <f t="shared" si="115"/>
        <v/>
      </c>
      <c r="AW72" s="501" t="str">
        <f t="shared" si="115"/>
        <v/>
      </c>
      <c r="AX72" s="501" t="str">
        <f t="shared" si="115"/>
        <v/>
      </c>
      <c r="AY72" s="501" t="str">
        <f t="shared" si="115"/>
        <v/>
      </c>
      <c r="AZ72" s="501" t="str">
        <f t="shared" si="115"/>
        <v/>
      </c>
      <c r="BA72" s="501" t="str">
        <f t="shared" si="115"/>
        <v/>
      </c>
      <c r="BB72" s="501" t="str">
        <f t="shared" si="115"/>
        <v/>
      </c>
      <c r="BC72" s="502"/>
      <c r="BD72" s="502"/>
      <c r="BE72" s="502"/>
      <c r="BF72" s="503"/>
      <c r="BG72" s="503"/>
      <c r="BH72" s="503"/>
      <c r="BI72" s="503"/>
      <c r="BJ72" s="503"/>
      <c r="BK72" s="503"/>
      <c r="BL72" s="503"/>
      <c r="BM72" s="503"/>
      <c r="BN72" s="503"/>
      <c r="BO72" s="503"/>
      <c r="BP72" s="503"/>
      <c r="BQ72" s="503"/>
      <c r="BR72" s="503"/>
      <c r="BS72" s="503"/>
      <c r="BT72" s="503"/>
      <c r="BU72" s="503"/>
      <c r="BV72" s="503"/>
      <c r="BW72" s="503"/>
      <c r="BX72" s="503"/>
      <c r="BY72" s="503"/>
      <c r="BZ72" s="503"/>
      <c r="CA72" s="503"/>
      <c r="CB72" s="503"/>
      <c r="CC72" s="503"/>
      <c r="CD72" s="503"/>
      <c r="CE72" s="503"/>
      <c r="CF72" s="503"/>
      <c r="CG72" s="503"/>
      <c r="CH72" s="503"/>
      <c r="CI72" s="503"/>
      <c r="CJ72" s="503"/>
      <c r="CK72" s="503"/>
      <c r="CL72" s="503"/>
      <c r="CM72" s="503"/>
      <c r="CN72" s="503"/>
      <c r="CO72" s="503"/>
      <c r="CP72" s="503"/>
      <c r="CQ72" s="503"/>
      <c r="CR72" s="503"/>
      <c r="CS72" s="503"/>
      <c r="CT72" s="503"/>
      <c r="CU72" s="503"/>
      <c r="CV72" s="503"/>
      <c r="CW72" s="503"/>
      <c r="CX72" s="503"/>
      <c r="CY72" s="503"/>
      <c r="CZ72" s="503"/>
      <c r="DA72" s="503"/>
      <c r="DB72" s="503"/>
      <c r="DC72" s="503"/>
      <c r="DD72" s="503"/>
      <c r="DE72" s="503"/>
      <c r="DF72" s="503"/>
      <c r="DG72" s="503"/>
      <c r="DH72" s="503"/>
      <c r="DI72" s="503"/>
      <c r="DJ72" s="503"/>
      <c r="DK72" s="503"/>
      <c r="DL72" s="503"/>
      <c r="DM72" s="503"/>
      <c r="DN72" s="503"/>
      <c r="DO72" s="503"/>
      <c r="DP72" s="503"/>
      <c r="DQ72" s="503"/>
      <c r="DR72" s="503"/>
      <c r="DS72" s="503"/>
      <c r="DT72" s="503"/>
      <c r="DU72" s="503"/>
      <c r="DV72" s="503"/>
      <c r="DW72" s="503"/>
      <c r="DX72" s="503"/>
      <c r="DY72" s="503"/>
      <c r="DZ72" s="503"/>
      <c r="EA72" s="503"/>
      <c r="EB72" s="503"/>
      <c r="EC72" s="503"/>
      <c r="ED72" s="503"/>
      <c r="EE72" s="503"/>
      <c r="EF72" s="503"/>
      <c r="EG72" s="503"/>
      <c r="EH72" s="503"/>
      <c r="EI72" s="503"/>
      <c r="EJ72" s="503"/>
      <c r="EK72" s="503"/>
      <c r="EL72" s="503"/>
      <c r="EM72" s="503"/>
      <c r="EN72" s="503"/>
      <c r="EO72" s="503"/>
      <c r="EP72" s="503"/>
      <c r="EQ72" s="503"/>
      <c r="ER72" s="503"/>
      <c r="ES72" s="503"/>
      <c r="ET72" s="503"/>
      <c r="EU72" s="503"/>
      <c r="EV72" s="503"/>
      <c r="EW72" s="503"/>
      <c r="EX72" s="503"/>
      <c r="EY72" s="503"/>
      <c r="EZ72" s="503"/>
      <c r="FA72" s="503"/>
      <c r="FB72" s="503"/>
      <c r="FC72" s="503"/>
      <c r="FD72" s="503"/>
      <c r="FE72" s="503"/>
      <c r="FF72" s="503"/>
      <c r="FG72" s="503"/>
      <c r="FH72" s="503"/>
      <c r="FI72" s="503"/>
      <c r="FJ72" s="503"/>
      <c r="FK72" s="503"/>
      <c r="FL72" s="503"/>
      <c r="FM72" s="503"/>
      <c r="FN72" s="503"/>
      <c r="FO72" s="503"/>
      <c r="FP72" s="503"/>
      <c r="FQ72" s="503"/>
      <c r="FR72" s="503"/>
      <c r="FS72" s="503"/>
      <c r="FT72" s="503"/>
      <c r="FU72" s="503"/>
      <c r="FV72" s="503"/>
      <c r="FW72" s="503"/>
      <c r="FX72" s="503"/>
      <c r="FY72" s="503"/>
      <c r="FZ72" s="503"/>
      <c r="GA72" s="503"/>
      <c r="GB72" s="503"/>
      <c r="GC72" s="503"/>
      <c r="GD72" s="503"/>
      <c r="GE72" s="503"/>
      <c r="GF72" s="503"/>
      <c r="GG72" s="503"/>
      <c r="GH72" s="503"/>
      <c r="GI72" s="503"/>
      <c r="GJ72" s="503"/>
      <c r="GK72" s="503"/>
      <c r="GL72" s="503"/>
      <c r="GM72" s="503"/>
      <c r="GN72" s="503"/>
      <c r="GO72" s="503"/>
      <c r="GP72" s="503"/>
      <c r="GQ72" s="503"/>
      <c r="GR72" s="503"/>
      <c r="GS72" s="503"/>
      <c r="GT72" s="503"/>
      <c r="GU72" s="503"/>
      <c r="GV72" s="503"/>
      <c r="GW72" s="503"/>
      <c r="GX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E72" s="503"/>
      <c r="IF72" s="503"/>
      <c r="IG72" s="503"/>
      <c r="IH72" s="503"/>
      <c r="II72" s="503"/>
      <c r="IJ72" s="503"/>
      <c r="IK72" s="503"/>
      <c r="IL72" s="503"/>
      <c r="IM72" s="503"/>
      <c r="IN72" s="503"/>
      <c r="IO72" s="503"/>
      <c r="IP72" s="503"/>
      <c r="IQ72" s="503"/>
      <c r="IR72" s="503"/>
      <c r="IS72" s="503"/>
      <c r="IT72" s="503"/>
      <c r="IU72" s="503"/>
      <c r="IV72" s="503"/>
      <c r="IW72" s="503"/>
      <c r="IX72" s="503"/>
      <c r="IY72" s="503"/>
      <c r="IZ72" s="503"/>
      <c r="JA72" s="503"/>
      <c r="JB72" s="503"/>
      <c r="JC72" s="503"/>
      <c r="JD72" s="503"/>
      <c r="JE72" s="503"/>
      <c r="JF72" s="503"/>
      <c r="JG72" s="503"/>
      <c r="JH72" s="503"/>
      <c r="JI72" s="503"/>
      <c r="JJ72" s="503"/>
      <c r="JK72" s="503"/>
      <c r="JL72" s="503"/>
      <c r="JM72" s="503"/>
      <c r="JN72" s="503"/>
      <c r="JO72" s="503"/>
      <c r="JP72" s="503"/>
      <c r="JQ72" s="503"/>
      <c r="JR72" s="503"/>
      <c r="JS72" s="503"/>
      <c r="JT72" s="503"/>
      <c r="JU72" s="503"/>
      <c r="JV72" s="503"/>
      <c r="JW72" s="503"/>
      <c r="JX72" s="503"/>
      <c r="JY72" s="503"/>
      <c r="JZ72" s="503"/>
      <c r="KA72" s="503"/>
      <c r="KB72" s="503"/>
      <c r="KC72" s="503"/>
      <c r="KD72" s="503"/>
      <c r="KE72" s="503"/>
      <c r="KF72" s="503"/>
      <c r="KG72" s="503"/>
      <c r="KH72" s="503"/>
      <c r="KI72" s="503"/>
      <c r="KJ72" s="503"/>
      <c r="KK72" s="503"/>
      <c r="KL72" s="503"/>
      <c r="KM72" s="503"/>
      <c r="KN72" s="503"/>
      <c r="KO72" s="503"/>
      <c r="KP72" s="503"/>
      <c r="KQ72" s="503"/>
      <c r="KR72" s="503"/>
      <c r="KS72" s="503"/>
    </row>
    <row r="73" spans="1:305" s="272" customFormat="1" ht="49.5" customHeight="1" thickBot="1" x14ac:dyDescent="0.45">
      <c r="A73" s="912">
        <v>50</v>
      </c>
      <c r="B73" s="552" t="s">
        <v>191</v>
      </c>
      <c r="C73" s="958" t="s">
        <v>345</v>
      </c>
      <c r="D73" s="1001" t="s">
        <v>197</v>
      </c>
      <c r="E73" s="501" t="str">
        <f>IF(OR(E66="N", E70="N"), "X", "")</f>
        <v/>
      </c>
      <c r="F73" s="501" t="str">
        <f t="shared" ref="F73:BB73" si="116">IF(OR(F66="N", F70="N"), "X", "")</f>
        <v/>
      </c>
      <c r="G73" s="501" t="str">
        <f t="shared" si="116"/>
        <v/>
      </c>
      <c r="H73" s="501" t="str">
        <f t="shared" si="116"/>
        <v/>
      </c>
      <c r="I73" s="501" t="str">
        <f t="shared" si="116"/>
        <v/>
      </c>
      <c r="J73" s="501" t="str">
        <f t="shared" si="116"/>
        <v/>
      </c>
      <c r="K73" s="501" t="str">
        <f t="shared" si="116"/>
        <v/>
      </c>
      <c r="L73" s="501" t="str">
        <f t="shared" si="116"/>
        <v/>
      </c>
      <c r="M73" s="501" t="str">
        <f t="shared" si="116"/>
        <v/>
      </c>
      <c r="N73" s="501" t="str">
        <f t="shared" si="116"/>
        <v/>
      </c>
      <c r="O73" s="501" t="str">
        <f t="shared" si="116"/>
        <v/>
      </c>
      <c r="P73" s="501" t="str">
        <f t="shared" si="116"/>
        <v/>
      </c>
      <c r="Q73" s="501" t="str">
        <f t="shared" si="116"/>
        <v/>
      </c>
      <c r="R73" s="501" t="str">
        <f t="shared" si="116"/>
        <v/>
      </c>
      <c r="S73" s="501" t="str">
        <f t="shared" si="116"/>
        <v/>
      </c>
      <c r="T73" s="501" t="str">
        <f t="shared" si="116"/>
        <v/>
      </c>
      <c r="U73" s="501" t="str">
        <f t="shared" si="116"/>
        <v/>
      </c>
      <c r="V73" s="501" t="str">
        <f t="shared" si="116"/>
        <v/>
      </c>
      <c r="W73" s="501" t="str">
        <f t="shared" si="116"/>
        <v/>
      </c>
      <c r="X73" s="501" t="str">
        <f t="shared" si="116"/>
        <v/>
      </c>
      <c r="Y73" s="501" t="str">
        <f t="shared" si="116"/>
        <v/>
      </c>
      <c r="Z73" s="501" t="str">
        <f t="shared" si="116"/>
        <v/>
      </c>
      <c r="AA73" s="501" t="str">
        <f t="shared" si="116"/>
        <v/>
      </c>
      <c r="AB73" s="501" t="str">
        <f t="shared" si="116"/>
        <v/>
      </c>
      <c r="AC73" s="501" t="str">
        <f t="shared" si="116"/>
        <v/>
      </c>
      <c r="AD73" s="501" t="str">
        <f t="shared" si="116"/>
        <v/>
      </c>
      <c r="AE73" s="501" t="str">
        <f t="shared" si="116"/>
        <v/>
      </c>
      <c r="AF73" s="501" t="str">
        <f t="shared" si="116"/>
        <v/>
      </c>
      <c r="AG73" s="501" t="str">
        <f t="shared" si="116"/>
        <v/>
      </c>
      <c r="AH73" s="501" t="str">
        <f t="shared" si="116"/>
        <v/>
      </c>
      <c r="AI73" s="501" t="str">
        <f t="shared" si="116"/>
        <v/>
      </c>
      <c r="AJ73" s="501" t="str">
        <f t="shared" si="116"/>
        <v/>
      </c>
      <c r="AK73" s="501" t="str">
        <f t="shared" si="116"/>
        <v/>
      </c>
      <c r="AL73" s="501" t="str">
        <f t="shared" si="116"/>
        <v/>
      </c>
      <c r="AM73" s="501" t="str">
        <f t="shared" si="116"/>
        <v/>
      </c>
      <c r="AN73" s="501" t="str">
        <f t="shared" si="116"/>
        <v/>
      </c>
      <c r="AO73" s="501" t="str">
        <f t="shared" si="116"/>
        <v/>
      </c>
      <c r="AP73" s="501" t="str">
        <f t="shared" si="116"/>
        <v/>
      </c>
      <c r="AQ73" s="501" t="str">
        <f t="shared" si="116"/>
        <v/>
      </c>
      <c r="AR73" s="501" t="str">
        <f t="shared" si="116"/>
        <v/>
      </c>
      <c r="AS73" s="501" t="str">
        <f t="shared" si="116"/>
        <v/>
      </c>
      <c r="AT73" s="501" t="str">
        <f t="shared" si="116"/>
        <v/>
      </c>
      <c r="AU73" s="501" t="str">
        <f t="shared" si="116"/>
        <v/>
      </c>
      <c r="AV73" s="501" t="str">
        <f t="shared" si="116"/>
        <v/>
      </c>
      <c r="AW73" s="501" t="str">
        <f t="shared" si="116"/>
        <v/>
      </c>
      <c r="AX73" s="501" t="str">
        <f t="shared" si="116"/>
        <v/>
      </c>
      <c r="AY73" s="501" t="str">
        <f t="shared" si="116"/>
        <v/>
      </c>
      <c r="AZ73" s="501" t="str">
        <f t="shared" si="116"/>
        <v/>
      </c>
      <c r="BA73" s="501" t="str">
        <f t="shared" si="116"/>
        <v/>
      </c>
      <c r="BB73" s="501" t="str">
        <f t="shared" si="116"/>
        <v/>
      </c>
      <c r="BC73" s="502"/>
      <c r="BD73" s="502"/>
      <c r="BE73" s="502"/>
      <c r="BF73" s="503"/>
      <c r="BG73" s="503"/>
      <c r="BH73" s="503"/>
      <c r="BI73" s="503"/>
      <c r="BJ73" s="503"/>
      <c r="BK73" s="503"/>
      <c r="BL73" s="503"/>
      <c r="BM73" s="503"/>
      <c r="BN73" s="503"/>
      <c r="BO73" s="503"/>
      <c r="BP73" s="503"/>
      <c r="BQ73" s="503"/>
      <c r="BR73" s="503"/>
      <c r="BS73" s="503"/>
      <c r="BT73" s="503"/>
      <c r="BU73" s="503"/>
      <c r="BV73" s="503"/>
      <c r="BW73" s="503"/>
      <c r="BX73" s="503"/>
      <c r="BY73" s="503"/>
      <c r="BZ73" s="503"/>
      <c r="CA73" s="503"/>
      <c r="CB73" s="503"/>
      <c r="CC73" s="503"/>
      <c r="CD73" s="503"/>
      <c r="CE73" s="503"/>
      <c r="CF73" s="503"/>
      <c r="CG73" s="503"/>
      <c r="CH73" s="503"/>
      <c r="CI73" s="503"/>
      <c r="CJ73" s="503"/>
      <c r="CK73" s="503"/>
      <c r="CL73" s="503"/>
      <c r="CM73" s="503"/>
      <c r="CN73" s="503"/>
      <c r="CO73" s="503"/>
      <c r="CP73" s="503"/>
      <c r="CQ73" s="503"/>
      <c r="CR73" s="503"/>
      <c r="CS73" s="503"/>
      <c r="CT73" s="503"/>
      <c r="CU73" s="503"/>
      <c r="CV73" s="503"/>
      <c r="CW73" s="503"/>
      <c r="CX73" s="503"/>
      <c r="CY73" s="503"/>
      <c r="CZ73" s="503"/>
      <c r="DA73" s="503"/>
      <c r="DB73" s="503"/>
      <c r="DC73" s="503"/>
      <c r="DD73" s="503"/>
      <c r="DE73" s="503"/>
      <c r="DF73" s="503"/>
      <c r="DG73" s="503"/>
      <c r="DH73" s="503"/>
      <c r="DI73" s="503"/>
      <c r="DJ73" s="503"/>
      <c r="DK73" s="503"/>
      <c r="DL73" s="503"/>
      <c r="DM73" s="503"/>
      <c r="DN73" s="503"/>
      <c r="DO73" s="503"/>
      <c r="DP73" s="503"/>
      <c r="DQ73" s="503"/>
      <c r="DR73" s="503"/>
      <c r="DS73" s="503"/>
      <c r="DT73" s="503"/>
      <c r="DU73" s="503"/>
      <c r="DV73" s="503"/>
      <c r="DW73" s="503"/>
      <c r="DX73" s="503"/>
      <c r="DY73" s="503"/>
      <c r="DZ73" s="503"/>
      <c r="EA73" s="503"/>
      <c r="EB73" s="503"/>
      <c r="EC73" s="503"/>
      <c r="ED73" s="503"/>
      <c r="EE73" s="503"/>
      <c r="EF73" s="503"/>
      <c r="EG73" s="503"/>
      <c r="EH73" s="503"/>
      <c r="EI73" s="503"/>
      <c r="EJ73" s="503"/>
      <c r="EK73" s="503"/>
      <c r="EL73" s="503"/>
      <c r="EM73" s="503"/>
      <c r="EN73" s="503"/>
      <c r="EO73" s="503"/>
      <c r="EP73" s="503"/>
      <c r="EQ73" s="503"/>
      <c r="ER73" s="503"/>
      <c r="ES73" s="503"/>
      <c r="ET73" s="503"/>
      <c r="EU73" s="503"/>
      <c r="EV73" s="503"/>
      <c r="EW73" s="503"/>
      <c r="EX73" s="503"/>
      <c r="EY73" s="503"/>
      <c r="EZ73" s="503"/>
      <c r="FA73" s="503"/>
      <c r="FB73" s="503"/>
      <c r="FC73" s="503"/>
      <c r="FD73" s="503"/>
      <c r="FE73" s="503"/>
      <c r="FF73" s="503"/>
      <c r="FG73" s="503"/>
      <c r="FH73" s="503"/>
      <c r="FI73" s="503"/>
      <c r="FJ73" s="503"/>
      <c r="FK73" s="503"/>
      <c r="FL73" s="503"/>
      <c r="FM73" s="503"/>
      <c r="FN73" s="503"/>
      <c r="FO73" s="503"/>
      <c r="FP73" s="503"/>
      <c r="FQ73" s="503"/>
      <c r="FR73" s="503"/>
      <c r="FS73" s="503"/>
      <c r="FT73" s="503"/>
      <c r="FU73" s="503"/>
      <c r="FV73" s="503"/>
      <c r="FW73" s="503"/>
      <c r="FX73" s="503"/>
      <c r="FY73" s="503"/>
      <c r="FZ73" s="503"/>
      <c r="GA73" s="503"/>
      <c r="GB73" s="503"/>
      <c r="GC73" s="503"/>
      <c r="GD73" s="503"/>
      <c r="GE73" s="503"/>
      <c r="GF73" s="503"/>
      <c r="GG73" s="503"/>
      <c r="GH73" s="503"/>
      <c r="GI73" s="503"/>
      <c r="GJ73" s="503"/>
      <c r="GK73" s="503"/>
      <c r="GL73" s="503"/>
      <c r="GM73" s="503"/>
      <c r="GN73" s="503"/>
      <c r="GO73" s="503"/>
      <c r="GP73" s="503"/>
      <c r="GQ73" s="503"/>
      <c r="GR73" s="503"/>
      <c r="GS73" s="503"/>
      <c r="GT73" s="503"/>
      <c r="GU73" s="503"/>
      <c r="GV73" s="503"/>
      <c r="GW73" s="503"/>
      <c r="GX73" s="503"/>
      <c r="GY73" s="503"/>
      <c r="GZ73" s="503"/>
      <c r="HA73" s="503"/>
      <c r="HB73" s="503"/>
      <c r="HC73" s="503"/>
      <c r="HD73" s="503"/>
      <c r="HE73" s="503"/>
      <c r="HF73" s="503"/>
      <c r="HG73" s="503"/>
      <c r="HH73" s="503"/>
      <c r="HI73" s="503"/>
      <c r="HJ73" s="503"/>
      <c r="HK73" s="503"/>
      <c r="HL73" s="503"/>
      <c r="HM73" s="503"/>
      <c r="HN73" s="503"/>
      <c r="HO73" s="503"/>
      <c r="HP73" s="503"/>
      <c r="HQ73" s="503"/>
      <c r="HR73" s="503"/>
      <c r="HS73" s="503"/>
      <c r="HT73" s="503"/>
      <c r="HU73" s="503"/>
      <c r="HV73" s="503"/>
      <c r="HW73" s="503"/>
      <c r="HX73" s="503"/>
      <c r="HY73" s="503"/>
      <c r="HZ73" s="503"/>
      <c r="IA73" s="503"/>
      <c r="IB73" s="503"/>
      <c r="IC73" s="503"/>
      <c r="ID73" s="503"/>
      <c r="IE73" s="503"/>
      <c r="IF73" s="503"/>
      <c r="IG73" s="503"/>
      <c r="IH73" s="503"/>
      <c r="II73" s="503"/>
      <c r="IJ73" s="503"/>
      <c r="IK73" s="503"/>
      <c r="IL73" s="503"/>
      <c r="IM73" s="503"/>
      <c r="IN73" s="503"/>
      <c r="IO73" s="503"/>
      <c r="IP73" s="503"/>
      <c r="IQ73" s="503"/>
      <c r="IR73" s="503"/>
      <c r="IS73" s="503"/>
      <c r="IT73" s="503"/>
      <c r="IU73" s="503"/>
      <c r="IV73" s="503"/>
      <c r="IW73" s="503"/>
      <c r="IX73" s="503"/>
      <c r="IY73" s="503"/>
      <c r="IZ73" s="503"/>
      <c r="JA73" s="503"/>
      <c r="JB73" s="503"/>
      <c r="JC73" s="503"/>
      <c r="JD73" s="503"/>
      <c r="JE73" s="503"/>
      <c r="JF73" s="503"/>
      <c r="JG73" s="503"/>
      <c r="JH73" s="503"/>
      <c r="JI73" s="503"/>
      <c r="JJ73" s="503"/>
      <c r="JK73" s="503"/>
      <c r="JL73" s="503"/>
      <c r="JM73" s="503"/>
      <c r="JN73" s="503"/>
      <c r="JO73" s="503"/>
      <c r="JP73" s="503"/>
      <c r="JQ73" s="503"/>
      <c r="JR73" s="503"/>
      <c r="JS73" s="503"/>
      <c r="JT73" s="503"/>
      <c r="JU73" s="503"/>
      <c r="JV73" s="503"/>
      <c r="JW73" s="503"/>
      <c r="JX73" s="503"/>
      <c r="JY73" s="503"/>
      <c r="JZ73" s="503"/>
      <c r="KA73" s="503"/>
      <c r="KB73" s="503"/>
      <c r="KC73" s="503"/>
      <c r="KD73" s="503"/>
      <c r="KE73" s="503"/>
      <c r="KF73" s="503"/>
      <c r="KG73" s="503"/>
      <c r="KH73" s="503"/>
      <c r="KI73" s="503"/>
      <c r="KJ73" s="503"/>
      <c r="KK73" s="503"/>
      <c r="KL73" s="503"/>
      <c r="KM73" s="503"/>
      <c r="KN73" s="503"/>
      <c r="KO73" s="503"/>
      <c r="KP73" s="503"/>
      <c r="KQ73" s="503"/>
      <c r="KR73" s="503"/>
      <c r="KS73" s="503"/>
    </row>
    <row r="74" spans="1:305" s="255" customFormat="1" ht="23.4" thickBot="1" x14ac:dyDescent="0.45">
      <c r="A74" s="959"/>
      <c r="B74" s="960"/>
      <c r="C74" s="961" t="s">
        <v>188</v>
      </c>
      <c r="D74" s="1002" t="s">
        <v>10</v>
      </c>
      <c r="E74" s="504"/>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c r="AE74" s="505"/>
      <c r="AF74" s="505"/>
      <c r="AG74" s="505"/>
      <c r="AH74" s="505"/>
      <c r="AI74" s="505"/>
      <c r="AJ74" s="505"/>
      <c r="AK74" s="505"/>
      <c r="AL74" s="505"/>
      <c r="AM74" s="505"/>
      <c r="AN74" s="505"/>
      <c r="AO74" s="505"/>
      <c r="AP74" s="505"/>
      <c r="AQ74" s="505"/>
      <c r="AR74" s="505"/>
      <c r="AS74" s="505"/>
      <c r="AT74" s="505"/>
      <c r="AU74" s="505"/>
      <c r="AV74" s="505"/>
      <c r="AW74" s="505"/>
      <c r="AX74" s="505"/>
      <c r="AY74" s="505"/>
      <c r="AZ74" s="505"/>
      <c r="BA74" s="505"/>
      <c r="BB74" s="506"/>
      <c r="BC74" s="499"/>
      <c r="BD74" s="499"/>
      <c r="BE74" s="499"/>
      <c r="BF74" s="500"/>
      <c r="BG74" s="500"/>
      <c r="BH74" s="500"/>
      <c r="BI74" s="500"/>
      <c r="BJ74" s="500"/>
      <c r="BK74" s="500"/>
      <c r="BL74" s="500"/>
      <c r="BM74" s="500"/>
      <c r="BN74" s="500"/>
      <c r="BO74" s="500"/>
      <c r="BP74" s="500"/>
      <c r="BQ74" s="500"/>
      <c r="BR74" s="500"/>
      <c r="BS74" s="500"/>
      <c r="BT74" s="500"/>
      <c r="BU74" s="500"/>
      <c r="BV74" s="500"/>
      <c r="BW74" s="500"/>
      <c r="BX74" s="500"/>
      <c r="BY74" s="500"/>
      <c r="BZ74" s="500"/>
      <c r="CA74" s="500"/>
      <c r="CB74" s="500"/>
      <c r="CC74" s="500"/>
      <c r="CD74" s="500"/>
      <c r="CE74" s="500"/>
      <c r="CF74" s="500"/>
      <c r="CG74" s="500"/>
      <c r="CH74" s="500"/>
      <c r="CI74" s="500"/>
      <c r="CJ74" s="500"/>
      <c r="CK74" s="500"/>
      <c r="CL74" s="500"/>
      <c r="CM74" s="500"/>
      <c r="CN74" s="500"/>
      <c r="CO74" s="500"/>
      <c r="CP74" s="500"/>
      <c r="CQ74" s="500"/>
      <c r="CR74" s="500"/>
      <c r="CS74" s="500"/>
      <c r="CT74" s="500"/>
      <c r="CU74" s="500"/>
      <c r="CV74" s="500"/>
      <c r="CW74" s="500"/>
      <c r="CX74" s="500"/>
      <c r="CY74" s="500"/>
      <c r="CZ74" s="500"/>
      <c r="DA74" s="500"/>
      <c r="DB74" s="500"/>
      <c r="DC74" s="500"/>
      <c r="DD74" s="500"/>
      <c r="DE74" s="500"/>
      <c r="DF74" s="500"/>
      <c r="DG74" s="500"/>
      <c r="DH74" s="500"/>
      <c r="DI74" s="500"/>
      <c r="DJ74" s="500"/>
      <c r="DK74" s="500"/>
      <c r="DL74" s="500"/>
      <c r="DM74" s="500"/>
      <c r="DN74" s="500"/>
      <c r="DO74" s="500"/>
      <c r="DP74" s="500"/>
      <c r="DQ74" s="500"/>
      <c r="DR74" s="500"/>
      <c r="DS74" s="500"/>
      <c r="DT74" s="500"/>
      <c r="DU74" s="500"/>
      <c r="DV74" s="500"/>
      <c r="DW74" s="500"/>
      <c r="DX74" s="500"/>
      <c r="DY74" s="500"/>
      <c r="DZ74" s="500"/>
      <c r="EA74" s="500"/>
      <c r="EB74" s="500"/>
      <c r="EC74" s="500"/>
      <c r="ED74" s="500"/>
      <c r="EE74" s="500"/>
      <c r="EF74" s="500"/>
      <c r="EG74" s="500"/>
      <c r="EH74" s="500"/>
      <c r="EI74" s="500"/>
      <c r="EJ74" s="500"/>
      <c r="EK74" s="500"/>
      <c r="EL74" s="500"/>
      <c r="EM74" s="500"/>
      <c r="EN74" s="500"/>
      <c r="EO74" s="500"/>
      <c r="EP74" s="500"/>
      <c r="EQ74" s="500"/>
      <c r="ER74" s="500"/>
      <c r="ES74" s="500"/>
      <c r="ET74" s="500"/>
      <c r="EU74" s="500"/>
      <c r="EV74" s="500"/>
      <c r="EW74" s="500"/>
      <c r="EX74" s="500"/>
      <c r="EY74" s="500"/>
      <c r="EZ74" s="500"/>
      <c r="FA74" s="500"/>
      <c r="FB74" s="500"/>
      <c r="FC74" s="500"/>
      <c r="FD74" s="500"/>
      <c r="FE74" s="500"/>
      <c r="FF74" s="500"/>
      <c r="FG74" s="500"/>
      <c r="FH74" s="500"/>
      <c r="FI74" s="500"/>
      <c r="FJ74" s="500"/>
      <c r="FK74" s="500"/>
      <c r="FL74" s="500"/>
      <c r="FM74" s="500"/>
      <c r="FN74" s="500"/>
      <c r="FO74" s="500"/>
      <c r="FP74" s="500"/>
      <c r="FQ74" s="500"/>
      <c r="FR74" s="500"/>
      <c r="FS74" s="500"/>
      <c r="FT74" s="500"/>
      <c r="FU74" s="500"/>
      <c r="FV74" s="500"/>
      <c r="FW74" s="500"/>
      <c r="FX74" s="500"/>
      <c r="FY74" s="500"/>
      <c r="FZ74" s="500"/>
      <c r="GA74" s="500"/>
      <c r="GB74" s="500"/>
      <c r="GC74" s="500"/>
      <c r="GD74" s="500"/>
      <c r="GE74" s="500"/>
      <c r="GF74" s="500"/>
      <c r="GG74" s="500"/>
      <c r="GH74" s="500"/>
      <c r="GI74" s="500"/>
      <c r="GJ74" s="500"/>
      <c r="GK74" s="500"/>
      <c r="GL74" s="500"/>
      <c r="GM74" s="500"/>
      <c r="GN74" s="500"/>
      <c r="GO74" s="500"/>
      <c r="GP74" s="500"/>
      <c r="GQ74" s="500"/>
      <c r="GR74" s="500"/>
      <c r="GS74" s="500"/>
      <c r="GT74" s="500"/>
      <c r="GU74" s="500"/>
      <c r="GV74" s="500"/>
      <c r="GW74" s="500"/>
      <c r="GX74" s="500"/>
      <c r="GY74" s="500"/>
      <c r="GZ74" s="500"/>
      <c r="HA74" s="500"/>
      <c r="HB74" s="500"/>
      <c r="HC74" s="500"/>
      <c r="HD74" s="500"/>
      <c r="HE74" s="500"/>
      <c r="HF74" s="500"/>
      <c r="HG74" s="500"/>
      <c r="HH74" s="500"/>
      <c r="HI74" s="500"/>
      <c r="HJ74" s="500"/>
      <c r="HK74" s="500"/>
      <c r="HL74" s="500"/>
      <c r="HM74" s="500"/>
      <c r="HN74" s="500"/>
      <c r="HO74" s="500"/>
      <c r="HP74" s="500"/>
      <c r="HQ74" s="500"/>
      <c r="HR74" s="500"/>
      <c r="HS74" s="500"/>
      <c r="HT74" s="500"/>
      <c r="HU74" s="500"/>
      <c r="HV74" s="500"/>
      <c r="HW74" s="500"/>
      <c r="HX74" s="500"/>
      <c r="HY74" s="500"/>
      <c r="HZ74" s="500"/>
      <c r="IA74" s="500"/>
      <c r="IB74" s="500"/>
      <c r="IC74" s="500"/>
      <c r="ID74" s="500"/>
      <c r="IE74" s="500"/>
      <c r="IF74" s="500"/>
      <c r="IG74" s="500"/>
      <c r="IH74" s="500"/>
      <c r="II74" s="500"/>
      <c r="IJ74" s="500"/>
      <c r="IK74" s="500"/>
      <c r="IL74" s="500"/>
      <c r="IM74" s="500"/>
      <c r="IN74" s="500"/>
      <c r="IO74" s="500"/>
      <c r="IP74" s="500"/>
      <c r="IQ74" s="500"/>
      <c r="IR74" s="500"/>
      <c r="IS74" s="500"/>
      <c r="IT74" s="500"/>
      <c r="IU74" s="500"/>
      <c r="IV74" s="500"/>
      <c r="IW74" s="500"/>
      <c r="IX74" s="500"/>
      <c r="IY74" s="500"/>
      <c r="IZ74" s="500"/>
      <c r="JA74" s="500"/>
      <c r="JB74" s="500"/>
      <c r="JC74" s="500"/>
      <c r="JD74" s="500"/>
      <c r="JE74" s="500"/>
      <c r="JF74" s="500"/>
      <c r="JG74" s="500"/>
      <c r="JH74" s="500"/>
      <c r="JI74" s="500"/>
      <c r="JJ74" s="500"/>
      <c r="JK74" s="500"/>
      <c r="JL74" s="500"/>
      <c r="JM74" s="500"/>
      <c r="JN74" s="500"/>
      <c r="JO74" s="500"/>
      <c r="JP74" s="500"/>
      <c r="JQ74" s="500"/>
      <c r="JR74" s="500"/>
      <c r="JS74" s="500"/>
      <c r="JT74" s="500"/>
      <c r="JU74" s="500"/>
      <c r="JV74" s="500"/>
      <c r="JW74" s="500"/>
      <c r="JX74" s="500"/>
      <c r="JY74" s="500"/>
      <c r="JZ74" s="500"/>
      <c r="KA74" s="500"/>
      <c r="KB74" s="500"/>
      <c r="KC74" s="500"/>
      <c r="KD74" s="500"/>
      <c r="KE74" s="500"/>
      <c r="KF74" s="500"/>
      <c r="KG74" s="500"/>
      <c r="KH74" s="500"/>
      <c r="KI74" s="500"/>
      <c r="KJ74" s="500"/>
      <c r="KK74" s="500"/>
      <c r="KL74" s="500"/>
      <c r="KM74" s="500"/>
      <c r="KN74" s="500"/>
      <c r="KO74" s="500"/>
      <c r="KP74" s="500"/>
      <c r="KQ74" s="500"/>
      <c r="KR74" s="500"/>
      <c r="KS74" s="500"/>
    </row>
    <row r="75" spans="1:305" s="23" customFormat="1" ht="63.75" customHeight="1" x14ac:dyDescent="0.4">
      <c r="A75" s="1014">
        <v>51</v>
      </c>
      <c r="B75" s="909" t="s">
        <v>321</v>
      </c>
      <c r="C75" s="602" t="s">
        <v>195</v>
      </c>
      <c r="D75" s="1003" t="s">
        <v>51</v>
      </c>
      <c r="E75" s="416" t="str">
        <f t="shared" ref="E75:AJ75" si="117">IF(E66="N","X","")</f>
        <v/>
      </c>
      <c r="F75" s="416" t="str">
        <f t="shared" si="117"/>
        <v/>
      </c>
      <c r="G75" s="416" t="str">
        <f t="shared" si="117"/>
        <v/>
      </c>
      <c r="H75" s="416" t="str">
        <f t="shared" si="117"/>
        <v/>
      </c>
      <c r="I75" s="416" t="str">
        <f t="shared" si="117"/>
        <v/>
      </c>
      <c r="J75" s="416" t="str">
        <f t="shared" si="117"/>
        <v/>
      </c>
      <c r="K75" s="416" t="str">
        <f t="shared" si="117"/>
        <v/>
      </c>
      <c r="L75" s="416" t="str">
        <f t="shared" si="117"/>
        <v/>
      </c>
      <c r="M75" s="416" t="str">
        <f t="shared" si="117"/>
        <v/>
      </c>
      <c r="N75" s="416" t="str">
        <f t="shared" si="117"/>
        <v/>
      </c>
      <c r="O75" s="416" t="str">
        <f t="shared" si="117"/>
        <v/>
      </c>
      <c r="P75" s="416" t="str">
        <f t="shared" si="117"/>
        <v/>
      </c>
      <c r="Q75" s="416" t="str">
        <f t="shared" si="117"/>
        <v/>
      </c>
      <c r="R75" s="416" t="str">
        <f t="shared" si="117"/>
        <v/>
      </c>
      <c r="S75" s="416" t="str">
        <f t="shared" si="117"/>
        <v/>
      </c>
      <c r="T75" s="416" t="str">
        <f t="shared" si="117"/>
        <v/>
      </c>
      <c r="U75" s="416" t="str">
        <f t="shared" si="117"/>
        <v/>
      </c>
      <c r="V75" s="416" t="str">
        <f t="shared" si="117"/>
        <v/>
      </c>
      <c r="W75" s="416" t="str">
        <f t="shared" si="117"/>
        <v/>
      </c>
      <c r="X75" s="416" t="str">
        <f t="shared" si="117"/>
        <v/>
      </c>
      <c r="Y75" s="416" t="str">
        <f t="shared" si="117"/>
        <v/>
      </c>
      <c r="Z75" s="416" t="str">
        <f t="shared" si="117"/>
        <v/>
      </c>
      <c r="AA75" s="416" t="str">
        <f t="shared" si="117"/>
        <v/>
      </c>
      <c r="AB75" s="416" t="str">
        <f t="shared" si="117"/>
        <v/>
      </c>
      <c r="AC75" s="416" t="str">
        <f t="shared" si="117"/>
        <v/>
      </c>
      <c r="AD75" s="416" t="str">
        <f t="shared" si="117"/>
        <v/>
      </c>
      <c r="AE75" s="416" t="str">
        <f t="shared" si="117"/>
        <v/>
      </c>
      <c r="AF75" s="416" t="str">
        <f t="shared" si="117"/>
        <v/>
      </c>
      <c r="AG75" s="416" t="str">
        <f t="shared" si="117"/>
        <v/>
      </c>
      <c r="AH75" s="416" t="str">
        <f t="shared" si="117"/>
        <v/>
      </c>
      <c r="AI75" s="416" t="str">
        <f t="shared" si="117"/>
        <v/>
      </c>
      <c r="AJ75" s="416" t="str">
        <f t="shared" si="117"/>
        <v/>
      </c>
      <c r="AK75" s="416" t="str">
        <f t="shared" ref="AK75:BA75" si="118">IF(AK66="N","X","")</f>
        <v/>
      </c>
      <c r="AL75" s="416" t="str">
        <f t="shared" si="118"/>
        <v/>
      </c>
      <c r="AM75" s="416" t="str">
        <f t="shared" si="118"/>
        <v/>
      </c>
      <c r="AN75" s="416" t="str">
        <f t="shared" si="118"/>
        <v/>
      </c>
      <c r="AO75" s="416" t="str">
        <f t="shared" si="118"/>
        <v/>
      </c>
      <c r="AP75" s="416" t="str">
        <f t="shared" si="118"/>
        <v/>
      </c>
      <c r="AQ75" s="416" t="str">
        <f t="shared" si="118"/>
        <v/>
      </c>
      <c r="AR75" s="416" t="str">
        <f t="shared" si="118"/>
        <v/>
      </c>
      <c r="AS75" s="416" t="str">
        <f t="shared" si="118"/>
        <v/>
      </c>
      <c r="AT75" s="416" t="str">
        <f t="shared" si="118"/>
        <v/>
      </c>
      <c r="AU75" s="416" t="str">
        <f t="shared" si="118"/>
        <v/>
      </c>
      <c r="AV75" s="416" t="str">
        <f t="shared" si="118"/>
        <v/>
      </c>
      <c r="AW75" s="416" t="str">
        <f t="shared" si="118"/>
        <v/>
      </c>
      <c r="AX75" s="416" t="str">
        <f t="shared" si="118"/>
        <v/>
      </c>
      <c r="AY75" s="416" t="str">
        <f t="shared" si="118"/>
        <v/>
      </c>
      <c r="AZ75" s="416" t="str">
        <f t="shared" si="118"/>
        <v/>
      </c>
      <c r="BA75" s="416" t="str">
        <f t="shared" si="118"/>
        <v/>
      </c>
      <c r="BB75" s="417"/>
      <c r="BC75" s="449"/>
      <c r="BD75" s="450"/>
      <c r="BE75" s="451"/>
      <c r="BF75" s="429"/>
      <c r="BG75" s="429"/>
      <c r="BH75" s="429"/>
      <c r="BI75" s="429"/>
      <c r="BJ75" s="429"/>
      <c r="BK75" s="429"/>
      <c r="BL75" s="429"/>
      <c r="BM75" s="429"/>
      <c r="BN75" s="429"/>
      <c r="BO75" s="429"/>
      <c r="BP75" s="429"/>
      <c r="BQ75" s="429"/>
      <c r="BR75" s="429"/>
      <c r="BS75" s="429"/>
      <c r="BT75" s="429"/>
      <c r="BU75" s="429"/>
      <c r="BV75" s="429"/>
      <c r="BW75" s="429"/>
      <c r="BX75" s="429"/>
      <c r="BY75" s="429"/>
      <c r="BZ75" s="429"/>
      <c r="CA75" s="429"/>
      <c r="CB75" s="429"/>
      <c r="CC75" s="429"/>
      <c r="CD75" s="429"/>
      <c r="CE75" s="429"/>
      <c r="CF75" s="429"/>
      <c r="CG75" s="429"/>
      <c r="CH75" s="429"/>
      <c r="CI75" s="429"/>
      <c r="CJ75" s="429"/>
      <c r="CK75" s="429"/>
      <c r="CL75" s="429"/>
      <c r="CM75" s="429"/>
      <c r="CN75" s="429"/>
      <c r="CO75" s="429"/>
      <c r="CP75" s="429"/>
      <c r="CQ75" s="429"/>
      <c r="CR75" s="429"/>
      <c r="CS75" s="429"/>
      <c r="CT75" s="429"/>
      <c r="CU75" s="429"/>
      <c r="CV75" s="429"/>
      <c r="CW75" s="429"/>
      <c r="CX75" s="429"/>
      <c r="CY75" s="429"/>
      <c r="CZ75" s="429"/>
      <c r="DA75" s="429"/>
      <c r="DB75" s="429"/>
      <c r="DC75" s="429"/>
      <c r="DD75" s="429"/>
      <c r="DE75" s="429"/>
      <c r="DF75" s="429"/>
      <c r="DG75" s="429"/>
      <c r="DH75" s="429"/>
      <c r="DI75" s="429"/>
      <c r="DJ75" s="429"/>
      <c r="DK75" s="429"/>
      <c r="DL75" s="429"/>
      <c r="DM75" s="429"/>
      <c r="DN75" s="429"/>
      <c r="DO75" s="429"/>
      <c r="DP75" s="429"/>
      <c r="DQ75" s="429"/>
      <c r="DR75" s="429"/>
      <c r="DS75" s="429"/>
      <c r="DT75" s="429"/>
      <c r="DU75" s="429"/>
      <c r="DV75" s="429"/>
      <c r="DW75" s="429"/>
      <c r="DX75" s="429"/>
      <c r="DY75" s="429"/>
      <c r="DZ75" s="429"/>
      <c r="EA75" s="429"/>
      <c r="EB75" s="429"/>
      <c r="EC75" s="429"/>
      <c r="ED75" s="429"/>
      <c r="EE75" s="429"/>
      <c r="EF75" s="429"/>
      <c r="EG75" s="429"/>
      <c r="EH75" s="429"/>
      <c r="EI75" s="429"/>
      <c r="EJ75" s="429"/>
      <c r="EK75" s="429"/>
      <c r="EL75" s="429"/>
      <c r="EM75" s="429"/>
      <c r="EN75" s="429"/>
      <c r="EO75" s="429"/>
      <c r="EP75" s="429"/>
      <c r="EQ75" s="429"/>
      <c r="ER75" s="429"/>
      <c r="ES75" s="429"/>
      <c r="ET75" s="429"/>
      <c r="EU75" s="429"/>
      <c r="EV75" s="429"/>
      <c r="EW75" s="429"/>
      <c r="EX75" s="429"/>
      <c r="EY75" s="429"/>
      <c r="EZ75" s="429"/>
      <c r="FA75" s="429"/>
      <c r="FB75" s="429"/>
      <c r="FC75" s="429"/>
      <c r="FD75" s="429"/>
      <c r="FE75" s="429"/>
      <c r="FF75" s="429"/>
      <c r="FG75" s="429"/>
      <c r="FH75" s="429"/>
      <c r="FI75" s="429"/>
      <c r="FJ75" s="429"/>
      <c r="FK75" s="429"/>
      <c r="FL75" s="429"/>
      <c r="FM75" s="429"/>
      <c r="FN75" s="429"/>
      <c r="FO75" s="429"/>
      <c r="FP75" s="429"/>
      <c r="FQ75" s="429"/>
      <c r="FR75" s="429"/>
      <c r="FS75" s="429"/>
      <c r="FT75" s="429"/>
      <c r="FU75" s="429"/>
      <c r="FV75" s="429"/>
      <c r="FW75" s="429"/>
      <c r="FX75" s="429"/>
      <c r="FY75" s="429"/>
      <c r="FZ75" s="429"/>
      <c r="GA75" s="429"/>
      <c r="GB75" s="429"/>
      <c r="GC75" s="429"/>
      <c r="GD75" s="429"/>
      <c r="GE75" s="429"/>
      <c r="GF75" s="429"/>
      <c r="GG75" s="429"/>
      <c r="GH75" s="429"/>
      <c r="GI75" s="429"/>
      <c r="GJ75" s="429"/>
      <c r="GK75" s="429"/>
      <c r="GL75" s="429"/>
      <c r="GM75" s="429"/>
      <c r="GN75" s="429"/>
      <c r="GO75" s="429"/>
      <c r="GP75" s="429"/>
      <c r="GQ75" s="429"/>
      <c r="GR75" s="429"/>
      <c r="GS75" s="429"/>
      <c r="GT75" s="429"/>
      <c r="GU75" s="429"/>
      <c r="GV75" s="429"/>
      <c r="GW75" s="429"/>
      <c r="GX75" s="429"/>
      <c r="GY75" s="429"/>
      <c r="GZ75" s="429"/>
      <c r="HA75" s="429"/>
      <c r="HB75" s="429"/>
      <c r="HC75" s="429"/>
      <c r="HD75" s="429"/>
      <c r="HE75" s="429"/>
      <c r="HF75" s="429"/>
      <c r="HG75" s="429"/>
      <c r="HH75" s="429"/>
      <c r="HI75" s="429"/>
      <c r="HJ75" s="429"/>
      <c r="HK75" s="429"/>
      <c r="HL75" s="429"/>
      <c r="HM75" s="429"/>
      <c r="HN75" s="429"/>
      <c r="HO75" s="429"/>
      <c r="HP75" s="429"/>
      <c r="HQ75" s="429"/>
      <c r="HR75" s="429"/>
      <c r="HS75" s="429"/>
      <c r="HT75" s="429"/>
      <c r="HU75" s="429"/>
      <c r="HV75" s="429"/>
      <c r="HW75" s="429"/>
      <c r="HX75" s="429"/>
      <c r="HY75" s="429"/>
      <c r="HZ75" s="429"/>
      <c r="IA75" s="429"/>
      <c r="IB75" s="429"/>
      <c r="IC75" s="429"/>
      <c r="ID75" s="429"/>
      <c r="IE75" s="429"/>
      <c r="IF75" s="429"/>
      <c r="IG75" s="429"/>
      <c r="IH75" s="429"/>
      <c r="II75" s="429"/>
      <c r="IJ75" s="429"/>
      <c r="IK75" s="429"/>
      <c r="IL75" s="429"/>
      <c r="IM75" s="429"/>
      <c r="IN75" s="429"/>
      <c r="IO75" s="429"/>
      <c r="IP75" s="429"/>
      <c r="IQ75" s="429"/>
      <c r="IR75" s="429"/>
      <c r="IS75" s="429"/>
      <c r="IT75" s="429"/>
      <c r="IU75" s="429"/>
      <c r="IV75" s="429"/>
      <c r="IW75" s="429"/>
      <c r="IX75" s="429"/>
      <c r="IY75" s="429"/>
      <c r="IZ75" s="429"/>
      <c r="JA75" s="429"/>
      <c r="JB75" s="429"/>
      <c r="JC75" s="429"/>
      <c r="JD75" s="429"/>
      <c r="JE75" s="429"/>
      <c r="JF75" s="429"/>
      <c r="JG75" s="429"/>
      <c r="JH75" s="429"/>
      <c r="JI75" s="429"/>
      <c r="JJ75" s="429"/>
      <c r="JK75" s="429"/>
      <c r="JL75" s="429"/>
      <c r="JM75" s="429"/>
      <c r="JN75" s="429"/>
      <c r="JO75" s="429"/>
      <c r="JP75" s="429"/>
      <c r="JQ75" s="429"/>
      <c r="JR75" s="429"/>
      <c r="JS75" s="429"/>
      <c r="JT75" s="429"/>
      <c r="JU75" s="429"/>
      <c r="JV75" s="429"/>
      <c r="JW75" s="429"/>
      <c r="JX75" s="429"/>
      <c r="JY75" s="429"/>
      <c r="JZ75" s="429"/>
      <c r="KA75" s="429"/>
      <c r="KB75" s="429"/>
      <c r="KC75" s="429"/>
      <c r="KD75" s="429"/>
      <c r="KE75" s="429"/>
      <c r="KF75" s="429"/>
      <c r="KG75" s="429"/>
      <c r="KH75" s="429"/>
      <c r="KI75" s="429"/>
      <c r="KJ75" s="429"/>
      <c r="KK75" s="429"/>
      <c r="KL75" s="429"/>
      <c r="KM75" s="429"/>
      <c r="KN75" s="429"/>
      <c r="KO75" s="429"/>
      <c r="KP75" s="429"/>
      <c r="KQ75" s="429"/>
      <c r="KR75" s="429"/>
      <c r="KS75" s="429"/>
    </row>
    <row r="76" spans="1:305" s="23" customFormat="1" ht="39.6" x14ac:dyDescent="0.4">
      <c r="A76" s="1015">
        <v>52</v>
      </c>
      <c r="B76" s="871" t="s">
        <v>322</v>
      </c>
      <c r="C76" s="590" t="s">
        <v>327</v>
      </c>
      <c r="D76" s="995" t="s">
        <v>51</v>
      </c>
      <c r="E76" s="430" t="str">
        <f>IF(OR(E66="N", E75="n", E75="X"), "X","")</f>
        <v/>
      </c>
      <c r="F76" s="430" t="str">
        <f t="shared" ref="F76:BB76" si="119">IF(OR(F66="N", F75="n", F75="X"), "X","")</f>
        <v/>
      </c>
      <c r="G76" s="430" t="str">
        <f t="shared" si="119"/>
        <v/>
      </c>
      <c r="H76" s="430" t="str">
        <f t="shared" si="119"/>
        <v/>
      </c>
      <c r="I76" s="430" t="str">
        <f t="shared" si="119"/>
        <v/>
      </c>
      <c r="J76" s="430" t="str">
        <f t="shared" si="119"/>
        <v/>
      </c>
      <c r="K76" s="430" t="str">
        <f t="shared" si="119"/>
        <v/>
      </c>
      <c r="L76" s="430" t="str">
        <f t="shared" si="119"/>
        <v/>
      </c>
      <c r="M76" s="430" t="str">
        <f t="shared" si="119"/>
        <v/>
      </c>
      <c r="N76" s="430" t="str">
        <f t="shared" si="119"/>
        <v/>
      </c>
      <c r="O76" s="430" t="str">
        <f t="shared" si="119"/>
        <v/>
      </c>
      <c r="P76" s="430" t="str">
        <f t="shared" si="119"/>
        <v/>
      </c>
      <c r="Q76" s="430" t="str">
        <f t="shared" si="119"/>
        <v/>
      </c>
      <c r="R76" s="430" t="str">
        <f t="shared" si="119"/>
        <v/>
      </c>
      <c r="S76" s="430" t="str">
        <f t="shared" si="119"/>
        <v/>
      </c>
      <c r="T76" s="430" t="str">
        <f t="shared" si="119"/>
        <v/>
      </c>
      <c r="U76" s="430" t="str">
        <f t="shared" si="119"/>
        <v/>
      </c>
      <c r="V76" s="430" t="str">
        <f t="shared" si="119"/>
        <v/>
      </c>
      <c r="W76" s="430" t="str">
        <f t="shared" si="119"/>
        <v/>
      </c>
      <c r="X76" s="430" t="str">
        <f t="shared" si="119"/>
        <v/>
      </c>
      <c r="Y76" s="430" t="str">
        <f t="shared" si="119"/>
        <v/>
      </c>
      <c r="Z76" s="430" t="str">
        <f t="shared" si="119"/>
        <v/>
      </c>
      <c r="AA76" s="430" t="str">
        <f t="shared" si="119"/>
        <v/>
      </c>
      <c r="AB76" s="430" t="str">
        <f t="shared" si="119"/>
        <v/>
      </c>
      <c r="AC76" s="430" t="str">
        <f t="shared" si="119"/>
        <v/>
      </c>
      <c r="AD76" s="430" t="str">
        <f t="shared" si="119"/>
        <v/>
      </c>
      <c r="AE76" s="430" t="str">
        <f t="shared" si="119"/>
        <v/>
      </c>
      <c r="AF76" s="430" t="str">
        <f t="shared" si="119"/>
        <v/>
      </c>
      <c r="AG76" s="430" t="str">
        <f t="shared" si="119"/>
        <v/>
      </c>
      <c r="AH76" s="430" t="str">
        <f t="shared" si="119"/>
        <v/>
      </c>
      <c r="AI76" s="430" t="str">
        <f t="shared" si="119"/>
        <v/>
      </c>
      <c r="AJ76" s="430" t="str">
        <f t="shared" si="119"/>
        <v/>
      </c>
      <c r="AK76" s="430" t="str">
        <f t="shared" si="119"/>
        <v/>
      </c>
      <c r="AL76" s="430" t="str">
        <f t="shared" si="119"/>
        <v/>
      </c>
      <c r="AM76" s="430" t="str">
        <f t="shared" si="119"/>
        <v/>
      </c>
      <c r="AN76" s="430" t="str">
        <f t="shared" si="119"/>
        <v/>
      </c>
      <c r="AO76" s="430" t="str">
        <f t="shared" si="119"/>
        <v/>
      </c>
      <c r="AP76" s="430" t="str">
        <f t="shared" si="119"/>
        <v/>
      </c>
      <c r="AQ76" s="430" t="str">
        <f t="shared" si="119"/>
        <v/>
      </c>
      <c r="AR76" s="430" t="str">
        <f t="shared" si="119"/>
        <v/>
      </c>
      <c r="AS76" s="430" t="str">
        <f t="shared" si="119"/>
        <v/>
      </c>
      <c r="AT76" s="430" t="str">
        <f t="shared" si="119"/>
        <v/>
      </c>
      <c r="AU76" s="430" t="str">
        <f t="shared" si="119"/>
        <v/>
      </c>
      <c r="AV76" s="430" t="str">
        <f t="shared" si="119"/>
        <v/>
      </c>
      <c r="AW76" s="430" t="str">
        <f t="shared" si="119"/>
        <v/>
      </c>
      <c r="AX76" s="430" t="str">
        <f t="shared" si="119"/>
        <v/>
      </c>
      <c r="AY76" s="430" t="str">
        <f t="shared" si="119"/>
        <v/>
      </c>
      <c r="AZ76" s="430" t="str">
        <f t="shared" si="119"/>
        <v/>
      </c>
      <c r="BA76" s="430" t="str">
        <f t="shared" si="119"/>
        <v/>
      </c>
      <c r="BB76" s="430" t="str">
        <f t="shared" si="119"/>
        <v/>
      </c>
      <c r="BC76" s="426"/>
      <c r="BD76" s="427"/>
      <c r="BE76" s="428"/>
      <c r="BF76" s="429"/>
      <c r="BG76" s="429"/>
      <c r="BH76" s="429"/>
      <c r="BI76" s="429"/>
      <c r="BJ76" s="429"/>
      <c r="BK76" s="429"/>
      <c r="BL76" s="429"/>
      <c r="BM76" s="429"/>
      <c r="BN76" s="429"/>
      <c r="BO76" s="429"/>
      <c r="BP76" s="429"/>
      <c r="BQ76" s="429"/>
      <c r="BR76" s="429"/>
      <c r="BS76" s="429"/>
      <c r="BT76" s="429"/>
      <c r="BU76" s="429"/>
      <c r="BV76" s="429"/>
      <c r="BW76" s="429"/>
      <c r="BX76" s="429"/>
      <c r="BY76" s="429"/>
      <c r="BZ76" s="429"/>
      <c r="CA76" s="429"/>
      <c r="CB76" s="429"/>
      <c r="CC76" s="429"/>
      <c r="CD76" s="429"/>
      <c r="CE76" s="429"/>
      <c r="CF76" s="429"/>
      <c r="CG76" s="429"/>
      <c r="CH76" s="429"/>
      <c r="CI76" s="429"/>
      <c r="CJ76" s="429"/>
      <c r="CK76" s="429"/>
      <c r="CL76" s="429"/>
      <c r="CM76" s="429"/>
      <c r="CN76" s="429"/>
      <c r="CO76" s="429"/>
      <c r="CP76" s="429"/>
      <c r="CQ76" s="429"/>
      <c r="CR76" s="429"/>
      <c r="CS76" s="429"/>
      <c r="CT76" s="429"/>
      <c r="CU76" s="429"/>
      <c r="CV76" s="429"/>
      <c r="CW76" s="429"/>
      <c r="CX76" s="429"/>
      <c r="CY76" s="429"/>
      <c r="CZ76" s="429"/>
      <c r="DA76" s="429"/>
      <c r="DB76" s="429"/>
      <c r="DC76" s="429"/>
      <c r="DD76" s="429"/>
      <c r="DE76" s="429"/>
      <c r="DF76" s="429"/>
      <c r="DG76" s="429"/>
      <c r="DH76" s="429"/>
      <c r="DI76" s="429"/>
      <c r="DJ76" s="429"/>
      <c r="DK76" s="429"/>
      <c r="DL76" s="429"/>
      <c r="DM76" s="429"/>
      <c r="DN76" s="429"/>
      <c r="DO76" s="429"/>
      <c r="DP76" s="429"/>
      <c r="DQ76" s="429"/>
      <c r="DR76" s="429"/>
      <c r="DS76" s="429"/>
      <c r="DT76" s="429"/>
      <c r="DU76" s="429"/>
      <c r="DV76" s="429"/>
      <c r="DW76" s="429"/>
      <c r="DX76" s="429"/>
      <c r="DY76" s="429"/>
      <c r="DZ76" s="429"/>
      <c r="EA76" s="429"/>
      <c r="EB76" s="429"/>
      <c r="EC76" s="429"/>
      <c r="ED76" s="429"/>
      <c r="EE76" s="429"/>
      <c r="EF76" s="429"/>
      <c r="EG76" s="429"/>
      <c r="EH76" s="429"/>
      <c r="EI76" s="429"/>
      <c r="EJ76" s="429"/>
      <c r="EK76" s="429"/>
      <c r="EL76" s="429"/>
      <c r="EM76" s="429"/>
      <c r="EN76" s="429"/>
      <c r="EO76" s="429"/>
      <c r="EP76" s="429"/>
      <c r="EQ76" s="429"/>
      <c r="ER76" s="429"/>
      <c r="ES76" s="429"/>
      <c r="ET76" s="429"/>
      <c r="EU76" s="429"/>
      <c r="EV76" s="429"/>
      <c r="EW76" s="429"/>
      <c r="EX76" s="429"/>
      <c r="EY76" s="429"/>
      <c r="EZ76" s="429"/>
      <c r="FA76" s="429"/>
      <c r="FB76" s="429"/>
      <c r="FC76" s="429"/>
      <c r="FD76" s="429"/>
      <c r="FE76" s="429"/>
      <c r="FF76" s="429"/>
      <c r="FG76" s="429"/>
      <c r="FH76" s="429"/>
      <c r="FI76" s="429"/>
      <c r="FJ76" s="429"/>
      <c r="FK76" s="429"/>
      <c r="FL76" s="429"/>
      <c r="FM76" s="429"/>
      <c r="FN76" s="429"/>
      <c r="FO76" s="429"/>
      <c r="FP76" s="429"/>
      <c r="FQ76" s="429"/>
      <c r="FR76" s="429"/>
      <c r="FS76" s="429"/>
      <c r="FT76" s="429"/>
      <c r="FU76" s="429"/>
      <c r="FV76" s="429"/>
      <c r="FW76" s="429"/>
      <c r="FX76" s="429"/>
      <c r="FY76" s="429"/>
      <c r="FZ76" s="429"/>
      <c r="GA76" s="429"/>
      <c r="GB76" s="429"/>
      <c r="GC76" s="429"/>
      <c r="GD76" s="429"/>
      <c r="GE76" s="429"/>
      <c r="GF76" s="429"/>
      <c r="GG76" s="429"/>
      <c r="GH76" s="429"/>
      <c r="GI76" s="429"/>
      <c r="GJ76" s="429"/>
      <c r="GK76" s="429"/>
      <c r="GL76" s="429"/>
      <c r="GM76" s="429"/>
      <c r="GN76" s="429"/>
      <c r="GO76" s="429"/>
      <c r="GP76" s="429"/>
      <c r="GQ76" s="429"/>
      <c r="GR76" s="429"/>
      <c r="GS76" s="429"/>
      <c r="GT76" s="429"/>
      <c r="GU76" s="429"/>
      <c r="GV76" s="429"/>
      <c r="GW76" s="429"/>
      <c r="GX76" s="429"/>
      <c r="GY76" s="429"/>
      <c r="GZ76" s="429"/>
      <c r="HA76" s="429"/>
      <c r="HB76" s="429"/>
      <c r="HC76" s="429"/>
      <c r="HD76" s="429"/>
      <c r="HE76" s="429"/>
      <c r="HF76" s="429"/>
      <c r="HG76" s="429"/>
      <c r="HH76" s="429"/>
      <c r="HI76" s="429"/>
      <c r="HJ76" s="429"/>
      <c r="HK76" s="429"/>
      <c r="HL76" s="429"/>
      <c r="HM76" s="429"/>
      <c r="HN76" s="429"/>
      <c r="HO76" s="429"/>
      <c r="HP76" s="429"/>
      <c r="HQ76" s="429"/>
      <c r="HR76" s="429"/>
      <c r="HS76" s="429"/>
      <c r="HT76" s="429"/>
      <c r="HU76" s="429"/>
      <c r="HV76" s="429"/>
      <c r="HW76" s="429"/>
      <c r="HX76" s="429"/>
      <c r="HY76" s="429"/>
      <c r="HZ76" s="429"/>
      <c r="IA76" s="429"/>
      <c r="IB76" s="429"/>
      <c r="IC76" s="429"/>
      <c r="ID76" s="429"/>
      <c r="IE76" s="429"/>
      <c r="IF76" s="429"/>
      <c r="IG76" s="429"/>
      <c r="IH76" s="429"/>
      <c r="II76" s="429"/>
      <c r="IJ76" s="429"/>
      <c r="IK76" s="429"/>
      <c r="IL76" s="429"/>
      <c r="IM76" s="429"/>
      <c r="IN76" s="429"/>
      <c r="IO76" s="429"/>
      <c r="IP76" s="429"/>
      <c r="IQ76" s="429"/>
      <c r="IR76" s="429"/>
      <c r="IS76" s="429"/>
      <c r="IT76" s="429"/>
      <c r="IU76" s="429"/>
      <c r="IV76" s="429"/>
      <c r="IW76" s="429"/>
      <c r="IX76" s="429"/>
      <c r="IY76" s="429"/>
      <c r="IZ76" s="429"/>
      <c r="JA76" s="429"/>
      <c r="JB76" s="429"/>
      <c r="JC76" s="429"/>
      <c r="JD76" s="429"/>
      <c r="JE76" s="429"/>
      <c r="JF76" s="429"/>
      <c r="JG76" s="429"/>
      <c r="JH76" s="429"/>
      <c r="JI76" s="429"/>
      <c r="JJ76" s="429"/>
      <c r="JK76" s="429"/>
      <c r="JL76" s="429"/>
      <c r="JM76" s="429"/>
      <c r="JN76" s="429"/>
      <c r="JO76" s="429"/>
      <c r="JP76" s="429"/>
      <c r="JQ76" s="429"/>
      <c r="JR76" s="429"/>
      <c r="JS76" s="429"/>
      <c r="JT76" s="429"/>
      <c r="JU76" s="429"/>
      <c r="JV76" s="429"/>
      <c r="JW76" s="429"/>
      <c r="JX76" s="429"/>
      <c r="JY76" s="429"/>
      <c r="JZ76" s="429"/>
      <c r="KA76" s="429"/>
      <c r="KB76" s="429"/>
      <c r="KC76" s="429"/>
      <c r="KD76" s="429"/>
      <c r="KE76" s="429"/>
      <c r="KF76" s="429"/>
      <c r="KG76" s="429"/>
      <c r="KH76" s="429"/>
      <c r="KI76" s="429"/>
      <c r="KJ76" s="429"/>
      <c r="KK76" s="429"/>
      <c r="KL76" s="429"/>
      <c r="KM76" s="429"/>
      <c r="KN76" s="429"/>
      <c r="KO76" s="429"/>
      <c r="KP76" s="429"/>
      <c r="KQ76" s="429"/>
      <c r="KR76" s="429"/>
      <c r="KS76" s="429"/>
    </row>
    <row r="77" spans="1:305" s="23" customFormat="1" ht="40.200000000000003" thickBot="1" x14ac:dyDescent="0.45">
      <c r="A77" s="1016">
        <v>53</v>
      </c>
      <c r="B77" s="915" t="s">
        <v>323</v>
      </c>
      <c r="C77" s="1017" t="s">
        <v>336</v>
      </c>
      <c r="D77" s="1004" t="s">
        <v>51</v>
      </c>
      <c r="E77" s="430" t="str">
        <f>IF(OR(E66="N", E75="n", E75="X"), "X","")</f>
        <v/>
      </c>
      <c r="F77" s="430" t="str">
        <f t="shared" ref="F77:BB77" si="120">IF(OR(F66="N", F75="n", F75="X"), "X","")</f>
        <v/>
      </c>
      <c r="G77" s="430" t="str">
        <f t="shared" si="120"/>
        <v/>
      </c>
      <c r="H77" s="430" t="str">
        <f t="shared" si="120"/>
        <v/>
      </c>
      <c r="I77" s="430" t="str">
        <f t="shared" si="120"/>
        <v/>
      </c>
      <c r="J77" s="430" t="str">
        <f t="shared" si="120"/>
        <v/>
      </c>
      <c r="K77" s="430" t="str">
        <f t="shared" si="120"/>
        <v/>
      </c>
      <c r="L77" s="430" t="str">
        <f t="shared" si="120"/>
        <v/>
      </c>
      <c r="M77" s="430" t="str">
        <f t="shared" si="120"/>
        <v/>
      </c>
      <c r="N77" s="430" t="str">
        <f t="shared" si="120"/>
        <v/>
      </c>
      <c r="O77" s="430" t="str">
        <f t="shared" si="120"/>
        <v/>
      </c>
      <c r="P77" s="430" t="str">
        <f t="shared" si="120"/>
        <v/>
      </c>
      <c r="Q77" s="430" t="str">
        <f t="shared" si="120"/>
        <v/>
      </c>
      <c r="R77" s="430" t="str">
        <f t="shared" si="120"/>
        <v/>
      </c>
      <c r="S77" s="430" t="str">
        <f t="shared" si="120"/>
        <v/>
      </c>
      <c r="T77" s="430" t="str">
        <f t="shared" si="120"/>
        <v/>
      </c>
      <c r="U77" s="430" t="str">
        <f t="shared" si="120"/>
        <v/>
      </c>
      <c r="V77" s="430" t="str">
        <f t="shared" si="120"/>
        <v/>
      </c>
      <c r="W77" s="430" t="str">
        <f t="shared" si="120"/>
        <v/>
      </c>
      <c r="X77" s="430" t="str">
        <f t="shared" si="120"/>
        <v/>
      </c>
      <c r="Y77" s="430" t="str">
        <f t="shared" si="120"/>
        <v/>
      </c>
      <c r="Z77" s="430" t="str">
        <f t="shared" si="120"/>
        <v/>
      </c>
      <c r="AA77" s="430" t="str">
        <f t="shared" si="120"/>
        <v/>
      </c>
      <c r="AB77" s="430" t="str">
        <f t="shared" si="120"/>
        <v/>
      </c>
      <c r="AC77" s="430" t="str">
        <f t="shared" si="120"/>
        <v/>
      </c>
      <c r="AD77" s="430" t="str">
        <f t="shared" si="120"/>
        <v/>
      </c>
      <c r="AE77" s="430" t="str">
        <f t="shared" si="120"/>
        <v/>
      </c>
      <c r="AF77" s="430" t="str">
        <f t="shared" si="120"/>
        <v/>
      </c>
      <c r="AG77" s="430" t="str">
        <f t="shared" si="120"/>
        <v/>
      </c>
      <c r="AH77" s="430" t="str">
        <f t="shared" si="120"/>
        <v/>
      </c>
      <c r="AI77" s="430" t="str">
        <f t="shared" si="120"/>
        <v/>
      </c>
      <c r="AJ77" s="430" t="str">
        <f t="shared" si="120"/>
        <v/>
      </c>
      <c r="AK77" s="430" t="str">
        <f t="shared" si="120"/>
        <v/>
      </c>
      <c r="AL77" s="430" t="str">
        <f t="shared" si="120"/>
        <v/>
      </c>
      <c r="AM77" s="430" t="str">
        <f t="shared" si="120"/>
        <v/>
      </c>
      <c r="AN77" s="430" t="str">
        <f t="shared" si="120"/>
        <v/>
      </c>
      <c r="AO77" s="430" t="str">
        <f t="shared" si="120"/>
        <v/>
      </c>
      <c r="AP77" s="430" t="str">
        <f t="shared" si="120"/>
        <v/>
      </c>
      <c r="AQ77" s="430" t="str">
        <f t="shared" si="120"/>
        <v/>
      </c>
      <c r="AR77" s="430" t="str">
        <f t="shared" si="120"/>
        <v/>
      </c>
      <c r="AS77" s="430" t="str">
        <f t="shared" si="120"/>
        <v/>
      </c>
      <c r="AT77" s="430" t="str">
        <f t="shared" si="120"/>
        <v/>
      </c>
      <c r="AU77" s="430" t="str">
        <f t="shared" si="120"/>
        <v/>
      </c>
      <c r="AV77" s="430" t="str">
        <f t="shared" si="120"/>
        <v/>
      </c>
      <c r="AW77" s="430" t="str">
        <f t="shared" si="120"/>
        <v/>
      </c>
      <c r="AX77" s="430" t="str">
        <f t="shared" si="120"/>
        <v/>
      </c>
      <c r="AY77" s="430" t="str">
        <f t="shared" si="120"/>
        <v/>
      </c>
      <c r="AZ77" s="430" t="str">
        <f t="shared" si="120"/>
        <v/>
      </c>
      <c r="BA77" s="430" t="str">
        <f t="shared" si="120"/>
        <v/>
      </c>
      <c r="BB77" s="430" t="str">
        <f t="shared" si="120"/>
        <v/>
      </c>
      <c r="BC77" s="494"/>
      <c r="BD77" s="495"/>
      <c r="BE77" s="496"/>
      <c r="BF77" s="429"/>
      <c r="BG77" s="429"/>
      <c r="BH77" s="429"/>
      <c r="BI77" s="429"/>
      <c r="BJ77" s="429"/>
      <c r="BK77" s="429"/>
      <c r="BL77" s="429"/>
      <c r="BM77" s="429"/>
      <c r="BN77" s="429"/>
      <c r="BO77" s="429"/>
      <c r="BP77" s="429"/>
      <c r="BQ77" s="429"/>
      <c r="BR77" s="429"/>
      <c r="BS77" s="429"/>
      <c r="BT77" s="429"/>
      <c r="BU77" s="429"/>
      <c r="BV77" s="429"/>
      <c r="BW77" s="429"/>
      <c r="BX77" s="429"/>
      <c r="BY77" s="429"/>
      <c r="BZ77" s="429"/>
      <c r="CA77" s="429"/>
      <c r="CB77" s="429"/>
      <c r="CC77" s="429"/>
      <c r="CD77" s="429"/>
      <c r="CE77" s="429"/>
      <c r="CF77" s="429"/>
      <c r="CG77" s="429"/>
      <c r="CH77" s="429"/>
      <c r="CI77" s="429"/>
      <c r="CJ77" s="429"/>
      <c r="CK77" s="429"/>
      <c r="CL77" s="429"/>
      <c r="CM77" s="429"/>
      <c r="CN77" s="429"/>
      <c r="CO77" s="429"/>
      <c r="CP77" s="429"/>
      <c r="CQ77" s="429"/>
      <c r="CR77" s="429"/>
      <c r="CS77" s="429"/>
      <c r="CT77" s="429"/>
      <c r="CU77" s="429"/>
      <c r="CV77" s="429"/>
      <c r="CW77" s="429"/>
      <c r="CX77" s="429"/>
      <c r="CY77" s="429"/>
      <c r="CZ77" s="429"/>
      <c r="DA77" s="429"/>
      <c r="DB77" s="429"/>
      <c r="DC77" s="429"/>
      <c r="DD77" s="429"/>
      <c r="DE77" s="429"/>
      <c r="DF77" s="429"/>
      <c r="DG77" s="429"/>
      <c r="DH77" s="429"/>
      <c r="DI77" s="429"/>
      <c r="DJ77" s="429"/>
      <c r="DK77" s="429"/>
      <c r="DL77" s="429"/>
      <c r="DM77" s="429"/>
      <c r="DN77" s="429"/>
      <c r="DO77" s="429"/>
      <c r="DP77" s="429"/>
      <c r="DQ77" s="429"/>
      <c r="DR77" s="429"/>
      <c r="DS77" s="429"/>
      <c r="DT77" s="429"/>
      <c r="DU77" s="429"/>
      <c r="DV77" s="429"/>
      <c r="DW77" s="429"/>
      <c r="DX77" s="429"/>
      <c r="DY77" s="429"/>
      <c r="DZ77" s="429"/>
      <c r="EA77" s="429"/>
      <c r="EB77" s="429"/>
      <c r="EC77" s="429"/>
      <c r="ED77" s="429"/>
      <c r="EE77" s="429"/>
      <c r="EF77" s="429"/>
      <c r="EG77" s="429"/>
      <c r="EH77" s="429"/>
      <c r="EI77" s="429"/>
      <c r="EJ77" s="429"/>
      <c r="EK77" s="429"/>
      <c r="EL77" s="429"/>
      <c r="EM77" s="429"/>
      <c r="EN77" s="429"/>
      <c r="EO77" s="429"/>
      <c r="EP77" s="429"/>
      <c r="EQ77" s="429"/>
      <c r="ER77" s="429"/>
      <c r="ES77" s="429"/>
      <c r="ET77" s="429"/>
      <c r="EU77" s="429"/>
      <c r="EV77" s="429"/>
      <c r="EW77" s="429"/>
      <c r="EX77" s="429"/>
      <c r="EY77" s="429"/>
      <c r="EZ77" s="429"/>
      <c r="FA77" s="429"/>
      <c r="FB77" s="429"/>
      <c r="FC77" s="429"/>
      <c r="FD77" s="429"/>
      <c r="FE77" s="429"/>
      <c r="FF77" s="429"/>
      <c r="FG77" s="429"/>
      <c r="FH77" s="429"/>
      <c r="FI77" s="429"/>
      <c r="FJ77" s="429"/>
      <c r="FK77" s="429"/>
      <c r="FL77" s="429"/>
      <c r="FM77" s="429"/>
      <c r="FN77" s="429"/>
      <c r="FO77" s="429"/>
      <c r="FP77" s="429"/>
      <c r="FQ77" s="429"/>
      <c r="FR77" s="429"/>
      <c r="FS77" s="429"/>
      <c r="FT77" s="429"/>
      <c r="FU77" s="429"/>
      <c r="FV77" s="429"/>
      <c r="FW77" s="429"/>
      <c r="FX77" s="429"/>
      <c r="FY77" s="429"/>
      <c r="FZ77" s="429"/>
      <c r="GA77" s="429"/>
      <c r="GB77" s="429"/>
      <c r="GC77" s="429"/>
      <c r="GD77" s="429"/>
      <c r="GE77" s="429"/>
      <c r="GF77" s="429"/>
      <c r="GG77" s="429"/>
      <c r="GH77" s="429"/>
      <c r="GI77" s="429"/>
      <c r="GJ77" s="429"/>
      <c r="GK77" s="429"/>
      <c r="GL77" s="429"/>
      <c r="GM77" s="429"/>
      <c r="GN77" s="429"/>
      <c r="GO77" s="429"/>
      <c r="GP77" s="429"/>
      <c r="GQ77" s="429"/>
      <c r="GR77" s="429"/>
      <c r="GS77" s="429"/>
      <c r="GT77" s="429"/>
      <c r="GU77" s="429"/>
      <c r="GV77" s="429"/>
      <c r="GW77" s="429"/>
      <c r="GX77" s="429"/>
      <c r="GY77" s="429"/>
      <c r="GZ77" s="429"/>
      <c r="HA77" s="429"/>
      <c r="HB77" s="429"/>
      <c r="HC77" s="429"/>
      <c r="HD77" s="429"/>
      <c r="HE77" s="429"/>
      <c r="HF77" s="429"/>
      <c r="HG77" s="429"/>
      <c r="HH77" s="429"/>
      <c r="HI77" s="429"/>
      <c r="HJ77" s="429"/>
      <c r="HK77" s="429"/>
      <c r="HL77" s="429"/>
      <c r="HM77" s="429"/>
      <c r="HN77" s="429"/>
      <c r="HO77" s="429"/>
      <c r="HP77" s="429"/>
      <c r="HQ77" s="429"/>
      <c r="HR77" s="429"/>
      <c r="HS77" s="429"/>
      <c r="HT77" s="429"/>
      <c r="HU77" s="429"/>
      <c r="HV77" s="429"/>
      <c r="HW77" s="429"/>
      <c r="HX77" s="429"/>
      <c r="HY77" s="429"/>
      <c r="HZ77" s="429"/>
      <c r="IA77" s="429"/>
      <c r="IB77" s="429"/>
      <c r="IC77" s="429"/>
      <c r="ID77" s="429"/>
      <c r="IE77" s="429"/>
      <c r="IF77" s="429"/>
      <c r="IG77" s="429"/>
      <c r="IH77" s="429"/>
      <c r="II77" s="429"/>
      <c r="IJ77" s="429"/>
      <c r="IK77" s="429"/>
      <c r="IL77" s="429"/>
      <c r="IM77" s="429"/>
      <c r="IN77" s="429"/>
      <c r="IO77" s="429"/>
      <c r="IP77" s="429"/>
      <c r="IQ77" s="429"/>
      <c r="IR77" s="429"/>
      <c r="IS77" s="429"/>
      <c r="IT77" s="429"/>
      <c r="IU77" s="429"/>
      <c r="IV77" s="429"/>
      <c r="IW77" s="429"/>
      <c r="IX77" s="429"/>
      <c r="IY77" s="429"/>
      <c r="IZ77" s="429"/>
      <c r="JA77" s="429"/>
      <c r="JB77" s="429"/>
      <c r="JC77" s="429"/>
      <c r="JD77" s="429"/>
      <c r="JE77" s="429"/>
      <c r="JF77" s="429"/>
      <c r="JG77" s="429"/>
      <c r="JH77" s="429"/>
      <c r="JI77" s="429"/>
      <c r="JJ77" s="429"/>
      <c r="JK77" s="429"/>
      <c r="JL77" s="429"/>
      <c r="JM77" s="429"/>
      <c r="JN77" s="429"/>
      <c r="JO77" s="429"/>
      <c r="JP77" s="429"/>
      <c r="JQ77" s="429"/>
      <c r="JR77" s="429"/>
      <c r="JS77" s="429"/>
      <c r="JT77" s="429"/>
      <c r="JU77" s="429"/>
      <c r="JV77" s="429"/>
      <c r="JW77" s="429"/>
      <c r="JX77" s="429"/>
      <c r="JY77" s="429"/>
      <c r="JZ77" s="429"/>
      <c r="KA77" s="429"/>
      <c r="KB77" s="429"/>
      <c r="KC77" s="429"/>
      <c r="KD77" s="429"/>
      <c r="KE77" s="429"/>
      <c r="KF77" s="429"/>
      <c r="KG77" s="429"/>
      <c r="KH77" s="429"/>
      <c r="KI77" s="429"/>
      <c r="KJ77" s="429"/>
      <c r="KK77" s="429"/>
      <c r="KL77" s="429"/>
      <c r="KM77" s="429"/>
      <c r="KN77" s="429"/>
      <c r="KO77" s="429"/>
      <c r="KP77" s="429"/>
      <c r="KQ77" s="429"/>
      <c r="KR77" s="429"/>
      <c r="KS77" s="429"/>
    </row>
    <row r="78" spans="1:305" s="50" customFormat="1" ht="23.4" thickBot="1" x14ac:dyDescent="0.45">
      <c r="A78" s="968"/>
      <c r="B78" s="968"/>
      <c r="C78" s="1018" t="s">
        <v>11</v>
      </c>
      <c r="D78" s="1005" t="s">
        <v>40</v>
      </c>
      <c r="E78" s="507">
        <f>COUNTBLANK(E7:E77) - 13</f>
        <v>58</v>
      </c>
      <c r="F78" s="508">
        <f>COUNTBLANK(F7:F77) - 13</f>
        <v>58</v>
      </c>
      <c r="G78" s="508">
        <f t="shared" ref="G78:BB78" si="121">COUNTBLANK(G7:G77) - 13</f>
        <v>58</v>
      </c>
      <c r="H78" s="508">
        <f t="shared" si="121"/>
        <v>58</v>
      </c>
      <c r="I78" s="508">
        <f t="shared" si="121"/>
        <v>58</v>
      </c>
      <c r="J78" s="508">
        <f t="shared" si="121"/>
        <v>58</v>
      </c>
      <c r="K78" s="508">
        <f t="shared" si="121"/>
        <v>58</v>
      </c>
      <c r="L78" s="508">
        <f t="shared" si="121"/>
        <v>58</v>
      </c>
      <c r="M78" s="508">
        <f t="shared" si="121"/>
        <v>58</v>
      </c>
      <c r="N78" s="508">
        <f t="shared" si="121"/>
        <v>58</v>
      </c>
      <c r="O78" s="508">
        <f t="shared" si="121"/>
        <v>58</v>
      </c>
      <c r="P78" s="508">
        <f t="shared" si="121"/>
        <v>58</v>
      </c>
      <c r="Q78" s="508">
        <f t="shared" si="121"/>
        <v>58</v>
      </c>
      <c r="R78" s="508">
        <f t="shared" si="121"/>
        <v>58</v>
      </c>
      <c r="S78" s="508">
        <f t="shared" si="121"/>
        <v>58</v>
      </c>
      <c r="T78" s="508">
        <f t="shared" si="121"/>
        <v>58</v>
      </c>
      <c r="U78" s="508">
        <f t="shared" si="121"/>
        <v>58</v>
      </c>
      <c r="V78" s="508">
        <f t="shared" si="121"/>
        <v>58</v>
      </c>
      <c r="W78" s="508">
        <f t="shared" si="121"/>
        <v>58</v>
      </c>
      <c r="X78" s="508">
        <f t="shared" si="121"/>
        <v>58</v>
      </c>
      <c r="Y78" s="508">
        <f t="shared" si="121"/>
        <v>58</v>
      </c>
      <c r="Z78" s="508">
        <f t="shared" si="121"/>
        <v>58</v>
      </c>
      <c r="AA78" s="508">
        <f t="shared" si="121"/>
        <v>58</v>
      </c>
      <c r="AB78" s="508">
        <f t="shared" si="121"/>
        <v>58</v>
      </c>
      <c r="AC78" s="508">
        <f t="shared" si="121"/>
        <v>58</v>
      </c>
      <c r="AD78" s="508">
        <f t="shared" si="121"/>
        <v>58</v>
      </c>
      <c r="AE78" s="508">
        <f t="shared" si="121"/>
        <v>58</v>
      </c>
      <c r="AF78" s="508">
        <f t="shared" si="121"/>
        <v>58</v>
      </c>
      <c r="AG78" s="508">
        <f t="shared" si="121"/>
        <v>58</v>
      </c>
      <c r="AH78" s="508">
        <f t="shared" si="121"/>
        <v>58</v>
      </c>
      <c r="AI78" s="508">
        <f t="shared" si="121"/>
        <v>58</v>
      </c>
      <c r="AJ78" s="508">
        <f t="shared" si="121"/>
        <v>58</v>
      </c>
      <c r="AK78" s="508">
        <f t="shared" si="121"/>
        <v>58</v>
      </c>
      <c r="AL78" s="508">
        <f t="shared" si="121"/>
        <v>58</v>
      </c>
      <c r="AM78" s="508">
        <f t="shared" si="121"/>
        <v>58</v>
      </c>
      <c r="AN78" s="508">
        <f t="shared" si="121"/>
        <v>58</v>
      </c>
      <c r="AO78" s="508">
        <f t="shared" si="121"/>
        <v>58</v>
      </c>
      <c r="AP78" s="508">
        <f t="shared" si="121"/>
        <v>58</v>
      </c>
      <c r="AQ78" s="508">
        <f t="shared" si="121"/>
        <v>58</v>
      </c>
      <c r="AR78" s="508">
        <f t="shared" si="121"/>
        <v>58</v>
      </c>
      <c r="AS78" s="508">
        <f t="shared" si="121"/>
        <v>58</v>
      </c>
      <c r="AT78" s="508">
        <f t="shared" si="121"/>
        <v>58</v>
      </c>
      <c r="AU78" s="508">
        <f t="shared" si="121"/>
        <v>58</v>
      </c>
      <c r="AV78" s="508">
        <f t="shared" si="121"/>
        <v>58</v>
      </c>
      <c r="AW78" s="508">
        <f t="shared" si="121"/>
        <v>58</v>
      </c>
      <c r="AX78" s="508">
        <f t="shared" si="121"/>
        <v>58</v>
      </c>
      <c r="AY78" s="508">
        <f t="shared" si="121"/>
        <v>58</v>
      </c>
      <c r="AZ78" s="508">
        <f t="shared" si="121"/>
        <v>58</v>
      </c>
      <c r="BA78" s="508">
        <f t="shared" si="121"/>
        <v>58</v>
      </c>
      <c r="BB78" s="508">
        <f t="shared" si="121"/>
        <v>58</v>
      </c>
      <c r="BC78" s="509"/>
      <c r="BD78" s="509"/>
      <c r="BE78" s="509"/>
      <c r="BF78" s="510"/>
      <c r="BG78" s="510"/>
      <c r="BH78" s="510"/>
      <c r="BI78" s="510"/>
      <c r="BJ78" s="510"/>
      <c r="BK78" s="510"/>
      <c r="BL78" s="510"/>
      <c r="BM78" s="510"/>
      <c r="BN78" s="510"/>
      <c r="BO78" s="510"/>
      <c r="BP78" s="510"/>
      <c r="BQ78" s="510"/>
      <c r="BR78" s="510"/>
      <c r="BS78" s="510"/>
      <c r="BT78" s="510"/>
      <c r="BU78" s="510"/>
      <c r="BV78" s="510"/>
      <c r="BW78" s="510"/>
      <c r="BX78" s="510"/>
      <c r="BY78" s="510"/>
      <c r="BZ78" s="510"/>
      <c r="CA78" s="510"/>
      <c r="CB78" s="510"/>
      <c r="CC78" s="510"/>
      <c r="CD78" s="510"/>
      <c r="CE78" s="510"/>
      <c r="CF78" s="510"/>
      <c r="CG78" s="510"/>
      <c r="CH78" s="510"/>
      <c r="CI78" s="510"/>
      <c r="CJ78" s="510"/>
      <c r="CK78" s="510"/>
      <c r="CL78" s="510"/>
      <c r="CM78" s="510"/>
      <c r="CN78" s="510"/>
      <c r="CO78" s="510"/>
      <c r="CP78" s="510"/>
      <c r="CQ78" s="510"/>
      <c r="CR78" s="510"/>
      <c r="CS78" s="510"/>
      <c r="CT78" s="510"/>
      <c r="CU78" s="510"/>
      <c r="CV78" s="510"/>
      <c r="CW78" s="510"/>
      <c r="CX78" s="510"/>
      <c r="CY78" s="510"/>
      <c r="CZ78" s="510"/>
      <c r="DA78" s="510"/>
      <c r="DB78" s="510"/>
      <c r="DC78" s="510"/>
      <c r="DD78" s="510"/>
      <c r="DE78" s="510"/>
      <c r="DF78" s="510"/>
      <c r="DG78" s="510"/>
      <c r="DH78" s="510"/>
      <c r="DI78" s="510"/>
      <c r="DJ78" s="510"/>
      <c r="DK78" s="510"/>
      <c r="DL78" s="510"/>
      <c r="DM78" s="510"/>
      <c r="DN78" s="510"/>
      <c r="DO78" s="510"/>
      <c r="DP78" s="510"/>
      <c r="DQ78" s="510"/>
      <c r="DR78" s="510"/>
      <c r="DS78" s="510"/>
      <c r="DT78" s="510"/>
      <c r="DU78" s="510"/>
      <c r="DV78" s="510"/>
      <c r="DW78" s="510"/>
      <c r="DX78" s="510"/>
      <c r="DY78" s="510"/>
      <c r="DZ78" s="510"/>
      <c r="EA78" s="510"/>
      <c r="EB78" s="510"/>
      <c r="EC78" s="510"/>
      <c r="ED78" s="510"/>
      <c r="EE78" s="510"/>
      <c r="EF78" s="510"/>
      <c r="EG78" s="510"/>
      <c r="EH78" s="510"/>
      <c r="EI78" s="510"/>
      <c r="EJ78" s="510"/>
      <c r="EK78" s="510"/>
      <c r="EL78" s="510"/>
      <c r="EM78" s="510"/>
      <c r="EN78" s="510"/>
      <c r="EO78" s="510"/>
      <c r="EP78" s="510"/>
      <c r="EQ78" s="510"/>
      <c r="ER78" s="510"/>
      <c r="ES78" s="510"/>
      <c r="ET78" s="510"/>
      <c r="EU78" s="510"/>
      <c r="EV78" s="510"/>
      <c r="EW78" s="510"/>
      <c r="EX78" s="510"/>
      <c r="EY78" s="510"/>
      <c r="EZ78" s="510"/>
      <c r="FA78" s="510"/>
      <c r="FB78" s="510"/>
      <c r="FC78" s="510"/>
      <c r="FD78" s="510"/>
      <c r="FE78" s="510"/>
      <c r="FF78" s="510"/>
      <c r="FG78" s="510"/>
      <c r="FH78" s="510"/>
      <c r="FI78" s="510"/>
      <c r="FJ78" s="510"/>
      <c r="FK78" s="510"/>
      <c r="FL78" s="510"/>
      <c r="FM78" s="510"/>
      <c r="FN78" s="510"/>
      <c r="FO78" s="510"/>
      <c r="FP78" s="510"/>
      <c r="FQ78" s="510"/>
      <c r="FR78" s="510"/>
      <c r="FS78" s="510"/>
      <c r="FT78" s="510"/>
      <c r="FU78" s="510"/>
      <c r="FV78" s="510"/>
      <c r="FW78" s="510"/>
      <c r="FX78" s="510"/>
      <c r="FY78" s="510"/>
      <c r="FZ78" s="510"/>
      <c r="GA78" s="510"/>
      <c r="GB78" s="510"/>
      <c r="GC78" s="510"/>
      <c r="GD78" s="510"/>
      <c r="GE78" s="510"/>
      <c r="GF78" s="510"/>
      <c r="GG78" s="510"/>
      <c r="GH78" s="510"/>
      <c r="GI78" s="510"/>
      <c r="GJ78" s="510"/>
      <c r="GK78" s="510"/>
      <c r="GL78" s="510"/>
      <c r="GM78" s="510"/>
      <c r="GN78" s="510"/>
      <c r="GO78" s="510"/>
      <c r="GP78" s="510"/>
      <c r="GQ78" s="510"/>
      <c r="GR78" s="510"/>
      <c r="GS78" s="510"/>
      <c r="GT78" s="510"/>
      <c r="GU78" s="510"/>
      <c r="GV78" s="510"/>
      <c r="GW78" s="510"/>
      <c r="GX78" s="510"/>
      <c r="GY78" s="510"/>
      <c r="GZ78" s="510"/>
      <c r="HA78" s="510"/>
      <c r="HB78" s="510"/>
      <c r="HC78" s="510"/>
      <c r="HD78" s="510"/>
      <c r="HE78" s="510"/>
      <c r="HF78" s="510"/>
      <c r="HG78" s="510"/>
      <c r="HH78" s="510"/>
      <c r="HI78" s="510"/>
      <c r="HJ78" s="510"/>
      <c r="HK78" s="510"/>
      <c r="HL78" s="510"/>
      <c r="HM78" s="510"/>
      <c r="HN78" s="510"/>
      <c r="HO78" s="510"/>
      <c r="HP78" s="510"/>
      <c r="HQ78" s="510"/>
      <c r="HR78" s="510"/>
      <c r="HS78" s="510"/>
      <c r="HT78" s="510"/>
      <c r="HU78" s="510"/>
      <c r="HV78" s="510"/>
      <c r="HW78" s="510"/>
      <c r="HX78" s="510"/>
      <c r="HY78" s="510"/>
      <c r="HZ78" s="510"/>
      <c r="IA78" s="510"/>
      <c r="IB78" s="510"/>
      <c r="IC78" s="510"/>
      <c r="ID78" s="510"/>
      <c r="IE78" s="510"/>
      <c r="IF78" s="510"/>
      <c r="IG78" s="510"/>
      <c r="IH78" s="510"/>
      <c r="II78" s="510"/>
      <c r="IJ78" s="510"/>
      <c r="IK78" s="510"/>
      <c r="IL78" s="510"/>
      <c r="IM78" s="510"/>
      <c r="IN78" s="510"/>
      <c r="IO78" s="510"/>
      <c r="IP78" s="510"/>
      <c r="IQ78" s="510"/>
      <c r="IR78" s="510"/>
      <c r="IS78" s="510"/>
      <c r="IT78" s="510"/>
      <c r="IU78" s="510"/>
      <c r="IV78" s="510"/>
      <c r="IW78" s="510"/>
      <c r="IX78" s="510"/>
      <c r="IY78" s="510"/>
      <c r="IZ78" s="510"/>
      <c r="JA78" s="510"/>
      <c r="JB78" s="510"/>
      <c r="JC78" s="510"/>
      <c r="JD78" s="510"/>
      <c r="JE78" s="510"/>
      <c r="JF78" s="510"/>
      <c r="JG78" s="510"/>
      <c r="JH78" s="510"/>
      <c r="JI78" s="510"/>
      <c r="JJ78" s="510"/>
      <c r="JK78" s="510"/>
      <c r="JL78" s="510"/>
      <c r="JM78" s="510"/>
      <c r="JN78" s="510"/>
      <c r="JO78" s="510"/>
      <c r="JP78" s="510"/>
      <c r="JQ78" s="510"/>
      <c r="JR78" s="510"/>
      <c r="JS78" s="510"/>
      <c r="JT78" s="510"/>
      <c r="JU78" s="510"/>
      <c r="JV78" s="510"/>
      <c r="JW78" s="510"/>
      <c r="JX78" s="510"/>
      <c r="JY78" s="510"/>
      <c r="JZ78" s="510"/>
      <c r="KA78" s="510"/>
      <c r="KB78" s="510"/>
      <c r="KC78" s="510"/>
      <c r="KD78" s="510"/>
      <c r="KE78" s="510"/>
      <c r="KF78" s="510"/>
      <c r="KG78" s="510"/>
      <c r="KH78" s="510"/>
      <c r="KI78" s="510"/>
      <c r="KJ78" s="510"/>
      <c r="KK78" s="510"/>
      <c r="KL78" s="510"/>
      <c r="KM78" s="510"/>
      <c r="KN78" s="510"/>
      <c r="KO78" s="510"/>
      <c r="KP78" s="510"/>
      <c r="KQ78" s="510"/>
      <c r="KR78" s="510"/>
      <c r="KS78" s="510"/>
    </row>
    <row r="79" spans="1:305" x14ac:dyDescent="0.4">
      <c r="A79" s="971"/>
      <c r="B79" s="971"/>
      <c r="C79" s="634" t="s">
        <v>28</v>
      </c>
      <c r="D79" s="1006"/>
      <c r="E79" s="511"/>
      <c r="F79" s="512"/>
      <c r="G79" s="512"/>
      <c r="H79" s="512"/>
      <c r="I79" s="512"/>
      <c r="J79" s="512"/>
      <c r="K79" s="511"/>
      <c r="L79" s="511"/>
      <c r="M79" s="511"/>
      <c r="N79" s="511"/>
      <c r="O79" s="511"/>
      <c r="P79" s="511"/>
      <c r="Q79" s="511"/>
      <c r="R79" s="511"/>
      <c r="S79" s="511"/>
      <c r="T79" s="511"/>
      <c r="U79" s="511"/>
      <c r="V79" s="511"/>
      <c r="W79" s="511"/>
      <c r="X79" s="511"/>
      <c r="Y79" s="511"/>
      <c r="Z79" s="511"/>
      <c r="AA79" s="511"/>
      <c r="AB79" s="511"/>
      <c r="AC79" s="511"/>
      <c r="AD79" s="511"/>
      <c r="AE79" s="511"/>
      <c r="AF79" s="511"/>
      <c r="AG79" s="511"/>
      <c r="AH79" s="511"/>
      <c r="AI79" s="511"/>
      <c r="AJ79" s="511"/>
      <c r="AK79" s="511"/>
      <c r="AL79" s="511"/>
      <c r="AM79" s="511"/>
      <c r="AN79" s="511"/>
      <c r="AO79" s="511"/>
      <c r="AP79" s="511"/>
      <c r="AQ79" s="511"/>
      <c r="AR79" s="511"/>
      <c r="AS79" s="511"/>
      <c r="AT79" s="511"/>
      <c r="AU79" s="511"/>
      <c r="AV79" s="511"/>
      <c r="AW79" s="511"/>
      <c r="AX79" s="511"/>
      <c r="AY79" s="511"/>
      <c r="AZ79" s="511"/>
      <c r="BA79" s="512"/>
      <c r="BB79" s="511"/>
      <c r="BC79" s="397"/>
      <c r="BD79" s="397"/>
      <c r="BE79" s="397"/>
      <c r="BF79" s="399"/>
      <c r="BG79" s="399"/>
      <c r="BH79" s="399"/>
      <c r="BI79" s="399"/>
      <c r="BJ79" s="399"/>
      <c r="BK79" s="399"/>
      <c r="BL79" s="399"/>
      <c r="BM79" s="399"/>
      <c r="BN79" s="399"/>
      <c r="BO79" s="399"/>
      <c r="BP79" s="399"/>
      <c r="BQ79" s="399"/>
      <c r="BR79" s="399"/>
      <c r="BS79" s="399"/>
      <c r="BT79" s="399"/>
      <c r="BU79" s="399"/>
      <c r="BV79" s="399"/>
      <c r="BW79" s="399"/>
      <c r="BX79" s="399"/>
      <c r="BY79" s="399"/>
      <c r="BZ79" s="399"/>
      <c r="CA79" s="399"/>
      <c r="CB79" s="399"/>
      <c r="CC79" s="399"/>
      <c r="CD79" s="399"/>
      <c r="CE79" s="399"/>
      <c r="CF79" s="399"/>
      <c r="CG79" s="399"/>
      <c r="CH79" s="399"/>
      <c r="CI79" s="399"/>
      <c r="CJ79" s="399"/>
      <c r="CK79" s="399"/>
      <c r="CL79" s="399"/>
      <c r="CM79" s="399"/>
      <c r="CN79" s="399"/>
      <c r="CO79" s="399"/>
      <c r="CP79" s="399"/>
      <c r="CQ79" s="399"/>
      <c r="CR79" s="399"/>
      <c r="CS79" s="399"/>
      <c r="CT79" s="399"/>
      <c r="CU79" s="399"/>
      <c r="CV79" s="399"/>
      <c r="CW79" s="399"/>
      <c r="CX79" s="399"/>
      <c r="CY79" s="399"/>
      <c r="CZ79" s="399"/>
      <c r="DA79" s="399"/>
      <c r="DB79" s="399"/>
      <c r="DC79" s="399"/>
      <c r="DD79" s="399"/>
      <c r="DE79" s="399"/>
      <c r="DF79" s="399"/>
      <c r="DG79" s="399"/>
      <c r="DH79" s="399"/>
      <c r="DI79" s="399"/>
      <c r="DJ79" s="399"/>
      <c r="DK79" s="399"/>
      <c r="DL79" s="399"/>
      <c r="DM79" s="399"/>
      <c r="DN79" s="399"/>
      <c r="DO79" s="399"/>
      <c r="DP79" s="399"/>
      <c r="DQ79" s="399"/>
      <c r="DR79" s="399"/>
      <c r="DS79" s="399"/>
      <c r="DT79" s="399"/>
      <c r="DU79" s="399"/>
      <c r="DV79" s="399"/>
      <c r="DW79" s="399"/>
      <c r="DX79" s="399"/>
      <c r="DY79" s="399"/>
      <c r="DZ79" s="399"/>
      <c r="EA79" s="399"/>
      <c r="EB79" s="399"/>
      <c r="EC79" s="399"/>
      <c r="ED79" s="399"/>
      <c r="EE79" s="399"/>
      <c r="EF79" s="399"/>
      <c r="EG79" s="399"/>
      <c r="EH79" s="399"/>
      <c r="EI79" s="399"/>
      <c r="EJ79" s="399"/>
      <c r="EK79" s="399"/>
      <c r="EL79" s="399"/>
      <c r="EM79" s="399"/>
      <c r="EN79" s="399"/>
      <c r="EO79" s="399"/>
      <c r="EP79" s="399"/>
      <c r="EQ79" s="399"/>
      <c r="ER79" s="399"/>
      <c r="ES79" s="399"/>
      <c r="ET79" s="399"/>
      <c r="EU79" s="399"/>
      <c r="EV79" s="399"/>
      <c r="EW79" s="399"/>
      <c r="EX79" s="399"/>
      <c r="EY79" s="399"/>
      <c r="EZ79" s="399"/>
      <c r="FA79" s="399"/>
      <c r="FB79" s="399"/>
      <c r="FC79" s="399"/>
      <c r="FD79" s="399"/>
      <c r="FE79" s="399"/>
      <c r="FF79" s="399"/>
      <c r="FG79" s="399"/>
      <c r="FH79" s="399"/>
      <c r="FI79" s="399"/>
      <c r="FJ79" s="399"/>
      <c r="FK79" s="399"/>
      <c r="FL79" s="399"/>
      <c r="FM79" s="399"/>
      <c r="FN79" s="399"/>
      <c r="FO79" s="399"/>
      <c r="FP79" s="399"/>
      <c r="FQ79" s="399"/>
      <c r="FR79" s="399"/>
      <c r="FS79" s="399"/>
      <c r="FT79" s="399"/>
      <c r="FU79" s="399"/>
      <c r="FV79" s="399"/>
      <c r="FW79" s="399"/>
      <c r="FX79" s="399"/>
      <c r="FY79" s="399"/>
      <c r="FZ79" s="399"/>
      <c r="GA79" s="399"/>
      <c r="GB79" s="399"/>
      <c r="GC79" s="399"/>
      <c r="GD79" s="399"/>
      <c r="GE79" s="399"/>
      <c r="GF79" s="399"/>
      <c r="GG79" s="399"/>
      <c r="GH79" s="399"/>
      <c r="GI79" s="399"/>
      <c r="GJ79" s="399"/>
      <c r="GK79" s="399"/>
      <c r="GL79" s="399"/>
      <c r="GM79" s="399"/>
      <c r="GN79" s="399"/>
      <c r="GO79" s="399"/>
      <c r="GP79" s="399"/>
      <c r="GQ79" s="399"/>
      <c r="GR79" s="399"/>
      <c r="GS79" s="399"/>
      <c r="GT79" s="399"/>
      <c r="GU79" s="399"/>
      <c r="GV79" s="399"/>
      <c r="GW79" s="399"/>
      <c r="GX79" s="399"/>
      <c r="GY79" s="399"/>
      <c r="GZ79" s="399"/>
      <c r="HA79" s="399"/>
      <c r="HB79" s="399"/>
      <c r="HC79" s="399"/>
      <c r="HD79" s="399"/>
      <c r="HE79" s="399"/>
      <c r="HF79" s="399"/>
      <c r="HG79" s="399"/>
      <c r="HH79" s="399"/>
      <c r="HI79" s="399"/>
      <c r="HJ79" s="399"/>
      <c r="HK79" s="399"/>
      <c r="HL79" s="399"/>
      <c r="HM79" s="399"/>
      <c r="HN79" s="399"/>
      <c r="HO79" s="399"/>
      <c r="HP79" s="399"/>
      <c r="HQ79" s="399"/>
      <c r="HR79" s="399"/>
      <c r="HS79" s="399"/>
      <c r="HT79" s="399"/>
      <c r="HU79" s="399"/>
      <c r="HV79" s="399"/>
      <c r="HW79" s="399"/>
      <c r="HX79" s="399"/>
      <c r="HY79" s="399"/>
      <c r="HZ79" s="399"/>
      <c r="IA79" s="399"/>
      <c r="IB79" s="399"/>
      <c r="IC79" s="399"/>
      <c r="ID79" s="399"/>
      <c r="IE79" s="399"/>
      <c r="IF79" s="399"/>
      <c r="IG79" s="399"/>
      <c r="IH79" s="399"/>
      <c r="II79" s="399"/>
      <c r="IJ79" s="399"/>
      <c r="IK79" s="399"/>
      <c r="IL79" s="399"/>
      <c r="IM79" s="399"/>
      <c r="IN79" s="399"/>
      <c r="IO79" s="399"/>
      <c r="IP79" s="399"/>
      <c r="IQ79" s="399"/>
      <c r="IR79" s="399"/>
      <c r="IS79" s="399"/>
      <c r="IT79" s="399"/>
      <c r="IU79" s="399"/>
      <c r="IV79" s="399"/>
      <c r="IW79" s="399"/>
      <c r="IX79" s="399"/>
      <c r="IY79" s="399"/>
      <c r="IZ79" s="399"/>
      <c r="JA79" s="399"/>
      <c r="JB79" s="399"/>
      <c r="JC79" s="399"/>
      <c r="JD79" s="399"/>
      <c r="JE79" s="399"/>
      <c r="JF79" s="399"/>
      <c r="JG79" s="399"/>
      <c r="JH79" s="399"/>
      <c r="JI79" s="399"/>
      <c r="JJ79" s="399"/>
      <c r="JK79" s="399"/>
      <c r="JL79" s="399"/>
      <c r="JM79" s="399"/>
      <c r="JN79" s="399"/>
      <c r="JO79" s="399"/>
      <c r="JP79" s="399"/>
      <c r="JQ79" s="399"/>
      <c r="JR79" s="399"/>
      <c r="JS79" s="399"/>
      <c r="JT79" s="399"/>
      <c r="JU79" s="399"/>
      <c r="JV79" s="399"/>
      <c r="JW79" s="399"/>
      <c r="JX79" s="399"/>
      <c r="JY79" s="399"/>
      <c r="JZ79" s="399"/>
      <c r="KA79" s="399"/>
      <c r="KB79" s="399"/>
      <c r="KC79" s="399"/>
      <c r="KD79" s="399"/>
      <c r="KE79" s="399"/>
      <c r="KF79" s="399"/>
      <c r="KG79" s="399"/>
      <c r="KH79" s="399"/>
      <c r="KI79" s="399"/>
      <c r="KJ79" s="399"/>
      <c r="KK79" s="399"/>
      <c r="KL79" s="399"/>
      <c r="KM79" s="399"/>
      <c r="KN79" s="399"/>
      <c r="KO79" s="399"/>
      <c r="KP79" s="399"/>
      <c r="KQ79" s="399"/>
      <c r="KR79" s="399"/>
      <c r="KS79" s="399"/>
    </row>
    <row r="80" spans="1:305" ht="23.4" thickBot="1" x14ac:dyDescent="0.45">
      <c r="A80" s="971"/>
      <c r="B80" s="971"/>
      <c r="C80" s="635" t="s">
        <v>27</v>
      </c>
      <c r="D80" s="1006"/>
      <c r="E80" s="511"/>
      <c r="F80" s="512"/>
      <c r="G80" s="512"/>
      <c r="H80" s="512"/>
      <c r="I80" s="512"/>
      <c r="J80" s="512"/>
      <c r="K80" s="511"/>
      <c r="L80" s="511"/>
      <c r="M80" s="511"/>
      <c r="N80" s="511"/>
      <c r="O80" s="511"/>
      <c r="P80" s="511"/>
      <c r="Q80" s="511"/>
      <c r="R80" s="511"/>
      <c r="S80" s="511"/>
      <c r="T80" s="511"/>
      <c r="U80" s="511"/>
      <c r="V80" s="511"/>
      <c r="W80" s="511"/>
      <c r="X80" s="511"/>
      <c r="Y80" s="511"/>
      <c r="Z80" s="511"/>
      <c r="AA80" s="511"/>
      <c r="AB80" s="511"/>
      <c r="AC80" s="511"/>
      <c r="AD80" s="511"/>
      <c r="AE80" s="511"/>
      <c r="AF80" s="511"/>
      <c r="AG80" s="511"/>
      <c r="AH80" s="511"/>
      <c r="AI80" s="511"/>
      <c r="AJ80" s="511"/>
      <c r="AK80" s="511"/>
      <c r="AL80" s="511"/>
      <c r="AM80" s="511"/>
      <c r="AN80" s="511"/>
      <c r="AO80" s="511"/>
      <c r="AP80" s="511"/>
      <c r="AQ80" s="511"/>
      <c r="AR80" s="511"/>
      <c r="AS80" s="511"/>
      <c r="AT80" s="511"/>
      <c r="AU80" s="511"/>
      <c r="AV80" s="511"/>
      <c r="AW80" s="511"/>
      <c r="AX80" s="511"/>
      <c r="AY80" s="511"/>
      <c r="AZ80" s="511"/>
      <c r="BA80" s="512"/>
      <c r="BB80" s="511"/>
      <c r="BC80" s="397"/>
      <c r="BD80" s="397"/>
      <c r="BE80" s="397"/>
      <c r="BF80" s="399"/>
      <c r="BG80" s="399"/>
      <c r="BH80" s="399"/>
      <c r="BI80" s="399"/>
      <c r="BJ80" s="399"/>
      <c r="BK80" s="399"/>
      <c r="BL80" s="399"/>
      <c r="BM80" s="399"/>
      <c r="BN80" s="399"/>
      <c r="BO80" s="399"/>
      <c r="BP80" s="399"/>
      <c r="BQ80" s="399"/>
      <c r="BR80" s="399"/>
      <c r="BS80" s="399"/>
      <c r="BT80" s="399"/>
      <c r="BU80" s="399"/>
      <c r="BV80" s="399"/>
      <c r="BW80" s="399"/>
      <c r="BX80" s="399"/>
      <c r="BY80" s="399"/>
      <c r="BZ80" s="399"/>
      <c r="CA80" s="399"/>
      <c r="CB80" s="399"/>
      <c r="CC80" s="399"/>
      <c r="CD80" s="399"/>
      <c r="CE80" s="399"/>
      <c r="CF80" s="399"/>
      <c r="CG80" s="399"/>
      <c r="CH80" s="399"/>
      <c r="CI80" s="399"/>
      <c r="CJ80" s="399"/>
      <c r="CK80" s="399"/>
      <c r="CL80" s="399"/>
      <c r="CM80" s="399"/>
      <c r="CN80" s="399"/>
      <c r="CO80" s="399"/>
      <c r="CP80" s="399"/>
      <c r="CQ80" s="399"/>
      <c r="CR80" s="399"/>
      <c r="CS80" s="399"/>
      <c r="CT80" s="399"/>
      <c r="CU80" s="399"/>
      <c r="CV80" s="399"/>
      <c r="CW80" s="399"/>
      <c r="CX80" s="399"/>
      <c r="CY80" s="399"/>
      <c r="CZ80" s="399"/>
      <c r="DA80" s="399"/>
      <c r="DB80" s="399"/>
      <c r="DC80" s="399"/>
      <c r="DD80" s="399"/>
      <c r="DE80" s="399"/>
      <c r="DF80" s="399"/>
      <c r="DG80" s="399"/>
      <c r="DH80" s="399"/>
      <c r="DI80" s="399"/>
      <c r="DJ80" s="399"/>
      <c r="DK80" s="399"/>
      <c r="DL80" s="399"/>
      <c r="DM80" s="399"/>
      <c r="DN80" s="399"/>
      <c r="DO80" s="399"/>
      <c r="DP80" s="399"/>
      <c r="DQ80" s="399"/>
      <c r="DR80" s="399"/>
      <c r="DS80" s="399"/>
      <c r="DT80" s="399"/>
      <c r="DU80" s="399"/>
      <c r="DV80" s="399"/>
      <c r="DW80" s="399"/>
      <c r="DX80" s="399"/>
      <c r="DY80" s="399"/>
      <c r="DZ80" s="399"/>
      <c r="EA80" s="399"/>
      <c r="EB80" s="399"/>
      <c r="EC80" s="399"/>
      <c r="ED80" s="399"/>
      <c r="EE80" s="399"/>
      <c r="EF80" s="399"/>
      <c r="EG80" s="399"/>
      <c r="EH80" s="399"/>
      <c r="EI80" s="399"/>
      <c r="EJ80" s="399"/>
      <c r="EK80" s="399"/>
      <c r="EL80" s="399"/>
      <c r="EM80" s="399"/>
      <c r="EN80" s="399"/>
      <c r="EO80" s="399"/>
      <c r="EP80" s="399"/>
      <c r="EQ80" s="399"/>
      <c r="ER80" s="399"/>
      <c r="ES80" s="399"/>
      <c r="ET80" s="399"/>
      <c r="EU80" s="399"/>
      <c r="EV80" s="399"/>
      <c r="EW80" s="399"/>
      <c r="EX80" s="399"/>
      <c r="EY80" s="399"/>
      <c r="EZ80" s="399"/>
      <c r="FA80" s="399"/>
      <c r="FB80" s="399"/>
      <c r="FC80" s="399"/>
      <c r="FD80" s="399"/>
      <c r="FE80" s="399"/>
      <c r="FF80" s="399"/>
      <c r="FG80" s="399"/>
      <c r="FH80" s="399"/>
      <c r="FI80" s="399"/>
      <c r="FJ80" s="399"/>
      <c r="FK80" s="399"/>
      <c r="FL80" s="399"/>
      <c r="FM80" s="399"/>
      <c r="FN80" s="399"/>
      <c r="FO80" s="399"/>
      <c r="FP80" s="399"/>
      <c r="FQ80" s="399"/>
      <c r="FR80" s="399"/>
      <c r="FS80" s="399"/>
      <c r="FT80" s="399"/>
      <c r="FU80" s="399"/>
      <c r="FV80" s="399"/>
      <c r="FW80" s="399"/>
      <c r="FX80" s="399"/>
      <c r="FY80" s="399"/>
      <c r="FZ80" s="399"/>
      <c r="GA80" s="399"/>
      <c r="GB80" s="399"/>
      <c r="GC80" s="399"/>
      <c r="GD80" s="399"/>
      <c r="GE80" s="399"/>
      <c r="GF80" s="399"/>
      <c r="GG80" s="399"/>
      <c r="GH80" s="399"/>
      <c r="GI80" s="399"/>
      <c r="GJ80" s="399"/>
      <c r="GK80" s="399"/>
      <c r="GL80" s="399"/>
      <c r="GM80" s="399"/>
      <c r="GN80" s="399"/>
      <c r="GO80" s="399"/>
      <c r="GP80" s="399"/>
      <c r="GQ80" s="399"/>
      <c r="GR80" s="399"/>
      <c r="GS80" s="399"/>
      <c r="GT80" s="399"/>
      <c r="GU80" s="399"/>
      <c r="GV80" s="399"/>
      <c r="GW80" s="399"/>
      <c r="GX80" s="399"/>
      <c r="GY80" s="399"/>
      <c r="GZ80" s="399"/>
      <c r="HA80" s="399"/>
      <c r="HB80" s="399"/>
      <c r="HC80" s="399"/>
      <c r="HD80" s="399"/>
      <c r="HE80" s="399"/>
      <c r="HF80" s="399"/>
      <c r="HG80" s="399"/>
      <c r="HH80" s="399"/>
      <c r="HI80" s="399"/>
      <c r="HJ80" s="399"/>
      <c r="HK80" s="399"/>
      <c r="HL80" s="399"/>
      <c r="HM80" s="399"/>
      <c r="HN80" s="399"/>
      <c r="HO80" s="399"/>
      <c r="HP80" s="399"/>
      <c r="HQ80" s="399"/>
      <c r="HR80" s="399"/>
      <c r="HS80" s="399"/>
      <c r="HT80" s="399"/>
      <c r="HU80" s="399"/>
      <c r="HV80" s="399"/>
      <c r="HW80" s="399"/>
      <c r="HX80" s="399"/>
      <c r="HY80" s="399"/>
      <c r="HZ80" s="399"/>
      <c r="IA80" s="399"/>
      <c r="IB80" s="399"/>
      <c r="IC80" s="399"/>
      <c r="ID80" s="399"/>
      <c r="IE80" s="399"/>
      <c r="IF80" s="399"/>
      <c r="IG80" s="399"/>
      <c r="IH80" s="399"/>
      <c r="II80" s="399"/>
      <c r="IJ80" s="399"/>
      <c r="IK80" s="399"/>
      <c r="IL80" s="399"/>
      <c r="IM80" s="399"/>
      <c r="IN80" s="399"/>
      <c r="IO80" s="399"/>
      <c r="IP80" s="399"/>
      <c r="IQ80" s="399"/>
      <c r="IR80" s="399"/>
      <c r="IS80" s="399"/>
      <c r="IT80" s="399"/>
      <c r="IU80" s="399"/>
      <c r="IV80" s="399"/>
      <c r="IW80" s="399"/>
      <c r="IX80" s="399"/>
      <c r="IY80" s="399"/>
      <c r="IZ80" s="399"/>
      <c r="JA80" s="399"/>
      <c r="JB80" s="399"/>
      <c r="JC80" s="399"/>
      <c r="JD80" s="399"/>
      <c r="JE80" s="399"/>
      <c r="JF80" s="399"/>
      <c r="JG80" s="399"/>
      <c r="JH80" s="399"/>
      <c r="JI80" s="399"/>
      <c r="JJ80" s="399"/>
      <c r="JK80" s="399"/>
      <c r="JL80" s="399"/>
      <c r="JM80" s="399"/>
      <c r="JN80" s="399"/>
      <c r="JO80" s="399"/>
      <c r="JP80" s="399"/>
      <c r="JQ80" s="399"/>
      <c r="JR80" s="399"/>
      <c r="JS80" s="399"/>
      <c r="JT80" s="399"/>
      <c r="JU80" s="399"/>
      <c r="JV80" s="399"/>
      <c r="JW80" s="399"/>
      <c r="JX80" s="399"/>
      <c r="JY80" s="399"/>
      <c r="JZ80" s="399"/>
      <c r="KA80" s="399"/>
      <c r="KB80" s="399"/>
      <c r="KC80" s="399"/>
      <c r="KD80" s="399"/>
      <c r="KE80" s="399"/>
      <c r="KF80" s="399"/>
      <c r="KG80" s="399"/>
      <c r="KH80" s="399"/>
      <c r="KI80" s="399"/>
      <c r="KJ80" s="399"/>
      <c r="KK80" s="399"/>
      <c r="KL80" s="399"/>
      <c r="KM80" s="399"/>
      <c r="KN80" s="399"/>
      <c r="KO80" s="399"/>
      <c r="KP80" s="399"/>
      <c r="KQ80" s="399"/>
      <c r="KR80" s="399"/>
      <c r="KS80" s="399"/>
    </row>
    <row r="81" spans="1:305" ht="14.25" customHeight="1" x14ac:dyDescent="0.4">
      <c r="A81" s="1019"/>
      <c r="B81" s="1019"/>
      <c r="C81" s="1019"/>
      <c r="D81" s="1020"/>
      <c r="E81" s="513"/>
      <c r="F81" s="513"/>
      <c r="G81" s="513"/>
      <c r="H81" s="513"/>
      <c r="I81" s="513"/>
      <c r="J81" s="513"/>
      <c r="K81" s="421"/>
      <c r="L81" s="421"/>
      <c r="M81" s="421"/>
      <c r="N81" s="421"/>
      <c r="O81" s="421"/>
      <c r="P81" s="421"/>
      <c r="Q81" s="421"/>
      <c r="R81" s="421"/>
      <c r="S81" s="421"/>
      <c r="T81" s="421"/>
      <c r="U81" s="421"/>
      <c r="V81" s="421"/>
      <c r="W81" s="421"/>
      <c r="X81" s="421"/>
      <c r="Y81" s="421"/>
      <c r="Z81" s="514"/>
      <c r="AA81" s="514"/>
      <c r="AB81" s="514"/>
      <c r="AC81" s="421"/>
      <c r="AD81" s="421"/>
      <c r="AE81" s="421"/>
      <c r="AF81" s="421"/>
      <c r="AG81" s="421"/>
      <c r="AH81" s="421"/>
      <c r="AI81" s="421"/>
      <c r="AJ81" s="421"/>
      <c r="AK81" s="421"/>
      <c r="AL81" s="421"/>
      <c r="AM81" s="421"/>
      <c r="AN81" s="421"/>
      <c r="AO81" s="421"/>
      <c r="AP81" s="421"/>
      <c r="AQ81" s="421"/>
      <c r="AR81" s="421"/>
      <c r="AS81" s="421"/>
      <c r="AT81" s="421"/>
      <c r="AU81" s="421"/>
      <c r="AV81" s="421"/>
      <c r="AW81" s="421"/>
      <c r="AX81" s="421"/>
      <c r="AY81" s="421"/>
      <c r="AZ81" s="421"/>
      <c r="BA81" s="513"/>
      <c r="BB81" s="399"/>
      <c r="BC81" s="515"/>
      <c r="BD81" s="515"/>
      <c r="BE81" s="515"/>
      <c r="BF81" s="399"/>
      <c r="BG81" s="399"/>
      <c r="BH81" s="399"/>
      <c r="BI81" s="399"/>
      <c r="BJ81" s="399"/>
      <c r="BK81" s="399"/>
      <c r="BL81" s="399"/>
      <c r="BM81" s="399"/>
      <c r="BN81" s="399"/>
      <c r="BO81" s="399"/>
      <c r="BP81" s="399"/>
      <c r="BQ81" s="399"/>
      <c r="BR81" s="399"/>
      <c r="BS81" s="399"/>
      <c r="BT81" s="399"/>
      <c r="BU81" s="399"/>
      <c r="BV81" s="399"/>
      <c r="BW81" s="399"/>
      <c r="BX81" s="399"/>
      <c r="BY81" s="399"/>
      <c r="BZ81" s="399"/>
      <c r="CA81" s="399"/>
      <c r="CB81" s="399"/>
      <c r="CC81" s="399"/>
      <c r="CD81" s="399"/>
      <c r="CE81" s="399"/>
      <c r="CF81" s="399"/>
      <c r="CG81" s="399"/>
      <c r="CH81" s="399"/>
      <c r="CI81" s="399"/>
      <c r="CJ81" s="399"/>
      <c r="CK81" s="399"/>
      <c r="CL81" s="399"/>
      <c r="CM81" s="399"/>
      <c r="CN81" s="399"/>
      <c r="CO81" s="399"/>
      <c r="CP81" s="399"/>
      <c r="CQ81" s="399"/>
      <c r="CR81" s="399"/>
      <c r="CS81" s="399"/>
      <c r="CT81" s="399"/>
      <c r="CU81" s="399"/>
      <c r="CV81" s="399"/>
      <c r="CW81" s="399"/>
      <c r="CX81" s="399"/>
      <c r="CY81" s="399"/>
      <c r="CZ81" s="399"/>
      <c r="DA81" s="399"/>
      <c r="DB81" s="399"/>
      <c r="DC81" s="399"/>
      <c r="DD81" s="399"/>
      <c r="DE81" s="399"/>
      <c r="DF81" s="399"/>
      <c r="DG81" s="399"/>
      <c r="DH81" s="399"/>
      <c r="DI81" s="399"/>
      <c r="DJ81" s="399"/>
      <c r="DK81" s="399"/>
      <c r="DL81" s="399"/>
      <c r="DM81" s="399"/>
      <c r="DN81" s="399"/>
      <c r="DO81" s="399"/>
      <c r="DP81" s="399"/>
      <c r="DQ81" s="399"/>
      <c r="DR81" s="399"/>
      <c r="DS81" s="399"/>
      <c r="DT81" s="399"/>
      <c r="DU81" s="399"/>
      <c r="DV81" s="399"/>
      <c r="DW81" s="399"/>
      <c r="DX81" s="399"/>
      <c r="DY81" s="399"/>
      <c r="DZ81" s="399"/>
      <c r="EA81" s="399"/>
      <c r="EB81" s="399"/>
      <c r="EC81" s="399"/>
      <c r="ED81" s="399"/>
      <c r="EE81" s="399"/>
      <c r="EF81" s="399"/>
      <c r="EG81" s="399"/>
      <c r="EH81" s="399"/>
      <c r="EI81" s="399"/>
      <c r="EJ81" s="399"/>
      <c r="EK81" s="399"/>
      <c r="EL81" s="399"/>
      <c r="EM81" s="399"/>
      <c r="EN81" s="399"/>
      <c r="EO81" s="399"/>
      <c r="EP81" s="399"/>
      <c r="EQ81" s="399"/>
      <c r="ER81" s="399"/>
      <c r="ES81" s="399"/>
      <c r="ET81" s="399"/>
      <c r="EU81" s="399"/>
      <c r="EV81" s="399"/>
      <c r="EW81" s="399"/>
      <c r="EX81" s="399"/>
      <c r="EY81" s="399"/>
      <c r="EZ81" s="399"/>
      <c r="FA81" s="399"/>
      <c r="FB81" s="399"/>
      <c r="FC81" s="399"/>
      <c r="FD81" s="399"/>
      <c r="FE81" s="399"/>
      <c r="FF81" s="399"/>
      <c r="FG81" s="399"/>
      <c r="FH81" s="399"/>
      <c r="FI81" s="399"/>
      <c r="FJ81" s="399"/>
      <c r="FK81" s="399"/>
      <c r="FL81" s="399"/>
      <c r="FM81" s="399"/>
      <c r="FN81" s="399"/>
      <c r="FO81" s="399"/>
      <c r="FP81" s="399"/>
      <c r="FQ81" s="399"/>
      <c r="FR81" s="399"/>
      <c r="FS81" s="399"/>
      <c r="FT81" s="399"/>
      <c r="FU81" s="399"/>
      <c r="FV81" s="399"/>
      <c r="FW81" s="399"/>
      <c r="FX81" s="399"/>
      <c r="FY81" s="399"/>
      <c r="FZ81" s="399"/>
      <c r="GA81" s="399"/>
      <c r="GB81" s="399"/>
      <c r="GC81" s="399"/>
      <c r="GD81" s="399"/>
      <c r="GE81" s="399"/>
      <c r="GF81" s="399"/>
      <c r="GG81" s="399"/>
      <c r="GH81" s="399"/>
      <c r="GI81" s="399"/>
      <c r="GJ81" s="399"/>
      <c r="GK81" s="399"/>
      <c r="GL81" s="399"/>
      <c r="GM81" s="399"/>
      <c r="GN81" s="399"/>
      <c r="GO81" s="399"/>
      <c r="GP81" s="399"/>
      <c r="GQ81" s="399"/>
      <c r="GR81" s="399"/>
      <c r="GS81" s="399"/>
      <c r="GT81" s="399"/>
      <c r="GU81" s="399"/>
      <c r="GV81" s="399"/>
      <c r="GW81" s="399"/>
      <c r="GX81" s="399"/>
      <c r="GY81" s="399"/>
      <c r="GZ81" s="399"/>
      <c r="HA81" s="399"/>
      <c r="HB81" s="399"/>
      <c r="HC81" s="399"/>
      <c r="HD81" s="399"/>
      <c r="HE81" s="399"/>
      <c r="HF81" s="399"/>
      <c r="HG81" s="399"/>
      <c r="HH81" s="399"/>
      <c r="HI81" s="399"/>
      <c r="HJ81" s="399"/>
      <c r="HK81" s="399"/>
      <c r="HL81" s="399"/>
      <c r="HM81" s="399"/>
      <c r="HN81" s="399"/>
      <c r="HO81" s="399"/>
      <c r="HP81" s="399"/>
      <c r="HQ81" s="399"/>
      <c r="HR81" s="399"/>
      <c r="HS81" s="399"/>
      <c r="HT81" s="399"/>
      <c r="HU81" s="399"/>
      <c r="HV81" s="399"/>
      <c r="HW81" s="399"/>
      <c r="HX81" s="399"/>
      <c r="HY81" s="399"/>
      <c r="HZ81" s="399"/>
      <c r="IA81" s="399"/>
      <c r="IB81" s="399"/>
      <c r="IC81" s="399"/>
      <c r="ID81" s="399"/>
      <c r="IE81" s="399"/>
      <c r="IF81" s="399"/>
      <c r="IG81" s="399"/>
      <c r="IH81" s="399"/>
      <c r="II81" s="399"/>
      <c r="IJ81" s="399"/>
      <c r="IK81" s="399"/>
      <c r="IL81" s="399"/>
      <c r="IM81" s="399"/>
      <c r="IN81" s="399"/>
      <c r="IO81" s="399"/>
      <c r="IP81" s="399"/>
      <c r="IQ81" s="399"/>
      <c r="IR81" s="399"/>
      <c r="IS81" s="399"/>
      <c r="IT81" s="399"/>
      <c r="IU81" s="399"/>
      <c r="IV81" s="399"/>
      <c r="IW81" s="399"/>
      <c r="IX81" s="399"/>
      <c r="IY81" s="399"/>
      <c r="IZ81" s="399"/>
      <c r="JA81" s="399"/>
      <c r="JB81" s="399"/>
      <c r="JC81" s="399"/>
      <c r="JD81" s="399"/>
      <c r="JE81" s="399"/>
      <c r="JF81" s="399"/>
      <c r="JG81" s="399"/>
      <c r="JH81" s="399"/>
      <c r="JI81" s="399"/>
      <c r="JJ81" s="399"/>
      <c r="JK81" s="399"/>
      <c r="JL81" s="399"/>
      <c r="JM81" s="399"/>
      <c r="JN81" s="399"/>
      <c r="JO81" s="399"/>
      <c r="JP81" s="399"/>
      <c r="JQ81" s="399"/>
      <c r="JR81" s="399"/>
      <c r="JS81" s="399"/>
      <c r="JT81" s="399"/>
      <c r="JU81" s="399"/>
      <c r="JV81" s="399"/>
      <c r="JW81" s="399"/>
      <c r="JX81" s="399"/>
      <c r="JY81" s="399"/>
      <c r="JZ81" s="399"/>
      <c r="KA81" s="399"/>
      <c r="KB81" s="399"/>
      <c r="KC81" s="399"/>
      <c r="KD81" s="399"/>
      <c r="KE81" s="399"/>
      <c r="KF81" s="399"/>
      <c r="KG81" s="399"/>
      <c r="KH81" s="399"/>
      <c r="KI81" s="399"/>
      <c r="KJ81" s="399"/>
      <c r="KK81" s="399"/>
      <c r="KL81" s="399"/>
      <c r="KM81" s="399"/>
      <c r="KN81" s="399"/>
      <c r="KO81" s="399"/>
      <c r="KP81" s="399"/>
      <c r="KQ81" s="399"/>
      <c r="KR81" s="399"/>
      <c r="KS81" s="399"/>
    </row>
    <row r="82" spans="1:305" ht="14.25" customHeight="1" x14ac:dyDescent="0.4">
      <c r="A82" s="1019"/>
      <c r="B82" s="1019"/>
      <c r="C82" s="1019"/>
      <c r="D82" s="1020"/>
      <c r="K82" s="22"/>
      <c r="L82" s="22"/>
      <c r="M82" s="22"/>
      <c r="N82" s="22"/>
      <c r="O82" s="22"/>
      <c r="P82" s="22"/>
      <c r="Q82" s="22"/>
      <c r="R82" s="22"/>
      <c r="S82" s="22"/>
      <c r="T82" s="22"/>
      <c r="U82" s="22"/>
      <c r="V82" s="22"/>
      <c r="W82" s="22"/>
      <c r="X82" s="22"/>
      <c r="Y82" s="22"/>
      <c r="Z82" s="21"/>
      <c r="AA82" s="21"/>
      <c r="AB82" s="21"/>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19"/>
      <c r="BB82" s="20"/>
    </row>
    <row r="83" spans="1:305" x14ac:dyDescent="0.4">
      <c r="A83" s="1019"/>
      <c r="B83" s="1019"/>
      <c r="C83" s="1019"/>
      <c r="D83" s="1020"/>
      <c r="K83" s="22"/>
      <c r="L83" s="22"/>
      <c r="M83" s="22"/>
      <c r="N83" s="22"/>
      <c r="O83" s="22"/>
      <c r="P83" s="22"/>
      <c r="Q83" s="22"/>
      <c r="R83" s="22"/>
      <c r="S83" s="22"/>
      <c r="T83" s="22"/>
      <c r="U83" s="22"/>
      <c r="V83" s="22"/>
      <c r="W83" s="22"/>
      <c r="X83" s="22"/>
      <c r="Y83" s="22"/>
      <c r="Z83" s="21"/>
      <c r="AA83" s="21"/>
      <c r="AB83" s="21"/>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19"/>
      <c r="BB83" s="20"/>
    </row>
    <row r="84" spans="1:305" ht="12.75" customHeight="1" x14ac:dyDescent="0.4">
      <c r="A84" s="1019"/>
      <c r="B84" s="1019"/>
      <c r="C84" s="1026"/>
      <c r="D84" s="1027"/>
      <c r="K84" s="20"/>
      <c r="Z84" s="26"/>
      <c r="AC84" s="27"/>
      <c r="AD84" s="27"/>
      <c r="BA84" s="19"/>
      <c r="BB84" s="20"/>
    </row>
    <row r="85" spans="1:305" ht="12.75" customHeight="1" x14ac:dyDescent="0.4">
      <c r="A85" s="1019"/>
      <c r="B85" s="1019"/>
      <c r="C85" s="1028"/>
      <c r="D85" s="1020"/>
      <c r="K85" s="20"/>
      <c r="Z85" s="26"/>
      <c r="AC85" s="27"/>
      <c r="AD85" s="27"/>
      <c r="BA85" s="19"/>
      <c r="BB85" s="20"/>
    </row>
    <row r="86" spans="1:305" ht="27" customHeight="1" x14ac:dyDescent="0.4">
      <c r="A86" s="1029"/>
      <c r="B86" s="1029"/>
      <c r="C86" s="1019"/>
      <c r="D86" s="1020"/>
      <c r="K86" s="20"/>
      <c r="Z86" s="26"/>
      <c r="AC86" s="27"/>
      <c r="AD86" s="27"/>
      <c r="BA86" s="19"/>
      <c r="BB86" s="20"/>
    </row>
    <row r="87" spans="1:305" ht="12.75" customHeight="1" x14ac:dyDescent="0.4">
      <c r="A87" s="1029"/>
      <c r="B87" s="1029"/>
      <c r="C87" s="1019"/>
      <c r="D87" s="1020"/>
      <c r="K87" s="20"/>
      <c r="Z87" s="26"/>
      <c r="AC87" s="27"/>
      <c r="AD87" s="27"/>
      <c r="BA87" s="19"/>
      <c r="BB87" s="20"/>
    </row>
    <row r="88" spans="1:305" x14ac:dyDescent="0.4">
      <c r="A88" s="1029"/>
      <c r="B88" s="1029"/>
      <c r="C88" s="1026"/>
      <c r="D88" s="1020"/>
      <c r="K88" s="20"/>
      <c r="Z88" s="26"/>
      <c r="AC88" s="27"/>
      <c r="AD88" s="27"/>
      <c r="BA88" s="19"/>
      <c r="BB88" s="20"/>
    </row>
    <row r="89" spans="1:305" x14ac:dyDescent="0.4">
      <c r="A89" s="1029"/>
      <c r="B89" s="1029"/>
      <c r="C89" s="1019"/>
      <c r="D89" s="1020"/>
      <c r="K89" s="20"/>
      <c r="BA89" s="19"/>
      <c r="BB89" s="20"/>
    </row>
    <row r="90" spans="1:305" x14ac:dyDescent="0.4">
      <c r="A90" s="1029"/>
      <c r="B90" s="1029"/>
      <c r="C90" s="1028"/>
      <c r="D90" s="1020"/>
      <c r="K90" s="20"/>
      <c r="BA90" s="19"/>
      <c r="BB90" s="20"/>
    </row>
    <row r="91" spans="1:305" x14ac:dyDescent="0.4">
      <c r="A91" s="1029"/>
      <c r="B91" s="1029"/>
      <c r="C91" s="1026"/>
      <c r="D91" s="1020"/>
      <c r="K91" s="20"/>
      <c r="BA91" s="19"/>
      <c r="BB91" s="20"/>
    </row>
    <row r="92" spans="1:305" x14ac:dyDescent="0.4">
      <c r="A92" s="1029"/>
      <c r="B92" s="1029"/>
      <c r="C92" s="1019"/>
      <c r="D92" s="1020"/>
      <c r="K92" s="20"/>
      <c r="BA92" s="19"/>
      <c r="BB92" s="20"/>
    </row>
    <row r="93" spans="1:305" x14ac:dyDescent="0.4">
      <c r="A93" s="1029"/>
      <c r="B93" s="1029"/>
      <c r="C93" s="1028"/>
      <c r="D93" s="1020"/>
      <c r="K93" s="20"/>
      <c r="BA93" s="19"/>
      <c r="BB93" s="20"/>
    </row>
    <row r="94" spans="1:305" x14ac:dyDescent="0.4">
      <c r="A94" s="1029"/>
      <c r="B94" s="1029"/>
      <c r="C94" s="1026"/>
      <c r="D94" s="1020"/>
      <c r="K94" s="20"/>
      <c r="BA94" s="19"/>
      <c r="BB94" s="20"/>
    </row>
    <row r="95" spans="1:305" x14ac:dyDescent="0.4">
      <c r="A95" s="30"/>
      <c r="B95" s="30"/>
      <c r="K95" s="20"/>
      <c r="BA95" s="19"/>
      <c r="BB95" s="20"/>
    </row>
    <row r="96" spans="1:305" x14ac:dyDescent="0.4">
      <c r="A96" s="30"/>
      <c r="B96" s="30"/>
      <c r="C96" s="25"/>
      <c r="K96" s="20"/>
      <c r="BA96" s="19"/>
      <c r="BB96" s="20"/>
    </row>
    <row r="97" spans="1:54" x14ac:dyDescent="0.4">
      <c r="A97" s="30"/>
      <c r="B97" s="30"/>
      <c r="K97" s="20"/>
      <c r="BA97" s="19"/>
      <c r="BB97" s="20"/>
    </row>
    <row r="98" spans="1:54" x14ac:dyDescent="0.4">
      <c r="A98" s="30"/>
      <c r="B98" s="30"/>
      <c r="C98" s="21"/>
      <c r="K98" s="20"/>
      <c r="BA98" s="19"/>
      <c r="BB98" s="20"/>
    </row>
    <row r="99" spans="1:54" x14ac:dyDescent="0.4">
      <c r="A99" s="30"/>
      <c r="B99" s="30"/>
      <c r="K99" s="20"/>
      <c r="BA99" s="19"/>
      <c r="BB99" s="20"/>
    </row>
    <row r="100" spans="1:54" x14ac:dyDescent="0.4">
      <c r="A100" s="30"/>
      <c r="B100" s="30"/>
      <c r="C100" s="21"/>
      <c r="K100" s="20"/>
      <c r="BA100" s="19"/>
      <c r="BB100" s="20"/>
    </row>
    <row r="101" spans="1:54" x14ac:dyDescent="0.4">
      <c r="A101" s="19"/>
      <c r="B101" s="19"/>
      <c r="K101" s="20"/>
      <c r="BA101" s="19"/>
      <c r="BB101" s="20"/>
    </row>
    <row r="102" spans="1:54" x14ac:dyDescent="0.4">
      <c r="A102" s="19"/>
      <c r="B102" s="19"/>
      <c r="C102" s="28"/>
      <c r="K102" s="20"/>
      <c r="BA102" s="19"/>
      <c r="BB102" s="20"/>
    </row>
    <row r="103" spans="1:54" x14ac:dyDescent="0.4">
      <c r="A103" s="19"/>
      <c r="B103" s="19"/>
      <c r="C103" s="21"/>
      <c r="K103" s="20"/>
      <c r="BA103" s="19"/>
      <c r="BB103" s="20"/>
    </row>
    <row r="104" spans="1:54" x14ac:dyDescent="0.4">
      <c r="A104" s="19"/>
      <c r="B104" s="19"/>
      <c r="K104" s="20"/>
      <c r="BA104" s="19"/>
      <c r="BB104" s="20"/>
    </row>
    <row r="105" spans="1:54" x14ac:dyDescent="0.4">
      <c r="A105" s="19"/>
      <c r="B105" s="19"/>
      <c r="C105" s="25"/>
      <c r="K105" s="20"/>
      <c r="BA105" s="19"/>
      <c r="BB105" s="20"/>
    </row>
    <row r="106" spans="1:54" x14ac:dyDescent="0.4">
      <c r="A106" s="19"/>
      <c r="B106" s="19"/>
      <c r="C106" s="21"/>
      <c r="K106" s="20"/>
      <c r="BA106" s="19"/>
      <c r="BB106" s="20"/>
    </row>
    <row r="107" spans="1:54" x14ac:dyDescent="0.4">
      <c r="A107" s="19"/>
      <c r="B107" s="19"/>
      <c r="K107" s="20"/>
      <c r="BA107" s="19"/>
      <c r="BB107" s="20"/>
    </row>
    <row r="108" spans="1:54" x14ac:dyDescent="0.4">
      <c r="A108" s="19"/>
      <c r="B108" s="19"/>
      <c r="C108" s="25"/>
      <c r="K108" s="20"/>
      <c r="BA108" s="19"/>
      <c r="BB108" s="20"/>
    </row>
    <row r="109" spans="1:54" x14ac:dyDescent="0.4">
      <c r="A109" s="19"/>
      <c r="B109" s="19"/>
      <c r="C109" s="21"/>
      <c r="K109" s="20"/>
      <c r="BA109" s="19"/>
      <c r="BB109" s="20"/>
    </row>
    <row r="110" spans="1:54" x14ac:dyDescent="0.4">
      <c r="A110" s="19"/>
      <c r="B110" s="19"/>
      <c r="K110" s="20"/>
      <c r="BA110" s="19"/>
      <c r="BB110" s="20"/>
    </row>
    <row r="111" spans="1:54" x14ac:dyDescent="0.4">
      <c r="K111" s="20"/>
      <c r="BA111" s="19"/>
      <c r="BB111" s="20"/>
    </row>
    <row r="112" spans="1:54" x14ac:dyDescent="0.4">
      <c r="K112" s="20"/>
      <c r="BA112" s="19"/>
      <c r="BB112" s="20"/>
    </row>
    <row r="113" spans="11:54" x14ac:dyDescent="0.4">
      <c r="K113" s="20"/>
      <c r="BA113" s="19"/>
      <c r="BB113" s="20"/>
    </row>
    <row r="114" spans="11:54" x14ac:dyDescent="0.4">
      <c r="K114" s="20"/>
      <c r="BA114" s="19"/>
      <c r="BB114" s="20"/>
    </row>
    <row r="115" spans="11:54" x14ac:dyDescent="0.4">
      <c r="K115" s="20"/>
      <c r="BA115" s="19"/>
      <c r="BB115" s="20"/>
    </row>
    <row r="116" spans="11:54" x14ac:dyDescent="0.4">
      <c r="K116" s="20"/>
      <c r="BA116" s="19"/>
      <c r="BB116" s="20"/>
    </row>
    <row r="117" spans="11:54" x14ac:dyDescent="0.4">
      <c r="K117" s="20"/>
      <c r="BA117" s="19"/>
      <c r="BB117" s="20"/>
    </row>
    <row r="118" spans="11:54" x14ac:dyDescent="0.4">
      <c r="K118" s="20"/>
      <c r="BA118" s="19"/>
      <c r="BB118" s="20"/>
    </row>
    <row r="119" spans="11:54" x14ac:dyDescent="0.4">
      <c r="K119" s="20"/>
      <c r="BA119" s="19"/>
      <c r="BB119" s="20"/>
    </row>
    <row r="120" spans="11:54" x14ac:dyDescent="0.4">
      <c r="K120" s="20"/>
      <c r="BA120" s="19"/>
      <c r="BB120" s="20"/>
    </row>
    <row r="121" spans="11:54" x14ac:dyDescent="0.4">
      <c r="K121" s="20"/>
      <c r="BA121" s="19"/>
      <c r="BB121" s="20"/>
    </row>
    <row r="122" spans="11:54" x14ac:dyDescent="0.4">
      <c r="K122" s="20"/>
      <c r="BA122" s="19"/>
      <c r="BB122" s="20"/>
    </row>
    <row r="123" spans="11:54" x14ac:dyDescent="0.4">
      <c r="K123" s="20"/>
      <c r="BA123" s="19"/>
      <c r="BB123" s="20"/>
    </row>
    <row r="124" spans="11:54" x14ac:dyDescent="0.4">
      <c r="K124" s="20"/>
      <c r="BA124" s="19"/>
      <c r="BB124" s="20"/>
    </row>
    <row r="125" spans="11:54" x14ac:dyDescent="0.4">
      <c r="K125" s="20"/>
      <c r="BA125" s="19"/>
      <c r="BB125" s="20"/>
    </row>
    <row r="126" spans="11:54" x14ac:dyDescent="0.4">
      <c r="K126" s="20"/>
      <c r="BA126" s="19"/>
      <c r="BB126" s="20"/>
    </row>
    <row r="127" spans="11:54" x14ac:dyDescent="0.4">
      <c r="K127" s="20"/>
      <c r="BA127" s="19"/>
      <c r="BB127" s="20"/>
    </row>
    <row r="128" spans="11:54" x14ac:dyDescent="0.4">
      <c r="K128" s="20"/>
      <c r="BA128" s="19"/>
      <c r="BB128" s="20"/>
    </row>
    <row r="129" spans="11:54" x14ac:dyDescent="0.4">
      <c r="K129" s="20"/>
      <c r="BA129" s="19"/>
      <c r="BB129" s="20"/>
    </row>
    <row r="130" spans="11:54" x14ac:dyDescent="0.4">
      <c r="K130" s="20"/>
      <c r="BA130" s="19"/>
      <c r="BB130" s="20"/>
    </row>
    <row r="131" spans="11:54" x14ac:dyDescent="0.4">
      <c r="K131" s="20"/>
      <c r="BA131" s="19"/>
      <c r="BB131" s="20"/>
    </row>
    <row r="132" spans="11:54" x14ac:dyDescent="0.4">
      <c r="K132" s="20"/>
      <c r="BA132" s="19"/>
      <c r="BB132" s="20"/>
    </row>
    <row r="133" spans="11:54" x14ac:dyDescent="0.4">
      <c r="K133" s="20"/>
      <c r="BA133" s="19"/>
      <c r="BB133" s="20"/>
    </row>
    <row r="134" spans="11:54" x14ac:dyDescent="0.4">
      <c r="K134" s="20"/>
      <c r="BA134" s="19"/>
      <c r="BB134" s="20"/>
    </row>
    <row r="135" spans="11:54" x14ac:dyDescent="0.4">
      <c r="K135" s="20"/>
      <c r="BA135" s="19"/>
      <c r="BB135" s="20"/>
    </row>
    <row r="136" spans="11:54" x14ac:dyDescent="0.4">
      <c r="K136" s="20"/>
      <c r="BA136" s="19"/>
      <c r="BB136" s="20"/>
    </row>
    <row r="137" spans="11:54" x14ac:dyDescent="0.4">
      <c r="K137" s="20"/>
      <c r="BA137" s="19"/>
      <c r="BB137" s="20"/>
    </row>
    <row r="138" spans="11:54" x14ac:dyDescent="0.4">
      <c r="K138" s="20"/>
      <c r="BA138" s="19"/>
      <c r="BB138" s="20"/>
    </row>
  </sheetData>
  <sheetProtection algorithmName="SHA-512" hashValue="hI+mHfZpv2jB25uVD8qCTFrXzNEqR35vuqTn3oRsmnhAX5WxxlbCTq8Wnh2/Lr/QZLHZ8nXMelfNWrzpfYX/fQ==" saltValue="1XhdK0BaC/BpNqpe33/hXw==" spinCount="100000" sheet="1" objects="1" scenarios="1"/>
  <dataConsolidate/>
  <customSheetViews>
    <customSheetView guid="{44146BB7-0C6A-4BBA-8C1B-12E027B0098F}" scale="70" showPageBreaks="1" fitToPage="1" printArea="1" hiddenRows="1" hiddenColumns="1">
      <selection activeCell="F13" sqref="F13"/>
      <rowBreaks count="3" manualBreakCount="3">
        <brk id="19" max="16383" man="1"/>
        <brk id="52" max="16383" man="1"/>
        <brk id="72" max="2" man="1"/>
      </rowBreaks>
      <colBreaks count="1" manualBreakCount="1">
        <brk id="28" max="1048575" man="1"/>
      </colBreaks>
      <pageMargins left="0.3" right="0.25" top="0.67" bottom="0.5" header="0.5" footer="0.5"/>
      <pageSetup fitToHeight="7" orientation="portrait" r:id="rId1"/>
      <headerFooter alignWithMargins="0"/>
    </customSheetView>
    <customSheetView guid="{A1FFC577-6C37-4568-B203-879DF27E356A}" scale="90" showPageBreaks="1" fitToPage="1" printArea="1" hiddenRows="1" view="pageBreakPreview" topLeftCell="A44">
      <selection activeCell="F47" sqref="F47"/>
      <rowBreaks count="3" manualBreakCount="3">
        <brk id="18" max="16383" man="1"/>
        <brk id="54" max="16383" man="1"/>
        <brk id="74" max="2" man="1"/>
      </rowBreaks>
      <colBreaks count="1" manualBreakCount="1">
        <brk id="25" max="1048575" man="1"/>
      </colBreaks>
      <pageMargins left="0.3" right="0.25" top="0.67" bottom="0.5" header="0.5" footer="0.5"/>
      <pageSetup scale="72" fitToHeight="7" orientation="portrait" r:id="rId2"/>
      <headerFooter alignWithMargins="0"/>
    </customSheetView>
    <customSheetView guid="{85BEED54-7EAD-45A1-B23D-CE67E2169F87}" scale="90" showPageBreaks="1" fitToPage="1" printArea="1" hiddenRows="1" hiddenColumns="1">
      <selection activeCell="B60" sqref="B60"/>
      <rowBreaks count="2" manualBreakCount="2">
        <brk id="19" max="16383" man="1"/>
        <brk id="70" max="2" man="1"/>
      </rowBreaks>
      <colBreaks count="1" manualBreakCount="1">
        <brk id="26" max="1048575" man="1"/>
      </colBreaks>
      <pageMargins left="0.3" right="0.25" top="0.67" bottom="0.5" header="0.5" footer="0.5"/>
      <pageSetup scale="82" fitToHeight="7" orientation="portrait" r:id="rId3"/>
      <headerFooter alignWithMargins="0"/>
    </customSheetView>
    <customSheetView guid="{FE1E1E93-626D-4A62-B2DF-B3630EC6311C}" scale="90" showPageBreaks="1" fitToPage="1" printArea="1" hiddenRows="1" hiddenColumns="1" topLeftCell="A53">
      <selection activeCell="G55" sqref="G55"/>
      <rowBreaks count="3" manualBreakCount="3">
        <brk id="19" max="16383" man="1"/>
        <brk id="52" max="16383" man="1"/>
        <brk id="72" max="2" man="1"/>
      </rowBreaks>
      <colBreaks count="1" manualBreakCount="1">
        <brk id="27" max="1048575" man="1"/>
      </colBreaks>
      <pageMargins left="0.3" right="0.25" top="0.67" bottom="0.5" header="0.5" footer="0.5"/>
      <pageSetup scale="81" fitToHeight="7" orientation="portrait" r:id="rId4"/>
      <headerFooter alignWithMargins="0"/>
    </customSheetView>
    <customSheetView guid="{AB08C6E4-C229-4A85-9D7B-2F03DF060F93}" scale="120" fitToPage="1" hiddenRows="1" hiddenColumns="1" topLeftCell="A61">
      <selection activeCell="B64" sqref="B64"/>
      <rowBreaks count="3" manualBreakCount="3">
        <brk id="20" max="16383" man="1"/>
        <brk id="53" max="16383" man="1"/>
        <brk id="73" max="2" man="1"/>
      </rowBreaks>
      <colBreaks count="1" manualBreakCount="1">
        <brk id="27" max="1048575" man="1"/>
      </colBreaks>
      <pageMargins left="0.3" right="0.25" top="0.67" bottom="0.5" header="0.5" footer="0.5"/>
      <pageSetup scale="81" fitToHeight="7" orientation="portrait" r:id="rId5"/>
      <headerFooter alignWithMargins="0"/>
    </customSheetView>
    <customSheetView guid="{2080DB2E-91E3-4A42-9741-071E33BFBBA8}" scale="84" showPageBreaks="1" printArea="1" hiddenRows="1" view="pageBreakPreview" topLeftCell="A20">
      <selection activeCell="D1" sqref="D1:D1048576"/>
      <rowBreaks count="2" manualBreakCount="2">
        <brk id="19" max="16383" man="1"/>
        <brk id="70" max="16" man="1"/>
      </rowBreaks>
      <colBreaks count="1" manualBreakCount="1">
        <brk id="26" max="1048575" man="1"/>
      </colBreaks>
      <pageMargins left="0.3" right="0.25" top="0.67" bottom="0.5" header="0.5" footer="0.5"/>
      <pageSetup scale="90" fitToHeight="7" orientation="portrait" r:id="rId6"/>
      <headerFooter alignWithMargins="0"/>
    </customSheetView>
  </customSheetViews>
  <mergeCells count="2">
    <mergeCell ref="A1:D1"/>
    <mergeCell ref="A2:B5"/>
  </mergeCells>
  <phoneticPr fontId="26" type="noConversion"/>
  <conditionalFormatting sqref="C67:C68 C75:C77">
    <cfRule type="cellIs" dxfId="247" priority="145" stopIfTrue="1" operator="equal">
      <formula>"n"</formula>
    </cfRule>
  </conditionalFormatting>
  <conditionalFormatting sqref="A44:C44 C50:C54 A39:C39 A41:B41 A40 C40 A45:B45 A47:B55">
    <cfRule type="cellIs" dxfId="246" priority="128" stopIfTrue="1" operator="equal">
      <formula>"STOP"</formula>
    </cfRule>
  </conditionalFormatting>
  <conditionalFormatting sqref="D55">
    <cfRule type="cellIs" dxfId="245" priority="110" stopIfTrue="1" operator="equal">
      <formula>"n"</formula>
    </cfRule>
  </conditionalFormatting>
  <conditionalFormatting sqref="C77">
    <cfRule type="cellIs" dxfId="244" priority="99" stopIfTrue="1" operator="equal">
      <formula>"n"</formula>
    </cfRule>
  </conditionalFormatting>
  <conditionalFormatting sqref="A42:C43">
    <cfRule type="cellIs" dxfId="243" priority="92" stopIfTrue="1" operator="equal">
      <formula>"STOP"</formula>
    </cfRule>
  </conditionalFormatting>
  <conditionalFormatting sqref="E9:BB11">
    <cfRule type="containsText" dxfId="242" priority="91" operator="containsText" text="N">
      <formula>NOT(ISERROR(SEARCH("N",E9)))</formula>
    </cfRule>
  </conditionalFormatting>
  <conditionalFormatting sqref="BB15 E12:BB14 E52:BA55">
    <cfRule type="containsText" dxfId="241" priority="90" operator="containsText" text="n">
      <formula>NOT(ISERROR(SEARCH("n",E12)))</formula>
    </cfRule>
  </conditionalFormatting>
  <conditionalFormatting sqref="E17:BA18">
    <cfRule type="containsText" dxfId="240" priority="89" operator="containsText" text="N">
      <formula>NOT(ISERROR(SEARCH("N",E17)))</formula>
    </cfRule>
  </conditionalFormatting>
  <conditionalFormatting sqref="E20:BA20">
    <cfRule type="containsText" dxfId="239" priority="88" operator="containsText" text="n">
      <formula>NOT(ISERROR(SEARCH("n",E20)))</formula>
    </cfRule>
  </conditionalFormatting>
  <conditionalFormatting sqref="E21:BA22 F21:BB21">
    <cfRule type="containsText" dxfId="238" priority="86" operator="containsText" text="n">
      <formula>NOT(ISERROR(SEARCH("n",E21)))</formula>
    </cfRule>
    <cfRule type="containsText" dxfId="237" priority="87" operator="containsText" text="n">
      <formula>NOT(ISERROR(SEARCH("n",E21)))</formula>
    </cfRule>
  </conditionalFormatting>
  <conditionalFormatting sqref="E15:BA15">
    <cfRule type="containsText" dxfId="236" priority="85" operator="containsText" text="n">
      <formula>NOT(ISERROR(SEARCH("n",E15)))</formula>
    </cfRule>
  </conditionalFormatting>
  <conditionalFormatting sqref="E24:BA25 F25:BB25">
    <cfRule type="containsText" dxfId="235" priority="84" operator="containsText" text="n">
      <formula>NOT(ISERROR(SEARCH("n",E24)))</formula>
    </cfRule>
  </conditionalFormatting>
  <conditionalFormatting sqref="E52:BA55 E76:BB77 E28:BB29">
    <cfRule type="containsText" dxfId="234" priority="83" operator="containsText" text="n">
      <formula>NOT(ISERROR(SEARCH("n",E28)))</formula>
    </cfRule>
  </conditionalFormatting>
  <conditionalFormatting sqref="E37:BB38">
    <cfRule type="containsText" dxfId="233" priority="81" operator="containsText" text="n">
      <formula>NOT(ISERROR(SEARCH("n",E37)))</formula>
    </cfRule>
  </conditionalFormatting>
  <conditionalFormatting sqref="E37:BB38">
    <cfRule type="containsText" dxfId="232" priority="80" operator="containsText" text="n">
      <formula>NOT(ISERROR(SEARCH("n",E37)))</formula>
    </cfRule>
  </conditionalFormatting>
  <conditionalFormatting sqref="E37:BB37">
    <cfRule type="containsText" dxfId="231" priority="79" operator="containsText" text="n">
      <formula>NOT(ISERROR(SEARCH("n",E37)))</formula>
    </cfRule>
  </conditionalFormatting>
  <conditionalFormatting sqref="E38:BB38">
    <cfRule type="containsText" dxfId="230" priority="27" operator="containsText" text="N">
      <formula>NOT(ISERROR(SEARCH("N",E38)))</formula>
    </cfRule>
    <cfRule type="containsText" dxfId="229" priority="78" operator="containsText" text="n">
      <formula>NOT(ISERROR(SEARCH("n",E38)))</formula>
    </cfRule>
  </conditionalFormatting>
  <conditionalFormatting sqref="E38:BB38">
    <cfRule type="containsText" dxfId="228" priority="76" operator="containsText" text="n">
      <formula>NOT(ISERROR(SEARCH("n",E38)))</formula>
    </cfRule>
  </conditionalFormatting>
  <conditionalFormatting sqref="F43:BB43 E41:BA49 F46:BB46">
    <cfRule type="containsText" dxfId="227" priority="75" operator="containsText" text="n">
      <formula>NOT(ISERROR(SEARCH("n",E41)))</formula>
    </cfRule>
  </conditionalFormatting>
  <conditionalFormatting sqref="E49:BA49">
    <cfRule type="containsText" dxfId="226" priority="74" operator="containsText" text="n">
      <formula>NOT(ISERROR(SEARCH("n",E49)))</formula>
    </cfRule>
  </conditionalFormatting>
  <conditionalFormatting sqref="E47:BA47">
    <cfRule type="cellIs" dxfId="225" priority="73" operator="equal">
      <formula>"n"</formula>
    </cfRule>
  </conditionalFormatting>
  <conditionalFormatting sqref="E45:BA46 F46:BB46">
    <cfRule type="containsText" dxfId="224" priority="72" operator="containsText" text="n">
      <formula>NOT(ISERROR(SEARCH("n",E45)))</formula>
    </cfRule>
  </conditionalFormatting>
  <conditionalFormatting sqref="E42:BA43 F43:BB43">
    <cfRule type="containsText" dxfId="223" priority="71" operator="containsText" text="n">
      <formula>NOT(ISERROR(SEARCH("n",E42)))</formula>
    </cfRule>
  </conditionalFormatting>
  <conditionalFormatting sqref="E41:BA41">
    <cfRule type="containsText" dxfId="222" priority="70" operator="containsText" text="n">
      <formula>NOT(ISERROR(SEARCH("n",E41)))</formula>
    </cfRule>
  </conditionalFormatting>
  <conditionalFormatting sqref="E52:BA54">
    <cfRule type="containsText" dxfId="221" priority="67" operator="containsText" text="n">
      <formula>NOT(ISERROR(SEARCH("n",E52)))</formula>
    </cfRule>
  </conditionalFormatting>
  <conditionalFormatting sqref="E58:BA60">
    <cfRule type="containsText" dxfId="220" priority="66" operator="containsText" text="n">
      <formula>NOT(ISERROR(SEARCH("n",E58)))</formula>
    </cfRule>
  </conditionalFormatting>
  <conditionalFormatting sqref="E58:BA60">
    <cfRule type="containsText" dxfId="219" priority="65" operator="containsText" text="n">
      <formula>NOT(ISERROR(SEARCH("n",E58)))</formula>
    </cfRule>
  </conditionalFormatting>
  <conditionalFormatting sqref="E59:BA60">
    <cfRule type="containsText" dxfId="218" priority="64" operator="containsText" text="n">
      <formula>NOT(ISERROR(SEARCH("n",E59)))</formula>
    </cfRule>
  </conditionalFormatting>
  <conditionalFormatting sqref="E58:BA58">
    <cfRule type="containsText" dxfId="217" priority="63" operator="containsText" text="n">
      <formula>NOT(ISERROR(SEARCH("n",E58)))</formula>
    </cfRule>
  </conditionalFormatting>
  <conditionalFormatting sqref="E63:BA64 F64:BB64">
    <cfRule type="containsText" dxfId="216" priority="60" operator="containsText" text="n">
      <formula>NOT(ISERROR(SEARCH("n",E63)))</formula>
    </cfRule>
  </conditionalFormatting>
  <conditionalFormatting sqref="E63:BA64 F64:BB64">
    <cfRule type="containsText" dxfId="215" priority="59" operator="containsText" text="n">
      <formula>NOT(ISERROR(SEARCH("n",E63)))</formula>
    </cfRule>
  </conditionalFormatting>
  <conditionalFormatting sqref="E63:BA64 F64:BB64">
    <cfRule type="containsText" dxfId="214" priority="58" operator="containsText" text="n">
      <formula>NOT(ISERROR(SEARCH("n",E63)))</formula>
    </cfRule>
  </conditionalFormatting>
  <conditionalFormatting sqref="E63:BA63">
    <cfRule type="containsText" dxfId="213" priority="57" operator="containsText" text="n">
      <formula>NOT(ISERROR(SEARCH("n",E63)))</formula>
    </cfRule>
  </conditionalFormatting>
  <conditionalFormatting sqref="E66">
    <cfRule type="containsText" dxfId="212" priority="50" operator="containsText" text="n">
      <formula>NOT(ISERROR(SEARCH("n",E66)))</formula>
    </cfRule>
    <cfRule type="containsText" dxfId="211" priority="56" operator="containsText" text="n">
      <formula>NOT(ISERROR(SEARCH("n",E66)))</formula>
    </cfRule>
  </conditionalFormatting>
  <conditionalFormatting sqref="E66">
    <cfRule type="containsText" dxfId="210" priority="55" operator="containsText" text="n">
      <formula>NOT(ISERROR(SEARCH("n",E66)))</formula>
    </cfRule>
  </conditionalFormatting>
  <conditionalFormatting sqref="E66">
    <cfRule type="containsText" dxfId="209" priority="54" operator="containsText" text="n">
      <formula>NOT(ISERROR(SEARCH("n",E66)))</formula>
    </cfRule>
  </conditionalFormatting>
  <conditionalFormatting sqref="E67:BA68 F68:BB68">
    <cfRule type="containsText" dxfId="208" priority="53" operator="containsText" text="n">
      <formula>NOT(ISERROR(SEARCH("n",E67)))</formula>
    </cfRule>
  </conditionalFormatting>
  <conditionalFormatting sqref="E67:BA68 F68:BB68">
    <cfRule type="containsText" dxfId="207" priority="52" operator="containsText" text="n">
      <formula>NOT(ISERROR(SEARCH("n",E67)))</formula>
    </cfRule>
  </conditionalFormatting>
  <conditionalFormatting sqref="E67:BA68 F68:BB68">
    <cfRule type="containsText" dxfId="206" priority="51" operator="containsText" text="n">
      <formula>NOT(ISERROR(SEARCH("n",E67)))</formula>
    </cfRule>
  </conditionalFormatting>
  <conditionalFormatting sqref="E75:BA75">
    <cfRule type="containsText" dxfId="205" priority="37" operator="containsText" text="n">
      <formula>NOT(ISERROR(SEARCH("n",E75)))</formula>
    </cfRule>
    <cfRule type="containsText" dxfId="204" priority="49" operator="containsText" text="n">
      <formula>NOT(ISERROR(SEARCH("n",E75)))</formula>
    </cfRule>
  </conditionalFormatting>
  <conditionalFormatting sqref="E75:BA75">
    <cfRule type="containsText" dxfId="203" priority="48" operator="containsText" text="n">
      <formula>NOT(ISERROR(SEARCH("n",E75)))</formula>
    </cfRule>
  </conditionalFormatting>
  <conditionalFormatting sqref="E75:BA75">
    <cfRule type="containsText" dxfId="202" priority="47" operator="containsText" text="n">
      <formula>NOT(ISERROR(SEARCH("n",E75)))</formula>
    </cfRule>
  </conditionalFormatting>
  <conditionalFormatting sqref="E76:BB76">
    <cfRule type="containsText" dxfId="201" priority="46" operator="containsText" text="n">
      <formula>NOT(ISERROR(SEARCH("n",E76)))</formula>
    </cfRule>
  </conditionalFormatting>
  <conditionalFormatting sqref="E76:BB76">
    <cfRule type="containsText" dxfId="200" priority="45" operator="containsText" text="n">
      <formula>NOT(ISERROR(SEARCH("n",E76)))</formula>
    </cfRule>
  </conditionalFormatting>
  <conditionalFormatting sqref="E76:BB76">
    <cfRule type="containsText" dxfId="199" priority="44" operator="containsText" text="n">
      <formula>NOT(ISERROR(SEARCH("n",E76)))</formula>
    </cfRule>
  </conditionalFormatting>
  <conditionalFormatting sqref="E77:BB77">
    <cfRule type="containsText" dxfId="198" priority="43" operator="containsText" text="n">
      <formula>NOT(ISERROR(SEARCH("n",E77)))</formula>
    </cfRule>
  </conditionalFormatting>
  <conditionalFormatting sqref="E77:BB77">
    <cfRule type="containsText" dxfId="197" priority="42" operator="containsText" text="n">
      <formula>NOT(ISERROR(SEARCH("n",E77)))</formula>
    </cfRule>
  </conditionalFormatting>
  <conditionalFormatting sqref="E77:BB77">
    <cfRule type="containsText" dxfId="196" priority="41" operator="containsText" text="n">
      <formula>NOT(ISERROR(SEARCH("n",E77)))</formula>
    </cfRule>
  </conditionalFormatting>
  <conditionalFormatting sqref="E67:BA67">
    <cfRule type="containsText" dxfId="195" priority="40" operator="containsText" text="n">
      <formula>NOT(ISERROR(SEARCH("n",E67)))</formula>
    </cfRule>
  </conditionalFormatting>
  <conditionalFormatting sqref="E68:BB68">
    <cfRule type="containsText" dxfId="194" priority="39" operator="containsText" text="n">
      <formula>NOT(ISERROR(SEARCH("n",E68)))</formula>
    </cfRule>
  </conditionalFormatting>
  <conditionalFormatting sqref="E44:BA44">
    <cfRule type="containsText" dxfId="193" priority="36" operator="containsText" text="N">
      <formula>NOT(ISERROR(SEARCH("N",E44)))</formula>
    </cfRule>
  </conditionalFormatting>
  <conditionalFormatting sqref="E75:BB77 E7:BB25 E28:BB30 E37:BB73">
    <cfRule type="containsText" dxfId="192" priority="35" operator="containsText" text="X">
      <formula>NOT(ISERROR(SEARCH("X",E7)))</formula>
    </cfRule>
  </conditionalFormatting>
  <conditionalFormatting sqref="E38:BB38">
    <cfRule type="containsText" dxfId="191" priority="34" operator="containsText" text="n">
      <formula>NOT(ISERROR(SEARCH("n",E38)))</formula>
    </cfRule>
  </conditionalFormatting>
  <conditionalFormatting sqref="E38:BB38">
    <cfRule type="containsText" dxfId="190" priority="32" operator="containsText" text="n">
      <formula>NOT(ISERROR(SEARCH("n",E38)))</formula>
    </cfRule>
  </conditionalFormatting>
  <conditionalFormatting sqref="E77:BB77">
    <cfRule type="containsText" dxfId="189" priority="25" operator="containsText" text="n">
      <formula>NOT(ISERROR(SEARCH("n",E77)))</formula>
    </cfRule>
  </conditionalFormatting>
  <conditionalFormatting sqref="E77:BB77">
    <cfRule type="containsText" dxfId="188" priority="24" operator="containsText" text="n">
      <formula>NOT(ISERROR(SEARCH("n",E77)))</formula>
    </cfRule>
  </conditionalFormatting>
  <conditionalFormatting sqref="E77:BB77">
    <cfRule type="containsText" dxfId="187" priority="23" operator="containsText" text="n">
      <formula>NOT(ISERROR(SEARCH("n",E77)))</formula>
    </cfRule>
  </conditionalFormatting>
  <conditionalFormatting sqref="E48:BA48">
    <cfRule type="containsText" dxfId="186" priority="22" operator="containsText" text="N">
      <formula>NOT(ISERROR(SEARCH("N",E48)))</formula>
    </cfRule>
  </conditionalFormatting>
  <conditionalFormatting sqref="E8:BB8">
    <cfRule type="containsText" dxfId="185" priority="21" operator="containsText" text="N">
      <formula>NOT(ISERROR(SEARCH("N",E8)))</formula>
    </cfRule>
  </conditionalFormatting>
  <conditionalFormatting sqref="E27:BB27">
    <cfRule type="containsText" dxfId="184" priority="20" operator="containsText" text="N">
      <formula>NOT(ISERROR(SEARCH("N",E27)))</formula>
    </cfRule>
  </conditionalFormatting>
  <conditionalFormatting sqref="C70">
    <cfRule type="cellIs" dxfId="183" priority="19" stopIfTrue="1" operator="equal">
      <formula>"n"</formula>
    </cfRule>
  </conditionalFormatting>
  <conditionalFormatting sqref="C72">
    <cfRule type="cellIs" dxfId="182" priority="18" stopIfTrue="1" operator="equal">
      <formula>"n"</formula>
    </cfRule>
  </conditionalFormatting>
  <conditionalFormatting sqref="C73">
    <cfRule type="cellIs" dxfId="181" priority="16" stopIfTrue="1" operator="equal">
      <formula>"n"</formula>
    </cfRule>
  </conditionalFormatting>
  <conditionalFormatting sqref="B70:B73">
    <cfRule type="cellIs" dxfId="180" priority="14" stopIfTrue="1" operator="equal">
      <formula>"n"</formula>
    </cfRule>
    <cfRule type="cellIs" dxfId="179" priority="15" stopIfTrue="1" operator="equal">
      <formula>"closed"</formula>
    </cfRule>
  </conditionalFormatting>
  <conditionalFormatting sqref="D72">
    <cfRule type="cellIs" dxfId="178" priority="13" stopIfTrue="1" operator="equal">
      <formula>"n"</formula>
    </cfRule>
  </conditionalFormatting>
  <conditionalFormatting sqref="D73">
    <cfRule type="cellIs" dxfId="177" priority="12" stopIfTrue="1" operator="equal">
      <formula>"n"</formula>
    </cfRule>
  </conditionalFormatting>
  <conditionalFormatting sqref="E74:BB74">
    <cfRule type="containsText" dxfId="176" priority="11" operator="containsText" text="X">
      <formula>NOT(ISERROR(SEARCH("X",E74)))</formula>
    </cfRule>
  </conditionalFormatting>
  <conditionalFormatting sqref="D71">
    <cfRule type="cellIs" dxfId="175" priority="10" stopIfTrue="1" operator="equal">
      <formula>"n"</formula>
    </cfRule>
  </conditionalFormatting>
  <conditionalFormatting sqref="E71:BB72">
    <cfRule type="containsText" dxfId="174" priority="9" operator="containsText" text="N">
      <formula>NOT(ISERROR(SEARCH("N",E71)))</formula>
    </cfRule>
  </conditionalFormatting>
  <conditionalFormatting sqref="E73:BB73">
    <cfRule type="containsText" dxfId="173" priority="8" operator="containsText" text="N">
      <formula>NOT(ISERROR(SEARCH("N",E73)))</formula>
    </cfRule>
  </conditionalFormatting>
  <conditionalFormatting sqref="C71">
    <cfRule type="cellIs" dxfId="172" priority="6" stopIfTrue="1" operator="equal">
      <formula>"n"</formula>
    </cfRule>
  </conditionalFormatting>
  <conditionalFormatting sqref="E25:BB25">
    <cfRule type="containsText" dxfId="171" priority="5" operator="containsText" text="N">
      <formula>NOT(ISERROR(SEARCH("N",E25)))</formula>
    </cfRule>
  </conditionalFormatting>
  <conditionalFormatting sqref="E32:BB36">
    <cfRule type="containsText" dxfId="170" priority="3" operator="containsText" text="X">
      <formula>NOT(ISERROR(SEARCH("X",E32)))</formula>
    </cfRule>
    <cfRule type="containsText" dxfId="169" priority="4" operator="containsText" text="X">
      <formula>NOT(ISERROR(SEARCH("X",E32)))</formula>
    </cfRule>
  </conditionalFormatting>
  <conditionalFormatting sqref="E46:BB46">
    <cfRule type="containsText" dxfId="168" priority="2" operator="containsText" text="n">
      <formula>NOT(ISERROR(SEARCH("n",E46)))</formula>
    </cfRule>
  </conditionalFormatting>
  <conditionalFormatting sqref="E26:BB26">
    <cfRule type="containsText" dxfId="167" priority="1" operator="containsText" text="X">
      <formula>NOT(ISERROR(SEARCH("X",E26)))</formula>
    </cfRule>
  </conditionalFormatting>
  <dataValidations xWindow="189" yWindow="614" count="2">
    <dataValidation type="list" allowBlank="1" showInputMessage="1" showErrorMessage="1" sqref="C3">
      <formula1>Reviewer</formula1>
    </dataValidation>
    <dataValidation allowBlank="1" showInputMessage="1" showErrorMessage="1" prompt="20 CFR 663.160(a), WIA  Sec. 134(d)(2), WIA Resource Guide" sqref="B70:B73"/>
  </dataValidations>
  <pageMargins left="0.25" right="0.25" top="0.75" bottom="0.75" header="0.3" footer="0.3"/>
  <pageSetup scale="77" fitToHeight="0" orientation="landscape" r:id="rId7"/>
  <headerFooter alignWithMargins="0"/>
  <rowBreaks count="3" manualBreakCount="3">
    <brk id="12" max="16383" man="1"/>
    <brk id="60" max="16383" man="1"/>
    <brk id="84" max="5" man="1"/>
  </rowBreaks>
  <colBreaks count="1" manualBreakCount="1">
    <brk id="27" max="1048575" man="1"/>
  </colBreaks>
  <drawing r:id="rId8"/>
  <legacyDrawing r:id="rId9"/>
  <controls>
    <mc:AlternateContent xmlns:mc="http://schemas.openxmlformats.org/markup-compatibility/2006">
      <mc:Choice Requires="x14">
        <control shapeId="1025" r:id="rId10" name="Control 1">
          <controlPr defaultSize="0" r:id="rId11">
            <anchor moveWithCells="1">
              <from>
                <xdr:col>8</xdr:col>
                <xdr:colOff>624840</xdr:colOff>
                <xdr:row>40</xdr:row>
                <xdr:rowOff>388620</xdr:rowOff>
              </from>
              <to>
                <xdr:col>9</xdr:col>
                <xdr:colOff>571500</xdr:colOff>
                <xdr:row>41</xdr:row>
                <xdr:rowOff>91440</xdr:rowOff>
              </to>
            </anchor>
          </controlPr>
        </control>
      </mc:Choice>
      <mc:Fallback>
        <control shapeId="1025" r:id="rId10" name="Control 1"/>
      </mc:Fallback>
    </mc:AlternateContent>
    <mc:AlternateContent xmlns:mc="http://schemas.openxmlformats.org/markup-compatibility/2006">
      <mc:Choice Requires="x14">
        <control shapeId="1026" r:id="rId12" name="Control 2">
          <controlPr defaultSize="0" r:id="rId13">
            <anchor moveWithCells="1">
              <from>
                <xdr:col>10</xdr:col>
                <xdr:colOff>594360</xdr:colOff>
                <xdr:row>40</xdr:row>
                <xdr:rowOff>388620</xdr:rowOff>
              </from>
              <to>
                <xdr:col>11</xdr:col>
                <xdr:colOff>533400</xdr:colOff>
                <xdr:row>41</xdr:row>
                <xdr:rowOff>91440</xdr:rowOff>
              </to>
            </anchor>
          </controlPr>
        </control>
      </mc:Choice>
      <mc:Fallback>
        <control shapeId="1026" r:id="rId12" name="Control 2"/>
      </mc:Fallback>
    </mc:AlternateContent>
  </controls>
  <extLst>
    <ext xmlns:x14="http://schemas.microsoft.com/office/spreadsheetml/2009/9/main" uri="{CCE6A557-97BC-4b89-ADB6-D9C93CAAB3DF}">
      <x14:dataValidations xmlns:xm="http://schemas.microsoft.com/office/excel/2006/main" xWindow="189" yWindow="614" count="2">
        <x14:dataValidation type="list" allowBlank="1" showInputMessage="1" showErrorMessage="1">
          <x14:formula1>
            <xm:f>Sheet1!$A$1:$A$25</xm:f>
          </x14:formula1>
          <xm:sqref>C2</xm:sqref>
        </x14:dataValidation>
        <x14:dataValidation type="list" allowBlank="1" showInputMessage="1" showErrorMessage="1">
          <x14:formula1>
            <xm:f>Sheet1!$G$3:$G$5</xm:f>
          </x14:formula1>
          <xm:sqref>E7:BB7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O87"/>
  <sheetViews>
    <sheetView zoomScale="90" zoomScaleNormal="90" workbookViewId="0">
      <selection activeCell="C7" sqref="C7"/>
    </sheetView>
  </sheetViews>
  <sheetFormatPr defaultRowHeight="13.2" x14ac:dyDescent="0.25"/>
  <cols>
    <col min="1" max="1" width="5.77734375" customWidth="1"/>
    <col min="2" max="2" width="39" customWidth="1"/>
    <col min="3" max="3" width="107.77734375" customWidth="1"/>
    <col min="4" max="4" width="25.21875" customWidth="1"/>
    <col min="5" max="24" width="12.77734375" customWidth="1"/>
    <col min="25" max="27" width="43.5546875" customWidth="1"/>
  </cols>
  <sheetData>
    <row r="1" spans="1:275" ht="44.25" customHeight="1" thickBot="1" x14ac:dyDescent="0.3">
      <c r="A1" s="747" t="s">
        <v>284</v>
      </c>
      <c r="B1" s="748"/>
      <c r="C1" s="749"/>
      <c r="D1" s="750"/>
      <c r="E1" s="172">
        <v>1</v>
      </c>
      <c r="F1" s="173">
        <v>2</v>
      </c>
      <c r="G1" s="173">
        <v>3</v>
      </c>
      <c r="H1" s="173">
        <v>4</v>
      </c>
      <c r="I1" s="173">
        <v>5</v>
      </c>
      <c r="J1" s="173">
        <v>6</v>
      </c>
      <c r="K1" s="173">
        <v>7</v>
      </c>
      <c r="L1" s="173">
        <v>8</v>
      </c>
      <c r="M1" s="173">
        <v>9</v>
      </c>
      <c r="N1" s="173">
        <v>10</v>
      </c>
      <c r="O1" s="173">
        <v>11</v>
      </c>
      <c r="P1" s="173">
        <v>12</v>
      </c>
      <c r="Q1" s="173">
        <v>13</v>
      </c>
      <c r="R1" s="173">
        <v>14</v>
      </c>
      <c r="S1" s="173">
        <v>15</v>
      </c>
      <c r="T1" s="173">
        <v>16</v>
      </c>
      <c r="U1" s="173">
        <v>17</v>
      </c>
      <c r="V1" s="173">
        <v>18</v>
      </c>
      <c r="W1" s="173">
        <v>19</v>
      </c>
      <c r="X1" s="173">
        <v>20</v>
      </c>
      <c r="Y1" s="339"/>
      <c r="Z1" s="339"/>
      <c r="AA1" s="339"/>
    </row>
    <row r="2" spans="1:275" ht="16.5" customHeight="1" x14ac:dyDescent="0.25">
      <c r="A2" s="751"/>
      <c r="B2" s="751"/>
      <c r="C2" s="1021" t="s">
        <v>193</v>
      </c>
      <c r="D2" s="286" t="s">
        <v>15</v>
      </c>
      <c r="E2" s="42">
        <f t="array" ref="E2:X2">TRANSPOSE(SAMP!P27:P46)</f>
        <v>0</v>
      </c>
      <c r="F2" s="42">
        <v>0</v>
      </c>
      <c r="G2" s="42">
        <v>0</v>
      </c>
      <c r="H2" s="42">
        <v>0</v>
      </c>
      <c r="I2" s="42">
        <v>0</v>
      </c>
      <c r="J2" s="42">
        <v>0</v>
      </c>
      <c r="K2" s="42">
        <v>0</v>
      </c>
      <c r="L2" s="42">
        <v>0</v>
      </c>
      <c r="M2" s="42">
        <v>0</v>
      </c>
      <c r="N2" s="42">
        <v>0</v>
      </c>
      <c r="O2" s="42">
        <v>0</v>
      </c>
      <c r="P2" s="42">
        <v>0</v>
      </c>
      <c r="Q2" s="42">
        <v>0</v>
      </c>
      <c r="R2" s="42">
        <v>0</v>
      </c>
      <c r="S2" s="42">
        <v>0</v>
      </c>
      <c r="T2" s="42">
        <v>0</v>
      </c>
      <c r="U2" s="42">
        <v>0</v>
      </c>
      <c r="V2" s="42">
        <v>0</v>
      </c>
      <c r="W2" s="42">
        <v>0</v>
      </c>
      <c r="X2" s="42">
        <v>0</v>
      </c>
      <c r="Y2" s="340"/>
      <c r="Z2" s="341"/>
      <c r="AA2" s="342"/>
    </row>
    <row r="3" spans="1:275" ht="16.5" customHeight="1" x14ac:dyDescent="0.25">
      <c r="A3" s="752"/>
      <c r="B3" s="752"/>
      <c r="C3" s="1022" t="s">
        <v>35</v>
      </c>
      <c r="D3" s="74" t="s">
        <v>33</v>
      </c>
      <c r="E3" s="42">
        <f t="array" ref="E3:X3">TRANSPOSE(SAMP!Q27:Q46)</f>
        <v>0</v>
      </c>
      <c r="F3" s="42">
        <v>0</v>
      </c>
      <c r="G3" s="42">
        <v>0</v>
      </c>
      <c r="H3" s="42">
        <v>0</v>
      </c>
      <c r="I3" s="42">
        <v>0</v>
      </c>
      <c r="J3" s="42">
        <v>0</v>
      </c>
      <c r="K3" s="42">
        <v>0</v>
      </c>
      <c r="L3" s="42">
        <v>0</v>
      </c>
      <c r="M3" s="42">
        <v>0</v>
      </c>
      <c r="N3" s="42">
        <v>0</v>
      </c>
      <c r="O3" s="42">
        <v>0</v>
      </c>
      <c r="P3" s="42">
        <v>0</v>
      </c>
      <c r="Q3" s="42">
        <v>0</v>
      </c>
      <c r="R3" s="42">
        <v>0</v>
      </c>
      <c r="S3" s="42">
        <v>0</v>
      </c>
      <c r="T3" s="42">
        <v>0</v>
      </c>
      <c r="U3" s="42">
        <v>0</v>
      </c>
      <c r="V3" s="42">
        <v>0</v>
      </c>
      <c r="W3" s="42">
        <v>0</v>
      </c>
      <c r="X3" s="42">
        <v>0</v>
      </c>
      <c r="Y3" s="343"/>
      <c r="Z3" s="31"/>
      <c r="AA3" s="344"/>
    </row>
    <row r="4" spans="1:275" ht="16.5" customHeight="1" thickBot="1" x14ac:dyDescent="0.3">
      <c r="A4" s="752"/>
      <c r="B4" s="752"/>
      <c r="C4" s="1022" t="s">
        <v>34</v>
      </c>
      <c r="D4" s="74" t="s">
        <v>335</v>
      </c>
      <c r="E4" s="42">
        <f t="array" ref="E4:X4">TRANSPOSE(SAMP!R27:R46)</f>
        <v>0</v>
      </c>
      <c r="F4" s="42">
        <v>0</v>
      </c>
      <c r="G4" s="42">
        <v>0</v>
      </c>
      <c r="H4" s="42">
        <v>0</v>
      </c>
      <c r="I4" s="42">
        <v>0</v>
      </c>
      <c r="J4" s="42">
        <v>0</v>
      </c>
      <c r="K4" s="42">
        <v>0</v>
      </c>
      <c r="L4" s="42">
        <v>0</v>
      </c>
      <c r="M4" s="42">
        <v>0</v>
      </c>
      <c r="N4" s="42">
        <v>0</v>
      </c>
      <c r="O4" s="42">
        <v>0</v>
      </c>
      <c r="P4" s="42">
        <v>0</v>
      </c>
      <c r="Q4" s="42">
        <v>0</v>
      </c>
      <c r="R4" s="42">
        <v>0</v>
      </c>
      <c r="S4" s="42">
        <v>0</v>
      </c>
      <c r="T4" s="42">
        <v>0</v>
      </c>
      <c r="U4" s="42">
        <v>0</v>
      </c>
      <c r="V4" s="42">
        <v>0</v>
      </c>
      <c r="W4" s="42">
        <v>0</v>
      </c>
      <c r="X4" s="42">
        <v>0</v>
      </c>
      <c r="Y4" s="345"/>
      <c r="Z4" s="346"/>
      <c r="AA4" s="347"/>
    </row>
    <row r="5" spans="1:275" ht="16.5" customHeight="1" thickBot="1" x14ac:dyDescent="0.3">
      <c r="A5" s="753"/>
      <c r="B5" s="753"/>
      <c r="C5" s="287"/>
      <c r="D5" s="85" t="s">
        <v>89</v>
      </c>
      <c r="E5" s="78">
        <f t="array" ref="E5:X5">TRANSPOSE(SAMP!S27:S46)</f>
        <v>0</v>
      </c>
      <c r="F5" s="72">
        <v>0</v>
      </c>
      <c r="G5" s="72">
        <v>0</v>
      </c>
      <c r="H5" s="72">
        <v>0</v>
      </c>
      <c r="I5" s="72">
        <v>0</v>
      </c>
      <c r="J5" s="72">
        <v>0</v>
      </c>
      <c r="K5" s="72">
        <v>0</v>
      </c>
      <c r="L5" s="72">
        <v>0</v>
      </c>
      <c r="M5" s="72">
        <v>0</v>
      </c>
      <c r="N5" s="72">
        <v>0</v>
      </c>
      <c r="O5" s="72">
        <v>0</v>
      </c>
      <c r="P5" s="72">
        <v>0</v>
      </c>
      <c r="Q5" s="72">
        <v>0</v>
      </c>
      <c r="R5" s="72">
        <v>0</v>
      </c>
      <c r="S5" s="72">
        <v>0</v>
      </c>
      <c r="T5" s="72">
        <v>0</v>
      </c>
      <c r="U5" s="72">
        <v>0</v>
      </c>
      <c r="V5" s="72">
        <v>0</v>
      </c>
      <c r="W5" s="72">
        <v>0</v>
      </c>
      <c r="X5" s="72">
        <v>0</v>
      </c>
      <c r="Y5" s="345"/>
      <c r="Z5" s="346"/>
      <c r="AA5" s="347"/>
    </row>
    <row r="6" spans="1:275" ht="24.75" customHeight="1" thickBot="1" x14ac:dyDescent="0.3">
      <c r="A6" s="288"/>
      <c r="B6" s="289" t="s">
        <v>47</v>
      </c>
      <c r="C6" s="270" t="s">
        <v>8</v>
      </c>
      <c r="D6" s="49" t="s">
        <v>10</v>
      </c>
      <c r="E6" s="290"/>
      <c r="F6" s="291"/>
      <c r="G6" s="291"/>
      <c r="H6" s="291"/>
      <c r="I6" s="291"/>
      <c r="J6" s="291"/>
      <c r="K6" s="291"/>
      <c r="L6" s="291"/>
      <c r="M6" s="291"/>
      <c r="N6" s="291"/>
      <c r="O6" s="291"/>
      <c r="P6" s="291"/>
      <c r="Q6" s="291"/>
      <c r="R6" s="291"/>
      <c r="S6" s="291"/>
      <c r="T6" s="291"/>
      <c r="U6" s="291"/>
      <c r="V6" s="291"/>
      <c r="W6" s="291"/>
      <c r="X6" s="291"/>
      <c r="Y6" s="53" t="s">
        <v>41</v>
      </c>
      <c r="Z6" s="54" t="s">
        <v>139</v>
      </c>
      <c r="AA6" s="55" t="s">
        <v>42</v>
      </c>
    </row>
    <row r="7" spans="1:275" ht="61.5" customHeight="1" x14ac:dyDescent="0.25">
      <c r="A7" s="861">
        <v>1</v>
      </c>
      <c r="B7" s="862" t="s">
        <v>144</v>
      </c>
      <c r="C7" s="863" t="s">
        <v>125</v>
      </c>
      <c r="D7" s="972" t="s">
        <v>49</v>
      </c>
      <c r="E7" s="416"/>
      <c r="F7" s="416"/>
      <c r="G7" s="416"/>
      <c r="H7" s="416"/>
      <c r="I7" s="416"/>
      <c r="J7" s="416"/>
      <c r="K7" s="416"/>
      <c r="L7" s="416"/>
      <c r="M7" s="416"/>
      <c r="N7" s="416"/>
      <c r="O7" s="416"/>
      <c r="P7" s="416"/>
      <c r="Q7" s="416"/>
      <c r="R7" s="416"/>
      <c r="S7" s="416"/>
      <c r="T7" s="416"/>
      <c r="U7" s="416"/>
      <c r="V7" s="416"/>
      <c r="W7" s="416"/>
      <c r="X7" s="416"/>
      <c r="Y7" s="418" t="s">
        <v>43</v>
      </c>
      <c r="Z7" s="419" t="s">
        <v>43</v>
      </c>
      <c r="AA7" s="420" t="s">
        <v>43</v>
      </c>
      <c r="AB7" s="516"/>
      <c r="AC7" s="516"/>
      <c r="AD7" s="516"/>
      <c r="AE7" s="516"/>
      <c r="AF7" s="516"/>
      <c r="AG7" s="516"/>
      <c r="AH7" s="516"/>
      <c r="AI7" s="516"/>
      <c r="AJ7" s="516"/>
      <c r="AK7" s="516"/>
      <c r="AL7" s="516"/>
      <c r="AM7" s="516"/>
      <c r="AN7" s="516"/>
      <c r="AO7" s="516"/>
      <c r="AP7" s="516"/>
      <c r="AQ7" s="516"/>
      <c r="AR7" s="516"/>
      <c r="AS7" s="516"/>
      <c r="AT7" s="516"/>
      <c r="AU7" s="516"/>
      <c r="AV7" s="516"/>
      <c r="AW7" s="516"/>
      <c r="AX7" s="516"/>
      <c r="AY7" s="516"/>
      <c r="AZ7" s="516"/>
      <c r="BA7" s="516"/>
      <c r="BB7" s="516"/>
      <c r="BC7" s="516"/>
      <c r="BD7" s="516"/>
      <c r="BE7" s="516"/>
      <c r="BF7" s="516"/>
      <c r="BG7" s="516"/>
      <c r="BH7" s="516"/>
      <c r="BI7" s="516"/>
      <c r="BJ7" s="516"/>
      <c r="BK7" s="516"/>
      <c r="BL7" s="516"/>
      <c r="BM7" s="516"/>
      <c r="BN7" s="516"/>
      <c r="BO7" s="516"/>
      <c r="BP7" s="516"/>
      <c r="BQ7" s="516"/>
      <c r="BR7" s="516"/>
      <c r="BS7" s="516"/>
      <c r="BT7" s="516"/>
      <c r="BU7" s="516"/>
      <c r="BV7" s="516"/>
      <c r="BW7" s="516"/>
      <c r="BX7" s="516"/>
      <c r="BY7" s="516"/>
      <c r="BZ7" s="516"/>
      <c r="CA7" s="516"/>
      <c r="CB7" s="516"/>
      <c r="CC7" s="516"/>
      <c r="CD7" s="516"/>
      <c r="CE7" s="516"/>
      <c r="CF7" s="516"/>
      <c r="CG7" s="516"/>
      <c r="CH7" s="516"/>
      <c r="CI7" s="516"/>
      <c r="CJ7" s="516"/>
      <c r="CK7" s="516"/>
      <c r="CL7" s="516"/>
      <c r="CM7" s="516"/>
      <c r="CN7" s="516"/>
      <c r="CO7" s="516"/>
      <c r="CP7" s="516"/>
      <c r="CQ7" s="516"/>
      <c r="CR7" s="516"/>
      <c r="CS7" s="516"/>
      <c r="CT7" s="516"/>
      <c r="CU7" s="516"/>
      <c r="CV7" s="516"/>
      <c r="CW7" s="516"/>
      <c r="CX7" s="516"/>
      <c r="CY7" s="516"/>
      <c r="CZ7" s="516"/>
      <c r="DA7" s="516"/>
      <c r="DB7" s="516"/>
      <c r="DC7" s="516"/>
      <c r="DD7" s="516"/>
      <c r="DE7" s="516"/>
      <c r="DF7" s="516"/>
      <c r="DG7" s="516"/>
      <c r="DH7" s="516"/>
      <c r="DI7" s="516"/>
      <c r="DJ7" s="516"/>
      <c r="DK7" s="516"/>
      <c r="DL7" s="516"/>
      <c r="DM7" s="516"/>
      <c r="DN7" s="516"/>
      <c r="DO7" s="516"/>
      <c r="DP7" s="516"/>
      <c r="DQ7" s="516"/>
      <c r="DR7" s="516"/>
      <c r="DS7" s="516"/>
      <c r="DT7" s="516"/>
      <c r="DU7" s="516"/>
      <c r="DV7" s="516"/>
      <c r="DW7" s="516"/>
      <c r="DX7" s="516"/>
      <c r="DY7" s="516"/>
      <c r="DZ7" s="516"/>
      <c r="EA7" s="516"/>
      <c r="EB7" s="516"/>
      <c r="EC7" s="516"/>
      <c r="ED7" s="516"/>
      <c r="EE7" s="516"/>
      <c r="EF7" s="516"/>
      <c r="EG7" s="516"/>
      <c r="EH7" s="516"/>
      <c r="EI7" s="516"/>
      <c r="EJ7" s="516"/>
      <c r="EK7" s="516"/>
      <c r="EL7" s="516"/>
      <c r="EM7" s="516"/>
      <c r="EN7" s="516"/>
      <c r="EO7" s="516"/>
      <c r="EP7" s="516"/>
      <c r="EQ7" s="516"/>
      <c r="ER7" s="516"/>
      <c r="ES7" s="516"/>
      <c r="ET7" s="516"/>
      <c r="EU7" s="516"/>
      <c r="EV7" s="516"/>
      <c r="EW7" s="516"/>
      <c r="EX7" s="516"/>
      <c r="EY7" s="516"/>
      <c r="EZ7" s="516"/>
      <c r="FA7" s="516"/>
      <c r="FB7" s="516"/>
      <c r="FC7" s="516"/>
      <c r="FD7" s="516"/>
      <c r="FE7" s="516"/>
      <c r="FF7" s="516"/>
      <c r="FG7" s="516"/>
      <c r="FH7" s="516"/>
      <c r="FI7" s="516"/>
      <c r="FJ7" s="516"/>
      <c r="FK7" s="516"/>
      <c r="FL7" s="516"/>
      <c r="FM7" s="516"/>
      <c r="FN7" s="516"/>
      <c r="FO7" s="516"/>
      <c r="FP7" s="516"/>
      <c r="FQ7" s="516"/>
      <c r="FR7" s="516"/>
      <c r="FS7" s="516"/>
      <c r="FT7" s="516"/>
      <c r="FU7" s="516"/>
      <c r="FV7" s="516"/>
      <c r="FW7" s="516"/>
      <c r="FX7" s="516"/>
      <c r="FY7" s="516"/>
      <c r="FZ7" s="516"/>
      <c r="GA7" s="516"/>
      <c r="GB7" s="516"/>
      <c r="GC7" s="516"/>
      <c r="GD7" s="516"/>
      <c r="GE7" s="516"/>
      <c r="GF7" s="516"/>
      <c r="GG7" s="516"/>
      <c r="GH7" s="516"/>
      <c r="GI7" s="516"/>
      <c r="GJ7" s="516"/>
      <c r="GK7" s="516"/>
      <c r="GL7" s="516"/>
      <c r="GM7" s="516"/>
      <c r="GN7" s="516"/>
      <c r="GO7" s="516"/>
      <c r="GP7" s="516"/>
      <c r="GQ7" s="516"/>
      <c r="GR7" s="516"/>
      <c r="GS7" s="516"/>
      <c r="GT7" s="516"/>
      <c r="GU7" s="516"/>
      <c r="GV7" s="516"/>
      <c r="GW7" s="516"/>
      <c r="GX7" s="516"/>
      <c r="GY7" s="516"/>
      <c r="GZ7" s="516"/>
      <c r="HA7" s="516"/>
      <c r="HB7" s="516"/>
      <c r="HC7" s="516"/>
      <c r="HD7" s="516"/>
      <c r="HE7" s="516"/>
      <c r="HF7" s="516"/>
      <c r="HG7" s="516"/>
      <c r="HH7" s="516"/>
      <c r="HI7" s="516"/>
      <c r="HJ7" s="516"/>
      <c r="HK7" s="516"/>
      <c r="HL7" s="516"/>
      <c r="HM7" s="516"/>
      <c r="HN7" s="516"/>
      <c r="HO7" s="516"/>
      <c r="HP7" s="516"/>
      <c r="HQ7" s="516"/>
      <c r="HR7" s="516"/>
      <c r="HS7" s="516"/>
      <c r="HT7" s="516"/>
      <c r="HU7" s="516"/>
      <c r="HV7" s="516"/>
      <c r="HW7" s="516"/>
      <c r="HX7" s="516"/>
      <c r="HY7" s="516"/>
      <c r="HZ7" s="516"/>
      <c r="IA7" s="516"/>
      <c r="IB7" s="516"/>
      <c r="IC7" s="516"/>
      <c r="ID7" s="516"/>
      <c r="IE7" s="516"/>
      <c r="IF7" s="516"/>
      <c r="IG7" s="516"/>
      <c r="IH7" s="516"/>
      <c r="II7" s="516"/>
      <c r="IJ7" s="516"/>
      <c r="IK7" s="516"/>
      <c r="IL7" s="516"/>
      <c r="IM7" s="516"/>
      <c r="IN7" s="516"/>
      <c r="IO7" s="516"/>
      <c r="IP7" s="516"/>
      <c r="IQ7" s="516"/>
      <c r="IR7" s="516"/>
      <c r="IS7" s="516"/>
      <c r="IT7" s="516"/>
      <c r="IU7" s="516"/>
      <c r="IV7" s="516"/>
      <c r="IW7" s="516"/>
      <c r="IX7" s="516"/>
      <c r="IY7" s="516"/>
      <c r="IZ7" s="516"/>
      <c r="JA7" s="516"/>
      <c r="JB7" s="516"/>
      <c r="JC7" s="516"/>
      <c r="JD7" s="516"/>
      <c r="JE7" s="516"/>
      <c r="JF7" s="516"/>
      <c r="JG7" s="516"/>
      <c r="JH7" s="516"/>
      <c r="JI7" s="516"/>
      <c r="JJ7" s="516"/>
      <c r="JK7" s="516"/>
      <c r="JL7" s="516"/>
      <c r="JM7" s="516"/>
      <c r="JN7" s="516"/>
      <c r="JO7" s="516"/>
    </row>
    <row r="8" spans="1:275" ht="26.4" x14ac:dyDescent="0.25">
      <c r="A8" s="864">
        <v>2</v>
      </c>
      <c r="B8" s="865" t="s">
        <v>150</v>
      </c>
      <c r="C8" s="863" t="s">
        <v>247</v>
      </c>
      <c r="D8" s="973" t="s">
        <v>50</v>
      </c>
      <c r="E8" s="416"/>
      <c r="F8" s="416"/>
      <c r="G8" s="416"/>
      <c r="H8" s="416"/>
      <c r="I8" s="416"/>
      <c r="J8" s="416"/>
      <c r="K8" s="416"/>
      <c r="L8" s="416"/>
      <c r="M8" s="416"/>
      <c r="N8" s="416"/>
      <c r="O8" s="416"/>
      <c r="P8" s="416"/>
      <c r="Q8" s="416"/>
      <c r="R8" s="416"/>
      <c r="S8" s="416"/>
      <c r="T8" s="416"/>
      <c r="U8" s="416"/>
      <c r="V8" s="416"/>
      <c r="W8" s="416"/>
      <c r="X8" s="416"/>
      <c r="Y8" s="422"/>
      <c r="Z8" s="423"/>
      <c r="AA8" s="424"/>
      <c r="AB8" s="516"/>
      <c r="AC8" s="516"/>
      <c r="AD8" s="516"/>
      <c r="AE8" s="516"/>
      <c r="AF8" s="516"/>
      <c r="AG8" s="516"/>
      <c r="AH8" s="516"/>
      <c r="AI8" s="516"/>
      <c r="AJ8" s="516"/>
      <c r="AK8" s="516"/>
      <c r="AL8" s="516"/>
      <c r="AM8" s="516"/>
      <c r="AN8" s="516"/>
      <c r="AO8" s="516"/>
      <c r="AP8" s="516"/>
      <c r="AQ8" s="516"/>
      <c r="AR8" s="516"/>
      <c r="AS8" s="516"/>
      <c r="AT8" s="516"/>
      <c r="AU8" s="516"/>
      <c r="AV8" s="516"/>
      <c r="AW8" s="516"/>
      <c r="AX8" s="516"/>
      <c r="AY8" s="516"/>
      <c r="AZ8" s="516"/>
      <c r="BA8" s="516"/>
      <c r="BB8" s="516"/>
      <c r="BC8" s="516"/>
      <c r="BD8" s="516"/>
      <c r="BE8" s="516"/>
      <c r="BF8" s="516"/>
      <c r="BG8" s="516"/>
      <c r="BH8" s="516"/>
      <c r="BI8" s="516"/>
      <c r="BJ8" s="516"/>
      <c r="BK8" s="516"/>
      <c r="BL8" s="516"/>
      <c r="BM8" s="516"/>
      <c r="BN8" s="516"/>
      <c r="BO8" s="516"/>
      <c r="BP8" s="516"/>
      <c r="BQ8" s="516"/>
      <c r="BR8" s="516"/>
      <c r="BS8" s="516"/>
      <c r="BT8" s="516"/>
      <c r="BU8" s="516"/>
      <c r="BV8" s="516"/>
      <c r="BW8" s="516"/>
      <c r="BX8" s="516"/>
      <c r="BY8" s="516"/>
      <c r="BZ8" s="516"/>
      <c r="CA8" s="516"/>
      <c r="CB8" s="516"/>
      <c r="CC8" s="516"/>
      <c r="CD8" s="516"/>
      <c r="CE8" s="516"/>
      <c r="CF8" s="516"/>
      <c r="CG8" s="516"/>
      <c r="CH8" s="516"/>
      <c r="CI8" s="516"/>
      <c r="CJ8" s="516"/>
      <c r="CK8" s="516"/>
      <c r="CL8" s="516"/>
      <c r="CM8" s="516"/>
      <c r="CN8" s="516"/>
      <c r="CO8" s="516"/>
      <c r="CP8" s="516"/>
      <c r="CQ8" s="516"/>
      <c r="CR8" s="516"/>
      <c r="CS8" s="516"/>
      <c r="CT8" s="516"/>
      <c r="CU8" s="516"/>
      <c r="CV8" s="516"/>
      <c r="CW8" s="516"/>
      <c r="CX8" s="516"/>
      <c r="CY8" s="516"/>
      <c r="CZ8" s="516"/>
      <c r="DA8" s="516"/>
      <c r="DB8" s="516"/>
      <c r="DC8" s="516"/>
      <c r="DD8" s="516"/>
      <c r="DE8" s="516"/>
      <c r="DF8" s="516"/>
      <c r="DG8" s="516"/>
      <c r="DH8" s="516"/>
      <c r="DI8" s="516"/>
      <c r="DJ8" s="516"/>
      <c r="DK8" s="516"/>
      <c r="DL8" s="516"/>
      <c r="DM8" s="516"/>
      <c r="DN8" s="516"/>
      <c r="DO8" s="516"/>
      <c r="DP8" s="516"/>
      <c r="DQ8" s="516"/>
      <c r="DR8" s="516"/>
      <c r="DS8" s="516"/>
      <c r="DT8" s="516"/>
      <c r="DU8" s="516"/>
      <c r="DV8" s="516"/>
      <c r="DW8" s="516"/>
      <c r="DX8" s="516"/>
      <c r="DY8" s="516"/>
      <c r="DZ8" s="516"/>
      <c r="EA8" s="516"/>
      <c r="EB8" s="516"/>
      <c r="EC8" s="516"/>
      <c r="ED8" s="516"/>
      <c r="EE8" s="516"/>
      <c r="EF8" s="516"/>
      <c r="EG8" s="516"/>
      <c r="EH8" s="516"/>
      <c r="EI8" s="516"/>
      <c r="EJ8" s="516"/>
      <c r="EK8" s="516"/>
      <c r="EL8" s="516"/>
      <c r="EM8" s="516"/>
      <c r="EN8" s="516"/>
      <c r="EO8" s="516"/>
      <c r="EP8" s="516"/>
      <c r="EQ8" s="516"/>
      <c r="ER8" s="516"/>
      <c r="ES8" s="516"/>
      <c r="ET8" s="516"/>
      <c r="EU8" s="516"/>
      <c r="EV8" s="516"/>
      <c r="EW8" s="516"/>
      <c r="EX8" s="516"/>
      <c r="EY8" s="516"/>
      <c r="EZ8" s="516"/>
      <c r="FA8" s="516"/>
      <c r="FB8" s="516"/>
      <c r="FC8" s="516"/>
      <c r="FD8" s="516"/>
      <c r="FE8" s="516"/>
      <c r="FF8" s="516"/>
      <c r="FG8" s="516"/>
      <c r="FH8" s="516"/>
      <c r="FI8" s="516"/>
      <c r="FJ8" s="516"/>
      <c r="FK8" s="516"/>
      <c r="FL8" s="516"/>
      <c r="FM8" s="516"/>
      <c r="FN8" s="516"/>
      <c r="FO8" s="516"/>
      <c r="FP8" s="516"/>
      <c r="FQ8" s="516"/>
      <c r="FR8" s="516"/>
      <c r="FS8" s="516"/>
      <c r="FT8" s="516"/>
      <c r="FU8" s="516"/>
      <c r="FV8" s="516"/>
      <c r="FW8" s="516"/>
      <c r="FX8" s="516"/>
      <c r="FY8" s="516"/>
      <c r="FZ8" s="516"/>
      <c r="GA8" s="516"/>
      <c r="GB8" s="516"/>
      <c r="GC8" s="516"/>
      <c r="GD8" s="516"/>
      <c r="GE8" s="516"/>
      <c r="GF8" s="516"/>
      <c r="GG8" s="516"/>
      <c r="GH8" s="516"/>
      <c r="GI8" s="516"/>
      <c r="GJ8" s="516"/>
      <c r="GK8" s="516"/>
      <c r="GL8" s="516"/>
      <c r="GM8" s="516"/>
      <c r="GN8" s="516"/>
      <c r="GO8" s="516"/>
      <c r="GP8" s="516"/>
      <c r="GQ8" s="516"/>
      <c r="GR8" s="516"/>
      <c r="GS8" s="516"/>
      <c r="GT8" s="516"/>
      <c r="GU8" s="516"/>
      <c r="GV8" s="516"/>
      <c r="GW8" s="516"/>
      <c r="GX8" s="516"/>
      <c r="GY8" s="516"/>
      <c r="GZ8" s="516"/>
      <c r="HA8" s="516"/>
      <c r="HB8" s="516"/>
      <c r="HC8" s="516"/>
      <c r="HD8" s="516"/>
      <c r="HE8" s="516"/>
      <c r="HF8" s="516"/>
      <c r="HG8" s="516"/>
      <c r="HH8" s="516"/>
      <c r="HI8" s="516"/>
      <c r="HJ8" s="516"/>
      <c r="HK8" s="516"/>
      <c r="HL8" s="516"/>
      <c r="HM8" s="516"/>
      <c r="HN8" s="516"/>
      <c r="HO8" s="516"/>
      <c r="HP8" s="516"/>
      <c r="HQ8" s="516"/>
      <c r="HR8" s="516"/>
      <c r="HS8" s="516"/>
      <c r="HT8" s="516"/>
      <c r="HU8" s="516"/>
      <c r="HV8" s="516"/>
      <c r="HW8" s="516"/>
      <c r="HX8" s="516"/>
      <c r="HY8" s="516"/>
      <c r="HZ8" s="516"/>
      <c r="IA8" s="516"/>
      <c r="IB8" s="516"/>
      <c r="IC8" s="516"/>
      <c r="ID8" s="516"/>
      <c r="IE8" s="516"/>
      <c r="IF8" s="516"/>
      <c r="IG8" s="516"/>
      <c r="IH8" s="516"/>
      <c r="II8" s="516"/>
      <c r="IJ8" s="516"/>
      <c r="IK8" s="516"/>
      <c r="IL8" s="516"/>
      <c r="IM8" s="516"/>
      <c r="IN8" s="516"/>
      <c r="IO8" s="516"/>
      <c r="IP8" s="516"/>
      <c r="IQ8" s="516"/>
      <c r="IR8" s="516"/>
      <c r="IS8" s="516"/>
      <c r="IT8" s="516"/>
      <c r="IU8" s="516"/>
      <c r="IV8" s="516"/>
      <c r="IW8" s="516"/>
      <c r="IX8" s="516"/>
      <c r="IY8" s="516"/>
      <c r="IZ8" s="516"/>
      <c r="JA8" s="516"/>
      <c r="JB8" s="516"/>
      <c r="JC8" s="516"/>
      <c r="JD8" s="516"/>
      <c r="JE8" s="516"/>
      <c r="JF8" s="516"/>
      <c r="JG8" s="516"/>
      <c r="JH8" s="516"/>
      <c r="JI8" s="516"/>
      <c r="JJ8" s="516"/>
      <c r="JK8" s="516"/>
      <c r="JL8" s="516"/>
      <c r="JM8" s="516"/>
      <c r="JN8" s="516"/>
      <c r="JO8" s="516"/>
    </row>
    <row r="9" spans="1:275" ht="52.8" x14ac:dyDescent="0.25">
      <c r="A9" s="864">
        <v>3</v>
      </c>
      <c r="B9" s="866" t="s">
        <v>249</v>
      </c>
      <c r="C9" s="867" t="s">
        <v>18</v>
      </c>
      <c r="D9" s="974" t="s">
        <v>50</v>
      </c>
      <c r="E9" s="425" t="str">
        <f>IF(E7="OSY", "X", "")</f>
        <v/>
      </c>
      <c r="F9" s="425" t="str">
        <f t="shared" ref="F9:X9" si="0">IF(F7="OSY", "X", "")</f>
        <v/>
      </c>
      <c r="G9" s="425" t="str">
        <f t="shared" si="0"/>
        <v/>
      </c>
      <c r="H9" s="425" t="str">
        <f t="shared" si="0"/>
        <v/>
      </c>
      <c r="I9" s="425" t="str">
        <f t="shared" si="0"/>
        <v/>
      </c>
      <c r="J9" s="425" t="str">
        <f t="shared" si="0"/>
        <v/>
      </c>
      <c r="K9" s="425" t="str">
        <f t="shared" si="0"/>
        <v/>
      </c>
      <c r="L9" s="425" t="str">
        <f t="shared" si="0"/>
        <v/>
      </c>
      <c r="M9" s="425" t="str">
        <f t="shared" si="0"/>
        <v/>
      </c>
      <c r="N9" s="425" t="str">
        <f t="shared" si="0"/>
        <v/>
      </c>
      <c r="O9" s="425" t="str">
        <f t="shared" si="0"/>
        <v/>
      </c>
      <c r="P9" s="425" t="str">
        <f t="shared" si="0"/>
        <v/>
      </c>
      <c r="Q9" s="425" t="str">
        <f t="shared" si="0"/>
        <v/>
      </c>
      <c r="R9" s="425" t="str">
        <f t="shared" si="0"/>
        <v/>
      </c>
      <c r="S9" s="425" t="str">
        <f t="shared" si="0"/>
        <v/>
      </c>
      <c r="T9" s="425" t="str">
        <f t="shared" si="0"/>
        <v/>
      </c>
      <c r="U9" s="425" t="str">
        <f t="shared" si="0"/>
        <v/>
      </c>
      <c r="V9" s="425" t="str">
        <f t="shared" si="0"/>
        <v/>
      </c>
      <c r="W9" s="425" t="str">
        <f t="shared" si="0"/>
        <v/>
      </c>
      <c r="X9" s="425" t="str">
        <f t="shared" si="0"/>
        <v/>
      </c>
      <c r="Y9" s="426"/>
      <c r="Z9" s="427"/>
      <c r="AA9" s="428"/>
      <c r="AB9" s="516"/>
      <c r="AC9" s="516"/>
      <c r="AD9" s="516"/>
      <c r="AE9" s="516"/>
      <c r="AF9" s="516"/>
      <c r="AG9" s="516"/>
      <c r="AH9" s="516"/>
      <c r="AI9" s="516"/>
      <c r="AJ9" s="516"/>
      <c r="AK9" s="516"/>
      <c r="AL9" s="516"/>
      <c r="AM9" s="516"/>
      <c r="AN9" s="516"/>
      <c r="AO9" s="516"/>
      <c r="AP9" s="516"/>
      <c r="AQ9" s="516"/>
      <c r="AR9" s="516"/>
      <c r="AS9" s="516"/>
      <c r="AT9" s="516"/>
      <c r="AU9" s="516"/>
      <c r="AV9" s="516"/>
      <c r="AW9" s="516"/>
      <c r="AX9" s="516"/>
      <c r="AY9" s="516"/>
      <c r="AZ9" s="516"/>
      <c r="BA9" s="516"/>
      <c r="BB9" s="516"/>
      <c r="BC9" s="516"/>
      <c r="BD9" s="516"/>
      <c r="BE9" s="516"/>
      <c r="BF9" s="516"/>
      <c r="BG9" s="516"/>
      <c r="BH9" s="516"/>
      <c r="BI9" s="516"/>
      <c r="BJ9" s="516"/>
      <c r="BK9" s="516"/>
      <c r="BL9" s="516"/>
      <c r="BM9" s="516"/>
      <c r="BN9" s="516"/>
      <c r="BO9" s="516"/>
      <c r="BP9" s="516"/>
      <c r="BQ9" s="516"/>
      <c r="BR9" s="516"/>
      <c r="BS9" s="516"/>
      <c r="BT9" s="516"/>
      <c r="BU9" s="516"/>
      <c r="BV9" s="516"/>
      <c r="BW9" s="516"/>
      <c r="BX9" s="516"/>
      <c r="BY9" s="516"/>
      <c r="BZ9" s="516"/>
      <c r="CA9" s="516"/>
      <c r="CB9" s="516"/>
      <c r="CC9" s="516"/>
      <c r="CD9" s="516"/>
      <c r="CE9" s="516"/>
      <c r="CF9" s="516"/>
      <c r="CG9" s="516"/>
      <c r="CH9" s="516"/>
      <c r="CI9" s="516"/>
      <c r="CJ9" s="516"/>
      <c r="CK9" s="516"/>
      <c r="CL9" s="516"/>
      <c r="CM9" s="516"/>
      <c r="CN9" s="516"/>
      <c r="CO9" s="516"/>
      <c r="CP9" s="516"/>
      <c r="CQ9" s="516"/>
      <c r="CR9" s="516"/>
      <c r="CS9" s="516"/>
      <c r="CT9" s="516"/>
      <c r="CU9" s="516"/>
      <c r="CV9" s="516"/>
      <c r="CW9" s="516"/>
      <c r="CX9" s="516"/>
      <c r="CY9" s="516"/>
      <c r="CZ9" s="516"/>
      <c r="DA9" s="516"/>
      <c r="DB9" s="516"/>
      <c r="DC9" s="516"/>
      <c r="DD9" s="516"/>
      <c r="DE9" s="516"/>
      <c r="DF9" s="516"/>
      <c r="DG9" s="516"/>
      <c r="DH9" s="516"/>
      <c r="DI9" s="516"/>
      <c r="DJ9" s="516"/>
      <c r="DK9" s="516"/>
      <c r="DL9" s="516"/>
      <c r="DM9" s="516"/>
      <c r="DN9" s="516"/>
      <c r="DO9" s="516"/>
      <c r="DP9" s="516"/>
      <c r="DQ9" s="516"/>
      <c r="DR9" s="516"/>
      <c r="DS9" s="516"/>
      <c r="DT9" s="516"/>
      <c r="DU9" s="516"/>
      <c r="DV9" s="516"/>
      <c r="DW9" s="516"/>
      <c r="DX9" s="516"/>
      <c r="DY9" s="516"/>
      <c r="DZ9" s="516"/>
      <c r="EA9" s="516"/>
      <c r="EB9" s="516"/>
      <c r="EC9" s="516"/>
      <c r="ED9" s="516"/>
      <c r="EE9" s="516"/>
      <c r="EF9" s="516"/>
      <c r="EG9" s="516"/>
      <c r="EH9" s="516"/>
      <c r="EI9" s="516"/>
      <c r="EJ9" s="516"/>
      <c r="EK9" s="516"/>
      <c r="EL9" s="516"/>
      <c r="EM9" s="516"/>
      <c r="EN9" s="516"/>
      <c r="EO9" s="516"/>
      <c r="EP9" s="516"/>
      <c r="EQ9" s="516"/>
      <c r="ER9" s="516"/>
      <c r="ES9" s="516"/>
      <c r="ET9" s="516"/>
      <c r="EU9" s="516"/>
      <c r="EV9" s="516"/>
      <c r="EW9" s="516"/>
      <c r="EX9" s="516"/>
      <c r="EY9" s="516"/>
      <c r="EZ9" s="516"/>
      <c r="FA9" s="516"/>
      <c r="FB9" s="516"/>
      <c r="FC9" s="516"/>
      <c r="FD9" s="516"/>
      <c r="FE9" s="516"/>
      <c r="FF9" s="516"/>
      <c r="FG9" s="516"/>
      <c r="FH9" s="516"/>
      <c r="FI9" s="516"/>
      <c r="FJ9" s="516"/>
      <c r="FK9" s="516"/>
      <c r="FL9" s="516"/>
      <c r="FM9" s="516"/>
      <c r="FN9" s="516"/>
      <c r="FO9" s="516"/>
      <c r="FP9" s="516"/>
      <c r="FQ9" s="516"/>
      <c r="FR9" s="516"/>
      <c r="FS9" s="516"/>
      <c r="FT9" s="516"/>
      <c r="FU9" s="516"/>
      <c r="FV9" s="516"/>
      <c r="FW9" s="516"/>
      <c r="FX9" s="516"/>
      <c r="FY9" s="516"/>
      <c r="FZ9" s="516"/>
      <c r="GA9" s="516"/>
      <c r="GB9" s="516"/>
      <c r="GC9" s="516"/>
      <c r="GD9" s="516"/>
      <c r="GE9" s="516"/>
      <c r="GF9" s="516"/>
      <c r="GG9" s="516"/>
      <c r="GH9" s="516"/>
      <c r="GI9" s="516"/>
      <c r="GJ9" s="516"/>
      <c r="GK9" s="516"/>
      <c r="GL9" s="516"/>
      <c r="GM9" s="516"/>
      <c r="GN9" s="516"/>
      <c r="GO9" s="516"/>
      <c r="GP9" s="516"/>
      <c r="GQ9" s="516"/>
      <c r="GR9" s="516"/>
      <c r="GS9" s="516"/>
      <c r="GT9" s="516"/>
      <c r="GU9" s="516"/>
      <c r="GV9" s="516"/>
      <c r="GW9" s="516"/>
      <c r="GX9" s="516"/>
      <c r="GY9" s="516"/>
      <c r="GZ9" s="516"/>
      <c r="HA9" s="516"/>
      <c r="HB9" s="516"/>
      <c r="HC9" s="516"/>
      <c r="HD9" s="516"/>
      <c r="HE9" s="516"/>
      <c r="HF9" s="516"/>
      <c r="HG9" s="516"/>
      <c r="HH9" s="516"/>
      <c r="HI9" s="516"/>
      <c r="HJ9" s="516"/>
      <c r="HK9" s="516"/>
      <c r="HL9" s="516"/>
      <c r="HM9" s="516"/>
      <c r="HN9" s="516"/>
      <c r="HO9" s="516"/>
      <c r="HP9" s="516"/>
      <c r="HQ9" s="516"/>
      <c r="HR9" s="516"/>
      <c r="HS9" s="516"/>
      <c r="HT9" s="516"/>
      <c r="HU9" s="516"/>
      <c r="HV9" s="516"/>
      <c r="HW9" s="516"/>
      <c r="HX9" s="516"/>
      <c r="HY9" s="516"/>
      <c r="HZ9" s="516"/>
      <c r="IA9" s="516"/>
      <c r="IB9" s="516"/>
      <c r="IC9" s="516"/>
      <c r="ID9" s="516"/>
      <c r="IE9" s="516"/>
      <c r="IF9" s="516"/>
      <c r="IG9" s="516"/>
      <c r="IH9" s="516"/>
      <c r="II9" s="516"/>
      <c r="IJ9" s="516"/>
      <c r="IK9" s="516"/>
      <c r="IL9" s="516"/>
      <c r="IM9" s="516"/>
      <c r="IN9" s="516"/>
      <c r="IO9" s="516"/>
      <c r="IP9" s="516"/>
      <c r="IQ9" s="516"/>
      <c r="IR9" s="516"/>
      <c r="IS9" s="516"/>
      <c r="IT9" s="516"/>
      <c r="IU9" s="516"/>
      <c r="IV9" s="516"/>
      <c r="IW9" s="516"/>
      <c r="IX9" s="516"/>
      <c r="IY9" s="516"/>
      <c r="IZ9" s="516"/>
      <c r="JA9" s="516"/>
      <c r="JB9" s="516"/>
      <c r="JC9" s="516"/>
      <c r="JD9" s="516"/>
      <c r="JE9" s="516"/>
      <c r="JF9" s="516"/>
      <c r="JG9" s="516"/>
      <c r="JH9" s="516"/>
      <c r="JI9" s="516"/>
      <c r="JJ9" s="516"/>
      <c r="JK9" s="516"/>
      <c r="JL9" s="516"/>
      <c r="JM9" s="516"/>
      <c r="JN9" s="516"/>
      <c r="JO9" s="516"/>
    </row>
    <row r="10" spans="1:275" ht="66" x14ac:dyDescent="0.25">
      <c r="A10" s="868">
        <v>4</v>
      </c>
      <c r="B10" s="546" t="s">
        <v>248</v>
      </c>
      <c r="C10" s="869" t="s">
        <v>201</v>
      </c>
      <c r="D10" s="975" t="s">
        <v>50</v>
      </c>
      <c r="E10" s="430" t="str">
        <f>IF(E7="OSY", "X", "")</f>
        <v/>
      </c>
      <c r="F10" s="430" t="str">
        <f t="shared" ref="F10:X10" si="1">IF(F7="OSY", "X", "")</f>
        <v/>
      </c>
      <c r="G10" s="430" t="str">
        <f t="shared" si="1"/>
        <v/>
      </c>
      <c r="H10" s="430" t="str">
        <f t="shared" si="1"/>
        <v/>
      </c>
      <c r="I10" s="430" t="str">
        <f t="shared" si="1"/>
        <v/>
      </c>
      <c r="J10" s="430" t="str">
        <f t="shared" si="1"/>
        <v/>
      </c>
      <c r="K10" s="430" t="str">
        <f t="shared" si="1"/>
        <v/>
      </c>
      <c r="L10" s="430" t="str">
        <f t="shared" si="1"/>
        <v/>
      </c>
      <c r="M10" s="430" t="str">
        <f t="shared" si="1"/>
        <v/>
      </c>
      <c r="N10" s="430" t="str">
        <f t="shared" si="1"/>
        <v/>
      </c>
      <c r="O10" s="430" t="str">
        <f t="shared" si="1"/>
        <v/>
      </c>
      <c r="P10" s="430" t="str">
        <f t="shared" si="1"/>
        <v/>
      </c>
      <c r="Q10" s="430" t="str">
        <f t="shared" si="1"/>
        <v/>
      </c>
      <c r="R10" s="430" t="str">
        <f t="shared" si="1"/>
        <v/>
      </c>
      <c r="S10" s="430" t="str">
        <f t="shared" si="1"/>
        <v/>
      </c>
      <c r="T10" s="430" t="str">
        <f t="shared" si="1"/>
        <v/>
      </c>
      <c r="U10" s="430" t="str">
        <f t="shared" si="1"/>
        <v/>
      </c>
      <c r="V10" s="430" t="str">
        <f t="shared" si="1"/>
        <v/>
      </c>
      <c r="W10" s="430" t="str">
        <f t="shared" si="1"/>
        <v/>
      </c>
      <c r="X10" s="430" t="str">
        <f t="shared" si="1"/>
        <v/>
      </c>
      <c r="Y10" s="422"/>
      <c r="Z10" s="423"/>
      <c r="AA10" s="424"/>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c r="CC10" s="516"/>
      <c r="CD10" s="516"/>
      <c r="CE10" s="516"/>
      <c r="CF10" s="516"/>
      <c r="CG10" s="516"/>
      <c r="CH10" s="516"/>
      <c r="CI10" s="516"/>
      <c r="CJ10" s="516"/>
      <c r="CK10" s="516"/>
      <c r="CL10" s="516"/>
      <c r="CM10" s="516"/>
      <c r="CN10" s="516"/>
      <c r="CO10" s="516"/>
      <c r="CP10" s="516"/>
      <c r="CQ10" s="516"/>
      <c r="CR10" s="516"/>
      <c r="CS10" s="516"/>
      <c r="CT10" s="516"/>
      <c r="CU10" s="516"/>
      <c r="CV10" s="516"/>
      <c r="CW10" s="516"/>
      <c r="CX10" s="516"/>
      <c r="CY10" s="516"/>
      <c r="CZ10" s="516"/>
      <c r="DA10" s="516"/>
      <c r="DB10" s="516"/>
      <c r="DC10" s="516"/>
      <c r="DD10" s="516"/>
      <c r="DE10" s="516"/>
      <c r="DF10" s="516"/>
      <c r="DG10" s="516"/>
      <c r="DH10" s="516"/>
      <c r="DI10" s="516"/>
      <c r="DJ10" s="516"/>
      <c r="DK10" s="516"/>
      <c r="DL10" s="516"/>
      <c r="DM10" s="516"/>
      <c r="DN10" s="516"/>
      <c r="DO10" s="516"/>
      <c r="DP10" s="516"/>
      <c r="DQ10" s="516"/>
      <c r="DR10" s="516"/>
      <c r="DS10" s="516"/>
      <c r="DT10" s="516"/>
      <c r="DU10" s="516"/>
      <c r="DV10" s="516"/>
      <c r="DW10" s="516"/>
      <c r="DX10" s="516"/>
      <c r="DY10" s="516"/>
      <c r="DZ10" s="516"/>
      <c r="EA10" s="516"/>
      <c r="EB10" s="516"/>
      <c r="EC10" s="516"/>
      <c r="ED10" s="516"/>
      <c r="EE10" s="516"/>
      <c r="EF10" s="516"/>
      <c r="EG10" s="516"/>
      <c r="EH10" s="516"/>
      <c r="EI10" s="516"/>
      <c r="EJ10" s="516"/>
      <c r="EK10" s="516"/>
      <c r="EL10" s="516"/>
      <c r="EM10" s="516"/>
      <c r="EN10" s="516"/>
      <c r="EO10" s="516"/>
      <c r="EP10" s="516"/>
      <c r="EQ10" s="516"/>
      <c r="ER10" s="516"/>
      <c r="ES10" s="516"/>
      <c r="ET10" s="516"/>
      <c r="EU10" s="516"/>
      <c r="EV10" s="516"/>
      <c r="EW10" s="516"/>
      <c r="EX10" s="516"/>
      <c r="EY10" s="516"/>
      <c r="EZ10" s="516"/>
      <c r="FA10" s="516"/>
      <c r="FB10" s="516"/>
      <c r="FC10" s="516"/>
      <c r="FD10" s="516"/>
      <c r="FE10" s="516"/>
      <c r="FF10" s="516"/>
      <c r="FG10" s="516"/>
      <c r="FH10" s="516"/>
      <c r="FI10" s="516"/>
      <c r="FJ10" s="516"/>
      <c r="FK10" s="516"/>
      <c r="FL10" s="516"/>
      <c r="FM10" s="516"/>
      <c r="FN10" s="516"/>
      <c r="FO10" s="516"/>
      <c r="FP10" s="516"/>
      <c r="FQ10" s="516"/>
      <c r="FR10" s="516"/>
      <c r="FS10" s="516"/>
      <c r="FT10" s="516"/>
      <c r="FU10" s="516"/>
      <c r="FV10" s="516"/>
      <c r="FW10" s="516"/>
      <c r="FX10" s="516"/>
      <c r="FY10" s="516"/>
      <c r="FZ10" s="516"/>
      <c r="GA10" s="516"/>
      <c r="GB10" s="516"/>
      <c r="GC10" s="516"/>
      <c r="GD10" s="516"/>
      <c r="GE10" s="516"/>
      <c r="GF10" s="516"/>
      <c r="GG10" s="516"/>
      <c r="GH10" s="516"/>
      <c r="GI10" s="516"/>
      <c r="GJ10" s="516"/>
      <c r="GK10" s="516"/>
      <c r="GL10" s="516"/>
      <c r="GM10" s="516"/>
      <c r="GN10" s="516"/>
      <c r="GO10" s="516"/>
      <c r="GP10" s="516"/>
      <c r="GQ10" s="516"/>
      <c r="GR10" s="516"/>
      <c r="GS10" s="516"/>
      <c r="GT10" s="516"/>
      <c r="GU10" s="516"/>
      <c r="GV10" s="516"/>
      <c r="GW10" s="516"/>
      <c r="GX10" s="516"/>
      <c r="GY10" s="516"/>
      <c r="GZ10" s="516"/>
      <c r="HA10" s="516"/>
      <c r="HB10" s="516"/>
      <c r="HC10" s="516"/>
      <c r="HD10" s="516"/>
      <c r="HE10" s="516"/>
      <c r="HF10" s="516"/>
      <c r="HG10" s="516"/>
      <c r="HH10" s="516"/>
      <c r="HI10" s="516"/>
      <c r="HJ10" s="516"/>
      <c r="HK10" s="516"/>
      <c r="HL10" s="516"/>
      <c r="HM10" s="516"/>
      <c r="HN10" s="516"/>
      <c r="HO10" s="516"/>
      <c r="HP10" s="516"/>
      <c r="HQ10" s="516"/>
      <c r="HR10" s="516"/>
      <c r="HS10" s="516"/>
      <c r="HT10" s="516"/>
      <c r="HU10" s="516"/>
      <c r="HV10" s="516"/>
      <c r="HW10" s="516"/>
      <c r="HX10" s="516"/>
      <c r="HY10" s="516"/>
      <c r="HZ10" s="516"/>
      <c r="IA10" s="516"/>
      <c r="IB10" s="516"/>
      <c r="IC10" s="516"/>
      <c r="ID10" s="516"/>
      <c r="IE10" s="516"/>
      <c r="IF10" s="516"/>
      <c r="IG10" s="516"/>
      <c r="IH10" s="516"/>
      <c r="II10" s="516"/>
      <c r="IJ10" s="516"/>
      <c r="IK10" s="516"/>
      <c r="IL10" s="516"/>
      <c r="IM10" s="516"/>
      <c r="IN10" s="516"/>
      <c r="IO10" s="516"/>
      <c r="IP10" s="516"/>
      <c r="IQ10" s="516"/>
      <c r="IR10" s="516"/>
      <c r="IS10" s="516"/>
      <c r="IT10" s="516"/>
      <c r="IU10" s="516"/>
      <c r="IV10" s="516"/>
      <c r="IW10" s="516"/>
      <c r="IX10" s="516"/>
      <c r="IY10" s="516"/>
      <c r="IZ10" s="516"/>
      <c r="JA10" s="516"/>
      <c r="JB10" s="516"/>
      <c r="JC10" s="516"/>
      <c r="JD10" s="516"/>
      <c r="JE10" s="516"/>
      <c r="JF10" s="516"/>
      <c r="JG10" s="516"/>
      <c r="JH10" s="516"/>
      <c r="JI10" s="516"/>
      <c r="JJ10" s="516"/>
      <c r="JK10" s="516"/>
      <c r="JL10" s="516"/>
      <c r="JM10" s="516"/>
      <c r="JN10" s="516"/>
      <c r="JO10" s="516"/>
    </row>
    <row r="11" spans="1:275" ht="39.6" x14ac:dyDescent="0.25">
      <c r="A11" s="870">
        <v>5</v>
      </c>
      <c r="B11" s="546" t="s">
        <v>126</v>
      </c>
      <c r="C11" s="550" t="s">
        <v>338</v>
      </c>
      <c r="D11" s="976" t="s">
        <v>51</v>
      </c>
      <c r="E11" s="430"/>
      <c r="F11" s="430"/>
      <c r="G11" s="430"/>
      <c r="H11" s="430"/>
      <c r="I11" s="430"/>
      <c r="J11" s="430"/>
      <c r="K11" s="430"/>
      <c r="L11" s="430"/>
      <c r="M11" s="430"/>
      <c r="N11" s="430"/>
      <c r="O11" s="430"/>
      <c r="P11" s="430"/>
      <c r="Q11" s="430"/>
      <c r="R11" s="430"/>
      <c r="S11" s="430"/>
      <c r="T11" s="430"/>
      <c r="U11" s="430"/>
      <c r="V11" s="430"/>
      <c r="W11" s="430"/>
      <c r="X11" s="430"/>
      <c r="Y11" s="422"/>
      <c r="Z11" s="423"/>
      <c r="AA11" s="424"/>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P11" s="516"/>
      <c r="BQ11" s="516"/>
      <c r="BR11" s="516"/>
      <c r="BS11" s="516"/>
      <c r="BT11" s="516"/>
      <c r="BU11" s="516"/>
      <c r="BV11" s="516"/>
      <c r="BW11" s="516"/>
      <c r="BX11" s="516"/>
      <c r="BY11" s="516"/>
      <c r="BZ11" s="516"/>
      <c r="CA11" s="516"/>
      <c r="CB11" s="516"/>
      <c r="CC11" s="516"/>
      <c r="CD11" s="516"/>
      <c r="CE11" s="516"/>
      <c r="CF11" s="516"/>
      <c r="CG11" s="516"/>
      <c r="CH11" s="516"/>
      <c r="CI11" s="516"/>
      <c r="CJ11" s="516"/>
      <c r="CK11" s="516"/>
      <c r="CL11" s="516"/>
      <c r="CM11" s="516"/>
      <c r="CN11" s="516"/>
      <c r="CO11" s="516"/>
      <c r="CP11" s="516"/>
      <c r="CQ11" s="516"/>
      <c r="CR11" s="516"/>
      <c r="CS11" s="516"/>
      <c r="CT11" s="516"/>
      <c r="CU11" s="516"/>
      <c r="CV11" s="516"/>
      <c r="CW11" s="516"/>
      <c r="CX11" s="516"/>
      <c r="CY11" s="516"/>
      <c r="CZ11" s="516"/>
      <c r="DA11" s="516"/>
      <c r="DB11" s="516"/>
      <c r="DC11" s="516"/>
      <c r="DD11" s="516"/>
      <c r="DE11" s="516"/>
      <c r="DF11" s="516"/>
      <c r="DG11" s="516"/>
      <c r="DH11" s="516"/>
      <c r="DI11" s="516"/>
      <c r="DJ11" s="516"/>
      <c r="DK11" s="516"/>
      <c r="DL11" s="516"/>
      <c r="DM11" s="516"/>
      <c r="DN11" s="516"/>
      <c r="DO11" s="516"/>
      <c r="DP11" s="516"/>
      <c r="DQ11" s="516"/>
      <c r="DR11" s="516"/>
      <c r="DS11" s="516"/>
      <c r="DT11" s="516"/>
      <c r="DU11" s="516"/>
      <c r="DV11" s="516"/>
      <c r="DW11" s="516"/>
      <c r="DX11" s="516"/>
      <c r="DY11" s="516"/>
      <c r="DZ11" s="516"/>
      <c r="EA11" s="516"/>
      <c r="EB11" s="516"/>
      <c r="EC11" s="516"/>
      <c r="ED11" s="516"/>
      <c r="EE11" s="516"/>
      <c r="EF11" s="516"/>
      <c r="EG11" s="516"/>
      <c r="EH11" s="516"/>
      <c r="EI11" s="516"/>
      <c r="EJ11" s="516"/>
      <c r="EK11" s="516"/>
      <c r="EL11" s="516"/>
      <c r="EM11" s="516"/>
      <c r="EN11" s="516"/>
      <c r="EO11" s="516"/>
      <c r="EP11" s="516"/>
      <c r="EQ11" s="516"/>
      <c r="ER11" s="516"/>
      <c r="ES11" s="516"/>
      <c r="ET11" s="516"/>
      <c r="EU11" s="516"/>
      <c r="EV11" s="516"/>
      <c r="EW11" s="516"/>
      <c r="EX11" s="516"/>
      <c r="EY11" s="516"/>
      <c r="EZ11" s="516"/>
      <c r="FA11" s="516"/>
      <c r="FB11" s="516"/>
      <c r="FC11" s="516"/>
      <c r="FD11" s="516"/>
      <c r="FE11" s="516"/>
      <c r="FF11" s="516"/>
      <c r="FG11" s="516"/>
      <c r="FH11" s="516"/>
      <c r="FI11" s="516"/>
      <c r="FJ11" s="516"/>
      <c r="FK11" s="516"/>
      <c r="FL11" s="516"/>
      <c r="FM11" s="516"/>
      <c r="FN11" s="516"/>
      <c r="FO11" s="516"/>
      <c r="FP11" s="516"/>
      <c r="FQ11" s="516"/>
      <c r="FR11" s="516"/>
      <c r="FS11" s="516"/>
      <c r="FT11" s="516"/>
      <c r="FU11" s="516"/>
      <c r="FV11" s="516"/>
      <c r="FW11" s="516"/>
      <c r="FX11" s="516"/>
      <c r="FY11" s="516"/>
      <c r="FZ11" s="516"/>
      <c r="GA11" s="516"/>
      <c r="GB11" s="516"/>
      <c r="GC11" s="516"/>
      <c r="GD11" s="516"/>
      <c r="GE11" s="516"/>
      <c r="GF11" s="516"/>
      <c r="GG11" s="516"/>
      <c r="GH11" s="516"/>
      <c r="GI11" s="516"/>
      <c r="GJ11" s="516"/>
      <c r="GK11" s="516"/>
      <c r="GL11" s="516"/>
      <c r="GM11" s="516"/>
      <c r="GN11" s="516"/>
      <c r="GO11" s="516"/>
      <c r="GP11" s="516"/>
      <c r="GQ11" s="516"/>
      <c r="GR11" s="516"/>
      <c r="GS11" s="516"/>
      <c r="GT11" s="516"/>
      <c r="GU11" s="516"/>
      <c r="GV11" s="516"/>
      <c r="GW11" s="516"/>
      <c r="GX11" s="516"/>
      <c r="GY11" s="516"/>
      <c r="GZ11" s="516"/>
      <c r="HA11" s="516"/>
      <c r="HB11" s="516"/>
      <c r="HC11" s="516"/>
      <c r="HD11" s="516"/>
      <c r="HE11" s="516"/>
      <c r="HF11" s="516"/>
      <c r="HG11" s="516"/>
      <c r="HH11" s="516"/>
      <c r="HI11" s="516"/>
      <c r="HJ11" s="516"/>
      <c r="HK11" s="516"/>
      <c r="HL11" s="516"/>
      <c r="HM11" s="516"/>
      <c r="HN11" s="516"/>
      <c r="HO11" s="516"/>
      <c r="HP11" s="516"/>
      <c r="HQ11" s="516"/>
      <c r="HR11" s="516"/>
      <c r="HS11" s="516"/>
      <c r="HT11" s="516"/>
      <c r="HU11" s="516"/>
      <c r="HV11" s="516"/>
      <c r="HW11" s="516"/>
      <c r="HX11" s="516"/>
      <c r="HY11" s="516"/>
      <c r="HZ11" s="516"/>
      <c r="IA11" s="516"/>
      <c r="IB11" s="516"/>
      <c r="IC11" s="516"/>
      <c r="ID11" s="516"/>
      <c r="IE11" s="516"/>
      <c r="IF11" s="516"/>
      <c r="IG11" s="516"/>
      <c r="IH11" s="516"/>
      <c r="II11" s="516"/>
      <c r="IJ11" s="516"/>
      <c r="IK11" s="516"/>
      <c r="IL11" s="516"/>
      <c r="IM11" s="516"/>
      <c r="IN11" s="516"/>
      <c r="IO11" s="516"/>
      <c r="IP11" s="516"/>
      <c r="IQ11" s="516"/>
      <c r="IR11" s="516"/>
      <c r="IS11" s="516"/>
      <c r="IT11" s="516"/>
      <c r="IU11" s="516"/>
      <c r="IV11" s="516"/>
      <c r="IW11" s="516"/>
      <c r="IX11" s="516"/>
      <c r="IY11" s="516"/>
      <c r="IZ11" s="516"/>
      <c r="JA11" s="516"/>
      <c r="JB11" s="516"/>
      <c r="JC11" s="516"/>
      <c r="JD11" s="516"/>
      <c r="JE11" s="516"/>
      <c r="JF11" s="516"/>
      <c r="JG11" s="516"/>
      <c r="JH11" s="516"/>
      <c r="JI11" s="516"/>
      <c r="JJ11" s="516"/>
      <c r="JK11" s="516"/>
      <c r="JL11" s="516"/>
      <c r="JM11" s="516"/>
      <c r="JN11" s="516"/>
      <c r="JO11" s="516"/>
    </row>
    <row r="12" spans="1:275" ht="33" customHeight="1" x14ac:dyDescent="0.25">
      <c r="A12" s="868">
        <v>6</v>
      </c>
      <c r="B12" s="871" t="s">
        <v>145</v>
      </c>
      <c r="C12" s="609" t="s">
        <v>127</v>
      </c>
      <c r="D12" s="975" t="s">
        <v>50</v>
      </c>
      <c r="E12" s="430"/>
      <c r="F12" s="430"/>
      <c r="G12" s="430"/>
      <c r="H12" s="430"/>
      <c r="I12" s="430"/>
      <c r="J12" s="430"/>
      <c r="K12" s="430"/>
      <c r="L12" s="430"/>
      <c r="M12" s="430"/>
      <c r="N12" s="430"/>
      <c r="O12" s="430"/>
      <c r="P12" s="430"/>
      <c r="Q12" s="430"/>
      <c r="R12" s="430"/>
      <c r="S12" s="430"/>
      <c r="T12" s="430"/>
      <c r="U12" s="430"/>
      <c r="V12" s="430"/>
      <c r="W12" s="430"/>
      <c r="X12" s="430"/>
      <c r="Y12" s="422"/>
      <c r="Z12" s="423"/>
      <c r="AA12" s="424"/>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16"/>
      <c r="BO12" s="516"/>
      <c r="BP12" s="516"/>
      <c r="BQ12" s="516"/>
      <c r="BR12" s="516"/>
      <c r="BS12" s="516"/>
      <c r="BT12" s="516"/>
      <c r="BU12" s="516"/>
      <c r="BV12" s="516"/>
      <c r="BW12" s="516"/>
      <c r="BX12" s="516"/>
      <c r="BY12" s="516"/>
      <c r="BZ12" s="516"/>
      <c r="CA12" s="516"/>
      <c r="CB12" s="516"/>
      <c r="CC12" s="516"/>
      <c r="CD12" s="516"/>
      <c r="CE12" s="516"/>
      <c r="CF12" s="516"/>
      <c r="CG12" s="516"/>
      <c r="CH12" s="516"/>
      <c r="CI12" s="516"/>
      <c r="CJ12" s="516"/>
      <c r="CK12" s="516"/>
      <c r="CL12" s="516"/>
      <c r="CM12" s="516"/>
      <c r="CN12" s="516"/>
      <c r="CO12" s="516"/>
      <c r="CP12" s="516"/>
      <c r="CQ12" s="516"/>
      <c r="CR12" s="516"/>
      <c r="CS12" s="516"/>
      <c r="CT12" s="516"/>
      <c r="CU12" s="516"/>
      <c r="CV12" s="516"/>
      <c r="CW12" s="516"/>
      <c r="CX12" s="516"/>
      <c r="CY12" s="516"/>
      <c r="CZ12" s="516"/>
      <c r="DA12" s="516"/>
      <c r="DB12" s="516"/>
      <c r="DC12" s="516"/>
      <c r="DD12" s="516"/>
      <c r="DE12" s="516"/>
      <c r="DF12" s="516"/>
      <c r="DG12" s="516"/>
      <c r="DH12" s="516"/>
      <c r="DI12" s="516"/>
      <c r="DJ12" s="516"/>
      <c r="DK12" s="516"/>
      <c r="DL12" s="516"/>
      <c r="DM12" s="516"/>
      <c r="DN12" s="516"/>
      <c r="DO12" s="516"/>
      <c r="DP12" s="516"/>
      <c r="DQ12" s="516"/>
      <c r="DR12" s="516"/>
      <c r="DS12" s="516"/>
      <c r="DT12" s="516"/>
      <c r="DU12" s="516"/>
      <c r="DV12" s="516"/>
      <c r="DW12" s="516"/>
      <c r="DX12" s="516"/>
      <c r="DY12" s="516"/>
      <c r="DZ12" s="516"/>
      <c r="EA12" s="516"/>
      <c r="EB12" s="516"/>
      <c r="EC12" s="516"/>
      <c r="ED12" s="516"/>
      <c r="EE12" s="516"/>
      <c r="EF12" s="516"/>
      <c r="EG12" s="516"/>
      <c r="EH12" s="516"/>
      <c r="EI12" s="516"/>
      <c r="EJ12" s="516"/>
      <c r="EK12" s="516"/>
      <c r="EL12" s="516"/>
      <c r="EM12" s="516"/>
      <c r="EN12" s="516"/>
      <c r="EO12" s="516"/>
      <c r="EP12" s="516"/>
      <c r="EQ12" s="516"/>
      <c r="ER12" s="516"/>
      <c r="ES12" s="516"/>
      <c r="ET12" s="516"/>
      <c r="EU12" s="516"/>
      <c r="EV12" s="516"/>
      <c r="EW12" s="516"/>
      <c r="EX12" s="516"/>
      <c r="EY12" s="516"/>
      <c r="EZ12" s="516"/>
      <c r="FA12" s="516"/>
      <c r="FB12" s="516"/>
      <c r="FC12" s="516"/>
      <c r="FD12" s="516"/>
      <c r="FE12" s="516"/>
      <c r="FF12" s="516"/>
      <c r="FG12" s="516"/>
      <c r="FH12" s="516"/>
      <c r="FI12" s="516"/>
      <c r="FJ12" s="516"/>
      <c r="FK12" s="516"/>
      <c r="FL12" s="516"/>
      <c r="FM12" s="516"/>
      <c r="FN12" s="516"/>
      <c r="FO12" s="516"/>
      <c r="FP12" s="516"/>
      <c r="FQ12" s="516"/>
      <c r="FR12" s="516"/>
      <c r="FS12" s="516"/>
      <c r="FT12" s="516"/>
      <c r="FU12" s="516"/>
      <c r="FV12" s="516"/>
      <c r="FW12" s="516"/>
      <c r="FX12" s="516"/>
      <c r="FY12" s="516"/>
      <c r="FZ12" s="516"/>
      <c r="GA12" s="516"/>
      <c r="GB12" s="516"/>
      <c r="GC12" s="516"/>
      <c r="GD12" s="516"/>
      <c r="GE12" s="516"/>
      <c r="GF12" s="516"/>
      <c r="GG12" s="516"/>
      <c r="GH12" s="516"/>
      <c r="GI12" s="516"/>
      <c r="GJ12" s="516"/>
      <c r="GK12" s="516"/>
      <c r="GL12" s="516"/>
      <c r="GM12" s="516"/>
      <c r="GN12" s="516"/>
      <c r="GO12" s="516"/>
      <c r="GP12" s="516"/>
      <c r="GQ12" s="516"/>
      <c r="GR12" s="516"/>
      <c r="GS12" s="516"/>
      <c r="GT12" s="516"/>
      <c r="GU12" s="516"/>
      <c r="GV12" s="516"/>
      <c r="GW12" s="516"/>
      <c r="GX12" s="516"/>
      <c r="GY12" s="516"/>
      <c r="GZ12" s="516"/>
      <c r="HA12" s="516"/>
      <c r="HB12" s="516"/>
      <c r="HC12" s="516"/>
      <c r="HD12" s="516"/>
      <c r="HE12" s="516"/>
      <c r="HF12" s="516"/>
      <c r="HG12" s="516"/>
      <c r="HH12" s="516"/>
      <c r="HI12" s="516"/>
      <c r="HJ12" s="516"/>
      <c r="HK12" s="516"/>
      <c r="HL12" s="516"/>
      <c r="HM12" s="516"/>
      <c r="HN12" s="516"/>
      <c r="HO12" s="516"/>
      <c r="HP12" s="516"/>
      <c r="HQ12" s="516"/>
      <c r="HR12" s="516"/>
      <c r="HS12" s="516"/>
      <c r="HT12" s="516"/>
      <c r="HU12" s="516"/>
      <c r="HV12" s="516"/>
      <c r="HW12" s="516"/>
      <c r="HX12" s="516"/>
      <c r="HY12" s="516"/>
      <c r="HZ12" s="516"/>
      <c r="IA12" s="516"/>
      <c r="IB12" s="516"/>
      <c r="IC12" s="516"/>
      <c r="ID12" s="516"/>
      <c r="IE12" s="516"/>
      <c r="IF12" s="516"/>
      <c r="IG12" s="516"/>
      <c r="IH12" s="516"/>
      <c r="II12" s="516"/>
      <c r="IJ12" s="516"/>
      <c r="IK12" s="516"/>
      <c r="IL12" s="516"/>
      <c r="IM12" s="516"/>
      <c r="IN12" s="516"/>
      <c r="IO12" s="516"/>
      <c r="IP12" s="516"/>
      <c r="IQ12" s="516"/>
      <c r="IR12" s="516"/>
      <c r="IS12" s="516"/>
      <c r="IT12" s="516"/>
      <c r="IU12" s="516"/>
      <c r="IV12" s="516"/>
      <c r="IW12" s="516"/>
      <c r="IX12" s="516"/>
      <c r="IY12" s="516"/>
      <c r="IZ12" s="516"/>
      <c r="JA12" s="516"/>
      <c r="JB12" s="516"/>
      <c r="JC12" s="516"/>
      <c r="JD12" s="516"/>
      <c r="JE12" s="516"/>
      <c r="JF12" s="516"/>
      <c r="JG12" s="516"/>
      <c r="JH12" s="516"/>
      <c r="JI12" s="516"/>
      <c r="JJ12" s="516"/>
      <c r="JK12" s="516"/>
      <c r="JL12" s="516"/>
      <c r="JM12" s="516"/>
      <c r="JN12" s="516"/>
      <c r="JO12" s="516"/>
    </row>
    <row r="13" spans="1:275" ht="42" customHeight="1" x14ac:dyDescent="0.25">
      <c r="A13" s="868">
        <v>7</v>
      </c>
      <c r="B13" s="546" t="s">
        <v>146</v>
      </c>
      <c r="C13" s="872" t="s">
        <v>16</v>
      </c>
      <c r="D13" s="975" t="s">
        <v>50</v>
      </c>
      <c r="E13" s="430"/>
      <c r="F13" s="430"/>
      <c r="G13" s="430"/>
      <c r="H13" s="430"/>
      <c r="I13" s="430"/>
      <c r="J13" s="430"/>
      <c r="K13" s="430"/>
      <c r="L13" s="430"/>
      <c r="M13" s="430"/>
      <c r="N13" s="430"/>
      <c r="O13" s="430"/>
      <c r="P13" s="430"/>
      <c r="Q13" s="430"/>
      <c r="R13" s="430"/>
      <c r="S13" s="430"/>
      <c r="T13" s="430"/>
      <c r="U13" s="430"/>
      <c r="V13" s="430"/>
      <c r="W13" s="430"/>
      <c r="X13" s="430"/>
      <c r="Y13" s="422"/>
      <c r="Z13" s="423"/>
      <c r="AA13" s="424"/>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6"/>
      <c r="BF13" s="516"/>
      <c r="BG13" s="516"/>
      <c r="BH13" s="516"/>
      <c r="BI13" s="516"/>
      <c r="BJ13" s="516"/>
      <c r="BK13" s="516"/>
      <c r="BL13" s="516"/>
      <c r="BM13" s="516"/>
      <c r="BN13" s="516"/>
      <c r="BO13" s="516"/>
      <c r="BP13" s="516"/>
      <c r="BQ13" s="516"/>
      <c r="BR13" s="516"/>
      <c r="BS13" s="516"/>
      <c r="BT13" s="516"/>
      <c r="BU13" s="516"/>
      <c r="BV13" s="516"/>
      <c r="BW13" s="516"/>
      <c r="BX13" s="516"/>
      <c r="BY13" s="516"/>
      <c r="BZ13" s="516"/>
      <c r="CA13" s="516"/>
      <c r="CB13" s="516"/>
      <c r="CC13" s="516"/>
      <c r="CD13" s="516"/>
      <c r="CE13" s="516"/>
      <c r="CF13" s="516"/>
      <c r="CG13" s="516"/>
      <c r="CH13" s="516"/>
      <c r="CI13" s="516"/>
      <c r="CJ13" s="516"/>
      <c r="CK13" s="516"/>
      <c r="CL13" s="516"/>
      <c r="CM13" s="516"/>
      <c r="CN13" s="516"/>
      <c r="CO13" s="516"/>
      <c r="CP13" s="516"/>
      <c r="CQ13" s="516"/>
      <c r="CR13" s="516"/>
      <c r="CS13" s="516"/>
      <c r="CT13" s="516"/>
      <c r="CU13" s="516"/>
      <c r="CV13" s="516"/>
      <c r="CW13" s="516"/>
      <c r="CX13" s="516"/>
      <c r="CY13" s="516"/>
      <c r="CZ13" s="516"/>
      <c r="DA13" s="516"/>
      <c r="DB13" s="516"/>
      <c r="DC13" s="516"/>
      <c r="DD13" s="516"/>
      <c r="DE13" s="516"/>
      <c r="DF13" s="516"/>
      <c r="DG13" s="516"/>
      <c r="DH13" s="516"/>
      <c r="DI13" s="516"/>
      <c r="DJ13" s="516"/>
      <c r="DK13" s="516"/>
      <c r="DL13" s="516"/>
      <c r="DM13" s="516"/>
      <c r="DN13" s="516"/>
      <c r="DO13" s="516"/>
      <c r="DP13" s="516"/>
      <c r="DQ13" s="516"/>
      <c r="DR13" s="516"/>
      <c r="DS13" s="516"/>
      <c r="DT13" s="516"/>
      <c r="DU13" s="516"/>
      <c r="DV13" s="516"/>
      <c r="DW13" s="516"/>
      <c r="DX13" s="516"/>
      <c r="DY13" s="516"/>
      <c r="DZ13" s="516"/>
      <c r="EA13" s="516"/>
      <c r="EB13" s="516"/>
      <c r="EC13" s="516"/>
      <c r="ED13" s="516"/>
      <c r="EE13" s="516"/>
      <c r="EF13" s="516"/>
      <c r="EG13" s="516"/>
      <c r="EH13" s="516"/>
      <c r="EI13" s="516"/>
      <c r="EJ13" s="516"/>
      <c r="EK13" s="516"/>
      <c r="EL13" s="516"/>
      <c r="EM13" s="516"/>
      <c r="EN13" s="516"/>
      <c r="EO13" s="516"/>
      <c r="EP13" s="516"/>
      <c r="EQ13" s="516"/>
      <c r="ER13" s="516"/>
      <c r="ES13" s="516"/>
      <c r="ET13" s="516"/>
      <c r="EU13" s="516"/>
      <c r="EV13" s="516"/>
      <c r="EW13" s="516"/>
      <c r="EX13" s="516"/>
      <c r="EY13" s="516"/>
      <c r="EZ13" s="516"/>
      <c r="FA13" s="516"/>
      <c r="FB13" s="516"/>
      <c r="FC13" s="516"/>
      <c r="FD13" s="516"/>
      <c r="FE13" s="516"/>
      <c r="FF13" s="516"/>
      <c r="FG13" s="516"/>
      <c r="FH13" s="516"/>
      <c r="FI13" s="516"/>
      <c r="FJ13" s="516"/>
      <c r="FK13" s="516"/>
      <c r="FL13" s="516"/>
      <c r="FM13" s="516"/>
      <c r="FN13" s="516"/>
      <c r="FO13" s="516"/>
      <c r="FP13" s="516"/>
      <c r="FQ13" s="516"/>
      <c r="FR13" s="516"/>
      <c r="FS13" s="516"/>
      <c r="FT13" s="516"/>
      <c r="FU13" s="516"/>
      <c r="FV13" s="516"/>
      <c r="FW13" s="516"/>
      <c r="FX13" s="516"/>
      <c r="FY13" s="516"/>
      <c r="FZ13" s="516"/>
      <c r="GA13" s="516"/>
      <c r="GB13" s="516"/>
      <c r="GC13" s="516"/>
      <c r="GD13" s="516"/>
      <c r="GE13" s="516"/>
      <c r="GF13" s="516"/>
      <c r="GG13" s="516"/>
      <c r="GH13" s="516"/>
      <c r="GI13" s="516"/>
      <c r="GJ13" s="516"/>
      <c r="GK13" s="516"/>
      <c r="GL13" s="516"/>
      <c r="GM13" s="516"/>
      <c r="GN13" s="516"/>
      <c r="GO13" s="516"/>
      <c r="GP13" s="516"/>
      <c r="GQ13" s="516"/>
      <c r="GR13" s="516"/>
      <c r="GS13" s="516"/>
      <c r="GT13" s="516"/>
      <c r="GU13" s="516"/>
      <c r="GV13" s="516"/>
      <c r="GW13" s="516"/>
      <c r="GX13" s="516"/>
      <c r="GY13" s="516"/>
      <c r="GZ13" s="516"/>
      <c r="HA13" s="516"/>
      <c r="HB13" s="516"/>
      <c r="HC13" s="516"/>
      <c r="HD13" s="516"/>
      <c r="HE13" s="516"/>
      <c r="HF13" s="516"/>
      <c r="HG13" s="516"/>
      <c r="HH13" s="516"/>
      <c r="HI13" s="516"/>
      <c r="HJ13" s="516"/>
      <c r="HK13" s="516"/>
      <c r="HL13" s="516"/>
      <c r="HM13" s="516"/>
      <c r="HN13" s="516"/>
      <c r="HO13" s="516"/>
      <c r="HP13" s="516"/>
      <c r="HQ13" s="516"/>
      <c r="HR13" s="516"/>
      <c r="HS13" s="516"/>
      <c r="HT13" s="516"/>
      <c r="HU13" s="516"/>
      <c r="HV13" s="516"/>
      <c r="HW13" s="516"/>
      <c r="HX13" s="516"/>
      <c r="HY13" s="516"/>
      <c r="HZ13" s="516"/>
      <c r="IA13" s="516"/>
      <c r="IB13" s="516"/>
      <c r="IC13" s="516"/>
      <c r="ID13" s="516"/>
      <c r="IE13" s="516"/>
      <c r="IF13" s="516"/>
      <c r="IG13" s="516"/>
      <c r="IH13" s="516"/>
      <c r="II13" s="516"/>
      <c r="IJ13" s="516"/>
      <c r="IK13" s="516"/>
      <c r="IL13" s="516"/>
      <c r="IM13" s="516"/>
      <c r="IN13" s="516"/>
      <c r="IO13" s="516"/>
      <c r="IP13" s="516"/>
      <c r="IQ13" s="516"/>
      <c r="IR13" s="516"/>
      <c r="IS13" s="516"/>
      <c r="IT13" s="516"/>
      <c r="IU13" s="516"/>
      <c r="IV13" s="516"/>
      <c r="IW13" s="516"/>
      <c r="IX13" s="516"/>
      <c r="IY13" s="516"/>
      <c r="IZ13" s="516"/>
      <c r="JA13" s="516"/>
      <c r="JB13" s="516"/>
      <c r="JC13" s="516"/>
      <c r="JD13" s="516"/>
      <c r="JE13" s="516"/>
      <c r="JF13" s="516"/>
      <c r="JG13" s="516"/>
      <c r="JH13" s="516"/>
      <c r="JI13" s="516"/>
      <c r="JJ13" s="516"/>
      <c r="JK13" s="516"/>
      <c r="JL13" s="516"/>
      <c r="JM13" s="516"/>
      <c r="JN13" s="516"/>
      <c r="JO13" s="516"/>
    </row>
    <row r="14" spans="1:275" ht="38.25" customHeight="1" x14ac:dyDescent="0.25">
      <c r="A14" s="868">
        <v>8</v>
      </c>
      <c r="B14" s="546" t="s">
        <v>147</v>
      </c>
      <c r="C14" s="550" t="s">
        <v>61</v>
      </c>
      <c r="D14" s="975" t="s">
        <v>50</v>
      </c>
      <c r="E14" s="430"/>
      <c r="F14" s="394"/>
      <c r="G14" s="394"/>
      <c r="H14" s="394"/>
      <c r="I14" s="394"/>
      <c r="J14" s="394"/>
      <c r="K14" s="394"/>
      <c r="L14" s="394"/>
      <c r="M14" s="394"/>
      <c r="N14" s="394"/>
      <c r="O14" s="394"/>
      <c r="P14" s="394"/>
      <c r="Q14" s="394"/>
      <c r="R14" s="394"/>
      <c r="S14" s="394"/>
      <c r="T14" s="394"/>
      <c r="U14" s="394"/>
      <c r="V14" s="394"/>
      <c r="W14" s="394"/>
      <c r="X14" s="394"/>
      <c r="Y14" s="422"/>
      <c r="Z14" s="423"/>
      <c r="AA14" s="424"/>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516"/>
      <c r="DU14" s="516"/>
      <c r="DV14" s="516"/>
      <c r="DW14" s="516"/>
      <c r="DX14" s="516"/>
      <c r="DY14" s="516"/>
      <c r="DZ14" s="516"/>
      <c r="EA14" s="516"/>
      <c r="EB14" s="516"/>
      <c r="EC14" s="516"/>
      <c r="ED14" s="516"/>
      <c r="EE14" s="516"/>
      <c r="EF14" s="516"/>
      <c r="EG14" s="516"/>
      <c r="EH14" s="516"/>
      <c r="EI14" s="516"/>
      <c r="EJ14" s="516"/>
      <c r="EK14" s="516"/>
      <c r="EL14" s="516"/>
      <c r="EM14" s="516"/>
      <c r="EN14" s="516"/>
      <c r="EO14" s="516"/>
      <c r="EP14" s="516"/>
      <c r="EQ14" s="516"/>
      <c r="ER14" s="516"/>
      <c r="ES14" s="516"/>
      <c r="ET14" s="516"/>
      <c r="EU14" s="516"/>
      <c r="EV14" s="516"/>
      <c r="EW14" s="516"/>
      <c r="EX14" s="516"/>
      <c r="EY14" s="516"/>
      <c r="EZ14" s="516"/>
      <c r="FA14" s="516"/>
      <c r="FB14" s="516"/>
      <c r="FC14" s="516"/>
      <c r="FD14" s="516"/>
      <c r="FE14" s="516"/>
      <c r="FF14" s="516"/>
      <c r="FG14" s="516"/>
      <c r="FH14" s="516"/>
      <c r="FI14" s="516"/>
      <c r="FJ14" s="516"/>
      <c r="FK14" s="516"/>
      <c r="FL14" s="516"/>
      <c r="FM14" s="516"/>
      <c r="FN14" s="516"/>
      <c r="FO14" s="516"/>
      <c r="FP14" s="516"/>
      <c r="FQ14" s="516"/>
      <c r="FR14" s="516"/>
      <c r="FS14" s="516"/>
      <c r="FT14" s="516"/>
      <c r="FU14" s="516"/>
      <c r="FV14" s="516"/>
      <c r="FW14" s="516"/>
      <c r="FX14" s="516"/>
      <c r="FY14" s="516"/>
      <c r="FZ14" s="516"/>
      <c r="GA14" s="516"/>
      <c r="GB14" s="516"/>
      <c r="GC14" s="516"/>
      <c r="GD14" s="516"/>
      <c r="GE14" s="516"/>
      <c r="GF14" s="516"/>
      <c r="GG14" s="516"/>
      <c r="GH14" s="516"/>
      <c r="GI14" s="516"/>
      <c r="GJ14" s="516"/>
      <c r="GK14" s="516"/>
      <c r="GL14" s="516"/>
      <c r="GM14" s="516"/>
      <c r="GN14" s="516"/>
      <c r="GO14" s="516"/>
      <c r="GP14" s="516"/>
      <c r="GQ14" s="516"/>
      <c r="GR14" s="516"/>
      <c r="GS14" s="516"/>
      <c r="GT14" s="516"/>
      <c r="GU14" s="516"/>
      <c r="GV14" s="516"/>
      <c r="GW14" s="516"/>
      <c r="GX14" s="516"/>
      <c r="GY14" s="516"/>
      <c r="GZ14" s="516"/>
      <c r="HA14" s="516"/>
      <c r="HB14" s="516"/>
      <c r="HC14" s="516"/>
      <c r="HD14" s="516"/>
      <c r="HE14" s="516"/>
      <c r="HF14" s="516"/>
      <c r="HG14" s="516"/>
      <c r="HH14" s="516"/>
      <c r="HI14" s="516"/>
      <c r="HJ14" s="516"/>
      <c r="HK14" s="516"/>
      <c r="HL14" s="516"/>
      <c r="HM14" s="516"/>
      <c r="HN14" s="516"/>
      <c r="HO14" s="516"/>
      <c r="HP14" s="516"/>
      <c r="HQ14" s="516"/>
      <c r="HR14" s="516"/>
      <c r="HS14" s="516"/>
      <c r="HT14" s="516"/>
      <c r="HU14" s="516"/>
      <c r="HV14" s="516"/>
      <c r="HW14" s="516"/>
      <c r="HX14" s="516"/>
      <c r="HY14" s="516"/>
      <c r="HZ14" s="516"/>
      <c r="IA14" s="516"/>
      <c r="IB14" s="516"/>
      <c r="IC14" s="516"/>
      <c r="ID14" s="516"/>
      <c r="IE14" s="516"/>
      <c r="IF14" s="516"/>
      <c r="IG14" s="516"/>
      <c r="IH14" s="516"/>
      <c r="II14" s="516"/>
      <c r="IJ14" s="516"/>
      <c r="IK14" s="516"/>
      <c r="IL14" s="516"/>
      <c r="IM14" s="516"/>
      <c r="IN14" s="516"/>
      <c r="IO14" s="516"/>
      <c r="IP14" s="516"/>
      <c r="IQ14" s="516"/>
      <c r="IR14" s="516"/>
      <c r="IS14" s="516"/>
      <c r="IT14" s="516"/>
      <c r="IU14" s="516"/>
      <c r="IV14" s="516"/>
      <c r="IW14" s="516"/>
      <c r="IX14" s="516"/>
      <c r="IY14" s="516"/>
      <c r="IZ14" s="516"/>
      <c r="JA14" s="516"/>
      <c r="JB14" s="516"/>
      <c r="JC14" s="516"/>
      <c r="JD14" s="516"/>
      <c r="JE14" s="516"/>
      <c r="JF14" s="516"/>
      <c r="JG14" s="516"/>
      <c r="JH14" s="516"/>
      <c r="JI14" s="516"/>
      <c r="JJ14" s="516"/>
      <c r="JK14" s="516"/>
      <c r="JL14" s="516"/>
      <c r="JM14" s="516"/>
      <c r="JN14" s="516"/>
      <c r="JO14" s="516"/>
    </row>
    <row r="15" spans="1:275" ht="40.200000000000003" thickBot="1" x14ac:dyDescent="0.3">
      <c r="A15" s="873">
        <v>9</v>
      </c>
      <c r="B15" s="552" t="s">
        <v>148</v>
      </c>
      <c r="C15" s="874" t="s">
        <v>128</v>
      </c>
      <c r="D15" s="977" t="s">
        <v>50</v>
      </c>
      <c r="E15" s="431"/>
      <c r="F15" s="431"/>
      <c r="G15" s="431"/>
      <c r="H15" s="431"/>
      <c r="I15" s="431"/>
      <c r="J15" s="431" t="str">
        <f t="shared" ref="J15:X15" si="2">IF(J7="OY","X", "")</f>
        <v/>
      </c>
      <c r="K15" s="431" t="str">
        <f t="shared" si="2"/>
        <v/>
      </c>
      <c r="L15" s="431" t="str">
        <f t="shared" si="2"/>
        <v/>
      </c>
      <c r="M15" s="431" t="str">
        <f t="shared" si="2"/>
        <v/>
      </c>
      <c r="N15" s="431" t="str">
        <f t="shared" si="2"/>
        <v/>
      </c>
      <c r="O15" s="431" t="str">
        <f t="shared" si="2"/>
        <v/>
      </c>
      <c r="P15" s="431" t="str">
        <f t="shared" si="2"/>
        <v/>
      </c>
      <c r="Q15" s="431" t="str">
        <f t="shared" si="2"/>
        <v/>
      </c>
      <c r="R15" s="431" t="str">
        <f t="shared" si="2"/>
        <v/>
      </c>
      <c r="S15" s="431" t="str">
        <f t="shared" si="2"/>
        <v/>
      </c>
      <c r="T15" s="431" t="str">
        <f t="shared" si="2"/>
        <v/>
      </c>
      <c r="U15" s="431" t="str">
        <f t="shared" si="2"/>
        <v/>
      </c>
      <c r="V15" s="431" t="str">
        <f t="shared" si="2"/>
        <v/>
      </c>
      <c r="W15" s="431" t="str">
        <f t="shared" si="2"/>
        <v/>
      </c>
      <c r="X15" s="431" t="str">
        <f t="shared" si="2"/>
        <v/>
      </c>
      <c r="Y15" s="433"/>
      <c r="Z15" s="434"/>
      <c r="AA15" s="435"/>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6"/>
      <c r="BF15" s="516"/>
      <c r="BG15" s="516"/>
      <c r="BH15" s="516"/>
      <c r="BI15" s="516"/>
      <c r="BJ15" s="516"/>
      <c r="BK15" s="516"/>
      <c r="BL15" s="516"/>
      <c r="BM15" s="516"/>
      <c r="BN15" s="516"/>
      <c r="BO15" s="516"/>
      <c r="BP15" s="516"/>
      <c r="BQ15" s="516"/>
      <c r="BR15" s="516"/>
      <c r="BS15" s="516"/>
      <c r="BT15" s="516"/>
      <c r="BU15" s="516"/>
      <c r="BV15" s="516"/>
      <c r="BW15" s="516"/>
      <c r="BX15" s="516"/>
      <c r="BY15" s="516"/>
      <c r="BZ15" s="516"/>
      <c r="CA15" s="516"/>
      <c r="CB15" s="516"/>
      <c r="CC15" s="516"/>
      <c r="CD15" s="516"/>
      <c r="CE15" s="516"/>
      <c r="CF15" s="516"/>
      <c r="CG15" s="516"/>
      <c r="CH15" s="516"/>
      <c r="CI15" s="516"/>
      <c r="CJ15" s="516"/>
      <c r="CK15" s="516"/>
      <c r="CL15" s="516"/>
      <c r="CM15" s="516"/>
      <c r="CN15" s="516"/>
      <c r="CO15" s="516"/>
      <c r="CP15" s="516"/>
      <c r="CQ15" s="516"/>
      <c r="CR15" s="516"/>
      <c r="CS15" s="516"/>
      <c r="CT15" s="516"/>
      <c r="CU15" s="516"/>
      <c r="CV15" s="516"/>
      <c r="CW15" s="516"/>
      <c r="CX15" s="516"/>
      <c r="CY15" s="516"/>
      <c r="CZ15" s="516"/>
      <c r="DA15" s="516"/>
      <c r="DB15" s="516"/>
      <c r="DC15" s="516"/>
      <c r="DD15" s="516"/>
      <c r="DE15" s="516"/>
      <c r="DF15" s="516"/>
      <c r="DG15" s="516"/>
      <c r="DH15" s="516"/>
      <c r="DI15" s="516"/>
      <c r="DJ15" s="516"/>
      <c r="DK15" s="516"/>
      <c r="DL15" s="516"/>
      <c r="DM15" s="516"/>
      <c r="DN15" s="516"/>
      <c r="DO15" s="516"/>
      <c r="DP15" s="516"/>
      <c r="DQ15" s="516"/>
      <c r="DR15" s="516"/>
      <c r="DS15" s="516"/>
      <c r="DT15" s="516"/>
      <c r="DU15" s="516"/>
      <c r="DV15" s="516"/>
      <c r="DW15" s="516"/>
      <c r="DX15" s="516"/>
      <c r="DY15" s="516"/>
      <c r="DZ15" s="516"/>
      <c r="EA15" s="516"/>
      <c r="EB15" s="516"/>
      <c r="EC15" s="516"/>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16"/>
      <c r="FJ15" s="516"/>
      <c r="FK15" s="516"/>
      <c r="FL15" s="516"/>
      <c r="FM15" s="516"/>
      <c r="FN15" s="516"/>
      <c r="FO15" s="516"/>
      <c r="FP15" s="516"/>
      <c r="FQ15" s="516"/>
      <c r="FR15" s="516"/>
      <c r="FS15" s="516"/>
      <c r="FT15" s="516"/>
      <c r="FU15" s="516"/>
      <c r="FV15" s="516"/>
      <c r="FW15" s="516"/>
      <c r="FX15" s="516"/>
      <c r="FY15" s="516"/>
      <c r="FZ15" s="516"/>
      <c r="GA15" s="516"/>
      <c r="GB15" s="516"/>
      <c r="GC15" s="516"/>
      <c r="GD15" s="516"/>
      <c r="GE15" s="516"/>
      <c r="GF15" s="516"/>
      <c r="GG15" s="516"/>
      <c r="GH15" s="516"/>
      <c r="GI15" s="516"/>
      <c r="GJ15" s="516"/>
      <c r="GK15" s="516"/>
      <c r="GL15" s="516"/>
      <c r="GM15" s="516"/>
      <c r="GN15" s="516"/>
      <c r="GO15" s="516"/>
      <c r="GP15" s="516"/>
      <c r="GQ15" s="516"/>
      <c r="GR15" s="516"/>
      <c r="GS15" s="516"/>
      <c r="GT15" s="516"/>
      <c r="GU15" s="516"/>
      <c r="GV15" s="516"/>
      <c r="GW15" s="516"/>
      <c r="GX15" s="516"/>
      <c r="GY15" s="516"/>
      <c r="GZ15" s="516"/>
      <c r="HA15" s="516"/>
      <c r="HB15" s="516"/>
      <c r="HC15" s="516"/>
      <c r="HD15" s="516"/>
      <c r="HE15" s="516"/>
      <c r="HF15" s="516"/>
      <c r="HG15" s="516"/>
      <c r="HH15" s="516"/>
      <c r="HI15" s="516"/>
      <c r="HJ15" s="516"/>
      <c r="HK15" s="516"/>
      <c r="HL15" s="516"/>
      <c r="HM15" s="516"/>
      <c r="HN15" s="516"/>
      <c r="HO15" s="516"/>
      <c r="HP15" s="516"/>
      <c r="HQ15" s="516"/>
      <c r="HR15" s="516"/>
      <c r="HS15" s="516"/>
      <c r="HT15" s="516"/>
      <c r="HU15" s="516"/>
      <c r="HV15" s="516"/>
      <c r="HW15" s="516"/>
      <c r="HX15" s="516"/>
      <c r="HY15" s="516"/>
      <c r="HZ15" s="516"/>
      <c r="IA15" s="516"/>
      <c r="IB15" s="516"/>
      <c r="IC15" s="516"/>
      <c r="ID15" s="516"/>
      <c r="IE15" s="516"/>
      <c r="IF15" s="516"/>
      <c r="IG15" s="516"/>
      <c r="IH15" s="516"/>
      <c r="II15" s="516"/>
      <c r="IJ15" s="516"/>
      <c r="IK15" s="516"/>
      <c r="IL15" s="516"/>
      <c r="IM15" s="516"/>
      <c r="IN15" s="516"/>
      <c r="IO15" s="516"/>
      <c r="IP15" s="516"/>
      <c r="IQ15" s="516"/>
      <c r="IR15" s="516"/>
      <c r="IS15" s="516"/>
      <c r="IT15" s="516"/>
      <c r="IU15" s="516"/>
      <c r="IV15" s="516"/>
      <c r="IW15" s="516"/>
      <c r="IX15" s="516"/>
      <c r="IY15" s="516"/>
      <c r="IZ15" s="516"/>
      <c r="JA15" s="516"/>
      <c r="JB15" s="516"/>
      <c r="JC15" s="516"/>
      <c r="JD15" s="516"/>
      <c r="JE15" s="516"/>
      <c r="JF15" s="516"/>
      <c r="JG15" s="516"/>
      <c r="JH15" s="516"/>
      <c r="JI15" s="516"/>
      <c r="JJ15" s="516"/>
      <c r="JK15" s="516"/>
      <c r="JL15" s="516"/>
      <c r="JM15" s="516"/>
      <c r="JN15" s="516"/>
      <c r="JO15" s="516"/>
    </row>
    <row r="16" spans="1:275" ht="23.4" thickBot="1" x14ac:dyDescent="0.3">
      <c r="A16" s="875"/>
      <c r="B16" s="876"/>
      <c r="C16" s="877" t="s">
        <v>45</v>
      </c>
      <c r="D16" s="978" t="s">
        <v>10</v>
      </c>
      <c r="E16" s="436"/>
      <c r="F16" s="437"/>
      <c r="G16" s="437"/>
      <c r="H16" s="437"/>
      <c r="I16" s="437"/>
      <c r="J16" s="437"/>
      <c r="K16" s="437"/>
      <c r="L16" s="437"/>
      <c r="M16" s="437"/>
      <c r="N16" s="437"/>
      <c r="O16" s="437"/>
      <c r="P16" s="437"/>
      <c r="Q16" s="437"/>
      <c r="R16" s="437"/>
      <c r="S16" s="437"/>
      <c r="T16" s="437"/>
      <c r="U16" s="437"/>
      <c r="V16" s="437"/>
      <c r="W16" s="437"/>
      <c r="X16" s="437"/>
      <c r="Y16" s="439"/>
      <c r="Z16" s="440"/>
      <c r="AA16" s="441"/>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c r="CC16" s="516"/>
      <c r="CD16" s="516"/>
      <c r="CE16" s="516"/>
      <c r="CF16" s="516"/>
      <c r="CG16" s="516"/>
      <c r="CH16" s="516"/>
      <c r="CI16" s="516"/>
      <c r="CJ16" s="516"/>
      <c r="CK16" s="516"/>
      <c r="CL16" s="516"/>
      <c r="CM16" s="516"/>
      <c r="CN16" s="516"/>
      <c r="CO16" s="516"/>
      <c r="CP16" s="516"/>
      <c r="CQ16" s="516"/>
      <c r="CR16" s="516"/>
      <c r="CS16" s="516"/>
      <c r="CT16" s="516"/>
      <c r="CU16" s="516"/>
      <c r="CV16" s="516"/>
      <c r="CW16" s="516"/>
      <c r="CX16" s="516"/>
      <c r="CY16" s="516"/>
      <c r="CZ16" s="516"/>
      <c r="DA16" s="516"/>
      <c r="DB16" s="516"/>
      <c r="DC16" s="516"/>
      <c r="DD16" s="516"/>
      <c r="DE16" s="516"/>
      <c r="DF16" s="516"/>
      <c r="DG16" s="516"/>
      <c r="DH16" s="516"/>
      <c r="DI16" s="516"/>
      <c r="DJ16" s="516"/>
      <c r="DK16" s="516"/>
      <c r="DL16" s="516"/>
      <c r="DM16" s="516"/>
      <c r="DN16" s="516"/>
      <c r="DO16" s="516"/>
      <c r="DP16" s="516"/>
      <c r="DQ16" s="516"/>
      <c r="DR16" s="516"/>
      <c r="DS16" s="516"/>
      <c r="DT16" s="516"/>
      <c r="DU16" s="516"/>
      <c r="DV16" s="516"/>
      <c r="DW16" s="516"/>
      <c r="DX16" s="516"/>
      <c r="DY16" s="516"/>
      <c r="DZ16" s="516"/>
      <c r="EA16" s="516"/>
      <c r="EB16" s="516"/>
      <c r="EC16" s="516"/>
      <c r="ED16" s="516"/>
      <c r="EE16" s="516"/>
      <c r="EF16" s="516"/>
      <c r="EG16" s="516"/>
      <c r="EH16" s="516"/>
      <c r="EI16" s="516"/>
      <c r="EJ16" s="516"/>
      <c r="EK16" s="516"/>
      <c r="EL16" s="516"/>
      <c r="EM16" s="516"/>
      <c r="EN16" s="516"/>
      <c r="EO16" s="516"/>
      <c r="EP16" s="516"/>
      <c r="EQ16" s="516"/>
      <c r="ER16" s="516"/>
      <c r="ES16" s="516"/>
      <c r="ET16" s="516"/>
      <c r="EU16" s="516"/>
      <c r="EV16" s="516"/>
      <c r="EW16" s="516"/>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516"/>
      <c r="GE16" s="516"/>
      <c r="GF16" s="516"/>
      <c r="GG16" s="516"/>
      <c r="GH16" s="516"/>
      <c r="GI16" s="516"/>
      <c r="GJ16" s="516"/>
      <c r="GK16" s="516"/>
      <c r="GL16" s="516"/>
      <c r="GM16" s="516"/>
      <c r="GN16" s="516"/>
      <c r="GO16" s="516"/>
      <c r="GP16" s="516"/>
      <c r="GQ16" s="516"/>
      <c r="GR16" s="516"/>
      <c r="GS16" s="516"/>
      <c r="GT16" s="516"/>
      <c r="GU16" s="516"/>
      <c r="GV16" s="516"/>
      <c r="GW16" s="516"/>
      <c r="GX16" s="516"/>
      <c r="GY16" s="516"/>
      <c r="GZ16" s="516"/>
      <c r="HA16" s="516"/>
      <c r="HB16" s="516"/>
      <c r="HC16" s="516"/>
      <c r="HD16" s="516"/>
      <c r="HE16" s="516"/>
      <c r="HF16" s="516"/>
      <c r="HG16" s="516"/>
      <c r="HH16" s="516"/>
      <c r="HI16" s="516"/>
      <c r="HJ16" s="516"/>
      <c r="HK16" s="516"/>
      <c r="HL16" s="516"/>
      <c r="HM16" s="516"/>
      <c r="HN16" s="516"/>
      <c r="HO16" s="516"/>
      <c r="HP16" s="516"/>
      <c r="HQ16" s="516"/>
      <c r="HR16" s="516"/>
      <c r="HS16" s="516"/>
      <c r="HT16" s="516"/>
      <c r="HU16" s="516"/>
      <c r="HV16" s="516"/>
      <c r="HW16" s="516"/>
      <c r="HX16" s="516"/>
      <c r="HY16" s="516"/>
      <c r="HZ16" s="516"/>
      <c r="IA16" s="516"/>
      <c r="IB16" s="516"/>
      <c r="IC16" s="516"/>
      <c r="ID16" s="516"/>
      <c r="IE16" s="516"/>
      <c r="IF16" s="516"/>
      <c r="IG16" s="516"/>
      <c r="IH16" s="516"/>
      <c r="II16" s="516"/>
      <c r="IJ16" s="516"/>
      <c r="IK16" s="516"/>
      <c r="IL16" s="516"/>
      <c r="IM16" s="516"/>
      <c r="IN16" s="516"/>
      <c r="IO16" s="516"/>
      <c r="IP16" s="516"/>
      <c r="IQ16" s="516"/>
      <c r="IR16" s="516"/>
      <c r="IS16" s="516"/>
      <c r="IT16" s="516"/>
      <c r="IU16" s="516"/>
      <c r="IV16" s="516"/>
      <c r="IW16" s="516"/>
      <c r="IX16" s="516"/>
      <c r="IY16" s="516"/>
      <c r="IZ16" s="516"/>
      <c r="JA16" s="516"/>
      <c r="JB16" s="516"/>
      <c r="JC16" s="516"/>
      <c r="JD16" s="516"/>
      <c r="JE16" s="516"/>
      <c r="JF16" s="516"/>
      <c r="JG16" s="516"/>
      <c r="JH16" s="516"/>
      <c r="JI16" s="516"/>
      <c r="JJ16" s="516"/>
      <c r="JK16" s="516"/>
      <c r="JL16" s="516"/>
      <c r="JM16" s="516"/>
      <c r="JN16" s="516"/>
      <c r="JO16" s="516"/>
    </row>
    <row r="17" spans="1:275" ht="39.6" x14ac:dyDescent="0.25">
      <c r="A17" s="878">
        <v>10</v>
      </c>
      <c r="B17" s="879" t="s">
        <v>166</v>
      </c>
      <c r="C17" s="880" t="s">
        <v>25</v>
      </c>
      <c r="D17" s="979" t="s">
        <v>52</v>
      </c>
      <c r="E17" s="416"/>
      <c r="F17" s="443"/>
      <c r="G17" s="443"/>
      <c r="H17" s="443"/>
      <c r="I17" s="443"/>
      <c r="J17" s="443"/>
      <c r="K17" s="443"/>
      <c r="L17" s="443"/>
      <c r="M17" s="443"/>
      <c r="N17" s="443"/>
      <c r="O17" s="443"/>
      <c r="P17" s="443"/>
      <c r="Q17" s="443"/>
      <c r="R17" s="443"/>
      <c r="S17" s="443"/>
      <c r="T17" s="443"/>
      <c r="U17" s="443"/>
      <c r="V17" s="443"/>
      <c r="W17" s="443"/>
      <c r="X17" s="443"/>
      <c r="Y17" s="444"/>
      <c r="Z17" s="445"/>
      <c r="AA17" s="44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516"/>
      <c r="BW17" s="516"/>
      <c r="BX17" s="516"/>
      <c r="BY17" s="516"/>
      <c r="BZ17" s="516"/>
      <c r="CA17" s="516"/>
      <c r="CB17" s="516"/>
      <c r="CC17" s="516"/>
      <c r="CD17" s="516"/>
      <c r="CE17" s="516"/>
      <c r="CF17" s="516"/>
      <c r="CG17" s="516"/>
      <c r="CH17" s="516"/>
      <c r="CI17" s="516"/>
      <c r="CJ17" s="516"/>
      <c r="CK17" s="516"/>
      <c r="CL17" s="516"/>
      <c r="CM17" s="516"/>
      <c r="CN17" s="516"/>
      <c r="CO17" s="516"/>
      <c r="CP17" s="516"/>
      <c r="CQ17" s="516"/>
      <c r="CR17" s="516"/>
      <c r="CS17" s="516"/>
      <c r="CT17" s="516"/>
      <c r="CU17" s="516"/>
      <c r="CV17" s="516"/>
      <c r="CW17" s="516"/>
      <c r="CX17" s="516"/>
      <c r="CY17" s="516"/>
      <c r="CZ17" s="516"/>
      <c r="DA17" s="516"/>
      <c r="DB17" s="516"/>
      <c r="DC17" s="516"/>
      <c r="DD17" s="516"/>
      <c r="DE17" s="516"/>
      <c r="DF17" s="516"/>
      <c r="DG17" s="516"/>
      <c r="DH17" s="516"/>
      <c r="DI17" s="516"/>
      <c r="DJ17" s="516"/>
      <c r="DK17" s="516"/>
      <c r="DL17" s="516"/>
      <c r="DM17" s="516"/>
      <c r="DN17" s="516"/>
      <c r="DO17" s="516"/>
      <c r="DP17" s="516"/>
      <c r="DQ17" s="516"/>
      <c r="DR17" s="516"/>
      <c r="DS17" s="516"/>
      <c r="DT17" s="516"/>
      <c r="DU17" s="516"/>
      <c r="DV17" s="516"/>
      <c r="DW17" s="516"/>
      <c r="DX17" s="516"/>
      <c r="DY17" s="516"/>
      <c r="DZ17" s="516"/>
      <c r="EA17" s="516"/>
      <c r="EB17" s="516"/>
      <c r="EC17" s="516"/>
      <c r="ED17" s="516"/>
      <c r="EE17" s="516"/>
      <c r="EF17" s="516"/>
      <c r="EG17" s="516"/>
      <c r="EH17" s="516"/>
      <c r="EI17" s="516"/>
      <c r="EJ17" s="516"/>
      <c r="EK17" s="516"/>
      <c r="EL17" s="516"/>
      <c r="EM17" s="516"/>
      <c r="EN17" s="516"/>
      <c r="EO17" s="516"/>
      <c r="EP17" s="516"/>
      <c r="EQ17" s="516"/>
      <c r="ER17" s="516"/>
      <c r="ES17" s="516"/>
      <c r="ET17" s="516"/>
      <c r="EU17" s="516"/>
      <c r="EV17" s="516"/>
      <c r="EW17" s="516"/>
      <c r="EX17" s="516"/>
      <c r="EY17" s="516"/>
      <c r="EZ17" s="516"/>
      <c r="FA17" s="516"/>
      <c r="FB17" s="516"/>
      <c r="FC17" s="516"/>
      <c r="FD17" s="516"/>
      <c r="FE17" s="516"/>
      <c r="FF17" s="516"/>
      <c r="FG17" s="516"/>
      <c r="FH17" s="516"/>
      <c r="FI17" s="516"/>
      <c r="FJ17" s="516"/>
      <c r="FK17" s="516"/>
      <c r="FL17" s="516"/>
      <c r="FM17" s="516"/>
      <c r="FN17" s="516"/>
      <c r="FO17" s="516"/>
      <c r="FP17" s="516"/>
      <c r="FQ17" s="516"/>
      <c r="FR17" s="516"/>
      <c r="FS17" s="516"/>
      <c r="FT17" s="516"/>
      <c r="FU17" s="516"/>
      <c r="FV17" s="516"/>
      <c r="FW17" s="516"/>
      <c r="FX17" s="516"/>
      <c r="FY17" s="516"/>
      <c r="FZ17" s="516"/>
      <c r="GA17" s="516"/>
      <c r="GB17" s="516"/>
      <c r="GC17" s="516"/>
      <c r="GD17" s="516"/>
      <c r="GE17" s="516"/>
      <c r="GF17" s="516"/>
      <c r="GG17" s="516"/>
      <c r="GH17" s="516"/>
      <c r="GI17" s="516"/>
      <c r="GJ17" s="516"/>
      <c r="GK17" s="516"/>
      <c r="GL17" s="516"/>
      <c r="GM17" s="516"/>
      <c r="GN17" s="516"/>
      <c r="GO17" s="516"/>
      <c r="GP17" s="516"/>
      <c r="GQ17" s="516"/>
      <c r="GR17" s="516"/>
      <c r="GS17" s="516"/>
      <c r="GT17" s="516"/>
      <c r="GU17" s="516"/>
      <c r="GV17" s="516"/>
      <c r="GW17" s="516"/>
      <c r="GX17" s="516"/>
      <c r="GY17" s="516"/>
      <c r="GZ17" s="516"/>
      <c r="HA17" s="516"/>
      <c r="HB17" s="516"/>
      <c r="HC17" s="516"/>
      <c r="HD17" s="516"/>
      <c r="HE17" s="516"/>
      <c r="HF17" s="516"/>
      <c r="HG17" s="516"/>
      <c r="HH17" s="516"/>
      <c r="HI17" s="516"/>
      <c r="HJ17" s="516"/>
      <c r="HK17" s="516"/>
      <c r="HL17" s="516"/>
      <c r="HM17" s="516"/>
      <c r="HN17" s="516"/>
      <c r="HO17" s="516"/>
      <c r="HP17" s="516"/>
      <c r="HQ17" s="516"/>
      <c r="HR17" s="516"/>
      <c r="HS17" s="516"/>
      <c r="HT17" s="516"/>
      <c r="HU17" s="516"/>
      <c r="HV17" s="516"/>
      <c r="HW17" s="516"/>
      <c r="HX17" s="516"/>
      <c r="HY17" s="516"/>
      <c r="HZ17" s="516"/>
      <c r="IA17" s="516"/>
      <c r="IB17" s="516"/>
      <c r="IC17" s="516"/>
      <c r="ID17" s="516"/>
      <c r="IE17" s="516"/>
      <c r="IF17" s="516"/>
      <c r="IG17" s="516"/>
      <c r="IH17" s="516"/>
      <c r="II17" s="516"/>
      <c r="IJ17" s="516"/>
      <c r="IK17" s="516"/>
      <c r="IL17" s="516"/>
      <c r="IM17" s="516"/>
      <c r="IN17" s="516"/>
      <c r="IO17" s="516"/>
      <c r="IP17" s="516"/>
      <c r="IQ17" s="516"/>
      <c r="IR17" s="516"/>
      <c r="IS17" s="516"/>
      <c r="IT17" s="516"/>
      <c r="IU17" s="516"/>
      <c r="IV17" s="516"/>
      <c r="IW17" s="516"/>
      <c r="IX17" s="516"/>
      <c r="IY17" s="516"/>
      <c r="IZ17" s="516"/>
      <c r="JA17" s="516"/>
      <c r="JB17" s="516"/>
      <c r="JC17" s="516"/>
      <c r="JD17" s="516"/>
      <c r="JE17" s="516"/>
      <c r="JF17" s="516"/>
      <c r="JG17" s="516"/>
      <c r="JH17" s="516"/>
      <c r="JI17" s="516"/>
      <c r="JJ17" s="516"/>
      <c r="JK17" s="516"/>
      <c r="JL17" s="516"/>
      <c r="JM17" s="516"/>
      <c r="JN17" s="516"/>
      <c r="JO17" s="516"/>
    </row>
    <row r="18" spans="1:275" ht="40.200000000000003" thickBot="1" x14ac:dyDescent="0.3">
      <c r="A18" s="881">
        <v>11</v>
      </c>
      <c r="B18" s="584" t="s">
        <v>149</v>
      </c>
      <c r="C18" s="882" t="s">
        <v>26</v>
      </c>
      <c r="D18" s="979" t="s">
        <v>52</v>
      </c>
      <c r="E18" s="431"/>
      <c r="F18" s="448"/>
      <c r="G18" s="448"/>
      <c r="H18" s="448"/>
      <c r="I18" s="448"/>
      <c r="J18" s="448"/>
      <c r="K18" s="448"/>
      <c r="L18" s="448"/>
      <c r="M18" s="448"/>
      <c r="N18" s="448"/>
      <c r="O18" s="448"/>
      <c r="P18" s="448"/>
      <c r="Q18" s="448"/>
      <c r="R18" s="448"/>
      <c r="S18" s="448"/>
      <c r="T18" s="448"/>
      <c r="U18" s="448"/>
      <c r="V18" s="448"/>
      <c r="W18" s="448"/>
      <c r="X18" s="448"/>
      <c r="Y18" s="433"/>
      <c r="Z18" s="434"/>
      <c r="AA18" s="435"/>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516"/>
      <c r="CG18" s="516"/>
      <c r="CH18" s="516"/>
      <c r="CI18" s="516"/>
      <c r="CJ18" s="516"/>
      <c r="CK18" s="516"/>
      <c r="CL18" s="516"/>
      <c r="CM18" s="516"/>
      <c r="CN18" s="516"/>
      <c r="CO18" s="516"/>
      <c r="CP18" s="516"/>
      <c r="CQ18" s="516"/>
      <c r="CR18" s="516"/>
      <c r="CS18" s="516"/>
      <c r="CT18" s="516"/>
      <c r="CU18" s="516"/>
      <c r="CV18" s="516"/>
      <c r="CW18" s="516"/>
      <c r="CX18" s="516"/>
      <c r="CY18" s="516"/>
      <c r="CZ18" s="516"/>
      <c r="DA18" s="516"/>
      <c r="DB18" s="516"/>
      <c r="DC18" s="516"/>
      <c r="DD18" s="516"/>
      <c r="DE18" s="516"/>
      <c r="DF18" s="516"/>
      <c r="DG18" s="516"/>
      <c r="DH18" s="516"/>
      <c r="DI18" s="516"/>
      <c r="DJ18" s="516"/>
      <c r="DK18" s="516"/>
      <c r="DL18" s="516"/>
      <c r="DM18" s="516"/>
      <c r="DN18" s="516"/>
      <c r="DO18" s="516"/>
      <c r="DP18" s="516"/>
      <c r="DQ18" s="516"/>
      <c r="DR18" s="516"/>
      <c r="DS18" s="516"/>
      <c r="DT18" s="516"/>
      <c r="DU18" s="516"/>
      <c r="DV18" s="516"/>
      <c r="DW18" s="516"/>
      <c r="DX18" s="516"/>
      <c r="DY18" s="516"/>
      <c r="DZ18" s="516"/>
      <c r="EA18" s="516"/>
      <c r="EB18" s="516"/>
      <c r="EC18" s="516"/>
      <c r="ED18" s="516"/>
      <c r="EE18" s="516"/>
      <c r="EF18" s="516"/>
      <c r="EG18" s="516"/>
      <c r="EH18" s="516"/>
      <c r="EI18" s="516"/>
      <c r="EJ18" s="516"/>
      <c r="EK18" s="516"/>
      <c r="EL18" s="516"/>
      <c r="EM18" s="516"/>
      <c r="EN18" s="516"/>
      <c r="EO18" s="516"/>
      <c r="EP18" s="516"/>
      <c r="EQ18" s="516"/>
      <c r="ER18" s="516"/>
      <c r="ES18" s="516"/>
      <c r="ET18" s="516"/>
      <c r="EU18" s="516"/>
      <c r="EV18" s="516"/>
      <c r="EW18" s="516"/>
      <c r="EX18" s="516"/>
      <c r="EY18" s="516"/>
      <c r="EZ18" s="516"/>
      <c r="FA18" s="516"/>
      <c r="FB18" s="516"/>
      <c r="FC18" s="516"/>
      <c r="FD18" s="516"/>
      <c r="FE18" s="516"/>
      <c r="FF18" s="516"/>
      <c r="FG18" s="516"/>
      <c r="FH18" s="516"/>
      <c r="FI18" s="516"/>
      <c r="FJ18" s="516"/>
      <c r="FK18" s="516"/>
      <c r="FL18" s="516"/>
      <c r="FM18" s="516"/>
      <c r="FN18" s="516"/>
      <c r="FO18" s="516"/>
      <c r="FP18" s="516"/>
      <c r="FQ18" s="516"/>
      <c r="FR18" s="516"/>
      <c r="FS18" s="516"/>
      <c r="FT18" s="516"/>
      <c r="FU18" s="516"/>
      <c r="FV18" s="516"/>
      <c r="FW18" s="516"/>
      <c r="FX18" s="516"/>
      <c r="FY18" s="516"/>
      <c r="FZ18" s="516"/>
      <c r="GA18" s="516"/>
      <c r="GB18" s="516"/>
      <c r="GC18" s="516"/>
      <c r="GD18" s="516"/>
      <c r="GE18" s="516"/>
      <c r="GF18" s="516"/>
      <c r="GG18" s="516"/>
      <c r="GH18" s="516"/>
      <c r="GI18" s="516"/>
      <c r="GJ18" s="516"/>
      <c r="GK18" s="516"/>
      <c r="GL18" s="516"/>
      <c r="GM18" s="516"/>
      <c r="GN18" s="516"/>
      <c r="GO18" s="516"/>
      <c r="GP18" s="516"/>
      <c r="GQ18" s="516"/>
      <c r="GR18" s="516"/>
      <c r="GS18" s="516"/>
      <c r="GT18" s="516"/>
      <c r="GU18" s="516"/>
      <c r="GV18" s="516"/>
      <c r="GW18" s="516"/>
      <c r="GX18" s="516"/>
      <c r="GY18" s="516"/>
      <c r="GZ18" s="516"/>
      <c r="HA18" s="516"/>
      <c r="HB18" s="516"/>
      <c r="HC18" s="516"/>
      <c r="HD18" s="516"/>
      <c r="HE18" s="516"/>
      <c r="HF18" s="516"/>
      <c r="HG18" s="516"/>
      <c r="HH18" s="516"/>
      <c r="HI18" s="516"/>
      <c r="HJ18" s="516"/>
      <c r="HK18" s="516"/>
      <c r="HL18" s="516"/>
      <c r="HM18" s="516"/>
      <c r="HN18" s="516"/>
      <c r="HO18" s="516"/>
      <c r="HP18" s="516"/>
      <c r="HQ18" s="516"/>
      <c r="HR18" s="516"/>
      <c r="HS18" s="516"/>
      <c r="HT18" s="516"/>
      <c r="HU18" s="516"/>
      <c r="HV18" s="516"/>
      <c r="HW18" s="516"/>
      <c r="HX18" s="516"/>
      <c r="HY18" s="516"/>
      <c r="HZ18" s="516"/>
      <c r="IA18" s="516"/>
      <c r="IB18" s="516"/>
      <c r="IC18" s="516"/>
      <c r="ID18" s="516"/>
      <c r="IE18" s="516"/>
      <c r="IF18" s="516"/>
      <c r="IG18" s="516"/>
      <c r="IH18" s="516"/>
      <c r="II18" s="516"/>
      <c r="IJ18" s="516"/>
      <c r="IK18" s="516"/>
      <c r="IL18" s="516"/>
      <c r="IM18" s="516"/>
      <c r="IN18" s="516"/>
      <c r="IO18" s="516"/>
      <c r="IP18" s="516"/>
      <c r="IQ18" s="516"/>
      <c r="IR18" s="516"/>
      <c r="IS18" s="516"/>
      <c r="IT18" s="516"/>
      <c r="IU18" s="516"/>
      <c r="IV18" s="516"/>
      <c r="IW18" s="516"/>
      <c r="IX18" s="516"/>
      <c r="IY18" s="516"/>
      <c r="IZ18" s="516"/>
      <c r="JA18" s="516"/>
      <c r="JB18" s="516"/>
      <c r="JC18" s="516"/>
      <c r="JD18" s="516"/>
      <c r="JE18" s="516"/>
      <c r="JF18" s="516"/>
      <c r="JG18" s="516"/>
      <c r="JH18" s="516"/>
      <c r="JI18" s="516"/>
      <c r="JJ18" s="516"/>
      <c r="JK18" s="516"/>
      <c r="JL18" s="516"/>
      <c r="JM18" s="516"/>
      <c r="JN18" s="516"/>
      <c r="JO18" s="516"/>
    </row>
    <row r="19" spans="1:275" ht="23.4" thickBot="1" x14ac:dyDescent="0.3">
      <c r="A19" s="875"/>
      <c r="B19" s="876"/>
      <c r="C19" s="877" t="s">
        <v>13</v>
      </c>
      <c r="D19" s="978" t="s">
        <v>10</v>
      </c>
      <c r="E19" s="436"/>
      <c r="F19" s="437"/>
      <c r="G19" s="437"/>
      <c r="H19" s="437"/>
      <c r="I19" s="437"/>
      <c r="J19" s="437"/>
      <c r="K19" s="437"/>
      <c r="L19" s="437"/>
      <c r="M19" s="437"/>
      <c r="N19" s="437"/>
      <c r="O19" s="437"/>
      <c r="P19" s="437"/>
      <c r="Q19" s="437"/>
      <c r="R19" s="437"/>
      <c r="S19" s="437"/>
      <c r="T19" s="437"/>
      <c r="U19" s="437"/>
      <c r="V19" s="437"/>
      <c r="W19" s="437"/>
      <c r="X19" s="437"/>
      <c r="Y19" s="439"/>
      <c r="Z19" s="440"/>
      <c r="AA19" s="441"/>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516"/>
      <c r="BW19" s="516"/>
      <c r="BX19" s="516"/>
      <c r="BY19" s="516"/>
      <c r="BZ19" s="516"/>
      <c r="CA19" s="516"/>
      <c r="CB19" s="516"/>
      <c r="CC19" s="516"/>
      <c r="CD19" s="516"/>
      <c r="CE19" s="516"/>
      <c r="CF19" s="516"/>
      <c r="CG19" s="516"/>
      <c r="CH19" s="516"/>
      <c r="CI19" s="516"/>
      <c r="CJ19" s="516"/>
      <c r="CK19" s="516"/>
      <c r="CL19" s="516"/>
      <c r="CM19" s="516"/>
      <c r="CN19" s="516"/>
      <c r="CO19" s="516"/>
      <c r="CP19" s="516"/>
      <c r="CQ19" s="516"/>
      <c r="CR19" s="516"/>
      <c r="CS19" s="516"/>
      <c r="CT19" s="516"/>
      <c r="CU19" s="516"/>
      <c r="CV19" s="516"/>
      <c r="CW19" s="516"/>
      <c r="CX19" s="516"/>
      <c r="CY19" s="516"/>
      <c r="CZ19" s="516"/>
      <c r="DA19" s="516"/>
      <c r="DB19" s="516"/>
      <c r="DC19" s="516"/>
      <c r="DD19" s="516"/>
      <c r="DE19" s="516"/>
      <c r="DF19" s="516"/>
      <c r="DG19" s="516"/>
      <c r="DH19" s="516"/>
      <c r="DI19" s="516"/>
      <c r="DJ19" s="516"/>
      <c r="DK19" s="516"/>
      <c r="DL19" s="516"/>
      <c r="DM19" s="516"/>
      <c r="DN19" s="516"/>
      <c r="DO19" s="516"/>
      <c r="DP19" s="516"/>
      <c r="DQ19" s="516"/>
      <c r="DR19" s="516"/>
      <c r="DS19" s="516"/>
      <c r="DT19" s="516"/>
      <c r="DU19" s="516"/>
      <c r="DV19" s="516"/>
      <c r="DW19" s="516"/>
      <c r="DX19" s="516"/>
      <c r="DY19" s="516"/>
      <c r="DZ19" s="516"/>
      <c r="EA19" s="516"/>
      <c r="EB19" s="516"/>
      <c r="EC19" s="516"/>
      <c r="ED19" s="516"/>
      <c r="EE19" s="516"/>
      <c r="EF19" s="516"/>
      <c r="EG19" s="516"/>
      <c r="EH19" s="516"/>
      <c r="EI19" s="516"/>
      <c r="EJ19" s="516"/>
      <c r="EK19" s="516"/>
      <c r="EL19" s="516"/>
      <c r="EM19" s="516"/>
      <c r="EN19" s="516"/>
      <c r="EO19" s="516"/>
      <c r="EP19" s="516"/>
      <c r="EQ19" s="516"/>
      <c r="ER19" s="516"/>
      <c r="ES19" s="516"/>
      <c r="ET19" s="516"/>
      <c r="EU19" s="516"/>
      <c r="EV19" s="516"/>
      <c r="EW19" s="516"/>
      <c r="EX19" s="516"/>
      <c r="EY19" s="516"/>
      <c r="EZ19" s="516"/>
      <c r="FA19" s="516"/>
      <c r="FB19" s="516"/>
      <c r="FC19" s="516"/>
      <c r="FD19" s="516"/>
      <c r="FE19" s="516"/>
      <c r="FF19" s="516"/>
      <c r="FG19" s="516"/>
      <c r="FH19" s="516"/>
      <c r="FI19" s="516"/>
      <c r="FJ19" s="516"/>
      <c r="FK19" s="516"/>
      <c r="FL19" s="516"/>
      <c r="FM19" s="516"/>
      <c r="FN19" s="516"/>
      <c r="FO19" s="516"/>
      <c r="FP19" s="516"/>
      <c r="FQ19" s="516"/>
      <c r="FR19" s="516"/>
      <c r="FS19" s="516"/>
      <c r="FT19" s="516"/>
      <c r="FU19" s="516"/>
      <c r="FV19" s="516"/>
      <c r="FW19" s="516"/>
      <c r="FX19" s="516"/>
      <c r="FY19" s="516"/>
      <c r="FZ19" s="516"/>
      <c r="GA19" s="516"/>
      <c r="GB19" s="516"/>
      <c r="GC19" s="516"/>
      <c r="GD19" s="516"/>
      <c r="GE19" s="516"/>
      <c r="GF19" s="516"/>
      <c r="GG19" s="516"/>
      <c r="GH19" s="516"/>
      <c r="GI19" s="516"/>
      <c r="GJ19" s="516"/>
      <c r="GK19" s="516"/>
      <c r="GL19" s="516"/>
      <c r="GM19" s="516"/>
      <c r="GN19" s="516"/>
      <c r="GO19" s="516"/>
      <c r="GP19" s="516"/>
      <c r="GQ19" s="516"/>
      <c r="GR19" s="516"/>
      <c r="GS19" s="516"/>
      <c r="GT19" s="516"/>
      <c r="GU19" s="516"/>
      <c r="GV19" s="516"/>
      <c r="GW19" s="516"/>
      <c r="GX19" s="516"/>
      <c r="GY19" s="516"/>
      <c r="GZ19" s="516"/>
      <c r="HA19" s="516"/>
      <c r="HB19" s="516"/>
      <c r="HC19" s="516"/>
      <c r="HD19" s="516"/>
      <c r="HE19" s="516"/>
      <c r="HF19" s="516"/>
      <c r="HG19" s="516"/>
      <c r="HH19" s="516"/>
      <c r="HI19" s="516"/>
      <c r="HJ19" s="516"/>
      <c r="HK19" s="516"/>
      <c r="HL19" s="516"/>
      <c r="HM19" s="516"/>
      <c r="HN19" s="516"/>
      <c r="HO19" s="516"/>
      <c r="HP19" s="516"/>
      <c r="HQ19" s="516"/>
      <c r="HR19" s="516"/>
      <c r="HS19" s="516"/>
      <c r="HT19" s="516"/>
      <c r="HU19" s="516"/>
      <c r="HV19" s="516"/>
      <c r="HW19" s="516"/>
      <c r="HX19" s="516"/>
      <c r="HY19" s="516"/>
      <c r="HZ19" s="516"/>
      <c r="IA19" s="516"/>
      <c r="IB19" s="516"/>
      <c r="IC19" s="516"/>
      <c r="ID19" s="516"/>
      <c r="IE19" s="516"/>
      <c r="IF19" s="516"/>
      <c r="IG19" s="516"/>
      <c r="IH19" s="516"/>
      <c r="II19" s="516"/>
      <c r="IJ19" s="516"/>
      <c r="IK19" s="516"/>
      <c r="IL19" s="516"/>
      <c r="IM19" s="516"/>
      <c r="IN19" s="516"/>
      <c r="IO19" s="516"/>
      <c r="IP19" s="516"/>
      <c r="IQ19" s="516"/>
      <c r="IR19" s="516"/>
      <c r="IS19" s="516"/>
      <c r="IT19" s="516"/>
      <c r="IU19" s="516"/>
      <c r="IV19" s="516"/>
      <c r="IW19" s="516"/>
      <c r="IX19" s="516"/>
      <c r="IY19" s="516"/>
      <c r="IZ19" s="516"/>
      <c r="JA19" s="516"/>
      <c r="JB19" s="516"/>
      <c r="JC19" s="516"/>
      <c r="JD19" s="516"/>
      <c r="JE19" s="516"/>
      <c r="JF19" s="516"/>
      <c r="JG19" s="516"/>
      <c r="JH19" s="516"/>
      <c r="JI19" s="516"/>
      <c r="JJ19" s="516"/>
      <c r="JK19" s="516"/>
      <c r="JL19" s="516"/>
      <c r="JM19" s="516"/>
      <c r="JN19" s="516"/>
      <c r="JO19" s="516"/>
    </row>
    <row r="20" spans="1:275" ht="26.4" x14ac:dyDescent="0.25">
      <c r="A20" s="883">
        <v>12</v>
      </c>
      <c r="B20" s="566" t="s">
        <v>48</v>
      </c>
      <c r="C20" s="884" t="s">
        <v>20</v>
      </c>
      <c r="D20" s="973" t="s">
        <v>50</v>
      </c>
      <c r="E20" s="416"/>
      <c r="F20" s="443"/>
      <c r="G20" s="443"/>
      <c r="H20" s="443"/>
      <c r="I20" s="443"/>
      <c r="J20" s="443"/>
      <c r="K20" s="443"/>
      <c r="L20" s="443"/>
      <c r="M20" s="443"/>
      <c r="N20" s="443"/>
      <c r="O20" s="443"/>
      <c r="P20" s="443"/>
      <c r="Q20" s="443"/>
      <c r="R20" s="443"/>
      <c r="S20" s="443"/>
      <c r="T20" s="443"/>
      <c r="U20" s="443"/>
      <c r="V20" s="443"/>
      <c r="W20" s="443"/>
      <c r="X20" s="443"/>
      <c r="Y20" s="449"/>
      <c r="Z20" s="450"/>
      <c r="AA20" s="451"/>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516"/>
      <c r="BW20" s="516"/>
      <c r="BX20" s="516"/>
      <c r="BY20" s="516"/>
      <c r="BZ20" s="516"/>
      <c r="CA20" s="516"/>
      <c r="CB20" s="516"/>
      <c r="CC20" s="516"/>
      <c r="CD20" s="516"/>
      <c r="CE20" s="516"/>
      <c r="CF20" s="516"/>
      <c r="CG20" s="516"/>
      <c r="CH20" s="516"/>
      <c r="CI20" s="516"/>
      <c r="CJ20" s="516"/>
      <c r="CK20" s="516"/>
      <c r="CL20" s="516"/>
      <c r="CM20" s="516"/>
      <c r="CN20" s="516"/>
      <c r="CO20" s="516"/>
      <c r="CP20" s="516"/>
      <c r="CQ20" s="516"/>
      <c r="CR20" s="516"/>
      <c r="CS20" s="516"/>
      <c r="CT20" s="516"/>
      <c r="CU20" s="516"/>
      <c r="CV20" s="516"/>
      <c r="CW20" s="516"/>
      <c r="CX20" s="516"/>
      <c r="CY20" s="516"/>
      <c r="CZ20" s="516"/>
      <c r="DA20" s="516"/>
      <c r="DB20" s="516"/>
      <c r="DC20" s="516"/>
      <c r="DD20" s="516"/>
      <c r="DE20" s="516"/>
      <c r="DF20" s="516"/>
      <c r="DG20" s="516"/>
      <c r="DH20" s="516"/>
      <c r="DI20" s="516"/>
      <c r="DJ20" s="516"/>
      <c r="DK20" s="516"/>
      <c r="DL20" s="516"/>
      <c r="DM20" s="516"/>
      <c r="DN20" s="516"/>
      <c r="DO20" s="516"/>
      <c r="DP20" s="516"/>
      <c r="DQ20" s="516"/>
      <c r="DR20" s="516"/>
      <c r="DS20" s="516"/>
      <c r="DT20" s="516"/>
      <c r="DU20" s="516"/>
      <c r="DV20" s="516"/>
      <c r="DW20" s="516"/>
      <c r="DX20" s="516"/>
      <c r="DY20" s="516"/>
      <c r="DZ20" s="516"/>
      <c r="EA20" s="516"/>
      <c r="EB20" s="516"/>
      <c r="EC20" s="516"/>
      <c r="ED20" s="516"/>
      <c r="EE20" s="516"/>
      <c r="EF20" s="516"/>
      <c r="EG20" s="516"/>
      <c r="EH20" s="516"/>
      <c r="EI20" s="516"/>
      <c r="EJ20" s="516"/>
      <c r="EK20" s="516"/>
      <c r="EL20" s="516"/>
      <c r="EM20" s="516"/>
      <c r="EN20" s="516"/>
      <c r="EO20" s="516"/>
      <c r="EP20" s="516"/>
      <c r="EQ20" s="516"/>
      <c r="ER20" s="516"/>
      <c r="ES20" s="516"/>
      <c r="ET20" s="516"/>
      <c r="EU20" s="516"/>
      <c r="EV20" s="516"/>
      <c r="EW20" s="516"/>
      <c r="EX20" s="516"/>
      <c r="EY20" s="516"/>
      <c r="EZ20" s="516"/>
      <c r="FA20" s="516"/>
      <c r="FB20" s="516"/>
      <c r="FC20" s="516"/>
      <c r="FD20" s="516"/>
      <c r="FE20" s="516"/>
      <c r="FF20" s="516"/>
      <c r="FG20" s="516"/>
      <c r="FH20" s="516"/>
      <c r="FI20" s="516"/>
      <c r="FJ20" s="516"/>
      <c r="FK20" s="516"/>
      <c r="FL20" s="516"/>
      <c r="FM20" s="516"/>
      <c r="FN20" s="516"/>
      <c r="FO20" s="516"/>
      <c r="FP20" s="516"/>
      <c r="FQ20" s="516"/>
      <c r="FR20" s="516"/>
      <c r="FS20" s="516"/>
      <c r="FT20" s="516"/>
      <c r="FU20" s="516"/>
      <c r="FV20" s="516"/>
      <c r="FW20" s="516"/>
      <c r="FX20" s="516"/>
      <c r="FY20" s="516"/>
      <c r="FZ20" s="516"/>
      <c r="GA20" s="516"/>
      <c r="GB20" s="516"/>
      <c r="GC20" s="516"/>
      <c r="GD20" s="516"/>
      <c r="GE20" s="516"/>
      <c r="GF20" s="516"/>
      <c r="GG20" s="516"/>
      <c r="GH20" s="516"/>
      <c r="GI20" s="516"/>
      <c r="GJ20" s="516"/>
      <c r="GK20" s="516"/>
      <c r="GL20" s="516"/>
      <c r="GM20" s="516"/>
      <c r="GN20" s="516"/>
      <c r="GO20" s="516"/>
      <c r="GP20" s="516"/>
      <c r="GQ20" s="516"/>
      <c r="GR20" s="516"/>
      <c r="GS20" s="516"/>
      <c r="GT20" s="516"/>
      <c r="GU20" s="516"/>
      <c r="GV20" s="516"/>
      <c r="GW20" s="516"/>
      <c r="GX20" s="516"/>
      <c r="GY20" s="516"/>
      <c r="GZ20" s="516"/>
      <c r="HA20" s="516"/>
      <c r="HB20" s="516"/>
      <c r="HC20" s="516"/>
      <c r="HD20" s="516"/>
      <c r="HE20" s="516"/>
      <c r="HF20" s="516"/>
      <c r="HG20" s="516"/>
      <c r="HH20" s="516"/>
      <c r="HI20" s="516"/>
      <c r="HJ20" s="516"/>
      <c r="HK20" s="516"/>
      <c r="HL20" s="516"/>
      <c r="HM20" s="516"/>
      <c r="HN20" s="516"/>
      <c r="HO20" s="516"/>
      <c r="HP20" s="516"/>
      <c r="HQ20" s="516"/>
      <c r="HR20" s="516"/>
      <c r="HS20" s="516"/>
      <c r="HT20" s="516"/>
      <c r="HU20" s="516"/>
      <c r="HV20" s="516"/>
      <c r="HW20" s="516"/>
      <c r="HX20" s="516"/>
      <c r="HY20" s="516"/>
      <c r="HZ20" s="516"/>
      <c r="IA20" s="516"/>
      <c r="IB20" s="516"/>
      <c r="IC20" s="516"/>
      <c r="ID20" s="516"/>
      <c r="IE20" s="516"/>
      <c r="IF20" s="516"/>
      <c r="IG20" s="516"/>
      <c r="IH20" s="516"/>
      <c r="II20" s="516"/>
      <c r="IJ20" s="516"/>
      <c r="IK20" s="516"/>
      <c r="IL20" s="516"/>
      <c r="IM20" s="516"/>
      <c r="IN20" s="516"/>
      <c r="IO20" s="516"/>
      <c r="IP20" s="516"/>
      <c r="IQ20" s="516"/>
      <c r="IR20" s="516"/>
      <c r="IS20" s="516"/>
      <c r="IT20" s="516"/>
      <c r="IU20" s="516"/>
      <c r="IV20" s="516"/>
      <c r="IW20" s="516"/>
      <c r="IX20" s="516"/>
      <c r="IY20" s="516"/>
      <c r="IZ20" s="516"/>
      <c r="JA20" s="516"/>
      <c r="JB20" s="516"/>
      <c r="JC20" s="516"/>
      <c r="JD20" s="516"/>
      <c r="JE20" s="516"/>
      <c r="JF20" s="516"/>
      <c r="JG20" s="516"/>
      <c r="JH20" s="516"/>
      <c r="JI20" s="516"/>
      <c r="JJ20" s="516"/>
      <c r="JK20" s="516"/>
      <c r="JL20" s="516"/>
      <c r="JM20" s="516"/>
      <c r="JN20" s="516"/>
      <c r="JO20" s="516"/>
    </row>
    <row r="21" spans="1:275" ht="27" thickBot="1" x14ac:dyDescent="0.3">
      <c r="A21" s="885">
        <v>13</v>
      </c>
      <c r="B21" s="569" t="s">
        <v>48</v>
      </c>
      <c r="C21" s="886" t="s">
        <v>337</v>
      </c>
      <c r="D21" s="980" t="s">
        <v>50</v>
      </c>
      <c r="E21" s="431" t="str">
        <f>IF(E20="N","X","")</f>
        <v/>
      </c>
      <c r="F21" s="431" t="str">
        <f>IF(F20="N","X","")</f>
        <v/>
      </c>
      <c r="G21" s="431" t="str">
        <f t="shared" ref="G21:X21" si="3">IF(G20="N","X","")</f>
        <v/>
      </c>
      <c r="H21" s="431" t="str">
        <f t="shared" si="3"/>
        <v/>
      </c>
      <c r="I21" s="431" t="str">
        <f t="shared" si="3"/>
        <v/>
      </c>
      <c r="J21" s="431" t="str">
        <f t="shared" si="3"/>
        <v/>
      </c>
      <c r="K21" s="431" t="str">
        <f t="shared" si="3"/>
        <v/>
      </c>
      <c r="L21" s="431" t="str">
        <f t="shared" si="3"/>
        <v/>
      </c>
      <c r="M21" s="431" t="str">
        <f t="shared" si="3"/>
        <v/>
      </c>
      <c r="N21" s="431" t="str">
        <f t="shared" si="3"/>
        <v/>
      </c>
      <c r="O21" s="431" t="str">
        <f t="shared" si="3"/>
        <v/>
      </c>
      <c r="P21" s="431" t="str">
        <f t="shared" si="3"/>
        <v/>
      </c>
      <c r="Q21" s="431" t="str">
        <f t="shared" si="3"/>
        <v/>
      </c>
      <c r="R21" s="431" t="str">
        <f t="shared" si="3"/>
        <v/>
      </c>
      <c r="S21" s="431" t="str">
        <f t="shared" si="3"/>
        <v/>
      </c>
      <c r="T21" s="431" t="str">
        <f t="shared" si="3"/>
        <v/>
      </c>
      <c r="U21" s="431" t="str">
        <f t="shared" si="3"/>
        <v/>
      </c>
      <c r="V21" s="431" t="str">
        <f t="shared" si="3"/>
        <v/>
      </c>
      <c r="W21" s="431" t="str">
        <f t="shared" si="3"/>
        <v/>
      </c>
      <c r="X21" s="431" t="str">
        <f t="shared" si="3"/>
        <v/>
      </c>
      <c r="Y21" s="433"/>
      <c r="Z21" s="434"/>
      <c r="AA21" s="435"/>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c r="CD21" s="516"/>
      <c r="CE21" s="516"/>
      <c r="CF21" s="516"/>
      <c r="CG21" s="516"/>
      <c r="CH21" s="516"/>
      <c r="CI21" s="516"/>
      <c r="CJ21" s="516"/>
      <c r="CK21" s="516"/>
      <c r="CL21" s="516"/>
      <c r="CM21" s="516"/>
      <c r="CN21" s="516"/>
      <c r="CO21" s="516"/>
      <c r="CP21" s="516"/>
      <c r="CQ21" s="516"/>
      <c r="CR21" s="516"/>
      <c r="CS21" s="516"/>
      <c r="CT21" s="516"/>
      <c r="CU21" s="516"/>
      <c r="CV21" s="516"/>
      <c r="CW21" s="516"/>
      <c r="CX21" s="516"/>
      <c r="CY21" s="516"/>
      <c r="CZ21" s="516"/>
      <c r="DA21" s="516"/>
      <c r="DB21" s="516"/>
      <c r="DC21" s="516"/>
      <c r="DD21" s="516"/>
      <c r="DE21" s="516"/>
      <c r="DF21" s="516"/>
      <c r="DG21" s="516"/>
      <c r="DH21" s="516"/>
      <c r="DI21" s="516"/>
      <c r="DJ21" s="516"/>
      <c r="DK21" s="516"/>
      <c r="DL21" s="516"/>
      <c r="DM21" s="516"/>
      <c r="DN21" s="516"/>
      <c r="DO21" s="516"/>
      <c r="DP21" s="516"/>
      <c r="DQ21" s="516"/>
      <c r="DR21" s="516"/>
      <c r="DS21" s="516"/>
      <c r="DT21" s="516"/>
      <c r="DU21" s="516"/>
      <c r="DV21" s="516"/>
      <c r="DW21" s="516"/>
      <c r="DX21" s="516"/>
      <c r="DY21" s="516"/>
      <c r="DZ21" s="516"/>
      <c r="EA21" s="516"/>
      <c r="EB21" s="516"/>
      <c r="EC21" s="516"/>
      <c r="ED21" s="516"/>
      <c r="EE21" s="516"/>
      <c r="EF21" s="516"/>
      <c r="EG21" s="516"/>
      <c r="EH21" s="516"/>
      <c r="EI21" s="516"/>
      <c r="EJ21" s="516"/>
      <c r="EK21" s="516"/>
      <c r="EL21" s="516"/>
      <c r="EM21" s="516"/>
      <c r="EN21" s="516"/>
      <c r="EO21" s="516"/>
      <c r="EP21" s="516"/>
      <c r="EQ21" s="516"/>
      <c r="ER21" s="516"/>
      <c r="ES21" s="516"/>
      <c r="ET21" s="516"/>
      <c r="EU21" s="516"/>
      <c r="EV21" s="516"/>
      <c r="EW21" s="516"/>
      <c r="EX21" s="516"/>
      <c r="EY21" s="516"/>
      <c r="EZ21" s="516"/>
      <c r="FA21" s="516"/>
      <c r="FB21" s="516"/>
      <c r="FC21" s="516"/>
      <c r="FD21" s="516"/>
      <c r="FE21" s="516"/>
      <c r="FF21" s="516"/>
      <c r="FG21" s="516"/>
      <c r="FH21" s="516"/>
      <c r="FI21" s="516"/>
      <c r="FJ21" s="516"/>
      <c r="FK21" s="516"/>
      <c r="FL21" s="516"/>
      <c r="FM21" s="516"/>
      <c r="FN21" s="516"/>
      <c r="FO21" s="516"/>
      <c r="FP21" s="516"/>
      <c r="FQ21" s="516"/>
      <c r="FR21" s="516"/>
      <c r="FS21" s="516"/>
      <c r="FT21" s="516"/>
      <c r="FU21" s="516"/>
      <c r="FV21" s="516"/>
      <c r="FW21" s="516"/>
      <c r="FX21" s="516"/>
      <c r="FY21" s="516"/>
      <c r="FZ21" s="516"/>
      <c r="GA21" s="516"/>
      <c r="GB21" s="516"/>
      <c r="GC21" s="516"/>
      <c r="GD21" s="516"/>
      <c r="GE21" s="516"/>
      <c r="GF21" s="516"/>
      <c r="GG21" s="516"/>
      <c r="GH21" s="516"/>
      <c r="GI21" s="516"/>
      <c r="GJ21" s="516"/>
      <c r="GK21" s="516"/>
      <c r="GL21" s="516"/>
      <c r="GM21" s="516"/>
      <c r="GN21" s="516"/>
      <c r="GO21" s="516"/>
      <c r="GP21" s="516"/>
      <c r="GQ21" s="516"/>
      <c r="GR21" s="516"/>
      <c r="GS21" s="516"/>
      <c r="GT21" s="516"/>
      <c r="GU21" s="516"/>
      <c r="GV21" s="516"/>
      <c r="GW21" s="516"/>
      <c r="GX21" s="516"/>
      <c r="GY21" s="516"/>
      <c r="GZ21" s="516"/>
      <c r="HA21" s="516"/>
      <c r="HB21" s="516"/>
      <c r="HC21" s="516"/>
      <c r="HD21" s="516"/>
      <c r="HE21" s="516"/>
      <c r="HF21" s="516"/>
      <c r="HG21" s="516"/>
      <c r="HH21" s="516"/>
      <c r="HI21" s="516"/>
      <c r="HJ21" s="516"/>
      <c r="HK21" s="516"/>
      <c r="HL21" s="516"/>
      <c r="HM21" s="516"/>
      <c r="HN21" s="516"/>
      <c r="HO21" s="516"/>
      <c r="HP21" s="516"/>
      <c r="HQ21" s="516"/>
      <c r="HR21" s="516"/>
      <c r="HS21" s="516"/>
      <c r="HT21" s="516"/>
      <c r="HU21" s="516"/>
      <c r="HV21" s="516"/>
      <c r="HW21" s="516"/>
      <c r="HX21" s="516"/>
      <c r="HY21" s="516"/>
      <c r="HZ21" s="516"/>
      <c r="IA21" s="516"/>
      <c r="IB21" s="516"/>
      <c r="IC21" s="516"/>
      <c r="ID21" s="516"/>
      <c r="IE21" s="516"/>
      <c r="IF21" s="516"/>
      <c r="IG21" s="516"/>
      <c r="IH21" s="516"/>
      <c r="II21" s="516"/>
      <c r="IJ21" s="516"/>
      <c r="IK21" s="516"/>
      <c r="IL21" s="516"/>
      <c r="IM21" s="516"/>
      <c r="IN21" s="516"/>
      <c r="IO21" s="516"/>
      <c r="IP21" s="516"/>
      <c r="IQ21" s="516"/>
      <c r="IR21" s="516"/>
      <c r="IS21" s="516"/>
      <c r="IT21" s="516"/>
      <c r="IU21" s="516"/>
      <c r="IV21" s="516"/>
      <c r="IW21" s="516"/>
      <c r="IX21" s="516"/>
      <c r="IY21" s="516"/>
      <c r="IZ21" s="516"/>
      <c r="JA21" s="516"/>
      <c r="JB21" s="516"/>
      <c r="JC21" s="516"/>
      <c r="JD21" s="516"/>
      <c r="JE21" s="516"/>
      <c r="JF21" s="516"/>
      <c r="JG21" s="516"/>
      <c r="JH21" s="516"/>
      <c r="JI21" s="516"/>
      <c r="JJ21" s="516"/>
      <c r="JK21" s="516"/>
      <c r="JL21" s="516"/>
      <c r="JM21" s="516"/>
      <c r="JN21" s="516"/>
      <c r="JO21" s="516"/>
    </row>
    <row r="22" spans="1:275" ht="21" customHeight="1" thickBot="1" x14ac:dyDescent="0.3">
      <c r="A22" s="887"/>
      <c r="B22" s="888"/>
      <c r="C22" s="889" t="s">
        <v>56</v>
      </c>
      <c r="D22" s="981"/>
      <c r="E22" s="454"/>
      <c r="F22" s="454"/>
      <c r="G22" s="454"/>
      <c r="H22" s="454"/>
      <c r="I22" s="454"/>
      <c r="J22" s="454"/>
      <c r="K22" s="454"/>
      <c r="L22" s="454"/>
      <c r="M22" s="454"/>
      <c r="N22" s="454"/>
      <c r="O22" s="454"/>
      <c r="P22" s="454"/>
      <c r="Q22" s="454"/>
      <c r="R22" s="454"/>
      <c r="S22" s="454"/>
      <c r="T22" s="454"/>
      <c r="U22" s="454"/>
      <c r="V22" s="454"/>
      <c r="W22" s="454"/>
      <c r="X22" s="454"/>
      <c r="Y22" s="456"/>
      <c r="Z22" s="457"/>
      <c r="AA22" s="458"/>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516"/>
      <c r="BW22" s="516"/>
      <c r="BX22" s="516"/>
      <c r="BY22" s="516"/>
      <c r="BZ22" s="516"/>
      <c r="CA22" s="516"/>
      <c r="CB22" s="516"/>
      <c r="CC22" s="516"/>
      <c r="CD22" s="516"/>
      <c r="CE22" s="516"/>
      <c r="CF22" s="516"/>
      <c r="CG22" s="516"/>
      <c r="CH22" s="516"/>
      <c r="CI22" s="516"/>
      <c r="CJ22" s="516"/>
      <c r="CK22" s="516"/>
      <c r="CL22" s="516"/>
      <c r="CM22" s="516"/>
      <c r="CN22" s="516"/>
      <c r="CO22" s="516"/>
      <c r="CP22" s="516"/>
      <c r="CQ22" s="516"/>
      <c r="CR22" s="516"/>
      <c r="CS22" s="516"/>
      <c r="CT22" s="516"/>
      <c r="CU22" s="516"/>
      <c r="CV22" s="516"/>
      <c r="CW22" s="516"/>
      <c r="CX22" s="516"/>
      <c r="CY22" s="516"/>
      <c r="CZ22" s="516"/>
      <c r="DA22" s="516"/>
      <c r="DB22" s="516"/>
      <c r="DC22" s="516"/>
      <c r="DD22" s="516"/>
      <c r="DE22" s="516"/>
      <c r="DF22" s="516"/>
      <c r="DG22" s="516"/>
      <c r="DH22" s="516"/>
      <c r="DI22" s="516"/>
      <c r="DJ22" s="516"/>
      <c r="DK22" s="516"/>
      <c r="DL22" s="516"/>
      <c r="DM22" s="516"/>
      <c r="DN22" s="516"/>
      <c r="DO22" s="516"/>
      <c r="DP22" s="516"/>
      <c r="DQ22" s="516"/>
      <c r="DR22" s="516"/>
      <c r="DS22" s="516"/>
      <c r="DT22" s="516"/>
      <c r="DU22" s="516"/>
      <c r="DV22" s="516"/>
      <c r="DW22" s="516"/>
      <c r="DX22" s="516"/>
      <c r="DY22" s="516"/>
      <c r="DZ22" s="516"/>
      <c r="EA22" s="516"/>
      <c r="EB22" s="516"/>
      <c r="EC22" s="516"/>
      <c r="ED22" s="516"/>
      <c r="EE22" s="516"/>
      <c r="EF22" s="516"/>
      <c r="EG22" s="516"/>
      <c r="EH22" s="516"/>
      <c r="EI22" s="516"/>
      <c r="EJ22" s="516"/>
      <c r="EK22" s="516"/>
      <c r="EL22" s="516"/>
      <c r="EM22" s="516"/>
      <c r="EN22" s="516"/>
      <c r="EO22" s="516"/>
      <c r="EP22" s="516"/>
      <c r="EQ22" s="516"/>
      <c r="ER22" s="516"/>
      <c r="ES22" s="516"/>
      <c r="ET22" s="516"/>
      <c r="EU22" s="516"/>
      <c r="EV22" s="516"/>
      <c r="EW22" s="516"/>
      <c r="EX22" s="516"/>
      <c r="EY22" s="516"/>
      <c r="EZ22" s="516"/>
      <c r="FA22" s="516"/>
      <c r="FB22" s="516"/>
      <c r="FC22" s="516"/>
      <c r="FD22" s="516"/>
      <c r="FE22" s="516"/>
      <c r="FF22" s="516"/>
      <c r="FG22" s="516"/>
      <c r="FH22" s="516"/>
      <c r="FI22" s="516"/>
      <c r="FJ22" s="516"/>
      <c r="FK22" s="516"/>
      <c r="FL22" s="516"/>
      <c r="FM22" s="516"/>
      <c r="FN22" s="516"/>
      <c r="FO22" s="516"/>
      <c r="FP22" s="516"/>
      <c r="FQ22" s="516"/>
      <c r="FR22" s="516"/>
      <c r="FS22" s="516"/>
      <c r="FT22" s="516"/>
      <c r="FU22" s="516"/>
      <c r="FV22" s="516"/>
      <c r="FW22" s="516"/>
      <c r="FX22" s="516"/>
      <c r="FY22" s="516"/>
      <c r="FZ22" s="516"/>
      <c r="GA22" s="516"/>
      <c r="GB22" s="516"/>
      <c r="GC22" s="516"/>
      <c r="GD22" s="516"/>
      <c r="GE22" s="516"/>
      <c r="GF22" s="516"/>
      <c r="GG22" s="516"/>
      <c r="GH22" s="516"/>
      <c r="GI22" s="516"/>
      <c r="GJ22" s="516"/>
      <c r="GK22" s="516"/>
      <c r="GL22" s="516"/>
      <c r="GM22" s="516"/>
      <c r="GN22" s="516"/>
      <c r="GO22" s="516"/>
      <c r="GP22" s="516"/>
      <c r="GQ22" s="516"/>
      <c r="GR22" s="516"/>
      <c r="GS22" s="516"/>
      <c r="GT22" s="516"/>
      <c r="GU22" s="516"/>
      <c r="GV22" s="516"/>
      <c r="GW22" s="516"/>
      <c r="GX22" s="516"/>
      <c r="GY22" s="516"/>
      <c r="GZ22" s="516"/>
      <c r="HA22" s="516"/>
      <c r="HB22" s="516"/>
      <c r="HC22" s="516"/>
      <c r="HD22" s="516"/>
      <c r="HE22" s="516"/>
      <c r="HF22" s="516"/>
      <c r="HG22" s="516"/>
      <c r="HH22" s="516"/>
      <c r="HI22" s="516"/>
      <c r="HJ22" s="516"/>
      <c r="HK22" s="516"/>
      <c r="HL22" s="516"/>
      <c r="HM22" s="516"/>
      <c r="HN22" s="516"/>
      <c r="HO22" s="516"/>
      <c r="HP22" s="516"/>
      <c r="HQ22" s="516"/>
      <c r="HR22" s="516"/>
      <c r="HS22" s="516"/>
      <c r="HT22" s="516"/>
      <c r="HU22" s="516"/>
      <c r="HV22" s="516"/>
      <c r="HW22" s="516"/>
      <c r="HX22" s="516"/>
      <c r="HY22" s="516"/>
      <c r="HZ22" s="516"/>
      <c r="IA22" s="516"/>
      <c r="IB22" s="516"/>
      <c r="IC22" s="516"/>
      <c r="ID22" s="516"/>
      <c r="IE22" s="516"/>
      <c r="IF22" s="516"/>
      <c r="IG22" s="516"/>
      <c r="IH22" s="516"/>
      <c r="II22" s="516"/>
      <c r="IJ22" s="516"/>
      <c r="IK22" s="516"/>
      <c r="IL22" s="516"/>
      <c r="IM22" s="516"/>
      <c r="IN22" s="516"/>
      <c r="IO22" s="516"/>
      <c r="IP22" s="516"/>
      <c r="IQ22" s="516"/>
      <c r="IR22" s="516"/>
      <c r="IS22" s="516"/>
      <c r="IT22" s="516"/>
      <c r="IU22" s="516"/>
      <c r="IV22" s="516"/>
      <c r="IW22" s="516"/>
      <c r="IX22" s="516"/>
      <c r="IY22" s="516"/>
      <c r="IZ22" s="516"/>
      <c r="JA22" s="516"/>
      <c r="JB22" s="516"/>
      <c r="JC22" s="516"/>
      <c r="JD22" s="516"/>
      <c r="JE22" s="516"/>
      <c r="JF22" s="516"/>
      <c r="JG22" s="516"/>
      <c r="JH22" s="516"/>
      <c r="JI22" s="516"/>
      <c r="JJ22" s="516"/>
      <c r="JK22" s="516"/>
      <c r="JL22" s="516"/>
      <c r="JM22" s="516"/>
      <c r="JN22" s="516"/>
      <c r="JO22" s="516"/>
    </row>
    <row r="23" spans="1:275" ht="21.75" customHeight="1" thickBot="1" x14ac:dyDescent="0.3">
      <c r="A23" s="890"/>
      <c r="B23" s="891"/>
      <c r="C23" s="892" t="s">
        <v>348</v>
      </c>
      <c r="D23" s="982" t="s">
        <v>10</v>
      </c>
      <c r="E23" s="459"/>
      <c r="F23" s="460"/>
      <c r="G23" s="460"/>
      <c r="H23" s="460"/>
      <c r="I23" s="460"/>
      <c r="J23" s="460"/>
      <c r="K23" s="460"/>
      <c r="L23" s="460"/>
      <c r="M23" s="460"/>
      <c r="N23" s="460"/>
      <c r="O23" s="460"/>
      <c r="P23" s="460"/>
      <c r="Q23" s="460"/>
      <c r="R23" s="460"/>
      <c r="S23" s="460"/>
      <c r="T23" s="460"/>
      <c r="U23" s="460"/>
      <c r="V23" s="460"/>
      <c r="W23" s="460"/>
      <c r="X23" s="460"/>
      <c r="Y23" s="439"/>
      <c r="Z23" s="440"/>
      <c r="AA23" s="441"/>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c r="CD23" s="516"/>
      <c r="CE23" s="516"/>
      <c r="CF23" s="516"/>
      <c r="CG23" s="516"/>
      <c r="CH23" s="516"/>
      <c r="CI23" s="516"/>
      <c r="CJ23" s="516"/>
      <c r="CK23" s="516"/>
      <c r="CL23" s="516"/>
      <c r="CM23" s="516"/>
      <c r="CN23" s="516"/>
      <c r="CO23" s="516"/>
      <c r="CP23" s="516"/>
      <c r="CQ23" s="516"/>
      <c r="CR23" s="516"/>
      <c r="CS23" s="516"/>
      <c r="CT23" s="516"/>
      <c r="CU23" s="516"/>
      <c r="CV23" s="516"/>
      <c r="CW23" s="516"/>
      <c r="CX23" s="516"/>
      <c r="CY23" s="516"/>
      <c r="CZ23" s="516"/>
      <c r="DA23" s="516"/>
      <c r="DB23" s="516"/>
      <c r="DC23" s="516"/>
      <c r="DD23" s="516"/>
      <c r="DE23" s="516"/>
      <c r="DF23" s="516"/>
      <c r="DG23" s="516"/>
      <c r="DH23" s="516"/>
      <c r="DI23" s="516"/>
      <c r="DJ23" s="516"/>
      <c r="DK23" s="516"/>
      <c r="DL23" s="516"/>
      <c r="DM23" s="516"/>
      <c r="DN23" s="516"/>
      <c r="DO23" s="516"/>
      <c r="DP23" s="516"/>
      <c r="DQ23" s="516"/>
      <c r="DR23" s="516"/>
      <c r="DS23" s="516"/>
      <c r="DT23" s="516"/>
      <c r="DU23" s="516"/>
      <c r="DV23" s="516"/>
      <c r="DW23" s="516"/>
      <c r="DX23" s="516"/>
      <c r="DY23" s="516"/>
      <c r="DZ23" s="516"/>
      <c r="EA23" s="516"/>
      <c r="EB23" s="516"/>
      <c r="EC23" s="516"/>
      <c r="ED23" s="516"/>
      <c r="EE23" s="516"/>
      <c r="EF23" s="516"/>
      <c r="EG23" s="516"/>
      <c r="EH23" s="516"/>
      <c r="EI23" s="516"/>
      <c r="EJ23" s="516"/>
      <c r="EK23" s="516"/>
      <c r="EL23" s="516"/>
      <c r="EM23" s="516"/>
      <c r="EN23" s="516"/>
      <c r="EO23" s="516"/>
      <c r="EP23" s="516"/>
      <c r="EQ23" s="516"/>
      <c r="ER23" s="516"/>
      <c r="ES23" s="516"/>
      <c r="ET23" s="516"/>
      <c r="EU23" s="516"/>
      <c r="EV23" s="516"/>
      <c r="EW23" s="516"/>
      <c r="EX23" s="516"/>
      <c r="EY23" s="516"/>
      <c r="EZ23" s="516"/>
      <c r="FA23" s="516"/>
      <c r="FB23" s="516"/>
      <c r="FC23" s="516"/>
      <c r="FD23" s="516"/>
      <c r="FE23" s="516"/>
      <c r="FF23" s="516"/>
      <c r="FG23" s="516"/>
      <c r="FH23" s="516"/>
      <c r="FI23" s="516"/>
      <c r="FJ23" s="516"/>
      <c r="FK23" s="516"/>
      <c r="FL23" s="516"/>
      <c r="FM23" s="516"/>
      <c r="FN23" s="516"/>
      <c r="FO23" s="516"/>
      <c r="FP23" s="516"/>
      <c r="FQ23" s="516"/>
      <c r="FR23" s="516"/>
      <c r="FS23" s="516"/>
      <c r="FT23" s="516"/>
      <c r="FU23" s="516"/>
      <c r="FV23" s="516"/>
      <c r="FW23" s="516"/>
      <c r="FX23" s="516"/>
      <c r="FY23" s="516"/>
      <c r="FZ23" s="516"/>
      <c r="GA23" s="516"/>
      <c r="GB23" s="516"/>
      <c r="GC23" s="516"/>
      <c r="GD23" s="516"/>
      <c r="GE23" s="516"/>
      <c r="GF23" s="516"/>
      <c r="GG23" s="516"/>
      <c r="GH23" s="516"/>
      <c r="GI23" s="516"/>
      <c r="GJ23" s="516"/>
      <c r="GK23" s="516"/>
      <c r="GL23" s="516"/>
      <c r="GM23" s="516"/>
      <c r="GN23" s="516"/>
      <c r="GO23" s="516"/>
      <c r="GP23" s="516"/>
      <c r="GQ23" s="516"/>
      <c r="GR23" s="516"/>
      <c r="GS23" s="516"/>
      <c r="GT23" s="516"/>
      <c r="GU23" s="516"/>
      <c r="GV23" s="516"/>
      <c r="GW23" s="516"/>
      <c r="GX23" s="516"/>
      <c r="GY23" s="516"/>
      <c r="GZ23" s="516"/>
      <c r="HA23" s="516"/>
      <c r="HB23" s="516"/>
      <c r="HC23" s="516"/>
      <c r="HD23" s="516"/>
      <c r="HE23" s="516"/>
      <c r="HF23" s="516"/>
      <c r="HG23" s="516"/>
      <c r="HH23" s="516"/>
      <c r="HI23" s="516"/>
      <c r="HJ23" s="516"/>
      <c r="HK23" s="516"/>
      <c r="HL23" s="516"/>
      <c r="HM23" s="516"/>
      <c r="HN23" s="516"/>
      <c r="HO23" s="516"/>
      <c r="HP23" s="516"/>
      <c r="HQ23" s="516"/>
      <c r="HR23" s="516"/>
      <c r="HS23" s="516"/>
      <c r="HT23" s="516"/>
      <c r="HU23" s="516"/>
      <c r="HV23" s="516"/>
      <c r="HW23" s="516"/>
      <c r="HX23" s="516"/>
      <c r="HY23" s="516"/>
      <c r="HZ23" s="516"/>
      <c r="IA23" s="516"/>
      <c r="IB23" s="516"/>
      <c r="IC23" s="516"/>
      <c r="ID23" s="516"/>
      <c r="IE23" s="516"/>
      <c r="IF23" s="516"/>
      <c r="IG23" s="516"/>
      <c r="IH23" s="516"/>
      <c r="II23" s="516"/>
      <c r="IJ23" s="516"/>
      <c r="IK23" s="516"/>
      <c r="IL23" s="516"/>
      <c r="IM23" s="516"/>
      <c r="IN23" s="516"/>
      <c r="IO23" s="516"/>
      <c r="IP23" s="516"/>
      <c r="IQ23" s="516"/>
      <c r="IR23" s="516"/>
      <c r="IS23" s="516"/>
      <c r="IT23" s="516"/>
      <c r="IU23" s="516"/>
      <c r="IV23" s="516"/>
      <c r="IW23" s="516"/>
      <c r="IX23" s="516"/>
      <c r="IY23" s="516"/>
      <c r="IZ23" s="516"/>
      <c r="JA23" s="516"/>
      <c r="JB23" s="516"/>
      <c r="JC23" s="516"/>
      <c r="JD23" s="516"/>
      <c r="JE23" s="516"/>
      <c r="JF23" s="516"/>
      <c r="JG23" s="516"/>
      <c r="JH23" s="516"/>
      <c r="JI23" s="516"/>
      <c r="JJ23" s="516"/>
      <c r="JK23" s="516"/>
      <c r="JL23" s="516"/>
      <c r="JM23" s="516"/>
      <c r="JN23" s="516"/>
      <c r="JO23" s="516"/>
    </row>
    <row r="24" spans="1:275" ht="39.6" x14ac:dyDescent="0.25">
      <c r="A24" s="883">
        <v>14</v>
      </c>
      <c r="B24" s="566" t="s">
        <v>199</v>
      </c>
      <c r="C24" s="893" t="s">
        <v>19</v>
      </c>
      <c r="D24" s="983" t="s">
        <v>53</v>
      </c>
      <c r="E24" s="416"/>
      <c r="F24" s="443"/>
      <c r="G24" s="443"/>
      <c r="H24" s="443"/>
      <c r="I24" s="443"/>
      <c r="J24" s="443"/>
      <c r="K24" s="443"/>
      <c r="L24" s="443"/>
      <c r="M24" s="443"/>
      <c r="N24" s="443"/>
      <c r="O24" s="443"/>
      <c r="P24" s="443"/>
      <c r="Q24" s="443"/>
      <c r="R24" s="443"/>
      <c r="S24" s="443"/>
      <c r="T24" s="443"/>
      <c r="U24" s="443"/>
      <c r="V24" s="443"/>
      <c r="W24" s="443"/>
      <c r="X24" s="443"/>
      <c r="Y24" s="449"/>
      <c r="Z24" s="450"/>
      <c r="AA24" s="451"/>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c r="CC24" s="516"/>
      <c r="CD24" s="516"/>
      <c r="CE24" s="516"/>
      <c r="CF24" s="516"/>
      <c r="CG24" s="516"/>
      <c r="CH24" s="516"/>
      <c r="CI24" s="516"/>
      <c r="CJ24" s="516"/>
      <c r="CK24" s="516"/>
      <c r="CL24" s="516"/>
      <c r="CM24" s="516"/>
      <c r="CN24" s="516"/>
      <c r="CO24" s="516"/>
      <c r="CP24" s="516"/>
      <c r="CQ24" s="516"/>
      <c r="CR24" s="516"/>
      <c r="CS24" s="516"/>
      <c r="CT24" s="516"/>
      <c r="CU24" s="516"/>
      <c r="CV24" s="516"/>
      <c r="CW24" s="516"/>
      <c r="CX24" s="516"/>
      <c r="CY24" s="516"/>
      <c r="CZ24" s="516"/>
      <c r="DA24" s="516"/>
      <c r="DB24" s="516"/>
      <c r="DC24" s="516"/>
      <c r="DD24" s="516"/>
      <c r="DE24" s="516"/>
      <c r="DF24" s="516"/>
      <c r="DG24" s="516"/>
      <c r="DH24" s="516"/>
      <c r="DI24" s="516"/>
      <c r="DJ24" s="516"/>
      <c r="DK24" s="516"/>
      <c r="DL24" s="516"/>
      <c r="DM24" s="516"/>
      <c r="DN24" s="516"/>
      <c r="DO24" s="516"/>
      <c r="DP24" s="516"/>
      <c r="DQ24" s="516"/>
      <c r="DR24" s="516"/>
      <c r="DS24" s="516"/>
      <c r="DT24" s="516"/>
      <c r="DU24" s="516"/>
      <c r="DV24" s="516"/>
      <c r="DW24" s="516"/>
      <c r="DX24" s="516"/>
      <c r="DY24" s="516"/>
      <c r="DZ24" s="516"/>
      <c r="EA24" s="516"/>
      <c r="EB24" s="516"/>
      <c r="EC24" s="516"/>
      <c r="ED24" s="516"/>
      <c r="EE24" s="516"/>
      <c r="EF24" s="516"/>
      <c r="EG24" s="516"/>
      <c r="EH24" s="516"/>
      <c r="EI24" s="516"/>
      <c r="EJ24" s="516"/>
      <c r="EK24" s="516"/>
      <c r="EL24" s="516"/>
      <c r="EM24" s="516"/>
      <c r="EN24" s="516"/>
      <c r="EO24" s="516"/>
      <c r="EP24" s="516"/>
      <c r="EQ24" s="516"/>
      <c r="ER24" s="516"/>
      <c r="ES24" s="516"/>
      <c r="ET24" s="516"/>
      <c r="EU24" s="516"/>
      <c r="EV24" s="516"/>
      <c r="EW24" s="516"/>
      <c r="EX24" s="516"/>
      <c r="EY24" s="516"/>
      <c r="EZ24" s="516"/>
      <c r="FA24" s="516"/>
      <c r="FB24" s="516"/>
      <c r="FC24" s="516"/>
      <c r="FD24" s="516"/>
      <c r="FE24" s="516"/>
      <c r="FF24" s="516"/>
      <c r="FG24" s="516"/>
      <c r="FH24" s="516"/>
      <c r="FI24" s="516"/>
      <c r="FJ24" s="516"/>
      <c r="FK24" s="516"/>
      <c r="FL24" s="516"/>
      <c r="FM24" s="516"/>
      <c r="FN24" s="516"/>
      <c r="FO24" s="516"/>
      <c r="FP24" s="516"/>
      <c r="FQ24" s="516"/>
      <c r="FR24" s="516"/>
      <c r="FS24" s="516"/>
      <c r="FT24" s="516"/>
      <c r="FU24" s="516"/>
      <c r="FV24" s="516"/>
      <c r="FW24" s="516"/>
      <c r="FX24" s="516"/>
      <c r="FY24" s="516"/>
      <c r="FZ24" s="516"/>
      <c r="GA24" s="516"/>
      <c r="GB24" s="516"/>
      <c r="GC24" s="516"/>
      <c r="GD24" s="516"/>
      <c r="GE24" s="516"/>
      <c r="GF24" s="516"/>
      <c r="GG24" s="516"/>
      <c r="GH24" s="516"/>
      <c r="GI24" s="516"/>
      <c r="GJ24" s="516"/>
      <c r="GK24" s="516"/>
      <c r="GL24" s="516"/>
      <c r="GM24" s="516"/>
      <c r="GN24" s="516"/>
      <c r="GO24" s="516"/>
      <c r="GP24" s="516"/>
      <c r="GQ24" s="516"/>
      <c r="GR24" s="516"/>
      <c r="GS24" s="516"/>
      <c r="GT24" s="516"/>
      <c r="GU24" s="516"/>
      <c r="GV24" s="516"/>
      <c r="GW24" s="516"/>
      <c r="GX24" s="516"/>
      <c r="GY24" s="516"/>
      <c r="GZ24" s="516"/>
      <c r="HA24" s="516"/>
      <c r="HB24" s="516"/>
      <c r="HC24" s="516"/>
      <c r="HD24" s="516"/>
      <c r="HE24" s="516"/>
      <c r="HF24" s="516"/>
      <c r="HG24" s="516"/>
      <c r="HH24" s="516"/>
      <c r="HI24" s="516"/>
      <c r="HJ24" s="516"/>
      <c r="HK24" s="516"/>
      <c r="HL24" s="516"/>
      <c r="HM24" s="516"/>
      <c r="HN24" s="516"/>
      <c r="HO24" s="516"/>
      <c r="HP24" s="516"/>
      <c r="HQ24" s="516"/>
      <c r="HR24" s="516"/>
      <c r="HS24" s="516"/>
      <c r="HT24" s="516"/>
      <c r="HU24" s="516"/>
      <c r="HV24" s="516"/>
      <c r="HW24" s="516"/>
      <c r="HX24" s="516"/>
      <c r="HY24" s="516"/>
      <c r="HZ24" s="516"/>
      <c r="IA24" s="516"/>
      <c r="IB24" s="516"/>
      <c r="IC24" s="516"/>
      <c r="ID24" s="516"/>
      <c r="IE24" s="516"/>
      <c r="IF24" s="516"/>
      <c r="IG24" s="516"/>
      <c r="IH24" s="516"/>
      <c r="II24" s="516"/>
      <c r="IJ24" s="516"/>
      <c r="IK24" s="516"/>
      <c r="IL24" s="516"/>
      <c r="IM24" s="516"/>
      <c r="IN24" s="516"/>
      <c r="IO24" s="516"/>
      <c r="IP24" s="516"/>
      <c r="IQ24" s="516"/>
      <c r="IR24" s="516"/>
      <c r="IS24" s="516"/>
      <c r="IT24" s="516"/>
      <c r="IU24" s="516"/>
      <c r="IV24" s="516"/>
      <c r="IW24" s="516"/>
      <c r="IX24" s="516"/>
      <c r="IY24" s="516"/>
      <c r="IZ24" s="516"/>
      <c r="JA24" s="516"/>
      <c r="JB24" s="516"/>
      <c r="JC24" s="516"/>
      <c r="JD24" s="516"/>
      <c r="JE24" s="516"/>
      <c r="JF24" s="516"/>
      <c r="JG24" s="516"/>
      <c r="JH24" s="516"/>
      <c r="JI24" s="516"/>
      <c r="JJ24" s="516"/>
      <c r="JK24" s="516"/>
      <c r="JL24" s="516"/>
      <c r="JM24" s="516"/>
      <c r="JN24" s="516"/>
      <c r="JO24" s="516"/>
    </row>
    <row r="25" spans="1:275" ht="40.200000000000003" thickBot="1" x14ac:dyDescent="0.3">
      <c r="A25" s="894">
        <v>15</v>
      </c>
      <c r="B25" s="895" t="s">
        <v>200</v>
      </c>
      <c r="C25" s="896" t="s">
        <v>210</v>
      </c>
      <c r="D25" s="984" t="s">
        <v>53</v>
      </c>
      <c r="E25" s="404" t="str">
        <f>IF(E24="N", "X", "")</f>
        <v/>
      </c>
      <c r="F25" s="404" t="str">
        <f>IF(F24="N", "X", "")</f>
        <v/>
      </c>
      <c r="G25" s="404" t="str">
        <f t="shared" ref="G25:X25" si="4">IF(G24="N", "X", "")</f>
        <v/>
      </c>
      <c r="H25" s="404" t="str">
        <f t="shared" si="4"/>
        <v/>
      </c>
      <c r="I25" s="404" t="str">
        <f t="shared" si="4"/>
        <v/>
      </c>
      <c r="J25" s="404" t="str">
        <f t="shared" si="4"/>
        <v/>
      </c>
      <c r="K25" s="404" t="str">
        <f t="shared" si="4"/>
        <v/>
      </c>
      <c r="L25" s="404" t="str">
        <f t="shared" si="4"/>
        <v/>
      </c>
      <c r="M25" s="404" t="str">
        <f t="shared" si="4"/>
        <v/>
      </c>
      <c r="N25" s="404" t="str">
        <f t="shared" si="4"/>
        <v/>
      </c>
      <c r="O25" s="404" t="str">
        <f t="shared" si="4"/>
        <v/>
      </c>
      <c r="P25" s="404" t="str">
        <f t="shared" si="4"/>
        <v/>
      </c>
      <c r="Q25" s="404" t="str">
        <f t="shared" si="4"/>
        <v/>
      </c>
      <c r="R25" s="404" t="str">
        <f t="shared" si="4"/>
        <v/>
      </c>
      <c r="S25" s="404" t="str">
        <f t="shared" si="4"/>
        <v/>
      </c>
      <c r="T25" s="404" t="str">
        <f t="shared" si="4"/>
        <v/>
      </c>
      <c r="U25" s="404" t="str">
        <f t="shared" si="4"/>
        <v/>
      </c>
      <c r="V25" s="404" t="str">
        <f t="shared" si="4"/>
        <v/>
      </c>
      <c r="W25" s="404" t="str">
        <f t="shared" si="4"/>
        <v/>
      </c>
      <c r="X25" s="404" t="str">
        <f t="shared" si="4"/>
        <v/>
      </c>
      <c r="Y25" s="462"/>
      <c r="Z25" s="463"/>
      <c r="AA25" s="464"/>
      <c r="AB25" s="516"/>
      <c r="AC25" s="516"/>
      <c r="AD25" s="516"/>
      <c r="AE25" s="516"/>
      <c r="AF25" s="516"/>
      <c r="AG25" s="516"/>
      <c r="AH25" s="516"/>
      <c r="AI25" s="516"/>
      <c r="AJ25" s="516"/>
      <c r="AK25" s="516"/>
      <c r="AL25" s="516"/>
      <c r="AM25" s="516"/>
      <c r="AN25" s="516"/>
      <c r="AO25" s="516"/>
      <c r="AP25" s="516"/>
      <c r="AQ25" s="516"/>
      <c r="AR25" s="516"/>
      <c r="AS25" s="516"/>
      <c r="AT25" s="516"/>
      <c r="AU25" s="516"/>
      <c r="AV25" s="516"/>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6"/>
      <c r="BW25" s="516"/>
      <c r="BX25" s="516"/>
      <c r="BY25" s="516"/>
      <c r="BZ25" s="516"/>
      <c r="CA25" s="516"/>
      <c r="CB25" s="516"/>
      <c r="CC25" s="516"/>
      <c r="CD25" s="516"/>
      <c r="CE25" s="516"/>
      <c r="CF25" s="516"/>
      <c r="CG25" s="516"/>
      <c r="CH25" s="516"/>
      <c r="CI25" s="516"/>
      <c r="CJ25" s="516"/>
      <c r="CK25" s="516"/>
      <c r="CL25" s="516"/>
      <c r="CM25" s="516"/>
      <c r="CN25" s="516"/>
      <c r="CO25" s="516"/>
      <c r="CP25" s="516"/>
      <c r="CQ25" s="516"/>
      <c r="CR25" s="516"/>
      <c r="CS25" s="516"/>
      <c r="CT25" s="516"/>
      <c r="CU25" s="516"/>
      <c r="CV25" s="516"/>
      <c r="CW25" s="516"/>
      <c r="CX25" s="516"/>
      <c r="CY25" s="516"/>
      <c r="CZ25" s="516"/>
      <c r="DA25" s="516"/>
      <c r="DB25" s="516"/>
      <c r="DC25" s="516"/>
      <c r="DD25" s="516"/>
      <c r="DE25" s="516"/>
      <c r="DF25" s="516"/>
      <c r="DG25" s="516"/>
      <c r="DH25" s="516"/>
      <c r="DI25" s="516"/>
      <c r="DJ25" s="516"/>
      <c r="DK25" s="516"/>
      <c r="DL25" s="516"/>
      <c r="DM25" s="516"/>
      <c r="DN25" s="516"/>
      <c r="DO25" s="516"/>
      <c r="DP25" s="516"/>
      <c r="DQ25" s="516"/>
      <c r="DR25" s="516"/>
      <c r="DS25" s="516"/>
      <c r="DT25" s="516"/>
      <c r="DU25" s="516"/>
      <c r="DV25" s="516"/>
      <c r="DW25" s="516"/>
      <c r="DX25" s="516"/>
      <c r="DY25" s="516"/>
      <c r="DZ25" s="516"/>
      <c r="EA25" s="516"/>
      <c r="EB25" s="516"/>
      <c r="EC25" s="516"/>
      <c r="ED25" s="516"/>
      <c r="EE25" s="516"/>
      <c r="EF25" s="516"/>
      <c r="EG25" s="516"/>
      <c r="EH25" s="516"/>
      <c r="EI25" s="516"/>
      <c r="EJ25" s="516"/>
      <c r="EK25" s="516"/>
      <c r="EL25" s="516"/>
      <c r="EM25" s="516"/>
      <c r="EN25" s="516"/>
      <c r="EO25" s="516"/>
      <c r="EP25" s="516"/>
      <c r="EQ25" s="516"/>
      <c r="ER25" s="516"/>
      <c r="ES25" s="516"/>
      <c r="ET25" s="516"/>
      <c r="EU25" s="516"/>
      <c r="EV25" s="516"/>
      <c r="EW25" s="516"/>
      <c r="EX25" s="516"/>
      <c r="EY25" s="516"/>
      <c r="EZ25" s="516"/>
      <c r="FA25" s="516"/>
      <c r="FB25" s="516"/>
      <c r="FC25" s="516"/>
      <c r="FD25" s="516"/>
      <c r="FE25" s="516"/>
      <c r="FF25" s="516"/>
      <c r="FG25" s="516"/>
      <c r="FH25" s="516"/>
      <c r="FI25" s="516"/>
      <c r="FJ25" s="516"/>
      <c r="FK25" s="516"/>
      <c r="FL25" s="516"/>
      <c r="FM25" s="516"/>
      <c r="FN25" s="516"/>
      <c r="FO25" s="516"/>
      <c r="FP25" s="516"/>
      <c r="FQ25" s="516"/>
      <c r="FR25" s="516"/>
      <c r="FS25" s="516"/>
      <c r="FT25" s="516"/>
      <c r="FU25" s="516"/>
      <c r="FV25" s="516"/>
      <c r="FW25" s="516"/>
      <c r="FX25" s="516"/>
      <c r="FY25" s="516"/>
      <c r="FZ25" s="516"/>
      <c r="GA25" s="516"/>
      <c r="GB25" s="516"/>
      <c r="GC25" s="516"/>
      <c r="GD25" s="516"/>
      <c r="GE25" s="516"/>
      <c r="GF25" s="516"/>
      <c r="GG25" s="516"/>
      <c r="GH25" s="516"/>
      <c r="GI25" s="516"/>
      <c r="GJ25" s="516"/>
      <c r="GK25" s="516"/>
      <c r="GL25" s="516"/>
      <c r="GM25" s="516"/>
      <c r="GN25" s="516"/>
      <c r="GO25" s="516"/>
      <c r="GP25" s="516"/>
      <c r="GQ25" s="516"/>
      <c r="GR25" s="516"/>
      <c r="GS25" s="516"/>
      <c r="GT25" s="516"/>
      <c r="GU25" s="516"/>
      <c r="GV25" s="516"/>
      <c r="GW25" s="516"/>
      <c r="GX25" s="516"/>
      <c r="GY25" s="516"/>
      <c r="GZ25" s="516"/>
      <c r="HA25" s="516"/>
      <c r="HB25" s="516"/>
      <c r="HC25" s="516"/>
      <c r="HD25" s="516"/>
      <c r="HE25" s="516"/>
      <c r="HF25" s="516"/>
      <c r="HG25" s="516"/>
      <c r="HH25" s="516"/>
      <c r="HI25" s="516"/>
      <c r="HJ25" s="516"/>
      <c r="HK25" s="516"/>
      <c r="HL25" s="516"/>
      <c r="HM25" s="516"/>
      <c r="HN25" s="516"/>
      <c r="HO25" s="516"/>
      <c r="HP25" s="516"/>
      <c r="HQ25" s="516"/>
      <c r="HR25" s="516"/>
      <c r="HS25" s="516"/>
      <c r="HT25" s="516"/>
      <c r="HU25" s="516"/>
      <c r="HV25" s="516"/>
      <c r="HW25" s="516"/>
      <c r="HX25" s="516"/>
      <c r="HY25" s="516"/>
      <c r="HZ25" s="516"/>
      <c r="IA25" s="516"/>
      <c r="IB25" s="516"/>
      <c r="IC25" s="516"/>
      <c r="ID25" s="516"/>
      <c r="IE25" s="516"/>
      <c r="IF25" s="516"/>
      <c r="IG25" s="516"/>
      <c r="IH25" s="516"/>
      <c r="II25" s="516"/>
      <c r="IJ25" s="516"/>
      <c r="IK25" s="516"/>
      <c r="IL25" s="516"/>
      <c r="IM25" s="516"/>
      <c r="IN25" s="516"/>
      <c r="IO25" s="516"/>
      <c r="IP25" s="516"/>
      <c r="IQ25" s="516"/>
      <c r="IR25" s="516"/>
      <c r="IS25" s="516"/>
      <c r="IT25" s="516"/>
      <c r="IU25" s="516"/>
      <c r="IV25" s="516"/>
      <c r="IW25" s="516"/>
      <c r="IX25" s="516"/>
      <c r="IY25" s="516"/>
      <c r="IZ25" s="516"/>
      <c r="JA25" s="516"/>
      <c r="JB25" s="516"/>
      <c r="JC25" s="516"/>
      <c r="JD25" s="516"/>
      <c r="JE25" s="516"/>
      <c r="JF25" s="516"/>
      <c r="JG25" s="516"/>
      <c r="JH25" s="516"/>
      <c r="JI25" s="516"/>
      <c r="JJ25" s="516"/>
      <c r="JK25" s="516"/>
      <c r="JL25" s="516"/>
      <c r="JM25" s="516"/>
      <c r="JN25" s="516"/>
      <c r="JO25" s="516"/>
    </row>
    <row r="26" spans="1:275" ht="23.4" thickBot="1" x14ac:dyDescent="0.3">
      <c r="A26" s="890"/>
      <c r="B26" s="897"/>
      <c r="C26" s="877" t="s">
        <v>330</v>
      </c>
      <c r="D26" s="985" t="s">
        <v>10</v>
      </c>
      <c r="E26" s="517"/>
      <c r="F26" s="518"/>
      <c r="G26" s="518"/>
      <c r="H26" s="518"/>
      <c r="I26" s="518"/>
      <c r="J26" s="518"/>
      <c r="K26" s="518"/>
      <c r="L26" s="518"/>
      <c r="M26" s="518"/>
      <c r="N26" s="518"/>
      <c r="O26" s="518"/>
      <c r="P26" s="518"/>
      <c r="Q26" s="518"/>
      <c r="R26" s="518"/>
      <c r="S26" s="518"/>
      <c r="T26" s="518"/>
      <c r="U26" s="518"/>
      <c r="V26" s="518"/>
      <c r="W26" s="518"/>
      <c r="X26" s="519"/>
      <c r="Y26" s="520"/>
      <c r="Z26" s="440"/>
      <c r="AA26" s="441"/>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6"/>
      <c r="CB26" s="516"/>
      <c r="CC26" s="516"/>
      <c r="CD26" s="516"/>
      <c r="CE26" s="516"/>
      <c r="CF26" s="516"/>
      <c r="CG26" s="516"/>
      <c r="CH26" s="516"/>
      <c r="CI26" s="516"/>
      <c r="CJ26" s="516"/>
      <c r="CK26" s="516"/>
      <c r="CL26" s="516"/>
      <c r="CM26" s="516"/>
      <c r="CN26" s="516"/>
      <c r="CO26" s="516"/>
      <c r="CP26" s="516"/>
      <c r="CQ26" s="516"/>
      <c r="CR26" s="516"/>
      <c r="CS26" s="516"/>
      <c r="CT26" s="516"/>
      <c r="CU26" s="516"/>
      <c r="CV26" s="516"/>
      <c r="CW26" s="516"/>
      <c r="CX26" s="516"/>
      <c r="CY26" s="516"/>
      <c r="CZ26" s="516"/>
      <c r="DA26" s="516"/>
      <c r="DB26" s="516"/>
      <c r="DC26" s="516"/>
      <c r="DD26" s="516"/>
      <c r="DE26" s="516"/>
      <c r="DF26" s="516"/>
      <c r="DG26" s="516"/>
      <c r="DH26" s="516"/>
      <c r="DI26" s="516"/>
      <c r="DJ26" s="516"/>
      <c r="DK26" s="516"/>
      <c r="DL26" s="516"/>
      <c r="DM26" s="516"/>
      <c r="DN26" s="516"/>
      <c r="DO26" s="516"/>
      <c r="DP26" s="516"/>
      <c r="DQ26" s="516"/>
      <c r="DR26" s="516"/>
      <c r="DS26" s="516"/>
      <c r="DT26" s="516"/>
      <c r="DU26" s="516"/>
      <c r="DV26" s="516"/>
      <c r="DW26" s="516"/>
      <c r="DX26" s="516"/>
      <c r="DY26" s="516"/>
      <c r="DZ26" s="516"/>
      <c r="EA26" s="516"/>
      <c r="EB26" s="516"/>
      <c r="EC26" s="516"/>
      <c r="ED26" s="516"/>
      <c r="EE26" s="516"/>
      <c r="EF26" s="516"/>
      <c r="EG26" s="516"/>
      <c r="EH26" s="516"/>
      <c r="EI26" s="516"/>
      <c r="EJ26" s="516"/>
      <c r="EK26" s="516"/>
      <c r="EL26" s="516"/>
      <c r="EM26" s="516"/>
      <c r="EN26" s="516"/>
      <c r="EO26" s="516"/>
      <c r="EP26" s="516"/>
      <c r="EQ26" s="516"/>
      <c r="ER26" s="516"/>
      <c r="ES26" s="516"/>
      <c r="ET26" s="516"/>
      <c r="EU26" s="516"/>
      <c r="EV26" s="516"/>
      <c r="EW26" s="516"/>
      <c r="EX26" s="516"/>
      <c r="EY26" s="516"/>
      <c r="EZ26" s="516"/>
      <c r="FA26" s="516"/>
      <c r="FB26" s="516"/>
      <c r="FC26" s="516"/>
      <c r="FD26" s="516"/>
      <c r="FE26" s="516"/>
      <c r="FF26" s="516"/>
      <c r="FG26" s="516"/>
      <c r="FH26" s="516"/>
      <c r="FI26" s="516"/>
      <c r="FJ26" s="516"/>
      <c r="FK26" s="516"/>
      <c r="FL26" s="516"/>
      <c r="FM26" s="516"/>
      <c r="FN26" s="516"/>
      <c r="FO26" s="516"/>
      <c r="FP26" s="516"/>
      <c r="FQ26" s="516"/>
      <c r="FR26" s="516"/>
      <c r="FS26" s="516"/>
      <c r="FT26" s="516"/>
      <c r="FU26" s="516"/>
      <c r="FV26" s="516"/>
      <c r="FW26" s="516"/>
      <c r="FX26" s="516"/>
      <c r="FY26" s="516"/>
      <c r="FZ26" s="516"/>
      <c r="GA26" s="516"/>
      <c r="GB26" s="516"/>
      <c r="GC26" s="516"/>
      <c r="GD26" s="516"/>
      <c r="GE26" s="516"/>
      <c r="GF26" s="516"/>
      <c r="GG26" s="516"/>
      <c r="GH26" s="516"/>
      <c r="GI26" s="516"/>
      <c r="GJ26" s="516"/>
      <c r="GK26" s="516"/>
      <c r="GL26" s="516"/>
      <c r="GM26" s="516"/>
      <c r="GN26" s="516"/>
      <c r="GO26" s="516"/>
      <c r="GP26" s="516"/>
      <c r="GQ26" s="516"/>
      <c r="GR26" s="516"/>
      <c r="GS26" s="516"/>
      <c r="GT26" s="516"/>
      <c r="GU26" s="516"/>
      <c r="GV26" s="516"/>
      <c r="GW26" s="516"/>
      <c r="GX26" s="516"/>
      <c r="GY26" s="516"/>
      <c r="GZ26" s="516"/>
      <c r="HA26" s="516"/>
      <c r="HB26" s="516"/>
      <c r="HC26" s="516"/>
      <c r="HD26" s="516"/>
      <c r="HE26" s="516"/>
      <c r="HF26" s="516"/>
      <c r="HG26" s="516"/>
      <c r="HH26" s="516"/>
      <c r="HI26" s="516"/>
      <c r="HJ26" s="516"/>
      <c r="HK26" s="516"/>
      <c r="HL26" s="516"/>
      <c r="HM26" s="516"/>
      <c r="HN26" s="516"/>
      <c r="HO26" s="516"/>
      <c r="HP26" s="516"/>
      <c r="HQ26" s="516"/>
      <c r="HR26" s="516"/>
      <c r="HS26" s="516"/>
      <c r="HT26" s="516"/>
      <c r="HU26" s="516"/>
      <c r="HV26" s="516"/>
      <c r="HW26" s="516"/>
      <c r="HX26" s="516"/>
      <c r="HY26" s="516"/>
      <c r="HZ26" s="516"/>
      <c r="IA26" s="516"/>
      <c r="IB26" s="516"/>
      <c r="IC26" s="516"/>
      <c r="ID26" s="516"/>
      <c r="IE26" s="516"/>
      <c r="IF26" s="516"/>
      <c r="IG26" s="516"/>
      <c r="IH26" s="516"/>
      <c r="II26" s="516"/>
      <c r="IJ26" s="516"/>
      <c r="IK26" s="516"/>
      <c r="IL26" s="516"/>
      <c r="IM26" s="516"/>
      <c r="IN26" s="516"/>
      <c r="IO26" s="516"/>
      <c r="IP26" s="516"/>
      <c r="IQ26" s="516"/>
      <c r="IR26" s="516"/>
      <c r="IS26" s="516"/>
      <c r="IT26" s="516"/>
      <c r="IU26" s="516"/>
      <c r="IV26" s="516"/>
      <c r="IW26" s="516"/>
      <c r="IX26" s="516"/>
      <c r="IY26" s="516"/>
      <c r="IZ26" s="516"/>
      <c r="JA26" s="516"/>
      <c r="JB26" s="516"/>
      <c r="JC26" s="516"/>
      <c r="JD26" s="516"/>
      <c r="JE26" s="516"/>
      <c r="JF26" s="516"/>
      <c r="JG26" s="516"/>
      <c r="JH26" s="516"/>
      <c r="JI26" s="516"/>
      <c r="JJ26" s="516"/>
      <c r="JK26" s="516"/>
      <c r="JL26" s="516"/>
      <c r="JM26" s="516"/>
      <c r="JN26" s="516"/>
      <c r="JO26" s="516"/>
    </row>
    <row r="27" spans="1:275" ht="39.6" x14ac:dyDescent="0.25">
      <c r="A27" s="898">
        <v>16</v>
      </c>
      <c r="B27" s="899" t="s">
        <v>151</v>
      </c>
      <c r="C27" s="900" t="s">
        <v>250</v>
      </c>
      <c r="D27" s="983" t="s">
        <v>53</v>
      </c>
      <c r="E27" s="416"/>
      <c r="F27" s="443"/>
      <c r="G27" s="443"/>
      <c r="H27" s="443"/>
      <c r="I27" s="443"/>
      <c r="J27" s="443"/>
      <c r="K27" s="443"/>
      <c r="L27" s="443"/>
      <c r="M27" s="443"/>
      <c r="N27" s="443"/>
      <c r="O27" s="443"/>
      <c r="P27" s="443"/>
      <c r="Q27" s="443"/>
      <c r="R27" s="443"/>
      <c r="S27" s="443"/>
      <c r="T27" s="443"/>
      <c r="U27" s="443"/>
      <c r="V27" s="443"/>
      <c r="W27" s="443"/>
      <c r="X27" s="443"/>
      <c r="Y27" s="426"/>
      <c r="Z27" s="427"/>
      <c r="AA27" s="428"/>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6"/>
      <c r="BF27" s="516"/>
      <c r="BG27" s="516"/>
      <c r="BH27" s="516"/>
      <c r="BI27" s="516"/>
      <c r="BJ27" s="516"/>
      <c r="BK27" s="516"/>
      <c r="BL27" s="516"/>
      <c r="BM27" s="516"/>
      <c r="BN27" s="516"/>
      <c r="BO27" s="516"/>
      <c r="BP27" s="516"/>
      <c r="BQ27" s="516"/>
      <c r="BR27" s="516"/>
      <c r="BS27" s="516"/>
      <c r="BT27" s="516"/>
      <c r="BU27" s="516"/>
      <c r="BV27" s="516"/>
      <c r="BW27" s="516"/>
      <c r="BX27" s="516"/>
      <c r="BY27" s="516"/>
      <c r="BZ27" s="516"/>
      <c r="CA27" s="516"/>
      <c r="CB27" s="516"/>
      <c r="CC27" s="516"/>
      <c r="CD27" s="516"/>
      <c r="CE27" s="516"/>
      <c r="CF27" s="516"/>
      <c r="CG27" s="516"/>
      <c r="CH27" s="516"/>
      <c r="CI27" s="516"/>
      <c r="CJ27" s="516"/>
      <c r="CK27" s="516"/>
      <c r="CL27" s="516"/>
      <c r="CM27" s="516"/>
      <c r="CN27" s="516"/>
      <c r="CO27" s="516"/>
      <c r="CP27" s="516"/>
      <c r="CQ27" s="516"/>
      <c r="CR27" s="516"/>
      <c r="CS27" s="516"/>
      <c r="CT27" s="516"/>
      <c r="CU27" s="516"/>
      <c r="CV27" s="516"/>
      <c r="CW27" s="516"/>
      <c r="CX27" s="516"/>
      <c r="CY27" s="516"/>
      <c r="CZ27" s="516"/>
      <c r="DA27" s="516"/>
      <c r="DB27" s="516"/>
      <c r="DC27" s="516"/>
      <c r="DD27" s="516"/>
      <c r="DE27" s="516"/>
      <c r="DF27" s="516"/>
      <c r="DG27" s="516"/>
      <c r="DH27" s="516"/>
      <c r="DI27" s="516"/>
      <c r="DJ27" s="516"/>
      <c r="DK27" s="516"/>
      <c r="DL27" s="516"/>
      <c r="DM27" s="516"/>
      <c r="DN27" s="516"/>
      <c r="DO27" s="516"/>
      <c r="DP27" s="516"/>
      <c r="DQ27" s="516"/>
      <c r="DR27" s="516"/>
      <c r="DS27" s="516"/>
      <c r="DT27" s="516"/>
      <c r="DU27" s="516"/>
      <c r="DV27" s="516"/>
      <c r="DW27" s="516"/>
      <c r="DX27" s="516"/>
      <c r="DY27" s="516"/>
      <c r="DZ27" s="516"/>
      <c r="EA27" s="516"/>
      <c r="EB27" s="516"/>
      <c r="EC27" s="516"/>
      <c r="ED27" s="516"/>
      <c r="EE27" s="516"/>
      <c r="EF27" s="516"/>
      <c r="EG27" s="516"/>
      <c r="EH27" s="516"/>
      <c r="EI27" s="516"/>
      <c r="EJ27" s="516"/>
      <c r="EK27" s="516"/>
      <c r="EL27" s="516"/>
      <c r="EM27" s="516"/>
      <c r="EN27" s="516"/>
      <c r="EO27" s="516"/>
      <c r="EP27" s="516"/>
      <c r="EQ27" s="516"/>
      <c r="ER27" s="516"/>
      <c r="ES27" s="516"/>
      <c r="ET27" s="516"/>
      <c r="EU27" s="516"/>
      <c r="EV27" s="516"/>
      <c r="EW27" s="516"/>
      <c r="EX27" s="516"/>
      <c r="EY27" s="516"/>
      <c r="EZ27" s="516"/>
      <c r="FA27" s="516"/>
      <c r="FB27" s="516"/>
      <c r="FC27" s="516"/>
      <c r="FD27" s="516"/>
      <c r="FE27" s="516"/>
      <c r="FF27" s="516"/>
      <c r="FG27" s="516"/>
      <c r="FH27" s="516"/>
      <c r="FI27" s="516"/>
      <c r="FJ27" s="516"/>
      <c r="FK27" s="516"/>
      <c r="FL27" s="516"/>
      <c r="FM27" s="516"/>
      <c r="FN27" s="516"/>
      <c r="FO27" s="516"/>
      <c r="FP27" s="516"/>
      <c r="FQ27" s="516"/>
      <c r="FR27" s="516"/>
      <c r="FS27" s="516"/>
      <c r="FT27" s="516"/>
      <c r="FU27" s="516"/>
      <c r="FV27" s="516"/>
      <c r="FW27" s="516"/>
      <c r="FX27" s="516"/>
      <c r="FY27" s="516"/>
      <c r="FZ27" s="516"/>
      <c r="GA27" s="516"/>
      <c r="GB27" s="516"/>
      <c r="GC27" s="516"/>
      <c r="GD27" s="516"/>
      <c r="GE27" s="516"/>
      <c r="GF27" s="516"/>
      <c r="GG27" s="516"/>
      <c r="GH27" s="516"/>
      <c r="GI27" s="516"/>
      <c r="GJ27" s="516"/>
      <c r="GK27" s="516"/>
      <c r="GL27" s="516"/>
      <c r="GM27" s="516"/>
      <c r="GN27" s="516"/>
      <c r="GO27" s="516"/>
      <c r="GP27" s="516"/>
      <c r="GQ27" s="516"/>
      <c r="GR27" s="516"/>
      <c r="GS27" s="516"/>
      <c r="GT27" s="516"/>
      <c r="GU27" s="516"/>
      <c r="GV27" s="516"/>
      <c r="GW27" s="516"/>
      <c r="GX27" s="516"/>
      <c r="GY27" s="516"/>
      <c r="GZ27" s="516"/>
      <c r="HA27" s="516"/>
      <c r="HB27" s="516"/>
      <c r="HC27" s="516"/>
      <c r="HD27" s="516"/>
      <c r="HE27" s="516"/>
      <c r="HF27" s="516"/>
      <c r="HG27" s="516"/>
      <c r="HH27" s="516"/>
      <c r="HI27" s="516"/>
      <c r="HJ27" s="516"/>
      <c r="HK27" s="516"/>
      <c r="HL27" s="516"/>
      <c r="HM27" s="516"/>
      <c r="HN27" s="516"/>
      <c r="HO27" s="516"/>
      <c r="HP27" s="516"/>
      <c r="HQ27" s="516"/>
      <c r="HR27" s="516"/>
      <c r="HS27" s="516"/>
      <c r="HT27" s="516"/>
      <c r="HU27" s="516"/>
      <c r="HV27" s="516"/>
      <c r="HW27" s="516"/>
      <c r="HX27" s="516"/>
      <c r="HY27" s="516"/>
      <c r="HZ27" s="516"/>
      <c r="IA27" s="516"/>
      <c r="IB27" s="516"/>
      <c r="IC27" s="516"/>
      <c r="ID27" s="516"/>
      <c r="IE27" s="516"/>
      <c r="IF27" s="516"/>
      <c r="IG27" s="516"/>
      <c r="IH27" s="516"/>
      <c r="II27" s="516"/>
      <c r="IJ27" s="516"/>
      <c r="IK27" s="516"/>
      <c r="IL27" s="516"/>
      <c r="IM27" s="516"/>
      <c r="IN27" s="516"/>
      <c r="IO27" s="516"/>
      <c r="IP27" s="516"/>
      <c r="IQ27" s="516"/>
      <c r="IR27" s="516"/>
      <c r="IS27" s="516"/>
      <c r="IT27" s="516"/>
      <c r="IU27" s="516"/>
      <c r="IV27" s="516"/>
      <c r="IW27" s="516"/>
      <c r="IX27" s="516"/>
      <c r="IY27" s="516"/>
      <c r="IZ27" s="516"/>
      <c r="JA27" s="516"/>
      <c r="JB27" s="516"/>
      <c r="JC27" s="516"/>
      <c r="JD27" s="516"/>
      <c r="JE27" s="516"/>
      <c r="JF27" s="516"/>
      <c r="JG27" s="516"/>
      <c r="JH27" s="516"/>
      <c r="JI27" s="516"/>
      <c r="JJ27" s="516"/>
      <c r="JK27" s="516"/>
      <c r="JL27" s="516"/>
      <c r="JM27" s="516"/>
      <c r="JN27" s="516"/>
      <c r="JO27" s="516"/>
    </row>
    <row r="28" spans="1:275" ht="39.6" x14ac:dyDescent="0.25">
      <c r="A28" s="901">
        <v>17</v>
      </c>
      <c r="B28" s="899" t="s">
        <v>152</v>
      </c>
      <c r="C28" s="902" t="s">
        <v>91</v>
      </c>
      <c r="D28" s="983" t="s">
        <v>53</v>
      </c>
      <c r="E28" s="430" t="str">
        <f>IF(E27="N", "X", "")</f>
        <v/>
      </c>
      <c r="F28" s="430" t="str">
        <f t="shared" ref="F28:X28" si="5">IF(F27="N", "X", "")</f>
        <v/>
      </c>
      <c r="G28" s="430" t="str">
        <f t="shared" si="5"/>
        <v/>
      </c>
      <c r="H28" s="430" t="str">
        <f t="shared" si="5"/>
        <v/>
      </c>
      <c r="I28" s="430" t="str">
        <f t="shared" si="5"/>
        <v/>
      </c>
      <c r="J28" s="430" t="str">
        <f t="shared" si="5"/>
        <v/>
      </c>
      <c r="K28" s="430" t="str">
        <f t="shared" si="5"/>
        <v/>
      </c>
      <c r="L28" s="430" t="str">
        <f t="shared" si="5"/>
        <v/>
      </c>
      <c r="M28" s="430" t="str">
        <f t="shared" si="5"/>
        <v/>
      </c>
      <c r="N28" s="430" t="str">
        <f t="shared" si="5"/>
        <v/>
      </c>
      <c r="O28" s="430" t="str">
        <f t="shared" si="5"/>
        <v/>
      </c>
      <c r="P28" s="430" t="str">
        <f t="shared" si="5"/>
        <v/>
      </c>
      <c r="Q28" s="430" t="str">
        <f t="shared" si="5"/>
        <v/>
      </c>
      <c r="R28" s="430" t="str">
        <f t="shared" si="5"/>
        <v/>
      </c>
      <c r="S28" s="430" t="str">
        <f t="shared" si="5"/>
        <v/>
      </c>
      <c r="T28" s="430" t="str">
        <f t="shared" si="5"/>
        <v/>
      </c>
      <c r="U28" s="430" t="str">
        <f t="shared" si="5"/>
        <v/>
      </c>
      <c r="V28" s="430" t="str">
        <f t="shared" si="5"/>
        <v/>
      </c>
      <c r="W28" s="430" t="str">
        <f t="shared" si="5"/>
        <v/>
      </c>
      <c r="X28" s="430" t="str">
        <f t="shared" si="5"/>
        <v/>
      </c>
      <c r="Y28" s="426"/>
      <c r="Z28" s="427"/>
      <c r="AA28" s="428"/>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c r="BP28" s="516"/>
      <c r="BQ28" s="516"/>
      <c r="BR28" s="516"/>
      <c r="BS28" s="516"/>
      <c r="BT28" s="516"/>
      <c r="BU28" s="516"/>
      <c r="BV28" s="516"/>
      <c r="BW28" s="516"/>
      <c r="BX28" s="516"/>
      <c r="BY28" s="516"/>
      <c r="BZ28" s="516"/>
      <c r="CA28" s="516"/>
      <c r="CB28" s="516"/>
      <c r="CC28" s="516"/>
      <c r="CD28" s="516"/>
      <c r="CE28" s="516"/>
      <c r="CF28" s="516"/>
      <c r="CG28" s="516"/>
      <c r="CH28" s="516"/>
      <c r="CI28" s="516"/>
      <c r="CJ28" s="516"/>
      <c r="CK28" s="516"/>
      <c r="CL28" s="516"/>
      <c r="CM28" s="516"/>
      <c r="CN28" s="516"/>
      <c r="CO28" s="516"/>
      <c r="CP28" s="516"/>
      <c r="CQ28" s="516"/>
      <c r="CR28" s="516"/>
      <c r="CS28" s="516"/>
      <c r="CT28" s="516"/>
      <c r="CU28" s="516"/>
      <c r="CV28" s="516"/>
      <c r="CW28" s="516"/>
      <c r="CX28" s="516"/>
      <c r="CY28" s="516"/>
      <c r="CZ28" s="516"/>
      <c r="DA28" s="516"/>
      <c r="DB28" s="516"/>
      <c r="DC28" s="516"/>
      <c r="DD28" s="516"/>
      <c r="DE28" s="516"/>
      <c r="DF28" s="516"/>
      <c r="DG28" s="516"/>
      <c r="DH28" s="516"/>
      <c r="DI28" s="516"/>
      <c r="DJ28" s="516"/>
      <c r="DK28" s="516"/>
      <c r="DL28" s="516"/>
      <c r="DM28" s="516"/>
      <c r="DN28" s="516"/>
      <c r="DO28" s="516"/>
      <c r="DP28" s="516"/>
      <c r="DQ28" s="516"/>
      <c r="DR28" s="516"/>
      <c r="DS28" s="516"/>
      <c r="DT28" s="516"/>
      <c r="DU28" s="516"/>
      <c r="DV28" s="516"/>
      <c r="DW28" s="516"/>
      <c r="DX28" s="516"/>
      <c r="DY28" s="516"/>
      <c r="DZ28" s="516"/>
      <c r="EA28" s="516"/>
      <c r="EB28" s="516"/>
      <c r="EC28" s="516"/>
      <c r="ED28" s="516"/>
      <c r="EE28" s="516"/>
      <c r="EF28" s="516"/>
      <c r="EG28" s="516"/>
      <c r="EH28" s="516"/>
      <c r="EI28" s="516"/>
      <c r="EJ28" s="516"/>
      <c r="EK28" s="516"/>
      <c r="EL28" s="516"/>
      <c r="EM28" s="516"/>
      <c r="EN28" s="516"/>
      <c r="EO28" s="516"/>
      <c r="EP28" s="516"/>
      <c r="EQ28" s="516"/>
      <c r="ER28" s="516"/>
      <c r="ES28" s="516"/>
      <c r="ET28" s="516"/>
      <c r="EU28" s="516"/>
      <c r="EV28" s="516"/>
      <c r="EW28" s="516"/>
      <c r="EX28" s="516"/>
      <c r="EY28" s="516"/>
      <c r="EZ28" s="516"/>
      <c r="FA28" s="516"/>
      <c r="FB28" s="516"/>
      <c r="FC28" s="516"/>
      <c r="FD28" s="516"/>
      <c r="FE28" s="516"/>
      <c r="FF28" s="516"/>
      <c r="FG28" s="516"/>
      <c r="FH28" s="516"/>
      <c r="FI28" s="516"/>
      <c r="FJ28" s="516"/>
      <c r="FK28" s="516"/>
      <c r="FL28" s="516"/>
      <c r="FM28" s="516"/>
      <c r="FN28" s="516"/>
      <c r="FO28" s="516"/>
      <c r="FP28" s="516"/>
      <c r="FQ28" s="516"/>
      <c r="FR28" s="516"/>
      <c r="FS28" s="516"/>
      <c r="FT28" s="516"/>
      <c r="FU28" s="516"/>
      <c r="FV28" s="516"/>
      <c r="FW28" s="516"/>
      <c r="FX28" s="516"/>
      <c r="FY28" s="516"/>
      <c r="FZ28" s="516"/>
      <c r="GA28" s="516"/>
      <c r="GB28" s="516"/>
      <c r="GC28" s="516"/>
      <c r="GD28" s="516"/>
      <c r="GE28" s="516"/>
      <c r="GF28" s="516"/>
      <c r="GG28" s="516"/>
      <c r="GH28" s="516"/>
      <c r="GI28" s="516"/>
      <c r="GJ28" s="516"/>
      <c r="GK28" s="516"/>
      <c r="GL28" s="516"/>
      <c r="GM28" s="516"/>
      <c r="GN28" s="516"/>
      <c r="GO28" s="516"/>
      <c r="GP28" s="516"/>
      <c r="GQ28" s="516"/>
      <c r="GR28" s="516"/>
      <c r="GS28" s="516"/>
      <c r="GT28" s="516"/>
      <c r="GU28" s="516"/>
      <c r="GV28" s="516"/>
      <c r="GW28" s="516"/>
      <c r="GX28" s="516"/>
      <c r="GY28" s="516"/>
      <c r="GZ28" s="516"/>
      <c r="HA28" s="516"/>
      <c r="HB28" s="516"/>
      <c r="HC28" s="516"/>
      <c r="HD28" s="516"/>
      <c r="HE28" s="516"/>
      <c r="HF28" s="516"/>
      <c r="HG28" s="516"/>
      <c r="HH28" s="516"/>
      <c r="HI28" s="516"/>
      <c r="HJ28" s="516"/>
      <c r="HK28" s="516"/>
      <c r="HL28" s="516"/>
      <c r="HM28" s="516"/>
      <c r="HN28" s="516"/>
      <c r="HO28" s="516"/>
      <c r="HP28" s="516"/>
      <c r="HQ28" s="516"/>
      <c r="HR28" s="516"/>
      <c r="HS28" s="516"/>
      <c r="HT28" s="516"/>
      <c r="HU28" s="516"/>
      <c r="HV28" s="516"/>
      <c r="HW28" s="516"/>
      <c r="HX28" s="516"/>
      <c r="HY28" s="516"/>
      <c r="HZ28" s="516"/>
      <c r="IA28" s="516"/>
      <c r="IB28" s="516"/>
      <c r="IC28" s="516"/>
      <c r="ID28" s="516"/>
      <c r="IE28" s="516"/>
      <c r="IF28" s="516"/>
      <c r="IG28" s="516"/>
      <c r="IH28" s="516"/>
      <c r="II28" s="516"/>
      <c r="IJ28" s="516"/>
      <c r="IK28" s="516"/>
      <c r="IL28" s="516"/>
      <c r="IM28" s="516"/>
      <c r="IN28" s="516"/>
      <c r="IO28" s="516"/>
      <c r="IP28" s="516"/>
      <c r="IQ28" s="516"/>
      <c r="IR28" s="516"/>
      <c r="IS28" s="516"/>
      <c r="IT28" s="516"/>
      <c r="IU28" s="516"/>
      <c r="IV28" s="516"/>
      <c r="IW28" s="516"/>
      <c r="IX28" s="516"/>
      <c r="IY28" s="516"/>
      <c r="IZ28" s="516"/>
      <c r="JA28" s="516"/>
      <c r="JB28" s="516"/>
      <c r="JC28" s="516"/>
      <c r="JD28" s="516"/>
      <c r="JE28" s="516"/>
      <c r="JF28" s="516"/>
      <c r="JG28" s="516"/>
      <c r="JH28" s="516"/>
      <c r="JI28" s="516"/>
      <c r="JJ28" s="516"/>
      <c r="JK28" s="516"/>
      <c r="JL28" s="516"/>
      <c r="JM28" s="516"/>
      <c r="JN28" s="516"/>
      <c r="JO28" s="516"/>
    </row>
    <row r="29" spans="1:275" ht="40.200000000000003" thickBot="1" x14ac:dyDescent="0.3">
      <c r="A29" s="903">
        <v>18</v>
      </c>
      <c r="B29" s="569" t="s">
        <v>153</v>
      </c>
      <c r="C29" s="904" t="s">
        <v>92</v>
      </c>
      <c r="D29" s="983" t="s">
        <v>53</v>
      </c>
      <c r="E29" s="430" t="str">
        <f t="shared" ref="E29:X29" si="6">IF(E$27="N", "X", "")</f>
        <v/>
      </c>
      <c r="F29" s="430" t="str">
        <f t="shared" si="6"/>
        <v/>
      </c>
      <c r="G29" s="430" t="str">
        <f t="shared" si="6"/>
        <v/>
      </c>
      <c r="H29" s="430" t="str">
        <f t="shared" si="6"/>
        <v/>
      </c>
      <c r="I29" s="430" t="str">
        <f t="shared" si="6"/>
        <v/>
      </c>
      <c r="J29" s="430" t="str">
        <f t="shared" si="6"/>
        <v/>
      </c>
      <c r="K29" s="430" t="str">
        <f t="shared" si="6"/>
        <v/>
      </c>
      <c r="L29" s="430" t="str">
        <f t="shared" si="6"/>
        <v/>
      </c>
      <c r="M29" s="430" t="str">
        <f t="shared" si="6"/>
        <v/>
      </c>
      <c r="N29" s="430" t="str">
        <f t="shared" si="6"/>
        <v/>
      </c>
      <c r="O29" s="430" t="str">
        <f t="shared" si="6"/>
        <v/>
      </c>
      <c r="P29" s="430" t="str">
        <f t="shared" si="6"/>
        <v/>
      </c>
      <c r="Q29" s="430" t="str">
        <f t="shared" si="6"/>
        <v/>
      </c>
      <c r="R29" s="430" t="str">
        <f t="shared" si="6"/>
        <v/>
      </c>
      <c r="S29" s="430" t="str">
        <f t="shared" si="6"/>
        <v/>
      </c>
      <c r="T29" s="430" t="str">
        <f t="shared" si="6"/>
        <v/>
      </c>
      <c r="U29" s="430" t="str">
        <f t="shared" si="6"/>
        <v/>
      </c>
      <c r="V29" s="430" t="str">
        <f t="shared" si="6"/>
        <v/>
      </c>
      <c r="W29" s="430" t="str">
        <f t="shared" si="6"/>
        <v/>
      </c>
      <c r="X29" s="430" t="str">
        <f t="shared" si="6"/>
        <v/>
      </c>
      <c r="Y29" s="466"/>
      <c r="Z29" s="467"/>
      <c r="AA29" s="468"/>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c r="CD29" s="516"/>
      <c r="CE29" s="516"/>
      <c r="CF29" s="516"/>
      <c r="CG29" s="516"/>
      <c r="CH29" s="516"/>
      <c r="CI29" s="516"/>
      <c r="CJ29" s="516"/>
      <c r="CK29" s="516"/>
      <c r="CL29" s="516"/>
      <c r="CM29" s="516"/>
      <c r="CN29" s="516"/>
      <c r="CO29" s="516"/>
      <c r="CP29" s="516"/>
      <c r="CQ29" s="516"/>
      <c r="CR29" s="516"/>
      <c r="CS29" s="516"/>
      <c r="CT29" s="516"/>
      <c r="CU29" s="516"/>
      <c r="CV29" s="516"/>
      <c r="CW29" s="516"/>
      <c r="CX29" s="516"/>
      <c r="CY29" s="516"/>
      <c r="CZ29" s="516"/>
      <c r="DA29" s="516"/>
      <c r="DB29" s="516"/>
      <c r="DC29" s="516"/>
      <c r="DD29" s="516"/>
      <c r="DE29" s="516"/>
      <c r="DF29" s="516"/>
      <c r="DG29" s="516"/>
      <c r="DH29" s="516"/>
      <c r="DI29" s="516"/>
      <c r="DJ29" s="516"/>
      <c r="DK29" s="516"/>
      <c r="DL29" s="516"/>
      <c r="DM29" s="516"/>
      <c r="DN29" s="516"/>
      <c r="DO29" s="516"/>
      <c r="DP29" s="516"/>
      <c r="DQ29" s="516"/>
      <c r="DR29" s="516"/>
      <c r="DS29" s="516"/>
      <c r="DT29" s="516"/>
      <c r="DU29" s="516"/>
      <c r="DV29" s="516"/>
      <c r="DW29" s="516"/>
      <c r="DX29" s="516"/>
      <c r="DY29" s="516"/>
      <c r="DZ29" s="516"/>
      <c r="EA29" s="516"/>
      <c r="EB29" s="516"/>
      <c r="EC29" s="516"/>
      <c r="ED29" s="516"/>
      <c r="EE29" s="516"/>
      <c r="EF29" s="516"/>
      <c r="EG29" s="516"/>
      <c r="EH29" s="516"/>
      <c r="EI29" s="516"/>
      <c r="EJ29" s="516"/>
      <c r="EK29" s="516"/>
      <c r="EL29" s="516"/>
      <c r="EM29" s="516"/>
      <c r="EN29" s="516"/>
      <c r="EO29" s="516"/>
      <c r="EP29" s="516"/>
      <c r="EQ29" s="516"/>
      <c r="ER29" s="516"/>
      <c r="ES29" s="516"/>
      <c r="ET29" s="516"/>
      <c r="EU29" s="516"/>
      <c r="EV29" s="516"/>
      <c r="EW29" s="516"/>
      <c r="EX29" s="516"/>
      <c r="EY29" s="516"/>
      <c r="EZ29" s="516"/>
      <c r="FA29" s="516"/>
      <c r="FB29" s="516"/>
      <c r="FC29" s="516"/>
      <c r="FD29" s="516"/>
      <c r="FE29" s="516"/>
      <c r="FF29" s="516"/>
      <c r="FG29" s="516"/>
      <c r="FH29" s="516"/>
      <c r="FI29" s="516"/>
      <c r="FJ29" s="516"/>
      <c r="FK29" s="516"/>
      <c r="FL29" s="516"/>
      <c r="FM29" s="516"/>
      <c r="FN29" s="516"/>
      <c r="FO29" s="516"/>
      <c r="FP29" s="516"/>
      <c r="FQ29" s="516"/>
      <c r="FR29" s="516"/>
      <c r="FS29" s="516"/>
      <c r="FT29" s="516"/>
      <c r="FU29" s="516"/>
      <c r="FV29" s="516"/>
      <c r="FW29" s="516"/>
      <c r="FX29" s="516"/>
      <c r="FY29" s="516"/>
      <c r="FZ29" s="516"/>
      <c r="GA29" s="516"/>
      <c r="GB29" s="516"/>
      <c r="GC29" s="516"/>
      <c r="GD29" s="516"/>
      <c r="GE29" s="516"/>
      <c r="GF29" s="516"/>
      <c r="GG29" s="516"/>
      <c r="GH29" s="516"/>
      <c r="GI29" s="516"/>
      <c r="GJ29" s="516"/>
      <c r="GK29" s="516"/>
      <c r="GL29" s="516"/>
      <c r="GM29" s="516"/>
      <c r="GN29" s="516"/>
      <c r="GO29" s="516"/>
      <c r="GP29" s="516"/>
      <c r="GQ29" s="516"/>
      <c r="GR29" s="516"/>
      <c r="GS29" s="516"/>
      <c r="GT29" s="516"/>
      <c r="GU29" s="516"/>
      <c r="GV29" s="516"/>
      <c r="GW29" s="516"/>
      <c r="GX29" s="516"/>
      <c r="GY29" s="516"/>
      <c r="GZ29" s="516"/>
      <c r="HA29" s="516"/>
      <c r="HB29" s="516"/>
      <c r="HC29" s="516"/>
      <c r="HD29" s="516"/>
      <c r="HE29" s="516"/>
      <c r="HF29" s="516"/>
      <c r="HG29" s="516"/>
      <c r="HH29" s="516"/>
      <c r="HI29" s="516"/>
      <c r="HJ29" s="516"/>
      <c r="HK29" s="516"/>
      <c r="HL29" s="516"/>
      <c r="HM29" s="516"/>
      <c r="HN29" s="516"/>
      <c r="HO29" s="516"/>
      <c r="HP29" s="516"/>
      <c r="HQ29" s="516"/>
      <c r="HR29" s="516"/>
      <c r="HS29" s="516"/>
      <c r="HT29" s="516"/>
      <c r="HU29" s="516"/>
      <c r="HV29" s="516"/>
      <c r="HW29" s="516"/>
      <c r="HX29" s="516"/>
      <c r="HY29" s="516"/>
      <c r="HZ29" s="516"/>
      <c r="IA29" s="516"/>
      <c r="IB29" s="516"/>
      <c r="IC29" s="516"/>
      <c r="ID29" s="516"/>
      <c r="IE29" s="516"/>
      <c r="IF29" s="516"/>
      <c r="IG29" s="516"/>
      <c r="IH29" s="516"/>
      <c r="II29" s="516"/>
      <c r="IJ29" s="516"/>
      <c r="IK29" s="516"/>
      <c r="IL29" s="516"/>
      <c r="IM29" s="516"/>
      <c r="IN29" s="516"/>
      <c r="IO29" s="516"/>
      <c r="IP29" s="516"/>
      <c r="IQ29" s="516"/>
      <c r="IR29" s="516"/>
      <c r="IS29" s="516"/>
      <c r="IT29" s="516"/>
      <c r="IU29" s="516"/>
      <c r="IV29" s="516"/>
      <c r="IW29" s="516"/>
      <c r="IX29" s="516"/>
      <c r="IY29" s="516"/>
      <c r="IZ29" s="516"/>
      <c r="JA29" s="516"/>
      <c r="JB29" s="516"/>
      <c r="JC29" s="516"/>
      <c r="JD29" s="516"/>
      <c r="JE29" s="516"/>
      <c r="JF29" s="516"/>
      <c r="JG29" s="516"/>
      <c r="JH29" s="516"/>
      <c r="JI29" s="516"/>
      <c r="JJ29" s="516"/>
      <c r="JK29" s="516"/>
      <c r="JL29" s="516"/>
      <c r="JM29" s="516"/>
      <c r="JN29" s="516"/>
      <c r="JO29" s="516"/>
    </row>
    <row r="30" spans="1:275" ht="20.25" customHeight="1" thickBot="1" x14ac:dyDescent="0.3">
      <c r="A30" s="905"/>
      <c r="B30" s="906"/>
      <c r="C30" s="907" t="s">
        <v>143</v>
      </c>
      <c r="D30" s="978" t="s">
        <v>10</v>
      </c>
      <c r="E30" s="469"/>
      <c r="F30" s="470"/>
      <c r="G30" s="470"/>
      <c r="H30" s="470"/>
      <c r="I30" s="470"/>
      <c r="J30" s="470"/>
      <c r="K30" s="470"/>
      <c r="L30" s="470"/>
      <c r="M30" s="470"/>
      <c r="N30" s="470"/>
      <c r="O30" s="470"/>
      <c r="P30" s="470"/>
      <c r="Q30" s="470"/>
      <c r="R30" s="470"/>
      <c r="S30" s="470"/>
      <c r="T30" s="470"/>
      <c r="U30" s="470"/>
      <c r="V30" s="470"/>
      <c r="W30" s="470"/>
      <c r="X30" s="470"/>
      <c r="Y30" s="439"/>
      <c r="Z30" s="440"/>
      <c r="AA30" s="441"/>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6"/>
      <c r="BF30" s="516"/>
      <c r="BG30" s="516"/>
      <c r="BH30" s="516"/>
      <c r="BI30" s="516"/>
      <c r="BJ30" s="516"/>
      <c r="BK30" s="516"/>
      <c r="BL30" s="516"/>
      <c r="BM30" s="516"/>
      <c r="BN30" s="516"/>
      <c r="BO30" s="516"/>
      <c r="BP30" s="516"/>
      <c r="BQ30" s="516"/>
      <c r="BR30" s="516"/>
      <c r="BS30" s="516"/>
      <c r="BT30" s="516"/>
      <c r="BU30" s="516"/>
      <c r="BV30" s="516"/>
      <c r="BW30" s="516"/>
      <c r="BX30" s="516"/>
      <c r="BY30" s="516"/>
      <c r="BZ30" s="516"/>
      <c r="CA30" s="516"/>
      <c r="CB30" s="516"/>
      <c r="CC30" s="516"/>
      <c r="CD30" s="516"/>
      <c r="CE30" s="516"/>
      <c r="CF30" s="516"/>
      <c r="CG30" s="516"/>
      <c r="CH30" s="516"/>
      <c r="CI30" s="516"/>
      <c r="CJ30" s="516"/>
      <c r="CK30" s="516"/>
      <c r="CL30" s="516"/>
      <c r="CM30" s="516"/>
      <c r="CN30" s="516"/>
      <c r="CO30" s="516"/>
      <c r="CP30" s="516"/>
      <c r="CQ30" s="516"/>
      <c r="CR30" s="516"/>
      <c r="CS30" s="516"/>
      <c r="CT30" s="516"/>
      <c r="CU30" s="516"/>
      <c r="CV30" s="516"/>
      <c r="CW30" s="516"/>
      <c r="CX30" s="516"/>
      <c r="CY30" s="516"/>
      <c r="CZ30" s="516"/>
      <c r="DA30" s="516"/>
      <c r="DB30" s="516"/>
      <c r="DC30" s="516"/>
      <c r="DD30" s="516"/>
      <c r="DE30" s="516"/>
      <c r="DF30" s="516"/>
      <c r="DG30" s="516"/>
      <c r="DH30" s="516"/>
      <c r="DI30" s="516"/>
      <c r="DJ30" s="516"/>
      <c r="DK30" s="516"/>
      <c r="DL30" s="516"/>
      <c r="DM30" s="516"/>
      <c r="DN30" s="516"/>
      <c r="DO30" s="516"/>
      <c r="DP30" s="516"/>
      <c r="DQ30" s="516"/>
      <c r="DR30" s="516"/>
      <c r="DS30" s="516"/>
      <c r="DT30" s="516"/>
      <c r="DU30" s="516"/>
      <c r="DV30" s="516"/>
      <c r="DW30" s="516"/>
      <c r="DX30" s="516"/>
      <c r="DY30" s="516"/>
      <c r="DZ30" s="516"/>
      <c r="EA30" s="516"/>
      <c r="EB30" s="516"/>
      <c r="EC30" s="516"/>
      <c r="ED30" s="516"/>
      <c r="EE30" s="516"/>
      <c r="EF30" s="516"/>
      <c r="EG30" s="516"/>
      <c r="EH30" s="516"/>
      <c r="EI30" s="516"/>
      <c r="EJ30" s="516"/>
      <c r="EK30" s="516"/>
      <c r="EL30" s="516"/>
      <c r="EM30" s="516"/>
      <c r="EN30" s="516"/>
      <c r="EO30" s="516"/>
      <c r="EP30" s="516"/>
      <c r="EQ30" s="516"/>
      <c r="ER30" s="516"/>
      <c r="ES30" s="516"/>
      <c r="ET30" s="516"/>
      <c r="EU30" s="516"/>
      <c r="EV30" s="516"/>
      <c r="EW30" s="516"/>
      <c r="EX30" s="516"/>
      <c r="EY30" s="516"/>
      <c r="EZ30" s="516"/>
      <c r="FA30" s="516"/>
      <c r="FB30" s="516"/>
      <c r="FC30" s="516"/>
      <c r="FD30" s="516"/>
      <c r="FE30" s="516"/>
      <c r="FF30" s="516"/>
      <c r="FG30" s="516"/>
      <c r="FH30" s="516"/>
      <c r="FI30" s="516"/>
      <c r="FJ30" s="516"/>
      <c r="FK30" s="516"/>
      <c r="FL30" s="516"/>
      <c r="FM30" s="516"/>
      <c r="FN30" s="516"/>
      <c r="FO30" s="516"/>
      <c r="FP30" s="516"/>
      <c r="FQ30" s="516"/>
      <c r="FR30" s="516"/>
      <c r="FS30" s="516"/>
      <c r="FT30" s="516"/>
      <c r="FU30" s="516"/>
      <c r="FV30" s="516"/>
      <c r="FW30" s="516"/>
      <c r="FX30" s="516"/>
      <c r="FY30" s="516"/>
      <c r="FZ30" s="516"/>
      <c r="GA30" s="516"/>
      <c r="GB30" s="516"/>
      <c r="GC30" s="516"/>
      <c r="GD30" s="516"/>
      <c r="GE30" s="516"/>
      <c r="GF30" s="516"/>
      <c r="GG30" s="516"/>
      <c r="GH30" s="516"/>
      <c r="GI30" s="516"/>
      <c r="GJ30" s="516"/>
      <c r="GK30" s="516"/>
      <c r="GL30" s="516"/>
      <c r="GM30" s="516"/>
      <c r="GN30" s="516"/>
      <c r="GO30" s="516"/>
      <c r="GP30" s="516"/>
      <c r="GQ30" s="516"/>
      <c r="GR30" s="516"/>
      <c r="GS30" s="516"/>
      <c r="GT30" s="516"/>
      <c r="GU30" s="516"/>
      <c r="GV30" s="516"/>
      <c r="GW30" s="516"/>
      <c r="GX30" s="516"/>
      <c r="GY30" s="516"/>
      <c r="GZ30" s="516"/>
      <c r="HA30" s="516"/>
      <c r="HB30" s="516"/>
      <c r="HC30" s="516"/>
      <c r="HD30" s="516"/>
      <c r="HE30" s="516"/>
      <c r="HF30" s="516"/>
      <c r="HG30" s="516"/>
      <c r="HH30" s="516"/>
      <c r="HI30" s="516"/>
      <c r="HJ30" s="516"/>
      <c r="HK30" s="516"/>
      <c r="HL30" s="516"/>
      <c r="HM30" s="516"/>
      <c r="HN30" s="516"/>
      <c r="HO30" s="516"/>
      <c r="HP30" s="516"/>
      <c r="HQ30" s="516"/>
      <c r="HR30" s="516"/>
      <c r="HS30" s="516"/>
      <c r="HT30" s="516"/>
      <c r="HU30" s="516"/>
      <c r="HV30" s="516"/>
      <c r="HW30" s="516"/>
      <c r="HX30" s="516"/>
      <c r="HY30" s="516"/>
      <c r="HZ30" s="516"/>
      <c r="IA30" s="516"/>
      <c r="IB30" s="516"/>
      <c r="IC30" s="516"/>
      <c r="ID30" s="516"/>
      <c r="IE30" s="516"/>
      <c r="IF30" s="516"/>
      <c r="IG30" s="516"/>
      <c r="IH30" s="516"/>
      <c r="II30" s="516"/>
      <c r="IJ30" s="516"/>
      <c r="IK30" s="516"/>
      <c r="IL30" s="516"/>
      <c r="IM30" s="516"/>
      <c r="IN30" s="516"/>
      <c r="IO30" s="516"/>
      <c r="IP30" s="516"/>
      <c r="IQ30" s="516"/>
      <c r="IR30" s="516"/>
      <c r="IS30" s="516"/>
      <c r="IT30" s="516"/>
      <c r="IU30" s="516"/>
      <c r="IV30" s="516"/>
      <c r="IW30" s="516"/>
      <c r="IX30" s="516"/>
      <c r="IY30" s="516"/>
      <c r="IZ30" s="516"/>
      <c r="JA30" s="516"/>
      <c r="JB30" s="516"/>
      <c r="JC30" s="516"/>
      <c r="JD30" s="516"/>
      <c r="JE30" s="516"/>
      <c r="JF30" s="516"/>
      <c r="JG30" s="516"/>
      <c r="JH30" s="516"/>
      <c r="JI30" s="516"/>
      <c r="JJ30" s="516"/>
      <c r="JK30" s="516"/>
      <c r="JL30" s="516"/>
      <c r="JM30" s="516"/>
      <c r="JN30" s="516"/>
      <c r="JO30" s="516"/>
    </row>
    <row r="31" spans="1:275" ht="39.6" x14ac:dyDescent="0.25">
      <c r="A31" s="908">
        <v>19</v>
      </c>
      <c r="B31" s="909" t="s">
        <v>251</v>
      </c>
      <c r="C31" s="558" t="s">
        <v>271</v>
      </c>
      <c r="D31" s="986" t="s">
        <v>53</v>
      </c>
      <c r="E31" s="416"/>
      <c r="F31" s="443"/>
      <c r="G31" s="443"/>
      <c r="H31" s="443"/>
      <c r="I31" s="443"/>
      <c r="J31" s="443"/>
      <c r="K31" s="443"/>
      <c r="L31" s="443"/>
      <c r="M31" s="443"/>
      <c r="N31" s="443"/>
      <c r="O31" s="443"/>
      <c r="P31" s="443"/>
      <c r="Q31" s="443"/>
      <c r="R31" s="443"/>
      <c r="S31" s="443"/>
      <c r="T31" s="443"/>
      <c r="U31" s="443"/>
      <c r="V31" s="443"/>
      <c r="W31" s="443"/>
      <c r="X31" s="443"/>
      <c r="Y31" s="449"/>
      <c r="Z31" s="450"/>
      <c r="AA31" s="451"/>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16"/>
      <c r="BO31" s="516"/>
      <c r="BP31" s="516"/>
      <c r="BQ31" s="516"/>
      <c r="BR31" s="516"/>
      <c r="BS31" s="516"/>
      <c r="BT31" s="516"/>
      <c r="BU31" s="516"/>
      <c r="BV31" s="516"/>
      <c r="BW31" s="516"/>
      <c r="BX31" s="516"/>
      <c r="BY31" s="516"/>
      <c r="BZ31" s="516"/>
      <c r="CA31" s="516"/>
      <c r="CB31" s="516"/>
      <c r="CC31" s="516"/>
      <c r="CD31" s="516"/>
      <c r="CE31" s="516"/>
      <c r="CF31" s="516"/>
      <c r="CG31" s="516"/>
      <c r="CH31" s="516"/>
      <c r="CI31" s="516"/>
      <c r="CJ31" s="516"/>
      <c r="CK31" s="516"/>
      <c r="CL31" s="516"/>
      <c r="CM31" s="516"/>
      <c r="CN31" s="516"/>
      <c r="CO31" s="516"/>
      <c r="CP31" s="516"/>
      <c r="CQ31" s="516"/>
      <c r="CR31" s="516"/>
      <c r="CS31" s="516"/>
      <c r="CT31" s="516"/>
      <c r="CU31" s="516"/>
      <c r="CV31" s="516"/>
      <c r="CW31" s="516"/>
      <c r="CX31" s="516"/>
      <c r="CY31" s="516"/>
      <c r="CZ31" s="516"/>
      <c r="DA31" s="516"/>
      <c r="DB31" s="516"/>
      <c r="DC31" s="516"/>
      <c r="DD31" s="516"/>
      <c r="DE31" s="516"/>
      <c r="DF31" s="516"/>
      <c r="DG31" s="516"/>
      <c r="DH31" s="516"/>
      <c r="DI31" s="516"/>
      <c r="DJ31" s="516"/>
      <c r="DK31" s="516"/>
      <c r="DL31" s="516"/>
      <c r="DM31" s="516"/>
      <c r="DN31" s="516"/>
      <c r="DO31" s="516"/>
      <c r="DP31" s="516"/>
      <c r="DQ31" s="516"/>
      <c r="DR31" s="516"/>
      <c r="DS31" s="516"/>
      <c r="DT31" s="516"/>
      <c r="DU31" s="516"/>
      <c r="DV31" s="516"/>
      <c r="DW31" s="516"/>
      <c r="DX31" s="516"/>
      <c r="DY31" s="516"/>
      <c r="DZ31" s="516"/>
      <c r="EA31" s="516"/>
      <c r="EB31" s="516"/>
      <c r="EC31" s="516"/>
      <c r="ED31" s="516"/>
      <c r="EE31" s="516"/>
      <c r="EF31" s="516"/>
      <c r="EG31" s="516"/>
      <c r="EH31" s="516"/>
      <c r="EI31" s="516"/>
      <c r="EJ31" s="516"/>
      <c r="EK31" s="516"/>
      <c r="EL31" s="516"/>
      <c r="EM31" s="516"/>
      <c r="EN31" s="516"/>
      <c r="EO31" s="516"/>
      <c r="EP31" s="516"/>
      <c r="EQ31" s="516"/>
      <c r="ER31" s="516"/>
      <c r="ES31" s="516"/>
      <c r="ET31" s="516"/>
      <c r="EU31" s="516"/>
      <c r="EV31" s="516"/>
      <c r="EW31" s="516"/>
      <c r="EX31" s="516"/>
      <c r="EY31" s="516"/>
      <c r="EZ31" s="516"/>
      <c r="FA31" s="516"/>
      <c r="FB31" s="516"/>
      <c r="FC31" s="516"/>
      <c r="FD31" s="516"/>
      <c r="FE31" s="516"/>
      <c r="FF31" s="516"/>
      <c r="FG31" s="516"/>
      <c r="FH31" s="516"/>
      <c r="FI31" s="516"/>
      <c r="FJ31" s="516"/>
      <c r="FK31" s="516"/>
      <c r="FL31" s="516"/>
      <c r="FM31" s="516"/>
      <c r="FN31" s="516"/>
      <c r="FO31" s="516"/>
      <c r="FP31" s="516"/>
      <c r="FQ31" s="516"/>
      <c r="FR31" s="516"/>
      <c r="FS31" s="516"/>
      <c r="FT31" s="516"/>
      <c r="FU31" s="516"/>
      <c r="FV31" s="516"/>
      <c r="FW31" s="516"/>
      <c r="FX31" s="516"/>
      <c r="FY31" s="516"/>
      <c r="FZ31" s="516"/>
      <c r="GA31" s="516"/>
      <c r="GB31" s="516"/>
      <c r="GC31" s="516"/>
      <c r="GD31" s="516"/>
      <c r="GE31" s="516"/>
      <c r="GF31" s="516"/>
      <c r="GG31" s="516"/>
      <c r="GH31" s="516"/>
      <c r="GI31" s="516"/>
      <c r="GJ31" s="516"/>
      <c r="GK31" s="516"/>
      <c r="GL31" s="516"/>
      <c r="GM31" s="516"/>
      <c r="GN31" s="516"/>
      <c r="GO31" s="516"/>
      <c r="GP31" s="516"/>
      <c r="GQ31" s="516"/>
      <c r="GR31" s="516"/>
      <c r="GS31" s="516"/>
      <c r="GT31" s="516"/>
      <c r="GU31" s="516"/>
      <c r="GV31" s="516"/>
      <c r="GW31" s="516"/>
      <c r="GX31" s="516"/>
      <c r="GY31" s="516"/>
      <c r="GZ31" s="516"/>
      <c r="HA31" s="516"/>
      <c r="HB31" s="516"/>
      <c r="HC31" s="516"/>
      <c r="HD31" s="516"/>
      <c r="HE31" s="516"/>
      <c r="HF31" s="516"/>
      <c r="HG31" s="516"/>
      <c r="HH31" s="516"/>
      <c r="HI31" s="516"/>
      <c r="HJ31" s="516"/>
      <c r="HK31" s="516"/>
      <c r="HL31" s="516"/>
      <c r="HM31" s="516"/>
      <c r="HN31" s="516"/>
      <c r="HO31" s="516"/>
      <c r="HP31" s="516"/>
      <c r="HQ31" s="516"/>
      <c r="HR31" s="516"/>
      <c r="HS31" s="516"/>
      <c r="HT31" s="516"/>
      <c r="HU31" s="516"/>
      <c r="HV31" s="516"/>
      <c r="HW31" s="516"/>
      <c r="HX31" s="516"/>
      <c r="HY31" s="516"/>
      <c r="HZ31" s="516"/>
      <c r="IA31" s="516"/>
      <c r="IB31" s="516"/>
      <c r="IC31" s="516"/>
      <c r="ID31" s="516"/>
      <c r="IE31" s="516"/>
      <c r="IF31" s="516"/>
      <c r="IG31" s="516"/>
      <c r="IH31" s="516"/>
      <c r="II31" s="516"/>
      <c r="IJ31" s="516"/>
      <c r="IK31" s="516"/>
      <c r="IL31" s="516"/>
      <c r="IM31" s="516"/>
      <c r="IN31" s="516"/>
      <c r="IO31" s="516"/>
      <c r="IP31" s="516"/>
      <c r="IQ31" s="516"/>
      <c r="IR31" s="516"/>
      <c r="IS31" s="516"/>
      <c r="IT31" s="516"/>
      <c r="IU31" s="516"/>
      <c r="IV31" s="516"/>
      <c r="IW31" s="516"/>
      <c r="IX31" s="516"/>
      <c r="IY31" s="516"/>
      <c r="IZ31" s="516"/>
      <c r="JA31" s="516"/>
      <c r="JB31" s="516"/>
      <c r="JC31" s="516"/>
      <c r="JD31" s="516"/>
      <c r="JE31" s="516"/>
      <c r="JF31" s="516"/>
      <c r="JG31" s="516"/>
      <c r="JH31" s="516"/>
      <c r="JI31" s="516"/>
      <c r="JJ31" s="516"/>
      <c r="JK31" s="516"/>
      <c r="JL31" s="516"/>
      <c r="JM31" s="516"/>
      <c r="JN31" s="516"/>
      <c r="JO31" s="516"/>
    </row>
    <row r="32" spans="1:275" ht="39.6" x14ac:dyDescent="0.25">
      <c r="A32" s="910" t="s">
        <v>272</v>
      </c>
      <c r="B32" s="546" t="s">
        <v>251</v>
      </c>
      <c r="C32" s="547" t="s">
        <v>252</v>
      </c>
      <c r="D32" s="986" t="s">
        <v>53</v>
      </c>
      <c r="E32" s="416" t="str">
        <f>IF(E31="N", "X", "")</f>
        <v/>
      </c>
      <c r="F32" s="416" t="str">
        <f t="shared" ref="F32:X32" si="7">IF(F31="N", "X", "")</f>
        <v/>
      </c>
      <c r="G32" s="416" t="str">
        <f t="shared" si="7"/>
        <v/>
      </c>
      <c r="H32" s="416" t="str">
        <f t="shared" si="7"/>
        <v/>
      </c>
      <c r="I32" s="416" t="str">
        <f t="shared" si="7"/>
        <v/>
      </c>
      <c r="J32" s="416" t="str">
        <f t="shared" si="7"/>
        <v/>
      </c>
      <c r="K32" s="416" t="str">
        <f t="shared" si="7"/>
        <v/>
      </c>
      <c r="L32" s="416" t="str">
        <f t="shared" si="7"/>
        <v/>
      </c>
      <c r="M32" s="416" t="str">
        <f t="shared" si="7"/>
        <v/>
      </c>
      <c r="N32" s="416" t="str">
        <f t="shared" si="7"/>
        <v/>
      </c>
      <c r="O32" s="416" t="str">
        <f t="shared" si="7"/>
        <v/>
      </c>
      <c r="P32" s="416" t="str">
        <f t="shared" si="7"/>
        <v/>
      </c>
      <c r="Q32" s="416" t="str">
        <f t="shared" si="7"/>
        <v/>
      </c>
      <c r="R32" s="416" t="str">
        <f t="shared" si="7"/>
        <v/>
      </c>
      <c r="S32" s="416" t="str">
        <f t="shared" si="7"/>
        <v/>
      </c>
      <c r="T32" s="416" t="str">
        <f t="shared" si="7"/>
        <v/>
      </c>
      <c r="U32" s="416" t="str">
        <f t="shared" si="7"/>
        <v/>
      </c>
      <c r="V32" s="416" t="str">
        <f t="shared" si="7"/>
        <v/>
      </c>
      <c r="W32" s="416" t="str">
        <f t="shared" si="7"/>
        <v/>
      </c>
      <c r="X32" s="416" t="str">
        <f t="shared" si="7"/>
        <v/>
      </c>
      <c r="Y32" s="422"/>
      <c r="Z32" s="423"/>
      <c r="AA32" s="424"/>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6"/>
      <c r="BF32" s="516"/>
      <c r="BG32" s="516"/>
      <c r="BH32" s="516"/>
      <c r="BI32" s="516"/>
      <c r="BJ32" s="516"/>
      <c r="BK32" s="516"/>
      <c r="BL32" s="516"/>
      <c r="BM32" s="516"/>
      <c r="BN32" s="516"/>
      <c r="BO32" s="516"/>
      <c r="BP32" s="516"/>
      <c r="BQ32" s="516"/>
      <c r="BR32" s="516"/>
      <c r="BS32" s="516"/>
      <c r="BT32" s="516"/>
      <c r="BU32" s="516"/>
      <c r="BV32" s="516"/>
      <c r="BW32" s="516"/>
      <c r="BX32" s="516"/>
      <c r="BY32" s="516"/>
      <c r="BZ32" s="516"/>
      <c r="CA32" s="516"/>
      <c r="CB32" s="516"/>
      <c r="CC32" s="516"/>
      <c r="CD32" s="516"/>
      <c r="CE32" s="516"/>
      <c r="CF32" s="516"/>
      <c r="CG32" s="516"/>
      <c r="CH32" s="516"/>
      <c r="CI32" s="516"/>
      <c r="CJ32" s="516"/>
      <c r="CK32" s="516"/>
      <c r="CL32" s="516"/>
      <c r="CM32" s="516"/>
      <c r="CN32" s="516"/>
      <c r="CO32" s="516"/>
      <c r="CP32" s="516"/>
      <c r="CQ32" s="516"/>
      <c r="CR32" s="516"/>
      <c r="CS32" s="516"/>
      <c r="CT32" s="516"/>
      <c r="CU32" s="516"/>
      <c r="CV32" s="516"/>
      <c r="CW32" s="516"/>
      <c r="CX32" s="516"/>
      <c r="CY32" s="516"/>
      <c r="CZ32" s="516"/>
      <c r="DA32" s="516"/>
      <c r="DB32" s="516"/>
      <c r="DC32" s="516"/>
      <c r="DD32" s="516"/>
      <c r="DE32" s="516"/>
      <c r="DF32" s="516"/>
      <c r="DG32" s="516"/>
      <c r="DH32" s="516"/>
      <c r="DI32" s="516"/>
      <c r="DJ32" s="516"/>
      <c r="DK32" s="516"/>
      <c r="DL32" s="516"/>
      <c r="DM32" s="516"/>
      <c r="DN32" s="516"/>
      <c r="DO32" s="516"/>
      <c r="DP32" s="516"/>
      <c r="DQ32" s="516"/>
      <c r="DR32" s="516"/>
      <c r="DS32" s="516"/>
      <c r="DT32" s="516"/>
      <c r="DU32" s="516"/>
      <c r="DV32" s="516"/>
      <c r="DW32" s="516"/>
      <c r="DX32" s="516"/>
      <c r="DY32" s="516"/>
      <c r="DZ32" s="516"/>
      <c r="EA32" s="516"/>
      <c r="EB32" s="516"/>
      <c r="EC32" s="516"/>
      <c r="ED32" s="516"/>
      <c r="EE32" s="516"/>
      <c r="EF32" s="516"/>
      <c r="EG32" s="516"/>
      <c r="EH32" s="516"/>
      <c r="EI32" s="516"/>
      <c r="EJ32" s="516"/>
      <c r="EK32" s="516"/>
      <c r="EL32" s="516"/>
      <c r="EM32" s="516"/>
      <c r="EN32" s="516"/>
      <c r="EO32" s="516"/>
      <c r="EP32" s="516"/>
      <c r="EQ32" s="516"/>
      <c r="ER32" s="516"/>
      <c r="ES32" s="516"/>
      <c r="ET32" s="516"/>
      <c r="EU32" s="516"/>
      <c r="EV32" s="516"/>
      <c r="EW32" s="516"/>
      <c r="EX32" s="516"/>
      <c r="EY32" s="516"/>
      <c r="EZ32" s="516"/>
      <c r="FA32" s="516"/>
      <c r="FB32" s="516"/>
      <c r="FC32" s="516"/>
      <c r="FD32" s="516"/>
      <c r="FE32" s="516"/>
      <c r="FF32" s="516"/>
      <c r="FG32" s="516"/>
      <c r="FH32" s="516"/>
      <c r="FI32" s="516"/>
      <c r="FJ32" s="516"/>
      <c r="FK32" s="516"/>
      <c r="FL32" s="516"/>
      <c r="FM32" s="516"/>
      <c r="FN32" s="516"/>
      <c r="FO32" s="516"/>
      <c r="FP32" s="516"/>
      <c r="FQ32" s="516"/>
      <c r="FR32" s="516"/>
      <c r="FS32" s="516"/>
      <c r="FT32" s="516"/>
      <c r="FU32" s="516"/>
      <c r="FV32" s="516"/>
      <c r="FW32" s="516"/>
      <c r="FX32" s="516"/>
      <c r="FY32" s="516"/>
      <c r="FZ32" s="516"/>
      <c r="GA32" s="516"/>
      <c r="GB32" s="516"/>
      <c r="GC32" s="516"/>
      <c r="GD32" s="516"/>
      <c r="GE32" s="516"/>
      <c r="GF32" s="516"/>
      <c r="GG32" s="516"/>
      <c r="GH32" s="516"/>
      <c r="GI32" s="516"/>
      <c r="GJ32" s="516"/>
      <c r="GK32" s="516"/>
      <c r="GL32" s="516"/>
      <c r="GM32" s="516"/>
      <c r="GN32" s="516"/>
      <c r="GO32" s="516"/>
      <c r="GP32" s="516"/>
      <c r="GQ32" s="516"/>
      <c r="GR32" s="516"/>
      <c r="GS32" s="516"/>
      <c r="GT32" s="516"/>
      <c r="GU32" s="516"/>
      <c r="GV32" s="516"/>
      <c r="GW32" s="516"/>
      <c r="GX32" s="516"/>
      <c r="GY32" s="516"/>
      <c r="GZ32" s="516"/>
      <c r="HA32" s="516"/>
      <c r="HB32" s="516"/>
      <c r="HC32" s="516"/>
      <c r="HD32" s="516"/>
      <c r="HE32" s="516"/>
      <c r="HF32" s="516"/>
      <c r="HG32" s="516"/>
      <c r="HH32" s="516"/>
      <c r="HI32" s="516"/>
      <c r="HJ32" s="516"/>
      <c r="HK32" s="516"/>
      <c r="HL32" s="516"/>
      <c r="HM32" s="516"/>
      <c r="HN32" s="516"/>
      <c r="HO32" s="516"/>
      <c r="HP32" s="516"/>
      <c r="HQ32" s="516"/>
      <c r="HR32" s="516"/>
      <c r="HS32" s="516"/>
      <c r="HT32" s="516"/>
      <c r="HU32" s="516"/>
      <c r="HV32" s="516"/>
      <c r="HW32" s="516"/>
      <c r="HX32" s="516"/>
      <c r="HY32" s="516"/>
      <c r="HZ32" s="516"/>
      <c r="IA32" s="516"/>
      <c r="IB32" s="516"/>
      <c r="IC32" s="516"/>
      <c r="ID32" s="516"/>
      <c r="IE32" s="516"/>
      <c r="IF32" s="516"/>
      <c r="IG32" s="516"/>
      <c r="IH32" s="516"/>
      <c r="II32" s="516"/>
      <c r="IJ32" s="516"/>
      <c r="IK32" s="516"/>
      <c r="IL32" s="516"/>
      <c r="IM32" s="516"/>
      <c r="IN32" s="516"/>
      <c r="IO32" s="516"/>
      <c r="IP32" s="516"/>
      <c r="IQ32" s="516"/>
      <c r="IR32" s="516"/>
      <c r="IS32" s="516"/>
      <c r="IT32" s="516"/>
      <c r="IU32" s="516"/>
      <c r="IV32" s="516"/>
      <c r="IW32" s="516"/>
      <c r="IX32" s="516"/>
      <c r="IY32" s="516"/>
      <c r="IZ32" s="516"/>
      <c r="JA32" s="516"/>
      <c r="JB32" s="516"/>
      <c r="JC32" s="516"/>
      <c r="JD32" s="516"/>
      <c r="JE32" s="516"/>
      <c r="JF32" s="516"/>
      <c r="JG32" s="516"/>
      <c r="JH32" s="516"/>
      <c r="JI32" s="516"/>
      <c r="JJ32" s="516"/>
      <c r="JK32" s="516"/>
      <c r="JL32" s="516"/>
      <c r="JM32" s="516"/>
      <c r="JN32" s="516"/>
      <c r="JO32" s="516"/>
    </row>
    <row r="33" spans="1:275" ht="39.6" x14ac:dyDescent="0.25">
      <c r="A33" s="911" t="s">
        <v>273</v>
      </c>
      <c r="B33" s="871" t="s">
        <v>251</v>
      </c>
      <c r="C33" s="609" t="s">
        <v>253</v>
      </c>
      <c r="D33" s="986" t="s">
        <v>53</v>
      </c>
      <c r="E33" s="416" t="str">
        <f>IF(E31="N", "X", "")</f>
        <v/>
      </c>
      <c r="F33" s="416" t="str">
        <f>IF(F31="N", "X", "")</f>
        <v/>
      </c>
      <c r="G33" s="416" t="str">
        <f t="shared" ref="G33:X33" si="8">IF(G31="N", "X", "")</f>
        <v/>
      </c>
      <c r="H33" s="416" t="str">
        <f t="shared" si="8"/>
        <v/>
      </c>
      <c r="I33" s="416" t="str">
        <f t="shared" si="8"/>
        <v/>
      </c>
      <c r="J33" s="416" t="str">
        <f t="shared" si="8"/>
        <v/>
      </c>
      <c r="K33" s="416" t="str">
        <f t="shared" si="8"/>
        <v/>
      </c>
      <c r="L33" s="416" t="str">
        <f t="shared" si="8"/>
        <v/>
      </c>
      <c r="M33" s="416" t="str">
        <f t="shared" si="8"/>
        <v/>
      </c>
      <c r="N33" s="416" t="str">
        <f t="shared" si="8"/>
        <v/>
      </c>
      <c r="O33" s="416" t="str">
        <f t="shared" si="8"/>
        <v/>
      </c>
      <c r="P33" s="416" t="str">
        <f t="shared" si="8"/>
        <v/>
      </c>
      <c r="Q33" s="416" t="str">
        <f t="shared" si="8"/>
        <v/>
      </c>
      <c r="R33" s="416" t="str">
        <f t="shared" si="8"/>
        <v/>
      </c>
      <c r="S33" s="416" t="str">
        <f t="shared" si="8"/>
        <v/>
      </c>
      <c r="T33" s="416" t="str">
        <f t="shared" si="8"/>
        <v/>
      </c>
      <c r="U33" s="416" t="str">
        <f t="shared" si="8"/>
        <v/>
      </c>
      <c r="V33" s="416" t="str">
        <f t="shared" si="8"/>
        <v/>
      </c>
      <c r="W33" s="416" t="str">
        <f t="shared" si="8"/>
        <v/>
      </c>
      <c r="X33" s="416" t="str">
        <f t="shared" si="8"/>
        <v/>
      </c>
      <c r="Y33" s="426"/>
      <c r="Z33" s="427"/>
      <c r="AA33" s="428"/>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c r="BM33" s="516"/>
      <c r="BN33" s="516"/>
      <c r="BO33" s="516"/>
      <c r="BP33" s="516"/>
      <c r="BQ33" s="516"/>
      <c r="BR33" s="516"/>
      <c r="BS33" s="516"/>
      <c r="BT33" s="516"/>
      <c r="BU33" s="516"/>
      <c r="BV33" s="516"/>
      <c r="BW33" s="516"/>
      <c r="BX33" s="516"/>
      <c r="BY33" s="516"/>
      <c r="BZ33" s="516"/>
      <c r="CA33" s="516"/>
      <c r="CB33" s="516"/>
      <c r="CC33" s="516"/>
      <c r="CD33" s="516"/>
      <c r="CE33" s="516"/>
      <c r="CF33" s="516"/>
      <c r="CG33" s="516"/>
      <c r="CH33" s="516"/>
      <c r="CI33" s="516"/>
      <c r="CJ33" s="516"/>
      <c r="CK33" s="516"/>
      <c r="CL33" s="516"/>
      <c r="CM33" s="516"/>
      <c r="CN33" s="516"/>
      <c r="CO33" s="516"/>
      <c r="CP33" s="516"/>
      <c r="CQ33" s="516"/>
      <c r="CR33" s="516"/>
      <c r="CS33" s="516"/>
      <c r="CT33" s="516"/>
      <c r="CU33" s="516"/>
      <c r="CV33" s="516"/>
      <c r="CW33" s="516"/>
      <c r="CX33" s="516"/>
      <c r="CY33" s="516"/>
      <c r="CZ33" s="516"/>
      <c r="DA33" s="516"/>
      <c r="DB33" s="516"/>
      <c r="DC33" s="516"/>
      <c r="DD33" s="516"/>
      <c r="DE33" s="516"/>
      <c r="DF33" s="516"/>
      <c r="DG33" s="516"/>
      <c r="DH33" s="516"/>
      <c r="DI33" s="516"/>
      <c r="DJ33" s="516"/>
      <c r="DK33" s="516"/>
      <c r="DL33" s="516"/>
      <c r="DM33" s="516"/>
      <c r="DN33" s="516"/>
      <c r="DO33" s="516"/>
      <c r="DP33" s="516"/>
      <c r="DQ33" s="516"/>
      <c r="DR33" s="516"/>
      <c r="DS33" s="516"/>
      <c r="DT33" s="516"/>
      <c r="DU33" s="516"/>
      <c r="DV33" s="516"/>
      <c r="DW33" s="516"/>
      <c r="DX33" s="516"/>
      <c r="DY33" s="516"/>
      <c r="DZ33" s="516"/>
      <c r="EA33" s="516"/>
      <c r="EB33" s="516"/>
      <c r="EC33" s="516"/>
      <c r="ED33" s="516"/>
      <c r="EE33" s="516"/>
      <c r="EF33" s="516"/>
      <c r="EG33" s="516"/>
      <c r="EH33" s="516"/>
      <c r="EI33" s="516"/>
      <c r="EJ33" s="516"/>
      <c r="EK33" s="516"/>
      <c r="EL33" s="516"/>
      <c r="EM33" s="516"/>
      <c r="EN33" s="516"/>
      <c r="EO33" s="516"/>
      <c r="EP33" s="516"/>
      <c r="EQ33" s="516"/>
      <c r="ER33" s="516"/>
      <c r="ES33" s="516"/>
      <c r="ET33" s="516"/>
      <c r="EU33" s="516"/>
      <c r="EV33" s="516"/>
      <c r="EW33" s="516"/>
      <c r="EX33" s="516"/>
      <c r="EY33" s="516"/>
      <c r="EZ33" s="516"/>
      <c r="FA33" s="516"/>
      <c r="FB33" s="516"/>
      <c r="FC33" s="516"/>
      <c r="FD33" s="516"/>
      <c r="FE33" s="516"/>
      <c r="FF33" s="516"/>
      <c r="FG33" s="516"/>
      <c r="FH33" s="516"/>
      <c r="FI33" s="516"/>
      <c r="FJ33" s="516"/>
      <c r="FK33" s="516"/>
      <c r="FL33" s="516"/>
      <c r="FM33" s="516"/>
      <c r="FN33" s="516"/>
      <c r="FO33" s="516"/>
      <c r="FP33" s="516"/>
      <c r="FQ33" s="516"/>
      <c r="FR33" s="516"/>
      <c r="FS33" s="516"/>
      <c r="FT33" s="516"/>
      <c r="FU33" s="516"/>
      <c r="FV33" s="516"/>
      <c r="FW33" s="516"/>
      <c r="FX33" s="516"/>
      <c r="FY33" s="516"/>
      <c r="FZ33" s="516"/>
      <c r="GA33" s="516"/>
      <c r="GB33" s="516"/>
      <c r="GC33" s="516"/>
      <c r="GD33" s="516"/>
      <c r="GE33" s="516"/>
      <c r="GF33" s="516"/>
      <c r="GG33" s="516"/>
      <c r="GH33" s="516"/>
      <c r="GI33" s="516"/>
      <c r="GJ33" s="516"/>
      <c r="GK33" s="516"/>
      <c r="GL33" s="516"/>
      <c r="GM33" s="516"/>
      <c r="GN33" s="516"/>
      <c r="GO33" s="516"/>
      <c r="GP33" s="516"/>
      <c r="GQ33" s="516"/>
      <c r="GR33" s="516"/>
      <c r="GS33" s="516"/>
      <c r="GT33" s="516"/>
      <c r="GU33" s="516"/>
      <c r="GV33" s="516"/>
      <c r="GW33" s="516"/>
      <c r="GX33" s="516"/>
      <c r="GY33" s="516"/>
      <c r="GZ33" s="516"/>
      <c r="HA33" s="516"/>
      <c r="HB33" s="516"/>
      <c r="HC33" s="516"/>
      <c r="HD33" s="516"/>
      <c r="HE33" s="516"/>
      <c r="HF33" s="516"/>
      <c r="HG33" s="516"/>
      <c r="HH33" s="516"/>
      <c r="HI33" s="516"/>
      <c r="HJ33" s="516"/>
      <c r="HK33" s="516"/>
      <c r="HL33" s="516"/>
      <c r="HM33" s="516"/>
      <c r="HN33" s="516"/>
      <c r="HO33" s="516"/>
      <c r="HP33" s="516"/>
      <c r="HQ33" s="516"/>
      <c r="HR33" s="516"/>
      <c r="HS33" s="516"/>
      <c r="HT33" s="516"/>
      <c r="HU33" s="516"/>
      <c r="HV33" s="516"/>
      <c r="HW33" s="516"/>
      <c r="HX33" s="516"/>
      <c r="HY33" s="516"/>
      <c r="HZ33" s="516"/>
      <c r="IA33" s="516"/>
      <c r="IB33" s="516"/>
      <c r="IC33" s="516"/>
      <c r="ID33" s="516"/>
      <c r="IE33" s="516"/>
      <c r="IF33" s="516"/>
      <c r="IG33" s="516"/>
      <c r="IH33" s="516"/>
      <c r="II33" s="516"/>
      <c r="IJ33" s="516"/>
      <c r="IK33" s="516"/>
      <c r="IL33" s="516"/>
      <c r="IM33" s="516"/>
      <c r="IN33" s="516"/>
      <c r="IO33" s="516"/>
      <c r="IP33" s="516"/>
      <c r="IQ33" s="516"/>
      <c r="IR33" s="516"/>
      <c r="IS33" s="516"/>
      <c r="IT33" s="516"/>
      <c r="IU33" s="516"/>
      <c r="IV33" s="516"/>
      <c r="IW33" s="516"/>
      <c r="IX33" s="516"/>
      <c r="IY33" s="516"/>
      <c r="IZ33" s="516"/>
      <c r="JA33" s="516"/>
      <c r="JB33" s="516"/>
      <c r="JC33" s="516"/>
      <c r="JD33" s="516"/>
      <c r="JE33" s="516"/>
      <c r="JF33" s="516"/>
      <c r="JG33" s="516"/>
      <c r="JH33" s="516"/>
      <c r="JI33" s="516"/>
      <c r="JJ33" s="516"/>
      <c r="JK33" s="516"/>
      <c r="JL33" s="516"/>
      <c r="JM33" s="516"/>
      <c r="JN33" s="516"/>
      <c r="JO33" s="516"/>
    </row>
    <row r="34" spans="1:275" ht="39.6" x14ac:dyDescent="0.25">
      <c r="A34" s="911" t="s">
        <v>274</v>
      </c>
      <c r="B34" s="871" t="s">
        <v>251</v>
      </c>
      <c r="C34" s="609" t="s">
        <v>254</v>
      </c>
      <c r="D34" s="986" t="s">
        <v>53</v>
      </c>
      <c r="E34" s="416" t="str">
        <f>IF(E31="N", "X", "")</f>
        <v/>
      </c>
      <c r="F34" s="416" t="str">
        <f>IF(F31="N", "X", "")</f>
        <v/>
      </c>
      <c r="G34" s="416" t="str">
        <f t="shared" ref="G34:X34" si="9">IF(G31="N", "X", "")</f>
        <v/>
      </c>
      <c r="H34" s="416" t="str">
        <f t="shared" si="9"/>
        <v/>
      </c>
      <c r="I34" s="416" t="str">
        <f t="shared" si="9"/>
        <v/>
      </c>
      <c r="J34" s="416" t="str">
        <f t="shared" si="9"/>
        <v/>
      </c>
      <c r="K34" s="416" t="str">
        <f t="shared" si="9"/>
        <v/>
      </c>
      <c r="L34" s="416" t="str">
        <f t="shared" si="9"/>
        <v/>
      </c>
      <c r="M34" s="416" t="str">
        <f t="shared" si="9"/>
        <v/>
      </c>
      <c r="N34" s="416" t="str">
        <f t="shared" si="9"/>
        <v/>
      </c>
      <c r="O34" s="416" t="str">
        <f t="shared" si="9"/>
        <v/>
      </c>
      <c r="P34" s="416" t="str">
        <f t="shared" si="9"/>
        <v/>
      </c>
      <c r="Q34" s="416" t="str">
        <f t="shared" si="9"/>
        <v/>
      </c>
      <c r="R34" s="416" t="str">
        <f t="shared" si="9"/>
        <v/>
      </c>
      <c r="S34" s="416" t="str">
        <f t="shared" si="9"/>
        <v/>
      </c>
      <c r="T34" s="416" t="str">
        <f t="shared" si="9"/>
        <v/>
      </c>
      <c r="U34" s="416" t="str">
        <f t="shared" si="9"/>
        <v/>
      </c>
      <c r="V34" s="416" t="str">
        <f t="shared" si="9"/>
        <v/>
      </c>
      <c r="W34" s="416" t="str">
        <f t="shared" si="9"/>
        <v/>
      </c>
      <c r="X34" s="416" t="str">
        <f t="shared" si="9"/>
        <v/>
      </c>
      <c r="Y34" s="426"/>
      <c r="Z34" s="427"/>
      <c r="AA34" s="428"/>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16"/>
      <c r="GR34" s="516"/>
      <c r="GS34" s="516"/>
      <c r="GT34" s="516"/>
      <c r="GU34" s="516"/>
      <c r="GV34" s="516"/>
      <c r="GW34" s="516"/>
      <c r="GX34" s="516"/>
      <c r="GY34" s="516"/>
      <c r="GZ34" s="516"/>
      <c r="HA34" s="516"/>
      <c r="HB34" s="516"/>
      <c r="HC34" s="516"/>
      <c r="HD34" s="516"/>
      <c r="HE34" s="516"/>
      <c r="HF34" s="516"/>
      <c r="HG34" s="516"/>
      <c r="HH34" s="516"/>
      <c r="HI34" s="516"/>
      <c r="HJ34" s="516"/>
      <c r="HK34" s="516"/>
      <c r="HL34" s="516"/>
      <c r="HM34" s="516"/>
      <c r="HN34" s="516"/>
      <c r="HO34" s="516"/>
      <c r="HP34" s="516"/>
      <c r="HQ34" s="516"/>
      <c r="HR34" s="516"/>
      <c r="HS34" s="516"/>
      <c r="HT34" s="516"/>
      <c r="HU34" s="516"/>
      <c r="HV34" s="516"/>
      <c r="HW34" s="516"/>
      <c r="HX34" s="516"/>
      <c r="HY34" s="516"/>
      <c r="HZ34" s="516"/>
      <c r="IA34" s="516"/>
      <c r="IB34" s="516"/>
      <c r="IC34" s="516"/>
      <c r="ID34" s="516"/>
      <c r="IE34" s="516"/>
      <c r="IF34" s="516"/>
      <c r="IG34" s="516"/>
      <c r="IH34" s="516"/>
      <c r="II34" s="516"/>
      <c r="IJ34" s="516"/>
      <c r="IK34" s="516"/>
      <c r="IL34" s="516"/>
      <c r="IM34" s="516"/>
      <c r="IN34" s="516"/>
      <c r="IO34" s="516"/>
      <c r="IP34" s="516"/>
      <c r="IQ34" s="516"/>
      <c r="IR34" s="516"/>
      <c r="IS34" s="516"/>
      <c r="IT34" s="516"/>
      <c r="IU34" s="516"/>
      <c r="IV34" s="516"/>
      <c r="IW34" s="516"/>
      <c r="IX34" s="516"/>
      <c r="IY34" s="516"/>
      <c r="IZ34" s="516"/>
      <c r="JA34" s="516"/>
      <c r="JB34" s="516"/>
      <c r="JC34" s="516"/>
      <c r="JD34" s="516"/>
      <c r="JE34" s="516"/>
      <c r="JF34" s="516"/>
      <c r="JG34" s="516"/>
      <c r="JH34" s="516"/>
      <c r="JI34" s="516"/>
      <c r="JJ34" s="516"/>
      <c r="JK34" s="516"/>
      <c r="JL34" s="516"/>
      <c r="JM34" s="516"/>
      <c r="JN34" s="516"/>
      <c r="JO34" s="516"/>
    </row>
    <row r="35" spans="1:275" ht="39.6" x14ac:dyDescent="0.25">
      <c r="A35" s="911" t="s">
        <v>275</v>
      </c>
      <c r="B35" s="871" t="s">
        <v>251</v>
      </c>
      <c r="C35" s="609" t="s">
        <v>255</v>
      </c>
      <c r="D35" s="986" t="s">
        <v>53</v>
      </c>
      <c r="E35" s="416" t="str">
        <f>IF(E31="N", "X", "")</f>
        <v/>
      </c>
      <c r="F35" s="416" t="str">
        <f>IF(F31="N", "X", "")</f>
        <v/>
      </c>
      <c r="G35" s="416" t="str">
        <f t="shared" ref="G35:X35" si="10">IF(G31="N", "X", "")</f>
        <v/>
      </c>
      <c r="H35" s="416" t="str">
        <f t="shared" si="10"/>
        <v/>
      </c>
      <c r="I35" s="416" t="str">
        <f t="shared" si="10"/>
        <v/>
      </c>
      <c r="J35" s="416" t="str">
        <f t="shared" si="10"/>
        <v/>
      </c>
      <c r="K35" s="416" t="str">
        <f t="shared" si="10"/>
        <v/>
      </c>
      <c r="L35" s="416" t="str">
        <f t="shared" si="10"/>
        <v/>
      </c>
      <c r="M35" s="416" t="str">
        <f t="shared" si="10"/>
        <v/>
      </c>
      <c r="N35" s="416" t="str">
        <f t="shared" si="10"/>
        <v/>
      </c>
      <c r="O35" s="416" t="str">
        <f t="shared" si="10"/>
        <v/>
      </c>
      <c r="P35" s="416" t="str">
        <f t="shared" si="10"/>
        <v/>
      </c>
      <c r="Q35" s="416" t="str">
        <f t="shared" si="10"/>
        <v/>
      </c>
      <c r="R35" s="416" t="str">
        <f t="shared" si="10"/>
        <v/>
      </c>
      <c r="S35" s="416" t="str">
        <f t="shared" si="10"/>
        <v/>
      </c>
      <c r="T35" s="416" t="str">
        <f t="shared" si="10"/>
        <v/>
      </c>
      <c r="U35" s="416" t="str">
        <f t="shared" si="10"/>
        <v/>
      </c>
      <c r="V35" s="416" t="str">
        <f t="shared" si="10"/>
        <v/>
      </c>
      <c r="W35" s="416" t="str">
        <f t="shared" si="10"/>
        <v/>
      </c>
      <c r="X35" s="416" t="str">
        <f t="shared" si="10"/>
        <v/>
      </c>
      <c r="Y35" s="426"/>
      <c r="Z35" s="427"/>
      <c r="AA35" s="428"/>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c r="GV35" s="516"/>
      <c r="GW35" s="516"/>
      <c r="GX35" s="516"/>
      <c r="GY35" s="516"/>
      <c r="GZ35" s="516"/>
      <c r="HA35" s="516"/>
      <c r="HB35" s="516"/>
      <c r="HC35" s="516"/>
      <c r="HD35" s="516"/>
      <c r="HE35" s="516"/>
      <c r="HF35" s="516"/>
      <c r="HG35" s="516"/>
      <c r="HH35" s="516"/>
      <c r="HI35" s="516"/>
      <c r="HJ35" s="516"/>
      <c r="HK35" s="516"/>
      <c r="HL35" s="516"/>
      <c r="HM35" s="516"/>
      <c r="HN35" s="516"/>
      <c r="HO35" s="516"/>
      <c r="HP35" s="516"/>
      <c r="HQ35" s="516"/>
      <c r="HR35" s="516"/>
      <c r="HS35" s="516"/>
      <c r="HT35" s="516"/>
      <c r="HU35" s="516"/>
      <c r="HV35" s="516"/>
      <c r="HW35" s="516"/>
      <c r="HX35" s="516"/>
      <c r="HY35" s="516"/>
      <c r="HZ35" s="516"/>
      <c r="IA35" s="516"/>
      <c r="IB35" s="516"/>
      <c r="IC35" s="516"/>
      <c r="ID35" s="516"/>
      <c r="IE35" s="516"/>
      <c r="IF35" s="516"/>
      <c r="IG35" s="516"/>
      <c r="IH35" s="516"/>
      <c r="II35" s="516"/>
      <c r="IJ35" s="516"/>
      <c r="IK35" s="516"/>
      <c r="IL35" s="516"/>
      <c r="IM35" s="516"/>
      <c r="IN35" s="516"/>
      <c r="IO35" s="516"/>
      <c r="IP35" s="516"/>
      <c r="IQ35" s="516"/>
      <c r="IR35" s="516"/>
      <c r="IS35" s="516"/>
      <c r="IT35" s="516"/>
      <c r="IU35" s="516"/>
      <c r="IV35" s="516"/>
      <c r="IW35" s="516"/>
      <c r="IX35" s="516"/>
      <c r="IY35" s="516"/>
      <c r="IZ35" s="516"/>
      <c r="JA35" s="516"/>
      <c r="JB35" s="516"/>
      <c r="JC35" s="516"/>
      <c r="JD35" s="516"/>
      <c r="JE35" s="516"/>
      <c r="JF35" s="516"/>
      <c r="JG35" s="516"/>
      <c r="JH35" s="516"/>
      <c r="JI35" s="516"/>
      <c r="JJ35" s="516"/>
      <c r="JK35" s="516"/>
      <c r="JL35" s="516"/>
      <c r="JM35" s="516"/>
      <c r="JN35" s="516"/>
      <c r="JO35" s="516"/>
    </row>
    <row r="36" spans="1:275" ht="39.6" x14ac:dyDescent="0.25">
      <c r="A36" s="911" t="s">
        <v>276</v>
      </c>
      <c r="B36" s="871" t="s">
        <v>251</v>
      </c>
      <c r="C36" s="609" t="s">
        <v>256</v>
      </c>
      <c r="D36" s="986" t="s">
        <v>53</v>
      </c>
      <c r="E36" s="416" t="str">
        <f t="shared" ref="E36:X36" si="11">IF(E31="N", "X", "")</f>
        <v/>
      </c>
      <c r="F36" s="416" t="str">
        <f t="shared" si="11"/>
        <v/>
      </c>
      <c r="G36" s="416" t="str">
        <f t="shared" si="11"/>
        <v/>
      </c>
      <c r="H36" s="416" t="str">
        <f t="shared" si="11"/>
        <v/>
      </c>
      <c r="I36" s="416" t="str">
        <f t="shared" si="11"/>
        <v/>
      </c>
      <c r="J36" s="416" t="str">
        <f t="shared" si="11"/>
        <v/>
      </c>
      <c r="K36" s="416" t="str">
        <f t="shared" si="11"/>
        <v/>
      </c>
      <c r="L36" s="416" t="str">
        <f t="shared" si="11"/>
        <v/>
      </c>
      <c r="M36" s="416" t="str">
        <f t="shared" si="11"/>
        <v/>
      </c>
      <c r="N36" s="416" t="str">
        <f t="shared" si="11"/>
        <v/>
      </c>
      <c r="O36" s="416" t="str">
        <f t="shared" si="11"/>
        <v/>
      </c>
      <c r="P36" s="416" t="str">
        <f t="shared" si="11"/>
        <v/>
      </c>
      <c r="Q36" s="416" t="str">
        <f t="shared" si="11"/>
        <v/>
      </c>
      <c r="R36" s="416" t="str">
        <f t="shared" si="11"/>
        <v/>
      </c>
      <c r="S36" s="416" t="str">
        <f t="shared" si="11"/>
        <v/>
      </c>
      <c r="T36" s="416" t="str">
        <f t="shared" si="11"/>
        <v/>
      </c>
      <c r="U36" s="416" t="str">
        <f t="shared" si="11"/>
        <v/>
      </c>
      <c r="V36" s="416" t="str">
        <f t="shared" si="11"/>
        <v/>
      </c>
      <c r="W36" s="416" t="str">
        <f t="shared" si="11"/>
        <v/>
      </c>
      <c r="X36" s="416" t="str">
        <f t="shared" si="11"/>
        <v/>
      </c>
      <c r="Y36" s="426"/>
      <c r="Z36" s="427"/>
      <c r="AA36" s="428"/>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c r="GV36" s="516"/>
      <c r="GW36" s="516"/>
      <c r="GX36" s="516"/>
      <c r="GY36" s="516"/>
      <c r="GZ36" s="516"/>
      <c r="HA36" s="516"/>
      <c r="HB36" s="516"/>
      <c r="HC36" s="516"/>
      <c r="HD36" s="516"/>
      <c r="HE36" s="516"/>
      <c r="HF36" s="516"/>
      <c r="HG36" s="516"/>
      <c r="HH36" s="516"/>
      <c r="HI36" s="516"/>
      <c r="HJ36" s="516"/>
      <c r="HK36" s="516"/>
      <c r="HL36" s="516"/>
      <c r="HM36" s="516"/>
      <c r="HN36" s="516"/>
      <c r="HO36" s="516"/>
      <c r="HP36" s="516"/>
      <c r="HQ36" s="516"/>
      <c r="HR36" s="516"/>
      <c r="HS36" s="516"/>
      <c r="HT36" s="516"/>
      <c r="HU36" s="516"/>
      <c r="HV36" s="516"/>
      <c r="HW36" s="516"/>
      <c r="HX36" s="516"/>
      <c r="HY36" s="516"/>
      <c r="HZ36" s="516"/>
      <c r="IA36" s="516"/>
      <c r="IB36" s="516"/>
      <c r="IC36" s="516"/>
      <c r="ID36" s="516"/>
      <c r="IE36" s="516"/>
      <c r="IF36" s="516"/>
      <c r="IG36" s="516"/>
      <c r="IH36" s="516"/>
      <c r="II36" s="516"/>
      <c r="IJ36" s="516"/>
      <c r="IK36" s="516"/>
      <c r="IL36" s="516"/>
      <c r="IM36" s="516"/>
      <c r="IN36" s="516"/>
      <c r="IO36" s="516"/>
      <c r="IP36" s="516"/>
      <c r="IQ36" s="516"/>
      <c r="IR36" s="516"/>
      <c r="IS36" s="516"/>
      <c r="IT36" s="516"/>
      <c r="IU36" s="516"/>
      <c r="IV36" s="516"/>
      <c r="IW36" s="516"/>
      <c r="IX36" s="516"/>
      <c r="IY36" s="516"/>
      <c r="IZ36" s="516"/>
      <c r="JA36" s="516"/>
      <c r="JB36" s="516"/>
      <c r="JC36" s="516"/>
      <c r="JD36" s="516"/>
      <c r="JE36" s="516"/>
      <c r="JF36" s="516"/>
      <c r="JG36" s="516"/>
      <c r="JH36" s="516"/>
      <c r="JI36" s="516"/>
      <c r="JJ36" s="516"/>
      <c r="JK36" s="516"/>
      <c r="JL36" s="516"/>
      <c r="JM36" s="516"/>
      <c r="JN36" s="516"/>
      <c r="JO36" s="516"/>
    </row>
    <row r="37" spans="1:275" ht="39.6" x14ac:dyDescent="0.25">
      <c r="A37" s="912">
        <v>20</v>
      </c>
      <c r="B37" s="871" t="s">
        <v>251</v>
      </c>
      <c r="C37" s="913" t="s">
        <v>257</v>
      </c>
      <c r="D37" s="986" t="s">
        <v>53</v>
      </c>
      <c r="E37" s="416" t="str">
        <f t="shared" ref="E37:X37" si="12">IF(E31="N", "X", "")</f>
        <v/>
      </c>
      <c r="F37" s="416" t="str">
        <f t="shared" si="12"/>
        <v/>
      </c>
      <c r="G37" s="416" t="str">
        <f t="shared" si="12"/>
        <v/>
      </c>
      <c r="H37" s="416" t="str">
        <f t="shared" si="12"/>
        <v/>
      </c>
      <c r="I37" s="416" t="str">
        <f t="shared" si="12"/>
        <v/>
      </c>
      <c r="J37" s="416" t="str">
        <f t="shared" si="12"/>
        <v/>
      </c>
      <c r="K37" s="416" t="str">
        <f t="shared" si="12"/>
        <v/>
      </c>
      <c r="L37" s="416" t="str">
        <f t="shared" si="12"/>
        <v/>
      </c>
      <c r="M37" s="416" t="str">
        <f t="shared" si="12"/>
        <v/>
      </c>
      <c r="N37" s="416" t="str">
        <f t="shared" si="12"/>
        <v/>
      </c>
      <c r="O37" s="416" t="str">
        <f t="shared" si="12"/>
        <v/>
      </c>
      <c r="P37" s="416" t="str">
        <f t="shared" si="12"/>
        <v/>
      </c>
      <c r="Q37" s="416" t="str">
        <f t="shared" si="12"/>
        <v/>
      </c>
      <c r="R37" s="416" t="str">
        <f t="shared" si="12"/>
        <v/>
      </c>
      <c r="S37" s="416" t="str">
        <f t="shared" si="12"/>
        <v/>
      </c>
      <c r="T37" s="416" t="str">
        <f t="shared" si="12"/>
        <v/>
      </c>
      <c r="U37" s="416" t="str">
        <f t="shared" si="12"/>
        <v/>
      </c>
      <c r="V37" s="416" t="str">
        <f t="shared" si="12"/>
        <v/>
      </c>
      <c r="W37" s="416" t="str">
        <f t="shared" si="12"/>
        <v/>
      </c>
      <c r="X37" s="416" t="str">
        <f t="shared" si="12"/>
        <v/>
      </c>
      <c r="Y37" s="426"/>
      <c r="Z37" s="427"/>
      <c r="AA37" s="428"/>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c r="GV37" s="516"/>
      <c r="GW37" s="516"/>
      <c r="GX37" s="516"/>
      <c r="GY37" s="516"/>
      <c r="GZ37" s="516"/>
      <c r="HA37" s="516"/>
      <c r="HB37" s="516"/>
      <c r="HC37" s="516"/>
      <c r="HD37" s="516"/>
      <c r="HE37" s="516"/>
      <c r="HF37" s="516"/>
      <c r="HG37" s="516"/>
      <c r="HH37" s="516"/>
      <c r="HI37" s="516"/>
      <c r="HJ37" s="516"/>
      <c r="HK37" s="516"/>
      <c r="HL37" s="516"/>
      <c r="HM37" s="516"/>
      <c r="HN37" s="516"/>
      <c r="HO37" s="516"/>
      <c r="HP37" s="516"/>
      <c r="HQ37" s="516"/>
      <c r="HR37" s="516"/>
      <c r="HS37" s="516"/>
      <c r="HT37" s="516"/>
      <c r="HU37" s="516"/>
      <c r="HV37" s="516"/>
      <c r="HW37" s="516"/>
      <c r="HX37" s="516"/>
      <c r="HY37" s="516"/>
      <c r="HZ37" s="516"/>
      <c r="IA37" s="516"/>
      <c r="IB37" s="516"/>
      <c r="IC37" s="516"/>
      <c r="ID37" s="516"/>
      <c r="IE37" s="516"/>
      <c r="IF37" s="516"/>
      <c r="IG37" s="516"/>
      <c r="IH37" s="516"/>
      <c r="II37" s="516"/>
      <c r="IJ37" s="516"/>
      <c r="IK37" s="516"/>
      <c r="IL37" s="516"/>
      <c r="IM37" s="516"/>
      <c r="IN37" s="516"/>
      <c r="IO37" s="516"/>
      <c r="IP37" s="516"/>
      <c r="IQ37" s="516"/>
      <c r="IR37" s="516"/>
      <c r="IS37" s="516"/>
      <c r="IT37" s="516"/>
      <c r="IU37" s="516"/>
      <c r="IV37" s="516"/>
      <c r="IW37" s="516"/>
      <c r="IX37" s="516"/>
      <c r="IY37" s="516"/>
      <c r="IZ37" s="516"/>
      <c r="JA37" s="516"/>
      <c r="JB37" s="516"/>
      <c r="JC37" s="516"/>
      <c r="JD37" s="516"/>
      <c r="JE37" s="516"/>
      <c r="JF37" s="516"/>
      <c r="JG37" s="516"/>
      <c r="JH37" s="516"/>
      <c r="JI37" s="516"/>
      <c r="JJ37" s="516"/>
      <c r="JK37" s="516"/>
      <c r="JL37" s="516"/>
      <c r="JM37" s="516"/>
      <c r="JN37" s="516"/>
      <c r="JO37" s="516"/>
    </row>
    <row r="38" spans="1:275" ht="40.200000000000003" thickBot="1" x14ac:dyDescent="0.3">
      <c r="A38" s="914">
        <v>21</v>
      </c>
      <c r="B38" s="915" t="s">
        <v>251</v>
      </c>
      <c r="C38" s="610" t="s">
        <v>258</v>
      </c>
      <c r="D38" s="986" t="s">
        <v>53</v>
      </c>
      <c r="E38" s="416" t="str">
        <f t="shared" ref="E38:X38" si="13">IF(OR(E$31="n", E$37="N"),"X","")</f>
        <v/>
      </c>
      <c r="F38" s="416" t="str">
        <f t="shared" si="13"/>
        <v/>
      </c>
      <c r="G38" s="416" t="str">
        <f t="shared" si="13"/>
        <v/>
      </c>
      <c r="H38" s="416" t="str">
        <f t="shared" si="13"/>
        <v/>
      </c>
      <c r="I38" s="416" t="str">
        <f t="shared" si="13"/>
        <v/>
      </c>
      <c r="J38" s="416" t="str">
        <f t="shared" si="13"/>
        <v/>
      </c>
      <c r="K38" s="416" t="str">
        <f t="shared" si="13"/>
        <v/>
      </c>
      <c r="L38" s="416" t="str">
        <f t="shared" si="13"/>
        <v/>
      </c>
      <c r="M38" s="416" t="str">
        <f t="shared" si="13"/>
        <v/>
      </c>
      <c r="N38" s="416" t="str">
        <f t="shared" si="13"/>
        <v/>
      </c>
      <c r="O38" s="416" t="str">
        <f t="shared" si="13"/>
        <v/>
      </c>
      <c r="P38" s="416" t="str">
        <f t="shared" si="13"/>
        <v/>
      </c>
      <c r="Q38" s="416" t="str">
        <f t="shared" si="13"/>
        <v/>
      </c>
      <c r="R38" s="416" t="str">
        <f t="shared" si="13"/>
        <v/>
      </c>
      <c r="S38" s="416" t="str">
        <f t="shared" si="13"/>
        <v/>
      </c>
      <c r="T38" s="416" t="str">
        <f t="shared" si="13"/>
        <v/>
      </c>
      <c r="U38" s="416" t="str">
        <f t="shared" si="13"/>
        <v/>
      </c>
      <c r="V38" s="416" t="str">
        <f t="shared" si="13"/>
        <v/>
      </c>
      <c r="W38" s="416" t="str">
        <f t="shared" si="13"/>
        <v/>
      </c>
      <c r="X38" s="416" t="str">
        <f t="shared" si="13"/>
        <v/>
      </c>
      <c r="Y38" s="426"/>
      <c r="Z38" s="427"/>
      <c r="AA38" s="428"/>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c r="GV38" s="516"/>
      <c r="GW38" s="516"/>
      <c r="GX38" s="516"/>
      <c r="GY38" s="516"/>
      <c r="GZ38" s="516"/>
      <c r="HA38" s="516"/>
      <c r="HB38" s="516"/>
      <c r="HC38" s="516"/>
      <c r="HD38" s="516"/>
      <c r="HE38" s="516"/>
      <c r="HF38" s="516"/>
      <c r="HG38" s="516"/>
      <c r="HH38" s="516"/>
      <c r="HI38" s="516"/>
      <c r="HJ38" s="516"/>
      <c r="HK38" s="516"/>
      <c r="HL38" s="516"/>
      <c r="HM38" s="516"/>
      <c r="HN38" s="516"/>
      <c r="HO38" s="516"/>
      <c r="HP38" s="516"/>
      <c r="HQ38" s="516"/>
      <c r="HR38" s="516"/>
      <c r="HS38" s="516"/>
      <c r="HT38" s="516"/>
      <c r="HU38" s="516"/>
      <c r="HV38" s="516"/>
      <c r="HW38" s="516"/>
      <c r="HX38" s="516"/>
      <c r="HY38" s="516"/>
      <c r="HZ38" s="516"/>
      <c r="IA38" s="516"/>
      <c r="IB38" s="516"/>
      <c r="IC38" s="516"/>
      <c r="ID38" s="516"/>
      <c r="IE38" s="516"/>
      <c r="IF38" s="516"/>
      <c r="IG38" s="516"/>
      <c r="IH38" s="516"/>
      <c r="II38" s="516"/>
      <c r="IJ38" s="516"/>
      <c r="IK38" s="516"/>
      <c r="IL38" s="516"/>
      <c r="IM38" s="516"/>
      <c r="IN38" s="516"/>
      <c r="IO38" s="516"/>
      <c r="IP38" s="516"/>
      <c r="IQ38" s="516"/>
      <c r="IR38" s="516"/>
      <c r="IS38" s="516"/>
      <c r="IT38" s="516"/>
      <c r="IU38" s="516"/>
      <c r="IV38" s="516"/>
      <c r="IW38" s="516"/>
      <c r="IX38" s="516"/>
      <c r="IY38" s="516"/>
      <c r="IZ38" s="516"/>
      <c r="JA38" s="516"/>
      <c r="JB38" s="516"/>
      <c r="JC38" s="516"/>
      <c r="JD38" s="516"/>
      <c r="JE38" s="516"/>
      <c r="JF38" s="516"/>
      <c r="JG38" s="516"/>
      <c r="JH38" s="516"/>
      <c r="JI38" s="516"/>
      <c r="JJ38" s="516"/>
      <c r="JK38" s="516"/>
      <c r="JL38" s="516"/>
      <c r="JM38" s="516"/>
      <c r="JN38" s="516"/>
      <c r="JO38" s="516"/>
    </row>
    <row r="39" spans="1:275" ht="23.4" thickBot="1" x14ac:dyDescent="0.3">
      <c r="A39" s="916"/>
      <c r="B39" s="917"/>
      <c r="C39" s="918" t="s">
        <v>59</v>
      </c>
      <c r="D39" s="987" t="s">
        <v>10</v>
      </c>
      <c r="E39" s="436"/>
      <c r="F39" s="437"/>
      <c r="G39" s="437"/>
      <c r="H39" s="437"/>
      <c r="I39" s="437"/>
      <c r="J39" s="437"/>
      <c r="K39" s="437"/>
      <c r="L39" s="437"/>
      <c r="M39" s="437"/>
      <c r="N39" s="437"/>
      <c r="O39" s="437"/>
      <c r="P39" s="437"/>
      <c r="Q39" s="437"/>
      <c r="R39" s="437"/>
      <c r="S39" s="437"/>
      <c r="T39" s="437"/>
      <c r="U39" s="437"/>
      <c r="V39" s="437"/>
      <c r="W39" s="437"/>
      <c r="X39" s="437"/>
      <c r="Y39" s="439"/>
      <c r="Z39" s="440"/>
      <c r="AA39" s="441"/>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c r="CD39" s="516"/>
      <c r="CE39" s="516"/>
      <c r="CF39" s="516"/>
      <c r="CG39" s="516"/>
      <c r="CH39" s="516"/>
      <c r="CI39" s="516"/>
      <c r="CJ39" s="516"/>
      <c r="CK39" s="516"/>
      <c r="CL39" s="516"/>
      <c r="CM39" s="516"/>
      <c r="CN39" s="516"/>
      <c r="CO39" s="516"/>
      <c r="CP39" s="516"/>
      <c r="CQ39" s="516"/>
      <c r="CR39" s="516"/>
      <c r="CS39" s="516"/>
      <c r="CT39" s="516"/>
      <c r="CU39" s="516"/>
      <c r="CV39" s="516"/>
      <c r="CW39" s="516"/>
      <c r="CX39" s="516"/>
      <c r="CY39" s="516"/>
      <c r="CZ39" s="516"/>
      <c r="DA39" s="516"/>
      <c r="DB39" s="516"/>
      <c r="DC39" s="516"/>
      <c r="DD39" s="516"/>
      <c r="DE39" s="516"/>
      <c r="DF39" s="516"/>
      <c r="DG39" s="516"/>
      <c r="DH39" s="516"/>
      <c r="DI39" s="516"/>
      <c r="DJ39" s="516"/>
      <c r="DK39" s="516"/>
      <c r="DL39" s="516"/>
      <c r="DM39" s="516"/>
      <c r="DN39" s="516"/>
      <c r="DO39" s="516"/>
      <c r="DP39" s="516"/>
      <c r="DQ39" s="516"/>
      <c r="DR39" s="516"/>
      <c r="DS39" s="516"/>
      <c r="DT39" s="516"/>
      <c r="DU39" s="516"/>
      <c r="DV39" s="516"/>
      <c r="DW39" s="516"/>
      <c r="DX39" s="516"/>
      <c r="DY39" s="516"/>
      <c r="DZ39" s="516"/>
      <c r="EA39" s="516"/>
      <c r="EB39" s="516"/>
      <c r="EC39" s="516"/>
      <c r="ED39" s="516"/>
      <c r="EE39" s="516"/>
      <c r="EF39" s="516"/>
      <c r="EG39" s="516"/>
      <c r="EH39" s="516"/>
      <c r="EI39" s="516"/>
      <c r="EJ39" s="516"/>
      <c r="EK39" s="516"/>
      <c r="EL39" s="516"/>
      <c r="EM39" s="516"/>
      <c r="EN39" s="516"/>
      <c r="EO39" s="516"/>
      <c r="EP39" s="516"/>
      <c r="EQ39" s="516"/>
      <c r="ER39" s="516"/>
      <c r="ES39" s="516"/>
      <c r="ET39" s="516"/>
      <c r="EU39" s="516"/>
      <c r="EV39" s="516"/>
      <c r="EW39" s="516"/>
      <c r="EX39" s="516"/>
      <c r="EY39" s="516"/>
      <c r="EZ39" s="516"/>
      <c r="FA39" s="516"/>
      <c r="FB39" s="516"/>
      <c r="FC39" s="516"/>
      <c r="FD39" s="516"/>
      <c r="FE39" s="516"/>
      <c r="FF39" s="516"/>
      <c r="FG39" s="516"/>
      <c r="FH39" s="516"/>
      <c r="FI39" s="516"/>
      <c r="FJ39" s="516"/>
      <c r="FK39" s="516"/>
      <c r="FL39" s="516"/>
      <c r="FM39" s="516"/>
      <c r="FN39" s="516"/>
      <c r="FO39" s="516"/>
      <c r="FP39" s="516"/>
      <c r="FQ39" s="516"/>
      <c r="FR39" s="516"/>
      <c r="FS39" s="516"/>
      <c r="FT39" s="516"/>
      <c r="FU39" s="516"/>
      <c r="FV39" s="516"/>
      <c r="FW39" s="516"/>
      <c r="FX39" s="516"/>
      <c r="FY39" s="516"/>
      <c r="FZ39" s="516"/>
      <c r="GA39" s="516"/>
      <c r="GB39" s="516"/>
      <c r="GC39" s="516"/>
      <c r="GD39" s="516"/>
      <c r="GE39" s="516"/>
      <c r="GF39" s="516"/>
      <c r="GG39" s="516"/>
      <c r="GH39" s="516"/>
      <c r="GI39" s="516"/>
      <c r="GJ39" s="516"/>
      <c r="GK39" s="516"/>
      <c r="GL39" s="516"/>
      <c r="GM39" s="516"/>
      <c r="GN39" s="516"/>
      <c r="GO39" s="516"/>
      <c r="GP39" s="516"/>
      <c r="GQ39" s="516"/>
      <c r="GR39" s="516"/>
      <c r="GS39" s="516"/>
      <c r="GT39" s="516"/>
      <c r="GU39" s="516"/>
      <c r="GV39" s="516"/>
      <c r="GW39" s="516"/>
      <c r="GX39" s="516"/>
      <c r="GY39" s="516"/>
      <c r="GZ39" s="516"/>
      <c r="HA39" s="516"/>
      <c r="HB39" s="516"/>
      <c r="HC39" s="516"/>
      <c r="HD39" s="516"/>
      <c r="HE39" s="516"/>
      <c r="HF39" s="516"/>
      <c r="HG39" s="516"/>
      <c r="HH39" s="516"/>
      <c r="HI39" s="516"/>
      <c r="HJ39" s="516"/>
      <c r="HK39" s="516"/>
      <c r="HL39" s="516"/>
      <c r="HM39" s="516"/>
      <c r="HN39" s="516"/>
      <c r="HO39" s="516"/>
      <c r="HP39" s="516"/>
      <c r="HQ39" s="516"/>
      <c r="HR39" s="516"/>
      <c r="HS39" s="516"/>
      <c r="HT39" s="516"/>
      <c r="HU39" s="516"/>
      <c r="HV39" s="516"/>
      <c r="HW39" s="516"/>
      <c r="HX39" s="516"/>
      <c r="HY39" s="516"/>
      <c r="HZ39" s="516"/>
      <c r="IA39" s="516"/>
      <c r="IB39" s="516"/>
      <c r="IC39" s="516"/>
      <c r="ID39" s="516"/>
      <c r="IE39" s="516"/>
      <c r="IF39" s="516"/>
      <c r="IG39" s="516"/>
      <c r="IH39" s="516"/>
      <c r="II39" s="516"/>
      <c r="IJ39" s="516"/>
      <c r="IK39" s="516"/>
      <c r="IL39" s="516"/>
      <c r="IM39" s="516"/>
      <c r="IN39" s="516"/>
      <c r="IO39" s="516"/>
      <c r="IP39" s="516"/>
      <c r="IQ39" s="516"/>
      <c r="IR39" s="516"/>
      <c r="IS39" s="516"/>
      <c r="IT39" s="516"/>
      <c r="IU39" s="516"/>
      <c r="IV39" s="516"/>
      <c r="IW39" s="516"/>
      <c r="IX39" s="516"/>
      <c r="IY39" s="516"/>
      <c r="IZ39" s="516"/>
      <c r="JA39" s="516"/>
      <c r="JB39" s="516"/>
      <c r="JC39" s="516"/>
      <c r="JD39" s="516"/>
      <c r="JE39" s="516"/>
      <c r="JF39" s="516"/>
      <c r="JG39" s="516"/>
      <c r="JH39" s="516"/>
      <c r="JI39" s="516"/>
      <c r="JJ39" s="516"/>
      <c r="JK39" s="516"/>
      <c r="JL39" s="516"/>
      <c r="JM39" s="516"/>
      <c r="JN39" s="516"/>
      <c r="JO39" s="516"/>
    </row>
    <row r="40" spans="1:275" ht="39.6" x14ac:dyDescent="0.25">
      <c r="A40" s="581">
        <v>22</v>
      </c>
      <c r="B40" s="919" t="s">
        <v>259</v>
      </c>
      <c r="C40" s="602" t="s">
        <v>277</v>
      </c>
      <c r="D40" s="988" t="s">
        <v>54</v>
      </c>
      <c r="E40" s="416"/>
      <c r="F40" s="443"/>
      <c r="G40" s="443"/>
      <c r="H40" s="443"/>
      <c r="I40" s="443"/>
      <c r="J40" s="443"/>
      <c r="K40" s="443"/>
      <c r="L40" s="443"/>
      <c r="M40" s="443"/>
      <c r="N40" s="443"/>
      <c r="O40" s="443"/>
      <c r="P40" s="443"/>
      <c r="Q40" s="443"/>
      <c r="R40" s="443"/>
      <c r="S40" s="443"/>
      <c r="T40" s="443"/>
      <c r="U40" s="443"/>
      <c r="V40" s="443"/>
      <c r="W40" s="443"/>
      <c r="X40" s="443"/>
      <c r="Y40" s="444"/>
      <c r="Z40" s="445"/>
      <c r="AA40" s="446"/>
      <c r="AB40" s="516"/>
      <c r="AC40" s="516"/>
      <c r="AD40" s="516"/>
      <c r="AE40" s="516"/>
      <c r="AF40" s="516"/>
      <c r="AG40" s="516"/>
      <c r="AH40" s="516"/>
      <c r="AI40" s="516"/>
      <c r="AJ40" s="516"/>
      <c r="AK40" s="516"/>
      <c r="AL40" s="516"/>
      <c r="AM40" s="516"/>
      <c r="AN40" s="516"/>
      <c r="AO40" s="516"/>
      <c r="AP40" s="516"/>
      <c r="AQ40" s="516"/>
      <c r="AR40" s="516"/>
      <c r="AS40" s="516"/>
      <c r="AT40" s="516"/>
      <c r="AU40" s="516"/>
      <c r="AV40" s="516"/>
      <c r="AW40" s="516"/>
      <c r="AX40" s="516"/>
      <c r="AY40" s="516"/>
      <c r="AZ40" s="516"/>
      <c r="BA40" s="516"/>
      <c r="BB40" s="516"/>
      <c r="BC40" s="516"/>
      <c r="BD40" s="516"/>
      <c r="BE40" s="516"/>
      <c r="BF40" s="516"/>
      <c r="BG40" s="516"/>
      <c r="BH40" s="516"/>
      <c r="BI40" s="516"/>
      <c r="BJ40" s="516"/>
      <c r="BK40" s="516"/>
      <c r="BL40" s="516"/>
      <c r="BM40" s="516"/>
      <c r="BN40" s="516"/>
      <c r="BO40" s="516"/>
      <c r="BP40" s="516"/>
      <c r="BQ40" s="516"/>
      <c r="BR40" s="516"/>
      <c r="BS40" s="516"/>
      <c r="BT40" s="516"/>
      <c r="BU40" s="516"/>
      <c r="BV40" s="516"/>
      <c r="BW40" s="516"/>
      <c r="BX40" s="516"/>
      <c r="BY40" s="516"/>
      <c r="BZ40" s="516"/>
      <c r="CA40" s="516"/>
      <c r="CB40" s="516"/>
      <c r="CC40" s="516"/>
      <c r="CD40" s="516"/>
      <c r="CE40" s="516"/>
      <c r="CF40" s="516"/>
      <c r="CG40" s="516"/>
      <c r="CH40" s="516"/>
      <c r="CI40" s="516"/>
      <c r="CJ40" s="516"/>
      <c r="CK40" s="516"/>
      <c r="CL40" s="516"/>
      <c r="CM40" s="516"/>
      <c r="CN40" s="516"/>
      <c r="CO40" s="516"/>
      <c r="CP40" s="516"/>
      <c r="CQ40" s="516"/>
      <c r="CR40" s="516"/>
      <c r="CS40" s="516"/>
      <c r="CT40" s="516"/>
      <c r="CU40" s="516"/>
      <c r="CV40" s="516"/>
      <c r="CW40" s="516"/>
      <c r="CX40" s="516"/>
      <c r="CY40" s="516"/>
      <c r="CZ40" s="516"/>
      <c r="DA40" s="516"/>
      <c r="DB40" s="516"/>
      <c r="DC40" s="516"/>
      <c r="DD40" s="516"/>
      <c r="DE40" s="516"/>
      <c r="DF40" s="516"/>
      <c r="DG40" s="516"/>
      <c r="DH40" s="516"/>
      <c r="DI40" s="516"/>
      <c r="DJ40" s="516"/>
      <c r="DK40" s="516"/>
      <c r="DL40" s="516"/>
      <c r="DM40" s="516"/>
      <c r="DN40" s="516"/>
      <c r="DO40" s="516"/>
      <c r="DP40" s="516"/>
      <c r="DQ40" s="516"/>
      <c r="DR40" s="516"/>
      <c r="DS40" s="516"/>
      <c r="DT40" s="516"/>
      <c r="DU40" s="516"/>
      <c r="DV40" s="516"/>
      <c r="DW40" s="516"/>
      <c r="DX40" s="516"/>
      <c r="DY40" s="516"/>
      <c r="DZ40" s="516"/>
      <c r="EA40" s="516"/>
      <c r="EB40" s="516"/>
      <c r="EC40" s="516"/>
      <c r="ED40" s="516"/>
      <c r="EE40" s="516"/>
      <c r="EF40" s="516"/>
      <c r="EG40" s="516"/>
      <c r="EH40" s="516"/>
      <c r="EI40" s="516"/>
      <c r="EJ40" s="516"/>
      <c r="EK40" s="516"/>
      <c r="EL40" s="516"/>
      <c r="EM40" s="516"/>
      <c r="EN40" s="516"/>
      <c r="EO40" s="516"/>
      <c r="EP40" s="516"/>
      <c r="EQ40" s="516"/>
      <c r="ER40" s="516"/>
      <c r="ES40" s="516"/>
      <c r="ET40" s="516"/>
      <c r="EU40" s="516"/>
      <c r="EV40" s="516"/>
      <c r="EW40" s="516"/>
      <c r="EX40" s="516"/>
      <c r="EY40" s="516"/>
      <c r="EZ40" s="516"/>
      <c r="FA40" s="516"/>
      <c r="FB40" s="516"/>
      <c r="FC40" s="516"/>
      <c r="FD40" s="516"/>
      <c r="FE40" s="516"/>
      <c r="FF40" s="516"/>
      <c r="FG40" s="516"/>
      <c r="FH40" s="516"/>
      <c r="FI40" s="516"/>
      <c r="FJ40" s="516"/>
      <c r="FK40" s="516"/>
      <c r="FL40" s="516"/>
      <c r="FM40" s="516"/>
      <c r="FN40" s="516"/>
      <c r="FO40" s="516"/>
      <c r="FP40" s="516"/>
      <c r="FQ40" s="516"/>
      <c r="FR40" s="516"/>
      <c r="FS40" s="516"/>
      <c r="FT40" s="516"/>
      <c r="FU40" s="516"/>
      <c r="FV40" s="516"/>
      <c r="FW40" s="516"/>
      <c r="FX40" s="516"/>
      <c r="FY40" s="516"/>
      <c r="FZ40" s="516"/>
      <c r="GA40" s="516"/>
      <c r="GB40" s="516"/>
      <c r="GC40" s="516"/>
      <c r="GD40" s="516"/>
      <c r="GE40" s="516"/>
      <c r="GF40" s="516"/>
      <c r="GG40" s="516"/>
      <c r="GH40" s="516"/>
      <c r="GI40" s="516"/>
      <c r="GJ40" s="516"/>
      <c r="GK40" s="516"/>
      <c r="GL40" s="516"/>
      <c r="GM40" s="516"/>
      <c r="GN40" s="516"/>
      <c r="GO40" s="516"/>
      <c r="GP40" s="516"/>
      <c r="GQ40" s="516"/>
      <c r="GR40" s="516"/>
      <c r="GS40" s="516"/>
      <c r="GT40" s="516"/>
      <c r="GU40" s="516"/>
      <c r="GV40" s="516"/>
      <c r="GW40" s="516"/>
      <c r="GX40" s="516"/>
      <c r="GY40" s="516"/>
      <c r="GZ40" s="516"/>
      <c r="HA40" s="516"/>
      <c r="HB40" s="516"/>
      <c r="HC40" s="516"/>
      <c r="HD40" s="516"/>
      <c r="HE40" s="516"/>
      <c r="HF40" s="516"/>
      <c r="HG40" s="516"/>
      <c r="HH40" s="516"/>
      <c r="HI40" s="516"/>
      <c r="HJ40" s="516"/>
      <c r="HK40" s="516"/>
      <c r="HL40" s="516"/>
      <c r="HM40" s="516"/>
      <c r="HN40" s="516"/>
      <c r="HO40" s="516"/>
      <c r="HP40" s="516"/>
      <c r="HQ40" s="516"/>
      <c r="HR40" s="516"/>
      <c r="HS40" s="516"/>
      <c r="HT40" s="516"/>
      <c r="HU40" s="516"/>
      <c r="HV40" s="516"/>
      <c r="HW40" s="516"/>
      <c r="HX40" s="516"/>
      <c r="HY40" s="516"/>
      <c r="HZ40" s="516"/>
      <c r="IA40" s="516"/>
      <c r="IB40" s="516"/>
      <c r="IC40" s="516"/>
      <c r="ID40" s="516"/>
      <c r="IE40" s="516"/>
      <c r="IF40" s="516"/>
      <c r="IG40" s="516"/>
      <c r="IH40" s="516"/>
      <c r="II40" s="516"/>
      <c r="IJ40" s="516"/>
      <c r="IK40" s="516"/>
      <c r="IL40" s="516"/>
      <c r="IM40" s="516"/>
      <c r="IN40" s="516"/>
      <c r="IO40" s="516"/>
      <c r="IP40" s="516"/>
      <c r="IQ40" s="516"/>
      <c r="IR40" s="516"/>
      <c r="IS40" s="516"/>
      <c r="IT40" s="516"/>
      <c r="IU40" s="516"/>
      <c r="IV40" s="516"/>
      <c r="IW40" s="516"/>
      <c r="IX40" s="516"/>
      <c r="IY40" s="516"/>
      <c r="IZ40" s="516"/>
      <c r="JA40" s="516"/>
      <c r="JB40" s="516"/>
      <c r="JC40" s="516"/>
      <c r="JD40" s="516"/>
      <c r="JE40" s="516"/>
      <c r="JF40" s="516"/>
      <c r="JG40" s="516"/>
      <c r="JH40" s="516"/>
      <c r="JI40" s="516"/>
      <c r="JJ40" s="516"/>
      <c r="JK40" s="516"/>
      <c r="JL40" s="516"/>
      <c r="JM40" s="516"/>
      <c r="JN40" s="516"/>
      <c r="JO40" s="516"/>
    </row>
    <row r="41" spans="1:275" ht="39.6" x14ac:dyDescent="0.25">
      <c r="A41" s="559">
        <v>23</v>
      </c>
      <c r="B41" s="546" t="s">
        <v>154</v>
      </c>
      <c r="C41" s="596" t="s">
        <v>278</v>
      </c>
      <c r="D41" s="989" t="s">
        <v>54</v>
      </c>
      <c r="E41" s="430" t="str">
        <f>IF(E40="N", "X", "")</f>
        <v/>
      </c>
      <c r="F41" s="430" t="str">
        <f t="shared" ref="F41:X41" si="14">IF(F40="N", "X", "")</f>
        <v/>
      </c>
      <c r="G41" s="430" t="str">
        <f t="shared" si="14"/>
        <v/>
      </c>
      <c r="H41" s="430" t="str">
        <f t="shared" si="14"/>
        <v/>
      </c>
      <c r="I41" s="430" t="str">
        <f t="shared" si="14"/>
        <v/>
      </c>
      <c r="J41" s="430" t="str">
        <f t="shared" si="14"/>
        <v/>
      </c>
      <c r="K41" s="430" t="str">
        <f t="shared" si="14"/>
        <v/>
      </c>
      <c r="L41" s="430" t="str">
        <f t="shared" si="14"/>
        <v/>
      </c>
      <c r="M41" s="430" t="str">
        <f t="shared" si="14"/>
        <v/>
      </c>
      <c r="N41" s="430" t="str">
        <f t="shared" si="14"/>
        <v/>
      </c>
      <c r="O41" s="430" t="str">
        <f t="shared" si="14"/>
        <v/>
      </c>
      <c r="P41" s="430" t="str">
        <f t="shared" si="14"/>
        <v/>
      </c>
      <c r="Q41" s="430" t="str">
        <f t="shared" si="14"/>
        <v/>
      </c>
      <c r="R41" s="430" t="str">
        <f t="shared" si="14"/>
        <v/>
      </c>
      <c r="S41" s="430" t="str">
        <f t="shared" si="14"/>
        <v/>
      </c>
      <c r="T41" s="430" t="str">
        <f t="shared" si="14"/>
        <v/>
      </c>
      <c r="U41" s="430" t="str">
        <f t="shared" si="14"/>
        <v/>
      </c>
      <c r="V41" s="430" t="str">
        <f t="shared" si="14"/>
        <v/>
      </c>
      <c r="W41" s="430" t="str">
        <f t="shared" si="14"/>
        <v/>
      </c>
      <c r="X41" s="430" t="str">
        <f t="shared" si="14"/>
        <v/>
      </c>
      <c r="Y41" s="422"/>
      <c r="Z41" s="423"/>
      <c r="AA41" s="424"/>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c r="HE41" s="516"/>
      <c r="HF41" s="516"/>
      <c r="HG41" s="516"/>
      <c r="HH41" s="516"/>
      <c r="HI41" s="516"/>
      <c r="HJ41" s="516"/>
      <c r="HK41" s="516"/>
      <c r="HL41" s="516"/>
      <c r="HM41" s="516"/>
      <c r="HN41" s="516"/>
      <c r="HO41" s="516"/>
      <c r="HP41" s="516"/>
      <c r="HQ41" s="516"/>
      <c r="HR41" s="516"/>
      <c r="HS41" s="516"/>
      <c r="HT41" s="516"/>
      <c r="HU41" s="516"/>
      <c r="HV41" s="516"/>
      <c r="HW41" s="516"/>
      <c r="HX41" s="516"/>
      <c r="HY41" s="516"/>
      <c r="HZ41" s="516"/>
      <c r="IA41" s="516"/>
      <c r="IB41" s="516"/>
      <c r="IC41" s="516"/>
      <c r="ID41" s="516"/>
      <c r="IE41" s="516"/>
      <c r="IF41" s="516"/>
      <c r="IG41" s="516"/>
      <c r="IH41" s="516"/>
      <c r="II41" s="516"/>
      <c r="IJ41" s="516"/>
      <c r="IK41" s="516"/>
      <c r="IL41" s="516"/>
      <c r="IM41" s="516"/>
      <c r="IN41" s="516"/>
      <c r="IO41" s="516"/>
      <c r="IP41" s="516"/>
      <c r="IQ41" s="516"/>
      <c r="IR41" s="516"/>
      <c r="IS41" s="516"/>
      <c r="IT41" s="516"/>
      <c r="IU41" s="516"/>
      <c r="IV41" s="516"/>
      <c r="IW41" s="516"/>
      <c r="IX41" s="516"/>
      <c r="IY41" s="516"/>
      <c r="IZ41" s="516"/>
      <c r="JA41" s="516"/>
      <c r="JB41" s="516"/>
      <c r="JC41" s="516"/>
      <c r="JD41" s="516"/>
      <c r="JE41" s="516"/>
      <c r="JF41" s="516"/>
      <c r="JG41" s="516"/>
      <c r="JH41" s="516"/>
      <c r="JI41" s="516"/>
      <c r="JJ41" s="516"/>
      <c r="JK41" s="516"/>
      <c r="JL41" s="516"/>
      <c r="JM41" s="516"/>
      <c r="JN41" s="516"/>
      <c r="JO41" s="516"/>
    </row>
    <row r="42" spans="1:275" ht="39.6" x14ac:dyDescent="0.25">
      <c r="A42" s="559">
        <v>24</v>
      </c>
      <c r="B42" s="546" t="s">
        <v>155</v>
      </c>
      <c r="C42" s="592" t="s">
        <v>31</v>
      </c>
      <c r="D42" s="989" t="s">
        <v>54</v>
      </c>
      <c r="E42" s="430" t="str">
        <f>IF(E40="N","X","")</f>
        <v/>
      </c>
      <c r="F42" s="430" t="str">
        <f t="shared" ref="F42:X42" si="15">IF(F40="N","X","")</f>
        <v/>
      </c>
      <c r="G42" s="430" t="str">
        <f t="shared" si="15"/>
        <v/>
      </c>
      <c r="H42" s="430" t="str">
        <f t="shared" si="15"/>
        <v/>
      </c>
      <c r="I42" s="430" t="str">
        <f t="shared" si="15"/>
        <v/>
      </c>
      <c r="J42" s="430" t="str">
        <f t="shared" si="15"/>
        <v/>
      </c>
      <c r="K42" s="430" t="str">
        <f t="shared" si="15"/>
        <v/>
      </c>
      <c r="L42" s="430" t="str">
        <f t="shared" si="15"/>
        <v/>
      </c>
      <c r="M42" s="430" t="str">
        <f t="shared" si="15"/>
        <v/>
      </c>
      <c r="N42" s="430" t="str">
        <f t="shared" si="15"/>
        <v/>
      </c>
      <c r="O42" s="430" t="str">
        <f t="shared" si="15"/>
        <v/>
      </c>
      <c r="P42" s="430" t="str">
        <f t="shared" si="15"/>
        <v/>
      </c>
      <c r="Q42" s="430" t="str">
        <f t="shared" si="15"/>
        <v/>
      </c>
      <c r="R42" s="430" t="str">
        <f t="shared" si="15"/>
        <v/>
      </c>
      <c r="S42" s="430" t="str">
        <f t="shared" si="15"/>
        <v/>
      </c>
      <c r="T42" s="430" t="str">
        <f t="shared" si="15"/>
        <v/>
      </c>
      <c r="U42" s="430" t="str">
        <f t="shared" si="15"/>
        <v/>
      </c>
      <c r="V42" s="430" t="str">
        <f t="shared" si="15"/>
        <v/>
      </c>
      <c r="W42" s="430" t="str">
        <f t="shared" si="15"/>
        <v/>
      </c>
      <c r="X42" s="430" t="str">
        <f t="shared" si="15"/>
        <v/>
      </c>
      <c r="Y42" s="422"/>
      <c r="Z42" s="423"/>
      <c r="AA42" s="424"/>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c r="HE42" s="516"/>
      <c r="HF42" s="516"/>
      <c r="HG42" s="516"/>
      <c r="HH42" s="516"/>
      <c r="HI42" s="516"/>
      <c r="HJ42" s="516"/>
      <c r="HK42" s="516"/>
      <c r="HL42" s="516"/>
      <c r="HM42" s="516"/>
      <c r="HN42" s="516"/>
      <c r="HO42" s="516"/>
      <c r="HP42" s="516"/>
      <c r="HQ42" s="516"/>
      <c r="HR42" s="516"/>
      <c r="HS42" s="516"/>
      <c r="HT42" s="516"/>
      <c r="HU42" s="516"/>
      <c r="HV42" s="516"/>
      <c r="HW42" s="516"/>
      <c r="HX42" s="516"/>
      <c r="HY42" s="516"/>
      <c r="HZ42" s="516"/>
      <c r="IA42" s="516"/>
      <c r="IB42" s="516"/>
      <c r="IC42" s="516"/>
      <c r="ID42" s="516"/>
      <c r="IE42" s="516"/>
      <c r="IF42" s="516"/>
      <c r="IG42" s="516"/>
      <c r="IH42" s="516"/>
      <c r="II42" s="516"/>
      <c r="IJ42" s="516"/>
      <c r="IK42" s="516"/>
      <c r="IL42" s="516"/>
      <c r="IM42" s="516"/>
      <c r="IN42" s="516"/>
      <c r="IO42" s="516"/>
      <c r="IP42" s="516"/>
      <c r="IQ42" s="516"/>
      <c r="IR42" s="516"/>
      <c r="IS42" s="516"/>
      <c r="IT42" s="516"/>
      <c r="IU42" s="516"/>
      <c r="IV42" s="516"/>
      <c r="IW42" s="516"/>
      <c r="IX42" s="516"/>
      <c r="IY42" s="516"/>
      <c r="IZ42" s="516"/>
      <c r="JA42" s="516"/>
      <c r="JB42" s="516"/>
      <c r="JC42" s="516"/>
      <c r="JD42" s="516"/>
      <c r="JE42" s="516"/>
      <c r="JF42" s="516"/>
      <c r="JG42" s="516"/>
      <c r="JH42" s="516"/>
      <c r="JI42" s="516"/>
      <c r="JJ42" s="516"/>
      <c r="JK42" s="516"/>
      <c r="JL42" s="516"/>
      <c r="JM42" s="516"/>
      <c r="JN42" s="516"/>
      <c r="JO42" s="516"/>
    </row>
    <row r="43" spans="1:275" ht="39.6" x14ac:dyDescent="0.25">
      <c r="A43" s="559">
        <v>25</v>
      </c>
      <c r="B43" s="546" t="s">
        <v>261</v>
      </c>
      <c r="C43" s="592" t="s">
        <v>260</v>
      </c>
      <c r="D43" s="989" t="s">
        <v>54</v>
      </c>
      <c r="E43" s="430" t="str">
        <f>IF(E40="N","X","")</f>
        <v/>
      </c>
      <c r="F43" s="430" t="str">
        <f t="shared" ref="F43:X43" si="16">IF(F40="N","X","")</f>
        <v/>
      </c>
      <c r="G43" s="430" t="str">
        <f t="shared" si="16"/>
        <v/>
      </c>
      <c r="H43" s="430" t="str">
        <f t="shared" si="16"/>
        <v/>
      </c>
      <c r="I43" s="430" t="str">
        <f t="shared" si="16"/>
        <v/>
      </c>
      <c r="J43" s="430" t="str">
        <f t="shared" si="16"/>
        <v/>
      </c>
      <c r="K43" s="430" t="str">
        <f t="shared" si="16"/>
        <v/>
      </c>
      <c r="L43" s="430" t="str">
        <f t="shared" si="16"/>
        <v/>
      </c>
      <c r="M43" s="430" t="str">
        <f t="shared" si="16"/>
        <v/>
      </c>
      <c r="N43" s="430" t="str">
        <f t="shared" si="16"/>
        <v/>
      </c>
      <c r="O43" s="430" t="str">
        <f t="shared" si="16"/>
        <v/>
      </c>
      <c r="P43" s="430" t="str">
        <f t="shared" si="16"/>
        <v/>
      </c>
      <c r="Q43" s="430" t="str">
        <f t="shared" si="16"/>
        <v/>
      </c>
      <c r="R43" s="430" t="str">
        <f t="shared" si="16"/>
        <v/>
      </c>
      <c r="S43" s="430" t="str">
        <f t="shared" si="16"/>
        <v/>
      </c>
      <c r="T43" s="430" t="str">
        <f t="shared" si="16"/>
        <v/>
      </c>
      <c r="U43" s="430" t="str">
        <f t="shared" si="16"/>
        <v/>
      </c>
      <c r="V43" s="430" t="str">
        <f t="shared" si="16"/>
        <v/>
      </c>
      <c r="W43" s="430" t="str">
        <f t="shared" si="16"/>
        <v/>
      </c>
      <c r="X43" s="430" t="str">
        <f t="shared" si="16"/>
        <v/>
      </c>
      <c r="Y43" s="422"/>
      <c r="Z43" s="423"/>
      <c r="AA43" s="424"/>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6"/>
      <c r="BF43" s="516"/>
      <c r="BG43" s="516"/>
      <c r="BH43" s="516"/>
      <c r="BI43" s="516"/>
      <c r="BJ43" s="516"/>
      <c r="BK43" s="516"/>
      <c r="BL43" s="516"/>
      <c r="BM43" s="516"/>
      <c r="BN43" s="516"/>
      <c r="BO43" s="516"/>
      <c r="BP43" s="516"/>
      <c r="BQ43" s="516"/>
      <c r="BR43" s="516"/>
      <c r="BS43" s="516"/>
      <c r="BT43" s="516"/>
      <c r="BU43" s="516"/>
      <c r="BV43" s="516"/>
      <c r="BW43" s="516"/>
      <c r="BX43" s="516"/>
      <c r="BY43" s="516"/>
      <c r="BZ43" s="516"/>
      <c r="CA43" s="516"/>
      <c r="CB43" s="516"/>
      <c r="CC43" s="516"/>
      <c r="CD43" s="516"/>
      <c r="CE43" s="516"/>
      <c r="CF43" s="516"/>
      <c r="CG43" s="516"/>
      <c r="CH43" s="516"/>
      <c r="CI43" s="516"/>
      <c r="CJ43" s="516"/>
      <c r="CK43" s="516"/>
      <c r="CL43" s="516"/>
      <c r="CM43" s="516"/>
      <c r="CN43" s="516"/>
      <c r="CO43" s="516"/>
      <c r="CP43" s="516"/>
      <c r="CQ43" s="516"/>
      <c r="CR43" s="516"/>
      <c r="CS43" s="516"/>
      <c r="CT43" s="516"/>
      <c r="CU43" s="516"/>
      <c r="CV43" s="516"/>
      <c r="CW43" s="516"/>
      <c r="CX43" s="516"/>
      <c r="CY43" s="516"/>
      <c r="CZ43" s="516"/>
      <c r="DA43" s="516"/>
      <c r="DB43" s="516"/>
      <c r="DC43" s="516"/>
      <c r="DD43" s="516"/>
      <c r="DE43" s="516"/>
      <c r="DF43" s="516"/>
      <c r="DG43" s="516"/>
      <c r="DH43" s="516"/>
      <c r="DI43" s="516"/>
      <c r="DJ43" s="516"/>
      <c r="DK43" s="516"/>
      <c r="DL43" s="516"/>
      <c r="DM43" s="516"/>
      <c r="DN43" s="516"/>
      <c r="DO43" s="516"/>
      <c r="DP43" s="516"/>
      <c r="DQ43" s="516"/>
      <c r="DR43" s="516"/>
      <c r="DS43" s="516"/>
      <c r="DT43" s="516"/>
      <c r="DU43" s="516"/>
      <c r="DV43" s="516"/>
      <c r="DW43" s="516"/>
      <c r="DX43" s="516"/>
      <c r="DY43" s="516"/>
      <c r="DZ43" s="516"/>
      <c r="EA43" s="516"/>
      <c r="EB43" s="516"/>
      <c r="EC43" s="516"/>
      <c r="ED43" s="516"/>
      <c r="EE43" s="516"/>
      <c r="EF43" s="516"/>
      <c r="EG43" s="516"/>
      <c r="EH43" s="516"/>
      <c r="EI43" s="516"/>
      <c r="EJ43" s="516"/>
      <c r="EK43" s="516"/>
      <c r="EL43" s="516"/>
      <c r="EM43" s="516"/>
      <c r="EN43" s="516"/>
      <c r="EO43" s="516"/>
      <c r="EP43" s="516"/>
      <c r="EQ43" s="516"/>
      <c r="ER43" s="516"/>
      <c r="ES43" s="516"/>
      <c r="ET43" s="516"/>
      <c r="EU43" s="516"/>
      <c r="EV43" s="516"/>
      <c r="EW43" s="516"/>
      <c r="EX43" s="516"/>
      <c r="EY43" s="516"/>
      <c r="EZ43" s="516"/>
      <c r="FA43" s="516"/>
      <c r="FB43" s="516"/>
      <c r="FC43" s="516"/>
      <c r="FD43" s="516"/>
      <c r="FE43" s="516"/>
      <c r="FF43" s="516"/>
      <c r="FG43" s="516"/>
      <c r="FH43" s="516"/>
      <c r="FI43" s="516"/>
      <c r="FJ43" s="516"/>
      <c r="FK43" s="516"/>
      <c r="FL43" s="516"/>
      <c r="FM43" s="516"/>
      <c r="FN43" s="516"/>
      <c r="FO43" s="516"/>
      <c r="FP43" s="516"/>
      <c r="FQ43" s="516"/>
      <c r="FR43" s="516"/>
      <c r="FS43" s="516"/>
      <c r="FT43" s="516"/>
      <c r="FU43" s="516"/>
      <c r="FV43" s="516"/>
      <c r="FW43" s="516"/>
      <c r="FX43" s="516"/>
      <c r="FY43" s="516"/>
      <c r="FZ43" s="516"/>
      <c r="GA43" s="516"/>
      <c r="GB43" s="516"/>
      <c r="GC43" s="516"/>
      <c r="GD43" s="516"/>
      <c r="GE43" s="516"/>
      <c r="GF43" s="516"/>
      <c r="GG43" s="516"/>
      <c r="GH43" s="516"/>
      <c r="GI43" s="516"/>
      <c r="GJ43" s="516"/>
      <c r="GK43" s="516"/>
      <c r="GL43" s="516"/>
      <c r="GM43" s="516"/>
      <c r="GN43" s="516"/>
      <c r="GO43" s="516"/>
      <c r="GP43" s="516"/>
      <c r="GQ43" s="516"/>
      <c r="GR43" s="516"/>
      <c r="GS43" s="516"/>
      <c r="GT43" s="516"/>
      <c r="GU43" s="516"/>
      <c r="GV43" s="516"/>
      <c r="GW43" s="516"/>
      <c r="GX43" s="516"/>
      <c r="GY43" s="516"/>
      <c r="GZ43" s="516"/>
      <c r="HA43" s="516"/>
      <c r="HB43" s="516"/>
      <c r="HC43" s="516"/>
      <c r="HD43" s="516"/>
      <c r="HE43" s="516"/>
      <c r="HF43" s="516"/>
      <c r="HG43" s="516"/>
      <c r="HH43" s="516"/>
      <c r="HI43" s="516"/>
      <c r="HJ43" s="516"/>
      <c r="HK43" s="516"/>
      <c r="HL43" s="516"/>
      <c r="HM43" s="516"/>
      <c r="HN43" s="516"/>
      <c r="HO43" s="516"/>
      <c r="HP43" s="516"/>
      <c r="HQ43" s="516"/>
      <c r="HR43" s="516"/>
      <c r="HS43" s="516"/>
      <c r="HT43" s="516"/>
      <c r="HU43" s="516"/>
      <c r="HV43" s="516"/>
      <c r="HW43" s="516"/>
      <c r="HX43" s="516"/>
      <c r="HY43" s="516"/>
      <c r="HZ43" s="516"/>
      <c r="IA43" s="516"/>
      <c r="IB43" s="516"/>
      <c r="IC43" s="516"/>
      <c r="ID43" s="516"/>
      <c r="IE43" s="516"/>
      <c r="IF43" s="516"/>
      <c r="IG43" s="516"/>
      <c r="IH43" s="516"/>
      <c r="II43" s="516"/>
      <c r="IJ43" s="516"/>
      <c r="IK43" s="516"/>
      <c r="IL43" s="516"/>
      <c r="IM43" s="516"/>
      <c r="IN43" s="516"/>
      <c r="IO43" s="516"/>
      <c r="IP43" s="516"/>
      <c r="IQ43" s="516"/>
      <c r="IR43" s="516"/>
      <c r="IS43" s="516"/>
      <c r="IT43" s="516"/>
      <c r="IU43" s="516"/>
      <c r="IV43" s="516"/>
      <c r="IW43" s="516"/>
      <c r="IX43" s="516"/>
      <c r="IY43" s="516"/>
      <c r="IZ43" s="516"/>
      <c r="JA43" s="516"/>
      <c r="JB43" s="516"/>
      <c r="JC43" s="516"/>
      <c r="JD43" s="516"/>
      <c r="JE43" s="516"/>
      <c r="JF43" s="516"/>
      <c r="JG43" s="516"/>
      <c r="JH43" s="516"/>
      <c r="JI43" s="516"/>
      <c r="JJ43" s="516"/>
      <c r="JK43" s="516"/>
      <c r="JL43" s="516"/>
      <c r="JM43" s="516"/>
      <c r="JN43" s="516"/>
      <c r="JO43" s="516"/>
    </row>
    <row r="44" spans="1:275" ht="39.6" x14ac:dyDescent="0.25">
      <c r="A44" s="920">
        <v>26</v>
      </c>
      <c r="B44" s="594" t="s">
        <v>156</v>
      </c>
      <c r="C44" s="595" t="s">
        <v>38</v>
      </c>
      <c r="D44" s="989" t="s">
        <v>54</v>
      </c>
      <c r="E44" s="430" t="str">
        <f>IF(E40="N","X","")</f>
        <v/>
      </c>
      <c r="F44" s="430" t="str">
        <f t="shared" ref="F44:X44" si="17">IF(F40="N","X","")</f>
        <v/>
      </c>
      <c r="G44" s="430" t="str">
        <f t="shared" si="17"/>
        <v/>
      </c>
      <c r="H44" s="430" t="str">
        <f t="shared" si="17"/>
        <v/>
      </c>
      <c r="I44" s="430" t="str">
        <f t="shared" si="17"/>
        <v/>
      </c>
      <c r="J44" s="430" t="str">
        <f t="shared" si="17"/>
        <v/>
      </c>
      <c r="K44" s="430" t="str">
        <f t="shared" si="17"/>
        <v/>
      </c>
      <c r="L44" s="430" t="str">
        <f t="shared" si="17"/>
        <v/>
      </c>
      <c r="M44" s="430" t="str">
        <f t="shared" si="17"/>
        <v/>
      </c>
      <c r="N44" s="430" t="str">
        <f t="shared" si="17"/>
        <v/>
      </c>
      <c r="O44" s="430" t="str">
        <f t="shared" si="17"/>
        <v/>
      </c>
      <c r="P44" s="430" t="str">
        <f t="shared" si="17"/>
        <v/>
      </c>
      <c r="Q44" s="430" t="str">
        <f t="shared" si="17"/>
        <v/>
      </c>
      <c r="R44" s="430" t="str">
        <f t="shared" si="17"/>
        <v/>
      </c>
      <c r="S44" s="430" t="str">
        <f t="shared" si="17"/>
        <v/>
      </c>
      <c r="T44" s="430" t="str">
        <f t="shared" si="17"/>
        <v/>
      </c>
      <c r="U44" s="430" t="str">
        <f t="shared" si="17"/>
        <v/>
      </c>
      <c r="V44" s="430" t="str">
        <f t="shared" si="17"/>
        <v/>
      </c>
      <c r="W44" s="430" t="str">
        <f t="shared" si="17"/>
        <v/>
      </c>
      <c r="X44" s="430" t="str">
        <f t="shared" si="17"/>
        <v/>
      </c>
      <c r="Y44" s="422"/>
      <c r="Z44" s="423"/>
      <c r="AA44" s="424"/>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6"/>
      <c r="BF44" s="516"/>
      <c r="BG44" s="516"/>
      <c r="BH44" s="516"/>
      <c r="BI44" s="516"/>
      <c r="BJ44" s="516"/>
      <c r="BK44" s="516"/>
      <c r="BL44" s="516"/>
      <c r="BM44" s="516"/>
      <c r="BN44" s="516"/>
      <c r="BO44" s="516"/>
      <c r="BP44" s="516"/>
      <c r="BQ44" s="516"/>
      <c r="BR44" s="516"/>
      <c r="BS44" s="516"/>
      <c r="BT44" s="516"/>
      <c r="BU44" s="516"/>
      <c r="BV44" s="516"/>
      <c r="BW44" s="516"/>
      <c r="BX44" s="516"/>
      <c r="BY44" s="516"/>
      <c r="BZ44" s="516"/>
      <c r="CA44" s="516"/>
      <c r="CB44" s="516"/>
      <c r="CC44" s="516"/>
      <c r="CD44" s="516"/>
      <c r="CE44" s="516"/>
      <c r="CF44" s="516"/>
      <c r="CG44" s="516"/>
      <c r="CH44" s="516"/>
      <c r="CI44" s="516"/>
      <c r="CJ44" s="516"/>
      <c r="CK44" s="516"/>
      <c r="CL44" s="516"/>
      <c r="CM44" s="516"/>
      <c r="CN44" s="516"/>
      <c r="CO44" s="516"/>
      <c r="CP44" s="516"/>
      <c r="CQ44" s="516"/>
      <c r="CR44" s="516"/>
      <c r="CS44" s="516"/>
      <c r="CT44" s="516"/>
      <c r="CU44" s="516"/>
      <c r="CV44" s="516"/>
      <c r="CW44" s="516"/>
      <c r="CX44" s="516"/>
      <c r="CY44" s="516"/>
      <c r="CZ44" s="516"/>
      <c r="DA44" s="516"/>
      <c r="DB44" s="516"/>
      <c r="DC44" s="516"/>
      <c r="DD44" s="516"/>
      <c r="DE44" s="516"/>
      <c r="DF44" s="516"/>
      <c r="DG44" s="516"/>
      <c r="DH44" s="516"/>
      <c r="DI44" s="516"/>
      <c r="DJ44" s="516"/>
      <c r="DK44" s="516"/>
      <c r="DL44" s="516"/>
      <c r="DM44" s="516"/>
      <c r="DN44" s="516"/>
      <c r="DO44" s="516"/>
      <c r="DP44" s="516"/>
      <c r="DQ44" s="516"/>
      <c r="DR44" s="516"/>
      <c r="DS44" s="516"/>
      <c r="DT44" s="516"/>
      <c r="DU44" s="516"/>
      <c r="DV44" s="516"/>
      <c r="DW44" s="516"/>
      <c r="DX44" s="516"/>
      <c r="DY44" s="516"/>
      <c r="DZ44" s="516"/>
      <c r="EA44" s="516"/>
      <c r="EB44" s="516"/>
      <c r="EC44" s="516"/>
      <c r="ED44" s="516"/>
      <c r="EE44" s="516"/>
      <c r="EF44" s="516"/>
      <c r="EG44" s="516"/>
      <c r="EH44" s="516"/>
      <c r="EI44" s="516"/>
      <c r="EJ44" s="516"/>
      <c r="EK44" s="516"/>
      <c r="EL44" s="516"/>
      <c r="EM44" s="516"/>
      <c r="EN44" s="516"/>
      <c r="EO44" s="516"/>
      <c r="EP44" s="516"/>
      <c r="EQ44" s="516"/>
      <c r="ER44" s="516"/>
      <c r="ES44" s="516"/>
      <c r="ET44" s="516"/>
      <c r="EU44" s="516"/>
      <c r="EV44" s="516"/>
      <c r="EW44" s="516"/>
      <c r="EX44" s="516"/>
      <c r="EY44" s="516"/>
      <c r="EZ44" s="516"/>
      <c r="FA44" s="516"/>
      <c r="FB44" s="516"/>
      <c r="FC44" s="516"/>
      <c r="FD44" s="516"/>
      <c r="FE44" s="516"/>
      <c r="FF44" s="516"/>
      <c r="FG44" s="516"/>
      <c r="FH44" s="516"/>
      <c r="FI44" s="516"/>
      <c r="FJ44" s="516"/>
      <c r="FK44" s="516"/>
      <c r="FL44" s="516"/>
      <c r="FM44" s="516"/>
      <c r="FN44" s="516"/>
      <c r="FO44" s="516"/>
      <c r="FP44" s="516"/>
      <c r="FQ44" s="516"/>
      <c r="FR44" s="516"/>
      <c r="FS44" s="516"/>
      <c r="FT44" s="516"/>
      <c r="FU44" s="516"/>
      <c r="FV44" s="516"/>
      <c r="FW44" s="516"/>
      <c r="FX44" s="516"/>
      <c r="FY44" s="516"/>
      <c r="FZ44" s="516"/>
      <c r="GA44" s="516"/>
      <c r="GB44" s="516"/>
      <c r="GC44" s="516"/>
      <c r="GD44" s="516"/>
      <c r="GE44" s="516"/>
      <c r="GF44" s="516"/>
      <c r="GG44" s="516"/>
      <c r="GH44" s="516"/>
      <c r="GI44" s="516"/>
      <c r="GJ44" s="516"/>
      <c r="GK44" s="516"/>
      <c r="GL44" s="516"/>
      <c r="GM44" s="516"/>
      <c r="GN44" s="516"/>
      <c r="GO44" s="516"/>
      <c r="GP44" s="516"/>
      <c r="GQ44" s="516"/>
      <c r="GR44" s="516"/>
      <c r="GS44" s="516"/>
      <c r="GT44" s="516"/>
      <c r="GU44" s="516"/>
      <c r="GV44" s="516"/>
      <c r="GW44" s="516"/>
      <c r="GX44" s="516"/>
      <c r="GY44" s="516"/>
      <c r="GZ44" s="516"/>
      <c r="HA44" s="516"/>
      <c r="HB44" s="516"/>
      <c r="HC44" s="516"/>
      <c r="HD44" s="516"/>
      <c r="HE44" s="516"/>
      <c r="HF44" s="516"/>
      <c r="HG44" s="516"/>
      <c r="HH44" s="516"/>
      <c r="HI44" s="516"/>
      <c r="HJ44" s="516"/>
      <c r="HK44" s="516"/>
      <c r="HL44" s="516"/>
      <c r="HM44" s="516"/>
      <c r="HN44" s="516"/>
      <c r="HO44" s="516"/>
      <c r="HP44" s="516"/>
      <c r="HQ44" s="516"/>
      <c r="HR44" s="516"/>
      <c r="HS44" s="516"/>
      <c r="HT44" s="516"/>
      <c r="HU44" s="516"/>
      <c r="HV44" s="516"/>
      <c r="HW44" s="516"/>
      <c r="HX44" s="516"/>
      <c r="HY44" s="516"/>
      <c r="HZ44" s="516"/>
      <c r="IA44" s="516"/>
      <c r="IB44" s="516"/>
      <c r="IC44" s="516"/>
      <c r="ID44" s="516"/>
      <c r="IE44" s="516"/>
      <c r="IF44" s="516"/>
      <c r="IG44" s="516"/>
      <c r="IH44" s="516"/>
      <c r="II44" s="516"/>
      <c r="IJ44" s="516"/>
      <c r="IK44" s="516"/>
      <c r="IL44" s="516"/>
      <c r="IM44" s="516"/>
      <c r="IN44" s="516"/>
      <c r="IO44" s="516"/>
      <c r="IP44" s="516"/>
      <c r="IQ44" s="516"/>
      <c r="IR44" s="516"/>
      <c r="IS44" s="516"/>
      <c r="IT44" s="516"/>
      <c r="IU44" s="516"/>
      <c r="IV44" s="516"/>
      <c r="IW44" s="516"/>
      <c r="IX44" s="516"/>
      <c r="IY44" s="516"/>
      <c r="IZ44" s="516"/>
      <c r="JA44" s="516"/>
      <c r="JB44" s="516"/>
      <c r="JC44" s="516"/>
      <c r="JD44" s="516"/>
      <c r="JE44" s="516"/>
      <c r="JF44" s="516"/>
      <c r="JG44" s="516"/>
      <c r="JH44" s="516"/>
      <c r="JI44" s="516"/>
      <c r="JJ44" s="516"/>
      <c r="JK44" s="516"/>
      <c r="JL44" s="516"/>
      <c r="JM44" s="516"/>
      <c r="JN44" s="516"/>
      <c r="JO44" s="516"/>
    </row>
    <row r="45" spans="1:275" ht="39.6" x14ac:dyDescent="0.25">
      <c r="A45" s="559">
        <v>27</v>
      </c>
      <c r="B45" s="546" t="s">
        <v>157</v>
      </c>
      <c r="C45" s="596" t="s">
        <v>279</v>
      </c>
      <c r="D45" s="989" t="s">
        <v>54</v>
      </c>
      <c r="E45" s="430" t="str">
        <f>IF(OR(E40="N",E44="N"),"X","")</f>
        <v/>
      </c>
      <c r="F45" s="430" t="str">
        <f t="shared" ref="F45:X45" si="18">IF(OR(F40="N",F44="N"),"X","")</f>
        <v/>
      </c>
      <c r="G45" s="430" t="str">
        <f t="shared" si="18"/>
        <v/>
      </c>
      <c r="H45" s="430" t="str">
        <f t="shared" si="18"/>
        <v/>
      </c>
      <c r="I45" s="430" t="str">
        <f t="shared" si="18"/>
        <v/>
      </c>
      <c r="J45" s="430" t="str">
        <f t="shared" si="18"/>
        <v/>
      </c>
      <c r="K45" s="430" t="str">
        <f t="shared" si="18"/>
        <v/>
      </c>
      <c r="L45" s="430" t="str">
        <f t="shared" si="18"/>
        <v/>
      </c>
      <c r="M45" s="430" t="str">
        <f t="shared" si="18"/>
        <v/>
      </c>
      <c r="N45" s="430" t="str">
        <f t="shared" si="18"/>
        <v/>
      </c>
      <c r="O45" s="430" t="str">
        <f t="shared" si="18"/>
        <v/>
      </c>
      <c r="P45" s="430" t="str">
        <f t="shared" si="18"/>
        <v/>
      </c>
      <c r="Q45" s="430" t="str">
        <f t="shared" si="18"/>
        <v/>
      </c>
      <c r="R45" s="430" t="str">
        <f t="shared" si="18"/>
        <v/>
      </c>
      <c r="S45" s="430" t="str">
        <f t="shared" si="18"/>
        <v/>
      </c>
      <c r="T45" s="430" t="str">
        <f t="shared" si="18"/>
        <v/>
      </c>
      <c r="U45" s="430" t="str">
        <f t="shared" si="18"/>
        <v/>
      </c>
      <c r="V45" s="430" t="str">
        <f t="shared" si="18"/>
        <v/>
      </c>
      <c r="W45" s="430" t="str">
        <f t="shared" si="18"/>
        <v/>
      </c>
      <c r="X45" s="430" t="str">
        <f t="shared" si="18"/>
        <v/>
      </c>
      <c r="Y45" s="422"/>
      <c r="Z45" s="423"/>
      <c r="AA45" s="424"/>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6"/>
      <c r="BN45" s="516"/>
      <c r="BO45" s="516"/>
      <c r="BP45" s="516"/>
      <c r="BQ45" s="516"/>
      <c r="BR45" s="516"/>
      <c r="BS45" s="516"/>
      <c r="BT45" s="516"/>
      <c r="BU45" s="516"/>
      <c r="BV45" s="516"/>
      <c r="BW45" s="516"/>
      <c r="BX45" s="516"/>
      <c r="BY45" s="516"/>
      <c r="BZ45" s="516"/>
      <c r="CA45" s="516"/>
      <c r="CB45" s="516"/>
      <c r="CC45" s="516"/>
      <c r="CD45" s="516"/>
      <c r="CE45" s="516"/>
      <c r="CF45" s="516"/>
      <c r="CG45" s="516"/>
      <c r="CH45" s="516"/>
      <c r="CI45" s="516"/>
      <c r="CJ45" s="516"/>
      <c r="CK45" s="516"/>
      <c r="CL45" s="516"/>
      <c r="CM45" s="516"/>
      <c r="CN45" s="516"/>
      <c r="CO45" s="516"/>
      <c r="CP45" s="516"/>
      <c r="CQ45" s="516"/>
      <c r="CR45" s="516"/>
      <c r="CS45" s="516"/>
      <c r="CT45" s="516"/>
      <c r="CU45" s="516"/>
      <c r="CV45" s="516"/>
      <c r="CW45" s="516"/>
      <c r="CX45" s="516"/>
      <c r="CY45" s="516"/>
      <c r="CZ45" s="516"/>
      <c r="DA45" s="516"/>
      <c r="DB45" s="516"/>
      <c r="DC45" s="516"/>
      <c r="DD45" s="516"/>
      <c r="DE45" s="516"/>
      <c r="DF45" s="516"/>
      <c r="DG45" s="516"/>
      <c r="DH45" s="516"/>
      <c r="DI45" s="516"/>
      <c r="DJ45" s="516"/>
      <c r="DK45" s="516"/>
      <c r="DL45" s="516"/>
      <c r="DM45" s="516"/>
      <c r="DN45" s="516"/>
      <c r="DO45" s="516"/>
      <c r="DP45" s="516"/>
      <c r="DQ45" s="516"/>
      <c r="DR45" s="516"/>
      <c r="DS45" s="516"/>
      <c r="DT45" s="516"/>
      <c r="DU45" s="516"/>
      <c r="DV45" s="516"/>
      <c r="DW45" s="516"/>
      <c r="DX45" s="516"/>
      <c r="DY45" s="516"/>
      <c r="DZ45" s="516"/>
      <c r="EA45" s="516"/>
      <c r="EB45" s="516"/>
      <c r="EC45" s="516"/>
      <c r="ED45" s="516"/>
      <c r="EE45" s="516"/>
      <c r="EF45" s="516"/>
      <c r="EG45" s="516"/>
      <c r="EH45" s="516"/>
      <c r="EI45" s="516"/>
      <c r="EJ45" s="516"/>
      <c r="EK45" s="516"/>
      <c r="EL45" s="516"/>
      <c r="EM45" s="516"/>
      <c r="EN45" s="516"/>
      <c r="EO45" s="516"/>
      <c r="EP45" s="516"/>
      <c r="EQ45" s="516"/>
      <c r="ER45" s="516"/>
      <c r="ES45" s="516"/>
      <c r="ET45" s="516"/>
      <c r="EU45" s="516"/>
      <c r="EV45" s="516"/>
      <c r="EW45" s="516"/>
      <c r="EX45" s="516"/>
      <c r="EY45" s="516"/>
      <c r="EZ45" s="516"/>
      <c r="FA45" s="516"/>
      <c r="FB45" s="516"/>
      <c r="FC45" s="516"/>
      <c r="FD45" s="516"/>
      <c r="FE45" s="516"/>
      <c r="FF45" s="516"/>
      <c r="FG45" s="516"/>
      <c r="FH45" s="516"/>
      <c r="FI45" s="516"/>
      <c r="FJ45" s="516"/>
      <c r="FK45" s="516"/>
      <c r="FL45" s="516"/>
      <c r="FM45" s="516"/>
      <c r="FN45" s="516"/>
      <c r="FO45" s="516"/>
      <c r="FP45" s="516"/>
      <c r="FQ45" s="516"/>
      <c r="FR45" s="516"/>
      <c r="FS45" s="516"/>
      <c r="FT45" s="516"/>
      <c r="FU45" s="516"/>
      <c r="FV45" s="516"/>
      <c r="FW45" s="516"/>
      <c r="FX45" s="516"/>
      <c r="FY45" s="516"/>
      <c r="FZ45" s="516"/>
      <c r="GA45" s="516"/>
      <c r="GB45" s="516"/>
      <c r="GC45" s="516"/>
      <c r="GD45" s="516"/>
      <c r="GE45" s="516"/>
      <c r="GF45" s="516"/>
      <c r="GG45" s="516"/>
      <c r="GH45" s="516"/>
      <c r="GI45" s="516"/>
      <c r="GJ45" s="516"/>
      <c r="GK45" s="516"/>
      <c r="GL45" s="516"/>
      <c r="GM45" s="516"/>
      <c r="GN45" s="516"/>
      <c r="GO45" s="516"/>
      <c r="GP45" s="516"/>
      <c r="GQ45" s="516"/>
      <c r="GR45" s="516"/>
      <c r="GS45" s="516"/>
      <c r="GT45" s="516"/>
      <c r="GU45" s="516"/>
      <c r="GV45" s="516"/>
      <c r="GW45" s="516"/>
      <c r="GX45" s="516"/>
      <c r="GY45" s="516"/>
      <c r="GZ45" s="516"/>
      <c r="HA45" s="516"/>
      <c r="HB45" s="516"/>
      <c r="HC45" s="516"/>
      <c r="HD45" s="516"/>
      <c r="HE45" s="516"/>
      <c r="HF45" s="516"/>
      <c r="HG45" s="516"/>
      <c r="HH45" s="516"/>
      <c r="HI45" s="516"/>
      <c r="HJ45" s="516"/>
      <c r="HK45" s="516"/>
      <c r="HL45" s="516"/>
      <c r="HM45" s="516"/>
      <c r="HN45" s="516"/>
      <c r="HO45" s="516"/>
      <c r="HP45" s="516"/>
      <c r="HQ45" s="516"/>
      <c r="HR45" s="516"/>
      <c r="HS45" s="516"/>
      <c r="HT45" s="516"/>
      <c r="HU45" s="516"/>
      <c r="HV45" s="516"/>
      <c r="HW45" s="516"/>
      <c r="HX45" s="516"/>
      <c r="HY45" s="516"/>
      <c r="HZ45" s="516"/>
      <c r="IA45" s="516"/>
      <c r="IB45" s="516"/>
      <c r="IC45" s="516"/>
      <c r="ID45" s="516"/>
      <c r="IE45" s="516"/>
      <c r="IF45" s="516"/>
      <c r="IG45" s="516"/>
      <c r="IH45" s="516"/>
      <c r="II45" s="516"/>
      <c r="IJ45" s="516"/>
      <c r="IK45" s="516"/>
      <c r="IL45" s="516"/>
      <c r="IM45" s="516"/>
      <c r="IN45" s="516"/>
      <c r="IO45" s="516"/>
      <c r="IP45" s="516"/>
      <c r="IQ45" s="516"/>
      <c r="IR45" s="516"/>
      <c r="IS45" s="516"/>
      <c r="IT45" s="516"/>
      <c r="IU45" s="516"/>
      <c r="IV45" s="516"/>
      <c r="IW45" s="516"/>
      <c r="IX45" s="516"/>
      <c r="IY45" s="516"/>
      <c r="IZ45" s="516"/>
      <c r="JA45" s="516"/>
      <c r="JB45" s="516"/>
      <c r="JC45" s="516"/>
      <c r="JD45" s="516"/>
      <c r="JE45" s="516"/>
      <c r="JF45" s="516"/>
      <c r="JG45" s="516"/>
      <c r="JH45" s="516"/>
      <c r="JI45" s="516"/>
      <c r="JJ45" s="516"/>
      <c r="JK45" s="516"/>
      <c r="JL45" s="516"/>
      <c r="JM45" s="516"/>
      <c r="JN45" s="516"/>
      <c r="JO45" s="516"/>
    </row>
    <row r="46" spans="1:275" ht="39.6" x14ac:dyDescent="0.25">
      <c r="A46" s="593">
        <v>28</v>
      </c>
      <c r="B46" s="594" t="s">
        <v>262</v>
      </c>
      <c r="C46" s="595" t="s">
        <v>263</v>
      </c>
      <c r="D46" s="989" t="s">
        <v>54</v>
      </c>
      <c r="E46" s="430" t="str">
        <f>IF(E40="N","X","")</f>
        <v/>
      </c>
      <c r="F46" s="430" t="str">
        <f t="shared" ref="F46:X46" si="19">IF(F40="N","X","")</f>
        <v/>
      </c>
      <c r="G46" s="430" t="str">
        <f t="shared" si="19"/>
        <v/>
      </c>
      <c r="H46" s="430" t="str">
        <f t="shared" si="19"/>
        <v/>
      </c>
      <c r="I46" s="430" t="str">
        <f t="shared" si="19"/>
        <v/>
      </c>
      <c r="J46" s="430" t="str">
        <f t="shared" si="19"/>
        <v/>
      </c>
      <c r="K46" s="430" t="str">
        <f t="shared" si="19"/>
        <v/>
      </c>
      <c r="L46" s="430" t="str">
        <f t="shared" si="19"/>
        <v/>
      </c>
      <c r="M46" s="430" t="str">
        <f t="shared" si="19"/>
        <v/>
      </c>
      <c r="N46" s="430" t="str">
        <f t="shared" si="19"/>
        <v/>
      </c>
      <c r="O46" s="430" t="str">
        <f t="shared" si="19"/>
        <v/>
      </c>
      <c r="P46" s="430" t="str">
        <f t="shared" si="19"/>
        <v/>
      </c>
      <c r="Q46" s="430" t="str">
        <f t="shared" si="19"/>
        <v/>
      </c>
      <c r="R46" s="430" t="str">
        <f t="shared" si="19"/>
        <v/>
      </c>
      <c r="S46" s="430" t="str">
        <f t="shared" si="19"/>
        <v/>
      </c>
      <c r="T46" s="430" t="str">
        <f t="shared" si="19"/>
        <v/>
      </c>
      <c r="U46" s="430" t="str">
        <f t="shared" si="19"/>
        <v/>
      </c>
      <c r="V46" s="430" t="str">
        <f t="shared" si="19"/>
        <v/>
      </c>
      <c r="W46" s="430" t="str">
        <f t="shared" si="19"/>
        <v/>
      </c>
      <c r="X46" s="430" t="str">
        <f t="shared" si="19"/>
        <v/>
      </c>
      <c r="Y46" s="422"/>
      <c r="Z46" s="423"/>
      <c r="AA46" s="424"/>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6"/>
      <c r="BF46" s="516"/>
      <c r="BG46" s="516"/>
      <c r="BH46" s="516"/>
      <c r="BI46" s="516"/>
      <c r="BJ46" s="516"/>
      <c r="BK46" s="516"/>
      <c r="BL46" s="516"/>
      <c r="BM46" s="516"/>
      <c r="BN46" s="516"/>
      <c r="BO46" s="516"/>
      <c r="BP46" s="516"/>
      <c r="BQ46" s="516"/>
      <c r="BR46" s="516"/>
      <c r="BS46" s="516"/>
      <c r="BT46" s="516"/>
      <c r="BU46" s="516"/>
      <c r="BV46" s="516"/>
      <c r="BW46" s="516"/>
      <c r="BX46" s="516"/>
      <c r="BY46" s="516"/>
      <c r="BZ46" s="516"/>
      <c r="CA46" s="516"/>
      <c r="CB46" s="516"/>
      <c r="CC46" s="516"/>
      <c r="CD46" s="516"/>
      <c r="CE46" s="516"/>
      <c r="CF46" s="516"/>
      <c r="CG46" s="516"/>
      <c r="CH46" s="516"/>
      <c r="CI46" s="516"/>
      <c r="CJ46" s="516"/>
      <c r="CK46" s="516"/>
      <c r="CL46" s="516"/>
      <c r="CM46" s="516"/>
      <c r="CN46" s="516"/>
      <c r="CO46" s="516"/>
      <c r="CP46" s="516"/>
      <c r="CQ46" s="516"/>
      <c r="CR46" s="516"/>
      <c r="CS46" s="516"/>
      <c r="CT46" s="516"/>
      <c r="CU46" s="516"/>
      <c r="CV46" s="516"/>
      <c r="CW46" s="516"/>
      <c r="CX46" s="516"/>
      <c r="CY46" s="516"/>
      <c r="CZ46" s="516"/>
      <c r="DA46" s="516"/>
      <c r="DB46" s="516"/>
      <c r="DC46" s="516"/>
      <c r="DD46" s="516"/>
      <c r="DE46" s="516"/>
      <c r="DF46" s="516"/>
      <c r="DG46" s="516"/>
      <c r="DH46" s="516"/>
      <c r="DI46" s="516"/>
      <c r="DJ46" s="516"/>
      <c r="DK46" s="516"/>
      <c r="DL46" s="516"/>
      <c r="DM46" s="516"/>
      <c r="DN46" s="516"/>
      <c r="DO46" s="516"/>
      <c r="DP46" s="516"/>
      <c r="DQ46" s="516"/>
      <c r="DR46" s="516"/>
      <c r="DS46" s="516"/>
      <c r="DT46" s="516"/>
      <c r="DU46" s="516"/>
      <c r="DV46" s="516"/>
      <c r="DW46" s="516"/>
      <c r="DX46" s="516"/>
      <c r="DY46" s="516"/>
      <c r="DZ46" s="516"/>
      <c r="EA46" s="516"/>
      <c r="EB46" s="516"/>
      <c r="EC46" s="516"/>
      <c r="ED46" s="516"/>
      <c r="EE46" s="516"/>
      <c r="EF46" s="516"/>
      <c r="EG46" s="516"/>
      <c r="EH46" s="516"/>
      <c r="EI46" s="516"/>
      <c r="EJ46" s="516"/>
      <c r="EK46" s="516"/>
      <c r="EL46" s="516"/>
      <c r="EM46" s="516"/>
      <c r="EN46" s="516"/>
      <c r="EO46" s="516"/>
      <c r="EP46" s="516"/>
      <c r="EQ46" s="516"/>
      <c r="ER46" s="516"/>
      <c r="ES46" s="516"/>
      <c r="ET46" s="516"/>
      <c r="EU46" s="516"/>
      <c r="EV46" s="516"/>
      <c r="EW46" s="516"/>
      <c r="EX46" s="516"/>
      <c r="EY46" s="516"/>
      <c r="EZ46" s="516"/>
      <c r="FA46" s="516"/>
      <c r="FB46" s="516"/>
      <c r="FC46" s="516"/>
      <c r="FD46" s="516"/>
      <c r="FE46" s="516"/>
      <c r="FF46" s="516"/>
      <c r="FG46" s="516"/>
      <c r="FH46" s="516"/>
      <c r="FI46" s="516"/>
      <c r="FJ46" s="516"/>
      <c r="FK46" s="516"/>
      <c r="FL46" s="516"/>
      <c r="FM46" s="516"/>
      <c r="FN46" s="516"/>
      <c r="FO46" s="516"/>
      <c r="FP46" s="516"/>
      <c r="FQ46" s="516"/>
      <c r="FR46" s="516"/>
      <c r="FS46" s="516"/>
      <c r="FT46" s="516"/>
      <c r="FU46" s="516"/>
      <c r="FV46" s="516"/>
      <c r="FW46" s="516"/>
      <c r="FX46" s="516"/>
      <c r="FY46" s="516"/>
      <c r="FZ46" s="516"/>
      <c r="GA46" s="516"/>
      <c r="GB46" s="516"/>
      <c r="GC46" s="516"/>
      <c r="GD46" s="516"/>
      <c r="GE46" s="516"/>
      <c r="GF46" s="516"/>
      <c r="GG46" s="516"/>
      <c r="GH46" s="516"/>
      <c r="GI46" s="516"/>
      <c r="GJ46" s="516"/>
      <c r="GK46" s="516"/>
      <c r="GL46" s="516"/>
      <c r="GM46" s="516"/>
      <c r="GN46" s="516"/>
      <c r="GO46" s="516"/>
      <c r="GP46" s="516"/>
      <c r="GQ46" s="516"/>
      <c r="GR46" s="516"/>
      <c r="GS46" s="516"/>
      <c r="GT46" s="516"/>
      <c r="GU46" s="516"/>
      <c r="GV46" s="516"/>
      <c r="GW46" s="516"/>
      <c r="GX46" s="516"/>
      <c r="GY46" s="516"/>
      <c r="GZ46" s="516"/>
      <c r="HA46" s="516"/>
      <c r="HB46" s="516"/>
      <c r="HC46" s="516"/>
      <c r="HD46" s="516"/>
      <c r="HE46" s="516"/>
      <c r="HF46" s="516"/>
      <c r="HG46" s="516"/>
      <c r="HH46" s="516"/>
      <c r="HI46" s="516"/>
      <c r="HJ46" s="516"/>
      <c r="HK46" s="516"/>
      <c r="HL46" s="516"/>
      <c r="HM46" s="516"/>
      <c r="HN46" s="516"/>
      <c r="HO46" s="516"/>
      <c r="HP46" s="516"/>
      <c r="HQ46" s="516"/>
      <c r="HR46" s="516"/>
      <c r="HS46" s="516"/>
      <c r="HT46" s="516"/>
      <c r="HU46" s="516"/>
      <c r="HV46" s="516"/>
      <c r="HW46" s="516"/>
      <c r="HX46" s="516"/>
      <c r="HY46" s="516"/>
      <c r="HZ46" s="516"/>
      <c r="IA46" s="516"/>
      <c r="IB46" s="516"/>
      <c r="IC46" s="516"/>
      <c r="ID46" s="516"/>
      <c r="IE46" s="516"/>
      <c r="IF46" s="516"/>
      <c r="IG46" s="516"/>
      <c r="IH46" s="516"/>
      <c r="II46" s="516"/>
      <c r="IJ46" s="516"/>
      <c r="IK46" s="516"/>
      <c r="IL46" s="516"/>
      <c r="IM46" s="516"/>
      <c r="IN46" s="516"/>
      <c r="IO46" s="516"/>
      <c r="IP46" s="516"/>
      <c r="IQ46" s="516"/>
      <c r="IR46" s="516"/>
      <c r="IS46" s="516"/>
      <c r="IT46" s="516"/>
      <c r="IU46" s="516"/>
      <c r="IV46" s="516"/>
      <c r="IW46" s="516"/>
      <c r="IX46" s="516"/>
      <c r="IY46" s="516"/>
      <c r="IZ46" s="516"/>
      <c r="JA46" s="516"/>
      <c r="JB46" s="516"/>
      <c r="JC46" s="516"/>
      <c r="JD46" s="516"/>
      <c r="JE46" s="516"/>
      <c r="JF46" s="516"/>
      <c r="JG46" s="516"/>
      <c r="JH46" s="516"/>
      <c r="JI46" s="516"/>
      <c r="JJ46" s="516"/>
      <c r="JK46" s="516"/>
      <c r="JL46" s="516"/>
      <c r="JM46" s="516"/>
      <c r="JN46" s="516"/>
      <c r="JO46" s="516"/>
    </row>
    <row r="47" spans="1:275" ht="39.6" x14ac:dyDescent="0.25">
      <c r="A47" s="589">
        <v>29</v>
      </c>
      <c r="B47" s="546" t="s">
        <v>158</v>
      </c>
      <c r="C47" s="596" t="s">
        <v>60</v>
      </c>
      <c r="D47" s="989" t="s">
        <v>54</v>
      </c>
      <c r="E47" s="430" t="str">
        <f>IF(E40="N","X","")</f>
        <v/>
      </c>
      <c r="F47" s="430" t="str">
        <f t="shared" ref="F47:X47" si="20">IF(F40="N","X","")</f>
        <v/>
      </c>
      <c r="G47" s="430" t="str">
        <f t="shared" si="20"/>
        <v/>
      </c>
      <c r="H47" s="430" t="str">
        <f t="shared" si="20"/>
        <v/>
      </c>
      <c r="I47" s="430" t="str">
        <f t="shared" si="20"/>
        <v/>
      </c>
      <c r="J47" s="430" t="str">
        <f t="shared" si="20"/>
        <v/>
      </c>
      <c r="K47" s="430" t="str">
        <f t="shared" si="20"/>
        <v/>
      </c>
      <c r="L47" s="430" t="str">
        <f t="shared" si="20"/>
        <v/>
      </c>
      <c r="M47" s="430" t="str">
        <f t="shared" si="20"/>
        <v/>
      </c>
      <c r="N47" s="430" t="str">
        <f t="shared" si="20"/>
        <v/>
      </c>
      <c r="O47" s="430" t="str">
        <f t="shared" si="20"/>
        <v/>
      </c>
      <c r="P47" s="430" t="str">
        <f t="shared" si="20"/>
        <v/>
      </c>
      <c r="Q47" s="430" t="str">
        <f t="shared" si="20"/>
        <v/>
      </c>
      <c r="R47" s="430" t="str">
        <f t="shared" si="20"/>
        <v/>
      </c>
      <c r="S47" s="430" t="str">
        <f t="shared" si="20"/>
        <v/>
      </c>
      <c r="T47" s="430" t="str">
        <f t="shared" si="20"/>
        <v/>
      </c>
      <c r="U47" s="430" t="str">
        <f t="shared" si="20"/>
        <v/>
      </c>
      <c r="V47" s="430" t="str">
        <f t="shared" si="20"/>
        <v/>
      </c>
      <c r="W47" s="430" t="str">
        <f t="shared" si="20"/>
        <v/>
      </c>
      <c r="X47" s="430" t="str">
        <f t="shared" si="20"/>
        <v/>
      </c>
      <c r="Y47" s="422"/>
      <c r="Z47" s="423"/>
      <c r="AA47" s="424"/>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6"/>
      <c r="BF47" s="516"/>
      <c r="BG47" s="516"/>
      <c r="BH47" s="516"/>
      <c r="BI47" s="516"/>
      <c r="BJ47" s="516"/>
      <c r="BK47" s="516"/>
      <c r="BL47" s="516"/>
      <c r="BM47" s="516"/>
      <c r="BN47" s="516"/>
      <c r="BO47" s="516"/>
      <c r="BP47" s="516"/>
      <c r="BQ47" s="516"/>
      <c r="BR47" s="516"/>
      <c r="BS47" s="516"/>
      <c r="BT47" s="516"/>
      <c r="BU47" s="516"/>
      <c r="BV47" s="516"/>
      <c r="BW47" s="516"/>
      <c r="BX47" s="516"/>
      <c r="BY47" s="516"/>
      <c r="BZ47" s="516"/>
      <c r="CA47" s="516"/>
      <c r="CB47" s="516"/>
      <c r="CC47" s="516"/>
      <c r="CD47" s="516"/>
      <c r="CE47" s="516"/>
      <c r="CF47" s="516"/>
      <c r="CG47" s="516"/>
      <c r="CH47" s="516"/>
      <c r="CI47" s="516"/>
      <c r="CJ47" s="516"/>
      <c r="CK47" s="516"/>
      <c r="CL47" s="516"/>
      <c r="CM47" s="516"/>
      <c r="CN47" s="516"/>
      <c r="CO47" s="516"/>
      <c r="CP47" s="516"/>
      <c r="CQ47" s="516"/>
      <c r="CR47" s="516"/>
      <c r="CS47" s="516"/>
      <c r="CT47" s="516"/>
      <c r="CU47" s="516"/>
      <c r="CV47" s="516"/>
      <c r="CW47" s="516"/>
      <c r="CX47" s="516"/>
      <c r="CY47" s="516"/>
      <c r="CZ47" s="516"/>
      <c r="DA47" s="516"/>
      <c r="DB47" s="516"/>
      <c r="DC47" s="516"/>
      <c r="DD47" s="516"/>
      <c r="DE47" s="516"/>
      <c r="DF47" s="516"/>
      <c r="DG47" s="516"/>
      <c r="DH47" s="516"/>
      <c r="DI47" s="516"/>
      <c r="DJ47" s="516"/>
      <c r="DK47" s="516"/>
      <c r="DL47" s="516"/>
      <c r="DM47" s="516"/>
      <c r="DN47" s="516"/>
      <c r="DO47" s="516"/>
      <c r="DP47" s="516"/>
      <c r="DQ47" s="516"/>
      <c r="DR47" s="516"/>
      <c r="DS47" s="516"/>
      <c r="DT47" s="516"/>
      <c r="DU47" s="516"/>
      <c r="DV47" s="516"/>
      <c r="DW47" s="516"/>
      <c r="DX47" s="516"/>
      <c r="DY47" s="516"/>
      <c r="DZ47" s="516"/>
      <c r="EA47" s="516"/>
      <c r="EB47" s="516"/>
      <c r="EC47" s="516"/>
      <c r="ED47" s="516"/>
      <c r="EE47" s="516"/>
      <c r="EF47" s="516"/>
      <c r="EG47" s="516"/>
      <c r="EH47" s="516"/>
      <c r="EI47" s="516"/>
      <c r="EJ47" s="516"/>
      <c r="EK47" s="516"/>
      <c r="EL47" s="516"/>
      <c r="EM47" s="516"/>
      <c r="EN47" s="516"/>
      <c r="EO47" s="516"/>
      <c r="EP47" s="516"/>
      <c r="EQ47" s="516"/>
      <c r="ER47" s="516"/>
      <c r="ES47" s="516"/>
      <c r="ET47" s="516"/>
      <c r="EU47" s="516"/>
      <c r="EV47" s="516"/>
      <c r="EW47" s="516"/>
      <c r="EX47" s="516"/>
      <c r="EY47" s="516"/>
      <c r="EZ47" s="516"/>
      <c r="FA47" s="516"/>
      <c r="FB47" s="516"/>
      <c r="FC47" s="516"/>
      <c r="FD47" s="516"/>
      <c r="FE47" s="516"/>
      <c r="FF47" s="516"/>
      <c r="FG47" s="516"/>
      <c r="FH47" s="516"/>
      <c r="FI47" s="516"/>
      <c r="FJ47" s="516"/>
      <c r="FK47" s="516"/>
      <c r="FL47" s="516"/>
      <c r="FM47" s="516"/>
      <c r="FN47" s="516"/>
      <c r="FO47" s="516"/>
      <c r="FP47" s="516"/>
      <c r="FQ47" s="516"/>
      <c r="FR47" s="516"/>
      <c r="FS47" s="516"/>
      <c r="FT47" s="516"/>
      <c r="FU47" s="516"/>
      <c r="FV47" s="516"/>
      <c r="FW47" s="516"/>
      <c r="FX47" s="516"/>
      <c r="FY47" s="516"/>
      <c r="FZ47" s="516"/>
      <c r="GA47" s="516"/>
      <c r="GB47" s="516"/>
      <c r="GC47" s="516"/>
      <c r="GD47" s="516"/>
      <c r="GE47" s="516"/>
      <c r="GF47" s="516"/>
      <c r="GG47" s="516"/>
      <c r="GH47" s="516"/>
      <c r="GI47" s="516"/>
      <c r="GJ47" s="516"/>
      <c r="GK47" s="516"/>
      <c r="GL47" s="516"/>
      <c r="GM47" s="516"/>
      <c r="GN47" s="516"/>
      <c r="GO47" s="516"/>
      <c r="GP47" s="516"/>
      <c r="GQ47" s="516"/>
      <c r="GR47" s="516"/>
      <c r="GS47" s="516"/>
      <c r="GT47" s="516"/>
      <c r="GU47" s="516"/>
      <c r="GV47" s="516"/>
      <c r="GW47" s="516"/>
      <c r="GX47" s="516"/>
      <c r="GY47" s="516"/>
      <c r="GZ47" s="516"/>
      <c r="HA47" s="516"/>
      <c r="HB47" s="516"/>
      <c r="HC47" s="516"/>
      <c r="HD47" s="516"/>
      <c r="HE47" s="516"/>
      <c r="HF47" s="516"/>
      <c r="HG47" s="516"/>
      <c r="HH47" s="516"/>
      <c r="HI47" s="516"/>
      <c r="HJ47" s="516"/>
      <c r="HK47" s="516"/>
      <c r="HL47" s="516"/>
      <c r="HM47" s="516"/>
      <c r="HN47" s="516"/>
      <c r="HO47" s="516"/>
      <c r="HP47" s="516"/>
      <c r="HQ47" s="516"/>
      <c r="HR47" s="516"/>
      <c r="HS47" s="516"/>
      <c r="HT47" s="516"/>
      <c r="HU47" s="516"/>
      <c r="HV47" s="516"/>
      <c r="HW47" s="516"/>
      <c r="HX47" s="516"/>
      <c r="HY47" s="516"/>
      <c r="HZ47" s="516"/>
      <c r="IA47" s="516"/>
      <c r="IB47" s="516"/>
      <c r="IC47" s="516"/>
      <c r="ID47" s="516"/>
      <c r="IE47" s="516"/>
      <c r="IF47" s="516"/>
      <c r="IG47" s="516"/>
      <c r="IH47" s="516"/>
      <c r="II47" s="516"/>
      <c r="IJ47" s="516"/>
      <c r="IK47" s="516"/>
      <c r="IL47" s="516"/>
      <c r="IM47" s="516"/>
      <c r="IN47" s="516"/>
      <c r="IO47" s="516"/>
      <c r="IP47" s="516"/>
      <c r="IQ47" s="516"/>
      <c r="IR47" s="516"/>
      <c r="IS47" s="516"/>
      <c r="IT47" s="516"/>
      <c r="IU47" s="516"/>
      <c r="IV47" s="516"/>
      <c r="IW47" s="516"/>
      <c r="IX47" s="516"/>
      <c r="IY47" s="516"/>
      <c r="IZ47" s="516"/>
      <c r="JA47" s="516"/>
      <c r="JB47" s="516"/>
      <c r="JC47" s="516"/>
      <c r="JD47" s="516"/>
      <c r="JE47" s="516"/>
      <c r="JF47" s="516"/>
      <c r="JG47" s="516"/>
      <c r="JH47" s="516"/>
      <c r="JI47" s="516"/>
      <c r="JJ47" s="516"/>
      <c r="JK47" s="516"/>
      <c r="JL47" s="516"/>
      <c r="JM47" s="516"/>
      <c r="JN47" s="516"/>
      <c r="JO47" s="516"/>
    </row>
    <row r="48" spans="1:275" ht="20.25" customHeight="1" x14ac:dyDescent="0.25">
      <c r="A48" s="921">
        <v>30</v>
      </c>
      <c r="B48" s="546" t="s">
        <v>159</v>
      </c>
      <c r="C48" s="596" t="s">
        <v>23</v>
      </c>
      <c r="D48" s="989" t="s">
        <v>54</v>
      </c>
      <c r="E48" s="430" t="str">
        <f>IF(E40="N","X","")</f>
        <v/>
      </c>
      <c r="F48" s="430" t="str">
        <f t="shared" ref="F48:X48" si="21">IF(F40="N","X","")</f>
        <v/>
      </c>
      <c r="G48" s="430" t="str">
        <f t="shared" si="21"/>
        <v/>
      </c>
      <c r="H48" s="430" t="str">
        <f t="shared" si="21"/>
        <v/>
      </c>
      <c r="I48" s="430" t="str">
        <f t="shared" si="21"/>
        <v/>
      </c>
      <c r="J48" s="430" t="str">
        <f t="shared" si="21"/>
        <v/>
      </c>
      <c r="K48" s="430" t="str">
        <f t="shared" si="21"/>
        <v/>
      </c>
      <c r="L48" s="430" t="str">
        <f t="shared" si="21"/>
        <v/>
      </c>
      <c r="M48" s="430" t="str">
        <f t="shared" si="21"/>
        <v/>
      </c>
      <c r="N48" s="430" t="str">
        <f t="shared" si="21"/>
        <v/>
      </c>
      <c r="O48" s="430" t="str">
        <f t="shared" si="21"/>
        <v/>
      </c>
      <c r="P48" s="430" t="str">
        <f t="shared" si="21"/>
        <v/>
      </c>
      <c r="Q48" s="430" t="str">
        <f t="shared" si="21"/>
        <v/>
      </c>
      <c r="R48" s="430" t="str">
        <f t="shared" si="21"/>
        <v/>
      </c>
      <c r="S48" s="430" t="str">
        <f t="shared" si="21"/>
        <v/>
      </c>
      <c r="T48" s="430" t="str">
        <f t="shared" si="21"/>
        <v/>
      </c>
      <c r="U48" s="430" t="str">
        <f t="shared" si="21"/>
        <v/>
      </c>
      <c r="V48" s="430" t="str">
        <f t="shared" si="21"/>
        <v/>
      </c>
      <c r="W48" s="430" t="str">
        <f t="shared" si="21"/>
        <v/>
      </c>
      <c r="X48" s="430" t="str">
        <f t="shared" si="21"/>
        <v/>
      </c>
      <c r="Y48" s="422"/>
      <c r="Z48" s="423"/>
      <c r="AA48" s="424"/>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6"/>
      <c r="BF48" s="516"/>
      <c r="BG48" s="516"/>
      <c r="BH48" s="516"/>
      <c r="BI48" s="516"/>
      <c r="BJ48" s="516"/>
      <c r="BK48" s="516"/>
      <c r="BL48" s="516"/>
      <c r="BM48" s="516"/>
      <c r="BN48" s="516"/>
      <c r="BO48" s="516"/>
      <c r="BP48" s="516"/>
      <c r="BQ48" s="516"/>
      <c r="BR48" s="516"/>
      <c r="BS48" s="516"/>
      <c r="BT48" s="516"/>
      <c r="BU48" s="516"/>
      <c r="BV48" s="516"/>
      <c r="BW48" s="516"/>
      <c r="BX48" s="516"/>
      <c r="BY48" s="516"/>
      <c r="BZ48" s="516"/>
      <c r="CA48" s="516"/>
      <c r="CB48" s="516"/>
      <c r="CC48" s="516"/>
      <c r="CD48" s="516"/>
      <c r="CE48" s="516"/>
      <c r="CF48" s="516"/>
      <c r="CG48" s="516"/>
      <c r="CH48" s="516"/>
      <c r="CI48" s="516"/>
      <c r="CJ48" s="516"/>
      <c r="CK48" s="516"/>
      <c r="CL48" s="516"/>
      <c r="CM48" s="516"/>
      <c r="CN48" s="516"/>
      <c r="CO48" s="516"/>
      <c r="CP48" s="516"/>
      <c r="CQ48" s="516"/>
      <c r="CR48" s="516"/>
      <c r="CS48" s="516"/>
      <c r="CT48" s="516"/>
      <c r="CU48" s="516"/>
      <c r="CV48" s="516"/>
      <c r="CW48" s="516"/>
      <c r="CX48" s="516"/>
      <c r="CY48" s="516"/>
      <c r="CZ48" s="516"/>
      <c r="DA48" s="516"/>
      <c r="DB48" s="516"/>
      <c r="DC48" s="516"/>
      <c r="DD48" s="516"/>
      <c r="DE48" s="516"/>
      <c r="DF48" s="516"/>
      <c r="DG48" s="516"/>
      <c r="DH48" s="516"/>
      <c r="DI48" s="516"/>
      <c r="DJ48" s="516"/>
      <c r="DK48" s="516"/>
      <c r="DL48" s="516"/>
      <c r="DM48" s="516"/>
      <c r="DN48" s="516"/>
      <c r="DO48" s="516"/>
      <c r="DP48" s="516"/>
      <c r="DQ48" s="516"/>
      <c r="DR48" s="516"/>
      <c r="DS48" s="516"/>
      <c r="DT48" s="516"/>
      <c r="DU48" s="516"/>
      <c r="DV48" s="516"/>
      <c r="DW48" s="516"/>
      <c r="DX48" s="516"/>
      <c r="DY48" s="516"/>
      <c r="DZ48" s="516"/>
      <c r="EA48" s="516"/>
      <c r="EB48" s="516"/>
      <c r="EC48" s="516"/>
      <c r="ED48" s="516"/>
      <c r="EE48" s="516"/>
      <c r="EF48" s="516"/>
      <c r="EG48" s="516"/>
      <c r="EH48" s="516"/>
      <c r="EI48" s="516"/>
      <c r="EJ48" s="516"/>
      <c r="EK48" s="516"/>
      <c r="EL48" s="516"/>
      <c r="EM48" s="516"/>
      <c r="EN48" s="516"/>
      <c r="EO48" s="516"/>
      <c r="EP48" s="516"/>
      <c r="EQ48" s="516"/>
      <c r="ER48" s="516"/>
      <c r="ES48" s="516"/>
      <c r="ET48" s="516"/>
      <c r="EU48" s="516"/>
      <c r="EV48" s="516"/>
      <c r="EW48" s="516"/>
      <c r="EX48" s="516"/>
      <c r="EY48" s="516"/>
      <c r="EZ48" s="516"/>
      <c r="FA48" s="516"/>
      <c r="FB48" s="516"/>
      <c r="FC48" s="516"/>
      <c r="FD48" s="516"/>
      <c r="FE48" s="516"/>
      <c r="FF48" s="516"/>
      <c r="FG48" s="516"/>
      <c r="FH48" s="516"/>
      <c r="FI48" s="516"/>
      <c r="FJ48" s="516"/>
      <c r="FK48" s="516"/>
      <c r="FL48" s="516"/>
      <c r="FM48" s="516"/>
      <c r="FN48" s="516"/>
      <c r="FO48" s="516"/>
      <c r="FP48" s="516"/>
      <c r="FQ48" s="516"/>
      <c r="FR48" s="516"/>
      <c r="FS48" s="516"/>
      <c r="FT48" s="516"/>
      <c r="FU48" s="516"/>
      <c r="FV48" s="516"/>
      <c r="FW48" s="516"/>
      <c r="FX48" s="516"/>
      <c r="FY48" s="516"/>
      <c r="FZ48" s="516"/>
      <c r="GA48" s="516"/>
      <c r="GB48" s="516"/>
      <c r="GC48" s="516"/>
      <c r="GD48" s="516"/>
      <c r="GE48" s="516"/>
      <c r="GF48" s="516"/>
      <c r="GG48" s="516"/>
      <c r="GH48" s="516"/>
      <c r="GI48" s="516"/>
      <c r="GJ48" s="516"/>
      <c r="GK48" s="516"/>
      <c r="GL48" s="516"/>
      <c r="GM48" s="516"/>
      <c r="GN48" s="516"/>
      <c r="GO48" s="516"/>
      <c r="GP48" s="516"/>
      <c r="GQ48" s="516"/>
      <c r="GR48" s="516"/>
      <c r="GS48" s="516"/>
      <c r="GT48" s="516"/>
      <c r="GU48" s="516"/>
      <c r="GV48" s="516"/>
      <c r="GW48" s="516"/>
      <c r="GX48" s="516"/>
      <c r="GY48" s="516"/>
      <c r="GZ48" s="516"/>
      <c r="HA48" s="516"/>
      <c r="HB48" s="516"/>
      <c r="HC48" s="516"/>
      <c r="HD48" s="516"/>
      <c r="HE48" s="516"/>
      <c r="HF48" s="516"/>
      <c r="HG48" s="516"/>
      <c r="HH48" s="516"/>
      <c r="HI48" s="516"/>
      <c r="HJ48" s="516"/>
      <c r="HK48" s="516"/>
      <c r="HL48" s="516"/>
      <c r="HM48" s="516"/>
      <c r="HN48" s="516"/>
      <c r="HO48" s="516"/>
      <c r="HP48" s="516"/>
      <c r="HQ48" s="516"/>
      <c r="HR48" s="516"/>
      <c r="HS48" s="516"/>
      <c r="HT48" s="516"/>
      <c r="HU48" s="516"/>
      <c r="HV48" s="516"/>
      <c r="HW48" s="516"/>
      <c r="HX48" s="516"/>
      <c r="HY48" s="516"/>
      <c r="HZ48" s="516"/>
      <c r="IA48" s="516"/>
      <c r="IB48" s="516"/>
      <c r="IC48" s="516"/>
      <c r="ID48" s="516"/>
      <c r="IE48" s="516"/>
      <c r="IF48" s="516"/>
      <c r="IG48" s="516"/>
      <c r="IH48" s="516"/>
      <c r="II48" s="516"/>
      <c r="IJ48" s="516"/>
      <c r="IK48" s="516"/>
      <c r="IL48" s="516"/>
      <c r="IM48" s="516"/>
      <c r="IN48" s="516"/>
      <c r="IO48" s="516"/>
      <c r="IP48" s="516"/>
      <c r="IQ48" s="516"/>
      <c r="IR48" s="516"/>
      <c r="IS48" s="516"/>
      <c r="IT48" s="516"/>
      <c r="IU48" s="516"/>
      <c r="IV48" s="516"/>
      <c r="IW48" s="516"/>
      <c r="IX48" s="516"/>
      <c r="IY48" s="516"/>
      <c r="IZ48" s="516"/>
      <c r="JA48" s="516"/>
      <c r="JB48" s="516"/>
      <c r="JC48" s="516"/>
      <c r="JD48" s="516"/>
      <c r="JE48" s="516"/>
      <c r="JF48" s="516"/>
      <c r="JG48" s="516"/>
      <c r="JH48" s="516"/>
      <c r="JI48" s="516"/>
      <c r="JJ48" s="516"/>
      <c r="JK48" s="516"/>
      <c r="JL48" s="516"/>
      <c r="JM48" s="516"/>
      <c r="JN48" s="516"/>
      <c r="JO48" s="516"/>
    </row>
    <row r="49" spans="1:275" ht="40.200000000000003" thickBot="1" x14ac:dyDescent="0.3">
      <c r="A49" s="585">
        <v>31</v>
      </c>
      <c r="B49" s="552" t="s">
        <v>160</v>
      </c>
      <c r="C49" s="922" t="s">
        <v>280</v>
      </c>
      <c r="D49" s="990" t="s">
        <v>54</v>
      </c>
      <c r="E49" s="431" t="str">
        <f>IF(OR(E40="N", E48="N"),"X","")</f>
        <v/>
      </c>
      <c r="F49" s="431" t="str">
        <f t="shared" ref="F49:X49" si="22">IF(OR(F40="N", F48="N"),"X","")</f>
        <v/>
      </c>
      <c r="G49" s="431" t="str">
        <f t="shared" si="22"/>
        <v/>
      </c>
      <c r="H49" s="431" t="str">
        <f t="shared" si="22"/>
        <v/>
      </c>
      <c r="I49" s="431" t="str">
        <f t="shared" si="22"/>
        <v/>
      </c>
      <c r="J49" s="431" t="str">
        <f t="shared" si="22"/>
        <v/>
      </c>
      <c r="K49" s="431" t="str">
        <f t="shared" si="22"/>
        <v/>
      </c>
      <c r="L49" s="431" t="str">
        <f t="shared" si="22"/>
        <v/>
      </c>
      <c r="M49" s="431" t="str">
        <f t="shared" si="22"/>
        <v/>
      </c>
      <c r="N49" s="431" t="str">
        <f t="shared" si="22"/>
        <v/>
      </c>
      <c r="O49" s="431" t="str">
        <f t="shared" si="22"/>
        <v/>
      </c>
      <c r="P49" s="431" t="str">
        <f t="shared" si="22"/>
        <v/>
      </c>
      <c r="Q49" s="431" t="str">
        <f t="shared" si="22"/>
        <v/>
      </c>
      <c r="R49" s="431" t="str">
        <f t="shared" si="22"/>
        <v/>
      </c>
      <c r="S49" s="431" t="str">
        <f t="shared" si="22"/>
        <v/>
      </c>
      <c r="T49" s="431" t="str">
        <f t="shared" si="22"/>
        <v/>
      </c>
      <c r="U49" s="431" t="str">
        <f t="shared" si="22"/>
        <v/>
      </c>
      <c r="V49" s="431" t="str">
        <f t="shared" si="22"/>
        <v/>
      </c>
      <c r="W49" s="431" t="str">
        <f t="shared" si="22"/>
        <v/>
      </c>
      <c r="X49" s="431" t="str">
        <f t="shared" si="22"/>
        <v/>
      </c>
      <c r="Y49" s="433"/>
      <c r="Z49" s="434"/>
      <c r="AA49" s="435"/>
      <c r="AB49" s="516"/>
      <c r="AC49" s="516"/>
      <c r="AD49" s="516"/>
      <c r="AE49" s="516"/>
      <c r="AF49" s="516"/>
      <c r="AG49" s="516"/>
      <c r="AH49" s="516"/>
      <c r="AI49" s="516"/>
      <c r="AJ49" s="516"/>
      <c r="AK49" s="516"/>
      <c r="AL49" s="516"/>
      <c r="AM49" s="516"/>
      <c r="AN49" s="516"/>
      <c r="AO49" s="516"/>
      <c r="AP49" s="516"/>
      <c r="AQ49" s="516"/>
      <c r="AR49" s="516"/>
      <c r="AS49" s="516"/>
      <c r="AT49" s="516"/>
      <c r="AU49" s="516"/>
      <c r="AV49" s="516"/>
      <c r="AW49" s="516"/>
      <c r="AX49" s="516"/>
      <c r="AY49" s="516"/>
      <c r="AZ49" s="516"/>
      <c r="BA49" s="516"/>
      <c r="BB49" s="516"/>
      <c r="BC49" s="516"/>
      <c r="BD49" s="516"/>
      <c r="BE49" s="516"/>
      <c r="BF49" s="516"/>
      <c r="BG49" s="516"/>
      <c r="BH49" s="516"/>
      <c r="BI49" s="516"/>
      <c r="BJ49" s="516"/>
      <c r="BK49" s="516"/>
      <c r="BL49" s="516"/>
      <c r="BM49" s="516"/>
      <c r="BN49" s="516"/>
      <c r="BO49" s="516"/>
      <c r="BP49" s="516"/>
      <c r="BQ49" s="516"/>
      <c r="BR49" s="516"/>
      <c r="BS49" s="516"/>
      <c r="BT49" s="516"/>
      <c r="BU49" s="516"/>
      <c r="BV49" s="516"/>
      <c r="BW49" s="516"/>
      <c r="BX49" s="516"/>
      <c r="BY49" s="516"/>
      <c r="BZ49" s="516"/>
      <c r="CA49" s="516"/>
      <c r="CB49" s="516"/>
      <c r="CC49" s="516"/>
      <c r="CD49" s="516"/>
      <c r="CE49" s="516"/>
      <c r="CF49" s="516"/>
      <c r="CG49" s="516"/>
      <c r="CH49" s="516"/>
      <c r="CI49" s="516"/>
      <c r="CJ49" s="516"/>
      <c r="CK49" s="516"/>
      <c r="CL49" s="516"/>
      <c r="CM49" s="516"/>
      <c r="CN49" s="516"/>
      <c r="CO49" s="516"/>
      <c r="CP49" s="516"/>
      <c r="CQ49" s="516"/>
      <c r="CR49" s="516"/>
      <c r="CS49" s="516"/>
      <c r="CT49" s="516"/>
      <c r="CU49" s="516"/>
      <c r="CV49" s="516"/>
      <c r="CW49" s="516"/>
      <c r="CX49" s="516"/>
      <c r="CY49" s="516"/>
      <c r="CZ49" s="516"/>
      <c r="DA49" s="516"/>
      <c r="DB49" s="516"/>
      <c r="DC49" s="516"/>
      <c r="DD49" s="516"/>
      <c r="DE49" s="516"/>
      <c r="DF49" s="516"/>
      <c r="DG49" s="516"/>
      <c r="DH49" s="516"/>
      <c r="DI49" s="516"/>
      <c r="DJ49" s="516"/>
      <c r="DK49" s="516"/>
      <c r="DL49" s="516"/>
      <c r="DM49" s="516"/>
      <c r="DN49" s="516"/>
      <c r="DO49" s="516"/>
      <c r="DP49" s="516"/>
      <c r="DQ49" s="516"/>
      <c r="DR49" s="516"/>
      <c r="DS49" s="516"/>
      <c r="DT49" s="516"/>
      <c r="DU49" s="516"/>
      <c r="DV49" s="516"/>
      <c r="DW49" s="516"/>
      <c r="DX49" s="516"/>
      <c r="DY49" s="516"/>
      <c r="DZ49" s="516"/>
      <c r="EA49" s="516"/>
      <c r="EB49" s="516"/>
      <c r="EC49" s="516"/>
      <c r="ED49" s="516"/>
      <c r="EE49" s="516"/>
      <c r="EF49" s="516"/>
      <c r="EG49" s="516"/>
      <c r="EH49" s="516"/>
      <c r="EI49" s="516"/>
      <c r="EJ49" s="516"/>
      <c r="EK49" s="516"/>
      <c r="EL49" s="516"/>
      <c r="EM49" s="516"/>
      <c r="EN49" s="516"/>
      <c r="EO49" s="516"/>
      <c r="EP49" s="516"/>
      <c r="EQ49" s="516"/>
      <c r="ER49" s="516"/>
      <c r="ES49" s="516"/>
      <c r="ET49" s="516"/>
      <c r="EU49" s="516"/>
      <c r="EV49" s="516"/>
      <c r="EW49" s="516"/>
      <c r="EX49" s="516"/>
      <c r="EY49" s="516"/>
      <c r="EZ49" s="516"/>
      <c r="FA49" s="516"/>
      <c r="FB49" s="516"/>
      <c r="FC49" s="516"/>
      <c r="FD49" s="516"/>
      <c r="FE49" s="516"/>
      <c r="FF49" s="516"/>
      <c r="FG49" s="516"/>
      <c r="FH49" s="516"/>
      <c r="FI49" s="516"/>
      <c r="FJ49" s="516"/>
      <c r="FK49" s="516"/>
      <c r="FL49" s="516"/>
      <c r="FM49" s="516"/>
      <c r="FN49" s="516"/>
      <c r="FO49" s="516"/>
      <c r="FP49" s="516"/>
      <c r="FQ49" s="516"/>
      <c r="FR49" s="516"/>
      <c r="FS49" s="516"/>
      <c r="FT49" s="516"/>
      <c r="FU49" s="516"/>
      <c r="FV49" s="516"/>
      <c r="FW49" s="516"/>
      <c r="FX49" s="516"/>
      <c r="FY49" s="516"/>
      <c r="FZ49" s="516"/>
      <c r="GA49" s="516"/>
      <c r="GB49" s="516"/>
      <c r="GC49" s="516"/>
      <c r="GD49" s="516"/>
      <c r="GE49" s="516"/>
      <c r="GF49" s="516"/>
      <c r="GG49" s="516"/>
      <c r="GH49" s="516"/>
      <c r="GI49" s="516"/>
      <c r="GJ49" s="516"/>
      <c r="GK49" s="516"/>
      <c r="GL49" s="516"/>
      <c r="GM49" s="516"/>
      <c r="GN49" s="516"/>
      <c r="GO49" s="516"/>
      <c r="GP49" s="516"/>
      <c r="GQ49" s="516"/>
      <c r="GR49" s="516"/>
      <c r="GS49" s="516"/>
      <c r="GT49" s="516"/>
      <c r="GU49" s="516"/>
      <c r="GV49" s="516"/>
      <c r="GW49" s="516"/>
      <c r="GX49" s="516"/>
      <c r="GY49" s="516"/>
      <c r="GZ49" s="516"/>
      <c r="HA49" s="516"/>
      <c r="HB49" s="516"/>
      <c r="HC49" s="516"/>
      <c r="HD49" s="516"/>
      <c r="HE49" s="516"/>
      <c r="HF49" s="516"/>
      <c r="HG49" s="516"/>
      <c r="HH49" s="516"/>
      <c r="HI49" s="516"/>
      <c r="HJ49" s="516"/>
      <c r="HK49" s="516"/>
      <c r="HL49" s="516"/>
      <c r="HM49" s="516"/>
      <c r="HN49" s="516"/>
      <c r="HO49" s="516"/>
      <c r="HP49" s="516"/>
      <c r="HQ49" s="516"/>
      <c r="HR49" s="516"/>
      <c r="HS49" s="516"/>
      <c r="HT49" s="516"/>
      <c r="HU49" s="516"/>
      <c r="HV49" s="516"/>
      <c r="HW49" s="516"/>
      <c r="HX49" s="516"/>
      <c r="HY49" s="516"/>
      <c r="HZ49" s="516"/>
      <c r="IA49" s="516"/>
      <c r="IB49" s="516"/>
      <c r="IC49" s="516"/>
      <c r="ID49" s="516"/>
      <c r="IE49" s="516"/>
      <c r="IF49" s="516"/>
      <c r="IG49" s="516"/>
      <c r="IH49" s="516"/>
      <c r="II49" s="516"/>
      <c r="IJ49" s="516"/>
      <c r="IK49" s="516"/>
      <c r="IL49" s="516"/>
      <c r="IM49" s="516"/>
      <c r="IN49" s="516"/>
      <c r="IO49" s="516"/>
      <c r="IP49" s="516"/>
      <c r="IQ49" s="516"/>
      <c r="IR49" s="516"/>
      <c r="IS49" s="516"/>
      <c r="IT49" s="516"/>
      <c r="IU49" s="516"/>
      <c r="IV49" s="516"/>
      <c r="IW49" s="516"/>
      <c r="IX49" s="516"/>
      <c r="IY49" s="516"/>
      <c r="IZ49" s="516"/>
      <c r="JA49" s="516"/>
      <c r="JB49" s="516"/>
      <c r="JC49" s="516"/>
      <c r="JD49" s="516"/>
      <c r="JE49" s="516"/>
      <c r="JF49" s="516"/>
      <c r="JG49" s="516"/>
      <c r="JH49" s="516"/>
      <c r="JI49" s="516"/>
      <c r="JJ49" s="516"/>
      <c r="JK49" s="516"/>
      <c r="JL49" s="516"/>
      <c r="JM49" s="516"/>
      <c r="JN49" s="516"/>
      <c r="JO49" s="516"/>
    </row>
    <row r="50" spans="1:275" ht="23.4" thickBot="1" x14ac:dyDescent="0.3">
      <c r="A50" s="923"/>
      <c r="B50" s="924"/>
      <c r="C50" s="918" t="s">
        <v>46</v>
      </c>
      <c r="D50" s="991" t="s">
        <v>10</v>
      </c>
      <c r="E50" s="473"/>
      <c r="F50" s="474"/>
      <c r="G50" s="474"/>
      <c r="H50" s="474"/>
      <c r="I50" s="474"/>
      <c r="J50" s="474"/>
      <c r="K50" s="474"/>
      <c r="L50" s="474"/>
      <c r="M50" s="474"/>
      <c r="N50" s="474"/>
      <c r="O50" s="474"/>
      <c r="P50" s="474"/>
      <c r="Q50" s="474"/>
      <c r="R50" s="474"/>
      <c r="S50" s="474"/>
      <c r="T50" s="474"/>
      <c r="U50" s="474"/>
      <c r="V50" s="474"/>
      <c r="W50" s="474"/>
      <c r="X50" s="474"/>
      <c r="Y50" s="439"/>
      <c r="Z50" s="440"/>
      <c r="AA50" s="441"/>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16"/>
      <c r="CD50" s="516"/>
      <c r="CE50" s="516"/>
      <c r="CF50" s="516"/>
      <c r="CG50" s="516"/>
      <c r="CH50" s="516"/>
      <c r="CI50" s="516"/>
      <c r="CJ50" s="516"/>
      <c r="CK50" s="516"/>
      <c r="CL50" s="516"/>
      <c r="CM50" s="516"/>
      <c r="CN50" s="516"/>
      <c r="CO50" s="516"/>
      <c r="CP50" s="516"/>
      <c r="CQ50" s="516"/>
      <c r="CR50" s="516"/>
      <c r="CS50" s="516"/>
      <c r="CT50" s="516"/>
      <c r="CU50" s="516"/>
      <c r="CV50" s="516"/>
      <c r="CW50" s="516"/>
      <c r="CX50" s="516"/>
      <c r="CY50" s="516"/>
      <c r="CZ50" s="516"/>
      <c r="DA50" s="516"/>
      <c r="DB50" s="516"/>
      <c r="DC50" s="516"/>
      <c r="DD50" s="516"/>
      <c r="DE50" s="516"/>
      <c r="DF50" s="516"/>
      <c r="DG50" s="516"/>
      <c r="DH50" s="516"/>
      <c r="DI50" s="516"/>
      <c r="DJ50" s="516"/>
      <c r="DK50" s="516"/>
      <c r="DL50" s="516"/>
      <c r="DM50" s="516"/>
      <c r="DN50" s="516"/>
      <c r="DO50" s="516"/>
      <c r="DP50" s="516"/>
      <c r="DQ50" s="516"/>
      <c r="DR50" s="516"/>
      <c r="DS50" s="516"/>
      <c r="DT50" s="516"/>
      <c r="DU50" s="516"/>
      <c r="DV50" s="516"/>
      <c r="DW50" s="516"/>
      <c r="DX50" s="516"/>
      <c r="DY50" s="516"/>
      <c r="DZ50" s="516"/>
      <c r="EA50" s="516"/>
      <c r="EB50" s="516"/>
      <c r="EC50" s="516"/>
      <c r="ED50" s="516"/>
      <c r="EE50" s="516"/>
      <c r="EF50" s="516"/>
      <c r="EG50" s="516"/>
      <c r="EH50" s="516"/>
      <c r="EI50" s="516"/>
      <c r="EJ50" s="516"/>
      <c r="EK50" s="516"/>
      <c r="EL50" s="516"/>
      <c r="EM50" s="516"/>
      <c r="EN50" s="516"/>
      <c r="EO50" s="516"/>
      <c r="EP50" s="516"/>
      <c r="EQ50" s="516"/>
      <c r="ER50" s="516"/>
      <c r="ES50" s="516"/>
      <c r="ET50" s="516"/>
      <c r="EU50" s="516"/>
      <c r="EV50" s="516"/>
      <c r="EW50" s="516"/>
      <c r="EX50" s="516"/>
      <c r="EY50" s="516"/>
      <c r="EZ50" s="516"/>
      <c r="FA50" s="516"/>
      <c r="FB50" s="516"/>
      <c r="FC50" s="516"/>
      <c r="FD50" s="516"/>
      <c r="FE50" s="516"/>
      <c r="FF50" s="516"/>
      <c r="FG50" s="516"/>
      <c r="FH50" s="516"/>
      <c r="FI50" s="516"/>
      <c r="FJ50" s="516"/>
      <c r="FK50" s="516"/>
      <c r="FL50" s="516"/>
      <c r="FM50" s="516"/>
      <c r="FN50" s="516"/>
      <c r="FO50" s="516"/>
      <c r="FP50" s="516"/>
      <c r="FQ50" s="516"/>
      <c r="FR50" s="516"/>
      <c r="FS50" s="516"/>
      <c r="FT50" s="516"/>
      <c r="FU50" s="516"/>
      <c r="FV50" s="516"/>
      <c r="FW50" s="516"/>
      <c r="FX50" s="516"/>
      <c r="FY50" s="516"/>
      <c r="FZ50" s="516"/>
      <c r="GA50" s="516"/>
      <c r="GB50" s="516"/>
      <c r="GC50" s="516"/>
      <c r="GD50" s="516"/>
      <c r="GE50" s="516"/>
      <c r="GF50" s="516"/>
      <c r="GG50" s="516"/>
      <c r="GH50" s="516"/>
      <c r="GI50" s="516"/>
      <c r="GJ50" s="516"/>
      <c r="GK50" s="516"/>
      <c r="GL50" s="516"/>
      <c r="GM50" s="516"/>
      <c r="GN50" s="516"/>
      <c r="GO50" s="516"/>
      <c r="GP50" s="516"/>
      <c r="GQ50" s="516"/>
      <c r="GR50" s="516"/>
      <c r="GS50" s="516"/>
      <c r="GT50" s="516"/>
      <c r="GU50" s="516"/>
      <c r="GV50" s="516"/>
      <c r="GW50" s="516"/>
      <c r="GX50" s="516"/>
      <c r="GY50" s="516"/>
      <c r="GZ50" s="516"/>
      <c r="HA50" s="516"/>
      <c r="HB50" s="516"/>
      <c r="HC50" s="516"/>
      <c r="HD50" s="516"/>
      <c r="HE50" s="516"/>
      <c r="HF50" s="516"/>
      <c r="HG50" s="516"/>
      <c r="HH50" s="516"/>
      <c r="HI50" s="516"/>
      <c r="HJ50" s="516"/>
      <c r="HK50" s="516"/>
      <c r="HL50" s="516"/>
      <c r="HM50" s="516"/>
      <c r="HN50" s="516"/>
      <c r="HO50" s="516"/>
      <c r="HP50" s="516"/>
      <c r="HQ50" s="516"/>
      <c r="HR50" s="516"/>
      <c r="HS50" s="516"/>
      <c r="HT50" s="516"/>
      <c r="HU50" s="516"/>
      <c r="HV50" s="516"/>
      <c r="HW50" s="516"/>
      <c r="HX50" s="516"/>
      <c r="HY50" s="516"/>
      <c r="HZ50" s="516"/>
      <c r="IA50" s="516"/>
      <c r="IB50" s="516"/>
      <c r="IC50" s="516"/>
      <c r="ID50" s="516"/>
      <c r="IE50" s="516"/>
      <c r="IF50" s="516"/>
      <c r="IG50" s="516"/>
      <c r="IH50" s="516"/>
      <c r="II50" s="516"/>
      <c r="IJ50" s="516"/>
      <c r="IK50" s="516"/>
      <c r="IL50" s="516"/>
      <c r="IM50" s="516"/>
      <c r="IN50" s="516"/>
      <c r="IO50" s="516"/>
      <c r="IP50" s="516"/>
      <c r="IQ50" s="516"/>
      <c r="IR50" s="516"/>
      <c r="IS50" s="516"/>
      <c r="IT50" s="516"/>
      <c r="IU50" s="516"/>
      <c r="IV50" s="516"/>
      <c r="IW50" s="516"/>
      <c r="IX50" s="516"/>
      <c r="IY50" s="516"/>
      <c r="IZ50" s="516"/>
      <c r="JA50" s="516"/>
      <c r="JB50" s="516"/>
      <c r="JC50" s="516"/>
      <c r="JD50" s="516"/>
      <c r="JE50" s="516"/>
      <c r="JF50" s="516"/>
      <c r="JG50" s="516"/>
      <c r="JH50" s="516"/>
      <c r="JI50" s="516"/>
      <c r="JJ50" s="516"/>
      <c r="JK50" s="516"/>
      <c r="JL50" s="516"/>
      <c r="JM50" s="516"/>
      <c r="JN50" s="516"/>
      <c r="JO50" s="516"/>
    </row>
    <row r="51" spans="1:275" ht="39.6" x14ac:dyDescent="0.25">
      <c r="A51" s="925">
        <v>32</v>
      </c>
      <c r="B51" s="557" t="s">
        <v>161</v>
      </c>
      <c r="C51" s="926" t="s">
        <v>281</v>
      </c>
      <c r="D51" s="992" t="s">
        <v>54</v>
      </c>
      <c r="E51" s="416"/>
      <c r="F51" s="443"/>
      <c r="G51" s="443"/>
      <c r="H51" s="443"/>
      <c r="I51" s="443"/>
      <c r="J51" s="443"/>
      <c r="K51" s="443"/>
      <c r="L51" s="443"/>
      <c r="M51" s="443"/>
      <c r="N51" s="443"/>
      <c r="O51" s="443"/>
      <c r="P51" s="443"/>
      <c r="Q51" s="443"/>
      <c r="R51" s="443"/>
      <c r="S51" s="443"/>
      <c r="T51" s="443"/>
      <c r="U51" s="443"/>
      <c r="V51" s="443"/>
      <c r="W51" s="443"/>
      <c r="X51" s="443"/>
      <c r="Y51" s="444"/>
      <c r="Z51" s="445"/>
      <c r="AA51" s="446"/>
      <c r="AB51" s="516"/>
      <c r="AC51" s="516"/>
      <c r="AD51" s="516"/>
      <c r="AE51" s="516"/>
      <c r="AF51" s="516"/>
      <c r="AG51" s="516"/>
      <c r="AH51" s="516"/>
      <c r="AI51" s="516"/>
      <c r="AJ51" s="516"/>
      <c r="AK51" s="516"/>
      <c r="AL51" s="516"/>
      <c r="AM51" s="516"/>
      <c r="AN51" s="516"/>
      <c r="AO51" s="516"/>
      <c r="AP51" s="516"/>
      <c r="AQ51" s="516"/>
      <c r="AR51" s="516"/>
      <c r="AS51" s="516"/>
      <c r="AT51" s="516"/>
      <c r="AU51" s="516"/>
      <c r="AV51" s="516"/>
      <c r="AW51" s="516"/>
      <c r="AX51" s="516"/>
      <c r="AY51" s="516"/>
      <c r="AZ51" s="516"/>
      <c r="BA51" s="516"/>
      <c r="BB51" s="516"/>
      <c r="BC51" s="516"/>
      <c r="BD51" s="516"/>
      <c r="BE51" s="516"/>
      <c r="BF51" s="516"/>
      <c r="BG51" s="516"/>
      <c r="BH51" s="516"/>
      <c r="BI51" s="516"/>
      <c r="BJ51" s="516"/>
      <c r="BK51" s="516"/>
      <c r="BL51" s="516"/>
      <c r="BM51" s="516"/>
      <c r="BN51" s="516"/>
      <c r="BO51" s="516"/>
      <c r="BP51" s="516"/>
      <c r="BQ51" s="516"/>
      <c r="BR51" s="516"/>
      <c r="BS51" s="516"/>
      <c r="BT51" s="516"/>
      <c r="BU51" s="516"/>
      <c r="BV51" s="516"/>
      <c r="BW51" s="516"/>
      <c r="BX51" s="516"/>
      <c r="BY51" s="516"/>
      <c r="BZ51" s="516"/>
      <c r="CA51" s="516"/>
      <c r="CB51" s="516"/>
      <c r="CC51" s="516"/>
      <c r="CD51" s="516"/>
      <c r="CE51" s="516"/>
      <c r="CF51" s="516"/>
      <c r="CG51" s="516"/>
      <c r="CH51" s="516"/>
      <c r="CI51" s="516"/>
      <c r="CJ51" s="516"/>
      <c r="CK51" s="516"/>
      <c r="CL51" s="516"/>
      <c r="CM51" s="516"/>
      <c r="CN51" s="516"/>
      <c r="CO51" s="516"/>
      <c r="CP51" s="516"/>
      <c r="CQ51" s="516"/>
      <c r="CR51" s="516"/>
      <c r="CS51" s="516"/>
      <c r="CT51" s="516"/>
      <c r="CU51" s="516"/>
      <c r="CV51" s="516"/>
      <c r="CW51" s="516"/>
      <c r="CX51" s="516"/>
      <c r="CY51" s="516"/>
      <c r="CZ51" s="516"/>
      <c r="DA51" s="516"/>
      <c r="DB51" s="516"/>
      <c r="DC51" s="516"/>
      <c r="DD51" s="516"/>
      <c r="DE51" s="516"/>
      <c r="DF51" s="516"/>
      <c r="DG51" s="516"/>
      <c r="DH51" s="516"/>
      <c r="DI51" s="516"/>
      <c r="DJ51" s="516"/>
      <c r="DK51" s="516"/>
      <c r="DL51" s="516"/>
      <c r="DM51" s="516"/>
      <c r="DN51" s="516"/>
      <c r="DO51" s="516"/>
      <c r="DP51" s="516"/>
      <c r="DQ51" s="516"/>
      <c r="DR51" s="516"/>
      <c r="DS51" s="516"/>
      <c r="DT51" s="516"/>
      <c r="DU51" s="516"/>
      <c r="DV51" s="516"/>
      <c r="DW51" s="516"/>
      <c r="DX51" s="516"/>
      <c r="DY51" s="516"/>
      <c r="DZ51" s="516"/>
      <c r="EA51" s="516"/>
      <c r="EB51" s="516"/>
      <c r="EC51" s="516"/>
      <c r="ED51" s="516"/>
      <c r="EE51" s="516"/>
      <c r="EF51" s="516"/>
      <c r="EG51" s="516"/>
      <c r="EH51" s="516"/>
      <c r="EI51" s="516"/>
      <c r="EJ51" s="516"/>
      <c r="EK51" s="516"/>
      <c r="EL51" s="516"/>
      <c r="EM51" s="516"/>
      <c r="EN51" s="516"/>
      <c r="EO51" s="516"/>
      <c r="EP51" s="516"/>
      <c r="EQ51" s="516"/>
      <c r="ER51" s="516"/>
      <c r="ES51" s="516"/>
      <c r="ET51" s="516"/>
      <c r="EU51" s="516"/>
      <c r="EV51" s="516"/>
      <c r="EW51" s="516"/>
      <c r="EX51" s="516"/>
      <c r="EY51" s="516"/>
      <c r="EZ51" s="516"/>
      <c r="FA51" s="516"/>
      <c r="FB51" s="516"/>
      <c r="FC51" s="516"/>
      <c r="FD51" s="516"/>
      <c r="FE51" s="516"/>
      <c r="FF51" s="516"/>
      <c r="FG51" s="516"/>
      <c r="FH51" s="516"/>
      <c r="FI51" s="516"/>
      <c r="FJ51" s="516"/>
      <c r="FK51" s="516"/>
      <c r="FL51" s="516"/>
      <c r="FM51" s="516"/>
      <c r="FN51" s="516"/>
      <c r="FO51" s="516"/>
      <c r="FP51" s="516"/>
      <c r="FQ51" s="516"/>
      <c r="FR51" s="516"/>
      <c r="FS51" s="516"/>
      <c r="FT51" s="516"/>
      <c r="FU51" s="516"/>
      <c r="FV51" s="516"/>
      <c r="FW51" s="516"/>
      <c r="FX51" s="516"/>
      <c r="FY51" s="516"/>
      <c r="FZ51" s="516"/>
      <c r="GA51" s="516"/>
      <c r="GB51" s="516"/>
      <c r="GC51" s="516"/>
      <c r="GD51" s="516"/>
      <c r="GE51" s="516"/>
      <c r="GF51" s="516"/>
      <c r="GG51" s="516"/>
      <c r="GH51" s="516"/>
      <c r="GI51" s="516"/>
      <c r="GJ51" s="516"/>
      <c r="GK51" s="516"/>
      <c r="GL51" s="516"/>
      <c r="GM51" s="516"/>
      <c r="GN51" s="516"/>
      <c r="GO51" s="516"/>
      <c r="GP51" s="516"/>
      <c r="GQ51" s="516"/>
      <c r="GR51" s="516"/>
      <c r="GS51" s="516"/>
      <c r="GT51" s="516"/>
      <c r="GU51" s="516"/>
      <c r="GV51" s="516"/>
      <c r="GW51" s="516"/>
      <c r="GX51" s="516"/>
      <c r="GY51" s="516"/>
      <c r="GZ51" s="516"/>
      <c r="HA51" s="516"/>
      <c r="HB51" s="516"/>
      <c r="HC51" s="516"/>
      <c r="HD51" s="516"/>
      <c r="HE51" s="516"/>
      <c r="HF51" s="516"/>
      <c r="HG51" s="516"/>
      <c r="HH51" s="516"/>
      <c r="HI51" s="516"/>
      <c r="HJ51" s="516"/>
      <c r="HK51" s="516"/>
      <c r="HL51" s="516"/>
      <c r="HM51" s="516"/>
      <c r="HN51" s="516"/>
      <c r="HO51" s="516"/>
      <c r="HP51" s="516"/>
      <c r="HQ51" s="516"/>
      <c r="HR51" s="516"/>
      <c r="HS51" s="516"/>
      <c r="HT51" s="516"/>
      <c r="HU51" s="516"/>
      <c r="HV51" s="516"/>
      <c r="HW51" s="516"/>
      <c r="HX51" s="516"/>
      <c r="HY51" s="516"/>
      <c r="HZ51" s="516"/>
      <c r="IA51" s="516"/>
      <c r="IB51" s="516"/>
      <c r="IC51" s="516"/>
      <c r="ID51" s="516"/>
      <c r="IE51" s="516"/>
      <c r="IF51" s="516"/>
      <c r="IG51" s="516"/>
      <c r="IH51" s="516"/>
      <c r="II51" s="516"/>
      <c r="IJ51" s="516"/>
      <c r="IK51" s="516"/>
      <c r="IL51" s="516"/>
      <c r="IM51" s="516"/>
      <c r="IN51" s="516"/>
      <c r="IO51" s="516"/>
      <c r="IP51" s="516"/>
      <c r="IQ51" s="516"/>
      <c r="IR51" s="516"/>
      <c r="IS51" s="516"/>
      <c r="IT51" s="516"/>
      <c r="IU51" s="516"/>
      <c r="IV51" s="516"/>
      <c r="IW51" s="516"/>
      <c r="IX51" s="516"/>
      <c r="IY51" s="516"/>
      <c r="IZ51" s="516"/>
      <c r="JA51" s="516"/>
      <c r="JB51" s="516"/>
      <c r="JC51" s="516"/>
      <c r="JD51" s="516"/>
      <c r="JE51" s="516"/>
      <c r="JF51" s="516"/>
      <c r="JG51" s="516"/>
      <c r="JH51" s="516"/>
      <c r="JI51" s="516"/>
      <c r="JJ51" s="516"/>
      <c r="JK51" s="516"/>
      <c r="JL51" s="516"/>
      <c r="JM51" s="516"/>
      <c r="JN51" s="516"/>
      <c r="JO51" s="516"/>
    </row>
    <row r="52" spans="1:275" ht="39.6" x14ac:dyDescent="0.25">
      <c r="A52" s="559">
        <v>33</v>
      </c>
      <c r="B52" s="546" t="s">
        <v>162</v>
      </c>
      <c r="C52" s="927" t="s">
        <v>339</v>
      </c>
      <c r="D52" s="979" t="s">
        <v>54</v>
      </c>
      <c r="E52" s="430" t="str">
        <f>IF(E51="N","X","")</f>
        <v/>
      </c>
      <c r="F52" s="430" t="str">
        <f t="shared" ref="F52:X52" si="23">IF(F51="N","X","")</f>
        <v/>
      </c>
      <c r="G52" s="430" t="str">
        <f t="shared" si="23"/>
        <v/>
      </c>
      <c r="H52" s="430" t="str">
        <f t="shared" si="23"/>
        <v/>
      </c>
      <c r="I52" s="430" t="str">
        <f t="shared" si="23"/>
        <v/>
      </c>
      <c r="J52" s="430" t="str">
        <f t="shared" si="23"/>
        <v/>
      </c>
      <c r="K52" s="430" t="str">
        <f t="shared" si="23"/>
        <v/>
      </c>
      <c r="L52" s="430" t="str">
        <f t="shared" si="23"/>
        <v/>
      </c>
      <c r="M52" s="430" t="str">
        <f t="shared" si="23"/>
        <v/>
      </c>
      <c r="N52" s="430" t="str">
        <f t="shared" si="23"/>
        <v/>
      </c>
      <c r="O52" s="430" t="str">
        <f t="shared" si="23"/>
        <v/>
      </c>
      <c r="P52" s="430" t="str">
        <f t="shared" si="23"/>
        <v/>
      </c>
      <c r="Q52" s="430" t="str">
        <f t="shared" si="23"/>
        <v/>
      </c>
      <c r="R52" s="430" t="str">
        <f t="shared" si="23"/>
        <v/>
      </c>
      <c r="S52" s="430" t="str">
        <f t="shared" si="23"/>
        <v/>
      </c>
      <c r="T52" s="430" t="str">
        <f t="shared" si="23"/>
        <v/>
      </c>
      <c r="U52" s="430" t="str">
        <f t="shared" si="23"/>
        <v/>
      </c>
      <c r="V52" s="430" t="str">
        <f t="shared" si="23"/>
        <v/>
      </c>
      <c r="W52" s="430" t="str">
        <f t="shared" si="23"/>
        <v/>
      </c>
      <c r="X52" s="430" t="str">
        <f t="shared" si="23"/>
        <v/>
      </c>
      <c r="Y52" s="422"/>
      <c r="Z52" s="423"/>
      <c r="AA52" s="424"/>
      <c r="AB52" s="516"/>
      <c r="AC52" s="516"/>
      <c r="AD52" s="516"/>
      <c r="AE52" s="516"/>
      <c r="AF52" s="516"/>
      <c r="AG52" s="516"/>
      <c r="AH52" s="516"/>
      <c r="AI52" s="516"/>
      <c r="AJ52" s="516"/>
      <c r="AK52" s="516"/>
      <c r="AL52" s="516"/>
      <c r="AM52" s="516"/>
      <c r="AN52" s="516"/>
      <c r="AO52" s="516"/>
      <c r="AP52" s="516"/>
      <c r="AQ52" s="516"/>
      <c r="AR52" s="516"/>
      <c r="AS52" s="516"/>
      <c r="AT52" s="516"/>
      <c r="AU52" s="516"/>
      <c r="AV52" s="516"/>
      <c r="AW52" s="516"/>
      <c r="AX52" s="516"/>
      <c r="AY52" s="516"/>
      <c r="AZ52" s="516"/>
      <c r="BA52" s="516"/>
      <c r="BB52" s="516"/>
      <c r="BC52" s="516"/>
      <c r="BD52" s="516"/>
      <c r="BE52" s="516"/>
      <c r="BF52" s="516"/>
      <c r="BG52" s="516"/>
      <c r="BH52" s="516"/>
      <c r="BI52" s="516"/>
      <c r="BJ52" s="516"/>
      <c r="BK52" s="516"/>
      <c r="BL52" s="516"/>
      <c r="BM52" s="516"/>
      <c r="BN52" s="516"/>
      <c r="BO52" s="516"/>
      <c r="BP52" s="516"/>
      <c r="BQ52" s="516"/>
      <c r="BR52" s="516"/>
      <c r="BS52" s="516"/>
      <c r="BT52" s="516"/>
      <c r="BU52" s="516"/>
      <c r="BV52" s="516"/>
      <c r="BW52" s="516"/>
      <c r="BX52" s="516"/>
      <c r="BY52" s="516"/>
      <c r="BZ52" s="516"/>
      <c r="CA52" s="516"/>
      <c r="CB52" s="516"/>
      <c r="CC52" s="516"/>
      <c r="CD52" s="516"/>
      <c r="CE52" s="516"/>
      <c r="CF52" s="516"/>
      <c r="CG52" s="516"/>
      <c r="CH52" s="516"/>
      <c r="CI52" s="516"/>
      <c r="CJ52" s="516"/>
      <c r="CK52" s="516"/>
      <c r="CL52" s="516"/>
      <c r="CM52" s="516"/>
      <c r="CN52" s="516"/>
      <c r="CO52" s="516"/>
      <c r="CP52" s="516"/>
      <c r="CQ52" s="516"/>
      <c r="CR52" s="516"/>
      <c r="CS52" s="516"/>
      <c r="CT52" s="516"/>
      <c r="CU52" s="516"/>
      <c r="CV52" s="516"/>
      <c r="CW52" s="516"/>
      <c r="CX52" s="516"/>
      <c r="CY52" s="516"/>
      <c r="CZ52" s="516"/>
      <c r="DA52" s="516"/>
      <c r="DB52" s="516"/>
      <c r="DC52" s="516"/>
      <c r="DD52" s="516"/>
      <c r="DE52" s="516"/>
      <c r="DF52" s="516"/>
      <c r="DG52" s="516"/>
      <c r="DH52" s="516"/>
      <c r="DI52" s="516"/>
      <c r="DJ52" s="516"/>
      <c r="DK52" s="516"/>
      <c r="DL52" s="516"/>
      <c r="DM52" s="516"/>
      <c r="DN52" s="516"/>
      <c r="DO52" s="516"/>
      <c r="DP52" s="516"/>
      <c r="DQ52" s="516"/>
      <c r="DR52" s="516"/>
      <c r="DS52" s="516"/>
      <c r="DT52" s="516"/>
      <c r="DU52" s="516"/>
      <c r="DV52" s="516"/>
      <c r="DW52" s="516"/>
      <c r="DX52" s="516"/>
      <c r="DY52" s="516"/>
      <c r="DZ52" s="516"/>
      <c r="EA52" s="516"/>
      <c r="EB52" s="516"/>
      <c r="EC52" s="516"/>
      <c r="ED52" s="516"/>
      <c r="EE52" s="516"/>
      <c r="EF52" s="516"/>
      <c r="EG52" s="516"/>
      <c r="EH52" s="516"/>
      <c r="EI52" s="516"/>
      <c r="EJ52" s="516"/>
      <c r="EK52" s="516"/>
      <c r="EL52" s="516"/>
      <c r="EM52" s="516"/>
      <c r="EN52" s="516"/>
      <c r="EO52" s="516"/>
      <c r="EP52" s="516"/>
      <c r="EQ52" s="516"/>
      <c r="ER52" s="516"/>
      <c r="ES52" s="516"/>
      <c r="ET52" s="516"/>
      <c r="EU52" s="516"/>
      <c r="EV52" s="516"/>
      <c r="EW52" s="516"/>
      <c r="EX52" s="516"/>
      <c r="EY52" s="516"/>
      <c r="EZ52" s="516"/>
      <c r="FA52" s="516"/>
      <c r="FB52" s="516"/>
      <c r="FC52" s="516"/>
      <c r="FD52" s="516"/>
      <c r="FE52" s="516"/>
      <c r="FF52" s="516"/>
      <c r="FG52" s="516"/>
      <c r="FH52" s="516"/>
      <c r="FI52" s="516"/>
      <c r="FJ52" s="516"/>
      <c r="FK52" s="516"/>
      <c r="FL52" s="516"/>
      <c r="FM52" s="516"/>
      <c r="FN52" s="516"/>
      <c r="FO52" s="516"/>
      <c r="FP52" s="516"/>
      <c r="FQ52" s="516"/>
      <c r="FR52" s="516"/>
      <c r="FS52" s="516"/>
      <c r="FT52" s="516"/>
      <c r="FU52" s="516"/>
      <c r="FV52" s="516"/>
      <c r="FW52" s="516"/>
      <c r="FX52" s="516"/>
      <c r="FY52" s="516"/>
      <c r="FZ52" s="516"/>
      <c r="GA52" s="516"/>
      <c r="GB52" s="516"/>
      <c r="GC52" s="516"/>
      <c r="GD52" s="516"/>
      <c r="GE52" s="516"/>
      <c r="GF52" s="516"/>
      <c r="GG52" s="516"/>
      <c r="GH52" s="516"/>
      <c r="GI52" s="516"/>
      <c r="GJ52" s="516"/>
      <c r="GK52" s="516"/>
      <c r="GL52" s="516"/>
      <c r="GM52" s="516"/>
      <c r="GN52" s="516"/>
      <c r="GO52" s="516"/>
      <c r="GP52" s="516"/>
      <c r="GQ52" s="516"/>
      <c r="GR52" s="516"/>
      <c r="GS52" s="516"/>
      <c r="GT52" s="516"/>
      <c r="GU52" s="516"/>
      <c r="GV52" s="516"/>
      <c r="GW52" s="516"/>
      <c r="GX52" s="516"/>
      <c r="GY52" s="516"/>
      <c r="GZ52" s="516"/>
      <c r="HA52" s="516"/>
      <c r="HB52" s="516"/>
      <c r="HC52" s="516"/>
      <c r="HD52" s="516"/>
      <c r="HE52" s="516"/>
      <c r="HF52" s="516"/>
      <c r="HG52" s="516"/>
      <c r="HH52" s="516"/>
      <c r="HI52" s="516"/>
      <c r="HJ52" s="516"/>
      <c r="HK52" s="516"/>
      <c r="HL52" s="516"/>
      <c r="HM52" s="516"/>
      <c r="HN52" s="516"/>
      <c r="HO52" s="516"/>
      <c r="HP52" s="516"/>
      <c r="HQ52" s="516"/>
      <c r="HR52" s="516"/>
      <c r="HS52" s="516"/>
      <c r="HT52" s="516"/>
      <c r="HU52" s="516"/>
      <c r="HV52" s="516"/>
      <c r="HW52" s="516"/>
      <c r="HX52" s="516"/>
      <c r="HY52" s="516"/>
      <c r="HZ52" s="516"/>
      <c r="IA52" s="516"/>
      <c r="IB52" s="516"/>
      <c r="IC52" s="516"/>
      <c r="ID52" s="516"/>
      <c r="IE52" s="516"/>
      <c r="IF52" s="516"/>
      <c r="IG52" s="516"/>
      <c r="IH52" s="516"/>
      <c r="II52" s="516"/>
      <c r="IJ52" s="516"/>
      <c r="IK52" s="516"/>
      <c r="IL52" s="516"/>
      <c r="IM52" s="516"/>
      <c r="IN52" s="516"/>
      <c r="IO52" s="516"/>
      <c r="IP52" s="516"/>
      <c r="IQ52" s="516"/>
      <c r="IR52" s="516"/>
      <c r="IS52" s="516"/>
      <c r="IT52" s="516"/>
      <c r="IU52" s="516"/>
      <c r="IV52" s="516"/>
      <c r="IW52" s="516"/>
      <c r="IX52" s="516"/>
      <c r="IY52" s="516"/>
      <c r="IZ52" s="516"/>
      <c r="JA52" s="516"/>
      <c r="JB52" s="516"/>
      <c r="JC52" s="516"/>
      <c r="JD52" s="516"/>
      <c r="JE52" s="516"/>
      <c r="JF52" s="516"/>
      <c r="JG52" s="516"/>
      <c r="JH52" s="516"/>
      <c r="JI52" s="516"/>
      <c r="JJ52" s="516"/>
      <c r="JK52" s="516"/>
      <c r="JL52" s="516"/>
      <c r="JM52" s="516"/>
      <c r="JN52" s="516"/>
      <c r="JO52" s="516"/>
    </row>
    <row r="53" spans="1:275" ht="52.8" x14ac:dyDescent="0.25">
      <c r="A53" s="605">
        <v>34</v>
      </c>
      <c r="B53" s="546" t="s">
        <v>264</v>
      </c>
      <c r="C53" s="927" t="s">
        <v>340</v>
      </c>
      <c r="D53" s="979" t="s">
        <v>54</v>
      </c>
      <c r="E53" s="430" t="str">
        <f>IF(E51="N","X","")</f>
        <v/>
      </c>
      <c r="F53" s="430" t="str">
        <f t="shared" ref="F53:X53" si="24">IF(F51="N","X","")</f>
        <v/>
      </c>
      <c r="G53" s="430" t="str">
        <f t="shared" si="24"/>
        <v/>
      </c>
      <c r="H53" s="430" t="str">
        <f t="shared" si="24"/>
        <v/>
      </c>
      <c r="I53" s="430" t="str">
        <f t="shared" si="24"/>
        <v/>
      </c>
      <c r="J53" s="430" t="str">
        <f t="shared" si="24"/>
        <v/>
      </c>
      <c r="K53" s="430" t="str">
        <f t="shared" si="24"/>
        <v/>
      </c>
      <c r="L53" s="430" t="str">
        <f t="shared" si="24"/>
        <v/>
      </c>
      <c r="M53" s="430" t="str">
        <f t="shared" si="24"/>
        <v/>
      </c>
      <c r="N53" s="430" t="str">
        <f t="shared" si="24"/>
        <v/>
      </c>
      <c r="O53" s="430" t="str">
        <f t="shared" si="24"/>
        <v/>
      </c>
      <c r="P53" s="430" t="str">
        <f t="shared" si="24"/>
        <v/>
      </c>
      <c r="Q53" s="430" t="str">
        <f t="shared" si="24"/>
        <v/>
      </c>
      <c r="R53" s="430" t="str">
        <f t="shared" si="24"/>
        <v/>
      </c>
      <c r="S53" s="430" t="str">
        <f t="shared" si="24"/>
        <v/>
      </c>
      <c r="T53" s="430" t="str">
        <f t="shared" si="24"/>
        <v/>
      </c>
      <c r="U53" s="430" t="str">
        <f t="shared" si="24"/>
        <v/>
      </c>
      <c r="V53" s="430" t="str">
        <f t="shared" si="24"/>
        <v/>
      </c>
      <c r="W53" s="430" t="str">
        <f t="shared" si="24"/>
        <v/>
      </c>
      <c r="X53" s="430" t="str">
        <f t="shared" si="24"/>
        <v/>
      </c>
      <c r="Y53" s="422"/>
      <c r="Z53" s="423"/>
      <c r="AA53" s="424"/>
      <c r="AB53" s="516"/>
      <c r="AC53" s="516"/>
      <c r="AD53" s="516"/>
      <c r="AE53" s="516"/>
      <c r="AF53" s="516"/>
      <c r="AG53" s="516"/>
      <c r="AH53" s="516"/>
      <c r="AI53" s="516"/>
      <c r="AJ53" s="516"/>
      <c r="AK53" s="516"/>
      <c r="AL53" s="516"/>
      <c r="AM53" s="516"/>
      <c r="AN53" s="516"/>
      <c r="AO53" s="516"/>
      <c r="AP53" s="516"/>
      <c r="AQ53" s="516"/>
      <c r="AR53" s="516"/>
      <c r="AS53" s="516"/>
      <c r="AT53" s="516"/>
      <c r="AU53" s="516"/>
      <c r="AV53" s="516"/>
      <c r="AW53" s="516"/>
      <c r="AX53" s="516"/>
      <c r="AY53" s="516"/>
      <c r="AZ53" s="516"/>
      <c r="BA53" s="516"/>
      <c r="BB53" s="516"/>
      <c r="BC53" s="516"/>
      <c r="BD53" s="516"/>
      <c r="BE53" s="516"/>
      <c r="BF53" s="516"/>
      <c r="BG53" s="516"/>
      <c r="BH53" s="516"/>
      <c r="BI53" s="516"/>
      <c r="BJ53" s="516"/>
      <c r="BK53" s="516"/>
      <c r="BL53" s="516"/>
      <c r="BM53" s="516"/>
      <c r="BN53" s="516"/>
      <c r="BO53" s="516"/>
      <c r="BP53" s="516"/>
      <c r="BQ53" s="516"/>
      <c r="BR53" s="516"/>
      <c r="BS53" s="516"/>
      <c r="BT53" s="516"/>
      <c r="BU53" s="516"/>
      <c r="BV53" s="516"/>
      <c r="BW53" s="516"/>
      <c r="BX53" s="516"/>
      <c r="BY53" s="516"/>
      <c r="BZ53" s="516"/>
      <c r="CA53" s="516"/>
      <c r="CB53" s="516"/>
      <c r="CC53" s="516"/>
      <c r="CD53" s="516"/>
      <c r="CE53" s="516"/>
      <c r="CF53" s="516"/>
      <c r="CG53" s="516"/>
      <c r="CH53" s="516"/>
      <c r="CI53" s="516"/>
      <c r="CJ53" s="516"/>
      <c r="CK53" s="516"/>
      <c r="CL53" s="516"/>
      <c r="CM53" s="516"/>
      <c r="CN53" s="516"/>
      <c r="CO53" s="516"/>
      <c r="CP53" s="516"/>
      <c r="CQ53" s="516"/>
      <c r="CR53" s="516"/>
      <c r="CS53" s="516"/>
      <c r="CT53" s="516"/>
      <c r="CU53" s="516"/>
      <c r="CV53" s="516"/>
      <c r="CW53" s="516"/>
      <c r="CX53" s="516"/>
      <c r="CY53" s="516"/>
      <c r="CZ53" s="516"/>
      <c r="DA53" s="516"/>
      <c r="DB53" s="516"/>
      <c r="DC53" s="516"/>
      <c r="DD53" s="516"/>
      <c r="DE53" s="516"/>
      <c r="DF53" s="516"/>
      <c r="DG53" s="516"/>
      <c r="DH53" s="516"/>
      <c r="DI53" s="516"/>
      <c r="DJ53" s="516"/>
      <c r="DK53" s="516"/>
      <c r="DL53" s="516"/>
      <c r="DM53" s="516"/>
      <c r="DN53" s="516"/>
      <c r="DO53" s="516"/>
      <c r="DP53" s="516"/>
      <c r="DQ53" s="516"/>
      <c r="DR53" s="516"/>
      <c r="DS53" s="516"/>
      <c r="DT53" s="516"/>
      <c r="DU53" s="516"/>
      <c r="DV53" s="516"/>
      <c r="DW53" s="516"/>
      <c r="DX53" s="516"/>
      <c r="DY53" s="516"/>
      <c r="DZ53" s="516"/>
      <c r="EA53" s="516"/>
      <c r="EB53" s="516"/>
      <c r="EC53" s="516"/>
      <c r="ED53" s="516"/>
      <c r="EE53" s="516"/>
      <c r="EF53" s="516"/>
      <c r="EG53" s="516"/>
      <c r="EH53" s="516"/>
      <c r="EI53" s="516"/>
      <c r="EJ53" s="516"/>
      <c r="EK53" s="516"/>
      <c r="EL53" s="516"/>
      <c r="EM53" s="516"/>
      <c r="EN53" s="516"/>
      <c r="EO53" s="516"/>
      <c r="EP53" s="516"/>
      <c r="EQ53" s="516"/>
      <c r="ER53" s="516"/>
      <c r="ES53" s="516"/>
      <c r="ET53" s="516"/>
      <c r="EU53" s="516"/>
      <c r="EV53" s="516"/>
      <c r="EW53" s="516"/>
      <c r="EX53" s="516"/>
      <c r="EY53" s="516"/>
      <c r="EZ53" s="516"/>
      <c r="FA53" s="516"/>
      <c r="FB53" s="516"/>
      <c r="FC53" s="516"/>
      <c r="FD53" s="516"/>
      <c r="FE53" s="516"/>
      <c r="FF53" s="516"/>
      <c r="FG53" s="516"/>
      <c r="FH53" s="516"/>
      <c r="FI53" s="516"/>
      <c r="FJ53" s="516"/>
      <c r="FK53" s="516"/>
      <c r="FL53" s="516"/>
      <c r="FM53" s="516"/>
      <c r="FN53" s="516"/>
      <c r="FO53" s="516"/>
      <c r="FP53" s="516"/>
      <c r="FQ53" s="516"/>
      <c r="FR53" s="516"/>
      <c r="FS53" s="516"/>
      <c r="FT53" s="516"/>
      <c r="FU53" s="516"/>
      <c r="FV53" s="516"/>
      <c r="FW53" s="516"/>
      <c r="FX53" s="516"/>
      <c r="FY53" s="516"/>
      <c r="FZ53" s="516"/>
      <c r="GA53" s="516"/>
      <c r="GB53" s="516"/>
      <c r="GC53" s="516"/>
      <c r="GD53" s="516"/>
      <c r="GE53" s="516"/>
      <c r="GF53" s="516"/>
      <c r="GG53" s="516"/>
      <c r="GH53" s="516"/>
      <c r="GI53" s="516"/>
      <c r="GJ53" s="516"/>
      <c r="GK53" s="516"/>
      <c r="GL53" s="516"/>
      <c r="GM53" s="516"/>
      <c r="GN53" s="516"/>
      <c r="GO53" s="516"/>
      <c r="GP53" s="516"/>
      <c r="GQ53" s="516"/>
      <c r="GR53" s="516"/>
      <c r="GS53" s="516"/>
      <c r="GT53" s="516"/>
      <c r="GU53" s="516"/>
      <c r="GV53" s="516"/>
      <c r="GW53" s="516"/>
      <c r="GX53" s="516"/>
      <c r="GY53" s="516"/>
      <c r="GZ53" s="516"/>
      <c r="HA53" s="516"/>
      <c r="HB53" s="516"/>
      <c r="HC53" s="516"/>
      <c r="HD53" s="516"/>
      <c r="HE53" s="516"/>
      <c r="HF53" s="516"/>
      <c r="HG53" s="516"/>
      <c r="HH53" s="516"/>
      <c r="HI53" s="516"/>
      <c r="HJ53" s="516"/>
      <c r="HK53" s="516"/>
      <c r="HL53" s="516"/>
      <c r="HM53" s="516"/>
      <c r="HN53" s="516"/>
      <c r="HO53" s="516"/>
      <c r="HP53" s="516"/>
      <c r="HQ53" s="516"/>
      <c r="HR53" s="516"/>
      <c r="HS53" s="516"/>
      <c r="HT53" s="516"/>
      <c r="HU53" s="516"/>
      <c r="HV53" s="516"/>
      <c r="HW53" s="516"/>
      <c r="HX53" s="516"/>
      <c r="HY53" s="516"/>
      <c r="HZ53" s="516"/>
      <c r="IA53" s="516"/>
      <c r="IB53" s="516"/>
      <c r="IC53" s="516"/>
      <c r="ID53" s="516"/>
      <c r="IE53" s="516"/>
      <c r="IF53" s="516"/>
      <c r="IG53" s="516"/>
      <c r="IH53" s="516"/>
      <c r="II53" s="516"/>
      <c r="IJ53" s="516"/>
      <c r="IK53" s="516"/>
      <c r="IL53" s="516"/>
      <c r="IM53" s="516"/>
      <c r="IN53" s="516"/>
      <c r="IO53" s="516"/>
      <c r="IP53" s="516"/>
      <c r="IQ53" s="516"/>
      <c r="IR53" s="516"/>
      <c r="IS53" s="516"/>
      <c r="IT53" s="516"/>
      <c r="IU53" s="516"/>
      <c r="IV53" s="516"/>
      <c r="IW53" s="516"/>
      <c r="IX53" s="516"/>
      <c r="IY53" s="516"/>
      <c r="IZ53" s="516"/>
      <c r="JA53" s="516"/>
      <c r="JB53" s="516"/>
      <c r="JC53" s="516"/>
      <c r="JD53" s="516"/>
      <c r="JE53" s="516"/>
      <c r="JF53" s="516"/>
      <c r="JG53" s="516"/>
      <c r="JH53" s="516"/>
      <c r="JI53" s="516"/>
      <c r="JJ53" s="516"/>
      <c r="JK53" s="516"/>
      <c r="JL53" s="516"/>
      <c r="JM53" s="516"/>
      <c r="JN53" s="516"/>
      <c r="JO53" s="516"/>
    </row>
    <row r="54" spans="1:275" ht="30.75" customHeight="1" x14ac:dyDescent="0.25">
      <c r="A54" s="605">
        <v>35</v>
      </c>
      <c r="B54" s="546" t="s">
        <v>163</v>
      </c>
      <c r="C54" s="927" t="s">
        <v>30</v>
      </c>
      <c r="D54" s="993" t="s">
        <v>129</v>
      </c>
      <c r="E54" s="430" t="str">
        <f>IF(E51="N","X","")</f>
        <v/>
      </c>
      <c r="F54" s="430" t="str">
        <f t="shared" ref="F54:X54" si="25">IF(F51="N","X","")</f>
        <v/>
      </c>
      <c r="G54" s="430" t="str">
        <f t="shared" si="25"/>
        <v/>
      </c>
      <c r="H54" s="430" t="str">
        <f t="shared" si="25"/>
        <v/>
      </c>
      <c r="I54" s="430" t="str">
        <f t="shared" si="25"/>
        <v/>
      </c>
      <c r="J54" s="430" t="str">
        <f t="shared" si="25"/>
        <v/>
      </c>
      <c r="K54" s="430" t="str">
        <f t="shared" si="25"/>
        <v/>
      </c>
      <c r="L54" s="430" t="str">
        <f t="shared" si="25"/>
        <v/>
      </c>
      <c r="M54" s="430" t="str">
        <f t="shared" si="25"/>
        <v/>
      </c>
      <c r="N54" s="430" t="str">
        <f t="shared" si="25"/>
        <v/>
      </c>
      <c r="O54" s="430" t="str">
        <f t="shared" si="25"/>
        <v/>
      </c>
      <c r="P54" s="430" t="str">
        <f t="shared" si="25"/>
        <v/>
      </c>
      <c r="Q54" s="430" t="str">
        <f t="shared" si="25"/>
        <v/>
      </c>
      <c r="R54" s="430" t="str">
        <f t="shared" si="25"/>
        <v/>
      </c>
      <c r="S54" s="430" t="str">
        <f t="shared" si="25"/>
        <v/>
      </c>
      <c r="T54" s="430" t="str">
        <f t="shared" si="25"/>
        <v/>
      </c>
      <c r="U54" s="430" t="str">
        <f t="shared" si="25"/>
        <v/>
      </c>
      <c r="V54" s="430" t="str">
        <f t="shared" si="25"/>
        <v/>
      </c>
      <c r="W54" s="430" t="str">
        <f t="shared" si="25"/>
        <v/>
      </c>
      <c r="X54" s="430" t="str">
        <f t="shared" si="25"/>
        <v/>
      </c>
      <c r="Y54" s="422"/>
      <c r="Z54" s="423"/>
      <c r="AA54" s="424"/>
      <c r="AB54" s="516"/>
      <c r="AC54" s="516"/>
      <c r="AD54" s="516"/>
      <c r="AE54" s="516"/>
      <c r="AF54" s="516"/>
      <c r="AG54" s="516"/>
      <c r="AH54" s="516"/>
      <c r="AI54" s="516"/>
      <c r="AJ54" s="516"/>
      <c r="AK54" s="516"/>
      <c r="AL54" s="516"/>
      <c r="AM54" s="516"/>
      <c r="AN54" s="516"/>
      <c r="AO54" s="516"/>
      <c r="AP54" s="516"/>
      <c r="AQ54" s="516"/>
      <c r="AR54" s="516"/>
      <c r="AS54" s="516"/>
      <c r="AT54" s="516"/>
      <c r="AU54" s="516"/>
      <c r="AV54" s="516"/>
      <c r="AW54" s="516"/>
      <c r="AX54" s="516"/>
      <c r="AY54" s="516"/>
      <c r="AZ54" s="516"/>
      <c r="BA54" s="516"/>
      <c r="BB54" s="516"/>
      <c r="BC54" s="516"/>
      <c r="BD54" s="516"/>
      <c r="BE54" s="516"/>
      <c r="BF54" s="516"/>
      <c r="BG54" s="516"/>
      <c r="BH54" s="516"/>
      <c r="BI54" s="516"/>
      <c r="BJ54" s="516"/>
      <c r="BK54" s="516"/>
      <c r="BL54" s="516"/>
      <c r="BM54" s="516"/>
      <c r="BN54" s="516"/>
      <c r="BO54" s="516"/>
      <c r="BP54" s="516"/>
      <c r="BQ54" s="516"/>
      <c r="BR54" s="516"/>
      <c r="BS54" s="516"/>
      <c r="BT54" s="516"/>
      <c r="BU54" s="516"/>
      <c r="BV54" s="516"/>
      <c r="BW54" s="516"/>
      <c r="BX54" s="516"/>
      <c r="BY54" s="516"/>
      <c r="BZ54" s="516"/>
      <c r="CA54" s="516"/>
      <c r="CB54" s="516"/>
      <c r="CC54" s="516"/>
      <c r="CD54" s="516"/>
      <c r="CE54" s="516"/>
      <c r="CF54" s="516"/>
      <c r="CG54" s="516"/>
      <c r="CH54" s="516"/>
      <c r="CI54" s="516"/>
      <c r="CJ54" s="516"/>
      <c r="CK54" s="516"/>
      <c r="CL54" s="516"/>
      <c r="CM54" s="516"/>
      <c r="CN54" s="516"/>
      <c r="CO54" s="516"/>
      <c r="CP54" s="516"/>
      <c r="CQ54" s="516"/>
      <c r="CR54" s="516"/>
      <c r="CS54" s="516"/>
      <c r="CT54" s="516"/>
      <c r="CU54" s="516"/>
      <c r="CV54" s="516"/>
      <c r="CW54" s="516"/>
      <c r="CX54" s="516"/>
      <c r="CY54" s="516"/>
      <c r="CZ54" s="516"/>
      <c r="DA54" s="516"/>
      <c r="DB54" s="516"/>
      <c r="DC54" s="516"/>
      <c r="DD54" s="516"/>
      <c r="DE54" s="516"/>
      <c r="DF54" s="516"/>
      <c r="DG54" s="516"/>
      <c r="DH54" s="516"/>
      <c r="DI54" s="516"/>
      <c r="DJ54" s="516"/>
      <c r="DK54" s="516"/>
      <c r="DL54" s="516"/>
      <c r="DM54" s="516"/>
      <c r="DN54" s="516"/>
      <c r="DO54" s="516"/>
      <c r="DP54" s="516"/>
      <c r="DQ54" s="516"/>
      <c r="DR54" s="516"/>
      <c r="DS54" s="516"/>
      <c r="DT54" s="516"/>
      <c r="DU54" s="516"/>
      <c r="DV54" s="516"/>
      <c r="DW54" s="516"/>
      <c r="DX54" s="516"/>
      <c r="DY54" s="516"/>
      <c r="DZ54" s="516"/>
      <c r="EA54" s="516"/>
      <c r="EB54" s="516"/>
      <c r="EC54" s="516"/>
      <c r="ED54" s="516"/>
      <c r="EE54" s="516"/>
      <c r="EF54" s="516"/>
      <c r="EG54" s="516"/>
      <c r="EH54" s="516"/>
      <c r="EI54" s="516"/>
      <c r="EJ54" s="516"/>
      <c r="EK54" s="516"/>
      <c r="EL54" s="516"/>
      <c r="EM54" s="516"/>
      <c r="EN54" s="516"/>
      <c r="EO54" s="516"/>
      <c r="EP54" s="516"/>
      <c r="EQ54" s="516"/>
      <c r="ER54" s="516"/>
      <c r="ES54" s="516"/>
      <c r="ET54" s="516"/>
      <c r="EU54" s="516"/>
      <c r="EV54" s="516"/>
      <c r="EW54" s="516"/>
      <c r="EX54" s="516"/>
      <c r="EY54" s="516"/>
      <c r="EZ54" s="516"/>
      <c r="FA54" s="516"/>
      <c r="FB54" s="516"/>
      <c r="FC54" s="516"/>
      <c r="FD54" s="516"/>
      <c r="FE54" s="516"/>
      <c r="FF54" s="516"/>
      <c r="FG54" s="516"/>
      <c r="FH54" s="516"/>
      <c r="FI54" s="516"/>
      <c r="FJ54" s="516"/>
      <c r="FK54" s="516"/>
      <c r="FL54" s="516"/>
      <c r="FM54" s="516"/>
      <c r="FN54" s="516"/>
      <c r="FO54" s="516"/>
      <c r="FP54" s="516"/>
      <c r="FQ54" s="516"/>
      <c r="FR54" s="516"/>
      <c r="FS54" s="516"/>
      <c r="FT54" s="516"/>
      <c r="FU54" s="516"/>
      <c r="FV54" s="516"/>
      <c r="FW54" s="516"/>
      <c r="FX54" s="516"/>
      <c r="FY54" s="516"/>
      <c r="FZ54" s="516"/>
      <c r="GA54" s="516"/>
      <c r="GB54" s="516"/>
      <c r="GC54" s="516"/>
      <c r="GD54" s="516"/>
      <c r="GE54" s="516"/>
      <c r="GF54" s="516"/>
      <c r="GG54" s="516"/>
      <c r="GH54" s="516"/>
      <c r="GI54" s="516"/>
      <c r="GJ54" s="516"/>
      <c r="GK54" s="516"/>
      <c r="GL54" s="516"/>
      <c r="GM54" s="516"/>
      <c r="GN54" s="516"/>
      <c r="GO54" s="516"/>
      <c r="GP54" s="516"/>
      <c r="GQ54" s="516"/>
      <c r="GR54" s="516"/>
      <c r="GS54" s="516"/>
      <c r="GT54" s="516"/>
      <c r="GU54" s="516"/>
      <c r="GV54" s="516"/>
      <c r="GW54" s="516"/>
      <c r="GX54" s="516"/>
      <c r="GY54" s="516"/>
      <c r="GZ54" s="516"/>
      <c r="HA54" s="516"/>
      <c r="HB54" s="516"/>
      <c r="HC54" s="516"/>
      <c r="HD54" s="516"/>
      <c r="HE54" s="516"/>
      <c r="HF54" s="516"/>
      <c r="HG54" s="516"/>
      <c r="HH54" s="516"/>
      <c r="HI54" s="516"/>
      <c r="HJ54" s="516"/>
      <c r="HK54" s="516"/>
      <c r="HL54" s="516"/>
      <c r="HM54" s="516"/>
      <c r="HN54" s="516"/>
      <c r="HO54" s="516"/>
      <c r="HP54" s="516"/>
      <c r="HQ54" s="516"/>
      <c r="HR54" s="516"/>
      <c r="HS54" s="516"/>
      <c r="HT54" s="516"/>
      <c r="HU54" s="516"/>
      <c r="HV54" s="516"/>
      <c r="HW54" s="516"/>
      <c r="HX54" s="516"/>
      <c r="HY54" s="516"/>
      <c r="HZ54" s="516"/>
      <c r="IA54" s="516"/>
      <c r="IB54" s="516"/>
      <c r="IC54" s="516"/>
      <c r="ID54" s="516"/>
      <c r="IE54" s="516"/>
      <c r="IF54" s="516"/>
      <c r="IG54" s="516"/>
      <c r="IH54" s="516"/>
      <c r="II54" s="516"/>
      <c r="IJ54" s="516"/>
      <c r="IK54" s="516"/>
      <c r="IL54" s="516"/>
      <c r="IM54" s="516"/>
      <c r="IN54" s="516"/>
      <c r="IO54" s="516"/>
      <c r="IP54" s="516"/>
      <c r="IQ54" s="516"/>
      <c r="IR54" s="516"/>
      <c r="IS54" s="516"/>
      <c r="IT54" s="516"/>
      <c r="IU54" s="516"/>
      <c r="IV54" s="516"/>
      <c r="IW54" s="516"/>
      <c r="IX54" s="516"/>
      <c r="IY54" s="516"/>
      <c r="IZ54" s="516"/>
      <c r="JA54" s="516"/>
      <c r="JB54" s="516"/>
      <c r="JC54" s="516"/>
      <c r="JD54" s="516"/>
      <c r="JE54" s="516"/>
      <c r="JF54" s="516"/>
      <c r="JG54" s="516"/>
      <c r="JH54" s="516"/>
      <c r="JI54" s="516"/>
      <c r="JJ54" s="516"/>
      <c r="JK54" s="516"/>
      <c r="JL54" s="516"/>
      <c r="JM54" s="516"/>
      <c r="JN54" s="516"/>
      <c r="JO54" s="516"/>
    </row>
    <row r="55" spans="1:275" ht="53.4" thickBot="1" x14ac:dyDescent="0.3">
      <c r="A55" s="928">
        <v>36</v>
      </c>
      <c r="B55" s="552" t="s">
        <v>324</v>
      </c>
      <c r="C55" s="929" t="s">
        <v>265</v>
      </c>
      <c r="D55" s="994" t="s">
        <v>55</v>
      </c>
      <c r="E55" s="431" t="str">
        <f t="shared" ref="E55:X55" si="26">IF(E51="N","X","")</f>
        <v/>
      </c>
      <c r="F55" s="431" t="str">
        <f t="shared" si="26"/>
        <v/>
      </c>
      <c r="G55" s="431" t="str">
        <f t="shared" si="26"/>
        <v/>
      </c>
      <c r="H55" s="431" t="str">
        <f t="shared" si="26"/>
        <v/>
      </c>
      <c r="I55" s="431" t="str">
        <f t="shared" si="26"/>
        <v/>
      </c>
      <c r="J55" s="431" t="str">
        <f t="shared" si="26"/>
        <v/>
      </c>
      <c r="K55" s="431" t="str">
        <f t="shared" si="26"/>
        <v/>
      </c>
      <c r="L55" s="431" t="str">
        <f t="shared" si="26"/>
        <v/>
      </c>
      <c r="M55" s="431" t="str">
        <f t="shared" si="26"/>
        <v/>
      </c>
      <c r="N55" s="431" t="str">
        <f t="shared" si="26"/>
        <v/>
      </c>
      <c r="O55" s="431" t="str">
        <f t="shared" si="26"/>
        <v/>
      </c>
      <c r="P55" s="431" t="str">
        <f t="shared" si="26"/>
        <v/>
      </c>
      <c r="Q55" s="431" t="str">
        <f t="shared" si="26"/>
        <v/>
      </c>
      <c r="R55" s="431" t="str">
        <f t="shared" si="26"/>
        <v/>
      </c>
      <c r="S55" s="431" t="str">
        <f t="shared" si="26"/>
        <v/>
      </c>
      <c r="T55" s="431" t="str">
        <f t="shared" si="26"/>
        <v/>
      </c>
      <c r="U55" s="431" t="str">
        <f t="shared" si="26"/>
        <v/>
      </c>
      <c r="V55" s="431" t="str">
        <f t="shared" si="26"/>
        <v/>
      </c>
      <c r="W55" s="431" t="str">
        <f t="shared" si="26"/>
        <v/>
      </c>
      <c r="X55" s="431" t="str">
        <f t="shared" si="26"/>
        <v/>
      </c>
      <c r="Y55" s="433"/>
      <c r="Z55" s="434"/>
      <c r="AA55" s="435"/>
      <c r="AB55" s="516"/>
      <c r="AC55" s="516"/>
      <c r="AD55" s="516"/>
      <c r="AE55" s="516"/>
      <c r="AF55" s="516"/>
      <c r="AG55" s="516"/>
      <c r="AH55" s="516"/>
      <c r="AI55" s="516"/>
      <c r="AJ55" s="516"/>
      <c r="AK55" s="516"/>
      <c r="AL55" s="516"/>
      <c r="AM55" s="516"/>
      <c r="AN55" s="516"/>
      <c r="AO55" s="516"/>
      <c r="AP55" s="516"/>
      <c r="AQ55" s="516"/>
      <c r="AR55" s="516"/>
      <c r="AS55" s="516"/>
      <c r="AT55" s="516"/>
      <c r="AU55" s="516"/>
      <c r="AV55" s="516"/>
      <c r="AW55" s="516"/>
      <c r="AX55" s="516"/>
      <c r="AY55" s="516"/>
      <c r="AZ55" s="516"/>
      <c r="BA55" s="516"/>
      <c r="BB55" s="516"/>
      <c r="BC55" s="516"/>
      <c r="BD55" s="516"/>
      <c r="BE55" s="516"/>
      <c r="BF55" s="516"/>
      <c r="BG55" s="516"/>
      <c r="BH55" s="516"/>
      <c r="BI55" s="516"/>
      <c r="BJ55" s="516"/>
      <c r="BK55" s="516"/>
      <c r="BL55" s="516"/>
      <c r="BM55" s="516"/>
      <c r="BN55" s="516"/>
      <c r="BO55" s="516"/>
      <c r="BP55" s="516"/>
      <c r="BQ55" s="516"/>
      <c r="BR55" s="516"/>
      <c r="BS55" s="516"/>
      <c r="BT55" s="516"/>
      <c r="BU55" s="516"/>
      <c r="BV55" s="516"/>
      <c r="BW55" s="516"/>
      <c r="BX55" s="516"/>
      <c r="BY55" s="516"/>
      <c r="BZ55" s="516"/>
      <c r="CA55" s="516"/>
      <c r="CB55" s="516"/>
      <c r="CC55" s="516"/>
      <c r="CD55" s="516"/>
      <c r="CE55" s="516"/>
      <c r="CF55" s="516"/>
      <c r="CG55" s="516"/>
      <c r="CH55" s="516"/>
      <c r="CI55" s="516"/>
      <c r="CJ55" s="516"/>
      <c r="CK55" s="516"/>
      <c r="CL55" s="516"/>
      <c r="CM55" s="516"/>
      <c r="CN55" s="516"/>
      <c r="CO55" s="516"/>
      <c r="CP55" s="516"/>
      <c r="CQ55" s="516"/>
      <c r="CR55" s="516"/>
      <c r="CS55" s="516"/>
      <c r="CT55" s="516"/>
      <c r="CU55" s="516"/>
      <c r="CV55" s="516"/>
      <c r="CW55" s="516"/>
      <c r="CX55" s="516"/>
      <c r="CY55" s="516"/>
      <c r="CZ55" s="516"/>
      <c r="DA55" s="516"/>
      <c r="DB55" s="516"/>
      <c r="DC55" s="516"/>
      <c r="DD55" s="516"/>
      <c r="DE55" s="516"/>
      <c r="DF55" s="516"/>
      <c r="DG55" s="516"/>
      <c r="DH55" s="516"/>
      <c r="DI55" s="516"/>
      <c r="DJ55" s="516"/>
      <c r="DK55" s="516"/>
      <c r="DL55" s="516"/>
      <c r="DM55" s="516"/>
      <c r="DN55" s="516"/>
      <c r="DO55" s="516"/>
      <c r="DP55" s="516"/>
      <c r="DQ55" s="516"/>
      <c r="DR55" s="516"/>
      <c r="DS55" s="516"/>
      <c r="DT55" s="516"/>
      <c r="DU55" s="516"/>
      <c r="DV55" s="516"/>
      <c r="DW55" s="516"/>
      <c r="DX55" s="516"/>
      <c r="DY55" s="516"/>
      <c r="DZ55" s="516"/>
      <c r="EA55" s="516"/>
      <c r="EB55" s="516"/>
      <c r="EC55" s="516"/>
      <c r="ED55" s="516"/>
      <c r="EE55" s="516"/>
      <c r="EF55" s="516"/>
      <c r="EG55" s="516"/>
      <c r="EH55" s="516"/>
      <c r="EI55" s="516"/>
      <c r="EJ55" s="516"/>
      <c r="EK55" s="516"/>
      <c r="EL55" s="516"/>
      <c r="EM55" s="516"/>
      <c r="EN55" s="516"/>
      <c r="EO55" s="516"/>
      <c r="EP55" s="516"/>
      <c r="EQ55" s="516"/>
      <c r="ER55" s="516"/>
      <c r="ES55" s="516"/>
      <c r="ET55" s="516"/>
      <c r="EU55" s="516"/>
      <c r="EV55" s="516"/>
      <c r="EW55" s="516"/>
      <c r="EX55" s="516"/>
      <c r="EY55" s="516"/>
      <c r="EZ55" s="516"/>
      <c r="FA55" s="516"/>
      <c r="FB55" s="516"/>
      <c r="FC55" s="516"/>
      <c r="FD55" s="516"/>
      <c r="FE55" s="516"/>
      <c r="FF55" s="516"/>
      <c r="FG55" s="516"/>
      <c r="FH55" s="516"/>
      <c r="FI55" s="516"/>
      <c r="FJ55" s="516"/>
      <c r="FK55" s="516"/>
      <c r="FL55" s="516"/>
      <c r="FM55" s="516"/>
      <c r="FN55" s="516"/>
      <c r="FO55" s="516"/>
      <c r="FP55" s="516"/>
      <c r="FQ55" s="516"/>
      <c r="FR55" s="516"/>
      <c r="FS55" s="516"/>
      <c r="FT55" s="516"/>
      <c r="FU55" s="516"/>
      <c r="FV55" s="516"/>
      <c r="FW55" s="516"/>
      <c r="FX55" s="516"/>
      <c r="FY55" s="516"/>
      <c r="FZ55" s="516"/>
      <c r="GA55" s="516"/>
      <c r="GB55" s="516"/>
      <c r="GC55" s="516"/>
      <c r="GD55" s="516"/>
      <c r="GE55" s="516"/>
      <c r="GF55" s="516"/>
      <c r="GG55" s="516"/>
      <c r="GH55" s="516"/>
      <c r="GI55" s="516"/>
      <c r="GJ55" s="516"/>
      <c r="GK55" s="516"/>
      <c r="GL55" s="516"/>
      <c r="GM55" s="516"/>
      <c r="GN55" s="516"/>
      <c r="GO55" s="516"/>
      <c r="GP55" s="516"/>
      <c r="GQ55" s="516"/>
      <c r="GR55" s="516"/>
      <c r="GS55" s="516"/>
      <c r="GT55" s="516"/>
      <c r="GU55" s="516"/>
      <c r="GV55" s="516"/>
      <c r="GW55" s="516"/>
      <c r="GX55" s="516"/>
      <c r="GY55" s="516"/>
      <c r="GZ55" s="516"/>
      <c r="HA55" s="516"/>
      <c r="HB55" s="516"/>
      <c r="HC55" s="516"/>
      <c r="HD55" s="516"/>
      <c r="HE55" s="516"/>
      <c r="HF55" s="516"/>
      <c r="HG55" s="516"/>
      <c r="HH55" s="516"/>
      <c r="HI55" s="516"/>
      <c r="HJ55" s="516"/>
      <c r="HK55" s="516"/>
      <c r="HL55" s="516"/>
      <c r="HM55" s="516"/>
      <c r="HN55" s="516"/>
      <c r="HO55" s="516"/>
      <c r="HP55" s="516"/>
      <c r="HQ55" s="516"/>
      <c r="HR55" s="516"/>
      <c r="HS55" s="516"/>
      <c r="HT55" s="516"/>
      <c r="HU55" s="516"/>
      <c r="HV55" s="516"/>
      <c r="HW55" s="516"/>
      <c r="HX55" s="516"/>
      <c r="HY55" s="516"/>
      <c r="HZ55" s="516"/>
      <c r="IA55" s="516"/>
      <c r="IB55" s="516"/>
      <c r="IC55" s="516"/>
      <c r="ID55" s="516"/>
      <c r="IE55" s="516"/>
      <c r="IF55" s="516"/>
      <c r="IG55" s="516"/>
      <c r="IH55" s="516"/>
      <c r="II55" s="516"/>
      <c r="IJ55" s="516"/>
      <c r="IK55" s="516"/>
      <c r="IL55" s="516"/>
      <c r="IM55" s="516"/>
      <c r="IN55" s="516"/>
      <c r="IO55" s="516"/>
      <c r="IP55" s="516"/>
      <c r="IQ55" s="516"/>
      <c r="IR55" s="516"/>
      <c r="IS55" s="516"/>
      <c r="IT55" s="516"/>
      <c r="IU55" s="516"/>
      <c r="IV55" s="516"/>
      <c r="IW55" s="516"/>
      <c r="IX55" s="516"/>
      <c r="IY55" s="516"/>
      <c r="IZ55" s="516"/>
      <c r="JA55" s="516"/>
      <c r="JB55" s="516"/>
      <c r="JC55" s="516"/>
      <c r="JD55" s="516"/>
      <c r="JE55" s="516"/>
      <c r="JF55" s="516"/>
      <c r="JG55" s="516"/>
      <c r="JH55" s="516"/>
      <c r="JI55" s="516"/>
      <c r="JJ55" s="516"/>
      <c r="JK55" s="516"/>
      <c r="JL55" s="516"/>
      <c r="JM55" s="516"/>
      <c r="JN55" s="516"/>
      <c r="JO55" s="516"/>
    </row>
    <row r="56" spans="1:275" ht="23.4" thickBot="1" x14ac:dyDescent="0.3">
      <c r="A56" s="930"/>
      <c r="B56" s="931"/>
      <c r="C56" s="932" t="s">
        <v>14</v>
      </c>
      <c r="D56" s="982" t="s">
        <v>10</v>
      </c>
      <c r="E56" s="476"/>
      <c r="F56" s="477"/>
      <c r="G56" s="477"/>
      <c r="H56" s="477"/>
      <c r="I56" s="477"/>
      <c r="J56" s="477"/>
      <c r="K56" s="477"/>
      <c r="L56" s="477"/>
      <c r="M56" s="477"/>
      <c r="N56" s="477"/>
      <c r="O56" s="477"/>
      <c r="P56" s="477"/>
      <c r="Q56" s="477"/>
      <c r="R56" s="477"/>
      <c r="S56" s="477"/>
      <c r="T56" s="477"/>
      <c r="U56" s="477"/>
      <c r="V56" s="477"/>
      <c r="W56" s="477"/>
      <c r="X56" s="477"/>
      <c r="Y56" s="439"/>
      <c r="Z56" s="440"/>
      <c r="AA56" s="441"/>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6"/>
      <c r="BF56" s="516"/>
      <c r="BG56" s="516"/>
      <c r="BH56" s="516"/>
      <c r="BI56" s="516"/>
      <c r="BJ56" s="516"/>
      <c r="BK56" s="516"/>
      <c r="BL56" s="516"/>
      <c r="BM56" s="516"/>
      <c r="BN56" s="516"/>
      <c r="BO56" s="516"/>
      <c r="BP56" s="516"/>
      <c r="BQ56" s="516"/>
      <c r="BR56" s="516"/>
      <c r="BS56" s="516"/>
      <c r="BT56" s="516"/>
      <c r="BU56" s="516"/>
      <c r="BV56" s="516"/>
      <c r="BW56" s="516"/>
      <c r="BX56" s="516"/>
      <c r="BY56" s="516"/>
      <c r="BZ56" s="516"/>
      <c r="CA56" s="516"/>
      <c r="CB56" s="516"/>
      <c r="CC56" s="516"/>
      <c r="CD56" s="516"/>
      <c r="CE56" s="516"/>
      <c r="CF56" s="516"/>
      <c r="CG56" s="516"/>
      <c r="CH56" s="516"/>
      <c r="CI56" s="516"/>
      <c r="CJ56" s="516"/>
      <c r="CK56" s="516"/>
      <c r="CL56" s="516"/>
      <c r="CM56" s="516"/>
      <c r="CN56" s="516"/>
      <c r="CO56" s="516"/>
      <c r="CP56" s="516"/>
      <c r="CQ56" s="516"/>
      <c r="CR56" s="516"/>
      <c r="CS56" s="516"/>
      <c r="CT56" s="516"/>
      <c r="CU56" s="516"/>
      <c r="CV56" s="516"/>
      <c r="CW56" s="516"/>
      <c r="CX56" s="516"/>
      <c r="CY56" s="516"/>
      <c r="CZ56" s="516"/>
      <c r="DA56" s="516"/>
      <c r="DB56" s="516"/>
      <c r="DC56" s="516"/>
      <c r="DD56" s="516"/>
      <c r="DE56" s="516"/>
      <c r="DF56" s="516"/>
      <c r="DG56" s="516"/>
      <c r="DH56" s="516"/>
      <c r="DI56" s="516"/>
      <c r="DJ56" s="516"/>
      <c r="DK56" s="516"/>
      <c r="DL56" s="516"/>
      <c r="DM56" s="516"/>
      <c r="DN56" s="516"/>
      <c r="DO56" s="516"/>
      <c r="DP56" s="516"/>
      <c r="DQ56" s="516"/>
      <c r="DR56" s="516"/>
      <c r="DS56" s="516"/>
      <c r="DT56" s="516"/>
      <c r="DU56" s="516"/>
      <c r="DV56" s="516"/>
      <c r="DW56" s="516"/>
      <c r="DX56" s="516"/>
      <c r="DY56" s="516"/>
      <c r="DZ56" s="516"/>
      <c r="EA56" s="516"/>
      <c r="EB56" s="516"/>
      <c r="EC56" s="516"/>
      <c r="ED56" s="516"/>
      <c r="EE56" s="516"/>
      <c r="EF56" s="516"/>
      <c r="EG56" s="516"/>
      <c r="EH56" s="516"/>
      <c r="EI56" s="516"/>
      <c r="EJ56" s="516"/>
      <c r="EK56" s="516"/>
      <c r="EL56" s="516"/>
      <c r="EM56" s="516"/>
      <c r="EN56" s="516"/>
      <c r="EO56" s="516"/>
      <c r="EP56" s="516"/>
      <c r="EQ56" s="516"/>
      <c r="ER56" s="516"/>
      <c r="ES56" s="516"/>
      <c r="ET56" s="516"/>
      <c r="EU56" s="516"/>
      <c r="EV56" s="516"/>
      <c r="EW56" s="516"/>
      <c r="EX56" s="516"/>
      <c r="EY56" s="516"/>
      <c r="EZ56" s="516"/>
      <c r="FA56" s="516"/>
      <c r="FB56" s="516"/>
      <c r="FC56" s="516"/>
      <c r="FD56" s="516"/>
      <c r="FE56" s="516"/>
      <c r="FF56" s="516"/>
      <c r="FG56" s="516"/>
      <c r="FH56" s="516"/>
      <c r="FI56" s="516"/>
      <c r="FJ56" s="516"/>
      <c r="FK56" s="516"/>
      <c r="FL56" s="516"/>
      <c r="FM56" s="516"/>
      <c r="FN56" s="516"/>
      <c r="FO56" s="516"/>
      <c r="FP56" s="516"/>
      <c r="FQ56" s="516"/>
      <c r="FR56" s="516"/>
      <c r="FS56" s="516"/>
      <c r="FT56" s="516"/>
      <c r="FU56" s="516"/>
      <c r="FV56" s="516"/>
      <c r="FW56" s="516"/>
      <c r="FX56" s="516"/>
      <c r="FY56" s="516"/>
      <c r="FZ56" s="516"/>
      <c r="GA56" s="516"/>
      <c r="GB56" s="516"/>
      <c r="GC56" s="516"/>
      <c r="GD56" s="516"/>
      <c r="GE56" s="516"/>
      <c r="GF56" s="516"/>
      <c r="GG56" s="516"/>
      <c r="GH56" s="516"/>
      <c r="GI56" s="516"/>
      <c r="GJ56" s="516"/>
      <c r="GK56" s="516"/>
      <c r="GL56" s="516"/>
      <c r="GM56" s="516"/>
      <c r="GN56" s="516"/>
      <c r="GO56" s="516"/>
      <c r="GP56" s="516"/>
      <c r="GQ56" s="516"/>
      <c r="GR56" s="516"/>
      <c r="GS56" s="516"/>
      <c r="GT56" s="516"/>
      <c r="GU56" s="516"/>
      <c r="GV56" s="516"/>
      <c r="GW56" s="516"/>
      <c r="GX56" s="516"/>
      <c r="GY56" s="516"/>
      <c r="GZ56" s="516"/>
      <c r="HA56" s="516"/>
      <c r="HB56" s="516"/>
      <c r="HC56" s="516"/>
      <c r="HD56" s="516"/>
      <c r="HE56" s="516"/>
      <c r="HF56" s="516"/>
      <c r="HG56" s="516"/>
      <c r="HH56" s="516"/>
      <c r="HI56" s="516"/>
      <c r="HJ56" s="516"/>
      <c r="HK56" s="516"/>
      <c r="HL56" s="516"/>
      <c r="HM56" s="516"/>
      <c r="HN56" s="516"/>
      <c r="HO56" s="516"/>
      <c r="HP56" s="516"/>
      <c r="HQ56" s="516"/>
      <c r="HR56" s="516"/>
      <c r="HS56" s="516"/>
      <c r="HT56" s="516"/>
      <c r="HU56" s="516"/>
      <c r="HV56" s="516"/>
      <c r="HW56" s="516"/>
      <c r="HX56" s="516"/>
      <c r="HY56" s="516"/>
      <c r="HZ56" s="516"/>
      <c r="IA56" s="516"/>
      <c r="IB56" s="516"/>
      <c r="IC56" s="516"/>
      <c r="ID56" s="516"/>
      <c r="IE56" s="516"/>
      <c r="IF56" s="516"/>
      <c r="IG56" s="516"/>
      <c r="IH56" s="516"/>
      <c r="II56" s="516"/>
      <c r="IJ56" s="516"/>
      <c r="IK56" s="516"/>
      <c r="IL56" s="516"/>
      <c r="IM56" s="516"/>
      <c r="IN56" s="516"/>
      <c r="IO56" s="516"/>
      <c r="IP56" s="516"/>
      <c r="IQ56" s="516"/>
      <c r="IR56" s="516"/>
      <c r="IS56" s="516"/>
      <c r="IT56" s="516"/>
      <c r="IU56" s="516"/>
      <c r="IV56" s="516"/>
      <c r="IW56" s="516"/>
      <c r="IX56" s="516"/>
      <c r="IY56" s="516"/>
      <c r="IZ56" s="516"/>
      <c r="JA56" s="516"/>
      <c r="JB56" s="516"/>
      <c r="JC56" s="516"/>
      <c r="JD56" s="516"/>
      <c r="JE56" s="516"/>
      <c r="JF56" s="516"/>
      <c r="JG56" s="516"/>
      <c r="JH56" s="516"/>
      <c r="JI56" s="516"/>
      <c r="JJ56" s="516"/>
      <c r="JK56" s="516"/>
      <c r="JL56" s="516"/>
      <c r="JM56" s="516"/>
      <c r="JN56" s="516"/>
      <c r="JO56" s="516"/>
    </row>
    <row r="57" spans="1:275" ht="39.6" x14ac:dyDescent="0.25">
      <c r="A57" s="541">
        <v>37</v>
      </c>
      <c r="B57" s="933" t="s">
        <v>266</v>
      </c>
      <c r="C57" s="602" t="s">
        <v>331</v>
      </c>
      <c r="D57" s="995" t="s">
        <v>51</v>
      </c>
      <c r="E57" s="416"/>
      <c r="F57" s="443"/>
      <c r="G57" s="443"/>
      <c r="H57" s="443"/>
      <c r="I57" s="443"/>
      <c r="J57" s="443"/>
      <c r="K57" s="443"/>
      <c r="L57" s="443"/>
      <c r="M57" s="443"/>
      <c r="N57" s="443"/>
      <c r="O57" s="443"/>
      <c r="P57" s="443"/>
      <c r="Q57" s="443"/>
      <c r="R57" s="443"/>
      <c r="S57" s="443"/>
      <c r="T57" s="443"/>
      <c r="U57" s="443"/>
      <c r="V57" s="443"/>
      <c r="W57" s="443"/>
      <c r="X57" s="443"/>
      <c r="Y57" s="444"/>
      <c r="Z57" s="445"/>
      <c r="AA57" s="44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6"/>
      <c r="BF57" s="516"/>
      <c r="BG57" s="516"/>
      <c r="BH57" s="516"/>
      <c r="BI57" s="516"/>
      <c r="BJ57" s="516"/>
      <c r="BK57" s="516"/>
      <c r="BL57" s="516"/>
      <c r="BM57" s="516"/>
      <c r="BN57" s="516"/>
      <c r="BO57" s="516"/>
      <c r="BP57" s="516"/>
      <c r="BQ57" s="516"/>
      <c r="BR57" s="516"/>
      <c r="BS57" s="516"/>
      <c r="BT57" s="516"/>
      <c r="BU57" s="516"/>
      <c r="BV57" s="516"/>
      <c r="BW57" s="516"/>
      <c r="BX57" s="516"/>
      <c r="BY57" s="516"/>
      <c r="BZ57" s="516"/>
      <c r="CA57" s="516"/>
      <c r="CB57" s="516"/>
      <c r="CC57" s="516"/>
      <c r="CD57" s="516"/>
      <c r="CE57" s="516"/>
      <c r="CF57" s="516"/>
      <c r="CG57" s="516"/>
      <c r="CH57" s="516"/>
      <c r="CI57" s="516"/>
      <c r="CJ57" s="516"/>
      <c r="CK57" s="516"/>
      <c r="CL57" s="516"/>
      <c r="CM57" s="516"/>
      <c r="CN57" s="516"/>
      <c r="CO57" s="516"/>
      <c r="CP57" s="516"/>
      <c r="CQ57" s="516"/>
      <c r="CR57" s="516"/>
      <c r="CS57" s="516"/>
      <c r="CT57" s="516"/>
      <c r="CU57" s="516"/>
      <c r="CV57" s="516"/>
      <c r="CW57" s="516"/>
      <c r="CX57" s="516"/>
      <c r="CY57" s="516"/>
      <c r="CZ57" s="516"/>
      <c r="DA57" s="516"/>
      <c r="DB57" s="516"/>
      <c r="DC57" s="516"/>
      <c r="DD57" s="516"/>
      <c r="DE57" s="516"/>
      <c r="DF57" s="516"/>
      <c r="DG57" s="516"/>
      <c r="DH57" s="516"/>
      <c r="DI57" s="516"/>
      <c r="DJ57" s="516"/>
      <c r="DK57" s="516"/>
      <c r="DL57" s="516"/>
      <c r="DM57" s="516"/>
      <c r="DN57" s="516"/>
      <c r="DO57" s="516"/>
      <c r="DP57" s="516"/>
      <c r="DQ57" s="516"/>
      <c r="DR57" s="516"/>
      <c r="DS57" s="516"/>
      <c r="DT57" s="516"/>
      <c r="DU57" s="516"/>
      <c r="DV57" s="516"/>
      <c r="DW57" s="516"/>
      <c r="DX57" s="516"/>
      <c r="DY57" s="516"/>
      <c r="DZ57" s="516"/>
      <c r="EA57" s="516"/>
      <c r="EB57" s="516"/>
      <c r="EC57" s="516"/>
      <c r="ED57" s="516"/>
      <c r="EE57" s="516"/>
      <c r="EF57" s="516"/>
      <c r="EG57" s="516"/>
      <c r="EH57" s="516"/>
      <c r="EI57" s="516"/>
      <c r="EJ57" s="516"/>
      <c r="EK57" s="516"/>
      <c r="EL57" s="516"/>
      <c r="EM57" s="516"/>
      <c r="EN57" s="516"/>
      <c r="EO57" s="516"/>
      <c r="EP57" s="516"/>
      <c r="EQ57" s="516"/>
      <c r="ER57" s="516"/>
      <c r="ES57" s="516"/>
      <c r="ET57" s="516"/>
      <c r="EU57" s="516"/>
      <c r="EV57" s="516"/>
      <c r="EW57" s="516"/>
      <c r="EX57" s="516"/>
      <c r="EY57" s="516"/>
      <c r="EZ57" s="516"/>
      <c r="FA57" s="516"/>
      <c r="FB57" s="516"/>
      <c r="FC57" s="516"/>
      <c r="FD57" s="516"/>
      <c r="FE57" s="516"/>
      <c r="FF57" s="516"/>
      <c r="FG57" s="516"/>
      <c r="FH57" s="516"/>
      <c r="FI57" s="516"/>
      <c r="FJ57" s="516"/>
      <c r="FK57" s="516"/>
      <c r="FL57" s="516"/>
      <c r="FM57" s="516"/>
      <c r="FN57" s="516"/>
      <c r="FO57" s="516"/>
      <c r="FP57" s="516"/>
      <c r="FQ57" s="516"/>
      <c r="FR57" s="516"/>
      <c r="FS57" s="516"/>
      <c r="FT57" s="516"/>
      <c r="FU57" s="516"/>
      <c r="FV57" s="516"/>
      <c r="FW57" s="516"/>
      <c r="FX57" s="516"/>
      <c r="FY57" s="516"/>
      <c r="FZ57" s="516"/>
      <c r="GA57" s="516"/>
      <c r="GB57" s="516"/>
      <c r="GC57" s="516"/>
      <c r="GD57" s="516"/>
      <c r="GE57" s="516"/>
      <c r="GF57" s="516"/>
      <c r="GG57" s="516"/>
      <c r="GH57" s="516"/>
      <c r="GI57" s="516"/>
      <c r="GJ57" s="516"/>
      <c r="GK57" s="516"/>
      <c r="GL57" s="516"/>
      <c r="GM57" s="516"/>
      <c r="GN57" s="516"/>
      <c r="GO57" s="516"/>
      <c r="GP57" s="516"/>
      <c r="GQ57" s="516"/>
      <c r="GR57" s="516"/>
      <c r="GS57" s="516"/>
      <c r="GT57" s="516"/>
      <c r="GU57" s="516"/>
      <c r="GV57" s="516"/>
      <c r="GW57" s="516"/>
      <c r="GX57" s="516"/>
      <c r="GY57" s="516"/>
      <c r="GZ57" s="516"/>
      <c r="HA57" s="516"/>
      <c r="HB57" s="516"/>
      <c r="HC57" s="516"/>
      <c r="HD57" s="516"/>
      <c r="HE57" s="516"/>
      <c r="HF57" s="516"/>
      <c r="HG57" s="516"/>
      <c r="HH57" s="516"/>
      <c r="HI57" s="516"/>
      <c r="HJ57" s="516"/>
      <c r="HK57" s="516"/>
      <c r="HL57" s="516"/>
      <c r="HM57" s="516"/>
      <c r="HN57" s="516"/>
      <c r="HO57" s="516"/>
      <c r="HP57" s="516"/>
      <c r="HQ57" s="516"/>
      <c r="HR57" s="516"/>
      <c r="HS57" s="516"/>
      <c r="HT57" s="516"/>
      <c r="HU57" s="516"/>
      <c r="HV57" s="516"/>
      <c r="HW57" s="516"/>
      <c r="HX57" s="516"/>
      <c r="HY57" s="516"/>
      <c r="HZ57" s="516"/>
      <c r="IA57" s="516"/>
      <c r="IB57" s="516"/>
      <c r="IC57" s="516"/>
      <c r="ID57" s="516"/>
      <c r="IE57" s="516"/>
      <c r="IF57" s="516"/>
      <c r="IG57" s="516"/>
      <c r="IH57" s="516"/>
      <c r="II57" s="516"/>
      <c r="IJ57" s="516"/>
      <c r="IK57" s="516"/>
      <c r="IL57" s="516"/>
      <c r="IM57" s="516"/>
      <c r="IN57" s="516"/>
      <c r="IO57" s="516"/>
      <c r="IP57" s="516"/>
      <c r="IQ57" s="516"/>
      <c r="IR57" s="516"/>
      <c r="IS57" s="516"/>
      <c r="IT57" s="516"/>
      <c r="IU57" s="516"/>
      <c r="IV57" s="516"/>
      <c r="IW57" s="516"/>
      <c r="IX57" s="516"/>
      <c r="IY57" s="516"/>
      <c r="IZ57" s="516"/>
      <c r="JA57" s="516"/>
      <c r="JB57" s="516"/>
      <c r="JC57" s="516"/>
      <c r="JD57" s="516"/>
      <c r="JE57" s="516"/>
      <c r="JF57" s="516"/>
      <c r="JG57" s="516"/>
      <c r="JH57" s="516"/>
      <c r="JI57" s="516"/>
      <c r="JJ57" s="516"/>
      <c r="JK57" s="516"/>
      <c r="JL57" s="516"/>
      <c r="JM57" s="516"/>
      <c r="JN57" s="516"/>
      <c r="JO57" s="516"/>
    </row>
    <row r="58" spans="1:275" ht="39.6" x14ac:dyDescent="0.25">
      <c r="A58" s="545">
        <v>38</v>
      </c>
      <c r="B58" s="934" t="s">
        <v>164</v>
      </c>
      <c r="C58" s="590" t="s">
        <v>282</v>
      </c>
      <c r="D58" s="995" t="s">
        <v>51</v>
      </c>
      <c r="E58" s="430" t="str">
        <f>IF(E57="N","X","")</f>
        <v/>
      </c>
      <c r="F58" s="430" t="str">
        <f t="shared" ref="F58:X58" si="27">IF(F57="N","X","")</f>
        <v/>
      </c>
      <c r="G58" s="430" t="str">
        <f t="shared" si="27"/>
        <v/>
      </c>
      <c r="H58" s="430" t="str">
        <f t="shared" si="27"/>
        <v/>
      </c>
      <c r="I58" s="430" t="str">
        <f t="shared" si="27"/>
        <v/>
      </c>
      <c r="J58" s="430" t="str">
        <f t="shared" si="27"/>
        <v/>
      </c>
      <c r="K58" s="430" t="str">
        <f t="shared" si="27"/>
        <v/>
      </c>
      <c r="L58" s="430" t="str">
        <f t="shared" si="27"/>
        <v/>
      </c>
      <c r="M58" s="430" t="str">
        <f t="shared" si="27"/>
        <v/>
      </c>
      <c r="N58" s="430" t="str">
        <f t="shared" si="27"/>
        <v/>
      </c>
      <c r="O58" s="430" t="str">
        <f t="shared" si="27"/>
        <v/>
      </c>
      <c r="P58" s="430" t="str">
        <f t="shared" si="27"/>
        <v/>
      </c>
      <c r="Q58" s="430" t="str">
        <f t="shared" si="27"/>
        <v/>
      </c>
      <c r="R58" s="430" t="str">
        <f t="shared" si="27"/>
        <v/>
      </c>
      <c r="S58" s="430" t="str">
        <f t="shared" si="27"/>
        <v/>
      </c>
      <c r="T58" s="430" t="str">
        <f t="shared" si="27"/>
        <v/>
      </c>
      <c r="U58" s="430" t="str">
        <f t="shared" si="27"/>
        <v/>
      </c>
      <c r="V58" s="430" t="str">
        <f t="shared" si="27"/>
        <v/>
      </c>
      <c r="W58" s="430" t="str">
        <f t="shared" si="27"/>
        <v/>
      </c>
      <c r="X58" s="430" t="str">
        <f t="shared" si="27"/>
        <v/>
      </c>
      <c r="Y58" s="422"/>
      <c r="Z58" s="423"/>
      <c r="AA58" s="424"/>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6"/>
      <c r="BI58" s="516"/>
      <c r="BJ58" s="516"/>
      <c r="BK58" s="516"/>
      <c r="BL58" s="516"/>
      <c r="BM58" s="516"/>
      <c r="BN58" s="516"/>
      <c r="BO58" s="516"/>
      <c r="BP58" s="516"/>
      <c r="BQ58" s="516"/>
      <c r="BR58" s="516"/>
      <c r="BS58" s="516"/>
      <c r="BT58" s="516"/>
      <c r="BU58" s="516"/>
      <c r="BV58" s="516"/>
      <c r="BW58" s="516"/>
      <c r="BX58" s="516"/>
      <c r="BY58" s="516"/>
      <c r="BZ58" s="516"/>
      <c r="CA58" s="516"/>
      <c r="CB58" s="516"/>
      <c r="CC58" s="516"/>
      <c r="CD58" s="516"/>
      <c r="CE58" s="516"/>
      <c r="CF58" s="516"/>
      <c r="CG58" s="516"/>
      <c r="CH58" s="516"/>
      <c r="CI58" s="516"/>
      <c r="CJ58" s="516"/>
      <c r="CK58" s="516"/>
      <c r="CL58" s="516"/>
      <c r="CM58" s="516"/>
      <c r="CN58" s="516"/>
      <c r="CO58" s="516"/>
      <c r="CP58" s="516"/>
      <c r="CQ58" s="516"/>
      <c r="CR58" s="516"/>
      <c r="CS58" s="516"/>
      <c r="CT58" s="516"/>
      <c r="CU58" s="516"/>
      <c r="CV58" s="516"/>
      <c r="CW58" s="516"/>
      <c r="CX58" s="516"/>
      <c r="CY58" s="516"/>
      <c r="CZ58" s="516"/>
      <c r="DA58" s="516"/>
      <c r="DB58" s="516"/>
      <c r="DC58" s="516"/>
      <c r="DD58" s="516"/>
      <c r="DE58" s="516"/>
      <c r="DF58" s="516"/>
      <c r="DG58" s="516"/>
      <c r="DH58" s="516"/>
      <c r="DI58" s="516"/>
      <c r="DJ58" s="516"/>
      <c r="DK58" s="516"/>
      <c r="DL58" s="516"/>
      <c r="DM58" s="516"/>
      <c r="DN58" s="516"/>
      <c r="DO58" s="516"/>
      <c r="DP58" s="516"/>
      <c r="DQ58" s="516"/>
      <c r="DR58" s="516"/>
      <c r="DS58" s="516"/>
      <c r="DT58" s="516"/>
      <c r="DU58" s="516"/>
      <c r="DV58" s="516"/>
      <c r="DW58" s="516"/>
      <c r="DX58" s="516"/>
      <c r="DY58" s="516"/>
      <c r="DZ58" s="516"/>
      <c r="EA58" s="516"/>
      <c r="EB58" s="516"/>
      <c r="EC58" s="516"/>
      <c r="ED58" s="516"/>
      <c r="EE58" s="516"/>
      <c r="EF58" s="516"/>
      <c r="EG58" s="516"/>
      <c r="EH58" s="516"/>
      <c r="EI58" s="516"/>
      <c r="EJ58" s="516"/>
      <c r="EK58" s="516"/>
      <c r="EL58" s="516"/>
      <c r="EM58" s="516"/>
      <c r="EN58" s="516"/>
      <c r="EO58" s="516"/>
      <c r="EP58" s="516"/>
      <c r="EQ58" s="516"/>
      <c r="ER58" s="516"/>
      <c r="ES58" s="516"/>
      <c r="ET58" s="516"/>
      <c r="EU58" s="516"/>
      <c r="EV58" s="516"/>
      <c r="EW58" s="516"/>
      <c r="EX58" s="516"/>
      <c r="EY58" s="516"/>
      <c r="EZ58" s="516"/>
      <c r="FA58" s="516"/>
      <c r="FB58" s="516"/>
      <c r="FC58" s="516"/>
      <c r="FD58" s="516"/>
      <c r="FE58" s="516"/>
      <c r="FF58" s="516"/>
      <c r="FG58" s="516"/>
      <c r="FH58" s="516"/>
      <c r="FI58" s="516"/>
      <c r="FJ58" s="516"/>
      <c r="FK58" s="516"/>
      <c r="FL58" s="516"/>
      <c r="FM58" s="516"/>
      <c r="FN58" s="516"/>
      <c r="FO58" s="516"/>
      <c r="FP58" s="516"/>
      <c r="FQ58" s="516"/>
      <c r="FR58" s="516"/>
      <c r="FS58" s="516"/>
      <c r="FT58" s="516"/>
      <c r="FU58" s="516"/>
      <c r="FV58" s="516"/>
      <c r="FW58" s="516"/>
      <c r="FX58" s="516"/>
      <c r="FY58" s="516"/>
      <c r="FZ58" s="516"/>
      <c r="GA58" s="516"/>
      <c r="GB58" s="516"/>
      <c r="GC58" s="516"/>
      <c r="GD58" s="516"/>
      <c r="GE58" s="516"/>
      <c r="GF58" s="516"/>
      <c r="GG58" s="516"/>
      <c r="GH58" s="516"/>
      <c r="GI58" s="516"/>
      <c r="GJ58" s="516"/>
      <c r="GK58" s="516"/>
      <c r="GL58" s="516"/>
      <c r="GM58" s="516"/>
      <c r="GN58" s="516"/>
      <c r="GO58" s="516"/>
      <c r="GP58" s="516"/>
      <c r="GQ58" s="516"/>
      <c r="GR58" s="516"/>
      <c r="GS58" s="516"/>
      <c r="GT58" s="516"/>
      <c r="GU58" s="516"/>
      <c r="GV58" s="516"/>
      <c r="GW58" s="516"/>
      <c r="GX58" s="516"/>
      <c r="GY58" s="516"/>
      <c r="GZ58" s="516"/>
      <c r="HA58" s="516"/>
      <c r="HB58" s="516"/>
      <c r="HC58" s="516"/>
      <c r="HD58" s="516"/>
      <c r="HE58" s="516"/>
      <c r="HF58" s="516"/>
      <c r="HG58" s="516"/>
      <c r="HH58" s="516"/>
      <c r="HI58" s="516"/>
      <c r="HJ58" s="516"/>
      <c r="HK58" s="516"/>
      <c r="HL58" s="516"/>
      <c r="HM58" s="516"/>
      <c r="HN58" s="516"/>
      <c r="HO58" s="516"/>
      <c r="HP58" s="516"/>
      <c r="HQ58" s="516"/>
      <c r="HR58" s="516"/>
      <c r="HS58" s="516"/>
      <c r="HT58" s="516"/>
      <c r="HU58" s="516"/>
      <c r="HV58" s="516"/>
      <c r="HW58" s="516"/>
      <c r="HX58" s="516"/>
      <c r="HY58" s="516"/>
      <c r="HZ58" s="516"/>
      <c r="IA58" s="516"/>
      <c r="IB58" s="516"/>
      <c r="IC58" s="516"/>
      <c r="ID58" s="516"/>
      <c r="IE58" s="516"/>
      <c r="IF58" s="516"/>
      <c r="IG58" s="516"/>
      <c r="IH58" s="516"/>
      <c r="II58" s="516"/>
      <c r="IJ58" s="516"/>
      <c r="IK58" s="516"/>
      <c r="IL58" s="516"/>
      <c r="IM58" s="516"/>
      <c r="IN58" s="516"/>
      <c r="IO58" s="516"/>
      <c r="IP58" s="516"/>
      <c r="IQ58" s="516"/>
      <c r="IR58" s="516"/>
      <c r="IS58" s="516"/>
      <c r="IT58" s="516"/>
      <c r="IU58" s="516"/>
      <c r="IV58" s="516"/>
      <c r="IW58" s="516"/>
      <c r="IX58" s="516"/>
      <c r="IY58" s="516"/>
      <c r="IZ58" s="516"/>
      <c r="JA58" s="516"/>
      <c r="JB58" s="516"/>
      <c r="JC58" s="516"/>
      <c r="JD58" s="516"/>
      <c r="JE58" s="516"/>
      <c r="JF58" s="516"/>
      <c r="JG58" s="516"/>
      <c r="JH58" s="516"/>
      <c r="JI58" s="516"/>
      <c r="JJ58" s="516"/>
      <c r="JK58" s="516"/>
      <c r="JL58" s="516"/>
      <c r="JM58" s="516"/>
      <c r="JN58" s="516"/>
      <c r="JO58" s="516"/>
    </row>
    <row r="59" spans="1:275" ht="39.6" x14ac:dyDescent="0.25">
      <c r="A59" s="615">
        <v>39</v>
      </c>
      <c r="B59" s="934" t="s">
        <v>164</v>
      </c>
      <c r="C59" s="590" t="s">
        <v>332</v>
      </c>
      <c r="D59" s="995" t="s">
        <v>51</v>
      </c>
      <c r="E59" s="430" t="str">
        <f>IF(OR(E57="N", E58="n"),"X","")</f>
        <v/>
      </c>
      <c r="F59" s="430" t="str">
        <f t="shared" ref="F59:X59" si="28">IF(OR(F57="N", F58="n"),"X","")</f>
        <v/>
      </c>
      <c r="G59" s="430" t="str">
        <f t="shared" si="28"/>
        <v/>
      </c>
      <c r="H59" s="430" t="str">
        <f t="shared" si="28"/>
        <v/>
      </c>
      <c r="I59" s="430" t="str">
        <f t="shared" si="28"/>
        <v/>
      </c>
      <c r="J59" s="430" t="str">
        <f t="shared" si="28"/>
        <v/>
      </c>
      <c r="K59" s="430" t="str">
        <f t="shared" si="28"/>
        <v/>
      </c>
      <c r="L59" s="430" t="str">
        <f t="shared" si="28"/>
        <v/>
      </c>
      <c r="M59" s="430" t="str">
        <f t="shared" si="28"/>
        <v/>
      </c>
      <c r="N59" s="430" t="str">
        <f t="shared" si="28"/>
        <v/>
      </c>
      <c r="O59" s="430" t="str">
        <f t="shared" si="28"/>
        <v/>
      </c>
      <c r="P59" s="430" t="str">
        <f t="shared" si="28"/>
        <v/>
      </c>
      <c r="Q59" s="430" t="str">
        <f t="shared" si="28"/>
        <v/>
      </c>
      <c r="R59" s="430" t="str">
        <f t="shared" si="28"/>
        <v/>
      </c>
      <c r="S59" s="430" t="str">
        <f t="shared" si="28"/>
        <v/>
      </c>
      <c r="T59" s="430" t="str">
        <f t="shared" si="28"/>
        <v/>
      </c>
      <c r="U59" s="430" t="str">
        <f t="shared" si="28"/>
        <v/>
      </c>
      <c r="V59" s="430" t="str">
        <f t="shared" si="28"/>
        <v/>
      </c>
      <c r="W59" s="430" t="str">
        <f t="shared" si="28"/>
        <v/>
      </c>
      <c r="X59" s="430" t="str">
        <f t="shared" si="28"/>
        <v/>
      </c>
      <c r="Y59" s="422"/>
      <c r="Z59" s="423"/>
      <c r="AA59" s="424"/>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6"/>
      <c r="BF59" s="516"/>
      <c r="BG59" s="516"/>
      <c r="BH59" s="516"/>
      <c r="BI59" s="516"/>
      <c r="BJ59" s="516"/>
      <c r="BK59" s="516"/>
      <c r="BL59" s="516"/>
      <c r="BM59" s="516"/>
      <c r="BN59" s="516"/>
      <c r="BO59" s="516"/>
      <c r="BP59" s="516"/>
      <c r="BQ59" s="516"/>
      <c r="BR59" s="516"/>
      <c r="BS59" s="516"/>
      <c r="BT59" s="516"/>
      <c r="BU59" s="516"/>
      <c r="BV59" s="516"/>
      <c r="BW59" s="516"/>
      <c r="BX59" s="516"/>
      <c r="BY59" s="516"/>
      <c r="BZ59" s="516"/>
      <c r="CA59" s="516"/>
      <c r="CB59" s="516"/>
      <c r="CC59" s="516"/>
      <c r="CD59" s="516"/>
      <c r="CE59" s="516"/>
      <c r="CF59" s="516"/>
      <c r="CG59" s="516"/>
      <c r="CH59" s="516"/>
      <c r="CI59" s="516"/>
      <c r="CJ59" s="516"/>
      <c r="CK59" s="516"/>
      <c r="CL59" s="516"/>
      <c r="CM59" s="516"/>
      <c r="CN59" s="516"/>
      <c r="CO59" s="516"/>
      <c r="CP59" s="516"/>
      <c r="CQ59" s="516"/>
      <c r="CR59" s="516"/>
      <c r="CS59" s="516"/>
      <c r="CT59" s="516"/>
      <c r="CU59" s="516"/>
      <c r="CV59" s="516"/>
      <c r="CW59" s="516"/>
      <c r="CX59" s="516"/>
      <c r="CY59" s="516"/>
      <c r="CZ59" s="516"/>
      <c r="DA59" s="516"/>
      <c r="DB59" s="516"/>
      <c r="DC59" s="516"/>
      <c r="DD59" s="516"/>
      <c r="DE59" s="516"/>
      <c r="DF59" s="516"/>
      <c r="DG59" s="516"/>
      <c r="DH59" s="516"/>
      <c r="DI59" s="516"/>
      <c r="DJ59" s="516"/>
      <c r="DK59" s="516"/>
      <c r="DL59" s="516"/>
      <c r="DM59" s="516"/>
      <c r="DN59" s="516"/>
      <c r="DO59" s="516"/>
      <c r="DP59" s="516"/>
      <c r="DQ59" s="516"/>
      <c r="DR59" s="516"/>
      <c r="DS59" s="516"/>
      <c r="DT59" s="516"/>
      <c r="DU59" s="516"/>
      <c r="DV59" s="516"/>
      <c r="DW59" s="516"/>
      <c r="DX59" s="516"/>
      <c r="DY59" s="516"/>
      <c r="DZ59" s="516"/>
      <c r="EA59" s="516"/>
      <c r="EB59" s="516"/>
      <c r="EC59" s="516"/>
      <c r="ED59" s="516"/>
      <c r="EE59" s="516"/>
      <c r="EF59" s="516"/>
      <c r="EG59" s="516"/>
      <c r="EH59" s="516"/>
      <c r="EI59" s="516"/>
      <c r="EJ59" s="516"/>
      <c r="EK59" s="516"/>
      <c r="EL59" s="516"/>
      <c r="EM59" s="516"/>
      <c r="EN59" s="516"/>
      <c r="EO59" s="516"/>
      <c r="EP59" s="516"/>
      <c r="EQ59" s="516"/>
      <c r="ER59" s="516"/>
      <c r="ES59" s="516"/>
      <c r="ET59" s="516"/>
      <c r="EU59" s="516"/>
      <c r="EV59" s="516"/>
      <c r="EW59" s="516"/>
      <c r="EX59" s="516"/>
      <c r="EY59" s="516"/>
      <c r="EZ59" s="516"/>
      <c r="FA59" s="516"/>
      <c r="FB59" s="516"/>
      <c r="FC59" s="516"/>
      <c r="FD59" s="516"/>
      <c r="FE59" s="516"/>
      <c r="FF59" s="516"/>
      <c r="FG59" s="516"/>
      <c r="FH59" s="516"/>
      <c r="FI59" s="516"/>
      <c r="FJ59" s="516"/>
      <c r="FK59" s="516"/>
      <c r="FL59" s="516"/>
      <c r="FM59" s="516"/>
      <c r="FN59" s="516"/>
      <c r="FO59" s="516"/>
      <c r="FP59" s="516"/>
      <c r="FQ59" s="516"/>
      <c r="FR59" s="516"/>
      <c r="FS59" s="516"/>
      <c r="FT59" s="516"/>
      <c r="FU59" s="516"/>
      <c r="FV59" s="516"/>
      <c r="FW59" s="516"/>
      <c r="FX59" s="516"/>
      <c r="FY59" s="516"/>
      <c r="FZ59" s="516"/>
      <c r="GA59" s="516"/>
      <c r="GB59" s="516"/>
      <c r="GC59" s="516"/>
      <c r="GD59" s="516"/>
      <c r="GE59" s="516"/>
      <c r="GF59" s="516"/>
      <c r="GG59" s="516"/>
      <c r="GH59" s="516"/>
      <c r="GI59" s="516"/>
      <c r="GJ59" s="516"/>
      <c r="GK59" s="516"/>
      <c r="GL59" s="516"/>
      <c r="GM59" s="516"/>
      <c r="GN59" s="516"/>
      <c r="GO59" s="516"/>
      <c r="GP59" s="516"/>
      <c r="GQ59" s="516"/>
      <c r="GR59" s="516"/>
      <c r="GS59" s="516"/>
      <c r="GT59" s="516"/>
      <c r="GU59" s="516"/>
      <c r="GV59" s="516"/>
      <c r="GW59" s="516"/>
      <c r="GX59" s="516"/>
      <c r="GY59" s="516"/>
      <c r="GZ59" s="516"/>
      <c r="HA59" s="516"/>
      <c r="HB59" s="516"/>
      <c r="HC59" s="516"/>
      <c r="HD59" s="516"/>
      <c r="HE59" s="516"/>
      <c r="HF59" s="516"/>
      <c r="HG59" s="516"/>
      <c r="HH59" s="516"/>
      <c r="HI59" s="516"/>
      <c r="HJ59" s="516"/>
      <c r="HK59" s="516"/>
      <c r="HL59" s="516"/>
      <c r="HM59" s="516"/>
      <c r="HN59" s="516"/>
      <c r="HO59" s="516"/>
      <c r="HP59" s="516"/>
      <c r="HQ59" s="516"/>
      <c r="HR59" s="516"/>
      <c r="HS59" s="516"/>
      <c r="HT59" s="516"/>
      <c r="HU59" s="516"/>
      <c r="HV59" s="516"/>
      <c r="HW59" s="516"/>
      <c r="HX59" s="516"/>
      <c r="HY59" s="516"/>
      <c r="HZ59" s="516"/>
      <c r="IA59" s="516"/>
      <c r="IB59" s="516"/>
      <c r="IC59" s="516"/>
      <c r="ID59" s="516"/>
      <c r="IE59" s="516"/>
      <c r="IF59" s="516"/>
      <c r="IG59" s="516"/>
      <c r="IH59" s="516"/>
      <c r="II59" s="516"/>
      <c r="IJ59" s="516"/>
      <c r="IK59" s="516"/>
      <c r="IL59" s="516"/>
      <c r="IM59" s="516"/>
      <c r="IN59" s="516"/>
      <c r="IO59" s="516"/>
      <c r="IP59" s="516"/>
      <c r="IQ59" s="516"/>
      <c r="IR59" s="516"/>
      <c r="IS59" s="516"/>
      <c r="IT59" s="516"/>
      <c r="IU59" s="516"/>
      <c r="IV59" s="516"/>
      <c r="IW59" s="516"/>
      <c r="IX59" s="516"/>
      <c r="IY59" s="516"/>
      <c r="IZ59" s="516"/>
      <c r="JA59" s="516"/>
      <c r="JB59" s="516"/>
      <c r="JC59" s="516"/>
      <c r="JD59" s="516"/>
      <c r="JE59" s="516"/>
      <c r="JF59" s="516"/>
      <c r="JG59" s="516"/>
      <c r="JH59" s="516"/>
      <c r="JI59" s="516"/>
      <c r="JJ59" s="516"/>
      <c r="JK59" s="516"/>
      <c r="JL59" s="516"/>
      <c r="JM59" s="516"/>
      <c r="JN59" s="516"/>
      <c r="JO59" s="516"/>
    </row>
    <row r="60" spans="1:275" ht="40.200000000000003" thickBot="1" x14ac:dyDescent="0.3">
      <c r="A60" s="935">
        <v>40</v>
      </c>
      <c r="B60" s="936" t="s">
        <v>165</v>
      </c>
      <c r="C60" s="562" t="s">
        <v>283</v>
      </c>
      <c r="D60" s="996" t="s">
        <v>51</v>
      </c>
      <c r="E60" s="430" t="str">
        <f>IF(OR(E57="N", E59="n", E59="X",),"X","")</f>
        <v/>
      </c>
      <c r="F60" s="430" t="str">
        <f t="shared" ref="F60:X60" si="29">IF(OR(F57="N", F59="n", F59="X",),"X","")</f>
        <v/>
      </c>
      <c r="G60" s="430" t="str">
        <f t="shared" si="29"/>
        <v/>
      </c>
      <c r="H60" s="430" t="str">
        <f t="shared" si="29"/>
        <v/>
      </c>
      <c r="I60" s="430" t="str">
        <f t="shared" si="29"/>
        <v/>
      </c>
      <c r="J60" s="430" t="str">
        <f t="shared" si="29"/>
        <v/>
      </c>
      <c r="K60" s="430" t="str">
        <f t="shared" si="29"/>
        <v/>
      </c>
      <c r="L60" s="430" t="str">
        <f t="shared" si="29"/>
        <v/>
      </c>
      <c r="M60" s="430" t="str">
        <f t="shared" si="29"/>
        <v/>
      </c>
      <c r="N60" s="430" t="str">
        <f t="shared" si="29"/>
        <v/>
      </c>
      <c r="O60" s="430" t="str">
        <f t="shared" si="29"/>
        <v/>
      </c>
      <c r="P60" s="430" t="str">
        <f t="shared" si="29"/>
        <v/>
      </c>
      <c r="Q60" s="430" t="str">
        <f t="shared" si="29"/>
        <v/>
      </c>
      <c r="R60" s="430" t="str">
        <f t="shared" si="29"/>
        <v/>
      </c>
      <c r="S60" s="430" t="str">
        <f t="shared" si="29"/>
        <v/>
      </c>
      <c r="T60" s="430" t="str">
        <f t="shared" si="29"/>
        <v/>
      </c>
      <c r="U60" s="430" t="str">
        <f t="shared" si="29"/>
        <v/>
      </c>
      <c r="V60" s="430" t="str">
        <f t="shared" si="29"/>
        <v/>
      </c>
      <c r="W60" s="430" t="str">
        <f t="shared" si="29"/>
        <v/>
      </c>
      <c r="X60" s="430" t="str">
        <f t="shared" si="29"/>
        <v/>
      </c>
      <c r="Y60" s="433"/>
      <c r="Z60" s="434"/>
      <c r="AA60" s="435"/>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6"/>
      <c r="BF60" s="516"/>
      <c r="BG60" s="516"/>
      <c r="BH60" s="516"/>
      <c r="BI60" s="516"/>
      <c r="BJ60" s="516"/>
      <c r="BK60" s="516"/>
      <c r="BL60" s="516"/>
      <c r="BM60" s="516"/>
      <c r="BN60" s="516"/>
      <c r="BO60" s="516"/>
      <c r="BP60" s="516"/>
      <c r="BQ60" s="516"/>
      <c r="BR60" s="516"/>
      <c r="BS60" s="516"/>
      <c r="BT60" s="516"/>
      <c r="BU60" s="516"/>
      <c r="BV60" s="516"/>
      <c r="BW60" s="516"/>
      <c r="BX60" s="516"/>
      <c r="BY60" s="516"/>
      <c r="BZ60" s="516"/>
      <c r="CA60" s="516"/>
      <c r="CB60" s="516"/>
      <c r="CC60" s="516"/>
      <c r="CD60" s="516"/>
      <c r="CE60" s="516"/>
      <c r="CF60" s="516"/>
      <c r="CG60" s="516"/>
      <c r="CH60" s="516"/>
      <c r="CI60" s="516"/>
      <c r="CJ60" s="516"/>
      <c r="CK60" s="516"/>
      <c r="CL60" s="516"/>
      <c r="CM60" s="516"/>
      <c r="CN60" s="516"/>
      <c r="CO60" s="516"/>
      <c r="CP60" s="516"/>
      <c r="CQ60" s="516"/>
      <c r="CR60" s="516"/>
      <c r="CS60" s="516"/>
      <c r="CT60" s="516"/>
      <c r="CU60" s="516"/>
      <c r="CV60" s="516"/>
      <c r="CW60" s="516"/>
      <c r="CX60" s="516"/>
      <c r="CY60" s="516"/>
      <c r="CZ60" s="516"/>
      <c r="DA60" s="516"/>
      <c r="DB60" s="516"/>
      <c r="DC60" s="516"/>
      <c r="DD60" s="516"/>
      <c r="DE60" s="516"/>
      <c r="DF60" s="516"/>
      <c r="DG60" s="516"/>
      <c r="DH60" s="516"/>
      <c r="DI60" s="516"/>
      <c r="DJ60" s="516"/>
      <c r="DK60" s="516"/>
      <c r="DL60" s="516"/>
      <c r="DM60" s="516"/>
      <c r="DN60" s="516"/>
      <c r="DO60" s="516"/>
      <c r="DP60" s="516"/>
      <c r="DQ60" s="516"/>
      <c r="DR60" s="516"/>
      <c r="DS60" s="516"/>
      <c r="DT60" s="516"/>
      <c r="DU60" s="516"/>
      <c r="DV60" s="516"/>
      <c r="DW60" s="516"/>
      <c r="DX60" s="516"/>
      <c r="DY60" s="516"/>
      <c r="DZ60" s="516"/>
      <c r="EA60" s="516"/>
      <c r="EB60" s="516"/>
      <c r="EC60" s="516"/>
      <c r="ED60" s="516"/>
      <c r="EE60" s="516"/>
      <c r="EF60" s="516"/>
      <c r="EG60" s="516"/>
      <c r="EH60" s="516"/>
      <c r="EI60" s="516"/>
      <c r="EJ60" s="516"/>
      <c r="EK60" s="516"/>
      <c r="EL60" s="516"/>
      <c r="EM60" s="516"/>
      <c r="EN60" s="516"/>
      <c r="EO60" s="516"/>
      <c r="EP60" s="516"/>
      <c r="EQ60" s="516"/>
      <c r="ER60" s="516"/>
      <c r="ES60" s="516"/>
      <c r="ET60" s="516"/>
      <c r="EU60" s="516"/>
      <c r="EV60" s="516"/>
      <c r="EW60" s="516"/>
      <c r="EX60" s="516"/>
      <c r="EY60" s="516"/>
      <c r="EZ60" s="516"/>
      <c r="FA60" s="516"/>
      <c r="FB60" s="516"/>
      <c r="FC60" s="516"/>
      <c r="FD60" s="516"/>
      <c r="FE60" s="516"/>
      <c r="FF60" s="516"/>
      <c r="FG60" s="516"/>
      <c r="FH60" s="516"/>
      <c r="FI60" s="516"/>
      <c r="FJ60" s="516"/>
      <c r="FK60" s="516"/>
      <c r="FL60" s="516"/>
      <c r="FM60" s="516"/>
      <c r="FN60" s="516"/>
      <c r="FO60" s="516"/>
      <c r="FP60" s="516"/>
      <c r="FQ60" s="516"/>
      <c r="FR60" s="516"/>
      <c r="FS60" s="516"/>
      <c r="FT60" s="516"/>
      <c r="FU60" s="516"/>
      <c r="FV60" s="516"/>
      <c r="FW60" s="516"/>
      <c r="FX60" s="516"/>
      <c r="FY60" s="516"/>
      <c r="FZ60" s="516"/>
      <c r="GA60" s="516"/>
      <c r="GB60" s="516"/>
      <c r="GC60" s="516"/>
      <c r="GD60" s="516"/>
      <c r="GE60" s="516"/>
      <c r="GF60" s="516"/>
      <c r="GG60" s="516"/>
      <c r="GH60" s="516"/>
      <c r="GI60" s="516"/>
      <c r="GJ60" s="516"/>
      <c r="GK60" s="516"/>
      <c r="GL60" s="516"/>
      <c r="GM60" s="516"/>
      <c r="GN60" s="516"/>
      <c r="GO60" s="516"/>
      <c r="GP60" s="516"/>
      <c r="GQ60" s="516"/>
      <c r="GR60" s="516"/>
      <c r="GS60" s="516"/>
      <c r="GT60" s="516"/>
      <c r="GU60" s="516"/>
      <c r="GV60" s="516"/>
      <c r="GW60" s="516"/>
      <c r="GX60" s="516"/>
      <c r="GY60" s="516"/>
      <c r="GZ60" s="516"/>
      <c r="HA60" s="516"/>
      <c r="HB60" s="516"/>
      <c r="HC60" s="516"/>
      <c r="HD60" s="516"/>
      <c r="HE60" s="516"/>
      <c r="HF60" s="516"/>
      <c r="HG60" s="516"/>
      <c r="HH60" s="516"/>
      <c r="HI60" s="516"/>
      <c r="HJ60" s="516"/>
      <c r="HK60" s="516"/>
      <c r="HL60" s="516"/>
      <c r="HM60" s="516"/>
      <c r="HN60" s="516"/>
      <c r="HO60" s="516"/>
      <c r="HP60" s="516"/>
      <c r="HQ60" s="516"/>
      <c r="HR60" s="516"/>
      <c r="HS60" s="516"/>
      <c r="HT60" s="516"/>
      <c r="HU60" s="516"/>
      <c r="HV60" s="516"/>
      <c r="HW60" s="516"/>
      <c r="HX60" s="516"/>
      <c r="HY60" s="516"/>
      <c r="HZ60" s="516"/>
      <c r="IA60" s="516"/>
      <c r="IB60" s="516"/>
      <c r="IC60" s="516"/>
      <c r="ID60" s="516"/>
      <c r="IE60" s="516"/>
      <c r="IF60" s="516"/>
      <c r="IG60" s="516"/>
      <c r="IH60" s="516"/>
      <c r="II60" s="516"/>
      <c r="IJ60" s="516"/>
      <c r="IK60" s="516"/>
      <c r="IL60" s="516"/>
      <c r="IM60" s="516"/>
      <c r="IN60" s="516"/>
      <c r="IO60" s="516"/>
      <c r="IP60" s="516"/>
      <c r="IQ60" s="516"/>
      <c r="IR60" s="516"/>
      <c r="IS60" s="516"/>
      <c r="IT60" s="516"/>
      <c r="IU60" s="516"/>
      <c r="IV60" s="516"/>
      <c r="IW60" s="516"/>
      <c r="IX60" s="516"/>
      <c r="IY60" s="516"/>
      <c r="IZ60" s="516"/>
      <c r="JA60" s="516"/>
      <c r="JB60" s="516"/>
      <c r="JC60" s="516"/>
      <c r="JD60" s="516"/>
      <c r="JE60" s="516"/>
      <c r="JF60" s="516"/>
      <c r="JG60" s="516"/>
      <c r="JH60" s="516"/>
      <c r="JI60" s="516"/>
      <c r="JJ60" s="516"/>
      <c r="JK60" s="516"/>
      <c r="JL60" s="516"/>
      <c r="JM60" s="516"/>
      <c r="JN60" s="516"/>
      <c r="JO60" s="516"/>
    </row>
    <row r="61" spans="1:275" ht="23.4" thickBot="1" x14ac:dyDescent="0.3">
      <c r="A61" s="937"/>
      <c r="B61" s="938"/>
      <c r="C61" s="939" t="s">
        <v>9</v>
      </c>
      <c r="D61" s="978" t="s">
        <v>10</v>
      </c>
      <c r="E61" s="480"/>
      <c r="F61" s="481"/>
      <c r="G61" s="481"/>
      <c r="H61" s="481"/>
      <c r="I61" s="481"/>
      <c r="J61" s="481"/>
      <c r="K61" s="481"/>
      <c r="L61" s="481"/>
      <c r="M61" s="481"/>
      <c r="N61" s="481"/>
      <c r="O61" s="481"/>
      <c r="P61" s="481"/>
      <c r="Q61" s="481"/>
      <c r="R61" s="481"/>
      <c r="S61" s="481"/>
      <c r="T61" s="481"/>
      <c r="U61" s="481"/>
      <c r="V61" s="481"/>
      <c r="W61" s="481"/>
      <c r="X61" s="481"/>
      <c r="Y61" s="483"/>
      <c r="Z61" s="484"/>
      <c r="AA61" s="485"/>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6"/>
      <c r="BF61" s="516"/>
      <c r="BG61" s="516"/>
      <c r="BH61" s="516"/>
      <c r="BI61" s="516"/>
      <c r="BJ61" s="516"/>
      <c r="BK61" s="516"/>
      <c r="BL61" s="516"/>
      <c r="BM61" s="516"/>
      <c r="BN61" s="516"/>
      <c r="BO61" s="516"/>
      <c r="BP61" s="516"/>
      <c r="BQ61" s="516"/>
      <c r="BR61" s="516"/>
      <c r="BS61" s="516"/>
      <c r="BT61" s="516"/>
      <c r="BU61" s="516"/>
      <c r="BV61" s="516"/>
      <c r="BW61" s="516"/>
      <c r="BX61" s="516"/>
      <c r="BY61" s="516"/>
      <c r="BZ61" s="516"/>
      <c r="CA61" s="516"/>
      <c r="CB61" s="516"/>
      <c r="CC61" s="516"/>
      <c r="CD61" s="516"/>
      <c r="CE61" s="516"/>
      <c r="CF61" s="516"/>
      <c r="CG61" s="516"/>
      <c r="CH61" s="516"/>
      <c r="CI61" s="516"/>
      <c r="CJ61" s="516"/>
      <c r="CK61" s="516"/>
      <c r="CL61" s="516"/>
      <c r="CM61" s="516"/>
      <c r="CN61" s="516"/>
      <c r="CO61" s="516"/>
      <c r="CP61" s="516"/>
      <c r="CQ61" s="516"/>
      <c r="CR61" s="516"/>
      <c r="CS61" s="516"/>
      <c r="CT61" s="516"/>
      <c r="CU61" s="516"/>
      <c r="CV61" s="516"/>
      <c r="CW61" s="516"/>
      <c r="CX61" s="516"/>
      <c r="CY61" s="516"/>
      <c r="CZ61" s="516"/>
      <c r="DA61" s="516"/>
      <c r="DB61" s="516"/>
      <c r="DC61" s="516"/>
      <c r="DD61" s="516"/>
      <c r="DE61" s="516"/>
      <c r="DF61" s="516"/>
      <c r="DG61" s="516"/>
      <c r="DH61" s="516"/>
      <c r="DI61" s="516"/>
      <c r="DJ61" s="516"/>
      <c r="DK61" s="516"/>
      <c r="DL61" s="516"/>
      <c r="DM61" s="516"/>
      <c r="DN61" s="516"/>
      <c r="DO61" s="516"/>
      <c r="DP61" s="516"/>
      <c r="DQ61" s="516"/>
      <c r="DR61" s="516"/>
      <c r="DS61" s="516"/>
      <c r="DT61" s="516"/>
      <c r="DU61" s="516"/>
      <c r="DV61" s="516"/>
      <c r="DW61" s="516"/>
      <c r="DX61" s="516"/>
      <c r="DY61" s="516"/>
      <c r="DZ61" s="516"/>
      <c r="EA61" s="516"/>
      <c r="EB61" s="516"/>
      <c r="EC61" s="516"/>
      <c r="ED61" s="516"/>
      <c r="EE61" s="516"/>
      <c r="EF61" s="516"/>
      <c r="EG61" s="516"/>
      <c r="EH61" s="516"/>
      <c r="EI61" s="516"/>
      <c r="EJ61" s="516"/>
      <c r="EK61" s="516"/>
      <c r="EL61" s="516"/>
      <c r="EM61" s="516"/>
      <c r="EN61" s="516"/>
      <c r="EO61" s="516"/>
      <c r="EP61" s="516"/>
      <c r="EQ61" s="516"/>
      <c r="ER61" s="516"/>
      <c r="ES61" s="516"/>
      <c r="ET61" s="516"/>
      <c r="EU61" s="516"/>
      <c r="EV61" s="516"/>
      <c r="EW61" s="516"/>
      <c r="EX61" s="516"/>
      <c r="EY61" s="516"/>
      <c r="EZ61" s="516"/>
      <c r="FA61" s="516"/>
      <c r="FB61" s="516"/>
      <c r="FC61" s="516"/>
      <c r="FD61" s="516"/>
      <c r="FE61" s="516"/>
      <c r="FF61" s="516"/>
      <c r="FG61" s="516"/>
      <c r="FH61" s="516"/>
      <c r="FI61" s="516"/>
      <c r="FJ61" s="516"/>
      <c r="FK61" s="516"/>
      <c r="FL61" s="516"/>
      <c r="FM61" s="516"/>
      <c r="FN61" s="516"/>
      <c r="FO61" s="516"/>
      <c r="FP61" s="516"/>
      <c r="FQ61" s="516"/>
      <c r="FR61" s="516"/>
      <c r="FS61" s="516"/>
      <c r="FT61" s="516"/>
      <c r="FU61" s="516"/>
      <c r="FV61" s="516"/>
      <c r="FW61" s="516"/>
      <c r="FX61" s="516"/>
      <c r="FY61" s="516"/>
      <c r="FZ61" s="516"/>
      <c r="GA61" s="516"/>
      <c r="GB61" s="516"/>
      <c r="GC61" s="516"/>
      <c r="GD61" s="516"/>
      <c r="GE61" s="516"/>
      <c r="GF61" s="516"/>
      <c r="GG61" s="516"/>
      <c r="GH61" s="516"/>
      <c r="GI61" s="516"/>
      <c r="GJ61" s="516"/>
      <c r="GK61" s="516"/>
      <c r="GL61" s="516"/>
      <c r="GM61" s="516"/>
      <c r="GN61" s="516"/>
      <c r="GO61" s="516"/>
      <c r="GP61" s="516"/>
      <c r="GQ61" s="516"/>
      <c r="GR61" s="516"/>
      <c r="GS61" s="516"/>
      <c r="GT61" s="516"/>
      <c r="GU61" s="516"/>
      <c r="GV61" s="516"/>
      <c r="GW61" s="516"/>
      <c r="GX61" s="516"/>
      <c r="GY61" s="516"/>
      <c r="GZ61" s="516"/>
      <c r="HA61" s="516"/>
      <c r="HB61" s="516"/>
      <c r="HC61" s="516"/>
      <c r="HD61" s="516"/>
      <c r="HE61" s="516"/>
      <c r="HF61" s="516"/>
      <c r="HG61" s="516"/>
      <c r="HH61" s="516"/>
      <c r="HI61" s="516"/>
      <c r="HJ61" s="516"/>
      <c r="HK61" s="516"/>
      <c r="HL61" s="516"/>
      <c r="HM61" s="516"/>
      <c r="HN61" s="516"/>
      <c r="HO61" s="516"/>
      <c r="HP61" s="516"/>
      <c r="HQ61" s="516"/>
      <c r="HR61" s="516"/>
      <c r="HS61" s="516"/>
      <c r="HT61" s="516"/>
      <c r="HU61" s="516"/>
      <c r="HV61" s="516"/>
      <c r="HW61" s="516"/>
      <c r="HX61" s="516"/>
      <c r="HY61" s="516"/>
      <c r="HZ61" s="516"/>
      <c r="IA61" s="516"/>
      <c r="IB61" s="516"/>
      <c r="IC61" s="516"/>
      <c r="ID61" s="516"/>
      <c r="IE61" s="516"/>
      <c r="IF61" s="516"/>
      <c r="IG61" s="516"/>
      <c r="IH61" s="516"/>
      <c r="II61" s="516"/>
      <c r="IJ61" s="516"/>
      <c r="IK61" s="516"/>
      <c r="IL61" s="516"/>
      <c r="IM61" s="516"/>
      <c r="IN61" s="516"/>
      <c r="IO61" s="516"/>
      <c r="IP61" s="516"/>
      <c r="IQ61" s="516"/>
      <c r="IR61" s="516"/>
      <c r="IS61" s="516"/>
      <c r="IT61" s="516"/>
      <c r="IU61" s="516"/>
      <c r="IV61" s="516"/>
      <c r="IW61" s="516"/>
      <c r="IX61" s="516"/>
      <c r="IY61" s="516"/>
      <c r="IZ61" s="516"/>
      <c r="JA61" s="516"/>
      <c r="JB61" s="516"/>
      <c r="JC61" s="516"/>
      <c r="JD61" s="516"/>
      <c r="JE61" s="516"/>
      <c r="JF61" s="516"/>
      <c r="JG61" s="516"/>
      <c r="JH61" s="516"/>
      <c r="JI61" s="516"/>
      <c r="JJ61" s="516"/>
      <c r="JK61" s="516"/>
      <c r="JL61" s="516"/>
      <c r="JM61" s="516"/>
      <c r="JN61" s="516"/>
      <c r="JO61" s="516"/>
    </row>
    <row r="62" spans="1:275" ht="39.6" x14ac:dyDescent="0.25">
      <c r="A62" s="908">
        <v>41</v>
      </c>
      <c r="B62" s="940" t="s">
        <v>290</v>
      </c>
      <c r="C62" s="941" t="s">
        <v>328</v>
      </c>
      <c r="D62" s="995" t="s">
        <v>51</v>
      </c>
      <c r="E62" s="430"/>
      <c r="F62" s="394"/>
      <c r="G62" s="394"/>
      <c r="H62" s="394"/>
      <c r="I62" s="394"/>
      <c r="J62" s="394"/>
      <c r="K62" s="394"/>
      <c r="L62" s="394"/>
      <c r="M62" s="394"/>
      <c r="N62" s="394"/>
      <c r="O62" s="394"/>
      <c r="P62" s="394"/>
      <c r="Q62" s="394"/>
      <c r="R62" s="394"/>
      <c r="S62" s="394"/>
      <c r="T62" s="394"/>
      <c r="U62" s="394"/>
      <c r="V62" s="394"/>
      <c r="W62" s="394"/>
      <c r="X62" s="394"/>
      <c r="Y62" s="449"/>
      <c r="Z62" s="450"/>
      <c r="AA62" s="451"/>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6"/>
      <c r="BF62" s="516"/>
      <c r="BG62" s="516"/>
      <c r="BH62" s="516"/>
      <c r="BI62" s="516"/>
      <c r="BJ62" s="516"/>
      <c r="BK62" s="516"/>
      <c r="BL62" s="516"/>
      <c r="BM62" s="516"/>
      <c r="BN62" s="516"/>
      <c r="BO62" s="516"/>
      <c r="BP62" s="516"/>
      <c r="BQ62" s="516"/>
      <c r="BR62" s="516"/>
      <c r="BS62" s="516"/>
      <c r="BT62" s="516"/>
      <c r="BU62" s="516"/>
      <c r="BV62" s="516"/>
      <c r="BW62" s="516"/>
      <c r="BX62" s="516"/>
      <c r="BY62" s="516"/>
      <c r="BZ62" s="516"/>
      <c r="CA62" s="516"/>
      <c r="CB62" s="516"/>
      <c r="CC62" s="516"/>
      <c r="CD62" s="516"/>
      <c r="CE62" s="516"/>
      <c r="CF62" s="516"/>
      <c r="CG62" s="516"/>
      <c r="CH62" s="516"/>
      <c r="CI62" s="516"/>
      <c r="CJ62" s="516"/>
      <c r="CK62" s="516"/>
      <c r="CL62" s="516"/>
      <c r="CM62" s="516"/>
      <c r="CN62" s="516"/>
      <c r="CO62" s="516"/>
      <c r="CP62" s="516"/>
      <c r="CQ62" s="516"/>
      <c r="CR62" s="516"/>
      <c r="CS62" s="516"/>
      <c r="CT62" s="516"/>
      <c r="CU62" s="516"/>
      <c r="CV62" s="516"/>
      <c r="CW62" s="516"/>
      <c r="CX62" s="516"/>
      <c r="CY62" s="516"/>
      <c r="CZ62" s="516"/>
      <c r="DA62" s="516"/>
      <c r="DB62" s="516"/>
      <c r="DC62" s="516"/>
      <c r="DD62" s="516"/>
      <c r="DE62" s="516"/>
      <c r="DF62" s="516"/>
      <c r="DG62" s="516"/>
      <c r="DH62" s="516"/>
      <c r="DI62" s="516"/>
      <c r="DJ62" s="516"/>
      <c r="DK62" s="516"/>
      <c r="DL62" s="516"/>
      <c r="DM62" s="516"/>
      <c r="DN62" s="516"/>
      <c r="DO62" s="516"/>
      <c r="DP62" s="516"/>
      <c r="DQ62" s="516"/>
      <c r="DR62" s="516"/>
      <c r="DS62" s="516"/>
      <c r="DT62" s="516"/>
      <c r="DU62" s="516"/>
      <c r="DV62" s="516"/>
      <c r="DW62" s="516"/>
      <c r="DX62" s="516"/>
      <c r="DY62" s="516"/>
      <c r="DZ62" s="516"/>
      <c r="EA62" s="516"/>
      <c r="EB62" s="516"/>
      <c r="EC62" s="516"/>
      <c r="ED62" s="516"/>
      <c r="EE62" s="516"/>
      <c r="EF62" s="516"/>
      <c r="EG62" s="516"/>
      <c r="EH62" s="516"/>
      <c r="EI62" s="516"/>
      <c r="EJ62" s="516"/>
      <c r="EK62" s="516"/>
      <c r="EL62" s="516"/>
      <c r="EM62" s="516"/>
      <c r="EN62" s="516"/>
      <c r="EO62" s="516"/>
      <c r="EP62" s="516"/>
      <c r="EQ62" s="516"/>
      <c r="ER62" s="516"/>
      <c r="ES62" s="516"/>
      <c r="ET62" s="516"/>
      <c r="EU62" s="516"/>
      <c r="EV62" s="516"/>
      <c r="EW62" s="516"/>
      <c r="EX62" s="516"/>
      <c r="EY62" s="516"/>
      <c r="EZ62" s="516"/>
      <c r="FA62" s="516"/>
      <c r="FB62" s="516"/>
      <c r="FC62" s="516"/>
      <c r="FD62" s="516"/>
      <c r="FE62" s="516"/>
      <c r="FF62" s="516"/>
      <c r="FG62" s="516"/>
      <c r="FH62" s="516"/>
      <c r="FI62" s="516"/>
      <c r="FJ62" s="516"/>
      <c r="FK62" s="516"/>
      <c r="FL62" s="516"/>
      <c r="FM62" s="516"/>
      <c r="FN62" s="516"/>
      <c r="FO62" s="516"/>
      <c r="FP62" s="516"/>
      <c r="FQ62" s="516"/>
      <c r="FR62" s="516"/>
      <c r="FS62" s="516"/>
      <c r="FT62" s="516"/>
      <c r="FU62" s="516"/>
      <c r="FV62" s="516"/>
      <c r="FW62" s="516"/>
      <c r="FX62" s="516"/>
      <c r="FY62" s="516"/>
      <c r="FZ62" s="516"/>
      <c r="GA62" s="516"/>
      <c r="GB62" s="516"/>
      <c r="GC62" s="516"/>
      <c r="GD62" s="516"/>
      <c r="GE62" s="516"/>
      <c r="GF62" s="516"/>
      <c r="GG62" s="516"/>
      <c r="GH62" s="516"/>
      <c r="GI62" s="516"/>
      <c r="GJ62" s="516"/>
      <c r="GK62" s="516"/>
      <c r="GL62" s="516"/>
      <c r="GM62" s="516"/>
      <c r="GN62" s="516"/>
      <c r="GO62" s="516"/>
      <c r="GP62" s="516"/>
      <c r="GQ62" s="516"/>
      <c r="GR62" s="516"/>
      <c r="GS62" s="516"/>
      <c r="GT62" s="516"/>
      <c r="GU62" s="516"/>
      <c r="GV62" s="516"/>
      <c r="GW62" s="516"/>
      <c r="GX62" s="516"/>
      <c r="GY62" s="516"/>
      <c r="GZ62" s="516"/>
      <c r="HA62" s="516"/>
      <c r="HB62" s="516"/>
      <c r="HC62" s="516"/>
      <c r="HD62" s="516"/>
      <c r="HE62" s="516"/>
      <c r="HF62" s="516"/>
      <c r="HG62" s="516"/>
      <c r="HH62" s="516"/>
      <c r="HI62" s="516"/>
      <c r="HJ62" s="516"/>
      <c r="HK62" s="516"/>
      <c r="HL62" s="516"/>
      <c r="HM62" s="516"/>
      <c r="HN62" s="516"/>
      <c r="HO62" s="516"/>
      <c r="HP62" s="516"/>
      <c r="HQ62" s="516"/>
      <c r="HR62" s="516"/>
      <c r="HS62" s="516"/>
      <c r="HT62" s="516"/>
      <c r="HU62" s="516"/>
      <c r="HV62" s="516"/>
      <c r="HW62" s="516"/>
      <c r="HX62" s="516"/>
      <c r="HY62" s="516"/>
      <c r="HZ62" s="516"/>
      <c r="IA62" s="516"/>
      <c r="IB62" s="516"/>
      <c r="IC62" s="516"/>
      <c r="ID62" s="516"/>
      <c r="IE62" s="516"/>
      <c r="IF62" s="516"/>
      <c r="IG62" s="516"/>
      <c r="IH62" s="516"/>
      <c r="II62" s="516"/>
      <c r="IJ62" s="516"/>
      <c r="IK62" s="516"/>
      <c r="IL62" s="516"/>
      <c r="IM62" s="516"/>
      <c r="IN62" s="516"/>
      <c r="IO62" s="516"/>
      <c r="IP62" s="516"/>
      <c r="IQ62" s="516"/>
      <c r="IR62" s="516"/>
      <c r="IS62" s="516"/>
      <c r="IT62" s="516"/>
      <c r="IU62" s="516"/>
      <c r="IV62" s="516"/>
      <c r="IW62" s="516"/>
      <c r="IX62" s="516"/>
      <c r="IY62" s="516"/>
      <c r="IZ62" s="516"/>
      <c r="JA62" s="516"/>
      <c r="JB62" s="516"/>
      <c r="JC62" s="516"/>
      <c r="JD62" s="516"/>
      <c r="JE62" s="516"/>
      <c r="JF62" s="516"/>
      <c r="JG62" s="516"/>
      <c r="JH62" s="516"/>
      <c r="JI62" s="516"/>
      <c r="JJ62" s="516"/>
      <c r="JK62" s="516"/>
      <c r="JL62" s="516"/>
      <c r="JM62" s="516"/>
      <c r="JN62" s="516"/>
      <c r="JO62" s="516"/>
    </row>
    <row r="63" spans="1:275" ht="30.75" customHeight="1" x14ac:dyDescent="0.25">
      <c r="A63" s="912">
        <v>42</v>
      </c>
      <c r="B63" s="940" t="s">
        <v>290</v>
      </c>
      <c r="C63" s="609" t="s">
        <v>341</v>
      </c>
      <c r="D63" s="995" t="s">
        <v>51</v>
      </c>
      <c r="E63" s="430" t="str">
        <f>IF(E62="N","X","")</f>
        <v/>
      </c>
      <c r="F63" s="430" t="str">
        <f t="shared" ref="F63:X63" si="30">IF(F62="N","X","")</f>
        <v/>
      </c>
      <c r="G63" s="430" t="str">
        <f t="shared" si="30"/>
        <v/>
      </c>
      <c r="H63" s="430" t="str">
        <f t="shared" si="30"/>
        <v/>
      </c>
      <c r="I63" s="430" t="str">
        <f t="shared" si="30"/>
        <v/>
      </c>
      <c r="J63" s="430" t="str">
        <f t="shared" si="30"/>
        <v/>
      </c>
      <c r="K63" s="430" t="str">
        <f t="shared" si="30"/>
        <v/>
      </c>
      <c r="L63" s="430" t="str">
        <f t="shared" si="30"/>
        <v/>
      </c>
      <c r="M63" s="430" t="str">
        <f t="shared" si="30"/>
        <v/>
      </c>
      <c r="N63" s="430" t="str">
        <f t="shared" si="30"/>
        <v/>
      </c>
      <c r="O63" s="430" t="str">
        <f t="shared" si="30"/>
        <v/>
      </c>
      <c r="P63" s="430" t="str">
        <f t="shared" si="30"/>
        <v/>
      </c>
      <c r="Q63" s="430" t="str">
        <f t="shared" si="30"/>
        <v/>
      </c>
      <c r="R63" s="430" t="str">
        <f t="shared" si="30"/>
        <v/>
      </c>
      <c r="S63" s="430" t="str">
        <f t="shared" si="30"/>
        <v/>
      </c>
      <c r="T63" s="430" t="str">
        <f t="shared" si="30"/>
        <v/>
      </c>
      <c r="U63" s="430" t="str">
        <f t="shared" si="30"/>
        <v/>
      </c>
      <c r="V63" s="430" t="str">
        <f t="shared" si="30"/>
        <v/>
      </c>
      <c r="W63" s="430" t="str">
        <f t="shared" si="30"/>
        <v/>
      </c>
      <c r="X63" s="430" t="str">
        <f t="shared" si="30"/>
        <v/>
      </c>
      <c r="Y63" s="426"/>
      <c r="Z63" s="427"/>
      <c r="AA63" s="428"/>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6"/>
      <c r="BF63" s="516"/>
      <c r="BG63" s="516"/>
      <c r="BH63" s="516"/>
      <c r="BI63" s="516"/>
      <c r="BJ63" s="516"/>
      <c r="BK63" s="516"/>
      <c r="BL63" s="516"/>
      <c r="BM63" s="516"/>
      <c r="BN63" s="516"/>
      <c r="BO63" s="516"/>
      <c r="BP63" s="516"/>
      <c r="BQ63" s="516"/>
      <c r="BR63" s="516"/>
      <c r="BS63" s="516"/>
      <c r="BT63" s="516"/>
      <c r="BU63" s="516"/>
      <c r="BV63" s="516"/>
      <c r="BW63" s="516"/>
      <c r="BX63" s="516"/>
      <c r="BY63" s="516"/>
      <c r="BZ63" s="516"/>
      <c r="CA63" s="516"/>
      <c r="CB63" s="516"/>
      <c r="CC63" s="516"/>
      <c r="CD63" s="516"/>
      <c r="CE63" s="516"/>
      <c r="CF63" s="516"/>
      <c r="CG63" s="516"/>
      <c r="CH63" s="516"/>
      <c r="CI63" s="516"/>
      <c r="CJ63" s="516"/>
      <c r="CK63" s="516"/>
      <c r="CL63" s="516"/>
      <c r="CM63" s="516"/>
      <c r="CN63" s="516"/>
      <c r="CO63" s="516"/>
      <c r="CP63" s="516"/>
      <c r="CQ63" s="516"/>
      <c r="CR63" s="516"/>
      <c r="CS63" s="516"/>
      <c r="CT63" s="516"/>
      <c r="CU63" s="516"/>
      <c r="CV63" s="516"/>
      <c r="CW63" s="516"/>
      <c r="CX63" s="516"/>
      <c r="CY63" s="516"/>
      <c r="CZ63" s="516"/>
      <c r="DA63" s="516"/>
      <c r="DB63" s="516"/>
      <c r="DC63" s="516"/>
      <c r="DD63" s="516"/>
      <c r="DE63" s="516"/>
      <c r="DF63" s="516"/>
      <c r="DG63" s="516"/>
      <c r="DH63" s="516"/>
      <c r="DI63" s="516"/>
      <c r="DJ63" s="516"/>
      <c r="DK63" s="516"/>
      <c r="DL63" s="516"/>
      <c r="DM63" s="516"/>
      <c r="DN63" s="516"/>
      <c r="DO63" s="516"/>
      <c r="DP63" s="516"/>
      <c r="DQ63" s="516"/>
      <c r="DR63" s="516"/>
      <c r="DS63" s="516"/>
      <c r="DT63" s="516"/>
      <c r="DU63" s="516"/>
      <c r="DV63" s="516"/>
      <c r="DW63" s="516"/>
      <c r="DX63" s="516"/>
      <c r="DY63" s="516"/>
      <c r="DZ63" s="516"/>
      <c r="EA63" s="516"/>
      <c r="EB63" s="516"/>
      <c r="EC63" s="516"/>
      <c r="ED63" s="516"/>
      <c r="EE63" s="516"/>
      <c r="EF63" s="516"/>
      <c r="EG63" s="516"/>
      <c r="EH63" s="516"/>
      <c r="EI63" s="516"/>
      <c r="EJ63" s="516"/>
      <c r="EK63" s="516"/>
      <c r="EL63" s="516"/>
      <c r="EM63" s="516"/>
      <c r="EN63" s="516"/>
      <c r="EO63" s="516"/>
      <c r="EP63" s="516"/>
      <c r="EQ63" s="516"/>
      <c r="ER63" s="516"/>
      <c r="ES63" s="516"/>
      <c r="ET63" s="516"/>
      <c r="EU63" s="516"/>
      <c r="EV63" s="516"/>
      <c r="EW63" s="516"/>
      <c r="EX63" s="516"/>
      <c r="EY63" s="516"/>
      <c r="EZ63" s="516"/>
      <c r="FA63" s="516"/>
      <c r="FB63" s="516"/>
      <c r="FC63" s="516"/>
      <c r="FD63" s="516"/>
      <c r="FE63" s="516"/>
      <c r="FF63" s="516"/>
      <c r="FG63" s="516"/>
      <c r="FH63" s="516"/>
      <c r="FI63" s="516"/>
      <c r="FJ63" s="516"/>
      <c r="FK63" s="516"/>
      <c r="FL63" s="516"/>
      <c r="FM63" s="516"/>
      <c r="FN63" s="516"/>
      <c r="FO63" s="516"/>
      <c r="FP63" s="516"/>
      <c r="FQ63" s="516"/>
      <c r="FR63" s="516"/>
      <c r="FS63" s="516"/>
      <c r="FT63" s="516"/>
      <c r="FU63" s="516"/>
      <c r="FV63" s="516"/>
      <c r="FW63" s="516"/>
      <c r="FX63" s="516"/>
      <c r="FY63" s="516"/>
      <c r="FZ63" s="516"/>
      <c r="GA63" s="516"/>
      <c r="GB63" s="516"/>
      <c r="GC63" s="516"/>
      <c r="GD63" s="516"/>
      <c r="GE63" s="516"/>
      <c r="GF63" s="516"/>
      <c r="GG63" s="516"/>
      <c r="GH63" s="516"/>
      <c r="GI63" s="516"/>
      <c r="GJ63" s="516"/>
      <c r="GK63" s="516"/>
      <c r="GL63" s="516"/>
      <c r="GM63" s="516"/>
      <c r="GN63" s="516"/>
      <c r="GO63" s="516"/>
      <c r="GP63" s="516"/>
      <c r="GQ63" s="516"/>
      <c r="GR63" s="516"/>
      <c r="GS63" s="516"/>
      <c r="GT63" s="516"/>
      <c r="GU63" s="516"/>
      <c r="GV63" s="516"/>
      <c r="GW63" s="516"/>
      <c r="GX63" s="516"/>
      <c r="GY63" s="516"/>
      <c r="GZ63" s="516"/>
      <c r="HA63" s="516"/>
      <c r="HB63" s="516"/>
      <c r="HC63" s="516"/>
      <c r="HD63" s="516"/>
      <c r="HE63" s="516"/>
      <c r="HF63" s="516"/>
      <c r="HG63" s="516"/>
      <c r="HH63" s="516"/>
      <c r="HI63" s="516"/>
      <c r="HJ63" s="516"/>
      <c r="HK63" s="516"/>
      <c r="HL63" s="516"/>
      <c r="HM63" s="516"/>
      <c r="HN63" s="516"/>
      <c r="HO63" s="516"/>
      <c r="HP63" s="516"/>
      <c r="HQ63" s="516"/>
      <c r="HR63" s="516"/>
      <c r="HS63" s="516"/>
      <c r="HT63" s="516"/>
      <c r="HU63" s="516"/>
      <c r="HV63" s="516"/>
      <c r="HW63" s="516"/>
      <c r="HX63" s="516"/>
      <c r="HY63" s="516"/>
      <c r="HZ63" s="516"/>
      <c r="IA63" s="516"/>
      <c r="IB63" s="516"/>
      <c r="IC63" s="516"/>
      <c r="ID63" s="516"/>
      <c r="IE63" s="516"/>
      <c r="IF63" s="516"/>
      <c r="IG63" s="516"/>
      <c r="IH63" s="516"/>
      <c r="II63" s="516"/>
      <c r="IJ63" s="516"/>
      <c r="IK63" s="516"/>
      <c r="IL63" s="516"/>
      <c r="IM63" s="516"/>
      <c r="IN63" s="516"/>
      <c r="IO63" s="516"/>
      <c r="IP63" s="516"/>
      <c r="IQ63" s="516"/>
      <c r="IR63" s="516"/>
      <c r="IS63" s="516"/>
      <c r="IT63" s="516"/>
      <c r="IU63" s="516"/>
      <c r="IV63" s="516"/>
      <c r="IW63" s="516"/>
      <c r="IX63" s="516"/>
      <c r="IY63" s="516"/>
      <c r="IZ63" s="516"/>
      <c r="JA63" s="516"/>
      <c r="JB63" s="516"/>
      <c r="JC63" s="516"/>
      <c r="JD63" s="516"/>
      <c r="JE63" s="516"/>
      <c r="JF63" s="516"/>
      <c r="JG63" s="516"/>
      <c r="JH63" s="516"/>
      <c r="JI63" s="516"/>
      <c r="JJ63" s="516"/>
      <c r="JK63" s="516"/>
      <c r="JL63" s="516"/>
      <c r="JM63" s="516"/>
      <c r="JN63" s="516"/>
      <c r="JO63" s="516"/>
    </row>
    <row r="64" spans="1:275" ht="40.200000000000003" thickBot="1" x14ac:dyDescent="0.3">
      <c r="A64" s="942">
        <v>43</v>
      </c>
      <c r="B64" s="943" t="s">
        <v>290</v>
      </c>
      <c r="C64" s="944" t="s">
        <v>342</v>
      </c>
      <c r="D64" s="995" t="s">
        <v>51</v>
      </c>
      <c r="E64" s="431" t="str">
        <f>IF(OR(E62="N", E63="N"), "X","")</f>
        <v/>
      </c>
      <c r="F64" s="431" t="str">
        <f t="shared" ref="F64:X64" si="31">IF(OR(F62="N", F63="N"), "X","")</f>
        <v/>
      </c>
      <c r="G64" s="431" t="str">
        <f t="shared" si="31"/>
        <v/>
      </c>
      <c r="H64" s="431" t="str">
        <f t="shared" si="31"/>
        <v/>
      </c>
      <c r="I64" s="431" t="str">
        <f t="shared" si="31"/>
        <v/>
      </c>
      <c r="J64" s="431" t="str">
        <f t="shared" si="31"/>
        <v/>
      </c>
      <c r="K64" s="431" t="str">
        <f t="shared" si="31"/>
        <v/>
      </c>
      <c r="L64" s="431" t="str">
        <f t="shared" si="31"/>
        <v/>
      </c>
      <c r="M64" s="431" t="str">
        <f t="shared" si="31"/>
        <v/>
      </c>
      <c r="N64" s="431" t="str">
        <f t="shared" si="31"/>
        <v/>
      </c>
      <c r="O64" s="431" t="str">
        <f t="shared" si="31"/>
        <v/>
      </c>
      <c r="P64" s="431" t="str">
        <f t="shared" si="31"/>
        <v/>
      </c>
      <c r="Q64" s="431" t="str">
        <f t="shared" si="31"/>
        <v/>
      </c>
      <c r="R64" s="431" t="str">
        <f t="shared" si="31"/>
        <v/>
      </c>
      <c r="S64" s="431" t="str">
        <f t="shared" si="31"/>
        <v/>
      </c>
      <c r="T64" s="431" t="str">
        <f t="shared" si="31"/>
        <v/>
      </c>
      <c r="U64" s="431" t="str">
        <f t="shared" si="31"/>
        <v/>
      </c>
      <c r="V64" s="431" t="str">
        <f t="shared" si="31"/>
        <v/>
      </c>
      <c r="W64" s="431" t="str">
        <f t="shared" si="31"/>
        <v/>
      </c>
      <c r="X64" s="431" t="str">
        <f t="shared" si="31"/>
        <v/>
      </c>
      <c r="Y64" s="466"/>
      <c r="Z64" s="467"/>
      <c r="AA64" s="468"/>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516"/>
      <c r="AZ64" s="516"/>
      <c r="BA64" s="516"/>
      <c r="BB64" s="516"/>
      <c r="BC64" s="516"/>
      <c r="BD64" s="516"/>
      <c r="BE64" s="516"/>
      <c r="BF64" s="516"/>
      <c r="BG64" s="516"/>
      <c r="BH64" s="516"/>
      <c r="BI64" s="516"/>
      <c r="BJ64" s="516"/>
      <c r="BK64" s="516"/>
      <c r="BL64" s="516"/>
      <c r="BM64" s="516"/>
      <c r="BN64" s="516"/>
      <c r="BO64" s="516"/>
      <c r="BP64" s="516"/>
      <c r="BQ64" s="516"/>
      <c r="BR64" s="516"/>
      <c r="BS64" s="516"/>
      <c r="BT64" s="516"/>
      <c r="BU64" s="516"/>
      <c r="BV64" s="516"/>
      <c r="BW64" s="516"/>
      <c r="BX64" s="516"/>
      <c r="BY64" s="516"/>
      <c r="BZ64" s="516"/>
      <c r="CA64" s="516"/>
      <c r="CB64" s="516"/>
      <c r="CC64" s="516"/>
      <c r="CD64" s="516"/>
      <c r="CE64" s="516"/>
      <c r="CF64" s="516"/>
      <c r="CG64" s="516"/>
      <c r="CH64" s="516"/>
      <c r="CI64" s="516"/>
      <c r="CJ64" s="516"/>
      <c r="CK64" s="516"/>
      <c r="CL64" s="516"/>
      <c r="CM64" s="516"/>
      <c r="CN64" s="516"/>
      <c r="CO64" s="516"/>
      <c r="CP64" s="516"/>
      <c r="CQ64" s="516"/>
      <c r="CR64" s="516"/>
      <c r="CS64" s="516"/>
      <c r="CT64" s="516"/>
      <c r="CU64" s="516"/>
      <c r="CV64" s="516"/>
      <c r="CW64" s="516"/>
      <c r="CX64" s="516"/>
      <c r="CY64" s="516"/>
      <c r="CZ64" s="516"/>
      <c r="DA64" s="516"/>
      <c r="DB64" s="516"/>
      <c r="DC64" s="516"/>
      <c r="DD64" s="516"/>
      <c r="DE64" s="516"/>
      <c r="DF64" s="516"/>
      <c r="DG64" s="516"/>
      <c r="DH64" s="516"/>
      <c r="DI64" s="516"/>
      <c r="DJ64" s="516"/>
      <c r="DK64" s="516"/>
      <c r="DL64" s="516"/>
      <c r="DM64" s="516"/>
      <c r="DN64" s="516"/>
      <c r="DO64" s="516"/>
      <c r="DP64" s="516"/>
      <c r="DQ64" s="516"/>
      <c r="DR64" s="516"/>
      <c r="DS64" s="516"/>
      <c r="DT64" s="516"/>
      <c r="DU64" s="516"/>
      <c r="DV64" s="516"/>
      <c r="DW64" s="516"/>
      <c r="DX64" s="516"/>
      <c r="DY64" s="516"/>
      <c r="DZ64" s="516"/>
      <c r="EA64" s="516"/>
      <c r="EB64" s="516"/>
      <c r="EC64" s="516"/>
      <c r="ED64" s="516"/>
      <c r="EE64" s="516"/>
      <c r="EF64" s="516"/>
      <c r="EG64" s="516"/>
      <c r="EH64" s="516"/>
      <c r="EI64" s="516"/>
      <c r="EJ64" s="516"/>
      <c r="EK64" s="516"/>
      <c r="EL64" s="516"/>
      <c r="EM64" s="516"/>
      <c r="EN64" s="516"/>
      <c r="EO64" s="516"/>
      <c r="EP64" s="516"/>
      <c r="EQ64" s="516"/>
      <c r="ER64" s="516"/>
      <c r="ES64" s="516"/>
      <c r="ET64" s="516"/>
      <c r="EU64" s="516"/>
      <c r="EV64" s="516"/>
      <c r="EW64" s="516"/>
      <c r="EX64" s="516"/>
      <c r="EY64" s="516"/>
      <c r="EZ64" s="516"/>
      <c r="FA64" s="516"/>
      <c r="FB64" s="516"/>
      <c r="FC64" s="516"/>
      <c r="FD64" s="516"/>
      <c r="FE64" s="516"/>
      <c r="FF64" s="516"/>
      <c r="FG64" s="516"/>
      <c r="FH64" s="516"/>
      <c r="FI64" s="516"/>
      <c r="FJ64" s="516"/>
      <c r="FK64" s="516"/>
      <c r="FL64" s="516"/>
      <c r="FM64" s="516"/>
      <c r="FN64" s="516"/>
      <c r="FO64" s="516"/>
      <c r="FP64" s="516"/>
      <c r="FQ64" s="516"/>
      <c r="FR64" s="516"/>
      <c r="FS64" s="516"/>
      <c r="FT64" s="516"/>
      <c r="FU64" s="516"/>
      <c r="FV64" s="516"/>
      <c r="FW64" s="516"/>
      <c r="FX64" s="516"/>
      <c r="FY64" s="516"/>
      <c r="FZ64" s="516"/>
      <c r="GA64" s="516"/>
      <c r="GB64" s="516"/>
      <c r="GC64" s="516"/>
      <c r="GD64" s="516"/>
      <c r="GE64" s="516"/>
      <c r="GF64" s="516"/>
      <c r="GG64" s="516"/>
      <c r="GH64" s="516"/>
      <c r="GI64" s="516"/>
      <c r="GJ64" s="516"/>
      <c r="GK64" s="516"/>
      <c r="GL64" s="516"/>
      <c r="GM64" s="516"/>
      <c r="GN64" s="516"/>
      <c r="GO64" s="516"/>
      <c r="GP64" s="516"/>
      <c r="GQ64" s="516"/>
      <c r="GR64" s="516"/>
      <c r="GS64" s="516"/>
      <c r="GT64" s="516"/>
      <c r="GU64" s="516"/>
      <c r="GV64" s="516"/>
      <c r="GW64" s="516"/>
      <c r="GX64" s="516"/>
      <c r="GY64" s="516"/>
      <c r="GZ64" s="516"/>
      <c r="HA64" s="516"/>
      <c r="HB64" s="516"/>
      <c r="HC64" s="516"/>
      <c r="HD64" s="516"/>
      <c r="HE64" s="516"/>
      <c r="HF64" s="516"/>
      <c r="HG64" s="516"/>
      <c r="HH64" s="516"/>
      <c r="HI64" s="516"/>
      <c r="HJ64" s="516"/>
      <c r="HK64" s="516"/>
      <c r="HL64" s="516"/>
      <c r="HM64" s="516"/>
      <c r="HN64" s="516"/>
      <c r="HO64" s="516"/>
      <c r="HP64" s="516"/>
      <c r="HQ64" s="516"/>
      <c r="HR64" s="516"/>
      <c r="HS64" s="516"/>
      <c r="HT64" s="516"/>
      <c r="HU64" s="516"/>
      <c r="HV64" s="516"/>
      <c r="HW64" s="516"/>
      <c r="HX64" s="516"/>
      <c r="HY64" s="516"/>
      <c r="HZ64" s="516"/>
      <c r="IA64" s="516"/>
      <c r="IB64" s="516"/>
      <c r="IC64" s="516"/>
      <c r="ID64" s="516"/>
      <c r="IE64" s="516"/>
      <c r="IF64" s="516"/>
      <c r="IG64" s="516"/>
      <c r="IH64" s="516"/>
      <c r="II64" s="516"/>
      <c r="IJ64" s="516"/>
      <c r="IK64" s="516"/>
      <c r="IL64" s="516"/>
      <c r="IM64" s="516"/>
      <c r="IN64" s="516"/>
      <c r="IO64" s="516"/>
      <c r="IP64" s="516"/>
      <c r="IQ64" s="516"/>
      <c r="IR64" s="516"/>
      <c r="IS64" s="516"/>
      <c r="IT64" s="516"/>
      <c r="IU64" s="516"/>
      <c r="IV64" s="516"/>
      <c r="IW64" s="516"/>
      <c r="IX64" s="516"/>
      <c r="IY64" s="516"/>
      <c r="IZ64" s="516"/>
      <c r="JA64" s="516"/>
      <c r="JB64" s="516"/>
      <c r="JC64" s="516"/>
      <c r="JD64" s="516"/>
      <c r="JE64" s="516"/>
      <c r="JF64" s="516"/>
      <c r="JG64" s="516"/>
      <c r="JH64" s="516"/>
      <c r="JI64" s="516"/>
      <c r="JJ64" s="516"/>
      <c r="JK64" s="516"/>
      <c r="JL64" s="516"/>
      <c r="JM64" s="516"/>
      <c r="JN64" s="516"/>
      <c r="JO64" s="516"/>
    </row>
    <row r="65" spans="1:275" ht="23.4" thickBot="1" x14ac:dyDescent="0.3">
      <c r="A65" s="945"/>
      <c r="B65" s="946"/>
      <c r="C65" s="947" t="s">
        <v>186</v>
      </c>
      <c r="D65" s="997" t="s">
        <v>10</v>
      </c>
      <c r="E65" s="487"/>
      <c r="F65" s="488"/>
      <c r="G65" s="488"/>
      <c r="H65" s="488"/>
      <c r="I65" s="488"/>
      <c r="J65" s="488"/>
      <c r="K65" s="488"/>
      <c r="L65" s="488"/>
      <c r="M65" s="488"/>
      <c r="N65" s="488"/>
      <c r="O65" s="488"/>
      <c r="P65" s="488"/>
      <c r="Q65" s="488"/>
      <c r="R65" s="488"/>
      <c r="S65" s="488"/>
      <c r="T65" s="488"/>
      <c r="U65" s="488"/>
      <c r="V65" s="488"/>
      <c r="W65" s="488"/>
      <c r="X65" s="488"/>
      <c r="Y65" s="490"/>
      <c r="Z65" s="491"/>
      <c r="AA65" s="492"/>
      <c r="AB65" s="516"/>
      <c r="AC65" s="516"/>
      <c r="AD65" s="516"/>
      <c r="AE65" s="516"/>
      <c r="AF65" s="516"/>
      <c r="AG65" s="516"/>
      <c r="AH65" s="516"/>
      <c r="AI65" s="516"/>
      <c r="AJ65" s="516"/>
      <c r="AK65" s="516"/>
      <c r="AL65" s="516"/>
      <c r="AM65" s="516"/>
      <c r="AN65" s="516"/>
      <c r="AO65" s="516"/>
      <c r="AP65" s="516"/>
      <c r="AQ65" s="516"/>
      <c r="AR65" s="516"/>
      <c r="AS65" s="516"/>
      <c r="AT65" s="516"/>
      <c r="AU65" s="516"/>
      <c r="AV65" s="516"/>
      <c r="AW65" s="516"/>
      <c r="AX65" s="516"/>
      <c r="AY65" s="516"/>
      <c r="AZ65" s="516"/>
      <c r="BA65" s="516"/>
      <c r="BB65" s="516"/>
      <c r="BC65" s="516"/>
      <c r="BD65" s="516"/>
      <c r="BE65" s="516"/>
      <c r="BF65" s="516"/>
      <c r="BG65" s="516"/>
      <c r="BH65" s="516"/>
      <c r="BI65" s="516"/>
      <c r="BJ65" s="516"/>
      <c r="BK65" s="516"/>
      <c r="BL65" s="516"/>
      <c r="BM65" s="516"/>
      <c r="BN65" s="516"/>
      <c r="BO65" s="516"/>
      <c r="BP65" s="516"/>
      <c r="BQ65" s="516"/>
      <c r="BR65" s="516"/>
      <c r="BS65" s="516"/>
      <c r="BT65" s="516"/>
      <c r="BU65" s="516"/>
      <c r="BV65" s="516"/>
      <c r="BW65" s="516"/>
      <c r="BX65" s="516"/>
      <c r="BY65" s="516"/>
      <c r="BZ65" s="516"/>
      <c r="CA65" s="516"/>
      <c r="CB65" s="516"/>
      <c r="CC65" s="516"/>
      <c r="CD65" s="516"/>
      <c r="CE65" s="516"/>
      <c r="CF65" s="516"/>
      <c r="CG65" s="516"/>
      <c r="CH65" s="516"/>
      <c r="CI65" s="516"/>
      <c r="CJ65" s="516"/>
      <c r="CK65" s="516"/>
      <c r="CL65" s="516"/>
      <c r="CM65" s="516"/>
      <c r="CN65" s="516"/>
      <c r="CO65" s="516"/>
      <c r="CP65" s="516"/>
      <c r="CQ65" s="516"/>
      <c r="CR65" s="516"/>
      <c r="CS65" s="516"/>
      <c r="CT65" s="516"/>
      <c r="CU65" s="516"/>
      <c r="CV65" s="516"/>
      <c r="CW65" s="516"/>
      <c r="CX65" s="516"/>
      <c r="CY65" s="516"/>
      <c r="CZ65" s="516"/>
      <c r="DA65" s="516"/>
      <c r="DB65" s="516"/>
      <c r="DC65" s="516"/>
      <c r="DD65" s="516"/>
      <c r="DE65" s="516"/>
      <c r="DF65" s="516"/>
      <c r="DG65" s="516"/>
      <c r="DH65" s="516"/>
      <c r="DI65" s="516"/>
      <c r="DJ65" s="516"/>
      <c r="DK65" s="516"/>
      <c r="DL65" s="516"/>
      <c r="DM65" s="516"/>
      <c r="DN65" s="516"/>
      <c r="DO65" s="516"/>
      <c r="DP65" s="516"/>
      <c r="DQ65" s="516"/>
      <c r="DR65" s="516"/>
      <c r="DS65" s="516"/>
      <c r="DT65" s="516"/>
      <c r="DU65" s="516"/>
      <c r="DV65" s="516"/>
      <c r="DW65" s="516"/>
      <c r="DX65" s="516"/>
      <c r="DY65" s="516"/>
      <c r="DZ65" s="516"/>
      <c r="EA65" s="516"/>
      <c r="EB65" s="516"/>
      <c r="EC65" s="516"/>
      <c r="ED65" s="516"/>
      <c r="EE65" s="516"/>
      <c r="EF65" s="516"/>
      <c r="EG65" s="516"/>
      <c r="EH65" s="516"/>
      <c r="EI65" s="516"/>
      <c r="EJ65" s="516"/>
      <c r="EK65" s="516"/>
      <c r="EL65" s="516"/>
      <c r="EM65" s="516"/>
      <c r="EN65" s="516"/>
      <c r="EO65" s="516"/>
      <c r="EP65" s="516"/>
      <c r="EQ65" s="516"/>
      <c r="ER65" s="516"/>
      <c r="ES65" s="516"/>
      <c r="ET65" s="516"/>
      <c r="EU65" s="516"/>
      <c r="EV65" s="516"/>
      <c r="EW65" s="516"/>
      <c r="EX65" s="516"/>
      <c r="EY65" s="516"/>
      <c r="EZ65" s="516"/>
      <c r="FA65" s="516"/>
      <c r="FB65" s="516"/>
      <c r="FC65" s="516"/>
      <c r="FD65" s="516"/>
      <c r="FE65" s="516"/>
      <c r="FF65" s="516"/>
      <c r="FG65" s="516"/>
      <c r="FH65" s="516"/>
      <c r="FI65" s="516"/>
      <c r="FJ65" s="516"/>
      <c r="FK65" s="516"/>
      <c r="FL65" s="516"/>
      <c r="FM65" s="516"/>
      <c r="FN65" s="516"/>
      <c r="FO65" s="516"/>
      <c r="FP65" s="516"/>
      <c r="FQ65" s="516"/>
      <c r="FR65" s="516"/>
      <c r="FS65" s="516"/>
      <c r="FT65" s="516"/>
      <c r="FU65" s="516"/>
      <c r="FV65" s="516"/>
      <c r="FW65" s="516"/>
      <c r="FX65" s="516"/>
      <c r="FY65" s="516"/>
      <c r="FZ65" s="516"/>
      <c r="GA65" s="516"/>
      <c r="GB65" s="516"/>
      <c r="GC65" s="516"/>
      <c r="GD65" s="516"/>
      <c r="GE65" s="516"/>
      <c r="GF65" s="516"/>
      <c r="GG65" s="516"/>
      <c r="GH65" s="516"/>
      <c r="GI65" s="516"/>
      <c r="GJ65" s="516"/>
      <c r="GK65" s="516"/>
      <c r="GL65" s="516"/>
      <c r="GM65" s="516"/>
      <c r="GN65" s="516"/>
      <c r="GO65" s="516"/>
      <c r="GP65" s="516"/>
      <c r="GQ65" s="516"/>
      <c r="GR65" s="516"/>
      <c r="GS65" s="516"/>
      <c r="GT65" s="516"/>
      <c r="GU65" s="516"/>
      <c r="GV65" s="516"/>
      <c r="GW65" s="516"/>
      <c r="GX65" s="516"/>
      <c r="GY65" s="516"/>
      <c r="GZ65" s="516"/>
      <c r="HA65" s="516"/>
      <c r="HB65" s="516"/>
      <c r="HC65" s="516"/>
      <c r="HD65" s="516"/>
      <c r="HE65" s="516"/>
      <c r="HF65" s="516"/>
      <c r="HG65" s="516"/>
      <c r="HH65" s="516"/>
      <c r="HI65" s="516"/>
      <c r="HJ65" s="516"/>
      <c r="HK65" s="516"/>
      <c r="HL65" s="516"/>
      <c r="HM65" s="516"/>
      <c r="HN65" s="516"/>
      <c r="HO65" s="516"/>
      <c r="HP65" s="516"/>
      <c r="HQ65" s="516"/>
      <c r="HR65" s="516"/>
      <c r="HS65" s="516"/>
      <c r="HT65" s="516"/>
      <c r="HU65" s="516"/>
      <c r="HV65" s="516"/>
      <c r="HW65" s="516"/>
      <c r="HX65" s="516"/>
      <c r="HY65" s="516"/>
      <c r="HZ65" s="516"/>
      <c r="IA65" s="516"/>
      <c r="IB65" s="516"/>
      <c r="IC65" s="516"/>
      <c r="ID65" s="516"/>
      <c r="IE65" s="516"/>
      <c r="IF65" s="516"/>
      <c r="IG65" s="516"/>
      <c r="IH65" s="516"/>
      <c r="II65" s="516"/>
      <c r="IJ65" s="516"/>
      <c r="IK65" s="516"/>
      <c r="IL65" s="516"/>
      <c r="IM65" s="516"/>
      <c r="IN65" s="516"/>
      <c r="IO65" s="516"/>
      <c r="IP65" s="516"/>
      <c r="IQ65" s="516"/>
      <c r="IR65" s="516"/>
      <c r="IS65" s="516"/>
      <c r="IT65" s="516"/>
      <c r="IU65" s="516"/>
      <c r="IV65" s="516"/>
      <c r="IW65" s="516"/>
      <c r="IX65" s="516"/>
      <c r="IY65" s="516"/>
      <c r="IZ65" s="516"/>
      <c r="JA65" s="516"/>
      <c r="JB65" s="516"/>
      <c r="JC65" s="516"/>
      <c r="JD65" s="516"/>
      <c r="JE65" s="516"/>
      <c r="JF65" s="516"/>
      <c r="JG65" s="516"/>
      <c r="JH65" s="516"/>
      <c r="JI65" s="516"/>
      <c r="JJ65" s="516"/>
      <c r="JK65" s="516"/>
      <c r="JL65" s="516"/>
      <c r="JM65" s="516"/>
      <c r="JN65" s="516"/>
      <c r="JO65" s="516"/>
    </row>
    <row r="66" spans="1:275" ht="39.6" x14ac:dyDescent="0.25">
      <c r="A66" s="948">
        <v>44</v>
      </c>
      <c r="B66" s="566" t="s">
        <v>267</v>
      </c>
      <c r="C66" s="949" t="s">
        <v>329</v>
      </c>
      <c r="D66" s="998" t="s">
        <v>51</v>
      </c>
      <c r="E66" s="416"/>
      <c r="F66" s="443"/>
      <c r="G66" s="443"/>
      <c r="H66" s="443"/>
      <c r="I66" s="443"/>
      <c r="J66" s="443"/>
      <c r="K66" s="443"/>
      <c r="L66" s="443"/>
      <c r="M66" s="443"/>
      <c r="N66" s="443"/>
      <c r="O66" s="443"/>
      <c r="P66" s="443"/>
      <c r="Q66" s="443"/>
      <c r="R66" s="443"/>
      <c r="S66" s="443"/>
      <c r="T66" s="443"/>
      <c r="U66" s="443"/>
      <c r="V66" s="443"/>
      <c r="W66" s="443"/>
      <c r="X66" s="443"/>
      <c r="Y66" s="449"/>
      <c r="Z66" s="450"/>
      <c r="AA66" s="451"/>
      <c r="AB66" s="516"/>
      <c r="AC66" s="516"/>
      <c r="AD66" s="516"/>
      <c r="AE66" s="516"/>
      <c r="AF66" s="516"/>
      <c r="AG66" s="516"/>
      <c r="AH66" s="516"/>
      <c r="AI66" s="516"/>
      <c r="AJ66" s="516"/>
      <c r="AK66" s="516"/>
      <c r="AL66" s="516"/>
      <c r="AM66" s="516"/>
      <c r="AN66" s="516"/>
      <c r="AO66" s="516"/>
      <c r="AP66" s="516"/>
      <c r="AQ66" s="516"/>
      <c r="AR66" s="516"/>
      <c r="AS66" s="516"/>
      <c r="AT66" s="516"/>
      <c r="AU66" s="516"/>
      <c r="AV66" s="516"/>
      <c r="AW66" s="516"/>
      <c r="AX66" s="516"/>
      <c r="AY66" s="516"/>
      <c r="AZ66" s="516"/>
      <c r="BA66" s="516"/>
      <c r="BB66" s="516"/>
      <c r="BC66" s="516"/>
      <c r="BD66" s="516"/>
      <c r="BE66" s="516"/>
      <c r="BF66" s="516"/>
      <c r="BG66" s="516"/>
      <c r="BH66" s="516"/>
      <c r="BI66" s="516"/>
      <c r="BJ66" s="516"/>
      <c r="BK66" s="516"/>
      <c r="BL66" s="516"/>
      <c r="BM66" s="516"/>
      <c r="BN66" s="516"/>
      <c r="BO66" s="516"/>
      <c r="BP66" s="516"/>
      <c r="BQ66" s="516"/>
      <c r="BR66" s="516"/>
      <c r="BS66" s="516"/>
      <c r="BT66" s="516"/>
      <c r="BU66" s="516"/>
      <c r="BV66" s="516"/>
      <c r="BW66" s="516"/>
      <c r="BX66" s="516"/>
      <c r="BY66" s="516"/>
      <c r="BZ66" s="516"/>
      <c r="CA66" s="516"/>
      <c r="CB66" s="516"/>
      <c r="CC66" s="516"/>
      <c r="CD66" s="516"/>
      <c r="CE66" s="516"/>
      <c r="CF66" s="516"/>
      <c r="CG66" s="516"/>
      <c r="CH66" s="516"/>
      <c r="CI66" s="516"/>
      <c r="CJ66" s="516"/>
      <c r="CK66" s="516"/>
      <c r="CL66" s="516"/>
      <c r="CM66" s="516"/>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516"/>
      <c r="DJ66" s="516"/>
      <c r="DK66" s="516"/>
      <c r="DL66" s="516"/>
      <c r="DM66" s="516"/>
      <c r="DN66" s="516"/>
      <c r="DO66" s="516"/>
      <c r="DP66" s="516"/>
      <c r="DQ66" s="516"/>
      <c r="DR66" s="516"/>
      <c r="DS66" s="516"/>
      <c r="DT66" s="516"/>
      <c r="DU66" s="516"/>
      <c r="DV66" s="516"/>
      <c r="DW66" s="516"/>
      <c r="DX66" s="516"/>
      <c r="DY66" s="516"/>
      <c r="DZ66" s="516"/>
      <c r="EA66" s="516"/>
      <c r="EB66" s="516"/>
      <c r="EC66" s="516"/>
      <c r="ED66" s="516"/>
      <c r="EE66" s="516"/>
      <c r="EF66" s="516"/>
      <c r="EG66" s="516"/>
      <c r="EH66" s="516"/>
      <c r="EI66" s="516"/>
      <c r="EJ66" s="516"/>
      <c r="EK66" s="516"/>
      <c r="EL66" s="516"/>
      <c r="EM66" s="516"/>
      <c r="EN66" s="516"/>
      <c r="EO66" s="516"/>
      <c r="EP66" s="516"/>
      <c r="EQ66" s="516"/>
      <c r="ER66" s="516"/>
      <c r="ES66" s="516"/>
      <c r="ET66" s="516"/>
      <c r="EU66" s="516"/>
      <c r="EV66" s="516"/>
      <c r="EW66" s="516"/>
      <c r="EX66" s="516"/>
      <c r="EY66" s="516"/>
      <c r="EZ66" s="516"/>
      <c r="FA66" s="516"/>
      <c r="FB66" s="516"/>
      <c r="FC66" s="516"/>
      <c r="FD66" s="516"/>
      <c r="FE66" s="516"/>
      <c r="FF66" s="516"/>
      <c r="FG66" s="516"/>
      <c r="FH66" s="516"/>
      <c r="FI66" s="516"/>
      <c r="FJ66" s="516"/>
      <c r="FK66" s="516"/>
      <c r="FL66" s="516"/>
      <c r="FM66" s="516"/>
      <c r="FN66" s="516"/>
      <c r="FO66" s="516"/>
      <c r="FP66" s="516"/>
      <c r="FQ66" s="516"/>
      <c r="FR66" s="516"/>
      <c r="FS66" s="516"/>
      <c r="FT66" s="516"/>
      <c r="FU66" s="516"/>
      <c r="FV66" s="516"/>
      <c r="FW66" s="516"/>
      <c r="FX66" s="516"/>
      <c r="FY66" s="516"/>
      <c r="FZ66" s="516"/>
      <c r="GA66" s="516"/>
      <c r="GB66" s="516"/>
      <c r="GC66" s="516"/>
      <c r="GD66" s="516"/>
      <c r="GE66" s="516"/>
      <c r="GF66" s="516"/>
      <c r="GG66" s="516"/>
      <c r="GH66" s="516"/>
      <c r="GI66" s="516"/>
      <c r="GJ66" s="516"/>
      <c r="GK66" s="516"/>
      <c r="GL66" s="516"/>
      <c r="GM66" s="516"/>
      <c r="GN66" s="516"/>
      <c r="GO66" s="516"/>
      <c r="GP66" s="516"/>
      <c r="GQ66" s="516"/>
      <c r="GR66" s="516"/>
      <c r="GS66" s="516"/>
      <c r="GT66" s="516"/>
      <c r="GU66" s="516"/>
      <c r="GV66" s="516"/>
      <c r="GW66" s="516"/>
      <c r="GX66" s="516"/>
      <c r="GY66" s="516"/>
      <c r="GZ66" s="516"/>
      <c r="HA66" s="516"/>
      <c r="HB66" s="516"/>
      <c r="HC66" s="516"/>
      <c r="HD66" s="516"/>
      <c r="HE66" s="516"/>
      <c r="HF66" s="516"/>
      <c r="HG66" s="516"/>
      <c r="HH66" s="516"/>
      <c r="HI66" s="516"/>
      <c r="HJ66" s="516"/>
      <c r="HK66" s="516"/>
      <c r="HL66" s="516"/>
      <c r="HM66" s="516"/>
      <c r="HN66" s="516"/>
      <c r="HO66" s="516"/>
      <c r="HP66" s="516"/>
      <c r="HQ66" s="516"/>
      <c r="HR66" s="516"/>
      <c r="HS66" s="516"/>
      <c r="HT66" s="516"/>
      <c r="HU66" s="516"/>
      <c r="HV66" s="516"/>
      <c r="HW66" s="516"/>
      <c r="HX66" s="516"/>
      <c r="HY66" s="516"/>
      <c r="HZ66" s="516"/>
      <c r="IA66" s="516"/>
      <c r="IB66" s="516"/>
      <c r="IC66" s="516"/>
      <c r="ID66" s="516"/>
      <c r="IE66" s="516"/>
      <c r="IF66" s="516"/>
      <c r="IG66" s="516"/>
      <c r="IH66" s="516"/>
      <c r="II66" s="516"/>
      <c r="IJ66" s="516"/>
      <c r="IK66" s="516"/>
      <c r="IL66" s="516"/>
      <c r="IM66" s="516"/>
      <c r="IN66" s="516"/>
      <c r="IO66" s="516"/>
      <c r="IP66" s="516"/>
      <c r="IQ66" s="516"/>
      <c r="IR66" s="516"/>
      <c r="IS66" s="516"/>
      <c r="IT66" s="516"/>
      <c r="IU66" s="516"/>
      <c r="IV66" s="516"/>
      <c r="IW66" s="516"/>
      <c r="IX66" s="516"/>
      <c r="IY66" s="516"/>
      <c r="IZ66" s="516"/>
      <c r="JA66" s="516"/>
      <c r="JB66" s="516"/>
      <c r="JC66" s="516"/>
      <c r="JD66" s="516"/>
      <c r="JE66" s="516"/>
      <c r="JF66" s="516"/>
      <c r="JG66" s="516"/>
      <c r="JH66" s="516"/>
      <c r="JI66" s="516"/>
      <c r="JJ66" s="516"/>
      <c r="JK66" s="516"/>
      <c r="JL66" s="516"/>
      <c r="JM66" s="516"/>
      <c r="JN66" s="516"/>
      <c r="JO66" s="516"/>
    </row>
    <row r="67" spans="1:275" ht="43.5" customHeight="1" x14ac:dyDescent="0.25">
      <c r="A67" s="898">
        <v>45</v>
      </c>
      <c r="B67" s="899" t="s">
        <v>268</v>
      </c>
      <c r="C67" s="950" t="s">
        <v>309</v>
      </c>
      <c r="D67" s="998" t="s">
        <v>51</v>
      </c>
      <c r="E67" s="430" t="str">
        <f>IF(E66="N","X","")</f>
        <v/>
      </c>
      <c r="F67" s="430" t="str">
        <f t="shared" ref="F67:X67" si="32">IF(F66="N","X","")</f>
        <v/>
      </c>
      <c r="G67" s="430" t="str">
        <f t="shared" si="32"/>
        <v/>
      </c>
      <c r="H67" s="430" t="str">
        <f t="shared" si="32"/>
        <v/>
      </c>
      <c r="I67" s="430" t="str">
        <f t="shared" si="32"/>
        <v/>
      </c>
      <c r="J67" s="430" t="str">
        <f t="shared" si="32"/>
        <v/>
      </c>
      <c r="K67" s="430" t="str">
        <f t="shared" si="32"/>
        <v/>
      </c>
      <c r="L67" s="430" t="str">
        <f t="shared" si="32"/>
        <v/>
      </c>
      <c r="M67" s="430" t="str">
        <f t="shared" si="32"/>
        <v/>
      </c>
      <c r="N67" s="430" t="str">
        <f t="shared" si="32"/>
        <v/>
      </c>
      <c r="O67" s="430" t="str">
        <f t="shared" si="32"/>
        <v/>
      </c>
      <c r="P67" s="430" t="str">
        <f t="shared" si="32"/>
        <v/>
      </c>
      <c r="Q67" s="430" t="str">
        <f t="shared" si="32"/>
        <v/>
      </c>
      <c r="R67" s="430" t="str">
        <f t="shared" si="32"/>
        <v/>
      </c>
      <c r="S67" s="430" t="str">
        <f t="shared" si="32"/>
        <v/>
      </c>
      <c r="T67" s="430" t="str">
        <f t="shared" si="32"/>
        <v/>
      </c>
      <c r="U67" s="430" t="str">
        <f t="shared" si="32"/>
        <v/>
      </c>
      <c r="V67" s="430" t="str">
        <f t="shared" si="32"/>
        <v/>
      </c>
      <c r="W67" s="430" t="str">
        <f t="shared" si="32"/>
        <v/>
      </c>
      <c r="X67" s="430" t="str">
        <f t="shared" si="32"/>
        <v/>
      </c>
      <c r="Y67" s="426"/>
      <c r="Z67" s="427"/>
      <c r="AA67" s="428"/>
      <c r="AB67" s="516"/>
      <c r="AC67" s="516"/>
      <c r="AD67" s="516"/>
      <c r="AE67" s="516"/>
      <c r="AF67" s="516"/>
      <c r="AG67" s="516"/>
      <c r="AH67" s="516"/>
      <c r="AI67" s="516"/>
      <c r="AJ67" s="516"/>
      <c r="AK67" s="516"/>
      <c r="AL67" s="516"/>
      <c r="AM67" s="516"/>
      <c r="AN67" s="516"/>
      <c r="AO67" s="516"/>
      <c r="AP67" s="516"/>
      <c r="AQ67" s="516"/>
      <c r="AR67" s="516"/>
      <c r="AS67" s="516"/>
      <c r="AT67" s="516"/>
      <c r="AU67" s="516"/>
      <c r="AV67" s="516"/>
      <c r="AW67" s="516"/>
      <c r="AX67" s="516"/>
      <c r="AY67" s="516"/>
      <c r="AZ67" s="516"/>
      <c r="BA67" s="516"/>
      <c r="BB67" s="516"/>
      <c r="BC67" s="516"/>
      <c r="BD67" s="516"/>
      <c r="BE67" s="516"/>
      <c r="BF67" s="516"/>
      <c r="BG67" s="516"/>
      <c r="BH67" s="516"/>
      <c r="BI67" s="516"/>
      <c r="BJ67" s="516"/>
      <c r="BK67" s="516"/>
      <c r="BL67" s="516"/>
      <c r="BM67" s="516"/>
      <c r="BN67" s="516"/>
      <c r="BO67" s="516"/>
      <c r="BP67" s="516"/>
      <c r="BQ67" s="516"/>
      <c r="BR67" s="516"/>
      <c r="BS67" s="516"/>
      <c r="BT67" s="516"/>
      <c r="BU67" s="516"/>
      <c r="BV67" s="516"/>
      <c r="BW67" s="516"/>
      <c r="BX67" s="516"/>
      <c r="BY67" s="516"/>
      <c r="BZ67" s="516"/>
      <c r="CA67" s="516"/>
      <c r="CB67" s="516"/>
      <c r="CC67" s="516"/>
      <c r="CD67" s="516"/>
      <c r="CE67" s="516"/>
      <c r="CF67" s="516"/>
      <c r="CG67" s="516"/>
      <c r="CH67" s="516"/>
      <c r="CI67" s="516"/>
      <c r="CJ67" s="516"/>
      <c r="CK67" s="516"/>
      <c r="CL67" s="516"/>
      <c r="CM67" s="516"/>
      <c r="CN67" s="516"/>
      <c r="CO67" s="516"/>
      <c r="CP67" s="516"/>
      <c r="CQ67" s="516"/>
      <c r="CR67" s="516"/>
      <c r="CS67" s="516"/>
      <c r="CT67" s="516"/>
      <c r="CU67" s="516"/>
      <c r="CV67" s="516"/>
      <c r="CW67" s="516"/>
      <c r="CX67" s="516"/>
      <c r="CY67" s="516"/>
      <c r="CZ67" s="516"/>
      <c r="DA67" s="516"/>
      <c r="DB67" s="516"/>
      <c r="DC67" s="516"/>
      <c r="DD67" s="516"/>
      <c r="DE67" s="516"/>
      <c r="DF67" s="516"/>
      <c r="DG67" s="516"/>
      <c r="DH67" s="516"/>
      <c r="DI67" s="516"/>
      <c r="DJ67" s="516"/>
      <c r="DK67" s="516"/>
      <c r="DL67" s="516"/>
      <c r="DM67" s="516"/>
      <c r="DN67" s="516"/>
      <c r="DO67" s="516"/>
      <c r="DP67" s="516"/>
      <c r="DQ67" s="516"/>
      <c r="DR67" s="516"/>
      <c r="DS67" s="516"/>
      <c r="DT67" s="516"/>
      <c r="DU67" s="516"/>
      <c r="DV67" s="516"/>
      <c r="DW67" s="516"/>
      <c r="DX67" s="516"/>
      <c r="DY67" s="516"/>
      <c r="DZ67" s="516"/>
      <c r="EA67" s="516"/>
      <c r="EB67" s="516"/>
      <c r="EC67" s="516"/>
      <c r="ED67" s="516"/>
      <c r="EE67" s="516"/>
      <c r="EF67" s="516"/>
      <c r="EG67" s="516"/>
      <c r="EH67" s="516"/>
      <c r="EI67" s="516"/>
      <c r="EJ67" s="516"/>
      <c r="EK67" s="516"/>
      <c r="EL67" s="516"/>
      <c r="EM67" s="516"/>
      <c r="EN67" s="516"/>
      <c r="EO67" s="516"/>
      <c r="EP67" s="516"/>
      <c r="EQ67" s="516"/>
      <c r="ER67" s="516"/>
      <c r="ES67" s="516"/>
      <c r="ET67" s="516"/>
      <c r="EU67" s="516"/>
      <c r="EV67" s="516"/>
      <c r="EW67" s="516"/>
      <c r="EX67" s="516"/>
      <c r="EY67" s="516"/>
      <c r="EZ67" s="516"/>
      <c r="FA67" s="516"/>
      <c r="FB67" s="516"/>
      <c r="FC67" s="516"/>
      <c r="FD67" s="516"/>
      <c r="FE67" s="516"/>
      <c r="FF67" s="516"/>
      <c r="FG67" s="516"/>
      <c r="FH67" s="516"/>
      <c r="FI67" s="516"/>
      <c r="FJ67" s="516"/>
      <c r="FK67" s="516"/>
      <c r="FL67" s="516"/>
      <c r="FM67" s="516"/>
      <c r="FN67" s="516"/>
      <c r="FO67" s="516"/>
      <c r="FP67" s="516"/>
      <c r="FQ67" s="516"/>
      <c r="FR67" s="516"/>
      <c r="FS67" s="516"/>
      <c r="FT67" s="516"/>
      <c r="FU67" s="516"/>
      <c r="FV67" s="516"/>
      <c r="FW67" s="516"/>
      <c r="FX67" s="516"/>
      <c r="FY67" s="516"/>
      <c r="FZ67" s="516"/>
      <c r="GA67" s="516"/>
      <c r="GB67" s="516"/>
      <c r="GC67" s="516"/>
      <c r="GD67" s="516"/>
      <c r="GE67" s="516"/>
      <c r="GF67" s="516"/>
      <c r="GG67" s="516"/>
      <c r="GH67" s="516"/>
      <c r="GI67" s="516"/>
      <c r="GJ67" s="516"/>
      <c r="GK67" s="516"/>
      <c r="GL67" s="516"/>
      <c r="GM67" s="516"/>
      <c r="GN67" s="516"/>
      <c r="GO67" s="516"/>
      <c r="GP67" s="516"/>
      <c r="GQ67" s="516"/>
      <c r="GR67" s="516"/>
      <c r="GS67" s="516"/>
      <c r="GT67" s="516"/>
      <c r="GU67" s="516"/>
      <c r="GV67" s="516"/>
      <c r="GW67" s="516"/>
      <c r="GX67" s="516"/>
      <c r="GY67" s="516"/>
      <c r="GZ67" s="516"/>
      <c r="HA67" s="516"/>
      <c r="HB67" s="516"/>
      <c r="HC67" s="516"/>
      <c r="HD67" s="516"/>
      <c r="HE67" s="516"/>
      <c r="HF67" s="516"/>
      <c r="HG67" s="516"/>
      <c r="HH67" s="516"/>
      <c r="HI67" s="516"/>
      <c r="HJ67" s="516"/>
      <c r="HK67" s="516"/>
      <c r="HL67" s="516"/>
      <c r="HM67" s="516"/>
      <c r="HN67" s="516"/>
      <c r="HO67" s="516"/>
      <c r="HP67" s="516"/>
      <c r="HQ67" s="516"/>
      <c r="HR67" s="516"/>
      <c r="HS67" s="516"/>
      <c r="HT67" s="516"/>
      <c r="HU67" s="516"/>
      <c r="HV67" s="516"/>
      <c r="HW67" s="516"/>
      <c r="HX67" s="516"/>
      <c r="HY67" s="516"/>
      <c r="HZ67" s="516"/>
      <c r="IA67" s="516"/>
      <c r="IB67" s="516"/>
      <c r="IC67" s="516"/>
      <c r="ID67" s="516"/>
      <c r="IE67" s="516"/>
      <c r="IF67" s="516"/>
      <c r="IG67" s="516"/>
      <c r="IH67" s="516"/>
      <c r="II67" s="516"/>
      <c r="IJ67" s="516"/>
      <c r="IK67" s="516"/>
      <c r="IL67" s="516"/>
      <c r="IM67" s="516"/>
      <c r="IN67" s="516"/>
      <c r="IO67" s="516"/>
      <c r="IP67" s="516"/>
      <c r="IQ67" s="516"/>
      <c r="IR67" s="516"/>
      <c r="IS67" s="516"/>
      <c r="IT67" s="516"/>
      <c r="IU67" s="516"/>
      <c r="IV67" s="516"/>
      <c r="IW67" s="516"/>
      <c r="IX67" s="516"/>
      <c r="IY67" s="516"/>
      <c r="IZ67" s="516"/>
      <c r="JA67" s="516"/>
      <c r="JB67" s="516"/>
      <c r="JC67" s="516"/>
      <c r="JD67" s="516"/>
      <c r="JE67" s="516"/>
      <c r="JF67" s="516"/>
      <c r="JG67" s="516"/>
      <c r="JH67" s="516"/>
      <c r="JI67" s="516"/>
      <c r="JJ67" s="516"/>
      <c r="JK67" s="516"/>
      <c r="JL67" s="516"/>
      <c r="JM67" s="516"/>
      <c r="JN67" s="516"/>
      <c r="JO67" s="516"/>
    </row>
    <row r="68" spans="1:275" ht="40.200000000000003" thickBot="1" x14ac:dyDescent="0.3">
      <c r="A68" s="885">
        <v>46</v>
      </c>
      <c r="B68" s="569" t="s">
        <v>190</v>
      </c>
      <c r="C68" s="951" t="s">
        <v>310</v>
      </c>
      <c r="D68" s="998" t="s">
        <v>51</v>
      </c>
      <c r="E68" s="431" t="str">
        <f>IF(OR(E66="N", E67="N"), "X","")</f>
        <v/>
      </c>
      <c r="F68" s="431" t="str">
        <f t="shared" ref="F68:X68" si="33">IF(OR(F66="N", F67="N"), "X","")</f>
        <v/>
      </c>
      <c r="G68" s="431" t="str">
        <f t="shared" si="33"/>
        <v/>
      </c>
      <c r="H68" s="431" t="str">
        <f t="shared" si="33"/>
        <v/>
      </c>
      <c r="I68" s="431" t="str">
        <f t="shared" si="33"/>
        <v/>
      </c>
      <c r="J68" s="431" t="str">
        <f t="shared" si="33"/>
        <v/>
      </c>
      <c r="K68" s="431" t="str">
        <f t="shared" si="33"/>
        <v/>
      </c>
      <c r="L68" s="431" t="str">
        <f t="shared" si="33"/>
        <v/>
      </c>
      <c r="M68" s="431" t="str">
        <f t="shared" si="33"/>
        <v/>
      </c>
      <c r="N68" s="431" t="str">
        <f t="shared" si="33"/>
        <v/>
      </c>
      <c r="O68" s="431" t="str">
        <f t="shared" si="33"/>
        <v/>
      </c>
      <c r="P68" s="431" t="str">
        <f t="shared" si="33"/>
        <v/>
      </c>
      <c r="Q68" s="431" t="str">
        <f t="shared" si="33"/>
        <v/>
      </c>
      <c r="R68" s="431" t="str">
        <f t="shared" si="33"/>
        <v/>
      </c>
      <c r="S68" s="431" t="str">
        <f t="shared" si="33"/>
        <v/>
      </c>
      <c r="T68" s="431" t="str">
        <f t="shared" si="33"/>
        <v/>
      </c>
      <c r="U68" s="431" t="str">
        <f t="shared" si="33"/>
        <v/>
      </c>
      <c r="V68" s="431" t="str">
        <f t="shared" si="33"/>
        <v/>
      </c>
      <c r="W68" s="431" t="str">
        <f t="shared" si="33"/>
        <v/>
      </c>
      <c r="X68" s="431" t="str">
        <f t="shared" si="33"/>
        <v/>
      </c>
      <c r="Y68" s="494"/>
      <c r="Z68" s="495"/>
      <c r="AA68" s="496"/>
      <c r="AB68" s="516"/>
      <c r="AC68" s="516"/>
      <c r="AD68" s="516"/>
      <c r="AE68" s="516"/>
      <c r="AF68" s="516"/>
      <c r="AG68" s="516"/>
      <c r="AH68" s="516"/>
      <c r="AI68" s="516"/>
      <c r="AJ68" s="516"/>
      <c r="AK68" s="516"/>
      <c r="AL68" s="516"/>
      <c r="AM68" s="516"/>
      <c r="AN68" s="516"/>
      <c r="AO68" s="516"/>
      <c r="AP68" s="516"/>
      <c r="AQ68" s="516"/>
      <c r="AR68" s="516"/>
      <c r="AS68" s="516"/>
      <c r="AT68" s="516"/>
      <c r="AU68" s="516"/>
      <c r="AV68" s="516"/>
      <c r="AW68" s="516"/>
      <c r="AX68" s="516"/>
      <c r="AY68" s="516"/>
      <c r="AZ68" s="516"/>
      <c r="BA68" s="516"/>
      <c r="BB68" s="516"/>
      <c r="BC68" s="516"/>
      <c r="BD68" s="516"/>
      <c r="BE68" s="516"/>
      <c r="BF68" s="516"/>
      <c r="BG68" s="516"/>
      <c r="BH68" s="516"/>
      <c r="BI68" s="516"/>
      <c r="BJ68" s="516"/>
      <c r="BK68" s="516"/>
      <c r="BL68" s="516"/>
      <c r="BM68" s="516"/>
      <c r="BN68" s="516"/>
      <c r="BO68" s="516"/>
      <c r="BP68" s="516"/>
      <c r="BQ68" s="516"/>
      <c r="BR68" s="516"/>
      <c r="BS68" s="516"/>
      <c r="BT68" s="516"/>
      <c r="BU68" s="516"/>
      <c r="BV68" s="516"/>
      <c r="BW68" s="516"/>
      <c r="BX68" s="516"/>
      <c r="BY68" s="516"/>
      <c r="BZ68" s="516"/>
      <c r="CA68" s="516"/>
      <c r="CB68" s="516"/>
      <c r="CC68" s="516"/>
      <c r="CD68" s="516"/>
      <c r="CE68" s="516"/>
      <c r="CF68" s="516"/>
      <c r="CG68" s="516"/>
      <c r="CH68" s="516"/>
      <c r="CI68" s="516"/>
      <c r="CJ68" s="516"/>
      <c r="CK68" s="516"/>
      <c r="CL68" s="516"/>
      <c r="CM68" s="516"/>
      <c r="CN68" s="516"/>
      <c r="CO68" s="516"/>
      <c r="CP68" s="516"/>
      <c r="CQ68" s="516"/>
      <c r="CR68" s="516"/>
      <c r="CS68" s="516"/>
      <c r="CT68" s="516"/>
      <c r="CU68" s="516"/>
      <c r="CV68" s="516"/>
      <c r="CW68" s="516"/>
      <c r="CX68" s="516"/>
      <c r="CY68" s="516"/>
      <c r="CZ68" s="516"/>
      <c r="DA68" s="516"/>
      <c r="DB68" s="516"/>
      <c r="DC68" s="516"/>
      <c r="DD68" s="516"/>
      <c r="DE68" s="516"/>
      <c r="DF68" s="516"/>
      <c r="DG68" s="516"/>
      <c r="DH68" s="516"/>
      <c r="DI68" s="516"/>
      <c r="DJ68" s="516"/>
      <c r="DK68" s="516"/>
      <c r="DL68" s="516"/>
      <c r="DM68" s="516"/>
      <c r="DN68" s="516"/>
      <c r="DO68" s="516"/>
      <c r="DP68" s="516"/>
      <c r="DQ68" s="516"/>
      <c r="DR68" s="516"/>
      <c r="DS68" s="516"/>
      <c r="DT68" s="516"/>
      <c r="DU68" s="516"/>
      <c r="DV68" s="516"/>
      <c r="DW68" s="516"/>
      <c r="DX68" s="516"/>
      <c r="DY68" s="516"/>
      <c r="DZ68" s="516"/>
      <c r="EA68" s="516"/>
      <c r="EB68" s="516"/>
      <c r="EC68" s="516"/>
      <c r="ED68" s="516"/>
      <c r="EE68" s="516"/>
      <c r="EF68" s="516"/>
      <c r="EG68" s="516"/>
      <c r="EH68" s="516"/>
      <c r="EI68" s="516"/>
      <c r="EJ68" s="516"/>
      <c r="EK68" s="516"/>
      <c r="EL68" s="516"/>
      <c r="EM68" s="516"/>
      <c r="EN68" s="516"/>
      <c r="EO68" s="516"/>
      <c r="EP68" s="516"/>
      <c r="EQ68" s="516"/>
      <c r="ER68" s="516"/>
      <c r="ES68" s="516"/>
      <c r="ET68" s="516"/>
      <c r="EU68" s="516"/>
      <c r="EV68" s="516"/>
      <c r="EW68" s="516"/>
      <c r="EX68" s="516"/>
      <c r="EY68" s="516"/>
      <c r="EZ68" s="516"/>
      <c r="FA68" s="516"/>
      <c r="FB68" s="516"/>
      <c r="FC68" s="516"/>
      <c r="FD68" s="516"/>
      <c r="FE68" s="516"/>
      <c r="FF68" s="516"/>
      <c r="FG68" s="516"/>
      <c r="FH68" s="516"/>
      <c r="FI68" s="516"/>
      <c r="FJ68" s="516"/>
      <c r="FK68" s="516"/>
      <c r="FL68" s="516"/>
      <c r="FM68" s="516"/>
      <c r="FN68" s="516"/>
      <c r="FO68" s="516"/>
      <c r="FP68" s="516"/>
      <c r="FQ68" s="516"/>
      <c r="FR68" s="516"/>
      <c r="FS68" s="516"/>
      <c r="FT68" s="516"/>
      <c r="FU68" s="516"/>
      <c r="FV68" s="516"/>
      <c r="FW68" s="516"/>
      <c r="FX68" s="516"/>
      <c r="FY68" s="516"/>
      <c r="FZ68" s="516"/>
      <c r="GA68" s="516"/>
      <c r="GB68" s="516"/>
      <c r="GC68" s="516"/>
      <c r="GD68" s="516"/>
      <c r="GE68" s="516"/>
      <c r="GF68" s="516"/>
      <c r="GG68" s="516"/>
      <c r="GH68" s="516"/>
      <c r="GI68" s="516"/>
      <c r="GJ68" s="516"/>
      <c r="GK68" s="516"/>
      <c r="GL68" s="516"/>
      <c r="GM68" s="516"/>
      <c r="GN68" s="516"/>
      <c r="GO68" s="516"/>
      <c r="GP68" s="516"/>
      <c r="GQ68" s="516"/>
      <c r="GR68" s="516"/>
      <c r="GS68" s="516"/>
      <c r="GT68" s="516"/>
      <c r="GU68" s="516"/>
      <c r="GV68" s="516"/>
      <c r="GW68" s="516"/>
      <c r="GX68" s="516"/>
      <c r="GY68" s="516"/>
      <c r="GZ68" s="516"/>
      <c r="HA68" s="516"/>
      <c r="HB68" s="516"/>
      <c r="HC68" s="516"/>
      <c r="HD68" s="516"/>
      <c r="HE68" s="516"/>
      <c r="HF68" s="516"/>
      <c r="HG68" s="516"/>
      <c r="HH68" s="516"/>
      <c r="HI68" s="516"/>
      <c r="HJ68" s="516"/>
      <c r="HK68" s="516"/>
      <c r="HL68" s="516"/>
      <c r="HM68" s="516"/>
      <c r="HN68" s="516"/>
      <c r="HO68" s="516"/>
      <c r="HP68" s="516"/>
      <c r="HQ68" s="516"/>
      <c r="HR68" s="516"/>
      <c r="HS68" s="516"/>
      <c r="HT68" s="516"/>
      <c r="HU68" s="516"/>
      <c r="HV68" s="516"/>
      <c r="HW68" s="516"/>
      <c r="HX68" s="516"/>
      <c r="HY68" s="516"/>
      <c r="HZ68" s="516"/>
      <c r="IA68" s="516"/>
      <c r="IB68" s="516"/>
      <c r="IC68" s="516"/>
      <c r="ID68" s="516"/>
      <c r="IE68" s="516"/>
      <c r="IF68" s="516"/>
      <c r="IG68" s="516"/>
      <c r="IH68" s="516"/>
      <c r="II68" s="516"/>
      <c r="IJ68" s="516"/>
      <c r="IK68" s="516"/>
      <c r="IL68" s="516"/>
      <c r="IM68" s="516"/>
      <c r="IN68" s="516"/>
      <c r="IO68" s="516"/>
      <c r="IP68" s="516"/>
      <c r="IQ68" s="516"/>
      <c r="IR68" s="516"/>
      <c r="IS68" s="516"/>
      <c r="IT68" s="516"/>
      <c r="IU68" s="516"/>
      <c r="IV68" s="516"/>
      <c r="IW68" s="516"/>
      <c r="IX68" s="516"/>
      <c r="IY68" s="516"/>
      <c r="IZ68" s="516"/>
      <c r="JA68" s="516"/>
      <c r="JB68" s="516"/>
      <c r="JC68" s="516"/>
      <c r="JD68" s="516"/>
      <c r="JE68" s="516"/>
      <c r="JF68" s="516"/>
      <c r="JG68" s="516"/>
      <c r="JH68" s="516"/>
      <c r="JI68" s="516"/>
      <c r="JJ68" s="516"/>
      <c r="JK68" s="516"/>
      <c r="JL68" s="516"/>
      <c r="JM68" s="516"/>
      <c r="JN68" s="516"/>
      <c r="JO68" s="516"/>
    </row>
    <row r="69" spans="1:275" ht="23.4" thickBot="1" x14ac:dyDescent="0.3">
      <c r="A69" s="952"/>
      <c r="B69" s="953"/>
      <c r="C69" s="907" t="s">
        <v>86</v>
      </c>
      <c r="D69" s="987" t="s">
        <v>10</v>
      </c>
      <c r="E69" s="497"/>
      <c r="F69" s="498"/>
      <c r="G69" s="498"/>
      <c r="H69" s="498"/>
      <c r="I69" s="498"/>
      <c r="J69" s="498"/>
      <c r="K69" s="498"/>
      <c r="L69" s="498"/>
      <c r="M69" s="498"/>
      <c r="N69" s="498"/>
      <c r="O69" s="498"/>
      <c r="P69" s="498"/>
      <c r="Q69" s="498"/>
      <c r="R69" s="498"/>
      <c r="S69" s="498"/>
      <c r="T69" s="498"/>
      <c r="U69" s="498"/>
      <c r="V69" s="498"/>
      <c r="W69" s="498"/>
      <c r="X69" s="498"/>
      <c r="Y69" s="499"/>
      <c r="Z69" s="499"/>
      <c r="AA69" s="499"/>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516"/>
      <c r="AZ69" s="516"/>
      <c r="BA69" s="516"/>
      <c r="BB69" s="516"/>
      <c r="BC69" s="516"/>
      <c r="BD69" s="516"/>
      <c r="BE69" s="516"/>
      <c r="BF69" s="516"/>
      <c r="BG69" s="516"/>
      <c r="BH69" s="516"/>
      <c r="BI69" s="516"/>
      <c r="BJ69" s="516"/>
      <c r="BK69" s="516"/>
      <c r="BL69" s="516"/>
      <c r="BM69" s="516"/>
      <c r="BN69" s="516"/>
      <c r="BO69" s="516"/>
      <c r="BP69" s="516"/>
      <c r="BQ69" s="516"/>
      <c r="BR69" s="516"/>
      <c r="BS69" s="516"/>
      <c r="BT69" s="516"/>
      <c r="BU69" s="516"/>
      <c r="BV69" s="516"/>
      <c r="BW69" s="516"/>
      <c r="BX69" s="516"/>
      <c r="BY69" s="516"/>
      <c r="BZ69" s="516"/>
      <c r="CA69" s="516"/>
      <c r="CB69" s="516"/>
      <c r="CC69" s="516"/>
      <c r="CD69" s="516"/>
      <c r="CE69" s="516"/>
      <c r="CF69" s="516"/>
      <c r="CG69" s="516"/>
      <c r="CH69" s="516"/>
      <c r="CI69" s="516"/>
      <c r="CJ69" s="516"/>
      <c r="CK69" s="516"/>
      <c r="CL69" s="516"/>
      <c r="CM69" s="516"/>
      <c r="CN69" s="516"/>
      <c r="CO69" s="516"/>
      <c r="CP69" s="516"/>
      <c r="CQ69" s="516"/>
      <c r="CR69" s="516"/>
      <c r="CS69" s="516"/>
      <c r="CT69" s="516"/>
      <c r="CU69" s="516"/>
      <c r="CV69" s="516"/>
      <c r="CW69" s="516"/>
      <c r="CX69" s="516"/>
      <c r="CY69" s="516"/>
      <c r="CZ69" s="516"/>
      <c r="DA69" s="516"/>
      <c r="DB69" s="516"/>
      <c r="DC69" s="516"/>
      <c r="DD69" s="516"/>
      <c r="DE69" s="516"/>
      <c r="DF69" s="516"/>
      <c r="DG69" s="516"/>
      <c r="DH69" s="516"/>
      <c r="DI69" s="516"/>
      <c r="DJ69" s="516"/>
      <c r="DK69" s="516"/>
      <c r="DL69" s="516"/>
      <c r="DM69" s="516"/>
      <c r="DN69" s="516"/>
      <c r="DO69" s="516"/>
      <c r="DP69" s="516"/>
      <c r="DQ69" s="516"/>
      <c r="DR69" s="516"/>
      <c r="DS69" s="516"/>
      <c r="DT69" s="516"/>
      <c r="DU69" s="516"/>
      <c r="DV69" s="516"/>
      <c r="DW69" s="516"/>
      <c r="DX69" s="516"/>
      <c r="DY69" s="516"/>
      <c r="DZ69" s="516"/>
      <c r="EA69" s="516"/>
      <c r="EB69" s="516"/>
      <c r="EC69" s="516"/>
      <c r="ED69" s="516"/>
      <c r="EE69" s="516"/>
      <c r="EF69" s="516"/>
      <c r="EG69" s="516"/>
      <c r="EH69" s="516"/>
      <c r="EI69" s="516"/>
      <c r="EJ69" s="516"/>
      <c r="EK69" s="516"/>
      <c r="EL69" s="516"/>
      <c r="EM69" s="516"/>
      <c r="EN69" s="516"/>
      <c r="EO69" s="516"/>
      <c r="EP69" s="516"/>
      <c r="EQ69" s="516"/>
      <c r="ER69" s="516"/>
      <c r="ES69" s="516"/>
      <c r="ET69" s="516"/>
      <c r="EU69" s="516"/>
      <c r="EV69" s="516"/>
      <c r="EW69" s="516"/>
      <c r="EX69" s="516"/>
      <c r="EY69" s="516"/>
      <c r="EZ69" s="516"/>
      <c r="FA69" s="516"/>
      <c r="FB69" s="516"/>
      <c r="FC69" s="516"/>
      <c r="FD69" s="516"/>
      <c r="FE69" s="516"/>
      <c r="FF69" s="516"/>
      <c r="FG69" s="516"/>
      <c r="FH69" s="516"/>
      <c r="FI69" s="516"/>
      <c r="FJ69" s="516"/>
      <c r="FK69" s="516"/>
      <c r="FL69" s="516"/>
      <c r="FM69" s="516"/>
      <c r="FN69" s="516"/>
      <c r="FO69" s="516"/>
      <c r="FP69" s="516"/>
      <c r="FQ69" s="516"/>
      <c r="FR69" s="516"/>
      <c r="FS69" s="516"/>
      <c r="FT69" s="516"/>
      <c r="FU69" s="516"/>
      <c r="FV69" s="516"/>
      <c r="FW69" s="516"/>
      <c r="FX69" s="516"/>
      <c r="FY69" s="516"/>
      <c r="FZ69" s="516"/>
      <c r="GA69" s="516"/>
      <c r="GB69" s="516"/>
      <c r="GC69" s="516"/>
      <c r="GD69" s="516"/>
      <c r="GE69" s="516"/>
      <c r="GF69" s="516"/>
      <c r="GG69" s="516"/>
      <c r="GH69" s="516"/>
      <c r="GI69" s="516"/>
      <c r="GJ69" s="516"/>
      <c r="GK69" s="516"/>
      <c r="GL69" s="516"/>
      <c r="GM69" s="516"/>
      <c r="GN69" s="516"/>
      <c r="GO69" s="516"/>
      <c r="GP69" s="516"/>
      <c r="GQ69" s="516"/>
      <c r="GR69" s="516"/>
      <c r="GS69" s="516"/>
      <c r="GT69" s="516"/>
      <c r="GU69" s="516"/>
      <c r="GV69" s="516"/>
      <c r="GW69" s="516"/>
      <c r="GX69" s="516"/>
      <c r="GY69" s="516"/>
      <c r="GZ69" s="516"/>
      <c r="HA69" s="516"/>
      <c r="HB69" s="516"/>
      <c r="HC69" s="516"/>
      <c r="HD69" s="516"/>
      <c r="HE69" s="516"/>
      <c r="HF69" s="516"/>
      <c r="HG69" s="516"/>
      <c r="HH69" s="516"/>
      <c r="HI69" s="516"/>
      <c r="HJ69" s="516"/>
      <c r="HK69" s="516"/>
      <c r="HL69" s="516"/>
      <c r="HM69" s="516"/>
      <c r="HN69" s="516"/>
      <c r="HO69" s="516"/>
      <c r="HP69" s="516"/>
      <c r="HQ69" s="516"/>
      <c r="HR69" s="516"/>
      <c r="HS69" s="516"/>
      <c r="HT69" s="516"/>
      <c r="HU69" s="516"/>
      <c r="HV69" s="516"/>
      <c r="HW69" s="516"/>
      <c r="HX69" s="516"/>
      <c r="HY69" s="516"/>
      <c r="HZ69" s="516"/>
      <c r="IA69" s="516"/>
      <c r="IB69" s="516"/>
      <c r="IC69" s="516"/>
      <c r="ID69" s="516"/>
      <c r="IE69" s="516"/>
      <c r="IF69" s="516"/>
      <c r="IG69" s="516"/>
      <c r="IH69" s="516"/>
      <c r="II69" s="516"/>
      <c r="IJ69" s="516"/>
      <c r="IK69" s="516"/>
      <c r="IL69" s="516"/>
      <c r="IM69" s="516"/>
      <c r="IN69" s="516"/>
      <c r="IO69" s="516"/>
      <c r="IP69" s="516"/>
      <c r="IQ69" s="516"/>
      <c r="IR69" s="516"/>
      <c r="IS69" s="516"/>
      <c r="IT69" s="516"/>
      <c r="IU69" s="516"/>
      <c r="IV69" s="516"/>
      <c r="IW69" s="516"/>
      <c r="IX69" s="516"/>
      <c r="IY69" s="516"/>
      <c r="IZ69" s="516"/>
      <c r="JA69" s="516"/>
      <c r="JB69" s="516"/>
      <c r="JC69" s="516"/>
      <c r="JD69" s="516"/>
      <c r="JE69" s="516"/>
      <c r="JF69" s="516"/>
      <c r="JG69" s="516"/>
      <c r="JH69" s="516"/>
      <c r="JI69" s="516"/>
      <c r="JJ69" s="516"/>
      <c r="JK69" s="516"/>
      <c r="JL69" s="516"/>
      <c r="JM69" s="516"/>
      <c r="JN69" s="516"/>
      <c r="JO69" s="516"/>
    </row>
    <row r="70" spans="1:275" ht="39.6" x14ac:dyDescent="0.25">
      <c r="A70" s="954">
        <v>47</v>
      </c>
      <c r="B70" s="557" t="s">
        <v>191</v>
      </c>
      <c r="C70" s="955" t="s">
        <v>347</v>
      </c>
      <c r="D70" s="999" t="s">
        <v>187</v>
      </c>
      <c r="E70" s="501" t="str">
        <f>IF(E66="N", "X", "")</f>
        <v/>
      </c>
      <c r="F70" s="501" t="str">
        <f t="shared" ref="F70:X70" si="34">IF(F66="N", "X", "")</f>
        <v/>
      </c>
      <c r="G70" s="501" t="str">
        <f t="shared" si="34"/>
        <v/>
      </c>
      <c r="H70" s="501" t="str">
        <f t="shared" si="34"/>
        <v/>
      </c>
      <c r="I70" s="501" t="str">
        <f t="shared" si="34"/>
        <v/>
      </c>
      <c r="J70" s="501" t="str">
        <f t="shared" si="34"/>
        <v/>
      </c>
      <c r="K70" s="501" t="str">
        <f t="shared" si="34"/>
        <v/>
      </c>
      <c r="L70" s="501" t="str">
        <f t="shared" si="34"/>
        <v/>
      </c>
      <c r="M70" s="501" t="str">
        <f t="shared" si="34"/>
        <v/>
      </c>
      <c r="N70" s="501" t="str">
        <f t="shared" si="34"/>
        <v/>
      </c>
      <c r="O70" s="501" t="str">
        <f t="shared" si="34"/>
        <v/>
      </c>
      <c r="P70" s="501" t="str">
        <f t="shared" si="34"/>
        <v/>
      </c>
      <c r="Q70" s="501" t="str">
        <f t="shared" si="34"/>
        <v/>
      </c>
      <c r="R70" s="501" t="str">
        <f t="shared" si="34"/>
        <v/>
      </c>
      <c r="S70" s="501" t="str">
        <f t="shared" si="34"/>
        <v/>
      </c>
      <c r="T70" s="501" t="str">
        <f t="shared" si="34"/>
        <v/>
      </c>
      <c r="U70" s="501" t="str">
        <f t="shared" si="34"/>
        <v/>
      </c>
      <c r="V70" s="501" t="str">
        <f t="shared" si="34"/>
        <v/>
      </c>
      <c r="W70" s="501" t="str">
        <f t="shared" si="34"/>
        <v/>
      </c>
      <c r="X70" s="501" t="str">
        <f t="shared" si="34"/>
        <v/>
      </c>
      <c r="Y70" s="502"/>
      <c r="Z70" s="502"/>
      <c r="AA70" s="502"/>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516"/>
      <c r="AZ70" s="516"/>
      <c r="BA70" s="516"/>
      <c r="BB70" s="516"/>
      <c r="BC70" s="516"/>
      <c r="BD70" s="516"/>
      <c r="BE70" s="516"/>
      <c r="BF70" s="516"/>
      <c r="BG70" s="516"/>
      <c r="BH70" s="516"/>
      <c r="BI70" s="516"/>
      <c r="BJ70" s="516"/>
      <c r="BK70" s="516"/>
      <c r="BL70" s="516"/>
      <c r="BM70" s="516"/>
      <c r="BN70" s="516"/>
      <c r="BO70" s="516"/>
      <c r="BP70" s="516"/>
      <c r="BQ70" s="516"/>
      <c r="BR70" s="516"/>
      <c r="BS70" s="516"/>
      <c r="BT70" s="516"/>
      <c r="BU70" s="516"/>
      <c r="BV70" s="516"/>
      <c r="BW70" s="516"/>
      <c r="BX70" s="516"/>
      <c r="BY70" s="516"/>
      <c r="BZ70" s="516"/>
      <c r="CA70" s="516"/>
      <c r="CB70" s="516"/>
      <c r="CC70" s="516"/>
      <c r="CD70" s="516"/>
      <c r="CE70" s="516"/>
      <c r="CF70" s="516"/>
      <c r="CG70" s="516"/>
      <c r="CH70" s="516"/>
      <c r="CI70" s="516"/>
      <c r="CJ70" s="516"/>
      <c r="CK70" s="516"/>
      <c r="CL70" s="516"/>
      <c r="CM70" s="516"/>
      <c r="CN70" s="516"/>
      <c r="CO70" s="516"/>
      <c r="CP70" s="516"/>
      <c r="CQ70" s="516"/>
      <c r="CR70" s="516"/>
      <c r="CS70" s="516"/>
      <c r="CT70" s="516"/>
      <c r="CU70" s="516"/>
      <c r="CV70" s="516"/>
      <c r="CW70" s="516"/>
      <c r="CX70" s="516"/>
      <c r="CY70" s="516"/>
      <c r="CZ70" s="516"/>
      <c r="DA70" s="516"/>
      <c r="DB70" s="516"/>
      <c r="DC70" s="516"/>
      <c r="DD70" s="516"/>
      <c r="DE70" s="516"/>
      <c r="DF70" s="516"/>
      <c r="DG70" s="516"/>
      <c r="DH70" s="516"/>
      <c r="DI70" s="516"/>
      <c r="DJ70" s="516"/>
      <c r="DK70" s="516"/>
      <c r="DL70" s="516"/>
      <c r="DM70" s="516"/>
      <c r="DN70" s="516"/>
      <c r="DO70" s="516"/>
      <c r="DP70" s="516"/>
      <c r="DQ70" s="516"/>
      <c r="DR70" s="516"/>
      <c r="DS70" s="516"/>
      <c r="DT70" s="516"/>
      <c r="DU70" s="516"/>
      <c r="DV70" s="516"/>
      <c r="DW70" s="516"/>
      <c r="DX70" s="516"/>
      <c r="DY70" s="516"/>
      <c r="DZ70" s="516"/>
      <c r="EA70" s="516"/>
      <c r="EB70" s="516"/>
      <c r="EC70" s="516"/>
      <c r="ED70" s="516"/>
      <c r="EE70" s="516"/>
      <c r="EF70" s="516"/>
      <c r="EG70" s="516"/>
      <c r="EH70" s="516"/>
      <c r="EI70" s="516"/>
      <c r="EJ70" s="516"/>
      <c r="EK70" s="516"/>
      <c r="EL70" s="516"/>
      <c r="EM70" s="516"/>
      <c r="EN70" s="516"/>
      <c r="EO70" s="516"/>
      <c r="EP70" s="516"/>
      <c r="EQ70" s="516"/>
      <c r="ER70" s="516"/>
      <c r="ES70" s="516"/>
      <c r="ET70" s="516"/>
      <c r="EU70" s="516"/>
      <c r="EV70" s="516"/>
      <c r="EW70" s="516"/>
      <c r="EX70" s="516"/>
      <c r="EY70" s="516"/>
      <c r="EZ70" s="516"/>
      <c r="FA70" s="516"/>
      <c r="FB70" s="516"/>
      <c r="FC70" s="516"/>
      <c r="FD70" s="516"/>
      <c r="FE70" s="516"/>
      <c r="FF70" s="516"/>
      <c r="FG70" s="516"/>
      <c r="FH70" s="516"/>
      <c r="FI70" s="516"/>
      <c r="FJ70" s="516"/>
      <c r="FK70" s="516"/>
      <c r="FL70" s="516"/>
      <c r="FM70" s="516"/>
      <c r="FN70" s="516"/>
      <c r="FO70" s="516"/>
      <c r="FP70" s="516"/>
      <c r="FQ70" s="516"/>
      <c r="FR70" s="516"/>
      <c r="FS70" s="516"/>
      <c r="FT70" s="516"/>
      <c r="FU70" s="516"/>
      <c r="FV70" s="516"/>
      <c r="FW70" s="516"/>
      <c r="FX70" s="516"/>
      <c r="FY70" s="516"/>
      <c r="FZ70" s="516"/>
      <c r="GA70" s="516"/>
      <c r="GB70" s="516"/>
      <c r="GC70" s="516"/>
      <c r="GD70" s="516"/>
      <c r="GE70" s="516"/>
      <c r="GF70" s="516"/>
      <c r="GG70" s="516"/>
      <c r="GH70" s="516"/>
      <c r="GI70" s="516"/>
      <c r="GJ70" s="516"/>
      <c r="GK70" s="516"/>
      <c r="GL70" s="516"/>
      <c r="GM70" s="516"/>
      <c r="GN70" s="516"/>
      <c r="GO70" s="516"/>
      <c r="GP70" s="516"/>
      <c r="GQ70" s="516"/>
      <c r="GR70" s="516"/>
      <c r="GS70" s="516"/>
      <c r="GT70" s="516"/>
      <c r="GU70" s="516"/>
      <c r="GV70" s="516"/>
      <c r="GW70" s="516"/>
      <c r="GX70" s="516"/>
      <c r="GY70" s="516"/>
      <c r="GZ70" s="516"/>
      <c r="HA70" s="516"/>
      <c r="HB70" s="516"/>
      <c r="HC70" s="516"/>
      <c r="HD70" s="516"/>
      <c r="HE70" s="516"/>
      <c r="HF70" s="516"/>
      <c r="HG70" s="516"/>
      <c r="HH70" s="516"/>
      <c r="HI70" s="516"/>
      <c r="HJ70" s="516"/>
      <c r="HK70" s="516"/>
      <c r="HL70" s="516"/>
      <c r="HM70" s="516"/>
      <c r="HN70" s="516"/>
      <c r="HO70" s="516"/>
      <c r="HP70" s="516"/>
      <c r="HQ70" s="516"/>
      <c r="HR70" s="516"/>
      <c r="HS70" s="516"/>
      <c r="HT70" s="516"/>
      <c r="HU70" s="516"/>
      <c r="HV70" s="516"/>
      <c r="HW70" s="516"/>
      <c r="HX70" s="516"/>
      <c r="HY70" s="516"/>
      <c r="HZ70" s="516"/>
      <c r="IA70" s="516"/>
      <c r="IB70" s="516"/>
      <c r="IC70" s="516"/>
      <c r="ID70" s="516"/>
      <c r="IE70" s="516"/>
      <c r="IF70" s="516"/>
      <c r="IG70" s="516"/>
      <c r="IH70" s="516"/>
      <c r="II70" s="516"/>
      <c r="IJ70" s="516"/>
      <c r="IK70" s="516"/>
      <c r="IL70" s="516"/>
      <c r="IM70" s="516"/>
      <c r="IN70" s="516"/>
      <c r="IO70" s="516"/>
      <c r="IP70" s="516"/>
      <c r="IQ70" s="516"/>
      <c r="IR70" s="516"/>
      <c r="IS70" s="516"/>
      <c r="IT70" s="516"/>
      <c r="IU70" s="516"/>
      <c r="IV70" s="516"/>
      <c r="IW70" s="516"/>
      <c r="IX70" s="516"/>
      <c r="IY70" s="516"/>
      <c r="IZ70" s="516"/>
      <c r="JA70" s="516"/>
      <c r="JB70" s="516"/>
      <c r="JC70" s="516"/>
      <c r="JD70" s="516"/>
      <c r="JE70" s="516"/>
      <c r="JF70" s="516"/>
      <c r="JG70" s="516"/>
      <c r="JH70" s="516"/>
      <c r="JI70" s="516"/>
      <c r="JJ70" s="516"/>
      <c r="JK70" s="516"/>
      <c r="JL70" s="516"/>
      <c r="JM70" s="516"/>
      <c r="JN70" s="516"/>
      <c r="JO70" s="516"/>
    </row>
    <row r="71" spans="1:275" ht="39.6" x14ac:dyDescent="0.25">
      <c r="A71" s="956">
        <v>48</v>
      </c>
      <c r="B71" s="546" t="s">
        <v>191</v>
      </c>
      <c r="C71" s="957" t="s">
        <v>270</v>
      </c>
      <c r="D71" s="1000" t="s">
        <v>196</v>
      </c>
      <c r="E71" s="501" t="str">
        <f>IF(OR(E66="N", E70="Y"), "X", "")</f>
        <v/>
      </c>
      <c r="F71" s="501" t="str">
        <f t="shared" ref="F71:X71" si="35">IF(OR(F66="N", F70="Y"), "X", "")</f>
        <v/>
      </c>
      <c r="G71" s="501" t="str">
        <f t="shared" si="35"/>
        <v/>
      </c>
      <c r="H71" s="501" t="str">
        <f t="shared" si="35"/>
        <v/>
      </c>
      <c r="I71" s="501" t="str">
        <f t="shared" si="35"/>
        <v/>
      </c>
      <c r="J71" s="501" t="str">
        <f t="shared" si="35"/>
        <v/>
      </c>
      <c r="K71" s="501" t="str">
        <f t="shared" si="35"/>
        <v/>
      </c>
      <c r="L71" s="501" t="str">
        <f t="shared" si="35"/>
        <v/>
      </c>
      <c r="M71" s="501" t="str">
        <f t="shared" si="35"/>
        <v/>
      </c>
      <c r="N71" s="501" t="str">
        <f t="shared" si="35"/>
        <v/>
      </c>
      <c r="O71" s="501" t="str">
        <f t="shared" si="35"/>
        <v/>
      </c>
      <c r="P71" s="501" t="str">
        <f t="shared" si="35"/>
        <v/>
      </c>
      <c r="Q71" s="501" t="str">
        <f t="shared" si="35"/>
        <v/>
      </c>
      <c r="R71" s="501" t="str">
        <f t="shared" si="35"/>
        <v/>
      </c>
      <c r="S71" s="501" t="str">
        <f t="shared" si="35"/>
        <v/>
      </c>
      <c r="T71" s="501" t="str">
        <f t="shared" si="35"/>
        <v/>
      </c>
      <c r="U71" s="501" t="str">
        <f t="shared" si="35"/>
        <v/>
      </c>
      <c r="V71" s="501" t="str">
        <f t="shared" si="35"/>
        <v/>
      </c>
      <c r="W71" s="501" t="str">
        <f t="shared" si="35"/>
        <v/>
      </c>
      <c r="X71" s="501" t="str">
        <f t="shared" si="35"/>
        <v/>
      </c>
      <c r="Y71" s="502"/>
      <c r="Z71" s="502"/>
      <c r="AA71" s="502"/>
      <c r="AB71" s="516"/>
      <c r="AC71" s="516"/>
      <c r="AD71" s="516"/>
      <c r="AE71" s="516"/>
      <c r="AF71" s="516"/>
      <c r="AG71" s="516"/>
      <c r="AH71" s="516"/>
      <c r="AI71" s="516"/>
      <c r="AJ71" s="516"/>
      <c r="AK71" s="516"/>
      <c r="AL71" s="516"/>
      <c r="AM71" s="516"/>
      <c r="AN71" s="516"/>
      <c r="AO71" s="516"/>
      <c r="AP71" s="516"/>
      <c r="AQ71" s="516"/>
      <c r="AR71" s="516"/>
      <c r="AS71" s="516"/>
      <c r="AT71" s="516"/>
      <c r="AU71" s="516"/>
      <c r="AV71" s="516"/>
      <c r="AW71" s="516"/>
      <c r="AX71" s="516"/>
      <c r="AY71" s="516"/>
      <c r="AZ71" s="516"/>
      <c r="BA71" s="516"/>
      <c r="BB71" s="516"/>
      <c r="BC71" s="516"/>
      <c r="BD71" s="516"/>
      <c r="BE71" s="516"/>
      <c r="BF71" s="516"/>
      <c r="BG71" s="516"/>
      <c r="BH71" s="516"/>
      <c r="BI71" s="516"/>
      <c r="BJ71" s="516"/>
      <c r="BK71" s="516"/>
      <c r="BL71" s="516"/>
      <c r="BM71" s="516"/>
      <c r="BN71" s="516"/>
      <c r="BO71" s="516"/>
      <c r="BP71" s="516"/>
      <c r="BQ71" s="516"/>
      <c r="BR71" s="516"/>
      <c r="BS71" s="516"/>
      <c r="BT71" s="516"/>
      <c r="BU71" s="516"/>
      <c r="BV71" s="516"/>
      <c r="BW71" s="516"/>
      <c r="BX71" s="516"/>
      <c r="BY71" s="516"/>
      <c r="BZ71" s="516"/>
      <c r="CA71" s="516"/>
      <c r="CB71" s="516"/>
      <c r="CC71" s="516"/>
      <c r="CD71" s="516"/>
      <c r="CE71" s="516"/>
      <c r="CF71" s="516"/>
      <c r="CG71" s="516"/>
      <c r="CH71" s="516"/>
      <c r="CI71" s="516"/>
      <c r="CJ71" s="516"/>
      <c r="CK71" s="516"/>
      <c r="CL71" s="516"/>
      <c r="CM71" s="516"/>
      <c r="CN71" s="516"/>
      <c r="CO71" s="516"/>
      <c r="CP71" s="516"/>
      <c r="CQ71" s="516"/>
      <c r="CR71" s="516"/>
      <c r="CS71" s="516"/>
      <c r="CT71" s="516"/>
      <c r="CU71" s="516"/>
      <c r="CV71" s="516"/>
      <c r="CW71" s="516"/>
      <c r="CX71" s="516"/>
      <c r="CY71" s="516"/>
      <c r="CZ71" s="516"/>
      <c r="DA71" s="516"/>
      <c r="DB71" s="516"/>
      <c r="DC71" s="516"/>
      <c r="DD71" s="516"/>
      <c r="DE71" s="516"/>
      <c r="DF71" s="516"/>
      <c r="DG71" s="516"/>
      <c r="DH71" s="516"/>
      <c r="DI71" s="516"/>
      <c r="DJ71" s="516"/>
      <c r="DK71" s="516"/>
      <c r="DL71" s="516"/>
      <c r="DM71" s="516"/>
      <c r="DN71" s="516"/>
      <c r="DO71" s="516"/>
      <c r="DP71" s="516"/>
      <c r="DQ71" s="516"/>
      <c r="DR71" s="516"/>
      <c r="DS71" s="516"/>
      <c r="DT71" s="516"/>
      <c r="DU71" s="516"/>
      <c r="DV71" s="516"/>
      <c r="DW71" s="516"/>
      <c r="DX71" s="516"/>
      <c r="DY71" s="516"/>
      <c r="DZ71" s="516"/>
      <c r="EA71" s="516"/>
      <c r="EB71" s="516"/>
      <c r="EC71" s="516"/>
      <c r="ED71" s="516"/>
      <c r="EE71" s="516"/>
      <c r="EF71" s="516"/>
      <c r="EG71" s="516"/>
      <c r="EH71" s="516"/>
      <c r="EI71" s="516"/>
      <c r="EJ71" s="516"/>
      <c r="EK71" s="516"/>
      <c r="EL71" s="516"/>
      <c r="EM71" s="516"/>
      <c r="EN71" s="516"/>
      <c r="EO71" s="516"/>
      <c r="EP71" s="516"/>
      <c r="EQ71" s="516"/>
      <c r="ER71" s="516"/>
      <c r="ES71" s="516"/>
      <c r="ET71" s="516"/>
      <c r="EU71" s="516"/>
      <c r="EV71" s="516"/>
      <c r="EW71" s="516"/>
      <c r="EX71" s="516"/>
      <c r="EY71" s="516"/>
      <c r="EZ71" s="516"/>
      <c r="FA71" s="516"/>
      <c r="FB71" s="516"/>
      <c r="FC71" s="516"/>
      <c r="FD71" s="516"/>
      <c r="FE71" s="516"/>
      <c r="FF71" s="516"/>
      <c r="FG71" s="516"/>
      <c r="FH71" s="516"/>
      <c r="FI71" s="516"/>
      <c r="FJ71" s="516"/>
      <c r="FK71" s="516"/>
      <c r="FL71" s="516"/>
      <c r="FM71" s="516"/>
      <c r="FN71" s="516"/>
      <c r="FO71" s="516"/>
      <c r="FP71" s="516"/>
      <c r="FQ71" s="516"/>
      <c r="FR71" s="516"/>
      <c r="FS71" s="516"/>
      <c r="FT71" s="516"/>
      <c r="FU71" s="516"/>
      <c r="FV71" s="516"/>
      <c r="FW71" s="516"/>
      <c r="FX71" s="516"/>
      <c r="FY71" s="516"/>
      <c r="FZ71" s="516"/>
      <c r="GA71" s="516"/>
      <c r="GB71" s="516"/>
      <c r="GC71" s="516"/>
      <c r="GD71" s="516"/>
      <c r="GE71" s="516"/>
      <c r="GF71" s="516"/>
      <c r="GG71" s="516"/>
      <c r="GH71" s="516"/>
      <c r="GI71" s="516"/>
      <c r="GJ71" s="516"/>
      <c r="GK71" s="516"/>
      <c r="GL71" s="516"/>
      <c r="GM71" s="516"/>
      <c r="GN71" s="516"/>
      <c r="GO71" s="516"/>
      <c r="GP71" s="516"/>
      <c r="GQ71" s="516"/>
      <c r="GR71" s="516"/>
      <c r="GS71" s="516"/>
      <c r="GT71" s="516"/>
      <c r="GU71" s="516"/>
      <c r="GV71" s="516"/>
      <c r="GW71" s="516"/>
      <c r="GX71" s="516"/>
      <c r="GY71" s="516"/>
      <c r="GZ71" s="516"/>
      <c r="HA71" s="516"/>
      <c r="HB71" s="516"/>
      <c r="HC71" s="516"/>
      <c r="HD71" s="516"/>
      <c r="HE71" s="516"/>
      <c r="HF71" s="516"/>
      <c r="HG71" s="516"/>
      <c r="HH71" s="516"/>
      <c r="HI71" s="516"/>
      <c r="HJ71" s="516"/>
      <c r="HK71" s="516"/>
      <c r="HL71" s="516"/>
      <c r="HM71" s="516"/>
      <c r="HN71" s="516"/>
      <c r="HO71" s="516"/>
      <c r="HP71" s="516"/>
      <c r="HQ71" s="516"/>
      <c r="HR71" s="516"/>
      <c r="HS71" s="516"/>
      <c r="HT71" s="516"/>
      <c r="HU71" s="516"/>
      <c r="HV71" s="516"/>
      <c r="HW71" s="516"/>
      <c r="HX71" s="516"/>
      <c r="HY71" s="516"/>
      <c r="HZ71" s="516"/>
      <c r="IA71" s="516"/>
      <c r="IB71" s="516"/>
      <c r="IC71" s="516"/>
      <c r="ID71" s="516"/>
      <c r="IE71" s="516"/>
      <c r="IF71" s="516"/>
      <c r="IG71" s="516"/>
      <c r="IH71" s="516"/>
      <c r="II71" s="516"/>
      <c r="IJ71" s="516"/>
      <c r="IK71" s="516"/>
      <c r="IL71" s="516"/>
      <c r="IM71" s="516"/>
      <c r="IN71" s="516"/>
      <c r="IO71" s="516"/>
      <c r="IP71" s="516"/>
      <c r="IQ71" s="516"/>
      <c r="IR71" s="516"/>
      <c r="IS71" s="516"/>
      <c r="IT71" s="516"/>
      <c r="IU71" s="516"/>
      <c r="IV71" s="516"/>
      <c r="IW71" s="516"/>
      <c r="IX71" s="516"/>
      <c r="IY71" s="516"/>
      <c r="IZ71" s="516"/>
      <c r="JA71" s="516"/>
      <c r="JB71" s="516"/>
      <c r="JC71" s="516"/>
      <c r="JD71" s="516"/>
      <c r="JE71" s="516"/>
      <c r="JF71" s="516"/>
      <c r="JG71" s="516"/>
      <c r="JH71" s="516"/>
      <c r="JI71" s="516"/>
      <c r="JJ71" s="516"/>
      <c r="JK71" s="516"/>
      <c r="JL71" s="516"/>
      <c r="JM71" s="516"/>
      <c r="JN71" s="516"/>
      <c r="JO71" s="516"/>
    </row>
    <row r="72" spans="1:275" ht="39.6" x14ac:dyDescent="0.25">
      <c r="A72" s="956">
        <v>49</v>
      </c>
      <c r="B72" s="546" t="s">
        <v>191</v>
      </c>
      <c r="C72" s="957" t="s">
        <v>269</v>
      </c>
      <c r="D72" s="1000" t="s">
        <v>196</v>
      </c>
      <c r="E72" s="501" t="str">
        <f>IF(OR(E66="N", E70="N"), "X", "")</f>
        <v/>
      </c>
      <c r="F72" s="501" t="str">
        <f t="shared" ref="F72:X72" si="36">IF(OR(F66="N", F70="N"), "X", "")</f>
        <v/>
      </c>
      <c r="G72" s="501" t="str">
        <f t="shared" si="36"/>
        <v/>
      </c>
      <c r="H72" s="501" t="str">
        <f t="shared" si="36"/>
        <v/>
      </c>
      <c r="I72" s="501" t="str">
        <f t="shared" si="36"/>
        <v/>
      </c>
      <c r="J72" s="501" t="str">
        <f t="shared" si="36"/>
        <v/>
      </c>
      <c r="K72" s="501" t="str">
        <f t="shared" si="36"/>
        <v/>
      </c>
      <c r="L72" s="501" t="str">
        <f t="shared" si="36"/>
        <v/>
      </c>
      <c r="M72" s="501" t="str">
        <f t="shared" si="36"/>
        <v/>
      </c>
      <c r="N72" s="501" t="str">
        <f t="shared" si="36"/>
        <v/>
      </c>
      <c r="O72" s="501" t="str">
        <f t="shared" si="36"/>
        <v/>
      </c>
      <c r="P72" s="501" t="str">
        <f t="shared" si="36"/>
        <v/>
      </c>
      <c r="Q72" s="501" t="str">
        <f t="shared" si="36"/>
        <v/>
      </c>
      <c r="R72" s="501" t="str">
        <f t="shared" si="36"/>
        <v/>
      </c>
      <c r="S72" s="501" t="str">
        <f t="shared" si="36"/>
        <v/>
      </c>
      <c r="T72" s="501" t="str">
        <f t="shared" si="36"/>
        <v/>
      </c>
      <c r="U72" s="501" t="str">
        <f t="shared" si="36"/>
        <v/>
      </c>
      <c r="V72" s="501" t="str">
        <f t="shared" si="36"/>
        <v/>
      </c>
      <c r="W72" s="501" t="str">
        <f t="shared" si="36"/>
        <v/>
      </c>
      <c r="X72" s="501" t="str">
        <f t="shared" si="36"/>
        <v/>
      </c>
      <c r="Y72" s="502"/>
      <c r="Z72" s="502"/>
      <c r="AA72" s="502"/>
      <c r="AB72" s="516"/>
      <c r="AC72" s="516"/>
      <c r="AD72" s="516"/>
      <c r="AE72" s="516"/>
      <c r="AF72" s="516"/>
      <c r="AG72" s="516"/>
      <c r="AH72" s="516"/>
      <c r="AI72" s="516"/>
      <c r="AJ72" s="516"/>
      <c r="AK72" s="516"/>
      <c r="AL72" s="516"/>
      <c r="AM72" s="516"/>
      <c r="AN72" s="516"/>
      <c r="AO72" s="516"/>
      <c r="AP72" s="516"/>
      <c r="AQ72" s="516"/>
      <c r="AR72" s="516"/>
      <c r="AS72" s="516"/>
      <c r="AT72" s="516"/>
      <c r="AU72" s="516"/>
      <c r="AV72" s="516"/>
      <c r="AW72" s="516"/>
      <c r="AX72" s="516"/>
      <c r="AY72" s="516"/>
      <c r="AZ72" s="516"/>
      <c r="BA72" s="516"/>
      <c r="BB72" s="516"/>
      <c r="BC72" s="516"/>
      <c r="BD72" s="516"/>
      <c r="BE72" s="516"/>
      <c r="BF72" s="516"/>
      <c r="BG72" s="516"/>
      <c r="BH72" s="516"/>
      <c r="BI72" s="516"/>
      <c r="BJ72" s="516"/>
      <c r="BK72" s="516"/>
      <c r="BL72" s="516"/>
      <c r="BM72" s="516"/>
      <c r="BN72" s="516"/>
      <c r="BO72" s="516"/>
      <c r="BP72" s="516"/>
      <c r="BQ72" s="516"/>
      <c r="BR72" s="516"/>
      <c r="BS72" s="516"/>
      <c r="BT72" s="516"/>
      <c r="BU72" s="516"/>
      <c r="BV72" s="516"/>
      <c r="BW72" s="516"/>
      <c r="BX72" s="516"/>
      <c r="BY72" s="516"/>
      <c r="BZ72" s="516"/>
      <c r="CA72" s="516"/>
      <c r="CB72" s="516"/>
      <c r="CC72" s="516"/>
      <c r="CD72" s="516"/>
      <c r="CE72" s="516"/>
      <c r="CF72" s="516"/>
      <c r="CG72" s="516"/>
      <c r="CH72" s="516"/>
      <c r="CI72" s="516"/>
      <c r="CJ72" s="516"/>
      <c r="CK72" s="516"/>
      <c r="CL72" s="516"/>
      <c r="CM72" s="516"/>
      <c r="CN72" s="516"/>
      <c r="CO72" s="516"/>
      <c r="CP72" s="516"/>
      <c r="CQ72" s="516"/>
      <c r="CR72" s="516"/>
      <c r="CS72" s="516"/>
      <c r="CT72" s="516"/>
      <c r="CU72" s="516"/>
      <c r="CV72" s="516"/>
      <c r="CW72" s="516"/>
      <c r="CX72" s="516"/>
      <c r="CY72" s="516"/>
      <c r="CZ72" s="516"/>
      <c r="DA72" s="516"/>
      <c r="DB72" s="516"/>
      <c r="DC72" s="516"/>
      <c r="DD72" s="516"/>
      <c r="DE72" s="516"/>
      <c r="DF72" s="516"/>
      <c r="DG72" s="516"/>
      <c r="DH72" s="516"/>
      <c r="DI72" s="516"/>
      <c r="DJ72" s="516"/>
      <c r="DK72" s="516"/>
      <c r="DL72" s="516"/>
      <c r="DM72" s="516"/>
      <c r="DN72" s="516"/>
      <c r="DO72" s="516"/>
      <c r="DP72" s="516"/>
      <c r="DQ72" s="516"/>
      <c r="DR72" s="516"/>
      <c r="DS72" s="516"/>
      <c r="DT72" s="516"/>
      <c r="DU72" s="516"/>
      <c r="DV72" s="516"/>
      <c r="DW72" s="516"/>
      <c r="DX72" s="516"/>
      <c r="DY72" s="516"/>
      <c r="DZ72" s="516"/>
      <c r="EA72" s="516"/>
      <c r="EB72" s="516"/>
      <c r="EC72" s="516"/>
      <c r="ED72" s="516"/>
      <c r="EE72" s="516"/>
      <c r="EF72" s="516"/>
      <c r="EG72" s="516"/>
      <c r="EH72" s="516"/>
      <c r="EI72" s="516"/>
      <c r="EJ72" s="516"/>
      <c r="EK72" s="516"/>
      <c r="EL72" s="516"/>
      <c r="EM72" s="516"/>
      <c r="EN72" s="516"/>
      <c r="EO72" s="516"/>
      <c r="EP72" s="516"/>
      <c r="EQ72" s="516"/>
      <c r="ER72" s="516"/>
      <c r="ES72" s="516"/>
      <c r="ET72" s="516"/>
      <c r="EU72" s="516"/>
      <c r="EV72" s="516"/>
      <c r="EW72" s="516"/>
      <c r="EX72" s="516"/>
      <c r="EY72" s="516"/>
      <c r="EZ72" s="516"/>
      <c r="FA72" s="516"/>
      <c r="FB72" s="516"/>
      <c r="FC72" s="516"/>
      <c r="FD72" s="516"/>
      <c r="FE72" s="516"/>
      <c r="FF72" s="516"/>
      <c r="FG72" s="516"/>
      <c r="FH72" s="516"/>
      <c r="FI72" s="516"/>
      <c r="FJ72" s="516"/>
      <c r="FK72" s="516"/>
      <c r="FL72" s="516"/>
      <c r="FM72" s="516"/>
      <c r="FN72" s="516"/>
      <c r="FO72" s="516"/>
      <c r="FP72" s="516"/>
      <c r="FQ72" s="516"/>
      <c r="FR72" s="516"/>
      <c r="FS72" s="516"/>
      <c r="FT72" s="516"/>
      <c r="FU72" s="516"/>
      <c r="FV72" s="516"/>
      <c r="FW72" s="516"/>
      <c r="FX72" s="516"/>
      <c r="FY72" s="516"/>
      <c r="FZ72" s="516"/>
      <c r="GA72" s="516"/>
      <c r="GB72" s="516"/>
      <c r="GC72" s="516"/>
      <c r="GD72" s="516"/>
      <c r="GE72" s="516"/>
      <c r="GF72" s="516"/>
      <c r="GG72" s="516"/>
      <c r="GH72" s="516"/>
      <c r="GI72" s="516"/>
      <c r="GJ72" s="516"/>
      <c r="GK72" s="516"/>
      <c r="GL72" s="516"/>
      <c r="GM72" s="516"/>
      <c r="GN72" s="516"/>
      <c r="GO72" s="516"/>
      <c r="GP72" s="516"/>
      <c r="GQ72" s="516"/>
      <c r="GR72" s="516"/>
      <c r="GS72" s="516"/>
      <c r="GT72" s="516"/>
      <c r="GU72" s="516"/>
      <c r="GV72" s="516"/>
      <c r="GW72" s="516"/>
      <c r="GX72" s="516"/>
      <c r="GY72" s="516"/>
      <c r="GZ72" s="516"/>
      <c r="HA72" s="516"/>
      <c r="HB72" s="516"/>
      <c r="HC72" s="516"/>
      <c r="HD72" s="516"/>
      <c r="HE72" s="516"/>
      <c r="HF72" s="516"/>
      <c r="HG72" s="516"/>
      <c r="HH72" s="516"/>
      <c r="HI72" s="516"/>
      <c r="HJ72" s="516"/>
      <c r="HK72" s="516"/>
      <c r="HL72" s="516"/>
      <c r="HM72" s="516"/>
      <c r="HN72" s="516"/>
      <c r="HO72" s="516"/>
      <c r="HP72" s="516"/>
      <c r="HQ72" s="516"/>
      <c r="HR72" s="516"/>
      <c r="HS72" s="516"/>
      <c r="HT72" s="516"/>
      <c r="HU72" s="516"/>
      <c r="HV72" s="516"/>
      <c r="HW72" s="516"/>
      <c r="HX72" s="516"/>
      <c r="HY72" s="516"/>
      <c r="HZ72" s="516"/>
      <c r="IA72" s="516"/>
      <c r="IB72" s="516"/>
      <c r="IC72" s="516"/>
      <c r="ID72" s="516"/>
      <c r="IE72" s="516"/>
      <c r="IF72" s="516"/>
      <c r="IG72" s="516"/>
      <c r="IH72" s="516"/>
      <c r="II72" s="516"/>
      <c r="IJ72" s="516"/>
      <c r="IK72" s="516"/>
      <c r="IL72" s="516"/>
      <c r="IM72" s="516"/>
      <c r="IN72" s="516"/>
      <c r="IO72" s="516"/>
      <c r="IP72" s="516"/>
      <c r="IQ72" s="516"/>
      <c r="IR72" s="516"/>
      <c r="IS72" s="516"/>
      <c r="IT72" s="516"/>
      <c r="IU72" s="516"/>
      <c r="IV72" s="516"/>
      <c r="IW72" s="516"/>
      <c r="IX72" s="516"/>
      <c r="IY72" s="516"/>
      <c r="IZ72" s="516"/>
      <c r="JA72" s="516"/>
      <c r="JB72" s="516"/>
      <c r="JC72" s="516"/>
      <c r="JD72" s="516"/>
      <c r="JE72" s="516"/>
      <c r="JF72" s="516"/>
      <c r="JG72" s="516"/>
      <c r="JH72" s="516"/>
      <c r="JI72" s="516"/>
      <c r="JJ72" s="516"/>
      <c r="JK72" s="516"/>
      <c r="JL72" s="516"/>
      <c r="JM72" s="516"/>
      <c r="JN72" s="516"/>
      <c r="JO72" s="516"/>
    </row>
    <row r="73" spans="1:275" ht="40.200000000000003" thickBot="1" x14ac:dyDescent="0.3">
      <c r="A73" s="912">
        <v>50</v>
      </c>
      <c r="B73" s="552" t="s">
        <v>191</v>
      </c>
      <c r="C73" s="958" t="s">
        <v>343</v>
      </c>
      <c r="D73" s="1001" t="s">
        <v>197</v>
      </c>
      <c r="E73" s="501" t="str">
        <f>IF(OR(E66="N", E70="N"), "X", "")</f>
        <v/>
      </c>
      <c r="F73" s="501" t="str">
        <f t="shared" ref="F73:X73" si="37">IF(OR(F66="N", F70="N"), "X", "")</f>
        <v/>
      </c>
      <c r="G73" s="501" t="str">
        <f t="shared" si="37"/>
        <v/>
      </c>
      <c r="H73" s="501" t="str">
        <f t="shared" si="37"/>
        <v/>
      </c>
      <c r="I73" s="501" t="str">
        <f t="shared" si="37"/>
        <v/>
      </c>
      <c r="J73" s="501" t="str">
        <f t="shared" si="37"/>
        <v/>
      </c>
      <c r="K73" s="501" t="str">
        <f t="shared" si="37"/>
        <v/>
      </c>
      <c r="L73" s="501" t="str">
        <f t="shared" si="37"/>
        <v/>
      </c>
      <c r="M73" s="501" t="str">
        <f t="shared" si="37"/>
        <v/>
      </c>
      <c r="N73" s="501" t="str">
        <f t="shared" si="37"/>
        <v/>
      </c>
      <c r="O73" s="501" t="str">
        <f t="shared" si="37"/>
        <v/>
      </c>
      <c r="P73" s="501" t="str">
        <f t="shared" si="37"/>
        <v/>
      </c>
      <c r="Q73" s="501" t="str">
        <f t="shared" si="37"/>
        <v/>
      </c>
      <c r="R73" s="501" t="str">
        <f t="shared" si="37"/>
        <v/>
      </c>
      <c r="S73" s="501" t="str">
        <f t="shared" si="37"/>
        <v/>
      </c>
      <c r="T73" s="501" t="str">
        <f t="shared" si="37"/>
        <v/>
      </c>
      <c r="U73" s="501" t="str">
        <f t="shared" si="37"/>
        <v/>
      </c>
      <c r="V73" s="501" t="str">
        <f t="shared" si="37"/>
        <v/>
      </c>
      <c r="W73" s="501" t="str">
        <f t="shared" si="37"/>
        <v/>
      </c>
      <c r="X73" s="501" t="str">
        <f t="shared" si="37"/>
        <v/>
      </c>
      <c r="Y73" s="502"/>
      <c r="Z73" s="502"/>
      <c r="AA73" s="502"/>
      <c r="AB73" s="516"/>
      <c r="AC73" s="516"/>
      <c r="AD73" s="516"/>
      <c r="AE73" s="516"/>
      <c r="AF73" s="516"/>
      <c r="AG73" s="516"/>
      <c r="AH73" s="516"/>
      <c r="AI73" s="516"/>
      <c r="AJ73" s="516"/>
      <c r="AK73" s="516"/>
      <c r="AL73" s="516"/>
      <c r="AM73" s="516"/>
      <c r="AN73" s="516"/>
      <c r="AO73" s="516"/>
      <c r="AP73" s="516"/>
      <c r="AQ73" s="516"/>
      <c r="AR73" s="516"/>
      <c r="AS73" s="516"/>
      <c r="AT73" s="516"/>
      <c r="AU73" s="516"/>
      <c r="AV73" s="516"/>
      <c r="AW73" s="516"/>
      <c r="AX73" s="516"/>
      <c r="AY73" s="516"/>
      <c r="AZ73" s="516"/>
      <c r="BA73" s="516"/>
      <c r="BB73" s="516"/>
      <c r="BC73" s="516"/>
      <c r="BD73" s="516"/>
      <c r="BE73" s="516"/>
      <c r="BF73" s="516"/>
      <c r="BG73" s="516"/>
      <c r="BH73" s="516"/>
      <c r="BI73" s="516"/>
      <c r="BJ73" s="516"/>
      <c r="BK73" s="516"/>
      <c r="BL73" s="516"/>
      <c r="BM73" s="516"/>
      <c r="BN73" s="516"/>
      <c r="BO73" s="516"/>
      <c r="BP73" s="516"/>
      <c r="BQ73" s="516"/>
      <c r="BR73" s="516"/>
      <c r="BS73" s="516"/>
      <c r="BT73" s="516"/>
      <c r="BU73" s="516"/>
      <c r="BV73" s="516"/>
      <c r="BW73" s="516"/>
      <c r="BX73" s="516"/>
      <c r="BY73" s="516"/>
      <c r="BZ73" s="516"/>
      <c r="CA73" s="516"/>
      <c r="CB73" s="516"/>
      <c r="CC73" s="516"/>
      <c r="CD73" s="516"/>
      <c r="CE73" s="516"/>
      <c r="CF73" s="516"/>
      <c r="CG73" s="516"/>
      <c r="CH73" s="516"/>
      <c r="CI73" s="516"/>
      <c r="CJ73" s="516"/>
      <c r="CK73" s="516"/>
      <c r="CL73" s="516"/>
      <c r="CM73" s="516"/>
      <c r="CN73" s="516"/>
      <c r="CO73" s="516"/>
      <c r="CP73" s="516"/>
      <c r="CQ73" s="516"/>
      <c r="CR73" s="516"/>
      <c r="CS73" s="516"/>
      <c r="CT73" s="516"/>
      <c r="CU73" s="516"/>
      <c r="CV73" s="516"/>
      <c r="CW73" s="516"/>
      <c r="CX73" s="516"/>
      <c r="CY73" s="516"/>
      <c r="CZ73" s="516"/>
      <c r="DA73" s="516"/>
      <c r="DB73" s="516"/>
      <c r="DC73" s="516"/>
      <c r="DD73" s="516"/>
      <c r="DE73" s="516"/>
      <c r="DF73" s="516"/>
      <c r="DG73" s="516"/>
      <c r="DH73" s="516"/>
      <c r="DI73" s="516"/>
      <c r="DJ73" s="516"/>
      <c r="DK73" s="516"/>
      <c r="DL73" s="516"/>
      <c r="DM73" s="516"/>
      <c r="DN73" s="516"/>
      <c r="DO73" s="516"/>
      <c r="DP73" s="516"/>
      <c r="DQ73" s="516"/>
      <c r="DR73" s="516"/>
      <c r="DS73" s="516"/>
      <c r="DT73" s="516"/>
      <c r="DU73" s="516"/>
      <c r="DV73" s="516"/>
      <c r="DW73" s="516"/>
      <c r="DX73" s="516"/>
      <c r="DY73" s="516"/>
      <c r="DZ73" s="516"/>
      <c r="EA73" s="516"/>
      <c r="EB73" s="516"/>
      <c r="EC73" s="516"/>
      <c r="ED73" s="516"/>
      <c r="EE73" s="516"/>
      <c r="EF73" s="516"/>
      <c r="EG73" s="516"/>
      <c r="EH73" s="516"/>
      <c r="EI73" s="516"/>
      <c r="EJ73" s="516"/>
      <c r="EK73" s="516"/>
      <c r="EL73" s="516"/>
      <c r="EM73" s="516"/>
      <c r="EN73" s="516"/>
      <c r="EO73" s="516"/>
      <c r="EP73" s="516"/>
      <c r="EQ73" s="516"/>
      <c r="ER73" s="516"/>
      <c r="ES73" s="516"/>
      <c r="ET73" s="516"/>
      <c r="EU73" s="516"/>
      <c r="EV73" s="516"/>
      <c r="EW73" s="516"/>
      <c r="EX73" s="516"/>
      <c r="EY73" s="516"/>
      <c r="EZ73" s="516"/>
      <c r="FA73" s="516"/>
      <c r="FB73" s="516"/>
      <c r="FC73" s="516"/>
      <c r="FD73" s="516"/>
      <c r="FE73" s="516"/>
      <c r="FF73" s="516"/>
      <c r="FG73" s="516"/>
      <c r="FH73" s="516"/>
      <c r="FI73" s="516"/>
      <c r="FJ73" s="516"/>
      <c r="FK73" s="516"/>
      <c r="FL73" s="516"/>
      <c r="FM73" s="516"/>
      <c r="FN73" s="516"/>
      <c r="FO73" s="516"/>
      <c r="FP73" s="516"/>
      <c r="FQ73" s="516"/>
      <c r="FR73" s="516"/>
      <c r="FS73" s="516"/>
      <c r="FT73" s="516"/>
      <c r="FU73" s="516"/>
      <c r="FV73" s="516"/>
      <c r="FW73" s="516"/>
      <c r="FX73" s="516"/>
      <c r="FY73" s="516"/>
      <c r="FZ73" s="516"/>
      <c r="GA73" s="516"/>
      <c r="GB73" s="516"/>
      <c r="GC73" s="516"/>
      <c r="GD73" s="516"/>
      <c r="GE73" s="516"/>
      <c r="GF73" s="516"/>
      <c r="GG73" s="516"/>
      <c r="GH73" s="516"/>
      <c r="GI73" s="516"/>
      <c r="GJ73" s="516"/>
      <c r="GK73" s="516"/>
      <c r="GL73" s="516"/>
      <c r="GM73" s="516"/>
      <c r="GN73" s="516"/>
      <c r="GO73" s="516"/>
      <c r="GP73" s="516"/>
      <c r="GQ73" s="516"/>
      <c r="GR73" s="516"/>
      <c r="GS73" s="516"/>
      <c r="GT73" s="516"/>
      <c r="GU73" s="516"/>
      <c r="GV73" s="516"/>
      <c r="GW73" s="516"/>
      <c r="GX73" s="516"/>
      <c r="GY73" s="516"/>
      <c r="GZ73" s="516"/>
      <c r="HA73" s="516"/>
      <c r="HB73" s="516"/>
      <c r="HC73" s="516"/>
      <c r="HD73" s="516"/>
      <c r="HE73" s="516"/>
      <c r="HF73" s="516"/>
      <c r="HG73" s="516"/>
      <c r="HH73" s="516"/>
      <c r="HI73" s="516"/>
      <c r="HJ73" s="516"/>
      <c r="HK73" s="516"/>
      <c r="HL73" s="516"/>
      <c r="HM73" s="516"/>
      <c r="HN73" s="516"/>
      <c r="HO73" s="516"/>
      <c r="HP73" s="516"/>
      <c r="HQ73" s="516"/>
      <c r="HR73" s="516"/>
      <c r="HS73" s="516"/>
      <c r="HT73" s="516"/>
      <c r="HU73" s="516"/>
      <c r="HV73" s="516"/>
      <c r="HW73" s="516"/>
      <c r="HX73" s="516"/>
      <c r="HY73" s="516"/>
      <c r="HZ73" s="516"/>
      <c r="IA73" s="516"/>
      <c r="IB73" s="516"/>
      <c r="IC73" s="516"/>
      <c r="ID73" s="516"/>
      <c r="IE73" s="516"/>
      <c r="IF73" s="516"/>
      <c r="IG73" s="516"/>
      <c r="IH73" s="516"/>
      <c r="II73" s="516"/>
      <c r="IJ73" s="516"/>
      <c r="IK73" s="516"/>
      <c r="IL73" s="516"/>
      <c r="IM73" s="516"/>
      <c r="IN73" s="516"/>
      <c r="IO73" s="516"/>
      <c r="IP73" s="516"/>
      <c r="IQ73" s="516"/>
      <c r="IR73" s="516"/>
      <c r="IS73" s="516"/>
      <c r="IT73" s="516"/>
      <c r="IU73" s="516"/>
      <c r="IV73" s="516"/>
      <c r="IW73" s="516"/>
      <c r="IX73" s="516"/>
      <c r="IY73" s="516"/>
      <c r="IZ73" s="516"/>
      <c r="JA73" s="516"/>
      <c r="JB73" s="516"/>
      <c r="JC73" s="516"/>
      <c r="JD73" s="516"/>
      <c r="JE73" s="516"/>
      <c r="JF73" s="516"/>
      <c r="JG73" s="516"/>
      <c r="JH73" s="516"/>
      <c r="JI73" s="516"/>
      <c r="JJ73" s="516"/>
      <c r="JK73" s="516"/>
      <c r="JL73" s="516"/>
      <c r="JM73" s="516"/>
      <c r="JN73" s="516"/>
      <c r="JO73" s="516"/>
    </row>
    <row r="74" spans="1:275" ht="23.4" thickBot="1" x14ac:dyDescent="0.3">
      <c r="A74" s="959"/>
      <c r="B74" s="960"/>
      <c r="C74" s="961" t="s">
        <v>188</v>
      </c>
      <c r="D74" s="1002" t="s">
        <v>10</v>
      </c>
      <c r="E74" s="504"/>
      <c r="F74" s="505"/>
      <c r="G74" s="505"/>
      <c r="H74" s="505"/>
      <c r="I74" s="505"/>
      <c r="J74" s="505"/>
      <c r="K74" s="505"/>
      <c r="L74" s="505"/>
      <c r="M74" s="505"/>
      <c r="N74" s="505"/>
      <c r="O74" s="505"/>
      <c r="P74" s="505"/>
      <c r="Q74" s="505"/>
      <c r="R74" s="505"/>
      <c r="S74" s="505"/>
      <c r="T74" s="505"/>
      <c r="U74" s="505"/>
      <c r="V74" s="505"/>
      <c r="W74" s="505"/>
      <c r="X74" s="505"/>
      <c r="Y74" s="499"/>
      <c r="Z74" s="499"/>
      <c r="AA74" s="499"/>
      <c r="AB74" s="516"/>
      <c r="AC74" s="516"/>
      <c r="AD74" s="516"/>
      <c r="AE74" s="516"/>
      <c r="AF74" s="516"/>
      <c r="AG74" s="516"/>
      <c r="AH74" s="516"/>
      <c r="AI74" s="516"/>
      <c r="AJ74" s="516"/>
      <c r="AK74" s="516"/>
      <c r="AL74" s="516"/>
      <c r="AM74" s="516"/>
      <c r="AN74" s="516"/>
      <c r="AO74" s="516"/>
      <c r="AP74" s="516"/>
      <c r="AQ74" s="516"/>
      <c r="AR74" s="516"/>
      <c r="AS74" s="516"/>
      <c r="AT74" s="516"/>
      <c r="AU74" s="516"/>
      <c r="AV74" s="516"/>
      <c r="AW74" s="516"/>
      <c r="AX74" s="516"/>
      <c r="AY74" s="516"/>
      <c r="AZ74" s="516"/>
      <c r="BA74" s="516"/>
      <c r="BB74" s="516"/>
      <c r="BC74" s="516"/>
      <c r="BD74" s="516"/>
      <c r="BE74" s="516"/>
      <c r="BF74" s="516"/>
      <c r="BG74" s="516"/>
      <c r="BH74" s="516"/>
      <c r="BI74" s="516"/>
      <c r="BJ74" s="516"/>
      <c r="BK74" s="516"/>
      <c r="BL74" s="516"/>
      <c r="BM74" s="516"/>
      <c r="BN74" s="516"/>
      <c r="BO74" s="516"/>
      <c r="BP74" s="516"/>
      <c r="BQ74" s="516"/>
      <c r="BR74" s="516"/>
      <c r="BS74" s="516"/>
      <c r="BT74" s="516"/>
      <c r="BU74" s="516"/>
      <c r="BV74" s="516"/>
      <c r="BW74" s="516"/>
      <c r="BX74" s="516"/>
      <c r="BY74" s="516"/>
      <c r="BZ74" s="516"/>
      <c r="CA74" s="516"/>
      <c r="CB74" s="516"/>
      <c r="CC74" s="516"/>
      <c r="CD74" s="516"/>
      <c r="CE74" s="516"/>
      <c r="CF74" s="516"/>
      <c r="CG74" s="516"/>
      <c r="CH74" s="516"/>
      <c r="CI74" s="516"/>
      <c r="CJ74" s="516"/>
      <c r="CK74" s="516"/>
      <c r="CL74" s="516"/>
      <c r="CM74" s="516"/>
      <c r="CN74" s="516"/>
      <c r="CO74" s="516"/>
      <c r="CP74" s="516"/>
      <c r="CQ74" s="516"/>
      <c r="CR74" s="516"/>
      <c r="CS74" s="516"/>
      <c r="CT74" s="516"/>
      <c r="CU74" s="516"/>
      <c r="CV74" s="516"/>
      <c r="CW74" s="516"/>
      <c r="CX74" s="516"/>
      <c r="CY74" s="516"/>
      <c r="CZ74" s="516"/>
      <c r="DA74" s="516"/>
      <c r="DB74" s="516"/>
      <c r="DC74" s="516"/>
      <c r="DD74" s="516"/>
      <c r="DE74" s="516"/>
      <c r="DF74" s="516"/>
      <c r="DG74" s="516"/>
      <c r="DH74" s="516"/>
      <c r="DI74" s="516"/>
      <c r="DJ74" s="516"/>
      <c r="DK74" s="516"/>
      <c r="DL74" s="516"/>
      <c r="DM74" s="516"/>
      <c r="DN74" s="516"/>
      <c r="DO74" s="516"/>
      <c r="DP74" s="516"/>
      <c r="DQ74" s="516"/>
      <c r="DR74" s="516"/>
      <c r="DS74" s="516"/>
      <c r="DT74" s="516"/>
      <c r="DU74" s="516"/>
      <c r="DV74" s="516"/>
      <c r="DW74" s="516"/>
      <c r="DX74" s="516"/>
      <c r="DY74" s="516"/>
      <c r="DZ74" s="516"/>
      <c r="EA74" s="516"/>
      <c r="EB74" s="516"/>
      <c r="EC74" s="516"/>
      <c r="ED74" s="516"/>
      <c r="EE74" s="516"/>
      <c r="EF74" s="516"/>
      <c r="EG74" s="516"/>
      <c r="EH74" s="516"/>
      <c r="EI74" s="516"/>
      <c r="EJ74" s="516"/>
      <c r="EK74" s="516"/>
      <c r="EL74" s="516"/>
      <c r="EM74" s="516"/>
      <c r="EN74" s="516"/>
      <c r="EO74" s="516"/>
      <c r="EP74" s="516"/>
      <c r="EQ74" s="516"/>
      <c r="ER74" s="516"/>
      <c r="ES74" s="516"/>
      <c r="ET74" s="516"/>
      <c r="EU74" s="516"/>
      <c r="EV74" s="516"/>
      <c r="EW74" s="516"/>
      <c r="EX74" s="516"/>
      <c r="EY74" s="516"/>
      <c r="EZ74" s="516"/>
      <c r="FA74" s="516"/>
      <c r="FB74" s="516"/>
      <c r="FC74" s="516"/>
      <c r="FD74" s="516"/>
      <c r="FE74" s="516"/>
      <c r="FF74" s="516"/>
      <c r="FG74" s="516"/>
      <c r="FH74" s="516"/>
      <c r="FI74" s="516"/>
      <c r="FJ74" s="516"/>
      <c r="FK74" s="516"/>
      <c r="FL74" s="516"/>
      <c r="FM74" s="516"/>
      <c r="FN74" s="516"/>
      <c r="FO74" s="516"/>
      <c r="FP74" s="516"/>
      <c r="FQ74" s="516"/>
      <c r="FR74" s="516"/>
      <c r="FS74" s="516"/>
      <c r="FT74" s="516"/>
      <c r="FU74" s="516"/>
      <c r="FV74" s="516"/>
      <c r="FW74" s="516"/>
      <c r="FX74" s="516"/>
      <c r="FY74" s="516"/>
      <c r="FZ74" s="516"/>
      <c r="GA74" s="516"/>
      <c r="GB74" s="516"/>
      <c r="GC74" s="516"/>
      <c r="GD74" s="516"/>
      <c r="GE74" s="516"/>
      <c r="GF74" s="516"/>
      <c r="GG74" s="516"/>
      <c r="GH74" s="516"/>
      <c r="GI74" s="516"/>
      <c r="GJ74" s="516"/>
      <c r="GK74" s="516"/>
      <c r="GL74" s="516"/>
      <c r="GM74" s="516"/>
      <c r="GN74" s="516"/>
      <c r="GO74" s="516"/>
      <c r="GP74" s="516"/>
      <c r="GQ74" s="516"/>
      <c r="GR74" s="516"/>
      <c r="GS74" s="516"/>
      <c r="GT74" s="516"/>
      <c r="GU74" s="516"/>
      <c r="GV74" s="516"/>
      <c r="GW74" s="516"/>
      <c r="GX74" s="516"/>
      <c r="GY74" s="516"/>
      <c r="GZ74" s="516"/>
      <c r="HA74" s="516"/>
      <c r="HB74" s="516"/>
      <c r="HC74" s="516"/>
      <c r="HD74" s="516"/>
      <c r="HE74" s="516"/>
      <c r="HF74" s="516"/>
      <c r="HG74" s="516"/>
      <c r="HH74" s="516"/>
      <c r="HI74" s="516"/>
      <c r="HJ74" s="516"/>
      <c r="HK74" s="516"/>
      <c r="HL74" s="516"/>
      <c r="HM74" s="516"/>
      <c r="HN74" s="516"/>
      <c r="HO74" s="516"/>
      <c r="HP74" s="516"/>
      <c r="HQ74" s="516"/>
      <c r="HR74" s="516"/>
      <c r="HS74" s="516"/>
      <c r="HT74" s="516"/>
      <c r="HU74" s="516"/>
      <c r="HV74" s="516"/>
      <c r="HW74" s="516"/>
      <c r="HX74" s="516"/>
      <c r="HY74" s="516"/>
      <c r="HZ74" s="516"/>
      <c r="IA74" s="516"/>
      <c r="IB74" s="516"/>
      <c r="IC74" s="516"/>
      <c r="ID74" s="516"/>
      <c r="IE74" s="516"/>
      <c r="IF74" s="516"/>
      <c r="IG74" s="516"/>
      <c r="IH74" s="516"/>
      <c r="II74" s="516"/>
      <c r="IJ74" s="516"/>
      <c r="IK74" s="516"/>
      <c r="IL74" s="516"/>
      <c r="IM74" s="516"/>
      <c r="IN74" s="516"/>
      <c r="IO74" s="516"/>
      <c r="IP74" s="516"/>
      <c r="IQ74" s="516"/>
      <c r="IR74" s="516"/>
      <c r="IS74" s="516"/>
      <c r="IT74" s="516"/>
      <c r="IU74" s="516"/>
      <c r="IV74" s="516"/>
      <c r="IW74" s="516"/>
      <c r="IX74" s="516"/>
      <c r="IY74" s="516"/>
      <c r="IZ74" s="516"/>
      <c r="JA74" s="516"/>
      <c r="JB74" s="516"/>
      <c r="JC74" s="516"/>
      <c r="JD74" s="516"/>
      <c r="JE74" s="516"/>
      <c r="JF74" s="516"/>
      <c r="JG74" s="516"/>
      <c r="JH74" s="516"/>
      <c r="JI74" s="516"/>
      <c r="JJ74" s="516"/>
      <c r="JK74" s="516"/>
      <c r="JL74" s="516"/>
      <c r="JM74" s="516"/>
      <c r="JN74" s="516"/>
      <c r="JO74" s="516"/>
    </row>
    <row r="75" spans="1:275" ht="47.25" customHeight="1" x14ac:dyDescent="0.25">
      <c r="A75" s="962">
        <v>51</v>
      </c>
      <c r="B75" s="963" t="s">
        <v>321</v>
      </c>
      <c r="C75" s="602" t="s">
        <v>334</v>
      </c>
      <c r="D75" s="1003" t="s">
        <v>51</v>
      </c>
      <c r="E75" s="416" t="str">
        <f t="shared" ref="E75:X75" si="38">IF(E66="N","X","")</f>
        <v/>
      </c>
      <c r="F75" s="416" t="str">
        <f t="shared" si="38"/>
        <v/>
      </c>
      <c r="G75" s="416" t="str">
        <f t="shared" si="38"/>
        <v/>
      </c>
      <c r="H75" s="416" t="str">
        <f t="shared" si="38"/>
        <v/>
      </c>
      <c r="I75" s="416" t="str">
        <f t="shared" si="38"/>
        <v/>
      </c>
      <c r="J75" s="416" t="str">
        <f t="shared" si="38"/>
        <v/>
      </c>
      <c r="K75" s="416" t="str">
        <f t="shared" si="38"/>
        <v/>
      </c>
      <c r="L75" s="416" t="str">
        <f t="shared" si="38"/>
        <v/>
      </c>
      <c r="M75" s="416" t="str">
        <f t="shared" si="38"/>
        <v/>
      </c>
      <c r="N75" s="416" t="str">
        <f t="shared" si="38"/>
        <v/>
      </c>
      <c r="O75" s="416" t="str">
        <f t="shared" si="38"/>
        <v/>
      </c>
      <c r="P75" s="416" t="str">
        <f t="shared" si="38"/>
        <v/>
      </c>
      <c r="Q75" s="416" t="str">
        <f t="shared" si="38"/>
        <v/>
      </c>
      <c r="R75" s="416" t="str">
        <f t="shared" si="38"/>
        <v/>
      </c>
      <c r="S75" s="416" t="str">
        <f t="shared" si="38"/>
        <v/>
      </c>
      <c r="T75" s="416" t="str">
        <f t="shared" si="38"/>
        <v/>
      </c>
      <c r="U75" s="416" t="str">
        <f t="shared" si="38"/>
        <v/>
      </c>
      <c r="V75" s="416" t="str">
        <f t="shared" si="38"/>
        <v/>
      </c>
      <c r="W75" s="416" t="str">
        <f t="shared" si="38"/>
        <v/>
      </c>
      <c r="X75" s="416" t="str">
        <f t="shared" si="38"/>
        <v/>
      </c>
      <c r="Y75" s="449"/>
      <c r="Z75" s="450"/>
      <c r="AA75" s="451"/>
      <c r="AB75" s="516"/>
      <c r="AC75" s="516"/>
      <c r="AD75" s="516"/>
      <c r="AE75" s="516"/>
      <c r="AF75" s="516"/>
      <c r="AG75" s="516"/>
      <c r="AH75" s="516"/>
      <c r="AI75" s="516"/>
      <c r="AJ75" s="516"/>
      <c r="AK75" s="516"/>
      <c r="AL75" s="516"/>
      <c r="AM75" s="516"/>
      <c r="AN75" s="516"/>
      <c r="AO75" s="516"/>
      <c r="AP75" s="516"/>
      <c r="AQ75" s="516"/>
      <c r="AR75" s="516"/>
      <c r="AS75" s="516"/>
      <c r="AT75" s="516"/>
      <c r="AU75" s="516"/>
      <c r="AV75" s="516"/>
      <c r="AW75" s="516"/>
      <c r="AX75" s="516"/>
      <c r="AY75" s="516"/>
      <c r="AZ75" s="516"/>
      <c r="BA75" s="516"/>
      <c r="BB75" s="516"/>
      <c r="BC75" s="516"/>
      <c r="BD75" s="516"/>
      <c r="BE75" s="516"/>
      <c r="BF75" s="516"/>
      <c r="BG75" s="516"/>
      <c r="BH75" s="516"/>
      <c r="BI75" s="516"/>
      <c r="BJ75" s="516"/>
      <c r="BK75" s="516"/>
      <c r="BL75" s="516"/>
      <c r="BM75" s="516"/>
      <c r="BN75" s="516"/>
      <c r="BO75" s="516"/>
      <c r="BP75" s="516"/>
      <c r="BQ75" s="516"/>
      <c r="BR75" s="516"/>
      <c r="BS75" s="516"/>
      <c r="BT75" s="516"/>
      <c r="BU75" s="516"/>
      <c r="BV75" s="516"/>
      <c r="BW75" s="516"/>
      <c r="BX75" s="516"/>
      <c r="BY75" s="516"/>
      <c r="BZ75" s="516"/>
      <c r="CA75" s="516"/>
      <c r="CB75" s="516"/>
      <c r="CC75" s="516"/>
      <c r="CD75" s="516"/>
      <c r="CE75" s="516"/>
      <c r="CF75" s="516"/>
      <c r="CG75" s="516"/>
      <c r="CH75" s="516"/>
      <c r="CI75" s="516"/>
      <c r="CJ75" s="516"/>
      <c r="CK75" s="516"/>
      <c r="CL75" s="516"/>
      <c r="CM75" s="516"/>
      <c r="CN75" s="516"/>
      <c r="CO75" s="516"/>
      <c r="CP75" s="516"/>
      <c r="CQ75" s="516"/>
      <c r="CR75" s="516"/>
      <c r="CS75" s="516"/>
      <c r="CT75" s="516"/>
      <c r="CU75" s="516"/>
      <c r="CV75" s="516"/>
      <c r="CW75" s="516"/>
      <c r="CX75" s="516"/>
      <c r="CY75" s="516"/>
      <c r="CZ75" s="516"/>
      <c r="DA75" s="516"/>
      <c r="DB75" s="516"/>
      <c r="DC75" s="516"/>
      <c r="DD75" s="516"/>
      <c r="DE75" s="516"/>
      <c r="DF75" s="516"/>
      <c r="DG75" s="516"/>
      <c r="DH75" s="516"/>
      <c r="DI75" s="516"/>
      <c r="DJ75" s="516"/>
      <c r="DK75" s="516"/>
      <c r="DL75" s="516"/>
      <c r="DM75" s="516"/>
      <c r="DN75" s="516"/>
      <c r="DO75" s="516"/>
      <c r="DP75" s="516"/>
      <c r="DQ75" s="516"/>
      <c r="DR75" s="516"/>
      <c r="DS75" s="516"/>
      <c r="DT75" s="516"/>
      <c r="DU75" s="516"/>
      <c r="DV75" s="516"/>
      <c r="DW75" s="516"/>
      <c r="DX75" s="516"/>
      <c r="DY75" s="516"/>
      <c r="DZ75" s="516"/>
      <c r="EA75" s="516"/>
      <c r="EB75" s="516"/>
      <c r="EC75" s="516"/>
      <c r="ED75" s="516"/>
      <c r="EE75" s="516"/>
      <c r="EF75" s="516"/>
      <c r="EG75" s="516"/>
      <c r="EH75" s="516"/>
      <c r="EI75" s="516"/>
      <c r="EJ75" s="516"/>
      <c r="EK75" s="516"/>
      <c r="EL75" s="516"/>
      <c r="EM75" s="516"/>
      <c r="EN75" s="516"/>
      <c r="EO75" s="516"/>
      <c r="EP75" s="516"/>
      <c r="EQ75" s="516"/>
      <c r="ER75" s="516"/>
      <c r="ES75" s="516"/>
      <c r="ET75" s="516"/>
      <c r="EU75" s="516"/>
      <c r="EV75" s="516"/>
      <c r="EW75" s="516"/>
      <c r="EX75" s="516"/>
      <c r="EY75" s="516"/>
      <c r="EZ75" s="516"/>
      <c r="FA75" s="516"/>
      <c r="FB75" s="516"/>
      <c r="FC75" s="516"/>
      <c r="FD75" s="516"/>
      <c r="FE75" s="516"/>
      <c r="FF75" s="516"/>
      <c r="FG75" s="516"/>
      <c r="FH75" s="516"/>
      <c r="FI75" s="516"/>
      <c r="FJ75" s="516"/>
      <c r="FK75" s="516"/>
      <c r="FL75" s="516"/>
      <c r="FM75" s="516"/>
      <c r="FN75" s="516"/>
      <c r="FO75" s="516"/>
      <c r="FP75" s="516"/>
      <c r="FQ75" s="516"/>
      <c r="FR75" s="516"/>
      <c r="FS75" s="516"/>
      <c r="FT75" s="516"/>
      <c r="FU75" s="516"/>
      <c r="FV75" s="516"/>
      <c r="FW75" s="516"/>
      <c r="FX75" s="516"/>
      <c r="FY75" s="516"/>
      <c r="FZ75" s="516"/>
      <c r="GA75" s="516"/>
      <c r="GB75" s="516"/>
      <c r="GC75" s="516"/>
      <c r="GD75" s="516"/>
      <c r="GE75" s="516"/>
      <c r="GF75" s="516"/>
      <c r="GG75" s="516"/>
      <c r="GH75" s="516"/>
      <c r="GI75" s="516"/>
      <c r="GJ75" s="516"/>
      <c r="GK75" s="516"/>
      <c r="GL75" s="516"/>
      <c r="GM75" s="516"/>
      <c r="GN75" s="516"/>
      <c r="GO75" s="516"/>
      <c r="GP75" s="516"/>
      <c r="GQ75" s="516"/>
      <c r="GR75" s="516"/>
      <c r="GS75" s="516"/>
      <c r="GT75" s="516"/>
      <c r="GU75" s="516"/>
      <c r="GV75" s="516"/>
      <c r="GW75" s="516"/>
      <c r="GX75" s="516"/>
      <c r="GY75" s="516"/>
      <c r="GZ75" s="516"/>
      <c r="HA75" s="516"/>
      <c r="HB75" s="516"/>
      <c r="HC75" s="516"/>
      <c r="HD75" s="516"/>
      <c r="HE75" s="516"/>
      <c r="HF75" s="516"/>
      <c r="HG75" s="516"/>
      <c r="HH75" s="516"/>
      <c r="HI75" s="516"/>
      <c r="HJ75" s="516"/>
      <c r="HK75" s="516"/>
      <c r="HL75" s="516"/>
      <c r="HM75" s="516"/>
      <c r="HN75" s="516"/>
      <c r="HO75" s="516"/>
      <c r="HP75" s="516"/>
      <c r="HQ75" s="516"/>
      <c r="HR75" s="516"/>
      <c r="HS75" s="516"/>
      <c r="HT75" s="516"/>
      <c r="HU75" s="516"/>
      <c r="HV75" s="516"/>
      <c r="HW75" s="516"/>
      <c r="HX75" s="516"/>
      <c r="HY75" s="516"/>
      <c r="HZ75" s="516"/>
      <c r="IA75" s="516"/>
      <c r="IB75" s="516"/>
      <c r="IC75" s="516"/>
      <c r="ID75" s="516"/>
      <c r="IE75" s="516"/>
      <c r="IF75" s="516"/>
      <c r="IG75" s="516"/>
      <c r="IH75" s="516"/>
      <c r="II75" s="516"/>
      <c r="IJ75" s="516"/>
      <c r="IK75" s="516"/>
      <c r="IL75" s="516"/>
      <c r="IM75" s="516"/>
      <c r="IN75" s="516"/>
      <c r="IO75" s="516"/>
      <c r="IP75" s="516"/>
      <c r="IQ75" s="516"/>
      <c r="IR75" s="516"/>
      <c r="IS75" s="516"/>
      <c r="IT75" s="516"/>
      <c r="IU75" s="516"/>
      <c r="IV75" s="516"/>
      <c r="IW75" s="516"/>
      <c r="IX75" s="516"/>
      <c r="IY75" s="516"/>
      <c r="IZ75" s="516"/>
      <c r="JA75" s="516"/>
      <c r="JB75" s="516"/>
      <c r="JC75" s="516"/>
      <c r="JD75" s="516"/>
      <c r="JE75" s="516"/>
      <c r="JF75" s="516"/>
      <c r="JG75" s="516"/>
      <c r="JH75" s="516"/>
      <c r="JI75" s="516"/>
      <c r="JJ75" s="516"/>
      <c r="JK75" s="516"/>
      <c r="JL75" s="516"/>
      <c r="JM75" s="516"/>
      <c r="JN75" s="516"/>
      <c r="JO75" s="516"/>
    </row>
    <row r="76" spans="1:275" ht="57" customHeight="1" x14ac:dyDescent="0.25">
      <c r="A76" s="964">
        <v>52</v>
      </c>
      <c r="B76" s="965" t="s">
        <v>322</v>
      </c>
      <c r="C76" s="590" t="s">
        <v>327</v>
      </c>
      <c r="D76" s="995" t="s">
        <v>51</v>
      </c>
      <c r="E76" s="430" t="str">
        <f>IF(OR(E66="N", E75="n", E75="X"), "X","")</f>
        <v/>
      </c>
      <c r="F76" s="430" t="str">
        <f t="shared" ref="F76:X76" si="39">IF(OR(F66="N", F75="n", F75="X"), "X","")</f>
        <v/>
      </c>
      <c r="G76" s="430" t="str">
        <f t="shared" si="39"/>
        <v/>
      </c>
      <c r="H76" s="430" t="str">
        <f t="shared" si="39"/>
        <v/>
      </c>
      <c r="I76" s="430" t="str">
        <f t="shared" si="39"/>
        <v/>
      </c>
      <c r="J76" s="430" t="str">
        <f t="shared" si="39"/>
        <v/>
      </c>
      <c r="K76" s="430" t="str">
        <f t="shared" si="39"/>
        <v/>
      </c>
      <c r="L76" s="430" t="str">
        <f t="shared" si="39"/>
        <v/>
      </c>
      <c r="M76" s="430" t="str">
        <f t="shared" si="39"/>
        <v/>
      </c>
      <c r="N76" s="430" t="str">
        <f t="shared" si="39"/>
        <v/>
      </c>
      <c r="O76" s="430" t="str">
        <f t="shared" si="39"/>
        <v/>
      </c>
      <c r="P76" s="430" t="str">
        <f t="shared" si="39"/>
        <v/>
      </c>
      <c r="Q76" s="430" t="str">
        <f t="shared" si="39"/>
        <v/>
      </c>
      <c r="R76" s="430" t="str">
        <f t="shared" si="39"/>
        <v/>
      </c>
      <c r="S76" s="430" t="str">
        <f t="shared" si="39"/>
        <v/>
      </c>
      <c r="T76" s="430" t="str">
        <f t="shared" si="39"/>
        <v/>
      </c>
      <c r="U76" s="430" t="str">
        <f t="shared" si="39"/>
        <v/>
      </c>
      <c r="V76" s="430" t="str">
        <f t="shared" si="39"/>
        <v/>
      </c>
      <c r="W76" s="430" t="str">
        <f t="shared" si="39"/>
        <v/>
      </c>
      <c r="X76" s="430" t="str">
        <f t="shared" si="39"/>
        <v/>
      </c>
      <c r="Y76" s="426"/>
      <c r="Z76" s="427"/>
      <c r="AA76" s="428"/>
      <c r="AB76" s="516"/>
      <c r="AC76" s="516"/>
      <c r="AD76" s="516"/>
      <c r="AE76" s="516"/>
      <c r="AF76" s="516"/>
      <c r="AG76" s="516"/>
      <c r="AH76" s="516"/>
      <c r="AI76" s="516"/>
      <c r="AJ76" s="516"/>
      <c r="AK76" s="516"/>
      <c r="AL76" s="516"/>
      <c r="AM76" s="516"/>
      <c r="AN76" s="516"/>
      <c r="AO76" s="516"/>
      <c r="AP76" s="516"/>
      <c r="AQ76" s="516"/>
      <c r="AR76" s="516"/>
      <c r="AS76" s="516"/>
      <c r="AT76" s="516"/>
      <c r="AU76" s="516"/>
      <c r="AV76" s="516"/>
      <c r="AW76" s="516"/>
      <c r="AX76" s="516"/>
      <c r="AY76" s="516"/>
      <c r="AZ76" s="516"/>
      <c r="BA76" s="516"/>
      <c r="BB76" s="516"/>
      <c r="BC76" s="516"/>
      <c r="BD76" s="516"/>
      <c r="BE76" s="516"/>
      <c r="BF76" s="516"/>
      <c r="BG76" s="516"/>
      <c r="BH76" s="516"/>
      <c r="BI76" s="516"/>
      <c r="BJ76" s="516"/>
      <c r="BK76" s="516"/>
      <c r="BL76" s="516"/>
      <c r="BM76" s="516"/>
      <c r="BN76" s="516"/>
      <c r="BO76" s="516"/>
      <c r="BP76" s="516"/>
      <c r="BQ76" s="516"/>
      <c r="BR76" s="516"/>
      <c r="BS76" s="516"/>
      <c r="BT76" s="516"/>
      <c r="BU76" s="516"/>
      <c r="BV76" s="516"/>
      <c r="BW76" s="516"/>
      <c r="BX76" s="516"/>
      <c r="BY76" s="516"/>
      <c r="BZ76" s="516"/>
      <c r="CA76" s="516"/>
      <c r="CB76" s="516"/>
      <c r="CC76" s="516"/>
      <c r="CD76" s="516"/>
      <c r="CE76" s="516"/>
      <c r="CF76" s="516"/>
      <c r="CG76" s="516"/>
      <c r="CH76" s="516"/>
      <c r="CI76" s="516"/>
      <c r="CJ76" s="516"/>
      <c r="CK76" s="516"/>
      <c r="CL76" s="516"/>
      <c r="CM76" s="516"/>
      <c r="CN76" s="516"/>
      <c r="CO76" s="516"/>
      <c r="CP76" s="516"/>
      <c r="CQ76" s="516"/>
      <c r="CR76" s="516"/>
      <c r="CS76" s="516"/>
      <c r="CT76" s="516"/>
      <c r="CU76" s="516"/>
      <c r="CV76" s="516"/>
      <c r="CW76" s="516"/>
      <c r="CX76" s="516"/>
      <c r="CY76" s="516"/>
      <c r="CZ76" s="516"/>
      <c r="DA76" s="516"/>
      <c r="DB76" s="516"/>
      <c r="DC76" s="516"/>
      <c r="DD76" s="516"/>
      <c r="DE76" s="516"/>
      <c r="DF76" s="516"/>
      <c r="DG76" s="516"/>
      <c r="DH76" s="516"/>
      <c r="DI76" s="516"/>
      <c r="DJ76" s="516"/>
      <c r="DK76" s="516"/>
      <c r="DL76" s="516"/>
      <c r="DM76" s="516"/>
      <c r="DN76" s="516"/>
      <c r="DO76" s="516"/>
      <c r="DP76" s="516"/>
      <c r="DQ76" s="516"/>
      <c r="DR76" s="516"/>
      <c r="DS76" s="516"/>
      <c r="DT76" s="516"/>
      <c r="DU76" s="516"/>
      <c r="DV76" s="516"/>
      <c r="DW76" s="516"/>
      <c r="DX76" s="516"/>
      <c r="DY76" s="516"/>
      <c r="DZ76" s="516"/>
      <c r="EA76" s="516"/>
      <c r="EB76" s="516"/>
      <c r="EC76" s="516"/>
      <c r="ED76" s="516"/>
      <c r="EE76" s="516"/>
      <c r="EF76" s="516"/>
      <c r="EG76" s="516"/>
      <c r="EH76" s="516"/>
      <c r="EI76" s="516"/>
      <c r="EJ76" s="516"/>
      <c r="EK76" s="516"/>
      <c r="EL76" s="516"/>
      <c r="EM76" s="516"/>
      <c r="EN76" s="516"/>
      <c r="EO76" s="516"/>
      <c r="EP76" s="516"/>
      <c r="EQ76" s="516"/>
      <c r="ER76" s="516"/>
      <c r="ES76" s="516"/>
      <c r="ET76" s="516"/>
      <c r="EU76" s="516"/>
      <c r="EV76" s="516"/>
      <c r="EW76" s="516"/>
      <c r="EX76" s="516"/>
      <c r="EY76" s="516"/>
      <c r="EZ76" s="516"/>
      <c r="FA76" s="516"/>
      <c r="FB76" s="516"/>
      <c r="FC76" s="516"/>
      <c r="FD76" s="516"/>
      <c r="FE76" s="516"/>
      <c r="FF76" s="516"/>
      <c r="FG76" s="516"/>
      <c r="FH76" s="516"/>
      <c r="FI76" s="516"/>
      <c r="FJ76" s="516"/>
      <c r="FK76" s="516"/>
      <c r="FL76" s="516"/>
      <c r="FM76" s="516"/>
      <c r="FN76" s="516"/>
      <c r="FO76" s="516"/>
      <c r="FP76" s="516"/>
      <c r="FQ76" s="516"/>
      <c r="FR76" s="516"/>
      <c r="FS76" s="516"/>
      <c r="FT76" s="516"/>
      <c r="FU76" s="516"/>
      <c r="FV76" s="516"/>
      <c r="FW76" s="516"/>
      <c r="FX76" s="516"/>
      <c r="FY76" s="516"/>
      <c r="FZ76" s="516"/>
      <c r="GA76" s="516"/>
      <c r="GB76" s="516"/>
      <c r="GC76" s="516"/>
      <c r="GD76" s="516"/>
      <c r="GE76" s="516"/>
      <c r="GF76" s="516"/>
      <c r="GG76" s="516"/>
      <c r="GH76" s="516"/>
      <c r="GI76" s="516"/>
      <c r="GJ76" s="516"/>
      <c r="GK76" s="516"/>
      <c r="GL76" s="516"/>
      <c r="GM76" s="516"/>
      <c r="GN76" s="516"/>
      <c r="GO76" s="516"/>
      <c r="GP76" s="516"/>
      <c r="GQ76" s="516"/>
      <c r="GR76" s="516"/>
      <c r="GS76" s="516"/>
      <c r="GT76" s="516"/>
      <c r="GU76" s="516"/>
      <c r="GV76" s="516"/>
      <c r="GW76" s="516"/>
      <c r="GX76" s="516"/>
      <c r="GY76" s="516"/>
      <c r="GZ76" s="516"/>
      <c r="HA76" s="516"/>
      <c r="HB76" s="516"/>
      <c r="HC76" s="516"/>
      <c r="HD76" s="516"/>
      <c r="HE76" s="516"/>
      <c r="HF76" s="516"/>
      <c r="HG76" s="516"/>
      <c r="HH76" s="516"/>
      <c r="HI76" s="516"/>
      <c r="HJ76" s="516"/>
      <c r="HK76" s="516"/>
      <c r="HL76" s="516"/>
      <c r="HM76" s="516"/>
      <c r="HN76" s="516"/>
      <c r="HO76" s="516"/>
      <c r="HP76" s="516"/>
      <c r="HQ76" s="516"/>
      <c r="HR76" s="516"/>
      <c r="HS76" s="516"/>
      <c r="HT76" s="516"/>
      <c r="HU76" s="516"/>
      <c r="HV76" s="516"/>
      <c r="HW76" s="516"/>
      <c r="HX76" s="516"/>
      <c r="HY76" s="516"/>
      <c r="HZ76" s="516"/>
      <c r="IA76" s="516"/>
      <c r="IB76" s="516"/>
      <c r="IC76" s="516"/>
      <c r="ID76" s="516"/>
      <c r="IE76" s="516"/>
      <c r="IF76" s="516"/>
      <c r="IG76" s="516"/>
      <c r="IH76" s="516"/>
      <c r="II76" s="516"/>
      <c r="IJ76" s="516"/>
      <c r="IK76" s="516"/>
      <c r="IL76" s="516"/>
      <c r="IM76" s="516"/>
      <c r="IN76" s="516"/>
      <c r="IO76" s="516"/>
      <c r="IP76" s="516"/>
      <c r="IQ76" s="516"/>
      <c r="IR76" s="516"/>
      <c r="IS76" s="516"/>
      <c r="IT76" s="516"/>
      <c r="IU76" s="516"/>
      <c r="IV76" s="516"/>
      <c r="IW76" s="516"/>
      <c r="IX76" s="516"/>
      <c r="IY76" s="516"/>
      <c r="IZ76" s="516"/>
      <c r="JA76" s="516"/>
      <c r="JB76" s="516"/>
      <c r="JC76" s="516"/>
      <c r="JD76" s="516"/>
      <c r="JE76" s="516"/>
      <c r="JF76" s="516"/>
      <c r="JG76" s="516"/>
      <c r="JH76" s="516"/>
      <c r="JI76" s="516"/>
      <c r="JJ76" s="516"/>
      <c r="JK76" s="516"/>
      <c r="JL76" s="516"/>
      <c r="JM76" s="516"/>
      <c r="JN76" s="516"/>
      <c r="JO76" s="516"/>
    </row>
    <row r="77" spans="1:275" ht="47.25" customHeight="1" thickBot="1" x14ac:dyDescent="0.3">
      <c r="A77" s="966">
        <v>53</v>
      </c>
      <c r="B77" s="967" t="s">
        <v>323</v>
      </c>
      <c r="C77" s="610" t="s">
        <v>333</v>
      </c>
      <c r="D77" s="1004" t="s">
        <v>51</v>
      </c>
      <c r="E77" s="430" t="str">
        <f>IF(OR(E66="N", E75="n", E75="X"), "X","")</f>
        <v/>
      </c>
      <c r="F77" s="430" t="str">
        <f t="shared" ref="F77:X77" si="40">IF(OR(F66="N", F75="n", F75="X"), "X","")</f>
        <v/>
      </c>
      <c r="G77" s="430" t="str">
        <f t="shared" si="40"/>
        <v/>
      </c>
      <c r="H77" s="430" t="str">
        <f t="shared" si="40"/>
        <v/>
      </c>
      <c r="I77" s="430" t="str">
        <f t="shared" si="40"/>
        <v/>
      </c>
      <c r="J77" s="430" t="str">
        <f t="shared" si="40"/>
        <v/>
      </c>
      <c r="K77" s="430" t="str">
        <f t="shared" si="40"/>
        <v/>
      </c>
      <c r="L77" s="430" t="str">
        <f t="shared" si="40"/>
        <v/>
      </c>
      <c r="M77" s="430" t="str">
        <f t="shared" si="40"/>
        <v/>
      </c>
      <c r="N77" s="430" t="str">
        <f t="shared" si="40"/>
        <v/>
      </c>
      <c r="O77" s="430" t="str">
        <f t="shared" si="40"/>
        <v/>
      </c>
      <c r="P77" s="430" t="str">
        <f t="shared" si="40"/>
        <v/>
      </c>
      <c r="Q77" s="430" t="str">
        <f t="shared" si="40"/>
        <v/>
      </c>
      <c r="R77" s="430" t="str">
        <f t="shared" si="40"/>
        <v/>
      </c>
      <c r="S77" s="430" t="str">
        <f t="shared" si="40"/>
        <v/>
      </c>
      <c r="T77" s="430" t="str">
        <f t="shared" si="40"/>
        <v/>
      </c>
      <c r="U77" s="430" t="str">
        <f t="shared" si="40"/>
        <v/>
      </c>
      <c r="V77" s="430" t="str">
        <f t="shared" si="40"/>
        <v/>
      </c>
      <c r="W77" s="430" t="str">
        <f t="shared" si="40"/>
        <v/>
      </c>
      <c r="X77" s="430" t="str">
        <f t="shared" si="40"/>
        <v/>
      </c>
      <c r="Y77" s="494"/>
      <c r="Z77" s="495"/>
      <c r="AA77" s="496"/>
      <c r="AB77" s="516"/>
      <c r="AC77" s="516"/>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516"/>
      <c r="AZ77" s="516"/>
      <c r="BA77" s="516"/>
      <c r="BB77" s="516"/>
      <c r="BC77" s="516"/>
      <c r="BD77" s="516"/>
      <c r="BE77" s="516"/>
      <c r="BF77" s="516"/>
      <c r="BG77" s="516"/>
      <c r="BH77" s="516"/>
      <c r="BI77" s="516"/>
      <c r="BJ77" s="516"/>
      <c r="BK77" s="516"/>
      <c r="BL77" s="516"/>
      <c r="BM77" s="516"/>
      <c r="BN77" s="516"/>
      <c r="BO77" s="516"/>
      <c r="BP77" s="516"/>
      <c r="BQ77" s="516"/>
      <c r="BR77" s="516"/>
      <c r="BS77" s="516"/>
      <c r="BT77" s="516"/>
      <c r="BU77" s="516"/>
      <c r="BV77" s="516"/>
      <c r="BW77" s="516"/>
      <c r="BX77" s="516"/>
      <c r="BY77" s="516"/>
      <c r="BZ77" s="516"/>
      <c r="CA77" s="516"/>
      <c r="CB77" s="516"/>
      <c r="CC77" s="516"/>
      <c r="CD77" s="516"/>
      <c r="CE77" s="516"/>
      <c r="CF77" s="516"/>
      <c r="CG77" s="516"/>
      <c r="CH77" s="516"/>
      <c r="CI77" s="516"/>
      <c r="CJ77" s="516"/>
      <c r="CK77" s="516"/>
      <c r="CL77" s="516"/>
      <c r="CM77" s="516"/>
      <c r="CN77" s="516"/>
      <c r="CO77" s="516"/>
      <c r="CP77" s="516"/>
      <c r="CQ77" s="516"/>
      <c r="CR77" s="516"/>
      <c r="CS77" s="516"/>
      <c r="CT77" s="516"/>
      <c r="CU77" s="516"/>
      <c r="CV77" s="516"/>
      <c r="CW77" s="516"/>
      <c r="CX77" s="516"/>
      <c r="CY77" s="516"/>
      <c r="CZ77" s="516"/>
      <c r="DA77" s="516"/>
      <c r="DB77" s="516"/>
      <c r="DC77" s="516"/>
      <c r="DD77" s="516"/>
      <c r="DE77" s="516"/>
      <c r="DF77" s="516"/>
      <c r="DG77" s="516"/>
      <c r="DH77" s="516"/>
      <c r="DI77" s="516"/>
      <c r="DJ77" s="516"/>
      <c r="DK77" s="516"/>
      <c r="DL77" s="516"/>
      <c r="DM77" s="516"/>
      <c r="DN77" s="516"/>
      <c r="DO77" s="516"/>
      <c r="DP77" s="516"/>
      <c r="DQ77" s="516"/>
      <c r="DR77" s="516"/>
      <c r="DS77" s="516"/>
      <c r="DT77" s="516"/>
      <c r="DU77" s="516"/>
      <c r="DV77" s="516"/>
      <c r="DW77" s="516"/>
      <c r="DX77" s="516"/>
      <c r="DY77" s="516"/>
      <c r="DZ77" s="516"/>
      <c r="EA77" s="516"/>
      <c r="EB77" s="516"/>
      <c r="EC77" s="516"/>
      <c r="ED77" s="516"/>
      <c r="EE77" s="516"/>
      <c r="EF77" s="516"/>
      <c r="EG77" s="516"/>
      <c r="EH77" s="516"/>
      <c r="EI77" s="516"/>
      <c r="EJ77" s="516"/>
      <c r="EK77" s="516"/>
      <c r="EL77" s="516"/>
      <c r="EM77" s="516"/>
      <c r="EN77" s="516"/>
      <c r="EO77" s="516"/>
      <c r="EP77" s="516"/>
      <c r="EQ77" s="516"/>
      <c r="ER77" s="516"/>
      <c r="ES77" s="516"/>
      <c r="ET77" s="516"/>
      <c r="EU77" s="516"/>
      <c r="EV77" s="516"/>
      <c r="EW77" s="516"/>
      <c r="EX77" s="516"/>
      <c r="EY77" s="516"/>
      <c r="EZ77" s="516"/>
      <c r="FA77" s="516"/>
      <c r="FB77" s="516"/>
      <c r="FC77" s="516"/>
      <c r="FD77" s="516"/>
      <c r="FE77" s="516"/>
      <c r="FF77" s="516"/>
      <c r="FG77" s="516"/>
      <c r="FH77" s="516"/>
      <c r="FI77" s="516"/>
      <c r="FJ77" s="516"/>
      <c r="FK77" s="516"/>
      <c r="FL77" s="516"/>
      <c r="FM77" s="516"/>
      <c r="FN77" s="516"/>
      <c r="FO77" s="516"/>
      <c r="FP77" s="516"/>
      <c r="FQ77" s="516"/>
      <c r="FR77" s="516"/>
      <c r="FS77" s="516"/>
      <c r="FT77" s="516"/>
      <c r="FU77" s="516"/>
      <c r="FV77" s="516"/>
      <c r="FW77" s="516"/>
      <c r="FX77" s="516"/>
      <c r="FY77" s="516"/>
      <c r="FZ77" s="516"/>
      <c r="GA77" s="516"/>
      <c r="GB77" s="516"/>
      <c r="GC77" s="516"/>
      <c r="GD77" s="516"/>
      <c r="GE77" s="516"/>
      <c r="GF77" s="516"/>
      <c r="GG77" s="516"/>
      <c r="GH77" s="516"/>
      <c r="GI77" s="516"/>
      <c r="GJ77" s="516"/>
      <c r="GK77" s="516"/>
      <c r="GL77" s="516"/>
      <c r="GM77" s="516"/>
      <c r="GN77" s="516"/>
      <c r="GO77" s="516"/>
      <c r="GP77" s="516"/>
      <c r="GQ77" s="516"/>
      <c r="GR77" s="516"/>
      <c r="GS77" s="516"/>
      <c r="GT77" s="516"/>
      <c r="GU77" s="516"/>
      <c r="GV77" s="516"/>
      <c r="GW77" s="516"/>
      <c r="GX77" s="516"/>
      <c r="GY77" s="516"/>
      <c r="GZ77" s="516"/>
      <c r="HA77" s="516"/>
      <c r="HB77" s="516"/>
      <c r="HC77" s="516"/>
      <c r="HD77" s="516"/>
      <c r="HE77" s="516"/>
      <c r="HF77" s="516"/>
      <c r="HG77" s="516"/>
      <c r="HH77" s="516"/>
      <c r="HI77" s="516"/>
      <c r="HJ77" s="516"/>
      <c r="HK77" s="516"/>
      <c r="HL77" s="516"/>
      <c r="HM77" s="516"/>
      <c r="HN77" s="516"/>
      <c r="HO77" s="516"/>
      <c r="HP77" s="516"/>
      <c r="HQ77" s="516"/>
      <c r="HR77" s="516"/>
      <c r="HS77" s="516"/>
      <c r="HT77" s="516"/>
      <c r="HU77" s="516"/>
      <c r="HV77" s="516"/>
      <c r="HW77" s="516"/>
      <c r="HX77" s="516"/>
      <c r="HY77" s="516"/>
      <c r="HZ77" s="516"/>
      <c r="IA77" s="516"/>
      <c r="IB77" s="516"/>
      <c r="IC77" s="516"/>
      <c r="ID77" s="516"/>
      <c r="IE77" s="516"/>
      <c r="IF77" s="516"/>
      <c r="IG77" s="516"/>
      <c r="IH77" s="516"/>
      <c r="II77" s="516"/>
      <c r="IJ77" s="516"/>
      <c r="IK77" s="516"/>
      <c r="IL77" s="516"/>
      <c r="IM77" s="516"/>
      <c r="IN77" s="516"/>
      <c r="IO77" s="516"/>
      <c r="IP77" s="516"/>
      <c r="IQ77" s="516"/>
      <c r="IR77" s="516"/>
      <c r="IS77" s="516"/>
      <c r="IT77" s="516"/>
      <c r="IU77" s="516"/>
      <c r="IV77" s="516"/>
      <c r="IW77" s="516"/>
      <c r="IX77" s="516"/>
      <c r="IY77" s="516"/>
      <c r="IZ77" s="516"/>
      <c r="JA77" s="516"/>
      <c r="JB77" s="516"/>
      <c r="JC77" s="516"/>
      <c r="JD77" s="516"/>
      <c r="JE77" s="516"/>
      <c r="JF77" s="516"/>
      <c r="JG77" s="516"/>
      <c r="JH77" s="516"/>
      <c r="JI77" s="516"/>
      <c r="JJ77" s="516"/>
      <c r="JK77" s="516"/>
      <c r="JL77" s="516"/>
      <c r="JM77" s="516"/>
      <c r="JN77" s="516"/>
      <c r="JO77" s="516"/>
    </row>
    <row r="78" spans="1:275" ht="23.4" thickBot="1" x14ac:dyDescent="0.3">
      <c r="A78" s="968"/>
      <c r="B78" s="969"/>
      <c r="C78" s="970" t="s">
        <v>11</v>
      </c>
      <c r="D78" s="1005" t="s">
        <v>40</v>
      </c>
      <c r="E78" s="507">
        <f>COUNTBLANK(E7:E77) - 13</f>
        <v>58</v>
      </c>
      <c r="F78" s="508">
        <f>COUNTBLANK(F7:F77) - 13</f>
        <v>58</v>
      </c>
      <c r="G78" s="508">
        <f t="shared" ref="G78:X78" si="41">COUNTBLANK(G7:G77) - 13</f>
        <v>58</v>
      </c>
      <c r="H78" s="508">
        <f t="shared" si="41"/>
        <v>58</v>
      </c>
      <c r="I78" s="508">
        <f t="shared" si="41"/>
        <v>58</v>
      </c>
      <c r="J78" s="508">
        <f t="shared" si="41"/>
        <v>58</v>
      </c>
      <c r="K78" s="508">
        <f t="shared" si="41"/>
        <v>58</v>
      </c>
      <c r="L78" s="508">
        <f t="shared" si="41"/>
        <v>58</v>
      </c>
      <c r="M78" s="508">
        <f t="shared" si="41"/>
        <v>58</v>
      </c>
      <c r="N78" s="508">
        <f t="shared" si="41"/>
        <v>58</v>
      </c>
      <c r="O78" s="508">
        <f t="shared" si="41"/>
        <v>58</v>
      </c>
      <c r="P78" s="508">
        <f t="shared" si="41"/>
        <v>58</v>
      </c>
      <c r="Q78" s="508">
        <f t="shared" si="41"/>
        <v>58</v>
      </c>
      <c r="R78" s="508">
        <f t="shared" si="41"/>
        <v>58</v>
      </c>
      <c r="S78" s="508">
        <f t="shared" si="41"/>
        <v>58</v>
      </c>
      <c r="T78" s="508">
        <f t="shared" si="41"/>
        <v>58</v>
      </c>
      <c r="U78" s="508">
        <f t="shared" si="41"/>
        <v>58</v>
      </c>
      <c r="V78" s="508">
        <f t="shared" si="41"/>
        <v>58</v>
      </c>
      <c r="W78" s="508">
        <f t="shared" si="41"/>
        <v>58</v>
      </c>
      <c r="X78" s="508">
        <f t="shared" si="41"/>
        <v>58</v>
      </c>
      <c r="Y78" s="509"/>
      <c r="Z78" s="509"/>
      <c r="AA78" s="509"/>
      <c r="AB78" s="516"/>
      <c r="AC78" s="516"/>
      <c r="AD78" s="516"/>
      <c r="AE78" s="516"/>
      <c r="AF78" s="516"/>
      <c r="AG78" s="516"/>
      <c r="AH78" s="516"/>
      <c r="AI78" s="516"/>
      <c r="AJ78" s="516"/>
      <c r="AK78" s="516"/>
      <c r="AL78" s="516"/>
      <c r="AM78" s="516"/>
      <c r="AN78" s="516"/>
      <c r="AO78" s="516"/>
      <c r="AP78" s="516"/>
      <c r="AQ78" s="516"/>
      <c r="AR78" s="516"/>
      <c r="AS78" s="516"/>
      <c r="AT78" s="516"/>
      <c r="AU78" s="516"/>
      <c r="AV78" s="516"/>
      <c r="AW78" s="516"/>
      <c r="AX78" s="516"/>
      <c r="AY78" s="516"/>
      <c r="AZ78" s="516"/>
      <c r="BA78" s="516"/>
      <c r="BB78" s="516"/>
      <c r="BC78" s="516"/>
      <c r="BD78" s="516"/>
      <c r="BE78" s="516"/>
      <c r="BF78" s="516"/>
      <c r="BG78" s="516"/>
      <c r="BH78" s="516"/>
      <c r="BI78" s="516"/>
      <c r="BJ78" s="516"/>
      <c r="BK78" s="516"/>
      <c r="BL78" s="516"/>
      <c r="BM78" s="516"/>
      <c r="BN78" s="516"/>
      <c r="BO78" s="516"/>
      <c r="BP78" s="516"/>
      <c r="BQ78" s="516"/>
      <c r="BR78" s="516"/>
      <c r="BS78" s="516"/>
      <c r="BT78" s="516"/>
      <c r="BU78" s="516"/>
      <c r="BV78" s="516"/>
      <c r="BW78" s="516"/>
      <c r="BX78" s="516"/>
      <c r="BY78" s="516"/>
      <c r="BZ78" s="516"/>
      <c r="CA78" s="516"/>
      <c r="CB78" s="516"/>
      <c r="CC78" s="516"/>
      <c r="CD78" s="516"/>
      <c r="CE78" s="516"/>
      <c r="CF78" s="516"/>
      <c r="CG78" s="516"/>
      <c r="CH78" s="516"/>
      <c r="CI78" s="516"/>
      <c r="CJ78" s="516"/>
      <c r="CK78" s="516"/>
      <c r="CL78" s="516"/>
      <c r="CM78" s="516"/>
      <c r="CN78" s="516"/>
      <c r="CO78" s="516"/>
      <c r="CP78" s="516"/>
      <c r="CQ78" s="516"/>
      <c r="CR78" s="516"/>
      <c r="CS78" s="516"/>
      <c r="CT78" s="516"/>
      <c r="CU78" s="516"/>
      <c r="CV78" s="516"/>
      <c r="CW78" s="516"/>
      <c r="CX78" s="516"/>
      <c r="CY78" s="516"/>
      <c r="CZ78" s="516"/>
      <c r="DA78" s="516"/>
      <c r="DB78" s="516"/>
      <c r="DC78" s="516"/>
      <c r="DD78" s="516"/>
      <c r="DE78" s="516"/>
      <c r="DF78" s="516"/>
      <c r="DG78" s="516"/>
      <c r="DH78" s="516"/>
      <c r="DI78" s="516"/>
      <c r="DJ78" s="516"/>
      <c r="DK78" s="516"/>
      <c r="DL78" s="516"/>
      <c r="DM78" s="516"/>
      <c r="DN78" s="516"/>
      <c r="DO78" s="516"/>
      <c r="DP78" s="516"/>
      <c r="DQ78" s="516"/>
      <c r="DR78" s="516"/>
      <c r="DS78" s="516"/>
      <c r="DT78" s="516"/>
      <c r="DU78" s="516"/>
      <c r="DV78" s="516"/>
      <c r="DW78" s="516"/>
      <c r="DX78" s="516"/>
      <c r="DY78" s="516"/>
      <c r="DZ78" s="516"/>
      <c r="EA78" s="516"/>
      <c r="EB78" s="516"/>
      <c r="EC78" s="516"/>
      <c r="ED78" s="516"/>
      <c r="EE78" s="516"/>
      <c r="EF78" s="516"/>
      <c r="EG78" s="516"/>
      <c r="EH78" s="516"/>
      <c r="EI78" s="516"/>
      <c r="EJ78" s="516"/>
      <c r="EK78" s="516"/>
      <c r="EL78" s="516"/>
      <c r="EM78" s="516"/>
      <c r="EN78" s="516"/>
      <c r="EO78" s="516"/>
      <c r="EP78" s="516"/>
      <c r="EQ78" s="516"/>
      <c r="ER78" s="516"/>
      <c r="ES78" s="516"/>
      <c r="ET78" s="516"/>
      <c r="EU78" s="516"/>
      <c r="EV78" s="516"/>
      <c r="EW78" s="516"/>
      <c r="EX78" s="516"/>
      <c r="EY78" s="516"/>
      <c r="EZ78" s="516"/>
      <c r="FA78" s="516"/>
      <c r="FB78" s="516"/>
      <c r="FC78" s="516"/>
      <c r="FD78" s="516"/>
      <c r="FE78" s="516"/>
      <c r="FF78" s="516"/>
      <c r="FG78" s="516"/>
      <c r="FH78" s="516"/>
      <c r="FI78" s="516"/>
      <c r="FJ78" s="516"/>
      <c r="FK78" s="516"/>
      <c r="FL78" s="516"/>
      <c r="FM78" s="516"/>
      <c r="FN78" s="516"/>
      <c r="FO78" s="516"/>
      <c r="FP78" s="516"/>
      <c r="FQ78" s="516"/>
      <c r="FR78" s="516"/>
      <c r="FS78" s="516"/>
      <c r="FT78" s="516"/>
      <c r="FU78" s="516"/>
      <c r="FV78" s="516"/>
      <c r="FW78" s="516"/>
      <c r="FX78" s="516"/>
      <c r="FY78" s="516"/>
      <c r="FZ78" s="516"/>
      <c r="GA78" s="516"/>
      <c r="GB78" s="516"/>
      <c r="GC78" s="516"/>
      <c r="GD78" s="516"/>
      <c r="GE78" s="516"/>
      <c r="GF78" s="516"/>
      <c r="GG78" s="516"/>
      <c r="GH78" s="516"/>
      <c r="GI78" s="516"/>
      <c r="GJ78" s="516"/>
      <c r="GK78" s="516"/>
      <c r="GL78" s="516"/>
      <c r="GM78" s="516"/>
      <c r="GN78" s="516"/>
      <c r="GO78" s="516"/>
      <c r="GP78" s="516"/>
      <c r="GQ78" s="516"/>
      <c r="GR78" s="516"/>
      <c r="GS78" s="516"/>
      <c r="GT78" s="516"/>
      <c r="GU78" s="516"/>
      <c r="GV78" s="516"/>
      <c r="GW78" s="516"/>
      <c r="GX78" s="516"/>
      <c r="GY78" s="516"/>
      <c r="GZ78" s="516"/>
      <c r="HA78" s="516"/>
      <c r="HB78" s="516"/>
      <c r="HC78" s="516"/>
      <c r="HD78" s="516"/>
      <c r="HE78" s="516"/>
      <c r="HF78" s="516"/>
      <c r="HG78" s="516"/>
      <c r="HH78" s="516"/>
      <c r="HI78" s="516"/>
      <c r="HJ78" s="516"/>
      <c r="HK78" s="516"/>
      <c r="HL78" s="516"/>
      <c r="HM78" s="516"/>
      <c r="HN78" s="516"/>
      <c r="HO78" s="516"/>
      <c r="HP78" s="516"/>
      <c r="HQ78" s="516"/>
      <c r="HR78" s="516"/>
      <c r="HS78" s="516"/>
      <c r="HT78" s="516"/>
      <c r="HU78" s="516"/>
      <c r="HV78" s="516"/>
      <c r="HW78" s="516"/>
      <c r="HX78" s="516"/>
      <c r="HY78" s="516"/>
      <c r="HZ78" s="516"/>
      <c r="IA78" s="516"/>
      <c r="IB78" s="516"/>
      <c r="IC78" s="516"/>
      <c r="ID78" s="516"/>
      <c r="IE78" s="516"/>
      <c r="IF78" s="516"/>
      <c r="IG78" s="516"/>
      <c r="IH78" s="516"/>
      <c r="II78" s="516"/>
      <c r="IJ78" s="516"/>
      <c r="IK78" s="516"/>
      <c r="IL78" s="516"/>
      <c r="IM78" s="516"/>
      <c r="IN78" s="516"/>
      <c r="IO78" s="516"/>
      <c r="IP78" s="516"/>
      <c r="IQ78" s="516"/>
      <c r="IR78" s="516"/>
      <c r="IS78" s="516"/>
      <c r="IT78" s="516"/>
      <c r="IU78" s="516"/>
      <c r="IV78" s="516"/>
      <c r="IW78" s="516"/>
      <c r="IX78" s="516"/>
      <c r="IY78" s="516"/>
      <c r="IZ78" s="516"/>
      <c r="JA78" s="516"/>
      <c r="JB78" s="516"/>
      <c r="JC78" s="516"/>
      <c r="JD78" s="516"/>
      <c r="JE78" s="516"/>
      <c r="JF78" s="516"/>
      <c r="JG78" s="516"/>
      <c r="JH78" s="516"/>
      <c r="JI78" s="516"/>
      <c r="JJ78" s="516"/>
      <c r="JK78" s="516"/>
      <c r="JL78" s="516"/>
      <c r="JM78" s="516"/>
      <c r="JN78" s="516"/>
      <c r="JO78" s="516"/>
    </row>
    <row r="79" spans="1:275" ht="22.8" x14ac:dyDescent="0.25">
      <c r="A79" s="971"/>
      <c r="B79" s="971"/>
      <c r="C79" s="634" t="s">
        <v>28</v>
      </c>
      <c r="D79" s="1006"/>
      <c r="E79" s="511"/>
      <c r="F79" s="512"/>
      <c r="G79" s="512"/>
      <c r="H79" s="512"/>
      <c r="I79" s="512"/>
      <c r="J79" s="512"/>
      <c r="K79" s="511"/>
      <c r="L79" s="511"/>
      <c r="M79" s="511"/>
      <c r="N79" s="511"/>
      <c r="O79" s="511"/>
      <c r="P79" s="511"/>
      <c r="Q79" s="511"/>
      <c r="R79" s="511"/>
      <c r="S79" s="511"/>
      <c r="T79" s="511"/>
      <c r="U79" s="511"/>
      <c r="V79" s="511"/>
      <c r="W79" s="511"/>
      <c r="X79" s="511"/>
      <c r="Y79" s="397"/>
      <c r="Z79" s="397"/>
      <c r="AA79" s="397"/>
      <c r="AB79" s="516"/>
      <c r="AC79" s="516"/>
      <c r="AD79" s="516"/>
      <c r="AE79" s="516"/>
      <c r="AF79" s="516"/>
      <c r="AG79" s="516"/>
      <c r="AH79" s="516"/>
      <c r="AI79" s="516"/>
      <c r="AJ79" s="516"/>
      <c r="AK79" s="516"/>
      <c r="AL79" s="516"/>
      <c r="AM79" s="516"/>
      <c r="AN79" s="516"/>
      <c r="AO79" s="516"/>
      <c r="AP79" s="516"/>
      <c r="AQ79" s="516"/>
      <c r="AR79" s="516"/>
      <c r="AS79" s="516"/>
      <c r="AT79" s="516"/>
      <c r="AU79" s="516"/>
      <c r="AV79" s="516"/>
      <c r="AW79" s="516"/>
      <c r="AX79" s="516"/>
      <c r="AY79" s="516"/>
      <c r="AZ79" s="516"/>
      <c r="BA79" s="516"/>
      <c r="BB79" s="516"/>
      <c r="BC79" s="516"/>
      <c r="BD79" s="516"/>
      <c r="BE79" s="516"/>
      <c r="BF79" s="516"/>
      <c r="BG79" s="516"/>
      <c r="BH79" s="516"/>
      <c r="BI79" s="516"/>
      <c r="BJ79" s="516"/>
      <c r="BK79" s="516"/>
      <c r="BL79" s="516"/>
      <c r="BM79" s="516"/>
      <c r="BN79" s="516"/>
      <c r="BO79" s="516"/>
      <c r="BP79" s="516"/>
      <c r="BQ79" s="516"/>
      <c r="BR79" s="516"/>
      <c r="BS79" s="516"/>
      <c r="BT79" s="516"/>
      <c r="BU79" s="516"/>
      <c r="BV79" s="516"/>
      <c r="BW79" s="516"/>
      <c r="BX79" s="516"/>
      <c r="BY79" s="516"/>
      <c r="BZ79" s="516"/>
      <c r="CA79" s="516"/>
      <c r="CB79" s="516"/>
      <c r="CC79" s="516"/>
      <c r="CD79" s="516"/>
      <c r="CE79" s="516"/>
      <c r="CF79" s="516"/>
      <c r="CG79" s="516"/>
      <c r="CH79" s="516"/>
      <c r="CI79" s="516"/>
      <c r="CJ79" s="516"/>
      <c r="CK79" s="516"/>
      <c r="CL79" s="516"/>
      <c r="CM79" s="516"/>
      <c r="CN79" s="516"/>
      <c r="CO79" s="516"/>
      <c r="CP79" s="516"/>
      <c r="CQ79" s="516"/>
      <c r="CR79" s="516"/>
      <c r="CS79" s="516"/>
      <c r="CT79" s="516"/>
      <c r="CU79" s="516"/>
      <c r="CV79" s="516"/>
      <c r="CW79" s="516"/>
      <c r="CX79" s="516"/>
      <c r="CY79" s="516"/>
      <c r="CZ79" s="516"/>
      <c r="DA79" s="516"/>
      <c r="DB79" s="516"/>
      <c r="DC79" s="516"/>
      <c r="DD79" s="516"/>
      <c r="DE79" s="516"/>
      <c r="DF79" s="516"/>
      <c r="DG79" s="516"/>
      <c r="DH79" s="516"/>
      <c r="DI79" s="516"/>
      <c r="DJ79" s="516"/>
      <c r="DK79" s="516"/>
      <c r="DL79" s="516"/>
      <c r="DM79" s="516"/>
      <c r="DN79" s="516"/>
      <c r="DO79" s="516"/>
      <c r="DP79" s="516"/>
      <c r="DQ79" s="516"/>
      <c r="DR79" s="516"/>
      <c r="DS79" s="516"/>
      <c r="DT79" s="516"/>
      <c r="DU79" s="516"/>
      <c r="DV79" s="516"/>
      <c r="DW79" s="516"/>
      <c r="DX79" s="516"/>
      <c r="DY79" s="516"/>
      <c r="DZ79" s="516"/>
      <c r="EA79" s="516"/>
      <c r="EB79" s="516"/>
      <c r="EC79" s="516"/>
      <c r="ED79" s="516"/>
      <c r="EE79" s="516"/>
      <c r="EF79" s="516"/>
      <c r="EG79" s="516"/>
      <c r="EH79" s="516"/>
      <c r="EI79" s="516"/>
      <c r="EJ79" s="516"/>
      <c r="EK79" s="516"/>
      <c r="EL79" s="516"/>
      <c r="EM79" s="516"/>
      <c r="EN79" s="516"/>
      <c r="EO79" s="516"/>
      <c r="EP79" s="516"/>
      <c r="EQ79" s="516"/>
      <c r="ER79" s="516"/>
      <c r="ES79" s="516"/>
      <c r="ET79" s="516"/>
      <c r="EU79" s="516"/>
      <c r="EV79" s="516"/>
      <c r="EW79" s="516"/>
      <c r="EX79" s="516"/>
      <c r="EY79" s="516"/>
      <c r="EZ79" s="516"/>
      <c r="FA79" s="516"/>
      <c r="FB79" s="516"/>
      <c r="FC79" s="516"/>
      <c r="FD79" s="516"/>
      <c r="FE79" s="516"/>
      <c r="FF79" s="516"/>
      <c r="FG79" s="516"/>
      <c r="FH79" s="516"/>
      <c r="FI79" s="516"/>
      <c r="FJ79" s="516"/>
      <c r="FK79" s="516"/>
      <c r="FL79" s="516"/>
      <c r="FM79" s="516"/>
      <c r="FN79" s="516"/>
      <c r="FO79" s="516"/>
      <c r="FP79" s="516"/>
      <c r="FQ79" s="516"/>
      <c r="FR79" s="516"/>
      <c r="FS79" s="516"/>
      <c r="FT79" s="516"/>
      <c r="FU79" s="516"/>
      <c r="FV79" s="516"/>
      <c r="FW79" s="516"/>
      <c r="FX79" s="516"/>
      <c r="FY79" s="516"/>
      <c r="FZ79" s="516"/>
      <c r="GA79" s="516"/>
      <c r="GB79" s="516"/>
      <c r="GC79" s="516"/>
      <c r="GD79" s="516"/>
      <c r="GE79" s="516"/>
      <c r="GF79" s="516"/>
      <c r="GG79" s="516"/>
      <c r="GH79" s="516"/>
      <c r="GI79" s="516"/>
      <c r="GJ79" s="516"/>
      <c r="GK79" s="516"/>
      <c r="GL79" s="516"/>
      <c r="GM79" s="516"/>
      <c r="GN79" s="516"/>
      <c r="GO79" s="516"/>
      <c r="GP79" s="516"/>
      <c r="GQ79" s="516"/>
      <c r="GR79" s="516"/>
      <c r="GS79" s="516"/>
      <c r="GT79" s="516"/>
      <c r="GU79" s="516"/>
      <c r="GV79" s="516"/>
      <c r="GW79" s="516"/>
      <c r="GX79" s="516"/>
      <c r="GY79" s="516"/>
      <c r="GZ79" s="516"/>
      <c r="HA79" s="516"/>
      <c r="HB79" s="516"/>
      <c r="HC79" s="516"/>
      <c r="HD79" s="516"/>
      <c r="HE79" s="516"/>
      <c r="HF79" s="516"/>
      <c r="HG79" s="516"/>
      <c r="HH79" s="516"/>
      <c r="HI79" s="516"/>
      <c r="HJ79" s="516"/>
      <c r="HK79" s="516"/>
      <c r="HL79" s="516"/>
      <c r="HM79" s="516"/>
      <c r="HN79" s="516"/>
      <c r="HO79" s="516"/>
      <c r="HP79" s="516"/>
      <c r="HQ79" s="516"/>
      <c r="HR79" s="516"/>
      <c r="HS79" s="516"/>
      <c r="HT79" s="516"/>
      <c r="HU79" s="516"/>
      <c r="HV79" s="516"/>
      <c r="HW79" s="516"/>
      <c r="HX79" s="516"/>
      <c r="HY79" s="516"/>
      <c r="HZ79" s="516"/>
      <c r="IA79" s="516"/>
      <c r="IB79" s="516"/>
      <c r="IC79" s="516"/>
      <c r="ID79" s="516"/>
      <c r="IE79" s="516"/>
      <c r="IF79" s="516"/>
      <c r="IG79" s="516"/>
      <c r="IH79" s="516"/>
      <c r="II79" s="516"/>
      <c r="IJ79" s="516"/>
      <c r="IK79" s="516"/>
      <c r="IL79" s="516"/>
      <c r="IM79" s="516"/>
      <c r="IN79" s="516"/>
      <c r="IO79" s="516"/>
      <c r="IP79" s="516"/>
      <c r="IQ79" s="516"/>
      <c r="IR79" s="516"/>
      <c r="IS79" s="516"/>
      <c r="IT79" s="516"/>
      <c r="IU79" s="516"/>
      <c r="IV79" s="516"/>
      <c r="IW79" s="516"/>
      <c r="IX79" s="516"/>
      <c r="IY79" s="516"/>
      <c r="IZ79" s="516"/>
      <c r="JA79" s="516"/>
      <c r="JB79" s="516"/>
      <c r="JC79" s="516"/>
      <c r="JD79" s="516"/>
      <c r="JE79" s="516"/>
      <c r="JF79" s="516"/>
      <c r="JG79" s="516"/>
      <c r="JH79" s="516"/>
      <c r="JI79" s="516"/>
      <c r="JJ79" s="516"/>
      <c r="JK79" s="516"/>
      <c r="JL79" s="516"/>
      <c r="JM79" s="516"/>
      <c r="JN79" s="516"/>
      <c r="JO79" s="516"/>
    </row>
    <row r="80" spans="1:275" ht="23.4" thickBot="1" x14ac:dyDescent="0.3">
      <c r="A80" s="971"/>
      <c r="B80" s="971"/>
      <c r="C80" s="635" t="s">
        <v>27</v>
      </c>
      <c r="D80" s="1006"/>
      <c r="E80" s="511"/>
      <c r="F80" s="512"/>
      <c r="G80" s="512"/>
      <c r="H80" s="512"/>
      <c r="I80" s="512"/>
      <c r="J80" s="512"/>
      <c r="K80" s="511"/>
      <c r="L80" s="511"/>
      <c r="M80" s="511"/>
      <c r="N80" s="511"/>
      <c r="O80" s="511"/>
      <c r="P80" s="511"/>
      <c r="Q80" s="511"/>
      <c r="R80" s="511"/>
      <c r="S80" s="511"/>
      <c r="T80" s="511"/>
      <c r="U80" s="511"/>
      <c r="V80" s="511"/>
      <c r="W80" s="511"/>
      <c r="X80" s="511"/>
      <c r="Y80" s="397"/>
      <c r="Z80" s="397"/>
      <c r="AA80" s="397"/>
      <c r="AB80" s="516"/>
      <c r="AC80" s="516"/>
      <c r="AD80" s="516"/>
      <c r="AE80" s="516"/>
      <c r="AF80" s="516"/>
      <c r="AG80" s="516"/>
      <c r="AH80" s="516"/>
      <c r="AI80" s="516"/>
      <c r="AJ80" s="516"/>
      <c r="AK80" s="516"/>
      <c r="AL80" s="516"/>
      <c r="AM80" s="516"/>
      <c r="AN80" s="516"/>
      <c r="AO80" s="516"/>
      <c r="AP80" s="516"/>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6"/>
      <c r="BZ80" s="516"/>
      <c r="CA80" s="516"/>
      <c r="CB80" s="516"/>
      <c r="CC80" s="516"/>
      <c r="CD80" s="516"/>
      <c r="CE80" s="516"/>
      <c r="CF80" s="516"/>
      <c r="CG80" s="516"/>
      <c r="CH80" s="516"/>
      <c r="CI80" s="516"/>
      <c r="CJ80" s="516"/>
      <c r="CK80" s="516"/>
      <c r="CL80" s="516"/>
      <c r="CM80" s="516"/>
      <c r="CN80" s="516"/>
      <c r="CO80" s="516"/>
      <c r="CP80" s="516"/>
      <c r="CQ80" s="516"/>
      <c r="CR80" s="516"/>
      <c r="CS80" s="516"/>
      <c r="CT80" s="516"/>
      <c r="CU80" s="516"/>
      <c r="CV80" s="516"/>
      <c r="CW80" s="516"/>
      <c r="CX80" s="516"/>
      <c r="CY80" s="516"/>
      <c r="CZ80" s="516"/>
      <c r="DA80" s="516"/>
      <c r="DB80" s="516"/>
      <c r="DC80" s="516"/>
      <c r="DD80" s="516"/>
      <c r="DE80" s="516"/>
      <c r="DF80" s="516"/>
      <c r="DG80" s="516"/>
      <c r="DH80" s="516"/>
      <c r="DI80" s="516"/>
      <c r="DJ80" s="516"/>
      <c r="DK80" s="516"/>
      <c r="DL80" s="516"/>
      <c r="DM80" s="516"/>
      <c r="DN80" s="516"/>
      <c r="DO80" s="516"/>
      <c r="DP80" s="516"/>
      <c r="DQ80" s="516"/>
      <c r="DR80" s="516"/>
      <c r="DS80" s="516"/>
      <c r="DT80" s="516"/>
      <c r="DU80" s="516"/>
      <c r="DV80" s="516"/>
      <c r="DW80" s="516"/>
      <c r="DX80" s="516"/>
      <c r="DY80" s="516"/>
      <c r="DZ80" s="516"/>
      <c r="EA80" s="516"/>
      <c r="EB80" s="516"/>
      <c r="EC80" s="516"/>
      <c r="ED80" s="516"/>
      <c r="EE80" s="516"/>
      <c r="EF80" s="516"/>
      <c r="EG80" s="516"/>
      <c r="EH80" s="516"/>
      <c r="EI80" s="516"/>
      <c r="EJ80" s="516"/>
      <c r="EK80" s="516"/>
      <c r="EL80" s="516"/>
      <c r="EM80" s="516"/>
      <c r="EN80" s="516"/>
      <c r="EO80" s="516"/>
      <c r="EP80" s="516"/>
      <c r="EQ80" s="516"/>
      <c r="ER80" s="516"/>
      <c r="ES80" s="516"/>
      <c r="ET80" s="516"/>
      <c r="EU80" s="516"/>
      <c r="EV80" s="516"/>
      <c r="EW80" s="516"/>
      <c r="EX80" s="516"/>
      <c r="EY80" s="516"/>
      <c r="EZ80" s="516"/>
      <c r="FA80" s="516"/>
      <c r="FB80" s="516"/>
      <c r="FC80" s="516"/>
      <c r="FD80" s="516"/>
      <c r="FE80" s="516"/>
      <c r="FF80" s="516"/>
      <c r="FG80" s="516"/>
      <c r="FH80" s="516"/>
      <c r="FI80" s="516"/>
      <c r="FJ80" s="516"/>
      <c r="FK80" s="516"/>
      <c r="FL80" s="516"/>
      <c r="FM80" s="516"/>
      <c r="FN80" s="516"/>
      <c r="FO80" s="516"/>
      <c r="FP80" s="516"/>
      <c r="FQ80" s="516"/>
      <c r="FR80" s="516"/>
      <c r="FS80" s="516"/>
      <c r="FT80" s="516"/>
      <c r="FU80" s="516"/>
      <c r="FV80" s="516"/>
      <c r="FW80" s="516"/>
      <c r="FX80" s="516"/>
      <c r="FY80" s="516"/>
      <c r="FZ80" s="516"/>
      <c r="GA80" s="516"/>
      <c r="GB80" s="516"/>
      <c r="GC80" s="516"/>
      <c r="GD80" s="516"/>
      <c r="GE80" s="516"/>
      <c r="GF80" s="516"/>
      <c r="GG80" s="516"/>
      <c r="GH80" s="516"/>
      <c r="GI80" s="516"/>
      <c r="GJ80" s="516"/>
      <c r="GK80" s="516"/>
      <c r="GL80" s="516"/>
      <c r="GM80" s="516"/>
      <c r="GN80" s="516"/>
      <c r="GO80" s="516"/>
      <c r="GP80" s="516"/>
      <c r="GQ80" s="516"/>
      <c r="GR80" s="516"/>
      <c r="GS80" s="516"/>
      <c r="GT80" s="516"/>
      <c r="GU80" s="516"/>
      <c r="GV80" s="516"/>
      <c r="GW80" s="516"/>
      <c r="GX80" s="516"/>
      <c r="GY80" s="516"/>
      <c r="GZ80" s="516"/>
      <c r="HA80" s="516"/>
      <c r="HB80" s="516"/>
      <c r="HC80" s="516"/>
      <c r="HD80" s="516"/>
      <c r="HE80" s="516"/>
      <c r="HF80" s="516"/>
      <c r="HG80" s="516"/>
      <c r="HH80" s="516"/>
      <c r="HI80" s="516"/>
      <c r="HJ80" s="516"/>
      <c r="HK80" s="516"/>
      <c r="HL80" s="516"/>
      <c r="HM80" s="516"/>
      <c r="HN80" s="516"/>
      <c r="HO80" s="516"/>
      <c r="HP80" s="516"/>
      <c r="HQ80" s="516"/>
      <c r="HR80" s="516"/>
      <c r="HS80" s="516"/>
      <c r="HT80" s="516"/>
      <c r="HU80" s="516"/>
      <c r="HV80" s="516"/>
      <c r="HW80" s="516"/>
      <c r="HX80" s="516"/>
      <c r="HY80" s="516"/>
      <c r="HZ80" s="516"/>
      <c r="IA80" s="516"/>
      <c r="IB80" s="516"/>
      <c r="IC80" s="516"/>
      <c r="ID80" s="516"/>
      <c r="IE80" s="516"/>
      <c r="IF80" s="516"/>
      <c r="IG80" s="516"/>
      <c r="IH80" s="516"/>
      <c r="II80" s="516"/>
      <c r="IJ80" s="516"/>
      <c r="IK80" s="516"/>
      <c r="IL80" s="516"/>
      <c r="IM80" s="516"/>
      <c r="IN80" s="516"/>
      <c r="IO80" s="516"/>
      <c r="IP80" s="516"/>
      <c r="IQ80" s="516"/>
      <c r="IR80" s="516"/>
      <c r="IS80" s="516"/>
      <c r="IT80" s="516"/>
      <c r="IU80" s="516"/>
      <c r="IV80" s="516"/>
      <c r="IW80" s="516"/>
      <c r="IX80" s="516"/>
      <c r="IY80" s="516"/>
      <c r="IZ80" s="516"/>
      <c r="JA80" s="516"/>
      <c r="JB80" s="516"/>
      <c r="JC80" s="516"/>
      <c r="JD80" s="516"/>
      <c r="JE80" s="516"/>
      <c r="JF80" s="516"/>
      <c r="JG80" s="516"/>
      <c r="JH80" s="516"/>
      <c r="JI80" s="516"/>
      <c r="JJ80" s="516"/>
      <c r="JK80" s="516"/>
      <c r="JL80" s="516"/>
      <c r="JM80" s="516"/>
      <c r="JN80" s="516"/>
      <c r="JO80" s="516"/>
    </row>
    <row r="81" spans="1:4" x14ac:dyDescent="0.25">
      <c r="A81" s="632"/>
      <c r="B81" s="632"/>
      <c r="C81" s="632"/>
      <c r="D81" s="516"/>
    </row>
    <row r="82" spans="1:4" x14ac:dyDescent="0.25">
      <c r="A82" s="632"/>
      <c r="B82" s="632"/>
      <c r="C82" s="632"/>
      <c r="D82" s="516"/>
    </row>
    <row r="83" spans="1:4" x14ac:dyDescent="0.25">
      <c r="A83" s="632"/>
      <c r="B83" s="632"/>
      <c r="C83" s="632"/>
      <c r="D83" s="516"/>
    </row>
    <row r="84" spans="1:4" x14ac:dyDescent="0.25">
      <c r="A84" s="632"/>
      <c r="B84" s="632"/>
      <c r="C84" s="632"/>
      <c r="D84" s="516"/>
    </row>
    <row r="85" spans="1:4" x14ac:dyDescent="0.25">
      <c r="A85" s="632"/>
      <c r="B85" s="632"/>
      <c r="C85" s="632"/>
      <c r="D85" s="516"/>
    </row>
    <row r="86" spans="1:4" x14ac:dyDescent="0.25">
      <c r="A86" s="632"/>
      <c r="B86" s="632"/>
      <c r="C86" s="632"/>
      <c r="D86" s="516"/>
    </row>
    <row r="87" spans="1:4" x14ac:dyDescent="0.25">
      <c r="A87" s="632"/>
      <c r="B87" s="632"/>
      <c r="C87" s="632"/>
      <c r="D87" s="516"/>
    </row>
  </sheetData>
  <sheetProtection algorithmName="SHA-512" hashValue="t9wbfZ6e6HQQwsDmWbeOIZxCGS818WkEJ/LOwwZxaRKjzpb655cmpuakSw7bRZFmM8T0/7/bShtnkrzJgY4uRg==" saltValue="1EyKlemiOoHOH7xgBxHnrA==" spinCount="100000" sheet="1" objects="1" scenarios="1"/>
  <mergeCells count="2">
    <mergeCell ref="A1:D1"/>
    <mergeCell ref="A2:B5"/>
  </mergeCells>
  <conditionalFormatting sqref="E12:X14 E52:X55">
    <cfRule type="containsText" dxfId="166" priority="75" operator="containsText" text="n">
      <formula>NOT(ISERROR(SEARCH("n",E12)))</formula>
    </cfRule>
  </conditionalFormatting>
  <conditionalFormatting sqref="E15:X15">
    <cfRule type="containsText" dxfId="165" priority="70" operator="containsText" text="n">
      <formula>NOT(ISERROR(SEARCH("n",E15)))</formula>
    </cfRule>
  </conditionalFormatting>
  <conditionalFormatting sqref="E41:X49">
    <cfRule type="containsText" dxfId="164" priority="62" operator="containsText" text="n">
      <formula>NOT(ISERROR(SEARCH("n",E41)))</formula>
    </cfRule>
  </conditionalFormatting>
  <conditionalFormatting sqref="E45:X46">
    <cfRule type="containsText" dxfId="163" priority="59" operator="containsText" text="n">
      <formula>NOT(ISERROR(SEARCH("n",E45)))</formula>
    </cfRule>
  </conditionalFormatting>
  <conditionalFormatting sqref="E52:X54">
    <cfRule type="containsText" dxfId="162" priority="56" operator="containsText" text="n">
      <formula>NOT(ISERROR(SEARCH("n",E52)))</formula>
    </cfRule>
  </conditionalFormatting>
  <conditionalFormatting sqref="E58:X60">
    <cfRule type="containsText" dxfId="161" priority="55" operator="containsText" text="n">
      <formula>NOT(ISERROR(SEARCH("n",E58)))</formula>
    </cfRule>
  </conditionalFormatting>
  <conditionalFormatting sqref="E58:X60">
    <cfRule type="containsText" dxfId="160" priority="54" operator="containsText" text="n">
      <formula>NOT(ISERROR(SEARCH("n",E58)))</formula>
    </cfRule>
  </conditionalFormatting>
  <conditionalFormatting sqref="E59:X60">
    <cfRule type="containsText" dxfId="159" priority="53" operator="containsText" text="n">
      <formula>NOT(ISERROR(SEARCH("n",E59)))</formula>
    </cfRule>
  </conditionalFormatting>
  <conditionalFormatting sqref="E58:X58">
    <cfRule type="containsText" dxfId="158" priority="52" operator="containsText" text="n">
      <formula>NOT(ISERROR(SEARCH("n",E58)))</formula>
    </cfRule>
  </conditionalFormatting>
  <conditionalFormatting sqref="E63:X64">
    <cfRule type="containsText" dxfId="157" priority="50" operator="containsText" text="n">
      <formula>NOT(ISERROR(SEARCH("n",E63)))</formula>
    </cfRule>
  </conditionalFormatting>
  <conditionalFormatting sqref="E63:X64">
    <cfRule type="containsText" dxfId="156" priority="49" operator="containsText" text="n">
      <formula>NOT(ISERROR(SEARCH("n",E63)))</formula>
    </cfRule>
  </conditionalFormatting>
  <conditionalFormatting sqref="E63:X63">
    <cfRule type="containsText" dxfId="155" priority="48" operator="containsText" text="n">
      <formula>NOT(ISERROR(SEARCH("n",E63)))</formula>
    </cfRule>
  </conditionalFormatting>
  <conditionalFormatting sqref="E66">
    <cfRule type="containsText" dxfId="154" priority="46" operator="containsText" text="n">
      <formula>NOT(ISERROR(SEARCH("n",E66)))</formula>
    </cfRule>
  </conditionalFormatting>
  <conditionalFormatting sqref="E67:X68">
    <cfRule type="containsText" dxfId="153" priority="43" operator="containsText" text="n">
      <formula>NOT(ISERROR(SEARCH("n",E67)))</formula>
    </cfRule>
  </conditionalFormatting>
  <conditionalFormatting sqref="E67:X68">
    <cfRule type="containsText" dxfId="152" priority="42" operator="containsText" text="n">
      <formula>NOT(ISERROR(SEARCH("n",E67)))</formula>
    </cfRule>
  </conditionalFormatting>
  <conditionalFormatting sqref="E75:X75">
    <cfRule type="containsText" dxfId="151" priority="39" operator="containsText" text="n">
      <formula>NOT(ISERROR(SEARCH("n",E75)))</formula>
    </cfRule>
  </conditionalFormatting>
  <conditionalFormatting sqref="E76:X76">
    <cfRule type="containsText" dxfId="150" priority="36" operator="containsText" text="n">
      <formula>NOT(ISERROR(SEARCH("n",E76)))</formula>
    </cfRule>
  </conditionalFormatting>
  <conditionalFormatting sqref="E38:X38">
    <cfRule type="containsText" dxfId="149" priority="26" operator="containsText" text="n">
      <formula>NOT(ISERROR(SEARCH("n",E38)))</formula>
    </cfRule>
  </conditionalFormatting>
  <conditionalFormatting sqref="E38:X38">
    <cfRule type="containsText" dxfId="148" priority="25" operator="containsText" text="n">
      <formula>NOT(ISERROR(SEARCH("n",E38)))</formula>
    </cfRule>
  </conditionalFormatting>
  <conditionalFormatting sqref="C73">
    <cfRule type="cellIs" dxfId="147" priority="15" stopIfTrue="1" operator="equal">
      <formula>"n"</formula>
    </cfRule>
  </conditionalFormatting>
  <conditionalFormatting sqref="D71">
    <cfRule type="cellIs" dxfId="146" priority="9" stopIfTrue="1" operator="equal">
      <formula>"n"</formula>
    </cfRule>
  </conditionalFormatting>
  <conditionalFormatting sqref="C67:C68 C75:C77">
    <cfRule type="cellIs" dxfId="145" priority="81" stopIfTrue="1" operator="equal">
      <formula>"n"</formula>
    </cfRule>
  </conditionalFormatting>
  <conditionalFormatting sqref="A44:C44 C50:C54 A39:C39 A41:B41 A40 C40 A45:B45 A47:B55">
    <cfRule type="cellIs" dxfId="144" priority="80" stopIfTrue="1" operator="equal">
      <formula>"STOP"</formula>
    </cfRule>
  </conditionalFormatting>
  <conditionalFormatting sqref="D55">
    <cfRule type="cellIs" dxfId="143" priority="79" stopIfTrue="1" operator="equal">
      <formula>"n"</formula>
    </cfRule>
  </conditionalFormatting>
  <conditionalFormatting sqref="C77">
    <cfRule type="cellIs" dxfId="142" priority="78" stopIfTrue="1" operator="equal">
      <formula>"n"</formula>
    </cfRule>
  </conditionalFormatting>
  <conditionalFormatting sqref="A42:C43">
    <cfRule type="cellIs" dxfId="141" priority="77" stopIfTrue="1" operator="equal">
      <formula>"STOP"</formula>
    </cfRule>
  </conditionalFormatting>
  <conditionalFormatting sqref="E9:X11">
    <cfRule type="containsText" dxfId="140" priority="76" operator="containsText" text="N">
      <formula>NOT(ISERROR(SEARCH("N",E9)))</formula>
    </cfRule>
  </conditionalFormatting>
  <conditionalFormatting sqref="E17:X18">
    <cfRule type="containsText" dxfId="139" priority="74" operator="containsText" text="N">
      <formula>NOT(ISERROR(SEARCH("N",E17)))</formula>
    </cfRule>
  </conditionalFormatting>
  <conditionalFormatting sqref="E20:X20">
    <cfRule type="containsText" dxfId="138" priority="73" operator="containsText" text="n">
      <formula>NOT(ISERROR(SEARCH("n",E20)))</formula>
    </cfRule>
  </conditionalFormatting>
  <conditionalFormatting sqref="E21:X22">
    <cfRule type="containsText" dxfId="137" priority="71" operator="containsText" text="n">
      <formula>NOT(ISERROR(SEARCH("n",E21)))</formula>
    </cfRule>
    <cfRule type="containsText" dxfId="136" priority="72" operator="containsText" text="n">
      <formula>NOT(ISERROR(SEARCH("n",E21)))</formula>
    </cfRule>
  </conditionalFormatting>
  <conditionalFormatting sqref="E24:X25">
    <cfRule type="containsText" dxfId="135" priority="69" operator="containsText" text="n">
      <formula>NOT(ISERROR(SEARCH("n",E24)))</formula>
    </cfRule>
  </conditionalFormatting>
  <conditionalFormatting sqref="E52:X55 E76:X77 E28:X29">
    <cfRule type="containsText" dxfId="134" priority="68" operator="containsText" text="n">
      <formula>NOT(ISERROR(SEARCH("n",E28)))</formula>
    </cfRule>
  </conditionalFormatting>
  <conditionalFormatting sqref="E37:X38">
    <cfRule type="containsText" dxfId="133" priority="67" operator="containsText" text="n">
      <formula>NOT(ISERROR(SEARCH("n",E37)))</formula>
    </cfRule>
  </conditionalFormatting>
  <conditionalFormatting sqref="E37:X38">
    <cfRule type="containsText" dxfId="132" priority="66" operator="containsText" text="n">
      <formula>NOT(ISERROR(SEARCH("n",E37)))</formula>
    </cfRule>
  </conditionalFormatting>
  <conditionalFormatting sqref="E37:X37">
    <cfRule type="containsText" dxfId="131" priority="65" operator="containsText" text="n">
      <formula>NOT(ISERROR(SEARCH("n",E37)))</formula>
    </cfRule>
  </conditionalFormatting>
  <conditionalFormatting sqref="E38:X38">
    <cfRule type="containsText" dxfId="130" priority="24" operator="containsText" text="N">
      <formula>NOT(ISERROR(SEARCH("N",E38)))</formula>
    </cfRule>
    <cfRule type="containsText" dxfId="129" priority="64" operator="containsText" text="n">
      <formula>NOT(ISERROR(SEARCH("n",E38)))</formula>
    </cfRule>
  </conditionalFormatting>
  <conditionalFormatting sqref="E38:X38">
    <cfRule type="containsText" dxfId="128" priority="63" operator="containsText" text="n">
      <formula>NOT(ISERROR(SEARCH("n",E38)))</formula>
    </cfRule>
  </conditionalFormatting>
  <conditionalFormatting sqref="E49:X49">
    <cfRule type="containsText" dxfId="127" priority="61" operator="containsText" text="n">
      <formula>NOT(ISERROR(SEARCH("n",E49)))</formula>
    </cfRule>
  </conditionalFormatting>
  <conditionalFormatting sqref="E47:X47">
    <cfRule type="cellIs" dxfId="126" priority="60" operator="equal">
      <formula>"n"</formula>
    </cfRule>
  </conditionalFormatting>
  <conditionalFormatting sqref="E42:X43">
    <cfRule type="containsText" dxfId="125" priority="58" operator="containsText" text="n">
      <formula>NOT(ISERROR(SEARCH("n",E42)))</formula>
    </cfRule>
  </conditionalFormatting>
  <conditionalFormatting sqref="E41:X41">
    <cfRule type="containsText" dxfId="124" priority="57" operator="containsText" text="n">
      <formula>NOT(ISERROR(SEARCH("n",E41)))</formula>
    </cfRule>
  </conditionalFormatting>
  <conditionalFormatting sqref="E63:X64">
    <cfRule type="containsText" dxfId="123" priority="51" operator="containsText" text="n">
      <formula>NOT(ISERROR(SEARCH("n",E63)))</formula>
    </cfRule>
  </conditionalFormatting>
  <conditionalFormatting sqref="E66">
    <cfRule type="containsText" dxfId="122" priority="41" operator="containsText" text="n">
      <formula>NOT(ISERROR(SEARCH("n",E66)))</formula>
    </cfRule>
    <cfRule type="containsText" dxfId="121" priority="47" operator="containsText" text="n">
      <formula>NOT(ISERROR(SEARCH("n",E66)))</formula>
    </cfRule>
  </conditionalFormatting>
  <conditionalFormatting sqref="E66">
    <cfRule type="containsText" dxfId="120" priority="45" operator="containsText" text="n">
      <formula>NOT(ISERROR(SEARCH("n",E66)))</formula>
    </cfRule>
  </conditionalFormatting>
  <conditionalFormatting sqref="E67:X68">
    <cfRule type="containsText" dxfId="119" priority="44" operator="containsText" text="n">
      <formula>NOT(ISERROR(SEARCH("n",E67)))</formula>
    </cfRule>
  </conditionalFormatting>
  <conditionalFormatting sqref="E75:X75">
    <cfRule type="containsText" dxfId="118" priority="29" operator="containsText" text="n">
      <formula>NOT(ISERROR(SEARCH("n",E75)))</formula>
    </cfRule>
    <cfRule type="containsText" dxfId="117" priority="40" operator="containsText" text="n">
      <formula>NOT(ISERROR(SEARCH("n",E75)))</formula>
    </cfRule>
  </conditionalFormatting>
  <conditionalFormatting sqref="E75:X75">
    <cfRule type="containsText" dxfId="116" priority="38" operator="containsText" text="n">
      <formula>NOT(ISERROR(SEARCH("n",E75)))</formula>
    </cfRule>
  </conditionalFormatting>
  <conditionalFormatting sqref="E76:X76">
    <cfRule type="containsText" dxfId="115" priority="37" operator="containsText" text="n">
      <formula>NOT(ISERROR(SEARCH("n",E76)))</formula>
    </cfRule>
  </conditionalFormatting>
  <conditionalFormatting sqref="E76:X76">
    <cfRule type="containsText" dxfId="114" priority="35" operator="containsText" text="n">
      <formula>NOT(ISERROR(SEARCH("n",E76)))</formula>
    </cfRule>
  </conditionalFormatting>
  <conditionalFormatting sqref="E77:X77">
    <cfRule type="containsText" dxfId="113" priority="34" operator="containsText" text="n">
      <formula>NOT(ISERROR(SEARCH("n",E77)))</formula>
    </cfRule>
  </conditionalFormatting>
  <conditionalFormatting sqref="E77:X77">
    <cfRule type="containsText" dxfId="112" priority="33" operator="containsText" text="n">
      <formula>NOT(ISERROR(SEARCH("n",E77)))</formula>
    </cfRule>
  </conditionalFormatting>
  <conditionalFormatting sqref="E77:X77">
    <cfRule type="containsText" dxfId="111" priority="32" operator="containsText" text="n">
      <formula>NOT(ISERROR(SEARCH("n",E77)))</formula>
    </cfRule>
  </conditionalFormatting>
  <conditionalFormatting sqref="E67:X67">
    <cfRule type="containsText" dxfId="110" priority="31" operator="containsText" text="n">
      <formula>NOT(ISERROR(SEARCH("n",E67)))</formula>
    </cfRule>
  </conditionalFormatting>
  <conditionalFormatting sqref="E68:X68">
    <cfRule type="containsText" dxfId="109" priority="30" operator="containsText" text="n">
      <formula>NOT(ISERROR(SEARCH("n",E68)))</formula>
    </cfRule>
  </conditionalFormatting>
  <conditionalFormatting sqref="E44:X44">
    <cfRule type="containsText" dxfId="108" priority="28" operator="containsText" text="N">
      <formula>NOT(ISERROR(SEARCH("N",E44)))</formula>
    </cfRule>
  </conditionalFormatting>
  <conditionalFormatting sqref="E75:X77 E7:X25 E28:X30 E37:X73">
    <cfRule type="containsText" dxfId="107" priority="27" operator="containsText" text="X">
      <formula>NOT(ISERROR(SEARCH("X",E7)))</formula>
    </cfRule>
  </conditionalFormatting>
  <conditionalFormatting sqref="E77:X77">
    <cfRule type="containsText" dxfId="106" priority="23" operator="containsText" text="n">
      <formula>NOT(ISERROR(SEARCH("n",E77)))</formula>
    </cfRule>
  </conditionalFormatting>
  <conditionalFormatting sqref="E77:X77">
    <cfRule type="containsText" dxfId="105" priority="22" operator="containsText" text="n">
      <formula>NOT(ISERROR(SEARCH("n",E77)))</formula>
    </cfRule>
  </conditionalFormatting>
  <conditionalFormatting sqref="E77:X77">
    <cfRule type="containsText" dxfId="104" priority="21" operator="containsText" text="n">
      <formula>NOT(ISERROR(SEARCH("n",E77)))</formula>
    </cfRule>
  </conditionalFormatting>
  <conditionalFormatting sqref="E48:X48">
    <cfRule type="containsText" dxfId="103" priority="20" operator="containsText" text="N">
      <formula>NOT(ISERROR(SEARCH("N",E48)))</formula>
    </cfRule>
  </conditionalFormatting>
  <conditionalFormatting sqref="E8:X8">
    <cfRule type="containsText" dxfId="102" priority="19" operator="containsText" text="N">
      <formula>NOT(ISERROR(SEARCH("N",E8)))</formula>
    </cfRule>
  </conditionalFormatting>
  <conditionalFormatting sqref="E27:X27">
    <cfRule type="containsText" dxfId="101" priority="18" operator="containsText" text="N">
      <formula>NOT(ISERROR(SEARCH("N",E27)))</formula>
    </cfRule>
  </conditionalFormatting>
  <conditionalFormatting sqref="C70">
    <cfRule type="cellIs" dxfId="100" priority="17" stopIfTrue="1" operator="equal">
      <formula>"n"</formula>
    </cfRule>
  </conditionalFormatting>
  <conditionalFormatting sqref="C72">
    <cfRule type="cellIs" dxfId="99" priority="16" stopIfTrue="1" operator="equal">
      <formula>"n"</formula>
    </cfRule>
  </conditionalFormatting>
  <conditionalFormatting sqref="B70:B73">
    <cfRule type="cellIs" dxfId="98" priority="13" stopIfTrue="1" operator="equal">
      <formula>"n"</formula>
    </cfRule>
    <cfRule type="cellIs" dxfId="97" priority="14" stopIfTrue="1" operator="equal">
      <formula>"closed"</formula>
    </cfRule>
  </conditionalFormatting>
  <conditionalFormatting sqref="D72">
    <cfRule type="cellIs" dxfId="96" priority="12" stopIfTrue="1" operator="equal">
      <formula>"n"</formula>
    </cfRule>
  </conditionalFormatting>
  <conditionalFormatting sqref="D73">
    <cfRule type="cellIs" dxfId="95" priority="11" stopIfTrue="1" operator="equal">
      <formula>"n"</formula>
    </cfRule>
  </conditionalFormatting>
  <conditionalFormatting sqref="E74:X74">
    <cfRule type="containsText" dxfId="94" priority="10" operator="containsText" text="X">
      <formula>NOT(ISERROR(SEARCH("X",E74)))</formula>
    </cfRule>
  </conditionalFormatting>
  <conditionalFormatting sqref="E71:X72">
    <cfRule type="containsText" dxfId="93" priority="8" operator="containsText" text="N">
      <formula>NOT(ISERROR(SEARCH("N",E71)))</formula>
    </cfRule>
  </conditionalFormatting>
  <conditionalFormatting sqref="E73:X73">
    <cfRule type="containsText" dxfId="92" priority="7" operator="containsText" text="N">
      <formula>NOT(ISERROR(SEARCH("N",E73)))</formula>
    </cfRule>
  </conditionalFormatting>
  <conditionalFormatting sqref="C71">
    <cfRule type="cellIs" dxfId="91" priority="6" stopIfTrue="1" operator="equal">
      <formula>"n"</formula>
    </cfRule>
  </conditionalFormatting>
  <conditionalFormatting sqref="E25:X25">
    <cfRule type="containsText" dxfId="90" priority="5" operator="containsText" text="N">
      <formula>NOT(ISERROR(SEARCH("N",E25)))</formula>
    </cfRule>
  </conditionalFormatting>
  <conditionalFormatting sqref="E32:X36">
    <cfRule type="containsText" dxfId="89" priority="3" operator="containsText" text="X">
      <formula>NOT(ISERROR(SEARCH("X",E32)))</formula>
    </cfRule>
    <cfRule type="containsText" dxfId="88" priority="4" operator="containsText" text="X">
      <formula>NOT(ISERROR(SEARCH("X",E32)))</formula>
    </cfRule>
  </conditionalFormatting>
  <conditionalFormatting sqref="E46:X46">
    <cfRule type="containsText" dxfId="87" priority="2" operator="containsText" text="n">
      <formula>NOT(ISERROR(SEARCH("n",E46)))</formula>
    </cfRule>
  </conditionalFormatting>
  <conditionalFormatting sqref="E26:X26">
    <cfRule type="containsText" dxfId="86" priority="1" operator="containsText" text="X">
      <formula>NOT(ISERROR(SEARCH("X",E26)))</formula>
    </cfRule>
  </conditionalFormatting>
  <dataValidations count="2">
    <dataValidation allowBlank="1" showInputMessage="1" showErrorMessage="1" prompt="20 CFR 663.160(a), WIA  Sec. 134(d)(2), WIA Resource Guide" sqref="B70:B73"/>
    <dataValidation type="list" allowBlank="1" showInputMessage="1" showErrorMessage="1" sqref="C3">
      <formula1>Reviewer</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Sheet1!$G$3:$G$5</xm:f>
          </x14:formula1>
          <xm:sqref>E7:X7</xm:sqref>
        </x14:dataValidation>
        <x14:dataValidation type="list" allowBlank="1" showInputMessage="1" showErrorMessage="1">
          <x14:formula1>
            <xm:f>Sheet1!$A$1:$A$25</xm:f>
          </x14:formula1>
          <xm:sqref>C2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X91"/>
  <sheetViews>
    <sheetView zoomScale="90" zoomScaleNormal="90" workbookViewId="0">
      <pane xSplit="3" ySplit="6" topLeftCell="PO64" activePane="bottomRight" state="frozen"/>
      <selection pane="topRight"/>
      <selection pane="bottomLeft"/>
      <selection pane="bottomRight" activeCell="C10" sqref="C10"/>
    </sheetView>
  </sheetViews>
  <sheetFormatPr defaultRowHeight="22.8" x14ac:dyDescent="0.25"/>
  <cols>
    <col min="1" max="1" width="6.77734375" customWidth="1"/>
    <col min="2" max="2" width="32.21875" style="51" customWidth="1"/>
    <col min="3" max="3" width="91.77734375" customWidth="1"/>
    <col min="4" max="4" width="34.21875" customWidth="1"/>
    <col min="5" max="64" width="12.77734375" customWidth="1"/>
    <col min="65" max="65" width="51.21875" style="348" customWidth="1"/>
    <col min="66" max="66" width="44.21875" style="348" customWidth="1"/>
    <col min="67" max="67" width="47.21875" style="348" customWidth="1"/>
  </cols>
  <sheetData>
    <row r="1" spans="1:440" s="80" customFormat="1" ht="45" customHeight="1" thickBot="1" x14ac:dyDescent="0.3">
      <c r="A1" s="766" t="s">
        <v>219</v>
      </c>
      <c r="B1" s="767"/>
      <c r="C1" s="767"/>
      <c r="D1" s="768"/>
      <c r="E1" s="172">
        <v>1</v>
      </c>
      <c r="F1" s="173">
        <v>2</v>
      </c>
      <c r="G1" s="173">
        <v>3</v>
      </c>
      <c r="H1" s="173">
        <v>4</v>
      </c>
      <c r="I1" s="173">
        <v>5</v>
      </c>
      <c r="J1" s="173">
        <v>6</v>
      </c>
      <c r="K1" s="173">
        <v>7</v>
      </c>
      <c r="L1" s="173">
        <v>8</v>
      </c>
      <c r="M1" s="173">
        <v>9</v>
      </c>
      <c r="N1" s="173">
        <v>10</v>
      </c>
      <c r="O1" s="173">
        <v>11</v>
      </c>
      <c r="P1" s="173">
        <v>12</v>
      </c>
      <c r="Q1" s="173">
        <v>13</v>
      </c>
      <c r="R1" s="173">
        <v>14</v>
      </c>
      <c r="S1" s="173">
        <v>15</v>
      </c>
      <c r="T1" s="173">
        <v>16</v>
      </c>
      <c r="U1" s="173">
        <v>17</v>
      </c>
      <c r="V1" s="173">
        <v>18</v>
      </c>
      <c r="W1" s="173">
        <v>19</v>
      </c>
      <c r="X1" s="173">
        <v>20</v>
      </c>
      <c r="Y1" s="173">
        <v>21</v>
      </c>
      <c r="Z1" s="173">
        <v>22</v>
      </c>
      <c r="AA1" s="173">
        <v>23</v>
      </c>
      <c r="AB1" s="173">
        <v>24</v>
      </c>
      <c r="AC1" s="173">
        <v>25</v>
      </c>
      <c r="AD1" s="173">
        <v>26</v>
      </c>
      <c r="AE1" s="173">
        <v>27</v>
      </c>
      <c r="AF1" s="173">
        <v>28</v>
      </c>
      <c r="AG1" s="173">
        <v>29</v>
      </c>
      <c r="AH1" s="173">
        <v>30</v>
      </c>
      <c r="AI1" s="173">
        <v>31</v>
      </c>
      <c r="AJ1" s="173">
        <v>32</v>
      </c>
      <c r="AK1" s="173">
        <v>33</v>
      </c>
      <c r="AL1" s="173">
        <v>34</v>
      </c>
      <c r="AM1" s="173">
        <v>35</v>
      </c>
      <c r="AN1" s="173">
        <v>36</v>
      </c>
      <c r="AO1" s="173">
        <v>37</v>
      </c>
      <c r="AP1" s="173">
        <v>38</v>
      </c>
      <c r="AQ1" s="173">
        <v>39</v>
      </c>
      <c r="AR1" s="173">
        <v>40</v>
      </c>
      <c r="AS1" s="173">
        <v>41</v>
      </c>
      <c r="AT1" s="173">
        <v>42</v>
      </c>
      <c r="AU1" s="173">
        <v>43</v>
      </c>
      <c r="AV1" s="173">
        <v>44</v>
      </c>
      <c r="AW1" s="173">
        <v>45</v>
      </c>
      <c r="AX1" s="173">
        <v>46</v>
      </c>
      <c r="AY1" s="173">
        <v>47</v>
      </c>
      <c r="AZ1" s="173">
        <v>48</v>
      </c>
      <c r="BA1" s="173">
        <v>49</v>
      </c>
      <c r="BB1" s="173">
        <v>50</v>
      </c>
      <c r="BC1" s="173">
        <v>51</v>
      </c>
      <c r="BD1" s="173">
        <v>52</v>
      </c>
      <c r="BE1" s="173">
        <v>53</v>
      </c>
      <c r="BF1" s="173">
        <v>54</v>
      </c>
      <c r="BG1" s="173">
        <v>55</v>
      </c>
      <c r="BH1" s="173">
        <v>56</v>
      </c>
      <c r="BI1" s="173">
        <v>57</v>
      </c>
      <c r="BJ1" s="173">
        <v>58</v>
      </c>
      <c r="BK1" s="173">
        <v>59</v>
      </c>
      <c r="BL1" s="174">
        <v>60</v>
      </c>
      <c r="BM1" s="349"/>
      <c r="BN1" s="349"/>
      <c r="BO1" s="349"/>
    </row>
    <row r="2" spans="1:440" ht="13.2" x14ac:dyDescent="0.25">
      <c r="A2" s="765"/>
      <c r="B2" s="532"/>
      <c r="C2" s="1030" t="s">
        <v>62</v>
      </c>
      <c r="D2" s="533" t="s">
        <v>15</v>
      </c>
      <c r="E2" s="129">
        <f t="array" ref="E2:BL2">TRANSPOSE(SAMP!I3:I62)</f>
        <v>0</v>
      </c>
      <c r="F2" s="130">
        <v>0</v>
      </c>
      <c r="G2" s="130">
        <v>0</v>
      </c>
      <c r="H2" s="130">
        <v>0</v>
      </c>
      <c r="I2" s="130">
        <v>0</v>
      </c>
      <c r="J2" s="131">
        <v>0</v>
      </c>
      <c r="K2" s="131">
        <v>0</v>
      </c>
      <c r="L2" s="131">
        <v>0</v>
      </c>
      <c r="M2" s="131">
        <v>0</v>
      </c>
      <c r="N2" s="131">
        <v>0</v>
      </c>
      <c r="O2" s="131">
        <v>0</v>
      </c>
      <c r="P2" s="131">
        <v>0</v>
      </c>
      <c r="Q2" s="131">
        <v>0</v>
      </c>
      <c r="R2" s="131">
        <v>0</v>
      </c>
      <c r="S2" s="131">
        <v>0</v>
      </c>
      <c r="T2" s="131">
        <v>0</v>
      </c>
      <c r="U2" s="131">
        <v>0</v>
      </c>
      <c r="V2" s="131">
        <v>0</v>
      </c>
      <c r="W2" s="131">
        <v>0</v>
      </c>
      <c r="X2" s="131">
        <v>0</v>
      </c>
      <c r="Y2" s="131">
        <v>0</v>
      </c>
      <c r="Z2" s="131">
        <v>0</v>
      </c>
      <c r="AA2" s="131">
        <v>0</v>
      </c>
      <c r="AB2" s="131">
        <v>0</v>
      </c>
      <c r="AC2" s="131">
        <v>0</v>
      </c>
      <c r="AD2" s="131">
        <v>0</v>
      </c>
      <c r="AE2" s="131">
        <v>0</v>
      </c>
      <c r="AF2" s="131">
        <v>0</v>
      </c>
      <c r="AG2" s="131">
        <v>0</v>
      </c>
      <c r="AH2" s="131">
        <v>0</v>
      </c>
      <c r="AI2" s="131">
        <v>0</v>
      </c>
      <c r="AJ2" s="131">
        <v>0</v>
      </c>
      <c r="AK2" s="131">
        <v>0</v>
      </c>
      <c r="AL2" s="131">
        <v>0</v>
      </c>
      <c r="AM2" s="131">
        <v>0</v>
      </c>
      <c r="AN2" s="131">
        <v>0</v>
      </c>
      <c r="AO2" s="131">
        <v>0</v>
      </c>
      <c r="AP2" s="131">
        <v>0</v>
      </c>
      <c r="AQ2" s="131">
        <v>0</v>
      </c>
      <c r="AR2" s="131">
        <v>0</v>
      </c>
      <c r="AS2" s="131">
        <v>0</v>
      </c>
      <c r="AT2" s="131">
        <v>0</v>
      </c>
      <c r="AU2" s="131">
        <v>0</v>
      </c>
      <c r="AV2" s="131">
        <v>0</v>
      </c>
      <c r="AW2" s="131">
        <v>0</v>
      </c>
      <c r="AX2" s="131">
        <v>0</v>
      </c>
      <c r="AY2" s="131">
        <v>0</v>
      </c>
      <c r="AZ2" s="131">
        <v>0</v>
      </c>
      <c r="BA2" s="131">
        <v>0</v>
      </c>
      <c r="BB2" s="131">
        <v>0</v>
      </c>
      <c r="BC2" s="131">
        <v>0</v>
      </c>
      <c r="BD2" s="131">
        <v>0</v>
      </c>
      <c r="BE2" s="131">
        <v>0</v>
      </c>
      <c r="BF2" s="131">
        <v>0</v>
      </c>
      <c r="BG2" s="131">
        <v>0</v>
      </c>
      <c r="BH2" s="131">
        <v>0</v>
      </c>
      <c r="BI2" s="131">
        <v>0</v>
      </c>
      <c r="BJ2" s="131">
        <v>0</v>
      </c>
      <c r="BK2" s="131">
        <v>0</v>
      </c>
      <c r="BL2" s="131">
        <v>0</v>
      </c>
      <c r="BM2" s="350"/>
      <c r="BN2" s="351"/>
      <c r="BO2" s="352"/>
    </row>
    <row r="3" spans="1:440" ht="13.2" x14ac:dyDescent="0.25">
      <c r="A3" s="765"/>
      <c r="B3" s="532"/>
      <c r="C3" s="1031" t="s">
        <v>35</v>
      </c>
      <c r="D3" s="534" t="s">
        <v>33</v>
      </c>
      <c r="E3" s="132">
        <f t="array" ref="E3:BL3">TRANSPOSE(SAMP!J3:J62)</f>
        <v>0</v>
      </c>
      <c r="F3" s="133">
        <v>0</v>
      </c>
      <c r="G3" s="134">
        <v>0</v>
      </c>
      <c r="H3" s="134">
        <v>0</v>
      </c>
      <c r="I3" s="134">
        <v>0</v>
      </c>
      <c r="J3" s="134">
        <v>0</v>
      </c>
      <c r="K3" s="134">
        <v>0</v>
      </c>
      <c r="L3" s="134">
        <v>0</v>
      </c>
      <c r="M3" s="134">
        <v>0</v>
      </c>
      <c r="N3" s="134">
        <v>0</v>
      </c>
      <c r="O3" s="134">
        <v>0</v>
      </c>
      <c r="P3" s="134">
        <v>0</v>
      </c>
      <c r="Q3" s="134">
        <v>0</v>
      </c>
      <c r="R3" s="134">
        <v>0</v>
      </c>
      <c r="S3" s="134">
        <v>0</v>
      </c>
      <c r="T3" s="134">
        <v>0</v>
      </c>
      <c r="U3" s="134">
        <v>0</v>
      </c>
      <c r="V3" s="134">
        <v>0</v>
      </c>
      <c r="W3" s="134">
        <v>0</v>
      </c>
      <c r="X3" s="134">
        <v>0</v>
      </c>
      <c r="Y3" s="134">
        <v>0</v>
      </c>
      <c r="Z3" s="134">
        <v>0</v>
      </c>
      <c r="AA3" s="134">
        <v>0</v>
      </c>
      <c r="AB3" s="134">
        <v>0</v>
      </c>
      <c r="AC3" s="134">
        <v>0</v>
      </c>
      <c r="AD3" s="134">
        <v>0</v>
      </c>
      <c r="AE3" s="134">
        <v>0</v>
      </c>
      <c r="AF3" s="134">
        <v>0</v>
      </c>
      <c r="AG3" s="134">
        <v>0</v>
      </c>
      <c r="AH3" s="134">
        <v>0</v>
      </c>
      <c r="AI3" s="134">
        <v>0</v>
      </c>
      <c r="AJ3" s="134">
        <v>0</v>
      </c>
      <c r="AK3" s="134">
        <v>0</v>
      </c>
      <c r="AL3" s="134">
        <v>0</v>
      </c>
      <c r="AM3" s="134">
        <v>0</v>
      </c>
      <c r="AN3" s="134">
        <v>0</v>
      </c>
      <c r="AO3" s="134">
        <v>0</v>
      </c>
      <c r="AP3" s="134">
        <v>0</v>
      </c>
      <c r="AQ3" s="134">
        <v>0</v>
      </c>
      <c r="AR3" s="134">
        <v>0</v>
      </c>
      <c r="AS3" s="134">
        <v>0</v>
      </c>
      <c r="AT3" s="134">
        <v>0</v>
      </c>
      <c r="AU3" s="134">
        <v>0</v>
      </c>
      <c r="AV3" s="134">
        <v>0</v>
      </c>
      <c r="AW3" s="134">
        <v>0</v>
      </c>
      <c r="AX3" s="134">
        <v>0</v>
      </c>
      <c r="AY3" s="134">
        <v>0</v>
      </c>
      <c r="AZ3" s="134">
        <v>0</v>
      </c>
      <c r="BA3" s="134">
        <v>0</v>
      </c>
      <c r="BB3" s="134">
        <v>0</v>
      </c>
      <c r="BC3" s="134">
        <v>0</v>
      </c>
      <c r="BD3" s="134">
        <v>0</v>
      </c>
      <c r="BE3" s="134">
        <v>0</v>
      </c>
      <c r="BF3" s="134">
        <v>0</v>
      </c>
      <c r="BG3" s="134">
        <v>0</v>
      </c>
      <c r="BH3" s="134">
        <v>0</v>
      </c>
      <c r="BI3" s="134">
        <v>0</v>
      </c>
      <c r="BJ3" s="134">
        <v>0</v>
      </c>
      <c r="BK3" s="134">
        <v>0</v>
      </c>
      <c r="BL3" s="134">
        <v>0</v>
      </c>
      <c r="BM3" s="353"/>
      <c r="BN3" s="354"/>
      <c r="BO3" s="355"/>
    </row>
    <row r="4" spans="1:440" ht="13.8" thickBot="1" x14ac:dyDescent="0.3">
      <c r="A4" s="765"/>
      <c r="B4" s="532"/>
      <c r="C4" s="1032" t="s">
        <v>34</v>
      </c>
      <c r="D4" s="535" t="s">
        <v>335</v>
      </c>
      <c r="E4" s="136">
        <f t="array" ref="E4:BL4">TRANSPOSE(SAMP!K3:K62)</f>
        <v>0</v>
      </c>
      <c r="F4" s="137">
        <v>0</v>
      </c>
      <c r="G4" s="138">
        <v>0</v>
      </c>
      <c r="H4" s="138">
        <v>0</v>
      </c>
      <c r="I4" s="138">
        <v>0</v>
      </c>
      <c r="J4" s="138">
        <v>0</v>
      </c>
      <c r="K4" s="138">
        <v>0</v>
      </c>
      <c r="L4" s="138">
        <v>0</v>
      </c>
      <c r="M4" s="138">
        <v>0</v>
      </c>
      <c r="N4" s="138">
        <v>0</v>
      </c>
      <c r="O4" s="138">
        <v>0</v>
      </c>
      <c r="P4" s="138">
        <v>0</v>
      </c>
      <c r="Q4" s="138">
        <v>0</v>
      </c>
      <c r="R4" s="138">
        <v>0</v>
      </c>
      <c r="S4" s="138">
        <v>0</v>
      </c>
      <c r="T4" s="138">
        <v>0</v>
      </c>
      <c r="U4" s="138">
        <v>0</v>
      </c>
      <c r="V4" s="138">
        <v>0</v>
      </c>
      <c r="W4" s="138">
        <v>0</v>
      </c>
      <c r="X4" s="138">
        <v>0</v>
      </c>
      <c r="Y4" s="138">
        <v>0</v>
      </c>
      <c r="Z4" s="138">
        <v>0</v>
      </c>
      <c r="AA4" s="138">
        <v>0</v>
      </c>
      <c r="AB4" s="138">
        <v>0</v>
      </c>
      <c r="AC4" s="138">
        <v>0</v>
      </c>
      <c r="AD4" s="138">
        <v>0</v>
      </c>
      <c r="AE4" s="138">
        <v>0</v>
      </c>
      <c r="AF4" s="138">
        <v>0</v>
      </c>
      <c r="AG4" s="138">
        <v>0</v>
      </c>
      <c r="AH4" s="138">
        <v>0</v>
      </c>
      <c r="AI4" s="138">
        <v>0</v>
      </c>
      <c r="AJ4" s="138">
        <v>0</v>
      </c>
      <c r="AK4" s="138">
        <v>0</v>
      </c>
      <c r="AL4" s="138">
        <v>0</v>
      </c>
      <c r="AM4" s="138">
        <v>0</v>
      </c>
      <c r="AN4" s="138">
        <v>0</v>
      </c>
      <c r="AO4" s="138">
        <v>0</v>
      </c>
      <c r="AP4" s="138">
        <v>0</v>
      </c>
      <c r="AQ4" s="138">
        <v>0</v>
      </c>
      <c r="AR4" s="138">
        <v>0</v>
      </c>
      <c r="AS4" s="138">
        <v>0</v>
      </c>
      <c r="AT4" s="138">
        <v>0</v>
      </c>
      <c r="AU4" s="138">
        <v>0</v>
      </c>
      <c r="AV4" s="138">
        <v>0</v>
      </c>
      <c r="AW4" s="138">
        <v>0</v>
      </c>
      <c r="AX4" s="138">
        <v>0</v>
      </c>
      <c r="AY4" s="138">
        <v>0</v>
      </c>
      <c r="AZ4" s="138">
        <v>0</v>
      </c>
      <c r="BA4" s="138">
        <v>0</v>
      </c>
      <c r="BB4" s="138">
        <v>0</v>
      </c>
      <c r="BC4" s="138">
        <v>0</v>
      </c>
      <c r="BD4" s="138">
        <v>0</v>
      </c>
      <c r="BE4" s="138">
        <v>0</v>
      </c>
      <c r="BF4" s="138">
        <v>0</v>
      </c>
      <c r="BG4" s="138">
        <v>0</v>
      </c>
      <c r="BH4" s="138">
        <v>0</v>
      </c>
      <c r="BI4" s="138">
        <v>0</v>
      </c>
      <c r="BJ4" s="138">
        <v>0</v>
      </c>
      <c r="BK4" s="138">
        <v>0</v>
      </c>
      <c r="BL4" s="138">
        <v>0</v>
      </c>
      <c r="BM4" s="353"/>
      <c r="BN4" s="354"/>
      <c r="BO4" s="355"/>
    </row>
    <row r="5" spans="1:440" ht="30" customHeight="1" thickBot="1" x14ac:dyDescent="0.3">
      <c r="A5" s="536"/>
      <c r="B5" s="532"/>
      <c r="C5" s="537"/>
      <c r="D5" s="538" t="s">
        <v>63</v>
      </c>
      <c r="E5" s="143">
        <f t="array" ref="E5:BL5">TRANSPOSE(SAMP!L3:L62)</f>
        <v>0</v>
      </c>
      <c r="F5" s="144">
        <v>0</v>
      </c>
      <c r="G5" s="145">
        <v>0</v>
      </c>
      <c r="H5" s="145">
        <v>0</v>
      </c>
      <c r="I5" s="145">
        <v>0</v>
      </c>
      <c r="J5" s="145">
        <v>0</v>
      </c>
      <c r="K5" s="145">
        <v>0</v>
      </c>
      <c r="L5" s="145">
        <v>0</v>
      </c>
      <c r="M5" s="145">
        <v>0</v>
      </c>
      <c r="N5" s="145">
        <v>0</v>
      </c>
      <c r="O5" s="145">
        <v>0</v>
      </c>
      <c r="P5" s="145">
        <v>0</v>
      </c>
      <c r="Q5" s="145">
        <v>0</v>
      </c>
      <c r="R5" s="145">
        <v>0</v>
      </c>
      <c r="S5" s="145">
        <v>0</v>
      </c>
      <c r="T5" s="145">
        <v>0</v>
      </c>
      <c r="U5" s="145">
        <v>0</v>
      </c>
      <c r="V5" s="145">
        <v>0</v>
      </c>
      <c r="W5" s="145">
        <v>0</v>
      </c>
      <c r="X5" s="145">
        <v>0</v>
      </c>
      <c r="Y5" s="145">
        <v>0</v>
      </c>
      <c r="Z5" s="145">
        <v>0</v>
      </c>
      <c r="AA5" s="145">
        <v>0</v>
      </c>
      <c r="AB5" s="145">
        <v>0</v>
      </c>
      <c r="AC5" s="145">
        <v>0</v>
      </c>
      <c r="AD5" s="145">
        <v>0</v>
      </c>
      <c r="AE5" s="145">
        <v>0</v>
      </c>
      <c r="AF5" s="145">
        <v>0</v>
      </c>
      <c r="AG5" s="145">
        <v>0</v>
      </c>
      <c r="AH5" s="145">
        <v>0</v>
      </c>
      <c r="AI5" s="145">
        <v>0</v>
      </c>
      <c r="AJ5" s="145">
        <v>0</v>
      </c>
      <c r="AK5" s="145">
        <v>0</v>
      </c>
      <c r="AL5" s="145">
        <v>0</v>
      </c>
      <c r="AM5" s="145">
        <v>0</v>
      </c>
      <c r="AN5" s="145">
        <v>0</v>
      </c>
      <c r="AO5" s="145">
        <v>0</v>
      </c>
      <c r="AP5" s="145">
        <v>0</v>
      </c>
      <c r="AQ5" s="145">
        <v>0</v>
      </c>
      <c r="AR5" s="145">
        <v>0</v>
      </c>
      <c r="AS5" s="145">
        <v>0</v>
      </c>
      <c r="AT5" s="145">
        <v>0</v>
      </c>
      <c r="AU5" s="145">
        <v>0</v>
      </c>
      <c r="AV5" s="145">
        <v>0</v>
      </c>
      <c r="AW5" s="145">
        <v>0</v>
      </c>
      <c r="AX5" s="145">
        <v>0</v>
      </c>
      <c r="AY5" s="145">
        <v>0</v>
      </c>
      <c r="AZ5" s="145">
        <v>0</v>
      </c>
      <c r="BA5" s="145">
        <v>0</v>
      </c>
      <c r="BB5" s="145">
        <v>0</v>
      </c>
      <c r="BC5" s="145">
        <v>0</v>
      </c>
      <c r="BD5" s="145">
        <v>0</v>
      </c>
      <c r="BE5" s="145">
        <v>0</v>
      </c>
      <c r="BF5" s="145">
        <v>0</v>
      </c>
      <c r="BG5" s="145">
        <v>0</v>
      </c>
      <c r="BH5" s="145">
        <v>0</v>
      </c>
      <c r="BI5" s="145">
        <v>0</v>
      </c>
      <c r="BJ5" s="145">
        <v>0</v>
      </c>
      <c r="BK5" s="145">
        <v>0</v>
      </c>
      <c r="BL5" s="145">
        <v>0</v>
      </c>
      <c r="BM5" s="356"/>
      <c r="BN5" s="357"/>
      <c r="BO5" s="358"/>
    </row>
    <row r="6" spans="1:440" s="80" customFormat="1" ht="24" customHeight="1" thickBot="1" x14ac:dyDescent="0.3">
      <c r="A6" s="539"/>
      <c r="B6" s="773" t="s">
        <v>205</v>
      </c>
      <c r="C6" s="774"/>
      <c r="D6" s="540" t="s">
        <v>10</v>
      </c>
      <c r="E6" s="304"/>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5"/>
      <c r="BA6" s="306"/>
      <c r="BB6" s="307"/>
      <c r="BC6" s="307"/>
      <c r="BD6" s="307"/>
      <c r="BE6" s="307"/>
      <c r="BF6" s="307"/>
      <c r="BG6" s="307"/>
      <c r="BH6" s="307"/>
      <c r="BI6" s="307"/>
      <c r="BJ6" s="307"/>
      <c r="BK6" s="307"/>
      <c r="BL6" s="308"/>
      <c r="BM6" s="175" t="s">
        <v>41</v>
      </c>
      <c r="BN6" s="176" t="s">
        <v>139</v>
      </c>
      <c r="BO6" s="177" t="s">
        <v>42</v>
      </c>
    </row>
    <row r="7" spans="1:440" ht="39.6" x14ac:dyDescent="0.25">
      <c r="A7" s="541">
        <v>1</v>
      </c>
      <c r="B7" s="542" t="s">
        <v>167</v>
      </c>
      <c r="C7" s="543" t="s">
        <v>64</v>
      </c>
      <c r="D7" s="544" t="s">
        <v>65</v>
      </c>
      <c r="E7" s="636"/>
      <c r="F7" s="637"/>
      <c r="G7" s="637"/>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7"/>
      <c r="AY7" s="637"/>
      <c r="AZ7" s="637"/>
      <c r="BA7" s="637"/>
      <c r="BB7" s="637"/>
      <c r="BC7" s="637"/>
      <c r="BD7" s="637"/>
      <c r="BE7" s="637"/>
      <c r="BF7" s="637"/>
      <c r="BG7" s="637"/>
      <c r="BH7" s="637"/>
      <c r="BI7" s="637"/>
      <c r="BJ7" s="637"/>
      <c r="BK7" s="637"/>
      <c r="BL7" s="638"/>
      <c r="BM7" s="418" t="s">
        <v>43</v>
      </c>
      <c r="BN7" s="419" t="s">
        <v>43</v>
      </c>
      <c r="BO7" s="420" t="s">
        <v>43</v>
      </c>
      <c r="BP7" s="516"/>
      <c r="BQ7" s="516"/>
      <c r="BR7" s="516"/>
      <c r="BS7" s="516"/>
      <c r="BT7" s="516"/>
      <c r="BU7" s="516"/>
      <c r="BV7" s="516"/>
      <c r="BW7" s="516"/>
      <c r="BX7" s="516"/>
      <c r="BY7" s="516"/>
      <c r="BZ7" s="516"/>
      <c r="CA7" s="516"/>
      <c r="CB7" s="516"/>
      <c r="CC7" s="516"/>
      <c r="CD7" s="516"/>
      <c r="CE7" s="516"/>
      <c r="CF7" s="516"/>
      <c r="CG7" s="516"/>
      <c r="CH7" s="516"/>
      <c r="CI7" s="516"/>
      <c r="CJ7" s="516"/>
      <c r="CK7" s="516"/>
      <c r="CL7" s="516"/>
      <c r="CM7" s="516"/>
      <c r="CN7" s="516"/>
      <c r="CO7" s="516"/>
      <c r="CP7" s="516"/>
      <c r="CQ7" s="516"/>
      <c r="CR7" s="516"/>
      <c r="CS7" s="516"/>
      <c r="CT7" s="516"/>
      <c r="CU7" s="516"/>
      <c r="CV7" s="516"/>
      <c r="CW7" s="516"/>
      <c r="CX7" s="516"/>
      <c r="CY7" s="516"/>
      <c r="CZ7" s="516"/>
      <c r="DA7" s="516"/>
      <c r="DB7" s="516"/>
      <c r="DC7" s="516"/>
      <c r="DD7" s="516"/>
      <c r="DE7" s="516"/>
      <c r="DF7" s="516"/>
      <c r="DG7" s="516"/>
      <c r="DH7" s="516"/>
      <c r="DI7" s="516"/>
      <c r="DJ7" s="516"/>
      <c r="DK7" s="516"/>
      <c r="DL7" s="516"/>
      <c r="DM7" s="516"/>
      <c r="DN7" s="516"/>
      <c r="DO7" s="516"/>
      <c r="DP7" s="516"/>
      <c r="DQ7" s="516"/>
      <c r="DR7" s="516"/>
      <c r="DS7" s="516"/>
      <c r="DT7" s="516"/>
      <c r="DU7" s="516"/>
      <c r="DV7" s="516"/>
      <c r="DW7" s="516"/>
      <c r="DX7" s="516"/>
      <c r="DY7" s="516"/>
      <c r="DZ7" s="516"/>
      <c r="EA7" s="516"/>
      <c r="EB7" s="516"/>
      <c r="EC7" s="516"/>
      <c r="ED7" s="516"/>
      <c r="EE7" s="516"/>
      <c r="EF7" s="516"/>
      <c r="EG7" s="516"/>
      <c r="EH7" s="516"/>
      <c r="EI7" s="516"/>
      <c r="EJ7" s="516"/>
      <c r="EK7" s="516"/>
      <c r="EL7" s="516"/>
      <c r="EM7" s="516"/>
      <c r="EN7" s="516"/>
      <c r="EO7" s="516"/>
      <c r="EP7" s="516"/>
      <c r="EQ7" s="516"/>
      <c r="ER7" s="516"/>
      <c r="ES7" s="516"/>
      <c r="ET7" s="516"/>
      <c r="EU7" s="516"/>
      <c r="EV7" s="516"/>
      <c r="EW7" s="516"/>
      <c r="EX7" s="516"/>
      <c r="EY7" s="516"/>
      <c r="EZ7" s="516"/>
      <c r="FA7" s="516"/>
      <c r="FB7" s="516"/>
      <c r="FC7" s="516"/>
      <c r="FD7" s="516"/>
      <c r="FE7" s="516"/>
      <c r="FF7" s="516"/>
      <c r="FG7" s="516"/>
      <c r="FH7" s="516"/>
      <c r="FI7" s="516"/>
      <c r="FJ7" s="516"/>
      <c r="FK7" s="516"/>
      <c r="FL7" s="516"/>
      <c r="FM7" s="516"/>
      <c r="FN7" s="516"/>
      <c r="FO7" s="516"/>
      <c r="FP7" s="516"/>
      <c r="FQ7" s="516"/>
      <c r="FR7" s="516"/>
      <c r="FS7" s="516"/>
      <c r="FT7" s="516"/>
      <c r="FU7" s="516"/>
      <c r="FV7" s="516"/>
      <c r="FW7" s="516"/>
      <c r="FX7" s="516"/>
      <c r="FY7" s="516"/>
      <c r="FZ7" s="516"/>
      <c r="GA7" s="516"/>
      <c r="GB7" s="516"/>
      <c r="GC7" s="516"/>
      <c r="GD7" s="516"/>
      <c r="GE7" s="516"/>
      <c r="GF7" s="516"/>
      <c r="GG7" s="516"/>
      <c r="GH7" s="516"/>
      <c r="GI7" s="516"/>
      <c r="GJ7" s="516"/>
      <c r="GK7" s="516"/>
      <c r="GL7" s="516"/>
      <c r="GM7" s="516"/>
      <c r="GN7" s="516"/>
      <c r="GO7" s="516"/>
      <c r="GP7" s="516"/>
      <c r="GQ7" s="516"/>
      <c r="GR7" s="516"/>
      <c r="GS7" s="516"/>
      <c r="GT7" s="516"/>
      <c r="GU7" s="516"/>
      <c r="GV7" s="516"/>
      <c r="GW7" s="516"/>
      <c r="GX7" s="516"/>
      <c r="GY7" s="516"/>
      <c r="GZ7" s="516"/>
      <c r="HA7" s="516"/>
      <c r="HB7" s="516"/>
      <c r="HC7" s="516"/>
      <c r="HD7" s="516"/>
      <c r="HE7" s="516"/>
      <c r="HF7" s="516"/>
      <c r="HG7" s="516"/>
      <c r="HH7" s="516"/>
      <c r="HI7" s="516"/>
      <c r="HJ7" s="516"/>
      <c r="HK7" s="516"/>
      <c r="HL7" s="516"/>
      <c r="HM7" s="516"/>
      <c r="HN7" s="516"/>
      <c r="HO7" s="516"/>
      <c r="HP7" s="516"/>
      <c r="HQ7" s="516"/>
      <c r="HR7" s="516"/>
      <c r="HS7" s="516"/>
      <c r="HT7" s="516"/>
      <c r="HU7" s="516"/>
      <c r="HV7" s="516"/>
      <c r="HW7" s="516"/>
      <c r="HX7" s="516"/>
      <c r="HY7" s="516"/>
      <c r="HZ7" s="516"/>
      <c r="IA7" s="516"/>
      <c r="IB7" s="516"/>
      <c r="IC7" s="516"/>
      <c r="ID7" s="516"/>
      <c r="IE7" s="516"/>
      <c r="IF7" s="516"/>
      <c r="IG7" s="516"/>
      <c r="IH7" s="516"/>
      <c r="II7" s="516"/>
      <c r="IJ7" s="516"/>
      <c r="IK7" s="516"/>
      <c r="IL7" s="516"/>
      <c r="IM7" s="516"/>
      <c r="IN7" s="516"/>
      <c r="IO7" s="516"/>
      <c r="IP7" s="516"/>
      <c r="IQ7" s="516"/>
      <c r="IR7" s="516"/>
      <c r="IS7" s="516"/>
      <c r="IT7" s="516"/>
      <c r="IU7" s="516"/>
      <c r="IV7" s="516"/>
      <c r="IW7" s="516"/>
      <c r="IX7" s="516"/>
      <c r="IY7" s="516"/>
      <c r="IZ7" s="516"/>
      <c r="JA7" s="516"/>
      <c r="JB7" s="516"/>
      <c r="JC7" s="516"/>
      <c r="JD7" s="516"/>
      <c r="JE7" s="516"/>
      <c r="JF7" s="516"/>
      <c r="JG7" s="516"/>
      <c r="JH7" s="516"/>
      <c r="JI7" s="516"/>
      <c r="JJ7" s="516"/>
      <c r="JK7" s="516"/>
      <c r="JL7" s="516"/>
      <c r="JM7" s="516"/>
      <c r="JN7" s="516"/>
      <c r="JO7" s="516"/>
      <c r="JP7" s="516"/>
      <c r="JQ7" s="516"/>
      <c r="JR7" s="516"/>
      <c r="JS7" s="516"/>
      <c r="JT7" s="516"/>
      <c r="JU7" s="516"/>
      <c r="JV7" s="516"/>
      <c r="JW7" s="516"/>
      <c r="JX7" s="516"/>
      <c r="JY7" s="516"/>
      <c r="JZ7" s="516"/>
      <c r="KA7" s="516"/>
      <c r="KB7" s="516"/>
      <c r="KC7" s="516"/>
      <c r="KD7" s="516"/>
      <c r="KE7" s="516"/>
      <c r="KF7" s="516"/>
      <c r="KG7" s="516"/>
      <c r="KH7" s="516"/>
      <c r="KI7" s="516"/>
      <c r="KJ7" s="516"/>
      <c r="KK7" s="516"/>
      <c r="KL7" s="516"/>
      <c r="KM7" s="516"/>
      <c r="KN7" s="516"/>
      <c r="KO7" s="516"/>
      <c r="KP7" s="516"/>
      <c r="KQ7" s="516"/>
      <c r="KR7" s="516"/>
      <c r="KS7" s="516"/>
      <c r="KT7" s="516"/>
      <c r="KU7" s="516"/>
      <c r="KV7" s="516"/>
      <c r="KW7" s="516"/>
      <c r="KX7" s="516"/>
      <c r="KY7" s="516"/>
      <c r="KZ7" s="516"/>
      <c r="LA7" s="516"/>
      <c r="LB7" s="516"/>
      <c r="LC7" s="516"/>
      <c r="LD7" s="516"/>
      <c r="LE7" s="516"/>
      <c r="LF7" s="516"/>
      <c r="LG7" s="516"/>
      <c r="LH7" s="516"/>
      <c r="LI7" s="516"/>
      <c r="LJ7" s="516"/>
      <c r="LK7" s="516"/>
      <c r="LL7" s="516"/>
      <c r="LM7" s="516"/>
      <c r="LN7" s="516"/>
      <c r="LO7" s="516"/>
      <c r="LP7" s="516"/>
      <c r="LQ7" s="516"/>
      <c r="LR7" s="516"/>
      <c r="LS7" s="516"/>
      <c r="LT7" s="516"/>
      <c r="LU7" s="516"/>
      <c r="LV7" s="516"/>
      <c r="LW7" s="516"/>
      <c r="LX7" s="516"/>
      <c r="LY7" s="516"/>
      <c r="LZ7" s="516"/>
      <c r="MA7" s="516"/>
      <c r="MB7" s="516"/>
      <c r="MC7" s="516"/>
      <c r="MD7" s="516"/>
      <c r="ME7" s="516"/>
      <c r="MF7" s="516"/>
      <c r="MG7" s="516"/>
      <c r="MH7" s="516"/>
      <c r="MI7" s="516"/>
      <c r="MJ7" s="516"/>
      <c r="MK7" s="516"/>
      <c r="ML7" s="516"/>
      <c r="MM7" s="516"/>
      <c r="MN7" s="516"/>
      <c r="MO7" s="516"/>
      <c r="MP7" s="516"/>
      <c r="MQ7" s="516"/>
      <c r="MR7" s="516"/>
      <c r="MS7" s="516"/>
      <c r="MT7" s="516"/>
      <c r="MU7" s="516"/>
      <c r="MV7" s="516"/>
      <c r="MW7" s="516"/>
      <c r="MX7" s="516"/>
      <c r="MY7" s="516"/>
      <c r="MZ7" s="516"/>
      <c r="NA7" s="516"/>
      <c r="NB7" s="516"/>
      <c r="NC7" s="516"/>
      <c r="ND7" s="516"/>
      <c r="NE7" s="516"/>
      <c r="NF7" s="516"/>
      <c r="NG7" s="516"/>
      <c r="NH7" s="516"/>
      <c r="NI7" s="516"/>
      <c r="NJ7" s="516"/>
      <c r="NK7" s="516"/>
      <c r="NL7" s="516"/>
      <c r="NM7" s="516"/>
      <c r="NN7" s="516"/>
      <c r="NO7" s="516"/>
      <c r="NP7" s="516"/>
      <c r="NQ7" s="516"/>
      <c r="NR7" s="516"/>
      <c r="NS7" s="516"/>
      <c r="NT7" s="516"/>
      <c r="NU7" s="516"/>
      <c r="NV7" s="516"/>
      <c r="NW7" s="516"/>
      <c r="NX7" s="516"/>
      <c r="NY7" s="516"/>
      <c r="NZ7" s="516"/>
      <c r="OA7" s="516"/>
      <c r="OB7" s="516"/>
      <c r="OC7" s="516"/>
      <c r="OD7" s="516"/>
      <c r="OE7" s="516"/>
      <c r="OF7" s="516"/>
      <c r="OG7" s="516"/>
      <c r="OH7" s="516"/>
      <c r="OI7" s="516"/>
      <c r="OJ7" s="516"/>
      <c r="OK7" s="516"/>
      <c r="OL7" s="516"/>
      <c r="OM7" s="516"/>
      <c r="ON7" s="516"/>
      <c r="OO7" s="516"/>
      <c r="OP7" s="516"/>
      <c r="OQ7" s="516"/>
      <c r="OR7" s="516"/>
      <c r="OS7" s="516"/>
      <c r="OT7" s="516"/>
      <c r="OU7" s="516"/>
      <c r="OV7" s="516"/>
      <c r="OW7" s="516"/>
      <c r="OX7" s="516"/>
      <c r="OY7" s="516"/>
      <c r="OZ7" s="516"/>
      <c r="PA7" s="516"/>
      <c r="PB7" s="516"/>
      <c r="PC7" s="516"/>
      <c r="PD7" s="516"/>
      <c r="PE7" s="516"/>
      <c r="PF7" s="516"/>
      <c r="PG7" s="516"/>
      <c r="PH7" s="516"/>
      <c r="PI7" s="516"/>
      <c r="PJ7" s="516"/>
      <c r="PK7" s="516"/>
      <c r="PL7" s="516"/>
      <c r="PM7" s="516"/>
      <c r="PN7" s="516"/>
      <c r="PO7" s="516"/>
      <c r="PP7" s="516"/>
      <c r="PQ7" s="516"/>
      <c r="PR7" s="516"/>
      <c r="PS7" s="516"/>
      <c r="PT7" s="516"/>
      <c r="PU7" s="516"/>
      <c r="PV7" s="516"/>
      <c r="PW7" s="516"/>
      <c r="PX7" s="516"/>
    </row>
    <row r="8" spans="1:440" ht="66" customHeight="1" x14ac:dyDescent="0.25">
      <c r="A8" s="545">
        <v>2</v>
      </c>
      <c r="B8" s="546" t="s">
        <v>168</v>
      </c>
      <c r="C8" s="547" t="s">
        <v>133</v>
      </c>
      <c r="D8" s="548" t="s">
        <v>52</v>
      </c>
      <c r="E8" s="639" t="str">
        <f>IF(E7="DW", "X", "")</f>
        <v/>
      </c>
      <c r="F8" s="639" t="str">
        <f t="shared" ref="F8:BL8" si="0">IF(F7="DW", "X", "")</f>
        <v/>
      </c>
      <c r="G8" s="639" t="str">
        <f t="shared" si="0"/>
        <v/>
      </c>
      <c r="H8" s="639" t="str">
        <f t="shared" si="0"/>
        <v/>
      </c>
      <c r="I8" s="639" t="str">
        <f t="shared" si="0"/>
        <v/>
      </c>
      <c r="J8" s="639" t="str">
        <f t="shared" si="0"/>
        <v/>
      </c>
      <c r="K8" s="639" t="str">
        <f t="shared" si="0"/>
        <v/>
      </c>
      <c r="L8" s="639" t="str">
        <f t="shared" si="0"/>
        <v/>
      </c>
      <c r="M8" s="639" t="str">
        <f t="shared" si="0"/>
        <v/>
      </c>
      <c r="N8" s="639" t="str">
        <f t="shared" si="0"/>
        <v/>
      </c>
      <c r="O8" s="639" t="str">
        <f t="shared" si="0"/>
        <v/>
      </c>
      <c r="P8" s="639" t="str">
        <f t="shared" si="0"/>
        <v/>
      </c>
      <c r="Q8" s="639" t="str">
        <f t="shared" si="0"/>
        <v/>
      </c>
      <c r="R8" s="639" t="str">
        <f t="shared" si="0"/>
        <v/>
      </c>
      <c r="S8" s="639" t="str">
        <f t="shared" si="0"/>
        <v/>
      </c>
      <c r="T8" s="639" t="str">
        <f t="shared" si="0"/>
        <v/>
      </c>
      <c r="U8" s="639" t="str">
        <f t="shared" si="0"/>
        <v/>
      </c>
      <c r="V8" s="639" t="str">
        <f t="shared" si="0"/>
        <v/>
      </c>
      <c r="W8" s="639" t="str">
        <f t="shared" si="0"/>
        <v/>
      </c>
      <c r="X8" s="639" t="str">
        <f t="shared" si="0"/>
        <v/>
      </c>
      <c r="Y8" s="639" t="str">
        <f t="shared" si="0"/>
        <v/>
      </c>
      <c r="Z8" s="639" t="str">
        <f t="shared" si="0"/>
        <v/>
      </c>
      <c r="AA8" s="639" t="str">
        <f t="shared" si="0"/>
        <v/>
      </c>
      <c r="AB8" s="639" t="str">
        <f t="shared" si="0"/>
        <v/>
      </c>
      <c r="AC8" s="639" t="str">
        <f t="shared" si="0"/>
        <v/>
      </c>
      <c r="AD8" s="639" t="str">
        <f t="shared" si="0"/>
        <v/>
      </c>
      <c r="AE8" s="639" t="str">
        <f t="shared" si="0"/>
        <v/>
      </c>
      <c r="AF8" s="639" t="str">
        <f t="shared" si="0"/>
        <v/>
      </c>
      <c r="AG8" s="639" t="str">
        <f t="shared" si="0"/>
        <v/>
      </c>
      <c r="AH8" s="639" t="str">
        <f t="shared" si="0"/>
        <v/>
      </c>
      <c r="AI8" s="639" t="str">
        <f t="shared" si="0"/>
        <v/>
      </c>
      <c r="AJ8" s="639" t="str">
        <f t="shared" si="0"/>
        <v/>
      </c>
      <c r="AK8" s="639" t="str">
        <f t="shared" si="0"/>
        <v/>
      </c>
      <c r="AL8" s="639" t="str">
        <f t="shared" si="0"/>
        <v/>
      </c>
      <c r="AM8" s="639" t="str">
        <f t="shared" si="0"/>
        <v/>
      </c>
      <c r="AN8" s="639" t="str">
        <f t="shared" si="0"/>
        <v/>
      </c>
      <c r="AO8" s="639" t="str">
        <f t="shared" si="0"/>
        <v/>
      </c>
      <c r="AP8" s="639" t="str">
        <f t="shared" si="0"/>
        <v/>
      </c>
      <c r="AQ8" s="639" t="str">
        <f t="shared" si="0"/>
        <v/>
      </c>
      <c r="AR8" s="639" t="str">
        <f t="shared" si="0"/>
        <v/>
      </c>
      <c r="AS8" s="639" t="str">
        <f t="shared" si="0"/>
        <v/>
      </c>
      <c r="AT8" s="639" t="str">
        <f t="shared" si="0"/>
        <v/>
      </c>
      <c r="AU8" s="639" t="str">
        <f t="shared" si="0"/>
        <v/>
      </c>
      <c r="AV8" s="639" t="str">
        <f t="shared" si="0"/>
        <v/>
      </c>
      <c r="AW8" s="639" t="str">
        <f t="shared" si="0"/>
        <v/>
      </c>
      <c r="AX8" s="639" t="str">
        <f t="shared" si="0"/>
        <v/>
      </c>
      <c r="AY8" s="639" t="str">
        <f t="shared" si="0"/>
        <v/>
      </c>
      <c r="AZ8" s="639" t="str">
        <f t="shared" si="0"/>
        <v/>
      </c>
      <c r="BA8" s="639" t="str">
        <f t="shared" si="0"/>
        <v/>
      </c>
      <c r="BB8" s="639" t="str">
        <f t="shared" si="0"/>
        <v/>
      </c>
      <c r="BC8" s="639" t="str">
        <f t="shared" si="0"/>
        <v/>
      </c>
      <c r="BD8" s="639" t="str">
        <f t="shared" si="0"/>
        <v/>
      </c>
      <c r="BE8" s="639" t="str">
        <f t="shared" si="0"/>
        <v/>
      </c>
      <c r="BF8" s="639" t="str">
        <f t="shared" si="0"/>
        <v/>
      </c>
      <c r="BG8" s="639" t="str">
        <f t="shared" si="0"/>
        <v/>
      </c>
      <c r="BH8" s="639" t="str">
        <f t="shared" si="0"/>
        <v/>
      </c>
      <c r="BI8" s="639" t="str">
        <f t="shared" si="0"/>
        <v/>
      </c>
      <c r="BJ8" s="639" t="str">
        <f t="shared" si="0"/>
        <v/>
      </c>
      <c r="BK8" s="639" t="str">
        <f t="shared" si="0"/>
        <v/>
      </c>
      <c r="BL8" s="639" t="str">
        <f t="shared" si="0"/>
        <v/>
      </c>
      <c r="BM8" s="640"/>
      <c r="BN8" s="641"/>
      <c r="BO8" s="528"/>
      <c r="BP8" s="516"/>
      <c r="BQ8" s="516"/>
      <c r="BR8" s="516"/>
      <c r="BS8" s="516"/>
      <c r="BT8" s="516"/>
      <c r="BU8" s="516"/>
      <c r="BV8" s="516"/>
      <c r="BW8" s="516"/>
      <c r="BX8" s="516"/>
      <c r="BY8" s="516"/>
      <c r="BZ8" s="516"/>
      <c r="CA8" s="516"/>
      <c r="CB8" s="516"/>
      <c r="CC8" s="516"/>
      <c r="CD8" s="516"/>
      <c r="CE8" s="516"/>
      <c r="CF8" s="516"/>
      <c r="CG8" s="516"/>
      <c r="CH8" s="516"/>
      <c r="CI8" s="516"/>
      <c r="CJ8" s="516"/>
      <c r="CK8" s="516"/>
      <c r="CL8" s="516"/>
      <c r="CM8" s="516"/>
      <c r="CN8" s="516"/>
      <c r="CO8" s="516"/>
      <c r="CP8" s="516"/>
      <c r="CQ8" s="516"/>
      <c r="CR8" s="516"/>
      <c r="CS8" s="516"/>
      <c r="CT8" s="516"/>
      <c r="CU8" s="516"/>
      <c r="CV8" s="516"/>
      <c r="CW8" s="516"/>
      <c r="CX8" s="516"/>
      <c r="CY8" s="516"/>
      <c r="CZ8" s="516"/>
      <c r="DA8" s="516"/>
      <c r="DB8" s="516"/>
      <c r="DC8" s="516"/>
      <c r="DD8" s="516"/>
      <c r="DE8" s="516"/>
      <c r="DF8" s="516"/>
      <c r="DG8" s="516"/>
      <c r="DH8" s="516"/>
      <c r="DI8" s="516"/>
      <c r="DJ8" s="516"/>
      <c r="DK8" s="516"/>
      <c r="DL8" s="516"/>
      <c r="DM8" s="516"/>
      <c r="DN8" s="516"/>
      <c r="DO8" s="516"/>
      <c r="DP8" s="516"/>
      <c r="DQ8" s="516"/>
      <c r="DR8" s="516"/>
      <c r="DS8" s="516"/>
      <c r="DT8" s="516"/>
      <c r="DU8" s="516"/>
      <c r="DV8" s="516"/>
      <c r="DW8" s="516"/>
      <c r="DX8" s="516"/>
      <c r="DY8" s="516"/>
      <c r="DZ8" s="516"/>
      <c r="EA8" s="516"/>
      <c r="EB8" s="516"/>
      <c r="EC8" s="516"/>
      <c r="ED8" s="516"/>
      <c r="EE8" s="516"/>
      <c r="EF8" s="516"/>
      <c r="EG8" s="516"/>
      <c r="EH8" s="516"/>
      <c r="EI8" s="516"/>
      <c r="EJ8" s="516"/>
      <c r="EK8" s="516"/>
      <c r="EL8" s="516"/>
      <c r="EM8" s="516"/>
      <c r="EN8" s="516"/>
      <c r="EO8" s="516"/>
      <c r="EP8" s="516"/>
      <c r="EQ8" s="516"/>
      <c r="ER8" s="516"/>
      <c r="ES8" s="516"/>
      <c r="ET8" s="516"/>
      <c r="EU8" s="516"/>
      <c r="EV8" s="516"/>
      <c r="EW8" s="516"/>
      <c r="EX8" s="516"/>
      <c r="EY8" s="516"/>
      <c r="EZ8" s="516"/>
      <c r="FA8" s="516"/>
      <c r="FB8" s="516"/>
      <c r="FC8" s="516"/>
      <c r="FD8" s="516"/>
      <c r="FE8" s="516"/>
      <c r="FF8" s="516"/>
      <c r="FG8" s="516"/>
      <c r="FH8" s="516"/>
      <c r="FI8" s="516"/>
      <c r="FJ8" s="516"/>
      <c r="FK8" s="516"/>
      <c r="FL8" s="516"/>
      <c r="FM8" s="516"/>
      <c r="FN8" s="516"/>
      <c r="FO8" s="516"/>
      <c r="FP8" s="516"/>
      <c r="FQ8" s="516"/>
      <c r="FR8" s="516"/>
      <c r="FS8" s="516"/>
      <c r="FT8" s="516"/>
      <c r="FU8" s="516"/>
      <c r="FV8" s="516"/>
      <c r="FW8" s="516"/>
      <c r="FX8" s="516"/>
      <c r="FY8" s="516"/>
      <c r="FZ8" s="516"/>
      <c r="GA8" s="516"/>
      <c r="GB8" s="516"/>
      <c r="GC8" s="516"/>
      <c r="GD8" s="516"/>
      <c r="GE8" s="516"/>
      <c r="GF8" s="516"/>
      <c r="GG8" s="516"/>
      <c r="GH8" s="516"/>
      <c r="GI8" s="516"/>
      <c r="GJ8" s="516"/>
      <c r="GK8" s="516"/>
      <c r="GL8" s="516"/>
      <c r="GM8" s="516"/>
      <c r="GN8" s="516"/>
      <c r="GO8" s="516"/>
      <c r="GP8" s="516"/>
      <c r="GQ8" s="516"/>
      <c r="GR8" s="516"/>
      <c r="GS8" s="516"/>
      <c r="GT8" s="516"/>
      <c r="GU8" s="516"/>
      <c r="GV8" s="516"/>
      <c r="GW8" s="516"/>
      <c r="GX8" s="516"/>
      <c r="GY8" s="516"/>
      <c r="GZ8" s="516"/>
      <c r="HA8" s="516"/>
      <c r="HB8" s="516"/>
      <c r="HC8" s="516"/>
      <c r="HD8" s="516"/>
      <c r="HE8" s="516"/>
      <c r="HF8" s="516"/>
      <c r="HG8" s="516"/>
      <c r="HH8" s="516"/>
      <c r="HI8" s="516"/>
      <c r="HJ8" s="516"/>
      <c r="HK8" s="516"/>
      <c r="HL8" s="516"/>
      <c r="HM8" s="516"/>
      <c r="HN8" s="516"/>
      <c r="HO8" s="516"/>
      <c r="HP8" s="516"/>
      <c r="HQ8" s="516"/>
      <c r="HR8" s="516"/>
      <c r="HS8" s="516"/>
      <c r="HT8" s="516"/>
      <c r="HU8" s="516"/>
      <c r="HV8" s="516"/>
      <c r="HW8" s="516"/>
      <c r="HX8" s="516"/>
      <c r="HY8" s="516"/>
      <c r="HZ8" s="516"/>
      <c r="IA8" s="516"/>
      <c r="IB8" s="516"/>
      <c r="IC8" s="516"/>
      <c r="ID8" s="516"/>
      <c r="IE8" s="516"/>
      <c r="IF8" s="516"/>
      <c r="IG8" s="516"/>
      <c r="IH8" s="516"/>
      <c r="II8" s="516"/>
      <c r="IJ8" s="516"/>
      <c r="IK8" s="516"/>
      <c r="IL8" s="516"/>
      <c r="IM8" s="516"/>
      <c r="IN8" s="516"/>
      <c r="IO8" s="516"/>
      <c r="IP8" s="516"/>
      <c r="IQ8" s="516"/>
      <c r="IR8" s="516"/>
      <c r="IS8" s="516"/>
      <c r="IT8" s="516"/>
      <c r="IU8" s="516"/>
      <c r="IV8" s="516"/>
      <c r="IW8" s="516"/>
      <c r="IX8" s="516"/>
      <c r="IY8" s="516"/>
      <c r="IZ8" s="516"/>
      <c r="JA8" s="516"/>
      <c r="JB8" s="516"/>
      <c r="JC8" s="516"/>
      <c r="JD8" s="516"/>
      <c r="JE8" s="516"/>
      <c r="JF8" s="516"/>
      <c r="JG8" s="516"/>
      <c r="JH8" s="516"/>
      <c r="JI8" s="516"/>
      <c r="JJ8" s="516"/>
      <c r="JK8" s="516"/>
      <c r="JL8" s="516"/>
      <c r="JM8" s="516"/>
      <c r="JN8" s="516"/>
      <c r="JO8" s="516"/>
      <c r="JP8" s="516"/>
      <c r="JQ8" s="516"/>
      <c r="JR8" s="516"/>
      <c r="JS8" s="516"/>
      <c r="JT8" s="516"/>
      <c r="JU8" s="516"/>
      <c r="JV8" s="516"/>
      <c r="JW8" s="516"/>
      <c r="JX8" s="516"/>
      <c r="JY8" s="516"/>
      <c r="JZ8" s="516"/>
      <c r="KA8" s="516"/>
      <c r="KB8" s="516"/>
      <c r="KC8" s="516"/>
      <c r="KD8" s="516"/>
      <c r="KE8" s="516"/>
      <c r="KF8" s="516"/>
      <c r="KG8" s="516"/>
      <c r="KH8" s="516"/>
      <c r="KI8" s="516"/>
      <c r="KJ8" s="516"/>
      <c r="KK8" s="516"/>
      <c r="KL8" s="516"/>
      <c r="KM8" s="516"/>
      <c r="KN8" s="516"/>
      <c r="KO8" s="516"/>
      <c r="KP8" s="516"/>
      <c r="KQ8" s="516"/>
      <c r="KR8" s="516"/>
      <c r="KS8" s="516"/>
      <c r="KT8" s="516"/>
      <c r="KU8" s="516"/>
      <c r="KV8" s="516"/>
      <c r="KW8" s="516"/>
      <c r="KX8" s="516"/>
      <c r="KY8" s="516"/>
      <c r="KZ8" s="516"/>
      <c r="LA8" s="516"/>
      <c r="LB8" s="516"/>
      <c r="LC8" s="516"/>
      <c r="LD8" s="516"/>
      <c r="LE8" s="516"/>
      <c r="LF8" s="516"/>
      <c r="LG8" s="516"/>
      <c r="LH8" s="516"/>
      <c r="LI8" s="516"/>
      <c r="LJ8" s="516"/>
      <c r="LK8" s="516"/>
      <c r="LL8" s="516"/>
      <c r="LM8" s="516"/>
      <c r="LN8" s="516"/>
      <c r="LO8" s="516"/>
      <c r="LP8" s="516"/>
      <c r="LQ8" s="516"/>
      <c r="LR8" s="516"/>
      <c r="LS8" s="516"/>
      <c r="LT8" s="516"/>
      <c r="LU8" s="516"/>
      <c r="LV8" s="516"/>
      <c r="LW8" s="516"/>
      <c r="LX8" s="516"/>
      <c r="LY8" s="516"/>
      <c r="LZ8" s="516"/>
      <c r="MA8" s="516"/>
      <c r="MB8" s="516"/>
      <c r="MC8" s="516"/>
      <c r="MD8" s="516"/>
      <c r="ME8" s="516"/>
      <c r="MF8" s="516"/>
      <c r="MG8" s="516"/>
      <c r="MH8" s="516"/>
      <c r="MI8" s="516"/>
      <c r="MJ8" s="516"/>
      <c r="MK8" s="516"/>
      <c r="ML8" s="516"/>
      <c r="MM8" s="516"/>
      <c r="MN8" s="516"/>
      <c r="MO8" s="516"/>
      <c r="MP8" s="516"/>
      <c r="MQ8" s="516"/>
      <c r="MR8" s="516"/>
      <c r="MS8" s="516"/>
      <c r="MT8" s="516"/>
      <c r="MU8" s="516"/>
      <c r="MV8" s="516"/>
      <c r="MW8" s="516"/>
      <c r="MX8" s="516"/>
      <c r="MY8" s="516"/>
      <c r="MZ8" s="516"/>
      <c r="NA8" s="516"/>
      <c r="NB8" s="516"/>
      <c r="NC8" s="516"/>
      <c r="ND8" s="516"/>
      <c r="NE8" s="516"/>
      <c r="NF8" s="516"/>
      <c r="NG8" s="516"/>
      <c r="NH8" s="516"/>
      <c r="NI8" s="516"/>
      <c r="NJ8" s="516"/>
      <c r="NK8" s="516"/>
      <c r="NL8" s="516"/>
      <c r="NM8" s="516"/>
      <c r="NN8" s="516"/>
      <c r="NO8" s="516"/>
      <c r="NP8" s="516"/>
      <c r="NQ8" s="516"/>
      <c r="NR8" s="516"/>
      <c r="NS8" s="516"/>
      <c r="NT8" s="516"/>
      <c r="NU8" s="516"/>
      <c r="NV8" s="516"/>
      <c r="NW8" s="516"/>
      <c r="NX8" s="516"/>
      <c r="NY8" s="516"/>
      <c r="NZ8" s="516"/>
      <c r="OA8" s="516"/>
      <c r="OB8" s="516"/>
      <c r="OC8" s="516"/>
      <c r="OD8" s="516"/>
      <c r="OE8" s="516"/>
      <c r="OF8" s="516"/>
      <c r="OG8" s="516"/>
      <c r="OH8" s="516"/>
      <c r="OI8" s="516"/>
      <c r="OJ8" s="516"/>
      <c r="OK8" s="516"/>
      <c r="OL8" s="516"/>
      <c r="OM8" s="516"/>
      <c r="ON8" s="516"/>
      <c r="OO8" s="516"/>
      <c r="OP8" s="516"/>
      <c r="OQ8" s="516"/>
      <c r="OR8" s="516"/>
      <c r="OS8" s="516"/>
      <c r="OT8" s="516"/>
      <c r="OU8" s="516"/>
      <c r="OV8" s="516"/>
      <c r="OW8" s="516"/>
      <c r="OX8" s="516"/>
      <c r="OY8" s="516"/>
      <c r="OZ8" s="516"/>
      <c r="PA8" s="516"/>
      <c r="PB8" s="516"/>
      <c r="PC8" s="516"/>
      <c r="PD8" s="516"/>
      <c r="PE8" s="516"/>
      <c r="PF8" s="516"/>
      <c r="PG8" s="516"/>
      <c r="PH8" s="516"/>
      <c r="PI8" s="516"/>
      <c r="PJ8" s="516"/>
      <c r="PK8" s="516"/>
      <c r="PL8" s="516"/>
      <c r="PM8" s="516"/>
      <c r="PN8" s="516"/>
      <c r="PO8" s="516"/>
      <c r="PP8" s="516"/>
      <c r="PQ8" s="516"/>
      <c r="PR8" s="516"/>
      <c r="PS8" s="516"/>
      <c r="PT8" s="516"/>
      <c r="PU8" s="516"/>
      <c r="PV8" s="516"/>
      <c r="PW8" s="516"/>
      <c r="PX8" s="516"/>
    </row>
    <row r="9" spans="1:440" ht="58.5" customHeight="1" x14ac:dyDescent="0.25">
      <c r="A9" s="549">
        <v>3</v>
      </c>
      <c r="B9" s="546" t="s">
        <v>170</v>
      </c>
      <c r="C9" s="547" t="s">
        <v>93</v>
      </c>
      <c r="D9" s="548" t="s">
        <v>67</v>
      </c>
      <c r="E9" s="639" t="str">
        <f>IF(E7="A", "X", "")</f>
        <v/>
      </c>
      <c r="F9" s="639" t="str">
        <f t="shared" ref="F9:BL9" si="1">IF(F7="A", "X", "")</f>
        <v/>
      </c>
      <c r="G9" s="639" t="str">
        <f t="shared" si="1"/>
        <v/>
      </c>
      <c r="H9" s="639" t="str">
        <f t="shared" si="1"/>
        <v/>
      </c>
      <c r="I9" s="639" t="str">
        <f t="shared" si="1"/>
        <v/>
      </c>
      <c r="J9" s="639" t="str">
        <f t="shared" si="1"/>
        <v/>
      </c>
      <c r="K9" s="639" t="str">
        <f t="shared" si="1"/>
        <v/>
      </c>
      <c r="L9" s="639" t="str">
        <f t="shared" si="1"/>
        <v/>
      </c>
      <c r="M9" s="639" t="str">
        <f t="shared" si="1"/>
        <v/>
      </c>
      <c r="N9" s="639" t="str">
        <f t="shared" si="1"/>
        <v/>
      </c>
      <c r="O9" s="639" t="str">
        <f t="shared" si="1"/>
        <v/>
      </c>
      <c r="P9" s="639" t="str">
        <f t="shared" si="1"/>
        <v/>
      </c>
      <c r="Q9" s="639" t="str">
        <f t="shared" si="1"/>
        <v/>
      </c>
      <c r="R9" s="639" t="str">
        <f t="shared" si="1"/>
        <v/>
      </c>
      <c r="S9" s="639" t="str">
        <f t="shared" si="1"/>
        <v/>
      </c>
      <c r="T9" s="639" t="str">
        <f t="shared" si="1"/>
        <v/>
      </c>
      <c r="U9" s="639" t="str">
        <f t="shared" si="1"/>
        <v/>
      </c>
      <c r="V9" s="639" t="str">
        <f t="shared" si="1"/>
        <v/>
      </c>
      <c r="W9" s="639" t="str">
        <f t="shared" si="1"/>
        <v/>
      </c>
      <c r="X9" s="639" t="str">
        <f t="shared" si="1"/>
        <v/>
      </c>
      <c r="Y9" s="639" t="str">
        <f t="shared" si="1"/>
        <v/>
      </c>
      <c r="Z9" s="639" t="str">
        <f t="shared" si="1"/>
        <v/>
      </c>
      <c r="AA9" s="639" t="str">
        <f t="shared" si="1"/>
        <v/>
      </c>
      <c r="AB9" s="639" t="str">
        <f t="shared" si="1"/>
        <v/>
      </c>
      <c r="AC9" s="639" t="str">
        <f t="shared" si="1"/>
        <v/>
      </c>
      <c r="AD9" s="639" t="str">
        <f t="shared" si="1"/>
        <v/>
      </c>
      <c r="AE9" s="639" t="str">
        <f t="shared" si="1"/>
        <v/>
      </c>
      <c r="AF9" s="639" t="str">
        <f t="shared" si="1"/>
        <v/>
      </c>
      <c r="AG9" s="639" t="str">
        <f t="shared" si="1"/>
        <v/>
      </c>
      <c r="AH9" s="639" t="str">
        <f t="shared" si="1"/>
        <v/>
      </c>
      <c r="AI9" s="639" t="str">
        <f t="shared" si="1"/>
        <v/>
      </c>
      <c r="AJ9" s="639" t="str">
        <f t="shared" si="1"/>
        <v/>
      </c>
      <c r="AK9" s="639" t="str">
        <f t="shared" si="1"/>
        <v/>
      </c>
      <c r="AL9" s="639" t="str">
        <f t="shared" si="1"/>
        <v/>
      </c>
      <c r="AM9" s="639" t="str">
        <f t="shared" si="1"/>
        <v/>
      </c>
      <c r="AN9" s="639" t="str">
        <f t="shared" si="1"/>
        <v/>
      </c>
      <c r="AO9" s="639" t="str">
        <f t="shared" si="1"/>
        <v/>
      </c>
      <c r="AP9" s="639" t="str">
        <f t="shared" si="1"/>
        <v/>
      </c>
      <c r="AQ9" s="639" t="str">
        <f t="shared" si="1"/>
        <v/>
      </c>
      <c r="AR9" s="639" t="str">
        <f t="shared" si="1"/>
        <v/>
      </c>
      <c r="AS9" s="639" t="str">
        <f t="shared" si="1"/>
        <v/>
      </c>
      <c r="AT9" s="639" t="str">
        <f t="shared" si="1"/>
        <v/>
      </c>
      <c r="AU9" s="639" t="str">
        <f t="shared" si="1"/>
        <v/>
      </c>
      <c r="AV9" s="639" t="str">
        <f t="shared" si="1"/>
        <v/>
      </c>
      <c r="AW9" s="639" t="str">
        <f t="shared" si="1"/>
        <v/>
      </c>
      <c r="AX9" s="639" t="str">
        <f t="shared" si="1"/>
        <v/>
      </c>
      <c r="AY9" s="639" t="str">
        <f t="shared" si="1"/>
        <v/>
      </c>
      <c r="AZ9" s="639" t="str">
        <f t="shared" si="1"/>
        <v/>
      </c>
      <c r="BA9" s="639" t="str">
        <f t="shared" si="1"/>
        <v/>
      </c>
      <c r="BB9" s="639" t="str">
        <f t="shared" si="1"/>
        <v/>
      </c>
      <c r="BC9" s="639" t="str">
        <f t="shared" si="1"/>
        <v/>
      </c>
      <c r="BD9" s="639" t="str">
        <f t="shared" si="1"/>
        <v/>
      </c>
      <c r="BE9" s="639" t="str">
        <f t="shared" si="1"/>
        <v/>
      </c>
      <c r="BF9" s="639" t="str">
        <f t="shared" si="1"/>
        <v/>
      </c>
      <c r="BG9" s="639" t="str">
        <f t="shared" si="1"/>
        <v/>
      </c>
      <c r="BH9" s="639" t="str">
        <f t="shared" si="1"/>
        <v/>
      </c>
      <c r="BI9" s="639" t="str">
        <f t="shared" si="1"/>
        <v/>
      </c>
      <c r="BJ9" s="639" t="str">
        <f t="shared" si="1"/>
        <v/>
      </c>
      <c r="BK9" s="639" t="str">
        <f t="shared" si="1"/>
        <v/>
      </c>
      <c r="BL9" s="639" t="str">
        <f t="shared" si="1"/>
        <v/>
      </c>
      <c r="BM9" s="642"/>
      <c r="BN9" s="643"/>
      <c r="BO9" s="525"/>
      <c r="BP9" s="516"/>
      <c r="BQ9" s="516"/>
      <c r="BR9" s="516"/>
      <c r="BS9" s="516"/>
      <c r="BT9" s="516"/>
      <c r="BU9" s="516"/>
      <c r="BV9" s="516"/>
      <c r="BW9" s="516"/>
      <c r="BX9" s="516"/>
      <c r="BY9" s="516"/>
      <c r="BZ9" s="516"/>
      <c r="CA9" s="516"/>
      <c r="CB9" s="516"/>
      <c r="CC9" s="516"/>
      <c r="CD9" s="516"/>
      <c r="CE9" s="516"/>
      <c r="CF9" s="516"/>
      <c r="CG9" s="516"/>
      <c r="CH9" s="516"/>
      <c r="CI9" s="516"/>
      <c r="CJ9" s="516"/>
      <c r="CK9" s="516"/>
      <c r="CL9" s="516"/>
      <c r="CM9" s="516"/>
      <c r="CN9" s="516"/>
      <c r="CO9" s="516"/>
      <c r="CP9" s="516"/>
      <c r="CQ9" s="516"/>
      <c r="CR9" s="516"/>
      <c r="CS9" s="516"/>
      <c r="CT9" s="516"/>
      <c r="CU9" s="516"/>
      <c r="CV9" s="516"/>
      <c r="CW9" s="516"/>
      <c r="CX9" s="516"/>
      <c r="CY9" s="516"/>
      <c r="CZ9" s="516"/>
      <c r="DA9" s="516"/>
      <c r="DB9" s="516"/>
      <c r="DC9" s="516"/>
      <c r="DD9" s="516"/>
      <c r="DE9" s="516"/>
      <c r="DF9" s="516"/>
      <c r="DG9" s="516"/>
      <c r="DH9" s="516"/>
      <c r="DI9" s="516"/>
      <c r="DJ9" s="516"/>
      <c r="DK9" s="516"/>
      <c r="DL9" s="516"/>
      <c r="DM9" s="516"/>
      <c r="DN9" s="516"/>
      <c r="DO9" s="516"/>
      <c r="DP9" s="516"/>
      <c r="DQ9" s="516"/>
      <c r="DR9" s="516"/>
      <c r="DS9" s="516"/>
      <c r="DT9" s="516"/>
      <c r="DU9" s="516"/>
      <c r="DV9" s="516"/>
      <c r="DW9" s="516"/>
      <c r="DX9" s="516"/>
      <c r="DY9" s="516"/>
      <c r="DZ9" s="516"/>
      <c r="EA9" s="516"/>
      <c r="EB9" s="516"/>
      <c r="EC9" s="516"/>
      <c r="ED9" s="516"/>
      <c r="EE9" s="516"/>
      <c r="EF9" s="516"/>
      <c r="EG9" s="516"/>
      <c r="EH9" s="516"/>
      <c r="EI9" s="516"/>
      <c r="EJ9" s="516"/>
      <c r="EK9" s="516"/>
      <c r="EL9" s="516"/>
      <c r="EM9" s="516"/>
      <c r="EN9" s="516"/>
      <c r="EO9" s="516"/>
      <c r="EP9" s="516"/>
      <c r="EQ9" s="516"/>
      <c r="ER9" s="516"/>
      <c r="ES9" s="516"/>
      <c r="ET9" s="516"/>
      <c r="EU9" s="516"/>
      <c r="EV9" s="516"/>
      <c r="EW9" s="516"/>
      <c r="EX9" s="516"/>
      <c r="EY9" s="516"/>
      <c r="EZ9" s="516"/>
      <c r="FA9" s="516"/>
      <c r="FB9" s="516"/>
      <c r="FC9" s="516"/>
      <c r="FD9" s="516"/>
      <c r="FE9" s="516"/>
      <c r="FF9" s="516"/>
      <c r="FG9" s="516"/>
      <c r="FH9" s="516"/>
      <c r="FI9" s="516"/>
      <c r="FJ9" s="516"/>
      <c r="FK9" s="516"/>
      <c r="FL9" s="516"/>
      <c r="FM9" s="516"/>
      <c r="FN9" s="516"/>
      <c r="FO9" s="516"/>
      <c r="FP9" s="516"/>
      <c r="FQ9" s="516"/>
      <c r="FR9" s="516"/>
      <c r="FS9" s="516"/>
      <c r="FT9" s="516"/>
      <c r="FU9" s="516"/>
      <c r="FV9" s="516"/>
      <c r="FW9" s="516"/>
      <c r="FX9" s="516"/>
      <c r="FY9" s="516"/>
      <c r="FZ9" s="516"/>
      <c r="GA9" s="516"/>
      <c r="GB9" s="516"/>
      <c r="GC9" s="516"/>
      <c r="GD9" s="516"/>
      <c r="GE9" s="516"/>
      <c r="GF9" s="516"/>
      <c r="GG9" s="516"/>
      <c r="GH9" s="516"/>
      <c r="GI9" s="516"/>
      <c r="GJ9" s="516"/>
      <c r="GK9" s="516"/>
      <c r="GL9" s="516"/>
      <c r="GM9" s="516"/>
      <c r="GN9" s="516"/>
      <c r="GO9" s="516"/>
      <c r="GP9" s="516"/>
      <c r="GQ9" s="516"/>
      <c r="GR9" s="516"/>
      <c r="GS9" s="516"/>
      <c r="GT9" s="516"/>
      <c r="GU9" s="516"/>
      <c r="GV9" s="516"/>
      <c r="GW9" s="516"/>
      <c r="GX9" s="516"/>
      <c r="GY9" s="516"/>
      <c r="GZ9" s="516"/>
      <c r="HA9" s="516"/>
      <c r="HB9" s="516"/>
      <c r="HC9" s="516"/>
      <c r="HD9" s="516"/>
      <c r="HE9" s="516"/>
      <c r="HF9" s="516"/>
      <c r="HG9" s="516"/>
      <c r="HH9" s="516"/>
      <c r="HI9" s="516"/>
      <c r="HJ9" s="516"/>
      <c r="HK9" s="516"/>
      <c r="HL9" s="516"/>
      <c r="HM9" s="516"/>
      <c r="HN9" s="516"/>
      <c r="HO9" s="516"/>
      <c r="HP9" s="516"/>
      <c r="HQ9" s="516"/>
      <c r="HR9" s="516"/>
      <c r="HS9" s="516"/>
      <c r="HT9" s="516"/>
      <c r="HU9" s="516"/>
      <c r="HV9" s="516"/>
      <c r="HW9" s="516"/>
      <c r="HX9" s="516"/>
      <c r="HY9" s="516"/>
      <c r="HZ9" s="516"/>
      <c r="IA9" s="516"/>
      <c r="IB9" s="516"/>
      <c r="IC9" s="516"/>
      <c r="ID9" s="516"/>
      <c r="IE9" s="516"/>
      <c r="IF9" s="516"/>
      <c r="IG9" s="516"/>
      <c r="IH9" s="516"/>
      <c r="II9" s="516"/>
      <c r="IJ9" s="516"/>
      <c r="IK9" s="516"/>
      <c r="IL9" s="516"/>
      <c r="IM9" s="516"/>
      <c r="IN9" s="516"/>
      <c r="IO9" s="516"/>
      <c r="IP9" s="516"/>
      <c r="IQ9" s="516"/>
      <c r="IR9" s="516"/>
      <c r="IS9" s="516"/>
      <c r="IT9" s="516"/>
      <c r="IU9" s="516"/>
      <c r="IV9" s="516"/>
      <c r="IW9" s="516"/>
      <c r="IX9" s="516"/>
      <c r="IY9" s="516"/>
      <c r="IZ9" s="516"/>
      <c r="JA9" s="516"/>
      <c r="JB9" s="516"/>
      <c r="JC9" s="516"/>
      <c r="JD9" s="516"/>
      <c r="JE9" s="516"/>
      <c r="JF9" s="516"/>
      <c r="JG9" s="516"/>
      <c r="JH9" s="516"/>
      <c r="JI9" s="516"/>
      <c r="JJ9" s="516"/>
      <c r="JK9" s="516"/>
      <c r="JL9" s="516"/>
      <c r="JM9" s="516"/>
      <c r="JN9" s="516"/>
      <c r="JO9" s="516"/>
      <c r="JP9" s="516"/>
      <c r="JQ9" s="516"/>
      <c r="JR9" s="516"/>
      <c r="JS9" s="516"/>
      <c r="JT9" s="516"/>
      <c r="JU9" s="516"/>
      <c r="JV9" s="516"/>
      <c r="JW9" s="516"/>
      <c r="JX9" s="516"/>
      <c r="JY9" s="516"/>
      <c r="JZ9" s="516"/>
      <c r="KA9" s="516"/>
      <c r="KB9" s="516"/>
      <c r="KC9" s="516"/>
      <c r="KD9" s="516"/>
      <c r="KE9" s="516"/>
      <c r="KF9" s="516"/>
      <c r="KG9" s="516"/>
      <c r="KH9" s="516"/>
      <c r="KI9" s="516"/>
      <c r="KJ9" s="516"/>
      <c r="KK9" s="516"/>
      <c r="KL9" s="516"/>
      <c r="KM9" s="516"/>
      <c r="KN9" s="516"/>
      <c r="KO9" s="516"/>
      <c r="KP9" s="516"/>
      <c r="KQ9" s="516"/>
      <c r="KR9" s="516"/>
      <c r="KS9" s="516"/>
      <c r="KT9" s="516"/>
      <c r="KU9" s="516"/>
      <c r="KV9" s="516"/>
      <c r="KW9" s="516"/>
      <c r="KX9" s="516"/>
      <c r="KY9" s="516"/>
      <c r="KZ9" s="516"/>
      <c r="LA9" s="516"/>
      <c r="LB9" s="516"/>
      <c r="LC9" s="516"/>
      <c r="LD9" s="516"/>
      <c r="LE9" s="516"/>
      <c r="LF9" s="516"/>
      <c r="LG9" s="516"/>
      <c r="LH9" s="516"/>
      <c r="LI9" s="516"/>
      <c r="LJ9" s="516"/>
      <c r="LK9" s="516"/>
      <c r="LL9" s="516"/>
      <c r="LM9" s="516"/>
      <c r="LN9" s="516"/>
      <c r="LO9" s="516"/>
      <c r="LP9" s="516"/>
      <c r="LQ9" s="516"/>
      <c r="LR9" s="516"/>
      <c r="LS9" s="516"/>
      <c r="LT9" s="516"/>
      <c r="LU9" s="516"/>
      <c r="LV9" s="516"/>
      <c r="LW9" s="516"/>
      <c r="LX9" s="516"/>
      <c r="LY9" s="516"/>
      <c r="LZ9" s="516"/>
      <c r="MA9" s="516"/>
      <c r="MB9" s="516"/>
      <c r="MC9" s="516"/>
      <c r="MD9" s="516"/>
      <c r="ME9" s="516"/>
      <c r="MF9" s="516"/>
      <c r="MG9" s="516"/>
      <c r="MH9" s="516"/>
      <c r="MI9" s="516"/>
      <c r="MJ9" s="516"/>
      <c r="MK9" s="516"/>
      <c r="ML9" s="516"/>
      <c r="MM9" s="516"/>
      <c r="MN9" s="516"/>
      <c r="MO9" s="516"/>
      <c r="MP9" s="516"/>
      <c r="MQ9" s="516"/>
      <c r="MR9" s="516"/>
      <c r="MS9" s="516"/>
      <c r="MT9" s="516"/>
      <c r="MU9" s="516"/>
      <c r="MV9" s="516"/>
      <c r="MW9" s="516"/>
      <c r="MX9" s="516"/>
      <c r="MY9" s="516"/>
      <c r="MZ9" s="516"/>
      <c r="NA9" s="516"/>
      <c r="NB9" s="516"/>
      <c r="NC9" s="516"/>
      <c r="ND9" s="516"/>
      <c r="NE9" s="516"/>
      <c r="NF9" s="516"/>
      <c r="NG9" s="516"/>
      <c r="NH9" s="516"/>
      <c r="NI9" s="516"/>
      <c r="NJ9" s="516"/>
      <c r="NK9" s="516"/>
      <c r="NL9" s="516"/>
      <c r="NM9" s="516"/>
      <c r="NN9" s="516"/>
      <c r="NO9" s="516"/>
      <c r="NP9" s="516"/>
      <c r="NQ9" s="516"/>
      <c r="NR9" s="516"/>
      <c r="NS9" s="516"/>
      <c r="NT9" s="516"/>
      <c r="NU9" s="516"/>
      <c r="NV9" s="516"/>
      <c r="NW9" s="516"/>
      <c r="NX9" s="516"/>
      <c r="NY9" s="516"/>
      <c r="NZ9" s="516"/>
      <c r="OA9" s="516"/>
      <c r="OB9" s="516"/>
      <c r="OC9" s="516"/>
      <c r="OD9" s="516"/>
      <c r="OE9" s="516"/>
      <c r="OF9" s="516"/>
      <c r="OG9" s="516"/>
      <c r="OH9" s="516"/>
      <c r="OI9" s="516"/>
      <c r="OJ9" s="516"/>
      <c r="OK9" s="516"/>
      <c r="OL9" s="516"/>
      <c r="OM9" s="516"/>
      <c r="ON9" s="516"/>
      <c r="OO9" s="516"/>
      <c r="OP9" s="516"/>
      <c r="OQ9" s="516"/>
      <c r="OR9" s="516"/>
      <c r="OS9" s="516"/>
      <c r="OT9" s="516"/>
      <c r="OU9" s="516"/>
      <c r="OV9" s="516"/>
      <c r="OW9" s="516"/>
      <c r="OX9" s="516"/>
      <c r="OY9" s="516"/>
      <c r="OZ9" s="516"/>
      <c r="PA9" s="516"/>
      <c r="PB9" s="516"/>
      <c r="PC9" s="516"/>
      <c r="PD9" s="516"/>
      <c r="PE9" s="516"/>
      <c r="PF9" s="516"/>
      <c r="PG9" s="516"/>
      <c r="PH9" s="516"/>
      <c r="PI9" s="516"/>
      <c r="PJ9" s="516"/>
      <c r="PK9" s="516"/>
      <c r="PL9" s="516"/>
      <c r="PM9" s="516"/>
      <c r="PN9" s="516"/>
      <c r="PO9" s="516"/>
      <c r="PP9" s="516"/>
      <c r="PQ9" s="516"/>
      <c r="PR9" s="516"/>
      <c r="PS9" s="516"/>
      <c r="PT9" s="516"/>
      <c r="PU9" s="516"/>
      <c r="PV9" s="516"/>
      <c r="PW9" s="516"/>
      <c r="PX9" s="516"/>
    </row>
    <row r="10" spans="1:440" ht="46.5" customHeight="1" x14ac:dyDescent="0.25">
      <c r="A10" s="549">
        <v>4</v>
      </c>
      <c r="B10" s="546" t="s">
        <v>169</v>
      </c>
      <c r="C10" s="547" t="s">
        <v>68</v>
      </c>
      <c r="D10" s="548" t="s">
        <v>69</v>
      </c>
      <c r="E10" s="425"/>
      <c r="F10" s="644"/>
      <c r="G10" s="645"/>
      <c r="H10" s="645"/>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c r="AT10" s="645"/>
      <c r="AU10" s="645"/>
      <c r="AV10" s="645"/>
      <c r="AW10" s="645"/>
      <c r="AX10" s="645"/>
      <c r="AY10" s="645"/>
      <c r="AZ10" s="645"/>
      <c r="BA10" s="645"/>
      <c r="BB10" s="394"/>
      <c r="BC10" s="394"/>
      <c r="BD10" s="394"/>
      <c r="BE10" s="394"/>
      <c r="BF10" s="394"/>
      <c r="BG10" s="394"/>
      <c r="BH10" s="394"/>
      <c r="BI10" s="394"/>
      <c r="BJ10" s="394"/>
      <c r="BK10" s="394"/>
      <c r="BL10" s="395"/>
      <c r="BM10" s="642"/>
      <c r="BN10" s="643"/>
      <c r="BO10" s="525"/>
      <c r="BP10" s="516"/>
      <c r="BQ10" s="516"/>
      <c r="BR10" s="516"/>
      <c r="BS10" s="516"/>
      <c r="BT10" s="516"/>
      <c r="BU10" s="516"/>
      <c r="BV10" s="516"/>
      <c r="BW10" s="516"/>
      <c r="BX10" s="516"/>
      <c r="BY10" s="516"/>
      <c r="BZ10" s="516"/>
      <c r="CA10" s="516"/>
      <c r="CB10" s="516"/>
      <c r="CC10" s="516"/>
      <c r="CD10" s="516"/>
      <c r="CE10" s="516"/>
      <c r="CF10" s="516"/>
      <c r="CG10" s="516"/>
      <c r="CH10" s="516"/>
      <c r="CI10" s="516"/>
      <c r="CJ10" s="516"/>
      <c r="CK10" s="516"/>
      <c r="CL10" s="516"/>
      <c r="CM10" s="516"/>
      <c r="CN10" s="516"/>
      <c r="CO10" s="516"/>
      <c r="CP10" s="516"/>
      <c r="CQ10" s="516"/>
      <c r="CR10" s="516"/>
      <c r="CS10" s="516"/>
      <c r="CT10" s="516"/>
      <c r="CU10" s="516"/>
      <c r="CV10" s="516"/>
      <c r="CW10" s="516"/>
      <c r="CX10" s="516"/>
      <c r="CY10" s="516"/>
      <c r="CZ10" s="516"/>
      <c r="DA10" s="516"/>
      <c r="DB10" s="516"/>
      <c r="DC10" s="516"/>
      <c r="DD10" s="516"/>
      <c r="DE10" s="516"/>
      <c r="DF10" s="516"/>
      <c r="DG10" s="516"/>
      <c r="DH10" s="516"/>
      <c r="DI10" s="516"/>
      <c r="DJ10" s="516"/>
      <c r="DK10" s="516"/>
      <c r="DL10" s="516"/>
      <c r="DM10" s="516"/>
      <c r="DN10" s="516"/>
      <c r="DO10" s="516"/>
      <c r="DP10" s="516"/>
      <c r="DQ10" s="516"/>
      <c r="DR10" s="516"/>
      <c r="DS10" s="516"/>
      <c r="DT10" s="516"/>
      <c r="DU10" s="516"/>
      <c r="DV10" s="516"/>
      <c r="DW10" s="516"/>
      <c r="DX10" s="516"/>
      <c r="DY10" s="516"/>
      <c r="DZ10" s="516"/>
      <c r="EA10" s="516"/>
      <c r="EB10" s="516"/>
      <c r="EC10" s="516"/>
      <c r="ED10" s="516"/>
      <c r="EE10" s="516"/>
      <c r="EF10" s="516"/>
      <c r="EG10" s="516"/>
      <c r="EH10" s="516"/>
      <c r="EI10" s="516"/>
      <c r="EJ10" s="516"/>
      <c r="EK10" s="516"/>
      <c r="EL10" s="516"/>
      <c r="EM10" s="516"/>
      <c r="EN10" s="516"/>
      <c r="EO10" s="516"/>
      <c r="EP10" s="516"/>
      <c r="EQ10" s="516"/>
      <c r="ER10" s="516"/>
      <c r="ES10" s="516"/>
      <c r="ET10" s="516"/>
      <c r="EU10" s="516"/>
      <c r="EV10" s="516"/>
      <c r="EW10" s="516"/>
      <c r="EX10" s="516"/>
      <c r="EY10" s="516"/>
      <c r="EZ10" s="516"/>
      <c r="FA10" s="516"/>
      <c r="FB10" s="516"/>
      <c r="FC10" s="516"/>
      <c r="FD10" s="516"/>
      <c r="FE10" s="516"/>
      <c r="FF10" s="516"/>
      <c r="FG10" s="516"/>
      <c r="FH10" s="516"/>
      <c r="FI10" s="516"/>
      <c r="FJ10" s="516"/>
      <c r="FK10" s="516"/>
      <c r="FL10" s="516"/>
      <c r="FM10" s="516"/>
      <c r="FN10" s="516"/>
      <c r="FO10" s="516"/>
      <c r="FP10" s="516"/>
      <c r="FQ10" s="516"/>
      <c r="FR10" s="516"/>
      <c r="FS10" s="516"/>
      <c r="FT10" s="516"/>
      <c r="FU10" s="516"/>
      <c r="FV10" s="516"/>
      <c r="FW10" s="516"/>
      <c r="FX10" s="516"/>
      <c r="FY10" s="516"/>
      <c r="FZ10" s="516"/>
      <c r="GA10" s="516"/>
      <c r="GB10" s="516"/>
      <c r="GC10" s="516"/>
      <c r="GD10" s="516"/>
      <c r="GE10" s="516"/>
      <c r="GF10" s="516"/>
      <c r="GG10" s="516"/>
      <c r="GH10" s="516"/>
      <c r="GI10" s="516"/>
      <c r="GJ10" s="516"/>
      <c r="GK10" s="516"/>
      <c r="GL10" s="516"/>
      <c r="GM10" s="516"/>
      <c r="GN10" s="516"/>
      <c r="GO10" s="516"/>
      <c r="GP10" s="516"/>
      <c r="GQ10" s="516"/>
      <c r="GR10" s="516"/>
      <c r="GS10" s="516"/>
      <c r="GT10" s="516"/>
      <c r="GU10" s="516"/>
      <c r="GV10" s="516"/>
      <c r="GW10" s="516"/>
      <c r="GX10" s="516"/>
      <c r="GY10" s="516"/>
      <c r="GZ10" s="516"/>
      <c r="HA10" s="516"/>
      <c r="HB10" s="516"/>
      <c r="HC10" s="516"/>
      <c r="HD10" s="516"/>
      <c r="HE10" s="516"/>
      <c r="HF10" s="516"/>
      <c r="HG10" s="516"/>
      <c r="HH10" s="516"/>
      <c r="HI10" s="516"/>
      <c r="HJ10" s="516"/>
      <c r="HK10" s="516"/>
      <c r="HL10" s="516"/>
      <c r="HM10" s="516"/>
      <c r="HN10" s="516"/>
      <c r="HO10" s="516"/>
      <c r="HP10" s="516"/>
      <c r="HQ10" s="516"/>
      <c r="HR10" s="516"/>
      <c r="HS10" s="516"/>
      <c r="HT10" s="516"/>
      <c r="HU10" s="516"/>
      <c r="HV10" s="516"/>
      <c r="HW10" s="516"/>
      <c r="HX10" s="516"/>
      <c r="HY10" s="516"/>
      <c r="HZ10" s="516"/>
      <c r="IA10" s="516"/>
      <c r="IB10" s="516"/>
      <c r="IC10" s="516"/>
      <c r="ID10" s="516"/>
      <c r="IE10" s="516"/>
      <c r="IF10" s="516"/>
      <c r="IG10" s="516"/>
      <c r="IH10" s="516"/>
      <c r="II10" s="516"/>
      <c r="IJ10" s="516"/>
      <c r="IK10" s="516"/>
      <c r="IL10" s="516"/>
      <c r="IM10" s="516"/>
      <c r="IN10" s="516"/>
      <c r="IO10" s="516"/>
      <c r="IP10" s="516"/>
      <c r="IQ10" s="516"/>
      <c r="IR10" s="516"/>
      <c r="IS10" s="516"/>
      <c r="IT10" s="516"/>
      <c r="IU10" s="516"/>
      <c r="IV10" s="516"/>
      <c r="IW10" s="516"/>
      <c r="IX10" s="516"/>
      <c r="IY10" s="516"/>
      <c r="IZ10" s="516"/>
      <c r="JA10" s="516"/>
      <c r="JB10" s="516"/>
      <c r="JC10" s="516"/>
      <c r="JD10" s="516"/>
      <c r="JE10" s="516"/>
      <c r="JF10" s="516"/>
      <c r="JG10" s="516"/>
      <c r="JH10" s="516"/>
      <c r="JI10" s="516"/>
      <c r="JJ10" s="516"/>
      <c r="JK10" s="516"/>
      <c r="JL10" s="516"/>
      <c r="JM10" s="516"/>
      <c r="JN10" s="516"/>
      <c r="JO10" s="516"/>
      <c r="JP10" s="516"/>
      <c r="JQ10" s="516"/>
      <c r="JR10" s="516"/>
      <c r="JS10" s="516"/>
      <c r="JT10" s="516"/>
      <c r="JU10" s="516"/>
      <c r="JV10" s="516"/>
      <c r="JW10" s="516"/>
      <c r="JX10" s="516"/>
      <c r="JY10" s="516"/>
      <c r="JZ10" s="516"/>
      <c r="KA10" s="516"/>
      <c r="KB10" s="516"/>
      <c r="KC10" s="516"/>
      <c r="KD10" s="516"/>
      <c r="KE10" s="516"/>
      <c r="KF10" s="516"/>
      <c r="KG10" s="516"/>
      <c r="KH10" s="516"/>
      <c r="KI10" s="516"/>
      <c r="KJ10" s="516"/>
      <c r="KK10" s="516"/>
      <c r="KL10" s="516"/>
      <c r="KM10" s="516"/>
      <c r="KN10" s="516"/>
      <c r="KO10" s="516"/>
      <c r="KP10" s="516"/>
      <c r="KQ10" s="516"/>
      <c r="KR10" s="516"/>
      <c r="KS10" s="516"/>
      <c r="KT10" s="516"/>
      <c r="KU10" s="516"/>
      <c r="KV10" s="516"/>
      <c r="KW10" s="516"/>
      <c r="KX10" s="516"/>
      <c r="KY10" s="516"/>
      <c r="KZ10" s="516"/>
      <c r="LA10" s="516"/>
      <c r="LB10" s="516"/>
      <c r="LC10" s="516"/>
      <c r="LD10" s="516"/>
      <c r="LE10" s="516"/>
      <c r="LF10" s="516"/>
      <c r="LG10" s="516"/>
      <c r="LH10" s="516"/>
      <c r="LI10" s="516"/>
      <c r="LJ10" s="516"/>
      <c r="LK10" s="516"/>
      <c r="LL10" s="516"/>
      <c r="LM10" s="516"/>
      <c r="LN10" s="516"/>
      <c r="LO10" s="516"/>
      <c r="LP10" s="516"/>
      <c r="LQ10" s="516"/>
      <c r="LR10" s="516"/>
      <c r="LS10" s="516"/>
      <c r="LT10" s="516"/>
      <c r="LU10" s="516"/>
      <c r="LV10" s="516"/>
      <c r="LW10" s="516"/>
      <c r="LX10" s="516"/>
      <c r="LY10" s="516"/>
      <c r="LZ10" s="516"/>
      <c r="MA10" s="516"/>
      <c r="MB10" s="516"/>
      <c r="MC10" s="516"/>
      <c r="MD10" s="516"/>
      <c r="ME10" s="516"/>
      <c r="MF10" s="516"/>
      <c r="MG10" s="516"/>
      <c r="MH10" s="516"/>
      <c r="MI10" s="516"/>
      <c r="MJ10" s="516"/>
      <c r="MK10" s="516"/>
      <c r="ML10" s="516"/>
      <c r="MM10" s="516"/>
      <c r="MN10" s="516"/>
      <c r="MO10" s="516"/>
      <c r="MP10" s="516"/>
      <c r="MQ10" s="516"/>
      <c r="MR10" s="516"/>
      <c r="MS10" s="516"/>
      <c r="MT10" s="516"/>
      <c r="MU10" s="516"/>
      <c r="MV10" s="516"/>
      <c r="MW10" s="516"/>
      <c r="MX10" s="516"/>
      <c r="MY10" s="516"/>
      <c r="MZ10" s="516"/>
      <c r="NA10" s="516"/>
      <c r="NB10" s="516"/>
      <c r="NC10" s="516"/>
      <c r="ND10" s="516"/>
      <c r="NE10" s="516"/>
      <c r="NF10" s="516"/>
      <c r="NG10" s="516"/>
      <c r="NH10" s="516"/>
      <c r="NI10" s="516"/>
      <c r="NJ10" s="516"/>
      <c r="NK10" s="516"/>
      <c r="NL10" s="516"/>
      <c r="NM10" s="516"/>
      <c r="NN10" s="516"/>
      <c r="NO10" s="516"/>
      <c r="NP10" s="516"/>
      <c r="NQ10" s="516"/>
      <c r="NR10" s="516"/>
      <c r="NS10" s="516"/>
      <c r="NT10" s="516"/>
      <c r="NU10" s="516"/>
      <c r="NV10" s="516"/>
      <c r="NW10" s="516"/>
      <c r="NX10" s="516"/>
      <c r="NY10" s="516"/>
      <c r="NZ10" s="516"/>
      <c r="OA10" s="516"/>
      <c r="OB10" s="516"/>
      <c r="OC10" s="516"/>
      <c r="OD10" s="516"/>
      <c r="OE10" s="516"/>
      <c r="OF10" s="516"/>
      <c r="OG10" s="516"/>
      <c r="OH10" s="516"/>
      <c r="OI10" s="516"/>
      <c r="OJ10" s="516"/>
      <c r="OK10" s="516"/>
      <c r="OL10" s="516"/>
      <c r="OM10" s="516"/>
      <c r="ON10" s="516"/>
      <c r="OO10" s="516"/>
      <c r="OP10" s="516"/>
      <c r="OQ10" s="516"/>
      <c r="OR10" s="516"/>
      <c r="OS10" s="516"/>
      <c r="OT10" s="516"/>
      <c r="OU10" s="516"/>
      <c r="OV10" s="516"/>
      <c r="OW10" s="516"/>
      <c r="OX10" s="516"/>
      <c r="OY10" s="516"/>
      <c r="OZ10" s="516"/>
      <c r="PA10" s="516"/>
      <c r="PB10" s="516"/>
      <c r="PC10" s="516"/>
      <c r="PD10" s="516"/>
      <c r="PE10" s="516"/>
      <c r="PF10" s="516"/>
      <c r="PG10" s="516"/>
      <c r="PH10" s="516"/>
      <c r="PI10" s="516"/>
      <c r="PJ10" s="516"/>
      <c r="PK10" s="516"/>
      <c r="PL10" s="516"/>
      <c r="PM10" s="516"/>
      <c r="PN10" s="516"/>
      <c r="PO10" s="516"/>
      <c r="PP10" s="516"/>
      <c r="PQ10" s="516"/>
      <c r="PR10" s="516"/>
      <c r="PS10" s="516"/>
      <c r="PT10" s="516"/>
      <c r="PU10" s="516"/>
      <c r="PV10" s="516"/>
      <c r="PW10" s="516"/>
      <c r="PX10" s="516"/>
    </row>
    <row r="11" spans="1:440" ht="26.4" x14ac:dyDescent="0.25">
      <c r="A11" s="549">
        <v>5</v>
      </c>
      <c r="B11" s="546" t="s">
        <v>171</v>
      </c>
      <c r="C11" s="550" t="s">
        <v>94</v>
      </c>
      <c r="D11" s="548" t="s">
        <v>69</v>
      </c>
      <c r="E11" s="425"/>
      <c r="F11" s="644"/>
      <c r="G11" s="645"/>
      <c r="H11" s="645"/>
      <c r="I11" s="645"/>
      <c r="J11" s="645"/>
      <c r="K11" s="645"/>
      <c r="L11" s="645"/>
      <c r="M11" s="645"/>
      <c r="N11" s="645"/>
      <c r="O11" s="645"/>
      <c r="P11" s="645"/>
      <c r="Q11" s="645"/>
      <c r="R11" s="645"/>
      <c r="S11" s="645"/>
      <c r="T11" s="645"/>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c r="AT11" s="645"/>
      <c r="AU11" s="645"/>
      <c r="AV11" s="645"/>
      <c r="AW11" s="645"/>
      <c r="AX11" s="645"/>
      <c r="AY11" s="645"/>
      <c r="AZ11" s="645"/>
      <c r="BA11" s="645"/>
      <c r="BB11" s="394"/>
      <c r="BC11" s="394"/>
      <c r="BD11" s="394"/>
      <c r="BE11" s="394"/>
      <c r="BF11" s="394"/>
      <c r="BG11" s="394"/>
      <c r="BH11" s="394"/>
      <c r="BI11" s="394"/>
      <c r="BJ11" s="394"/>
      <c r="BK11" s="394"/>
      <c r="BL11" s="395"/>
      <c r="BM11" s="642"/>
      <c r="BN11" s="643"/>
      <c r="BO11" s="525"/>
      <c r="BP11" s="516"/>
      <c r="BQ11" s="516"/>
      <c r="BR11" s="516"/>
      <c r="BS11" s="516"/>
      <c r="BT11" s="516"/>
      <c r="BU11" s="516"/>
      <c r="BV11" s="516"/>
      <c r="BW11" s="516"/>
      <c r="BX11" s="516"/>
      <c r="BY11" s="516"/>
      <c r="BZ11" s="516"/>
      <c r="CA11" s="516"/>
      <c r="CB11" s="516"/>
      <c r="CC11" s="516"/>
      <c r="CD11" s="516"/>
      <c r="CE11" s="516"/>
      <c r="CF11" s="516"/>
      <c r="CG11" s="516"/>
      <c r="CH11" s="516"/>
      <c r="CI11" s="516"/>
      <c r="CJ11" s="516"/>
      <c r="CK11" s="516"/>
      <c r="CL11" s="516"/>
      <c r="CM11" s="516"/>
      <c r="CN11" s="516"/>
      <c r="CO11" s="516"/>
      <c r="CP11" s="516"/>
      <c r="CQ11" s="516"/>
      <c r="CR11" s="516"/>
      <c r="CS11" s="516"/>
      <c r="CT11" s="516"/>
      <c r="CU11" s="516"/>
      <c r="CV11" s="516"/>
      <c r="CW11" s="516"/>
      <c r="CX11" s="516"/>
      <c r="CY11" s="516"/>
      <c r="CZ11" s="516"/>
      <c r="DA11" s="516"/>
      <c r="DB11" s="516"/>
      <c r="DC11" s="516"/>
      <c r="DD11" s="516"/>
      <c r="DE11" s="516"/>
      <c r="DF11" s="516"/>
      <c r="DG11" s="516"/>
      <c r="DH11" s="516"/>
      <c r="DI11" s="516"/>
      <c r="DJ11" s="516"/>
      <c r="DK11" s="516"/>
      <c r="DL11" s="516"/>
      <c r="DM11" s="516"/>
      <c r="DN11" s="516"/>
      <c r="DO11" s="516"/>
      <c r="DP11" s="516"/>
      <c r="DQ11" s="516"/>
      <c r="DR11" s="516"/>
      <c r="DS11" s="516"/>
      <c r="DT11" s="516"/>
      <c r="DU11" s="516"/>
      <c r="DV11" s="516"/>
      <c r="DW11" s="516"/>
      <c r="DX11" s="516"/>
      <c r="DY11" s="516"/>
      <c r="DZ11" s="516"/>
      <c r="EA11" s="516"/>
      <c r="EB11" s="516"/>
      <c r="EC11" s="516"/>
      <c r="ED11" s="516"/>
      <c r="EE11" s="516"/>
      <c r="EF11" s="516"/>
      <c r="EG11" s="516"/>
      <c r="EH11" s="516"/>
      <c r="EI11" s="516"/>
      <c r="EJ11" s="516"/>
      <c r="EK11" s="516"/>
      <c r="EL11" s="516"/>
      <c r="EM11" s="516"/>
      <c r="EN11" s="516"/>
      <c r="EO11" s="516"/>
      <c r="EP11" s="516"/>
      <c r="EQ11" s="516"/>
      <c r="ER11" s="516"/>
      <c r="ES11" s="516"/>
      <c r="ET11" s="516"/>
      <c r="EU11" s="516"/>
      <c r="EV11" s="516"/>
      <c r="EW11" s="516"/>
      <c r="EX11" s="516"/>
      <c r="EY11" s="516"/>
      <c r="EZ11" s="516"/>
      <c r="FA11" s="516"/>
      <c r="FB11" s="516"/>
      <c r="FC11" s="516"/>
      <c r="FD11" s="516"/>
      <c r="FE11" s="516"/>
      <c r="FF11" s="516"/>
      <c r="FG11" s="516"/>
      <c r="FH11" s="516"/>
      <c r="FI11" s="516"/>
      <c r="FJ11" s="516"/>
      <c r="FK11" s="516"/>
      <c r="FL11" s="516"/>
      <c r="FM11" s="516"/>
      <c r="FN11" s="516"/>
      <c r="FO11" s="516"/>
      <c r="FP11" s="516"/>
      <c r="FQ11" s="516"/>
      <c r="FR11" s="516"/>
      <c r="FS11" s="516"/>
      <c r="FT11" s="516"/>
      <c r="FU11" s="516"/>
      <c r="FV11" s="516"/>
      <c r="FW11" s="516"/>
      <c r="FX11" s="516"/>
      <c r="FY11" s="516"/>
      <c r="FZ11" s="516"/>
      <c r="GA11" s="516"/>
      <c r="GB11" s="516"/>
      <c r="GC11" s="516"/>
      <c r="GD11" s="516"/>
      <c r="GE11" s="516"/>
      <c r="GF11" s="516"/>
      <c r="GG11" s="516"/>
      <c r="GH11" s="516"/>
      <c r="GI11" s="516"/>
      <c r="GJ11" s="516"/>
      <c r="GK11" s="516"/>
      <c r="GL11" s="516"/>
      <c r="GM11" s="516"/>
      <c r="GN11" s="516"/>
      <c r="GO11" s="516"/>
      <c r="GP11" s="516"/>
      <c r="GQ11" s="516"/>
      <c r="GR11" s="516"/>
      <c r="GS11" s="516"/>
      <c r="GT11" s="516"/>
      <c r="GU11" s="516"/>
      <c r="GV11" s="516"/>
      <c r="GW11" s="516"/>
      <c r="GX11" s="516"/>
      <c r="GY11" s="516"/>
      <c r="GZ11" s="516"/>
      <c r="HA11" s="516"/>
      <c r="HB11" s="516"/>
      <c r="HC11" s="516"/>
      <c r="HD11" s="516"/>
      <c r="HE11" s="516"/>
      <c r="HF11" s="516"/>
      <c r="HG11" s="516"/>
      <c r="HH11" s="516"/>
      <c r="HI11" s="516"/>
      <c r="HJ11" s="516"/>
      <c r="HK11" s="516"/>
      <c r="HL11" s="516"/>
      <c r="HM11" s="516"/>
      <c r="HN11" s="516"/>
      <c r="HO11" s="516"/>
      <c r="HP11" s="516"/>
      <c r="HQ11" s="516"/>
      <c r="HR11" s="516"/>
      <c r="HS11" s="516"/>
      <c r="HT11" s="516"/>
      <c r="HU11" s="516"/>
      <c r="HV11" s="516"/>
      <c r="HW11" s="516"/>
      <c r="HX11" s="516"/>
      <c r="HY11" s="516"/>
      <c r="HZ11" s="516"/>
      <c r="IA11" s="516"/>
      <c r="IB11" s="516"/>
      <c r="IC11" s="516"/>
      <c r="ID11" s="516"/>
      <c r="IE11" s="516"/>
      <c r="IF11" s="516"/>
      <c r="IG11" s="516"/>
      <c r="IH11" s="516"/>
      <c r="II11" s="516"/>
      <c r="IJ11" s="516"/>
      <c r="IK11" s="516"/>
      <c r="IL11" s="516"/>
      <c r="IM11" s="516"/>
      <c r="IN11" s="516"/>
      <c r="IO11" s="516"/>
      <c r="IP11" s="516"/>
      <c r="IQ11" s="516"/>
      <c r="IR11" s="516"/>
      <c r="IS11" s="516"/>
      <c r="IT11" s="516"/>
      <c r="IU11" s="516"/>
      <c r="IV11" s="516"/>
      <c r="IW11" s="516"/>
      <c r="IX11" s="516"/>
      <c r="IY11" s="516"/>
      <c r="IZ11" s="516"/>
      <c r="JA11" s="516"/>
      <c r="JB11" s="516"/>
      <c r="JC11" s="516"/>
      <c r="JD11" s="516"/>
      <c r="JE11" s="516"/>
      <c r="JF11" s="516"/>
      <c r="JG11" s="516"/>
      <c r="JH11" s="516"/>
      <c r="JI11" s="516"/>
      <c r="JJ11" s="516"/>
      <c r="JK11" s="516"/>
      <c r="JL11" s="516"/>
      <c r="JM11" s="516"/>
      <c r="JN11" s="516"/>
      <c r="JO11" s="516"/>
      <c r="JP11" s="516"/>
      <c r="JQ11" s="516"/>
      <c r="JR11" s="516"/>
      <c r="JS11" s="516"/>
      <c r="JT11" s="516"/>
      <c r="JU11" s="516"/>
      <c r="JV11" s="516"/>
      <c r="JW11" s="516"/>
      <c r="JX11" s="516"/>
      <c r="JY11" s="516"/>
      <c r="JZ11" s="516"/>
      <c r="KA11" s="516"/>
      <c r="KB11" s="516"/>
      <c r="KC11" s="516"/>
      <c r="KD11" s="516"/>
      <c r="KE11" s="516"/>
      <c r="KF11" s="516"/>
      <c r="KG11" s="516"/>
      <c r="KH11" s="516"/>
      <c r="KI11" s="516"/>
      <c r="KJ11" s="516"/>
      <c r="KK11" s="516"/>
      <c r="KL11" s="516"/>
      <c r="KM11" s="516"/>
      <c r="KN11" s="516"/>
      <c r="KO11" s="516"/>
      <c r="KP11" s="516"/>
      <c r="KQ11" s="516"/>
      <c r="KR11" s="516"/>
      <c r="KS11" s="516"/>
      <c r="KT11" s="516"/>
      <c r="KU11" s="516"/>
      <c r="KV11" s="516"/>
      <c r="KW11" s="516"/>
      <c r="KX11" s="516"/>
      <c r="KY11" s="516"/>
      <c r="KZ11" s="516"/>
      <c r="LA11" s="516"/>
      <c r="LB11" s="516"/>
      <c r="LC11" s="516"/>
      <c r="LD11" s="516"/>
      <c r="LE11" s="516"/>
      <c r="LF11" s="516"/>
      <c r="LG11" s="516"/>
      <c r="LH11" s="516"/>
      <c r="LI11" s="516"/>
      <c r="LJ11" s="516"/>
      <c r="LK11" s="516"/>
      <c r="LL11" s="516"/>
      <c r="LM11" s="516"/>
      <c r="LN11" s="516"/>
      <c r="LO11" s="516"/>
      <c r="LP11" s="516"/>
      <c r="LQ11" s="516"/>
      <c r="LR11" s="516"/>
      <c r="LS11" s="516"/>
      <c r="LT11" s="516"/>
      <c r="LU11" s="516"/>
      <c r="LV11" s="516"/>
      <c r="LW11" s="516"/>
      <c r="LX11" s="516"/>
      <c r="LY11" s="516"/>
      <c r="LZ11" s="516"/>
      <c r="MA11" s="516"/>
      <c r="MB11" s="516"/>
      <c r="MC11" s="516"/>
      <c r="MD11" s="516"/>
      <c r="ME11" s="516"/>
      <c r="MF11" s="516"/>
      <c r="MG11" s="516"/>
      <c r="MH11" s="516"/>
      <c r="MI11" s="516"/>
      <c r="MJ11" s="516"/>
      <c r="MK11" s="516"/>
      <c r="ML11" s="516"/>
      <c r="MM11" s="516"/>
      <c r="MN11" s="516"/>
      <c r="MO11" s="516"/>
      <c r="MP11" s="516"/>
      <c r="MQ11" s="516"/>
      <c r="MR11" s="516"/>
      <c r="MS11" s="516"/>
      <c r="MT11" s="516"/>
      <c r="MU11" s="516"/>
      <c r="MV11" s="516"/>
      <c r="MW11" s="516"/>
      <c r="MX11" s="516"/>
      <c r="MY11" s="516"/>
      <c r="MZ11" s="516"/>
      <c r="NA11" s="516"/>
      <c r="NB11" s="516"/>
      <c r="NC11" s="516"/>
      <c r="ND11" s="516"/>
      <c r="NE11" s="516"/>
      <c r="NF11" s="516"/>
      <c r="NG11" s="516"/>
      <c r="NH11" s="516"/>
      <c r="NI11" s="516"/>
      <c r="NJ11" s="516"/>
      <c r="NK11" s="516"/>
      <c r="NL11" s="516"/>
      <c r="NM11" s="516"/>
      <c r="NN11" s="516"/>
      <c r="NO11" s="516"/>
      <c r="NP11" s="516"/>
      <c r="NQ11" s="516"/>
      <c r="NR11" s="516"/>
      <c r="NS11" s="516"/>
      <c r="NT11" s="516"/>
      <c r="NU11" s="516"/>
      <c r="NV11" s="516"/>
      <c r="NW11" s="516"/>
      <c r="NX11" s="516"/>
      <c r="NY11" s="516"/>
      <c r="NZ11" s="516"/>
      <c r="OA11" s="516"/>
      <c r="OB11" s="516"/>
      <c r="OC11" s="516"/>
      <c r="OD11" s="516"/>
      <c r="OE11" s="516"/>
      <c r="OF11" s="516"/>
      <c r="OG11" s="516"/>
      <c r="OH11" s="516"/>
      <c r="OI11" s="516"/>
      <c r="OJ11" s="516"/>
      <c r="OK11" s="516"/>
      <c r="OL11" s="516"/>
      <c r="OM11" s="516"/>
      <c r="ON11" s="516"/>
      <c r="OO11" s="516"/>
      <c r="OP11" s="516"/>
      <c r="OQ11" s="516"/>
      <c r="OR11" s="516"/>
      <c r="OS11" s="516"/>
      <c r="OT11" s="516"/>
      <c r="OU11" s="516"/>
      <c r="OV11" s="516"/>
      <c r="OW11" s="516"/>
      <c r="OX11" s="516"/>
      <c r="OY11" s="516"/>
      <c r="OZ11" s="516"/>
      <c r="PA11" s="516"/>
      <c r="PB11" s="516"/>
      <c r="PC11" s="516"/>
      <c r="PD11" s="516"/>
      <c r="PE11" s="516"/>
      <c r="PF11" s="516"/>
      <c r="PG11" s="516"/>
      <c r="PH11" s="516"/>
      <c r="PI11" s="516"/>
      <c r="PJ11" s="516"/>
      <c r="PK11" s="516"/>
      <c r="PL11" s="516"/>
      <c r="PM11" s="516"/>
      <c r="PN11" s="516"/>
      <c r="PO11" s="516"/>
      <c r="PP11" s="516"/>
      <c r="PQ11" s="516"/>
      <c r="PR11" s="516"/>
      <c r="PS11" s="516"/>
      <c r="PT11" s="516"/>
      <c r="PU11" s="516"/>
      <c r="PV11" s="516"/>
      <c r="PW11" s="516"/>
      <c r="PX11" s="516"/>
    </row>
    <row r="12" spans="1:440" ht="47.25" customHeight="1" thickBot="1" x14ac:dyDescent="0.3">
      <c r="A12" s="551">
        <v>6</v>
      </c>
      <c r="B12" s="552" t="s">
        <v>172</v>
      </c>
      <c r="C12" s="553" t="s">
        <v>95</v>
      </c>
      <c r="D12" s="554" t="s">
        <v>69</v>
      </c>
      <c r="E12" s="646"/>
      <c r="F12" s="647"/>
      <c r="G12" s="648"/>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448"/>
      <c r="BC12" s="448"/>
      <c r="BD12" s="448"/>
      <c r="BE12" s="448"/>
      <c r="BF12" s="448"/>
      <c r="BG12" s="448"/>
      <c r="BH12" s="448"/>
      <c r="BI12" s="448"/>
      <c r="BJ12" s="448"/>
      <c r="BK12" s="448"/>
      <c r="BL12" s="432"/>
      <c r="BM12" s="642"/>
      <c r="BN12" s="643"/>
      <c r="BO12" s="525"/>
      <c r="BP12" s="516"/>
      <c r="BQ12" s="516"/>
      <c r="BR12" s="516"/>
      <c r="BS12" s="516"/>
      <c r="BT12" s="516"/>
      <c r="BU12" s="516"/>
      <c r="BV12" s="516"/>
      <c r="BW12" s="516"/>
      <c r="BX12" s="516"/>
      <c r="BY12" s="516"/>
      <c r="BZ12" s="516"/>
      <c r="CA12" s="516"/>
      <c r="CB12" s="516"/>
      <c r="CC12" s="516"/>
      <c r="CD12" s="516"/>
      <c r="CE12" s="516"/>
      <c r="CF12" s="516"/>
      <c r="CG12" s="516"/>
      <c r="CH12" s="516"/>
      <c r="CI12" s="516"/>
      <c r="CJ12" s="516"/>
      <c r="CK12" s="516"/>
      <c r="CL12" s="516"/>
      <c r="CM12" s="516"/>
      <c r="CN12" s="516"/>
      <c r="CO12" s="516"/>
      <c r="CP12" s="516"/>
      <c r="CQ12" s="516"/>
      <c r="CR12" s="516"/>
      <c r="CS12" s="516"/>
      <c r="CT12" s="516"/>
      <c r="CU12" s="516"/>
      <c r="CV12" s="516"/>
      <c r="CW12" s="516"/>
      <c r="CX12" s="516"/>
      <c r="CY12" s="516"/>
      <c r="CZ12" s="516"/>
      <c r="DA12" s="516"/>
      <c r="DB12" s="516"/>
      <c r="DC12" s="516"/>
      <c r="DD12" s="516"/>
      <c r="DE12" s="516"/>
      <c r="DF12" s="516"/>
      <c r="DG12" s="516"/>
      <c r="DH12" s="516"/>
      <c r="DI12" s="516"/>
      <c r="DJ12" s="516"/>
      <c r="DK12" s="516"/>
      <c r="DL12" s="516"/>
      <c r="DM12" s="516"/>
      <c r="DN12" s="516"/>
      <c r="DO12" s="516"/>
      <c r="DP12" s="516"/>
      <c r="DQ12" s="516"/>
      <c r="DR12" s="516"/>
      <c r="DS12" s="516"/>
      <c r="DT12" s="516"/>
      <c r="DU12" s="516"/>
      <c r="DV12" s="516"/>
      <c r="DW12" s="516"/>
      <c r="DX12" s="516"/>
      <c r="DY12" s="516"/>
      <c r="DZ12" s="516"/>
      <c r="EA12" s="516"/>
      <c r="EB12" s="516"/>
      <c r="EC12" s="516"/>
      <c r="ED12" s="516"/>
      <c r="EE12" s="516"/>
      <c r="EF12" s="516"/>
      <c r="EG12" s="516"/>
      <c r="EH12" s="516"/>
      <c r="EI12" s="516"/>
      <c r="EJ12" s="516"/>
      <c r="EK12" s="516"/>
      <c r="EL12" s="516"/>
      <c r="EM12" s="516"/>
      <c r="EN12" s="516"/>
      <c r="EO12" s="516"/>
      <c r="EP12" s="516"/>
      <c r="EQ12" s="516"/>
      <c r="ER12" s="516"/>
      <c r="ES12" s="516"/>
      <c r="ET12" s="516"/>
      <c r="EU12" s="516"/>
      <c r="EV12" s="516"/>
      <c r="EW12" s="516"/>
      <c r="EX12" s="516"/>
      <c r="EY12" s="516"/>
      <c r="EZ12" s="516"/>
      <c r="FA12" s="516"/>
      <c r="FB12" s="516"/>
      <c r="FC12" s="516"/>
      <c r="FD12" s="516"/>
      <c r="FE12" s="516"/>
      <c r="FF12" s="516"/>
      <c r="FG12" s="516"/>
      <c r="FH12" s="516"/>
      <c r="FI12" s="516"/>
      <c r="FJ12" s="516"/>
      <c r="FK12" s="516"/>
      <c r="FL12" s="516"/>
      <c r="FM12" s="516"/>
      <c r="FN12" s="516"/>
      <c r="FO12" s="516"/>
      <c r="FP12" s="516"/>
      <c r="FQ12" s="516"/>
      <c r="FR12" s="516"/>
      <c r="FS12" s="516"/>
      <c r="FT12" s="516"/>
      <c r="FU12" s="516"/>
      <c r="FV12" s="516"/>
      <c r="FW12" s="516"/>
      <c r="FX12" s="516"/>
      <c r="FY12" s="516"/>
      <c r="FZ12" s="516"/>
      <c r="GA12" s="516"/>
      <c r="GB12" s="516"/>
      <c r="GC12" s="516"/>
      <c r="GD12" s="516"/>
      <c r="GE12" s="516"/>
      <c r="GF12" s="516"/>
      <c r="GG12" s="516"/>
      <c r="GH12" s="516"/>
      <c r="GI12" s="516"/>
      <c r="GJ12" s="516"/>
      <c r="GK12" s="516"/>
      <c r="GL12" s="516"/>
      <c r="GM12" s="516"/>
      <c r="GN12" s="516"/>
      <c r="GO12" s="516"/>
      <c r="GP12" s="516"/>
      <c r="GQ12" s="516"/>
      <c r="GR12" s="516"/>
      <c r="GS12" s="516"/>
      <c r="GT12" s="516"/>
      <c r="GU12" s="516"/>
      <c r="GV12" s="516"/>
      <c r="GW12" s="516"/>
      <c r="GX12" s="516"/>
      <c r="GY12" s="516"/>
      <c r="GZ12" s="516"/>
      <c r="HA12" s="516"/>
      <c r="HB12" s="516"/>
      <c r="HC12" s="516"/>
      <c r="HD12" s="516"/>
      <c r="HE12" s="516"/>
      <c r="HF12" s="516"/>
      <c r="HG12" s="516"/>
      <c r="HH12" s="516"/>
      <c r="HI12" s="516"/>
      <c r="HJ12" s="516"/>
      <c r="HK12" s="516"/>
      <c r="HL12" s="516"/>
      <c r="HM12" s="516"/>
      <c r="HN12" s="516"/>
      <c r="HO12" s="516"/>
      <c r="HP12" s="516"/>
      <c r="HQ12" s="516"/>
      <c r="HR12" s="516"/>
      <c r="HS12" s="516"/>
      <c r="HT12" s="516"/>
      <c r="HU12" s="516"/>
      <c r="HV12" s="516"/>
      <c r="HW12" s="516"/>
      <c r="HX12" s="516"/>
      <c r="HY12" s="516"/>
      <c r="HZ12" s="516"/>
      <c r="IA12" s="516"/>
      <c r="IB12" s="516"/>
      <c r="IC12" s="516"/>
      <c r="ID12" s="516"/>
      <c r="IE12" s="516"/>
      <c r="IF12" s="516"/>
      <c r="IG12" s="516"/>
      <c r="IH12" s="516"/>
      <c r="II12" s="516"/>
      <c r="IJ12" s="516"/>
      <c r="IK12" s="516"/>
      <c r="IL12" s="516"/>
      <c r="IM12" s="516"/>
      <c r="IN12" s="516"/>
      <c r="IO12" s="516"/>
      <c r="IP12" s="516"/>
      <c r="IQ12" s="516"/>
      <c r="IR12" s="516"/>
      <c r="IS12" s="516"/>
      <c r="IT12" s="516"/>
      <c r="IU12" s="516"/>
      <c r="IV12" s="516"/>
      <c r="IW12" s="516"/>
      <c r="IX12" s="516"/>
      <c r="IY12" s="516"/>
      <c r="IZ12" s="516"/>
      <c r="JA12" s="516"/>
      <c r="JB12" s="516"/>
      <c r="JC12" s="516"/>
      <c r="JD12" s="516"/>
      <c r="JE12" s="516"/>
      <c r="JF12" s="516"/>
      <c r="JG12" s="516"/>
      <c r="JH12" s="516"/>
      <c r="JI12" s="516"/>
      <c r="JJ12" s="516"/>
      <c r="JK12" s="516"/>
      <c r="JL12" s="516"/>
      <c r="JM12" s="516"/>
      <c r="JN12" s="516"/>
      <c r="JO12" s="516"/>
      <c r="JP12" s="516"/>
      <c r="JQ12" s="516"/>
      <c r="JR12" s="516"/>
      <c r="JS12" s="516"/>
      <c r="JT12" s="516"/>
      <c r="JU12" s="516"/>
      <c r="JV12" s="516"/>
      <c r="JW12" s="516"/>
      <c r="JX12" s="516"/>
      <c r="JY12" s="516"/>
      <c r="JZ12" s="516"/>
      <c r="KA12" s="516"/>
      <c r="KB12" s="516"/>
      <c r="KC12" s="516"/>
      <c r="KD12" s="516"/>
      <c r="KE12" s="516"/>
      <c r="KF12" s="516"/>
      <c r="KG12" s="516"/>
      <c r="KH12" s="516"/>
      <c r="KI12" s="516"/>
      <c r="KJ12" s="516"/>
      <c r="KK12" s="516"/>
      <c r="KL12" s="516"/>
      <c r="KM12" s="516"/>
      <c r="KN12" s="516"/>
      <c r="KO12" s="516"/>
      <c r="KP12" s="516"/>
      <c r="KQ12" s="516"/>
      <c r="KR12" s="516"/>
      <c r="KS12" s="516"/>
      <c r="KT12" s="516"/>
      <c r="KU12" s="516"/>
      <c r="KV12" s="516"/>
      <c r="KW12" s="516"/>
      <c r="KX12" s="516"/>
      <c r="KY12" s="516"/>
      <c r="KZ12" s="516"/>
      <c r="LA12" s="516"/>
      <c r="LB12" s="516"/>
      <c r="LC12" s="516"/>
      <c r="LD12" s="516"/>
      <c r="LE12" s="516"/>
      <c r="LF12" s="516"/>
      <c r="LG12" s="516"/>
      <c r="LH12" s="516"/>
      <c r="LI12" s="516"/>
      <c r="LJ12" s="516"/>
      <c r="LK12" s="516"/>
      <c r="LL12" s="516"/>
      <c r="LM12" s="516"/>
      <c r="LN12" s="516"/>
      <c r="LO12" s="516"/>
      <c r="LP12" s="516"/>
      <c r="LQ12" s="516"/>
      <c r="LR12" s="516"/>
      <c r="LS12" s="516"/>
      <c r="LT12" s="516"/>
      <c r="LU12" s="516"/>
      <c r="LV12" s="516"/>
      <c r="LW12" s="516"/>
      <c r="LX12" s="516"/>
      <c r="LY12" s="516"/>
      <c r="LZ12" s="516"/>
      <c r="MA12" s="516"/>
      <c r="MB12" s="516"/>
      <c r="MC12" s="516"/>
      <c r="MD12" s="516"/>
      <c r="ME12" s="516"/>
      <c r="MF12" s="516"/>
      <c r="MG12" s="516"/>
      <c r="MH12" s="516"/>
      <c r="MI12" s="516"/>
      <c r="MJ12" s="516"/>
      <c r="MK12" s="516"/>
      <c r="ML12" s="516"/>
      <c r="MM12" s="516"/>
      <c r="MN12" s="516"/>
      <c r="MO12" s="516"/>
      <c r="MP12" s="516"/>
      <c r="MQ12" s="516"/>
      <c r="MR12" s="516"/>
      <c r="MS12" s="516"/>
      <c r="MT12" s="516"/>
      <c r="MU12" s="516"/>
      <c r="MV12" s="516"/>
      <c r="MW12" s="516"/>
      <c r="MX12" s="516"/>
      <c r="MY12" s="516"/>
      <c r="MZ12" s="516"/>
      <c r="NA12" s="516"/>
      <c r="NB12" s="516"/>
      <c r="NC12" s="516"/>
      <c r="ND12" s="516"/>
      <c r="NE12" s="516"/>
      <c r="NF12" s="516"/>
      <c r="NG12" s="516"/>
      <c r="NH12" s="516"/>
      <c r="NI12" s="516"/>
      <c r="NJ12" s="516"/>
      <c r="NK12" s="516"/>
      <c r="NL12" s="516"/>
      <c r="NM12" s="516"/>
      <c r="NN12" s="516"/>
      <c r="NO12" s="516"/>
      <c r="NP12" s="516"/>
      <c r="NQ12" s="516"/>
      <c r="NR12" s="516"/>
      <c r="NS12" s="516"/>
      <c r="NT12" s="516"/>
      <c r="NU12" s="516"/>
      <c r="NV12" s="516"/>
      <c r="NW12" s="516"/>
      <c r="NX12" s="516"/>
      <c r="NY12" s="516"/>
      <c r="NZ12" s="516"/>
      <c r="OA12" s="516"/>
      <c r="OB12" s="516"/>
      <c r="OC12" s="516"/>
      <c r="OD12" s="516"/>
      <c r="OE12" s="516"/>
      <c r="OF12" s="516"/>
      <c r="OG12" s="516"/>
      <c r="OH12" s="516"/>
      <c r="OI12" s="516"/>
      <c r="OJ12" s="516"/>
      <c r="OK12" s="516"/>
      <c r="OL12" s="516"/>
      <c r="OM12" s="516"/>
      <c r="ON12" s="516"/>
      <c r="OO12" s="516"/>
      <c r="OP12" s="516"/>
      <c r="OQ12" s="516"/>
      <c r="OR12" s="516"/>
      <c r="OS12" s="516"/>
      <c r="OT12" s="516"/>
      <c r="OU12" s="516"/>
      <c r="OV12" s="516"/>
      <c r="OW12" s="516"/>
      <c r="OX12" s="516"/>
      <c r="OY12" s="516"/>
      <c r="OZ12" s="516"/>
      <c r="PA12" s="516"/>
      <c r="PB12" s="516"/>
      <c r="PC12" s="516"/>
      <c r="PD12" s="516"/>
      <c r="PE12" s="516"/>
      <c r="PF12" s="516"/>
      <c r="PG12" s="516"/>
      <c r="PH12" s="516"/>
      <c r="PI12" s="516"/>
      <c r="PJ12" s="516"/>
      <c r="PK12" s="516"/>
      <c r="PL12" s="516"/>
      <c r="PM12" s="516"/>
      <c r="PN12" s="516"/>
      <c r="PO12" s="516"/>
      <c r="PP12" s="516"/>
      <c r="PQ12" s="516"/>
      <c r="PR12" s="516"/>
      <c r="PS12" s="516"/>
      <c r="PT12" s="516"/>
      <c r="PU12" s="516"/>
      <c r="PV12" s="516"/>
      <c r="PW12" s="516"/>
      <c r="PX12" s="516"/>
    </row>
    <row r="13" spans="1:440" s="80" customFormat="1" ht="24" customHeight="1" thickBot="1" x14ac:dyDescent="0.3">
      <c r="A13" s="539"/>
      <c r="B13" s="759" t="s">
        <v>189</v>
      </c>
      <c r="C13" s="760"/>
      <c r="D13" s="555" t="s">
        <v>10</v>
      </c>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49"/>
      <c r="AI13" s="649"/>
      <c r="AJ13" s="649"/>
      <c r="AK13" s="649"/>
      <c r="AL13" s="649"/>
      <c r="AM13" s="649"/>
      <c r="AN13" s="649"/>
      <c r="AO13" s="649"/>
      <c r="AP13" s="649"/>
      <c r="AQ13" s="649"/>
      <c r="AR13" s="649"/>
      <c r="AS13" s="649"/>
      <c r="AT13" s="649"/>
      <c r="AU13" s="649"/>
      <c r="AV13" s="649"/>
      <c r="AW13" s="649"/>
      <c r="AX13" s="649"/>
      <c r="AY13" s="649"/>
      <c r="AZ13" s="649"/>
      <c r="BA13" s="649"/>
      <c r="BB13" s="649"/>
      <c r="BC13" s="649"/>
      <c r="BD13" s="649"/>
      <c r="BE13" s="649"/>
      <c r="BF13" s="649"/>
      <c r="BG13" s="649"/>
      <c r="BH13" s="649"/>
      <c r="BI13" s="649"/>
      <c r="BJ13" s="649"/>
      <c r="BK13" s="649"/>
      <c r="BL13" s="650"/>
      <c r="BM13" s="651" t="s">
        <v>41</v>
      </c>
      <c r="BN13" s="652" t="s">
        <v>139</v>
      </c>
      <c r="BO13" s="653" t="s">
        <v>42</v>
      </c>
      <c r="BP13" s="654"/>
      <c r="BQ13" s="654"/>
      <c r="BR13" s="654"/>
      <c r="BS13" s="654"/>
      <c r="BT13" s="654"/>
      <c r="BU13" s="654"/>
      <c r="BV13" s="654"/>
      <c r="BW13" s="654"/>
      <c r="BX13" s="654"/>
      <c r="BY13" s="654"/>
      <c r="BZ13" s="654"/>
      <c r="CA13" s="654"/>
      <c r="CB13" s="654"/>
      <c r="CC13" s="654"/>
      <c r="CD13" s="654"/>
      <c r="CE13" s="654"/>
      <c r="CF13" s="654"/>
      <c r="CG13" s="654"/>
      <c r="CH13" s="654"/>
      <c r="CI13" s="654"/>
      <c r="CJ13" s="654"/>
      <c r="CK13" s="654"/>
      <c r="CL13" s="654"/>
      <c r="CM13" s="654"/>
      <c r="CN13" s="654"/>
      <c r="CO13" s="654"/>
      <c r="CP13" s="654"/>
      <c r="CQ13" s="654"/>
      <c r="CR13" s="654"/>
      <c r="CS13" s="654"/>
      <c r="CT13" s="654"/>
      <c r="CU13" s="654"/>
      <c r="CV13" s="654"/>
      <c r="CW13" s="654"/>
      <c r="CX13" s="654"/>
      <c r="CY13" s="654"/>
      <c r="CZ13" s="654"/>
      <c r="DA13" s="654"/>
      <c r="DB13" s="654"/>
      <c r="DC13" s="654"/>
      <c r="DD13" s="654"/>
      <c r="DE13" s="654"/>
      <c r="DF13" s="654"/>
      <c r="DG13" s="654"/>
      <c r="DH13" s="654"/>
      <c r="DI13" s="654"/>
      <c r="DJ13" s="654"/>
      <c r="DK13" s="654"/>
      <c r="DL13" s="654"/>
      <c r="DM13" s="654"/>
      <c r="DN13" s="654"/>
      <c r="DO13" s="654"/>
      <c r="DP13" s="654"/>
      <c r="DQ13" s="654"/>
      <c r="DR13" s="654"/>
      <c r="DS13" s="654"/>
      <c r="DT13" s="654"/>
      <c r="DU13" s="654"/>
      <c r="DV13" s="654"/>
      <c r="DW13" s="654"/>
      <c r="DX13" s="654"/>
      <c r="DY13" s="654"/>
      <c r="DZ13" s="654"/>
      <c r="EA13" s="654"/>
      <c r="EB13" s="654"/>
      <c r="EC13" s="654"/>
      <c r="ED13" s="654"/>
      <c r="EE13" s="654"/>
      <c r="EF13" s="654"/>
      <c r="EG13" s="654"/>
      <c r="EH13" s="654"/>
      <c r="EI13" s="654"/>
      <c r="EJ13" s="654"/>
      <c r="EK13" s="654"/>
      <c r="EL13" s="654"/>
      <c r="EM13" s="654"/>
      <c r="EN13" s="654"/>
      <c r="EO13" s="654"/>
      <c r="EP13" s="654"/>
      <c r="EQ13" s="654"/>
      <c r="ER13" s="654"/>
      <c r="ES13" s="654"/>
      <c r="ET13" s="654"/>
      <c r="EU13" s="654"/>
      <c r="EV13" s="654"/>
      <c r="EW13" s="654"/>
      <c r="EX13" s="654"/>
      <c r="EY13" s="654"/>
      <c r="EZ13" s="654"/>
      <c r="FA13" s="654"/>
      <c r="FB13" s="654"/>
      <c r="FC13" s="654"/>
      <c r="FD13" s="654"/>
      <c r="FE13" s="654"/>
      <c r="FF13" s="654"/>
      <c r="FG13" s="654"/>
      <c r="FH13" s="654"/>
      <c r="FI13" s="654"/>
      <c r="FJ13" s="654"/>
      <c r="FK13" s="654"/>
      <c r="FL13" s="654"/>
      <c r="FM13" s="654"/>
      <c r="FN13" s="654"/>
      <c r="FO13" s="654"/>
      <c r="FP13" s="654"/>
      <c r="FQ13" s="654"/>
      <c r="FR13" s="654"/>
      <c r="FS13" s="654"/>
      <c r="FT13" s="654"/>
      <c r="FU13" s="654"/>
      <c r="FV13" s="654"/>
      <c r="FW13" s="654"/>
      <c r="FX13" s="654"/>
      <c r="FY13" s="654"/>
      <c r="FZ13" s="654"/>
      <c r="GA13" s="654"/>
      <c r="GB13" s="654"/>
      <c r="GC13" s="654"/>
      <c r="GD13" s="654"/>
      <c r="GE13" s="654"/>
      <c r="GF13" s="654"/>
      <c r="GG13" s="654"/>
      <c r="GH13" s="654"/>
      <c r="GI13" s="654"/>
      <c r="GJ13" s="654"/>
      <c r="GK13" s="654"/>
      <c r="GL13" s="654"/>
      <c r="GM13" s="654"/>
      <c r="GN13" s="654"/>
      <c r="GO13" s="654"/>
      <c r="GP13" s="654"/>
      <c r="GQ13" s="654"/>
      <c r="GR13" s="654"/>
      <c r="GS13" s="654"/>
      <c r="GT13" s="654"/>
      <c r="GU13" s="654"/>
      <c r="GV13" s="654"/>
      <c r="GW13" s="654"/>
      <c r="GX13" s="654"/>
      <c r="GY13" s="654"/>
      <c r="GZ13" s="654"/>
      <c r="HA13" s="654"/>
      <c r="HB13" s="654"/>
      <c r="HC13" s="654"/>
      <c r="HD13" s="654"/>
      <c r="HE13" s="654"/>
      <c r="HF13" s="654"/>
      <c r="HG13" s="654"/>
      <c r="HH13" s="654"/>
      <c r="HI13" s="654"/>
      <c r="HJ13" s="654"/>
      <c r="HK13" s="654"/>
      <c r="HL13" s="654"/>
      <c r="HM13" s="654"/>
      <c r="HN13" s="654"/>
      <c r="HO13" s="654"/>
      <c r="HP13" s="654"/>
      <c r="HQ13" s="654"/>
      <c r="HR13" s="654"/>
      <c r="HS13" s="654"/>
      <c r="HT13" s="654"/>
      <c r="HU13" s="654"/>
      <c r="HV13" s="654"/>
      <c r="HW13" s="654"/>
      <c r="HX13" s="654"/>
      <c r="HY13" s="654"/>
      <c r="HZ13" s="654"/>
      <c r="IA13" s="654"/>
      <c r="IB13" s="654"/>
      <c r="IC13" s="654"/>
      <c r="ID13" s="654"/>
      <c r="IE13" s="654"/>
      <c r="IF13" s="654"/>
      <c r="IG13" s="654"/>
      <c r="IH13" s="654"/>
      <c r="II13" s="654"/>
      <c r="IJ13" s="654"/>
      <c r="IK13" s="654"/>
      <c r="IL13" s="654"/>
      <c r="IM13" s="654"/>
      <c r="IN13" s="654"/>
      <c r="IO13" s="654"/>
      <c r="IP13" s="654"/>
      <c r="IQ13" s="654"/>
      <c r="IR13" s="654"/>
      <c r="IS13" s="654"/>
      <c r="IT13" s="654"/>
      <c r="IU13" s="654"/>
      <c r="IV13" s="654"/>
      <c r="IW13" s="654"/>
      <c r="IX13" s="654"/>
      <c r="IY13" s="654"/>
      <c r="IZ13" s="654"/>
      <c r="JA13" s="654"/>
      <c r="JB13" s="654"/>
      <c r="JC13" s="654"/>
      <c r="JD13" s="654"/>
      <c r="JE13" s="654"/>
      <c r="JF13" s="654"/>
      <c r="JG13" s="654"/>
      <c r="JH13" s="654"/>
      <c r="JI13" s="654"/>
      <c r="JJ13" s="654"/>
      <c r="JK13" s="654"/>
      <c r="JL13" s="654"/>
      <c r="JM13" s="654"/>
      <c r="JN13" s="654"/>
      <c r="JO13" s="654"/>
      <c r="JP13" s="654"/>
      <c r="JQ13" s="654"/>
      <c r="JR13" s="654"/>
      <c r="JS13" s="654"/>
      <c r="JT13" s="654"/>
      <c r="JU13" s="654"/>
      <c r="JV13" s="654"/>
      <c r="JW13" s="654"/>
      <c r="JX13" s="654"/>
      <c r="JY13" s="654"/>
      <c r="JZ13" s="654"/>
      <c r="KA13" s="654"/>
      <c r="KB13" s="654"/>
      <c r="KC13" s="654"/>
      <c r="KD13" s="654"/>
      <c r="KE13" s="654"/>
      <c r="KF13" s="654"/>
      <c r="KG13" s="654"/>
      <c r="KH13" s="654"/>
      <c r="KI13" s="654"/>
      <c r="KJ13" s="654"/>
      <c r="KK13" s="654"/>
      <c r="KL13" s="654"/>
      <c r="KM13" s="654"/>
      <c r="KN13" s="654"/>
      <c r="KO13" s="654"/>
      <c r="KP13" s="654"/>
      <c r="KQ13" s="654"/>
      <c r="KR13" s="654"/>
      <c r="KS13" s="654"/>
      <c r="KT13" s="654"/>
      <c r="KU13" s="654"/>
      <c r="KV13" s="654"/>
      <c r="KW13" s="654"/>
      <c r="KX13" s="654"/>
      <c r="KY13" s="654"/>
      <c r="KZ13" s="654"/>
      <c r="LA13" s="654"/>
      <c r="LB13" s="654"/>
      <c r="LC13" s="654"/>
      <c r="LD13" s="654"/>
      <c r="LE13" s="654"/>
      <c r="LF13" s="654"/>
      <c r="LG13" s="654"/>
      <c r="LH13" s="654"/>
      <c r="LI13" s="654"/>
      <c r="LJ13" s="654"/>
      <c r="LK13" s="654"/>
      <c r="LL13" s="654"/>
      <c r="LM13" s="654"/>
      <c r="LN13" s="654"/>
      <c r="LO13" s="654"/>
      <c r="LP13" s="654"/>
      <c r="LQ13" s="654"/>
      <c r="LR13" s="654"/>
      <c r="LS13" s="654"/>
      <c r="LT13" s="654"/>
      <c r="LU13" s="654"/>
      <c r="LV13" s="654"/>
      <c r="LW13" s="654"/>
      <c r="LX13" s="654"/>
      <c r="LY13" s="654"/>
      <c r="LZ13" s="654"/>
      <c r="MA13" s="654"/>
      <c r="MB13" s="654"/>
      <c r="MC13" s="654"/>
      <c r="MD13" s="654"/>
      <c r="ME13" s="654"/>
      <c r="MF13" s="654"/>
      <c r="MG13" s="654"/>
      <c r="MH13" s="654"/>
      <c r="MI13" s="654"/>
      <c r="MJ13" s="654"/>
      <c r="MK13" s="654"/>
      <c r="ML13" s="654"/>
      <c r="MM13" s="654"/>
      <c r="MN13" s="654"/>
      <c r="MO13" s="654"/>
      <c r="MP13" s="654"/>
      <c r="MQ13" s="654"/>
      <c r="MR13" s="654"/>
      <c r="MS13" s="654"/>
      <c r="MT13" s="654"/>
      <c r="MU13" s="654"/>
      <c r="MV13" s="654"/>
      <c r="MW13" s="654"/>
      <c r="MX13" s="654"/>
      <c r="MY13" s="654"/>
      <c r="MZ13" s="654"/>
      <c r="NA13" s="654"/>
      <c r="NB13" s="654"/>
      <c r="NC13" s="654"/>
      <c r="ND13" s="654"/>
      <c r="NE13" s="654"/>
      <c r="NF13" s="654"/>
      <c r="NG13" s="654"/>
      <c r="NH13" s="654"/>
      <c r="NI13" s="654"/>
      <c r="NJ13" s="654"/>
      <c r="NK13" s="654"/>
      <c r="NL13" s="654"/>
      <c r="NM13" s="654"/>
      <c r="NN13" s="654"/>
      <c r="NO13" s="654"/>
      <c r="NP13" s="654"/>
      <c r="NQ13" s="654"/>
      <c r="NR13" s="654"/>
      <c r="NS13" s="654"/>
      <c r="NT13" s="654"/>
      <c r="NU13" s="654"/>
      <c r="NV13" s="654"/>
      <c r="NW13" s="654"/>
      <c r="NX13" s="654"/>
      <c r="NY13" s="654"/>
      <c r="NZ13" s="654"/>
      <c r="OA13" s="654"/>
      <c r="OB13" s="654"/>
      <c r="OC13" s="654"/>
      <c r="OD13" s="654"/>
      <c r="OE13" s="654"/>
      <c r="OF13" s="654"/>
      <c r="OG13" s="654"/>
      <c r="OH13" s="654"/>
      <c r="OI13" s="654"/>
      <c r="OJ13" s="654"/>
      <c r="OK13" s="654"/>
      <c r="OL13" s="654"/>
      <c r="OM13" s="654"/>
      <c r="ON13" s="654"/>
      <c r="OO13" s="654"/>
      <c r="OP13" s="654"/>
      <c r="OQ13" s="654"/>
      <c r="OR13" s="654"/>
      <c r="OS13" s="654"/>
      <c r="OT13" s="654"/>
      <c r="OU13" s="654"/>
      <c r="OV13" s="654"/>
      <c r="OW13" s="654"/>
      <c r="OX13" s="654"/>
      <c r="OY13" s="654"/>
      <c r="OZ13" s="654"/>
      <c r="PA13" s="654"/>
      <c r="PB13" s="654"/>
      <c r="PC13" s="654"/>
      <c r="PD13" s="654"/>
      <c r="PE13" s="654"/>
      <c r="PF13" s="654"/>
      <c r="PG13" s="654"/>
      <c r="PH13" s="654"/>
      <c r="PI13" s="654"/>
      <c r="PJ13" s="654"/>
      <c r="PK13" s="654"/>
      <c r="PL13" s="654"/>
      <c r="PM13" s="654"/>
      <c r="PN13" s="654"/>
      <c r="PO13" s="654"/>
      <c r="PP13" s="654"/>
      <c r="PQ13" s="654"/>
      <c r="PR13" s="654"/>
      <c r="PS13" s="654"/>
      <c r="PT13" s="654"/>
      <c r="PU13" s="654"/>
      <c r="PV13" s="654"/>
      <c r="PW13" s="654"/>
      <c r="PX13" s="654"/>
    </row>
    <row r="14" spans="1:440" ht="43.5" customHeight="1" x14ac:dyDescent="0.25">
      <c r="A14" s="556">
        <v>7</v>
      </c>
      <c r="B14" s="557" t="s">
        <v>173</v>
      </c>
      <c r="C14" s="558" t="s">
        <v>140</v>
      </c>
      <c r="D14" s="544" t="s">
        <v>70</v>
      </c>
      <c r="E14" s="425" t="str">
        <f>IF(E7="DW", "N", "")</f>
        <v/>
      </c>
      <c r="F14" s="425"/>
      <c r="G14" s="425"/>
      <c r="H14" s="425" t="str">
        <f t="shared" ref="H14:BL14" si="2">IF(H7="DW", "N", "")</f>
        <v/>
      </c>
      <c r="I14" s="425" t="str">
        <f t="shared" si="2"/>
        <v/>
      </c>
      <c r="J14" s="425" t="str">
        <f t="shared" si="2"/>
        <v/>
      </c>
      <c r="K14" s="425" t="str">
        <f t="shared" si="2"/>
        <v/>
      </c>
      <c r="L14" s="425" t="str">
        <f t="shared" si="2"/>
        <v/>
      </c>
      <c r="M14" s="425" t="str">
        <f t="shared" si="2"/>
        <v/>
      </c>
      <c r="N14" s="425" t="str">
        <f t="shared" si="2"/>
        <v/>
      </c>
      <c r="O14" s="425" t="str">
        <f t="shared" si="2"/>
        <v/>
      </c>
      <c r="P14" s="425" t="str">
        <f t="shared" si="2"/>
        <v/>
      </c>
      <c r="Q14" s="425" t="str">
        <f t="shared" si="2"/>
        <v/>
      </c>
      <c r="R14" s="425" t="str">
        <f t="shared" si="2"/>
        <v/>
      </c>
      <c r="S14" s="425" t="str">
        <f t="shared" si="2"/>
        <v/>
      </c>
      <c r="T14" s="425" t="str">
        <f t="shared" si="2"/>
        <v/>
      </c>
      <c r="U14" s="425" t="str">
        <f t="shared" si="2"/>
        <v/>
      </c>
      <c r="V14" s="425" t="str">
        <f t="shared" si="2"/>
        <v/>
      </c>
      <c r="W14" s="425" t="str">
        <f t="shared" si="2"/>
        <v/>
      </c>
      <c r="X14" s="425" t="str">
        <f t="shared" si="2"/>
        <v/>
      </c>
      <c r="Y14" s="425" t="str">
        <f t="shared" si="2"/>
        <v/>
      </c>
      <c r="Z14" s="425" t="str">
        <f t="shared" si="2"/>
        <v/>
      </c>
      <c r="AA14" s="425" t="str">
        <f t="shared" si="2"/>
        <v/>
      </c>
      <c r="AB14" s="425" t="str">
        <f t="shared" si="2"/>
        <v/>
      </c>
      <c r="AC14" s="425" t="str">
        <f t="shared" si="2"/>
        <v/>
      </c>
      <c r="AD14" s="425" t="str">
        <f t="shared" si="2"/>
        <v/>
      </c>
      <c r="AE14" s="425" t="str">
        <f t="shared" si="2"/>
        <v/>
      </c>
      <c r="AF14" s="425" t="str">
        <f t="shared" si="2"/>
        <v/>
      </c>
      <c r="AG14" s="425" t="str">
        <f t="shared" si="2"/>
        <v/>
      </c>
      <c r="AH14" s="425" t="str">
        <f t="shared" si="2"/>
        <v/>
      </c>
      <c r="AI14" s="425" t="str">
        <f t="shared" si="2"/>
        <v/>
      </c>
      <c r="AJ14" s="425" t="str">
        <f t="shared" si="2"/>
        <v/>
      </c>
      <c r="AK14" s="425" t="str">
        <f t="shared" si="2"/>
        <v/>
      </c>
      <c r="AL14" s="425" t="str">
        <f t="shared" si="2"/>
        <v/>
      </c>
      <c r="AM14" s="425" t="str">
        <f t="shared" si="2"/>
        <v/>
      </c>
      <c r="AN14" s="425" t="str">
        <f t="shared" si="2"/>
        <v/>
      </c>
      <c r="AO14" s="425" t="str">
        <f t="shared" si="2"/>
        <v/>
      </c>
      <c r="AP14" s="425" t="str">
        <f t="shared" si="2"/>
        <v/>
      </c>
      <c r="AQ14" s="425" t="str">
        <f t="shared" si="2"/>
        <v/>
      </c>
      <c r="AR14" s="425" t="str">
        <f t="shared" si="2"/>
        <v/>
      </c>
      <c r="AS14" s="425" t="str">
        <f t="shared" si="2"/>
        <v/>
      </c>
      <c r="AT14" s="425" t="str">
        <f t="shared" si="2"/>
        <v/>
      </c>
      <c r="AU14" s="425" t="str">
        <f t="shared" si="2"/>
        <v/>
      </c>
      <c r="AV14" s="425" t="str">
        <f t="shared" si="2"/>
        <v/>
      </c>
      <c r="AW14" s="425" t="str">
        <f t="shared" si="2"/>
        <v/>
      </c>
      <c r="AX14" s="425" t="str">
        <f t="shared" si="2"/>
        <v/>
      </c>
      <c r="AY14" s="425" t="str">
        <f t="shared" si="2"/>
        <v/>
      </c>
      <c r="AZ14" s="425" t="str">
        <f t="shared" si="2"/>
        <v/>
      </c>
      <c r="BA14" s="425" t="str">
        <f t="shared" si="2"/>
        <v/>
      </c>
      <c r="BB14" s="425" t="str">
        <f t="shared" si="2"/>
        <v/>
      </c>
      <c r="BC14" s="425" t="str">
        <f t="shared" si="2"/>
        <v/>
      </c>
      <c r="BD14" s="425" t="str">
        <f t="shared" si="2"/>
        <v/>
      </c>
      <c r="BE14" s="425" t="str">
        <f t="shared" si="2"/>
        <v/>
      </c>
      <c r="BF14" s="425" t="str">
        <f t="shared" si="2"/>
        <v/>
      </c>
      <c r="BG14" s="425" t="str">
        <f t="shared" si="2"/>
        <v/>
      </c>
      <c r="BH14" s="425" t="str">
        <f t="shared" si="2"/>
        <v/>
      </c>
      <c r="BI14" s="425" t="str">
        <f t="shared" si="2"/>
        <v/>
      </c>
      <c r="BJ14" s="425" t="str">
        <f t="shared" si="2"/>
        <v/>
      </c>
      <c r="BK14" s="425" t="str">
        <f t="shared" si="2"/>
        <v/>
      </c>
      <c r="BL14" s="425" t="str">
        <f t="shared" si="2"/>
        <v/>
      </c>
      <c r="BM14" s="642"/>
      <c r="BN14" s="643"/>
      <c r="BO14" s="525"/>
      <c r="BP14" s="516"/>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516"/>
      <c r="DU14" s="516"/>
      <c r="DV14" s="516"/>
      <c r="DW14" s="516"/>
      <c r="DX14" s="516"/>
      <c r="DY14" s="516"/>
      <c r="DZ14" s="516"/>
      <c r="EA14" s="516"/>
      <c r="EB14" s="516"/>
      <c r="EC14" s="516"/>
      <c r="ED14" s="516"/>
      <c r="EE14" s="516"/>
      <c r="EF14" s="516"/>
      <c r="EG14" s="516"/>
      <c r="EH14" s="516"/>
      <c r="EI14" s="516"/>
      <c r="EJ14" s="516"/>
      <c r="EK14" s="516"/>
      <c r="EL14" s="516"/>
      <c r="EM14" s="516"/>
      <c r="EN14" s="516"/>
      <c r="EO14" s="516"/>
      <c r="EP14" s="516"/>
      <c r="EQ14" s="516"/>
      <c r="ER14" s="516"/>
      <c r="ES14" s="516"/>
      <c r="ET14" s="516"/>
      <c r="EU14" s="516"/>
      <c r="EV14" s="516"/>
      <c r="EW14" s="516"/>
      <c r="EX14" s="516"/>
      <c r="EY14" s="516"/>
      <c r="EZ14" s="516"/>
      <c r="FA14" s="516"/>
      <c r="FB14" s="516"/>
      <c r="FC14" s="516"/>
      <c r="FD14" s="516"/>
      <c r="FE14" s="516"/>
      <c r="FF14" s="516"/>
      <c r="FG14" s="516"/>
      <c r="FH14" s="516"/>
      <c r="FI14" s="516"/>
      <c r="FJ14" s="516"/>
      <c r="FK14" s="516"/>
      <c r="FL14" s="516"/>
      <c r="FM14" s="516"/>
      <c r="FN14" s="516"/>
      <c r="FO14" s="516"/>
      <c r="FP14" s="516"/>
      <c r="FQ14" s="516"/>
      <c r="FR14" s="516"/>
      <c r="FS14" s="516"/>
      <c r="FT14" s="516"/>
      <c r="FU14" s="516"/>
      <c r="FV14" s="516"/>
      <c r="FW14" s="516"/>
      <c r="FX14" s="516"/>
      <c r="FY14" s="516"/>
      <c r="FZ14" s="516"/>
      <c r="GA14" s="516"/>
      <c r="GB14" s="516"/>
      <c r="GC14" s="516"/>
      <c r="GD14" s="516"/>
      <c r="GE14" s="516"/>
      <c r="GF14" s="516"/>
      <c r="GG14" s="516"/>
      <c r="GH14" s="516"/>
      <c r="GI14" s="516"/>
      <c r="GJ14" s="516"/>
      <c r="GK14" s="516"/>
      <c r="GL14" s="516"/>
      <c r="GM14" s="516"/>
      <c r="GN14" s="516"/>
      <c r="GO14" s="516"/>
      <c r="GP14" s="516"/>
      <c r="GQ14" s="516"/>
      <c r="GR14" s="516"/>
      <c r="GS14" s="516"/>
      <c r="GT14" s="516"/>
      <c r="GU14" s="516"/>
      <c r="GV14" s="516"/>
      <c r="GW14" s="516"/>
      <c r="GX14" s="516"/>
      <c r="GY14" s="516"/>
      <c r="GZ14" s="516"/>
      <c r="HA14" s="516"/>
      <c r="HB14" s="516"/>
      <c r="HC14" s="516"/>
      <c r="HD14" s="516"/>
      <c r="HE14" s="516"/>
      <c r="HF14" s="516"/>
      <c r="HG14" s="516"/>
      <c r="HH14" s="516"/>
      <c r="HI14" s="516"/>
      <c r="HJ14" s="516"/>
      <c r="HK14" s="516"/>
      <c r="HL14" s="516"/>
      <c r="HM14" s="516"/>
      <c r="HN14" s="516"/>
      <c r="HO14" s="516"/>
      <c r="HP14" s="516"/>
      <c r="HQ14" s="516"/>
      <c r="HR14" s="516"/>
      <c r="HS14" s="516"/>
      <c r="HT14" s="516"/>
      <c r="HU14" s="516"/>
      <c r="HV14" s="516"/>
      <c r="HW14" s="516"/>
      <c r="HX14" s="516"/>
      <c r="HY14" s="516"/>
      <c r="HZ14" s="516"/>
      <c r="IA14" s="516"/>
      <c r="IB14" s="516"/>
      <c r="IC14" s="516"/>
      <c r="ID14" s="516"/>
      <c r="IE14" s="516"/>
      <c r="IF14" s="516"/>
      <c r="IG14" s="516"/>
      <c r="IH14" s="516"/>
      <c r="II14" s="516"/>
      <c r="IJ14" s="516"/>
      <c r="IK14" s="516"/>
      <c r="IL14" s="516"/>
      <c r="IM14" s="516"/>
      <c r="IN14" s="516"/>
      <c r="IO14" s="516"/>
      <c r="IP14" s="516"/>
      <c r="IQ14" s="516"/>
      <c r="IR14" s="516"/>
      <c r="IS14" s="516"/>
      <c r="IT14" s="516"/>
      <c r="IU14" s="516"/>
      <c r="IV14" s="516"/>
      <c r="IW14" s="516"/>
      <c r="IX14" s="516"/>
      <c r="IY14" s="516"/>
      <c r="IZ14" s="516"/>
      <c r="JA14" s="516"/>
      <c r="JB14" s="516"/>
      <c r="JC14" s="516"/>
      <c r="JD14" s="516"/>
      <c r="JE14" s="516"/>
      <c r="JF14" s="516"/>
      <c r="JG14" s="516"/>
      <c r="JH14" s="516"/>
      <c r="JI14" s="516"/>
      <c r="JJ14" s="516"/>
      <c r="JK14" s="516"/>
      <c r="JL14" s="516"/>
      <c r="JM14" s="516"/>
      <c r="JN14" s="516"/>
      <c r="JO14" s="516"/>
      <c r="JP14" s="516"/>
      <c r="JQ14" s="516"/>
      <c r="JR14" s="516"/>
      <c r="JS14" s="516"/>
      <c r="JT14" s="516"/>
      <c r="JU14" s="516"/>
      <c r="JV14" s="516"/>
      <c r="JW14" s="516"/>
      <c r="JX14" s="516"/>
      <c r="JY14" s="516"/>
      <c r="JZ14" s="516"/>
      <c r="KA14" s="516"/>
      <c r="KB14" s="516"/>
      <c r="KC14" s="516"/>
      <c r="KD14" s="516"/>
      <c r="KE14" s="516"/>
      <c r="KF14" s="516"/>
      <c r="KG14" s="516"/>
      <c r="KH14" s="516"/>
      <c r="KI14" s="516"/>
      <c r="KJ14" s="516"/>
      <c r="KK14" s="516"/>
      <c r="KL14" s="516"/>
      <c r="KM14" s="516"/>
      <c r="KN14" s="516"/>
      <c r="KO14" s="516"/>
      <c r="KP14" s="516"/>
      <c r="KQ14" s="516"/>
      <c r="KR14" s="516"/>
      <c r="KS14" s="516"/>
      <c r="KT14" s="516"/>
      <c r="KU14" s="516"/>
      <c r="KV14" s="516"/>
      <c r="KW14" s="516"/>
      <c r="KX14" s="516"/>
      <c r="KY14" s="516"/>
      <c r="KZ14" s="516"/>
      <c r="LA14" s="516"/>
      <c r="LB14" s="516"/>
      <c r="LC14" s="516"/>
      <c r="LD14" s="516"/>
      <c r="LE14" s="516"/>
      <c r="LF14" s="516"/>
      <c r="LG14" s="516"/>
      <c r="LH14" s="516"/>
      <c r="LI14" s="516"/>
      <c r="LJ14" s="516"/>
      <c r="LK14" s="516"/>
      <c r="LL14" s="516"/>
      <c r="LM14" s="516"/>
      <c r="LN14" s="516"/>
      <c r="LO14" s="516"/>
      <c r="LP14" s="516"/>
      <c r="LQ14" s="516"/>
      <c r="LR14" s="516"/>
      <c r="LS14" s="516"/>
      <c r="LT14" s="516"/>
      <c r="LU14" s="516"/>
      <c r="LV14" s="516"/>
      <c r="LW14" s="516"/>
      <c r="LX14" s="516"/>
      <c r="LY14" s="516"/>
      <c r="LZ14" s="516"/>
      <c r="MA14" s="516"/>
      <c r="MB14" s="516"/>
      <c r="MC14" s="516"/>
      <c r="MD14" s="516"/>
      <c r="ME14" s="516"/>
      <c r="MF14" s="516"/>
      <c r="MG14" s="516"/>
      <c r="MH14" s="516"/>
      <c r="MI14" s="516"/>
      <c r="MJ14" s="516"/>
      <c r="MK14" s="516"/>
      <c r="ML14" s="516"/>
      <c r="MM14" s="516"/>
      <c r="MN14" s="516"/>
      <c r="MO14" s="516"/>
      <c r="MP14" s="516"/>
      <c r="MQ14" s="516"/>
      <c r="MR14" s="516"/>
      <c r="MS14" s="516"/>
      <c r="MT14" s="516"/>
      <c r="MU14" s="516"/>
      <c r="MV14" s="516"/>
      <c r="MW14" s="516"/>
      <c r="MX14" s="516"/>
      <c r="MY14" s="516"/>
      <c r="MZ14" s="516"/>
      <c r="NA14" s="516"/>
      <c r="NB14" s="516"/>
      <c r="NC14" s="516"/>
      <c r="ND14" s="516"/>
      <c r="NE14" s="516"/>
      <c r="NF14" s="516"/>
      <c r="NG14" s="516"/>
      <c r="NH14" s="516"/>
      <c r="NI14" s="516"/>
      <c r="NJ14" s="516"/>
      <c r="NK14" s="516"/>
      <c r="NL14" s="516"/>
      <c r="NM14" s="516"/>
      <c r="NN14" s="516"/>
      <c r="NO14" s="516"/>
      <c r="NP14" s="516"/>
      <c r="NQ14" s="516"/>
      <c r="NR14" s="516"/>
      <c r="NS14" s="516"/>
      <c r="NT14" s="516"/>
      <c r="NU14" s="516"/>
      <c r="NV14" s="516"/>
      <c r="NW14" s="516"/>
      <c r="NX14" s="516"/>
      <c r="NY14" s="516"/>
      <c r="NZ14" s="516"/>
      <c r="OA14" s="516"/>
      <c r="OB14" s="516"/>
      <c r="OC14" s="516"/>
      <c r="OD14" s="516"/>
      <c r="OE14" s="516"/>
      <c r="OF14" s="516"/>
      <c r="OG14" s="516"/>
      <c r="OH14" s="516"/>
      <c r="OI14" s="516"/>
      <c r="OJ14" s="516"/>
      <c r="OK14" s="516"/>
      <c r="OL14" s="516"/>
      <c r="OM14" s="516"/>
      <c r="ON14" s="516"/>
      <c r="OO14" s="516"/>
      <c r="OP14" s="516"/>
      <c r="OQ14" s="516"/>
      <c r="OR14" s="516"/>
      <c r="OS14" s="516"/>
      <c r="OT14" s="516"/>
      <c r="OU14" s="516"/>
      <c r="OV14" s="516"/>
      <c r="OW14" s="516"/>
      <c r="OX14" s="516"/>
      <c r="OY14" s="516"/>
      <c r="OZ14" s="516"/>
      <c r="PA14" s="516"/>
      <c r="PB14" s="516"/>
      <c r="PC14" s="516"/>
      <c r="PD14" s="516"/>
      <c r="PE14" s="516"/>
      <c r="PF14" s="516"/>
      <c r="PG14" s="516"/>
      <c r="PH14" s="516"/>
      <c r="PI14" s="516"/>
      <c r="PJ14" s="516"/>
      <c r="PK14" s="516"/>
      <c r="PL14" s="516"/>
      <c r="PM14" s="516"/>
      <c r="PN14" s="516"/>
      <c r="PO14" s="516"/>
      <c r="PP14" s="516"/>
      <c r="PQ14" s="516"/>
      <c r="PR14" s="516"/>
      <c r="PS14" s="516"/>
      <c r="PT14" s="516"/>
      <c r="PU14" s="516"/>
      <c r="PV14" s="516"/>
      <c r="PW14" s="516"/>
      <c r="PX14" s="516"/>
    </row>
    <row r="15" spans="1:440" ht="71.25" customHeight="1" x14ac:dyDescent="0.25">
      <c r="A15" s="559">
        <v>8</v>
      </c>
      <c r="B15" s="546" t="s">
        <v>173</v>
      </c>
      <c r="C15" s="560" t="s">
        <v>176</v>
      </c>
      <c r="D15" s="548" t="s">
        <v>70</v>
      </c>
      <c r="E15" s="425" t="str">
        <f>IF(E14="N", "X", "")</f>
        <v/>
      </c>
      <c r="F15" s="425" t="str">
        <f t="shared" ref="F15:BL15" si="3">IF(F14="N", "X", "")</f>
        <v/>
      </c>
      <c r="G15" s="425" t="str">
        <f t="shared" si="3"/>
        <v/>
      </c>
      <c r="H15" s="425" t="str">
        <f t="shared" si="3"/>
        <v/>
      </c>
      <c r="I15" s="425" t="str">
        <f t="shared" si="3"/>
        <v/>
      </c>
      <c r="J15" s="425" t="str">
        <f t="shared" si="3"/>
        <v/>
      </c>
      <c r="K15" s="425" t="str">
        <f t="shared" si="3"/>
        <v/>
      </c>
      <c r="L15" s="425" t="str">
        <f t="shared" si="3"/>
        <v/>
      </c>
      <c r="M15" s="425" t="str">
        <f t="shared" si="3"/>
        <v/>
      </c>
      <c r="N15" s="425" t="str">
        <f t="shared" si="3"/>
        <v/>
      </c>
      <c r="O15" s="425" t="str">
        <f t="shared" si="3"/>
        <v/>
      </c>
      <c r="P15" s="425" t="str">
        <f t="shared" si="3"/>
        <v/>
      </c>
      <c r="Q15" s="425" t="str">
        <f t="shared" si="3"/>
        <v/>
      </c>
      <c r="R15" s="425" t="str">
        <f t="shared" si="3"/>
        <v/>
      </c>
      <c r="S15" s="425" t="str">
        <f t="shared" si="3"/>
        <v/>
      </c>
      <c r="T15" s="425" t="str">
        <f t="shared" si="3"/>
        <v/>
      </c>
      <c r="U15" s="425" t="str">
        <f t="shared" si="3"/>
        <v/>
      </c>
      <c r="V15" s="425" t="str">
        <f t="shared" si="3"/>
        <v/>
      </c>
      <c r="W15" s="425" t="str">
        <f t="shared" si="3"/>
        <v/>
      </c>
      <c r="X15" s="425" t="str">
        <f t="shared" si="3"/>
        <v/>
      </c>
      <c r="Y15" s="425" t="str">
        <f t="shared" si="3"/>
        <v/>
      </c>
      <c r="Z15" s="425" t="str">
        <f t="shared" si="3"/>
        <v/>
      </c>
      <c r="AA15" s="425" t="str">
        <f t="shared" si="3"/>
        <v/>
      </c>
      <c r="AB15" s="425" t="str">
        <f t="shared" si="3"/>
        <v/>
      </c>
      <c r="AC15" s="425" t="str">
        <f t="shared" si="3"/>
        <v/>
      </c>
      <c r="AD15" s="425" t="str">
        <f t="shared" si="3"/>
        <v/>
      </c>
      <c r="AE15" s="425" t="str">
        <f t="shared" si="3"/>
        <v/>
      </c>
      <c r="AF15" s="425" t="str">
        <f t="shared" si="3"/>
        <v/>
      </c>
      <c r="AG15" s="425" t="str">
        <f t="shared" si="3"/>
        <v/>
      </c>
      <c r="AH15" s="425" t="str">
        <f t="shared" si="3"/>
        <v/>
      </c>
      <c r="AI15" s="425" t="str">
        <f t="shared" si="3"/>
        <v/>
      </c>
      <c r="AJ15" s="425" t="str">
        <f t="shared" si="3"/>
        <v/>
      </c>
      <c r="AK15" s="425" t="str">
        <f t="shared" si="3"/>
        <v/>
      </c>
      <c r="AL15" s="425" t="str">
        <f t="shared" si="3"/>
        <v/>
      </c>
      <c r="AM15" s="425" t="str">
        <f t="shared" si="3"/>
        <v/>
      </c>
      <c r="AN15" s="425" t="str">
        <f t="shared" si="3"/>
        <v/>
      </c>
      <c r="AO15" s="425" t="str">
        <f t="shared" si="3"/>
        <v/>
      </c>
      <c r="AP15" s="425" t="str">
        <f t="shared" si="3"/>
        <v/>
      </c>
      <c r="AQ15" s="425" t="str">
        <f t="shared" si="3"/>
        <v/>
      </c>
      <c r="AR15" s="425" t="str">
        <f t="shared" si="3"/>
        <v/>
      </c>
      <c r="AS15" s="425" t="str">
        <f t="shared" si="3"/>
        <v/>
      </c>
      <c r="AT15" s="425" t="str">
        <f t="shared" si="3"/>
        <v/>
      </c>
      <c r="AU15" s="425" t="str">
        <f t="shared" si="3"/>
        <v/>
      </c>
      <c r="AV15" s="425" t="str">
        <f t="shared" si="3"/>
        <v/>
      </c>
      <c r="AW15" s="425" t="str">
        <f t="shared" si="3"/>
        <v/>
      </c>
      <c r="AX15" s="425" t="str">
        <f t="shared" si="3"/>
        <v/>
      </c>
      <c r="AY15" s="425" t="str">
        <f t="shared" si="3"/>
        <v/>
      </c>
      <c r="AZ15" s="425" t="str">
        <f t="shared" si="3"/>
        <v/>
      </c>
      <c r="BA15" s="425" t="str">
        <f t="shared" si="3"/>
        <v/>
      </c>
      <c r="BB15" s="425" t="str">
        <f t="shared" si="3"/>
        <v/>
      </c>
      <c r="BC15" s="425" t="str">
        <f t="shared" si="3"/>
        <v/>
      </c>
      <c r="BD15" s="425" t="str">
        <f t="shared" si="3"/>
        <v/>
      </c>
      <c r="BE15" s="425" t="str">
        <f t="shared" si="3"/>
        <v/>
      </c>
      <c r="BF15" s="425" t="str">
        <f t="shared" si="3"/>
        <v/>
      </c>
      <c r="BG15" s="425" t="str">
        <f t="shared" si="3"/>
        <v/>
      </c>
      <c r="BH15" s="425" t="str">
        <f t="shared" si="3"/>
        <v/>
      </c>
      <c r="BI15" s="425" t="str">
        <f t="shared" si="3"/>
        <v/>
      </c>
      <c r="BJ15" s="425" t="str">
        <f t="shared" si="3"/>
        <v/>
      </c>
      <c r="BK15" s="425" t="str">
        <f t="shared" si="3"/>
        <v/>
      </c>
      <c r="BL15" s="425" t="str">
        <f t="shared" si="3"/>
        <v/>
      </c>
      <c r="BM15" s="655"/>
      <c r="BN15" s="656"/>
      <c r="BO15" s="657"/>
      <c r="BP15" s="516"/>
      <c r="BQ15" s="516"/>
      <c r="BR15" s="516"/>
      <c r="BS15" s="516"/>
      <c r="BT15" s="516"/>
      <c r="BU15" s="516"/>
      <c r="BV15" s="516"/>
      <c r="BW15" s="516"/>
      <c r="BX15" s="516"/>
      <c r="BY15" s="516"/>
      <c r="BZ15" s="516"/>
      <c r="CA15" s="516"/>
      <c r="CB15" s="516"/>
      <c r="CC15" s="516"/>
      <c r="CD15" s="516"/>
      <c r="CE15" s="516"/>
      <c r="CF15" s="516"/>
      <c r="CG15" s="516"/>
      <c r="CH15" s="516"/>
      <c r="CI15" s="516"/>
      <c r="CJ15" s="516"/>
      <c r="CK15" s="516"/>
      <c r="CL15" s="516"/>
      <c r="CM15" s="516"/>
      <c r="CN15" s="516"/>
      <c r="CO15" s="516"/>
      <c r="CP15" s="516"/>
      <c r="CQ15" s="516"/>
      <c r="CR15" s="516"/>
      <c r="CS15" s="516"/>
      <c r="CT15" s="516"/>
      <c r="CU15" s="516"/>
      <c r="CV15" s="516"/>
      <c r="CW15" s="516"/>
      <c r="CX15" s="516"/>
      <c r="CY15" s="516"/>
      <c r="CZ15" s="516"/>
      <c r="DA15" s="516"/>
      <c r="DB15" s="516"/>
      <c r="DC15" s="516"/>
      <c r="DD15" s="516"/>
      <c r="DE15" s="516"/>
      <c r="DF15" s="516"/>
      <c r="DG15" s="516"/>
      <c r="DH15" s="516"/>
      <c r="DI15" s="516"/>
      <c r="DJ15" s="516"/>
      <c r="DK15" s="516"/>
      <c r="DL15" s="516"/>
      <c r="DM15" s="516"/>
      <c r="DN15" s="516"/>
      <c r="DO15" s="516"/>
      <c r="DP15" s="516"/>
      <c r="DQ15" s="516"/>
      <c r="DR15" s="516"/>
      <c r="DS15" s="516"/>
      <c r="DT15" s="516"/>
      <c r="DU15" s="516"/>
      <c r="DV15" s="516"/>
      <c r="DW15" s="516"/>
      <c r="DX15" s="516"/>
      <c r="DY15" s="516"/>
      <c r="DZ15" s="516"/>
      <c r="EA15" s="516"/>
      <c r="EB15" s="516"/>
      <c r="EC15" s="516"/>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16"/>
      <c r="FJ15" s="516"/>
      <c r="FK15" s="516"/>
      <c r="FL15" s="516"/>
      <c r="FM15" s="516"/>
      <c r="FN15" s="516"/>
      <c r="FO15" s="516"/>
      <c r="FP15" s="516"/>
      <c r="FQ15" s="516"/>
      <c r="FR15" s="516"/>
      <c r="FS15" s="516"/>
      <c r="FT15" s="516"/>
      <c r="FU15" s="516"/>
      <c r="FV15" s="516"/>
      <c r="FW15" s="516"/>
      <c r="FX15" s="516"/>
      <c r="FY15" s="516"/>
      <c r="FZ15" s="516"/>
      <c r="GA15" s="516"/>
      <c r="GB15" s="516"/>
      <c r="GC15" s="516"/>
      <c r="GD15" s="516"/>
      <c r="GE15" s="516"/>
      <c r="GF15" s="516"/>
      <c r="GG15" s="516"/>
      <c r="GH15" s="516"/>
      <c r="GI15" s="516"/>
      <c r="GJ15" s="516"/>
      <c r="GK15" s="516"/>
      <c r="GL15" s="516"/>
      <c r="GM15" s="516"/>
      <c r="GN15" s="516"/>
      <c r="GO15" s="516"/>
      <c r="GP15" s="516"/>
      <c r="GQ15" s="516"/>
      <c r="GR15" s="516"/>
      <c r="GS15" s="516"/>
      <c r="GT15" s="516"/>
      <c r="GU15" s="516"/>
      <c r="GV15" s="516"/>
      <c r="GW15" s="516"/>
      <c r="GX15" s="516"/>
      <c r="GY15" s="516"/>
      <c r="GZ15" s="516"/>
      <c r="HA15" s="516"/>
      <c r="HB15" s="516"/>
      <c r="HC15" s="516"/>
      <c r="HD15" s="516"/>
      <c r="HE15" s="516"/>
      <c r="HF15" s="516"/>
      <c r="HG15" s="516"/>
      <c r="HH15" s="516"/>
      <c r="HI15" s="516"/>
      <c r="HJ15" s="516"/>
      <c r="HK15" s="516"/>
      <c r="HL15" s="516"/>
      <c r="HM15" s="516"/>
      <c r="HN15" s="516"/>
      <c r="HO15" s="516"/>
      <c r="HP15" s="516"/>
      <c r="HQ15" s="516"/>
      <c r="HR15" s="516"/>
      <c r="HS15" s="516"/>
      <c r="HT15" s="516"/>
      <c r="HU15" s="516"/>
      <c r="HV15" s="516"/>
      <c r="HW15" s="516"/>
      <c r="HX15" s="516"/>
      <c r="HY15" s="516"/>
      <c r="HZ15" s="516"/>
      <c r="IA15" s="516"/>
      <c r="IB15" s="516"/>
      <c r="IC15" s="516"/>
      <c r="ID15" s="516"/>
      <c r="IE15" s="516"/>
      <c r="IF15" s="516"/>
      <c r="IG15" s="516"/>
      <c r="IH15" s="516"/>
      <c r="II15" s="516"/>
      <c r="IJ15" s="516"/>
      <c r="IK15" s="516"/>
      <c r="IL15" s="516"/>
      <c r="IM15" s="516"/>
      <c r="IN15" s="516"/>
      <c r="IO15" s="516"/>
      <c r="IP15" s="516"/>
      <c r="IQ15" s="516"/>
      <c r="IR15" s="516"/>
      <c r="IS15" s="516"/>
      <c r="IT15" s="516"/>
      <c r="IU15" s="516"/>
      <c r="IV15" s="516"/>
      <c r="IW15" s="516"/>
      <c r="IX15" s="516"/>
      <c r="IY15" s="516"/>
      <c r="IZ15" s="516"/>
      <c r="JA15" s="516"/>
      <c r="JB15" s="516"/>
      <c r="JC15" s="516"/>
      <c r="JD15" s="516"/>
      <c r="JE15" s="516"/>
      <c r="JF15" s="516"/>
      <c r="JG15" s="516"/>
      <c r="JH15" s="516"/>
      <c r="JI15" s="516"/>
      <c r="JJ15" s="516"/>
      <c r="JK15" s="516"/>
      <c r="JL15" s="516"/>
      <c r="JM15" s="516"/>
      <c r="JN15" s="516"/>
      <c r="JO15" s="516"/>
      <c r="JP15" s="516"/>
      <c r="JQ15" s="516"/>
      <c r="JR15" s="516"/>
      <c r="JS15" s="516"/>
      <c r="JT15" s="516"/>
      <c r="JU15" s="516"/>
      <c r="JV15" s="516"/>
      <c r="JW15" s="516"/>
      <c r="JX15" s="516"/>
      <c r="JY15" s="516"/>
      <c r="JZ15" s="516"/>
      <c r="KA15" s="516"/>
      <c r="KB15" s="516"/>
      <c r="KC15" s="516"/>
      <c r="KD15" s="516"/>
      <c r="KE15" s="516"/>
      <c r="KF15" s="516"/>
      <c r="KG15" s="516"/>
      <c r="KH15" s="516"/>
      <c r="KI15" s="516"/>
      <c r="KJ15" s="516"/>
      <c r="KK15" s="516"/>
      <c r="KL15" s="516"/>
      <c r="KM15" s="516"/>
      <c r="KN15" s="516"/>
      <c r="KO15" s="516"/>
      <c r="KP15" s="516"/>
      <c r="KQ15" s="516"/>
      <c r="KR15" s="516"/>
      <c r="KS15" s="516"/>
      <c r="KT15" s="516"/>
      <c r="KU15" s="516"/>
      <c r="KV15" s="516"/>
      <c r="KW15" s="516"/>
      <c r="KX15" s="516"/>
      <c r="KY15" s="516"/>
      <c r="KZ15" s="516"/>
      <c r="LA15" s="516"/>
      <c r="LB15" s="516"/>
      <c r="LC15" s="516"/>
      <c r="LD15" s="516"/>
      <c r="LE15" s="516"/>
      <c r="LF15" s="516"/>
      <c r="LG15" s="516"/>
      <c r="LH15" s="516"/>
      <c r="LI15" s="516"/>
      <c r="LJ15" s="516"/>
      <c r="LK15" s="516"/>
      <c r="LL15" s="516"/>
      <c r="LM15" s="516"/>
      <c r="LN15" s="516"/>
      <c r="LO15" s="516"/>
      <c r="LP15" s="516"/>
      <c r="LQ15" s="516"/>
      <c r="LR15" s="516"/>
      <c r="LS15" s="516"/>
      <c r="LT15" s="516"/>
      <c r="LU15" s="516"/>
      <c r="LV15" s="516"/>
      <c r="LW15" s="516"/>
      <c r="LX15" s="516"/>
      <c r="LY15" s="516"/>
      <c r="LZ15" s="516"/>
      <c r="MA15" s="516"/>
      <c r="MB15" s="516"/>
      <c r="MC15" s="516"/>
      <c r="MD15" s="516"/>
      <c r="ME15" s="516"/>
      <c r="MF15" s="516"/>
      <c r="MG15" s="516"/>
      <c r="MH15" s="516"/>
      <c r="MI15" s="516"/>
      <c r="MJ15" s="516"/>
      <c r="MK15" s="516"/>
      <c r="ML15" s="516"/>
      <c r="MM15" s="516"/>
      <c r="MN15" s="516"/>
      <c r="MO15" s="516"/>
      <c r="MP15" s="516"/>
      <c r="MQ15" s="516"/>
      <c r="MR15" s="516"/>
      <c r="MS15" s="516"/>
      <c r="MT15" s="516"/>
      <c r="MU15" s="516"/>
      <c r="MV15" s="516"/>
      <c r="MW15" s="516"/>
      <c r="MX15" s="516"/>
      <c r="MY15" s="516"/>
      <c r="MZ15" s="516"/>
      <c r="NA15" s="516"/>
      <c r="NB15" s="516"/>
      <c r="NC15" s="516"/>
      <c r="ND15" s="516"/>
      <c r="NE15" s="516"/>
      <c r="NF15" s="516"/>
      <c r="NG15" s="516"/>
      <c r="NH15" s="516"/>
      <c r="NI15" s="516"/>
      <c r="NJ15" s="516"/>
      <c r="NK15" s="516"/>
      <c r="NL15" s="516"/>
      <c r="NM15" s="516"/>
      <c r="NN15" s="516"/>
      <c r="NO15" s="516"/>
      <c r="NP15" s="516"/>
      <c r="NQ15" s="516"/>
      <c r="NR15" s="516"/>
      <c r="NS15" s="516"/>
      <c r="NT15" s="516"/>
      <c r="NU15" s="516"/>
      <c r="NV15" s="516"/>
      <c r="NW15" s="516"/>
      <c r="NX15" s="516"/>
      <c r="NY15" s="516"/>
      <c r="NZ15" s="516"/>
      <c r="OA15" s="516"/>
      <c r="OB15" s="516"/>
      <c r="OC15" s="516"/>
      <c r="OD15" s="516"/>
      <c r="OE15" s="516"/>
      <c r="OF15" s="516"/>
      <c r="OG15" s="516"/>
      <c r="OH15" s="516"/>
      <c r="OI15" s="516"/>
      <c r="OJ15" s="516"/>
      <c r="OK15" s="516"/>
      <c r="OL15" s="516"/>
      <c r="OM15" s="516"/>
      <c r="ON15" s="516"/>
      <c r="OO15" s="516"/>
      <c r="OP15" s="516"/>
      <c r="OQ15" s="516"/>
      <c r="OR15" s="516"/>
      <c r="OS15" s="516"/>
      <c r="OT15" s="516"/>
      <c r="OU15" s="516"/>
      <c r="OV15" s="516"/>
      <c r="OW15" s="516"/>
      <c r="OX15" s="516"/>
      <c r="OY15" s="516"/>
      <c r="OZ15" s="516"/>
      <c r="PA15" s="516"/>
      <c r="PB15" s="516"/>
      <c r="PC15" s="516"/>
      <c r="PD15" s="516"/>
      <c r="PE15" s="516"/>
      <c r="PF15" s="516"/>
      <c r="PG15" s="516"/>
      <c r="PH15" s="516"/>
      <c r="PI15" s="516"/>
      <c r="PJ15" s="516"/>
      <c r="PK15" s="516"/>
      <c r="PL15" s="516"/>
      <c r="PM15" s="516"/>
      <c r="PN15" s="516"/>
      <c r="PO15" s="516"/>
      <c r="PP15" s="516"/>
      <c r="PQ15" s="516"/>
      <c r="PR15" s="516"/>
      <c r="PS15" s="516"/>
      <c r="PT15" s="516"/>
      <c r="PU15" s="516"/>
      <c r="PV15" s="516"/>
      <c r="PW15" s="516"/>
      <c r="PX15" s="516"/>
    </row>
    <row r="16" spans="1:440" ht="60" customHeight="1" thickBot="1" x14ac:dyDescent="0.3">
      <c r="A16" s="561">
        <v>9</v>
      </c>
      <c r="B16" s="552" t="s">
        <v>174</v>
      </c>
      <c r="C16" s="562" t="s">
        <v>175</v>
      </c>
      <c r="D16" s="554" t="s">
        <v>70</v>
      </c>
      <c r="E16" s="425" t="str">
        <f>IF(E14="N", "X", "")</f>
        <v/>
      </c>
      <c r="F16" s="425" t="str">
        <f>IF(F14="N", "X", "")</f>
        <v/>
      </c>
      <c r="G16" s="425" t="str">
        <f t="shared" ref="G16:BL16" si="4">IF(G14="N", "X", "")</f>
        <v/>
      </c>
      <c r="H16" s="425" t="str">
        <f t="shared" si="4"/>
        <v/>
      </c>
      <c r="I16" s="425" t="str">
        <f t="shared" si="4"/>
        <v/>
      </c>
      <c r="J16" s="425" t="str">
        <f t="shared" si="4"/>
        <v/>
      </c>
      <c r="K16" s="425" t="str">
        <f t="shared" si="4"/>
        <v/>
      </c>
      <c r="L16" s="425" t="str">
        <f t="shared" si="4"/>
        <v/>
      </c>
      <c r="M16" s="425" t="str">
        <f t="shared" si="4"/>
        <v/>
      </c>
      <c r="N16" s="425" t="str">
        <f t="shared" si="4"/>
        <v/>
      </c>
      <c r="O16" s="425" t="str">
        <f t="shared" si="4"/>
        <v/>
      </c>
      <c r="P16" s="425" t="str">
        <f t="shared" si="4"/>
        <v/>
      </c>
      <c r="Q16" s="425" t="str">
        <f t="shared" si="4"/>
        <v/>
      </c>
      <c r="R16" s="425" t="str">
        <f t="shared" si="4"/>
        <v/>
      </c>
      <c r="S16" s="425" t="str">
        <f t="shared" si="4"/>
        <v/>
      </c>
      <c r="T16" s="425" t="str">
        <f t="shared" si="4"/>
        <v/>
      </c>
      <c r="U16" s="425" t="str">
        <f t="shared" si="4"/>
        <v/>
      </c>
      <c r="V16" s="425" t="str">
        <f t="shared" si="4"/>
        <v/>
      </c>
      <c r="W16" s="425" t="str">
        <f t="shared" si="4"/>
        <v/>
      </c>
      <c r="X16" s="425" t="str">
        <f t="shared" si="4"/>
        <v/>
      </c>
      <c r="Y16" s="425" t="str">
        <f t="shared" si="4"/>
        <v/>
      </c>
      <c r="Z16" s="425" t="str">
        <f t="shared" si="4"/>
        <v/>
      </c>
      <c r="AA16" s="425" t="str">
        <f t="shared" si="4"/>
        <v/>
      </c>
      <c r="AB16" s="425" t="str">
        <f t="shared" si="4"/>
        <v/>
      </c>
      <c r="AC16" s="425" t="str">
        <f t="shared" si="4"/>
        <v/>
      </c>
      <c r="AD16" s="425" t="str">
        <f t="shared" si="4"/>
        <v/>
      </c>
      <c r="AE16" s="425" t="str">
        <f t="shared" si="4"/>
        <v/>
      </c>
      <c r="AF16" s="425" t="str">
        <f t="shared" si="4"/>
        <v/>
      </c>
      <c r="AG16" s="425" t="str">
        <f t="shared" si="4"/>
        <v/>
      </c>
      <c r="AH16" s="425" t="str">
        <f t="shared" si="4"/>
        <v/>
      </c>
      <c r="AI16" s="425" t="str">
        <f t="shared" si="4"/>
        <v/>
      </c>
      <c r="AJ16" s="425" t="str">
        <f t="shared" si="4"/>
        <v/>
      </c>
      <c r="AK16" s="425" t="str">
        <f t="shared" si="4"/>
        <v/>
      </c>
      <c r="AL16" s="425" t="str">
        <f t="shared" si="4"/>
        <v/>
      </c>
      <c r="AM16" s="425" t="str">
        <f t="shared" si="4"/>
        <v/>
      </c>
      <c r="AN16" s="425" t="str">
        <f t="shared" si="4"/>
        <v/>
      </c>
      <c r="AO16" s="425" t="str">
        <f t="shared" si="4"/>
        <v/>
      </c>
      <c r="AP16" s="425" t="str">
        <f t="shared" si="4"/>
        <v/>
      </c>
      <c r="AQ16" s="425" t="str">
        <f t="shared" si="4"/>
        <v/>
      </c>
      <c r="AR16" s="425" t="str">
        <f t="shared" si="4"/>
        <v/>
      </c>
      <c r="AS16" s="425" t="str">
        <f t="shared" si="4"/>
        <v/>
      </c>
      <c r="AT16" s="425" t="str">
        <f t="shared" si="4"/>
        <v/>
      </c>
      <c r="AU16" s="425" t="str">
        <f t="shared" si="4"/>
        <v/>
      </c>
      <c r="AV16" s="425" t="str">
        <f t="shared" si="4"/>
        <v/>
      </c>
      <c r="AW16" s="425" t="str">
        <f t="shared" si="4"/>
        <v/>
      </c>
      <c r="AX16" s="425" t="str">
        <f t="shared" si="4"/>
        <v/>
      </c>
      <c r="AY16" s="425" t="str">
        <f t="shared" si="4"/>
        <v/>
      </c>
      <c r="AZ16" s="425" t="str">
        <f t="shared" si="4"/>
        <v/>
      </c>
      <c r="BA16" s="425" t="str">
        <f t="shared" si="4"/>
        <v/>
      </c>
      <c r="BB16" s="425" t="str">
        <f t="shared" si="4"/>
        <v/>
      </c>
      <c r="BC16" s="425" t="str">
        <f t="shared" si="4"/>
        <v/>
      </c>
      <c r="BD16" s="425" t="str">
        <f t="shared" si="4"/>
        <v/>
      </c>
      <c r="BE16" s="425" t="str">
        <f t="shared" si="4"/>
        <v/>
      </c>
      <c r="BF16" s="425" t="str">
        <f t="shared" si="4"/>
        <v/>
      </c>
      <c r="BG16" s="425" t="str">
        <f t="shared" si="4"/>
        <v/>
      </c>
      <c r="BH16" s="425" t="str">
        <f t="shared" si="4"/>
        <v/>
      </c>
      <c r="BI16" s="425" t="str">
        <f t="shared" si="4"/>
        <v/>
      </c>
      <c r="BJ16" s="425" t="str">
        <f t="shared" si="4"/>
        <v/>
      </c>
      <c r="BK16" s="425" t="str">
        <f t="shared" si="4"/>
        <v/>
      </c>
      <c r="BL16" s="425" t="str">
        <f t="shared" si="4"/>
        <v/>
      </c>
      <c r="BM16" s="655"/>
      <c r="BN16" s="656"/>
      <c r="BO16" s="657"/>
      <c r="BP16" s="516"/>
      <c r="BQ16" s="516"/>
      <c r="BR16" s="516"/>
      <c r="BS16" s="516"/>
      <c r="BT16" s="516"/>
      <c r="BU16" s="516"/>
      <c r="BV16" s="516"/>
      <c r="BW16" s="516"/>
      <c r="BX16" s="516"/>
      <c r="BY16" s="516"/>
      <c r="BZ16" s="516"/>
      <c r="CA16" s="516"/>
      <c r="CB16" s="516"/>
      <c r="CC16" s="516"/>
      <c r="CD16" s="516"/>
      <c r="CE16" s="516"/>
      <c r="CF16" s="516"/>
      <c r="CG16" s="516"/>
      <c r="CH16" s="516"/>
      <c r="CI16" s="516"/>
      <c r="CJ16" s="516"/>
      <c r="CK16" s="516"/>
      <c r="CL16" s="516"/>
      <c r="CM16" s="516"/>
      <c r="CN16" s="516"/>
      <c r="CO16" s="516"/>
      <c r="CP16" s="516"/>
      <c r="CQ16" s="516"/>
      <c r="CR16" s="516"/>
      <c r="CS16" s="516"/>
      <c r="CT16" s="516"/>
      <c r="CU16" s="516"/>
      <c r="CV16" s="516"/>
      <c r="CW16" s="516"/>
      <c r="CX16" s="516"/>
      <c r="CY16" s="516"/>
      <c r="CZ16" s="516"/>
      <c r="DA16" s="516"/>
      <c r="DB16" s="516"/>
      <c r="DC16" s="516"/>
      <c r="DD16" s="516"/>
      <c r="DE16" s="516"/>
      <c r="DF16" s="516"/>
      <c r="DG16" s="516"/>
      <c r="DH16" s="516"/>
      <c r="DI16" s="516"/>
      <c r="DJ16" s="516"/>
      <c r="DK16" s="516"/>
      <c r="DL16" s="516"/>
      <c r="DM16" s="516"/>
      <c r="DN16" s="516"/>
      <c r="DO16" s="516"/>
      <c r="DP16" s="516"/>
      <c r="DQ16" s="516"/>
      <c r="DR16" s="516"/>
      <c r="DS16" s="516"/>
      <c r="DT16" s="516"/>
      <c r="DU16" s="516"/>
      <c r="DV16" s="516"/>
      <c r="DW16" s="516"/>
      <c r="DX16" s="516"/>
      <c r="DY16" s="516"/>
      <c r="DZ16" s="516"/>
      <c r="EA16" s="516"/>
      <c r="EB16" s="516"/>
      <c r="EC16" s="516"/>
      <c r="ED16" s="516"/>
      <c r="EE16" s="516"/>
      <c r="EF16" s="516"/>
      <c r="EG16" s="516"/>
      <c r="EH16" s="516"/>
      <c r="EI16" s="516"/>
      <c r="EJ16" s="516"/>
      <c r="EK16" s="516"/>
      <c r="EL16" s="516"/>
      <c r="EM16" s="516"/>
      <c r="EN16" s="516"/>
      <c r="EO16" s="516"/>
      <c r="EP16" s="516"/>
      <c r="EQ16" s="516"/>
      <c r="ER16" s="516"/>
      <c r="ES16" s="516"/>
      <c r="ET16" s="516"/>
      <c r="EU16" s="516"/>
      <c r="EV16" s="516"/>
      <c r="EW16" s="516"/>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516"/>
      <c r="GE16" s="516"/>
      <c r="GF16" s="516"/>
      <c r="GG16" s="516"/>
      <c r="GH16" s="516"/>
      <c r="GI16" s="516"/>
      <c r="GJ16" s="516"/>
      <c r="GK16" s="516"/>
      <c r="GL16" s="516"/>
      <c r="GM16" s="516"/>
      <c r="GN16" s="516"/>
      <c r="GO16" s="516"/>
      <c r="GP16" s="516"/>
      <c r="GQ16" s="516"/>
      <c r="GR16" s="516"/>
      <c r="GS16" s="516"/>
      <c r="GT16" s="516"/>
      <c r="GU16" s="516"/>
      <c r="GV16" s="516"/>
      <c r="GW16" s="516"/>
      <c r="GX16" s="516"/>
      <c r="GY16" s="516"/>
      <c r="GZ16" s="516"/>
      <c r="HA16" s="516"/>
      <c r="HB16" s="516"/>
      <c r="HC16" s="516"/>
      <c r="HD16" s="516"/>
      <c r="HE16" s="516"/>
      <c r="HF16" s="516"/>
      <c r="HG16" s="516"/>
      <c r="HH16" s="516"/>
      <c r="HI16" s="516"/>
      <c r="HJ16" s="516"/>
      <c r="HK16" s="516"/>
      <c r="HL16" s="516"/>
      <c r="HM16" s="516"/>
      <c r="HN16" s="516"/>
      <c r="HO16" s="516"/>
      <c r="HP16" s="516"/>
      <c r="HQ16" s="516"/>
      <c r="HR16" s="516"/>
      <c r="HS16" s="516"/>
      <c r="HT16" s="516"/>
      <c r="HU16" s="516"/>
      <c r="HV16" s="516"/>
      <c r="HW16" s="516"/>
      <c r="HX16" s="516"/>
      <c r="HY16" s="516"/>
      <c r="HZ16" s="516"/>
      <c r="IA16" s="516"/>
      <c r="IB16" s="516"/>
      <c r="IC16" s="516"/>
      <c r="ID16" s="516"/>
      <c r="IE16" s="516"/>
      <c r="IF16" s="516"/>
      <c r="IG16" s="516"/>
      <c r="IH16" s="516"/>
      <c r="II16" s="516"/>
      <c r="IJ16" s="516"/>
      <c r="IK16" s="516"/>
      <c r="IL16" s="516"/>
      <c r="IM16" s="516"/>
      <c r="IN16" s="516"/>
      <c r="IO16" s="516"/>
      <c r="IP16" s="516"/>
      <c r="IQ16" s="516"/>
      <c r="IR16" s="516"/>
      <c r="IS16" s="516"/>
      <c r="IT16" s="516"/>
      <c r="IU16" s="516"/>
      <c r="IV16" s="516"/>
      <c r="IW16" s="516"/>
      <c r="IX16" s="516"/>
      <c r="IY16" s="516"/>
      <c r="IZ16" s="516"/>
      <c r="JA16" s="516"/>
      <c r="JB16" s="516"/>
      <c r="JC16" s="516"/>
      <c r="JD16" s="516"/>
      <c r="JE16" s="516"/>
      <c r="JF16" s="516"/>
      <c r="JG16" s="516"/>
      <c r="JH16" s="516"/>
      <c r="JI16" s="516"/>
      <c r="JJ16" s="516"/>
      <c r="JK16" s="516"/>
      <c r="JL16" s="516"/>
      <c r="JM16" s="516"/>
      <c r="JN16" s="516"/>
      <c r="JO16" s="516"/>
      <c r="JP16" s="516"/>
      <c r="JQ16" s="516"/>
      <c r="JR16" s="516"/>
      <c r="JS16" s="516"/>
      <c r="JT16" s="516"/>
      <c r="JU16" s="516"/>
      <c r="JV16" s="516"/>
      <c r="JW16" s="516"/>
      <c r="JX16" s="516"/>
      <c r="JY16" s="516"/>
      <c r="JZ16" s="516"/>
      <c r="KA16" s="516"/>
      <c r="KB16" s="516"/>
      <c r="KC16" s="516"/>
      <c r="KD16" s="516"/>
      <c r="KE16" s="516"/>
      <c r="KF16" s="516"/>
      <c r="KG16" s="516"/>
      <c r="KH16" s="516"/>
      <c r="KI16" s="516"/>
      <c r="KJ16" s="516"/>
      <c r="KK16" s="516"/>
      <c r="KL16" s="516"/>
      <c r="KM16" s="516"/>
      <c r="KN16" s="516"/>
      <c r="KO16" s="516"/>
      <c r="KP16" s="516"/>
      <c r="KQ16" s="516"/>
      <c r="KR16" s="516"/>
      <c r="KS16" s="516"/>
      <c r="KT16" s="516"/>
      <c r="KU16" s="516"/>
      <c r="KV16" s="516"/>
      <c r="KW16" s="516"/>
      <c r="KX16" s="516"/>
      <c r="KY16" s="516"/>
      <c r="KZ16" s="516"/>
      <c r="LA16" s="516"/>
      <c r="LB16" s="516"/>
      <c r="LC16" s="516"/>
      <c r="LD16" s="516"/>
      <c r="LE16" s="516"/>
      <c r="LF16" s="516"/>
      <c r="LG16" s="516"/>
      <c r="LH16" s="516"/>
      <c r="LI16" s="516"/>
      <c r="LJ16" s="516"/>
      <c r="LK16" s="516"/>
      <c r="LL16" s="516"/>
      <c r="LM16" s="516"/>
      <c r="LN16" s="516"/>
      <c r="LO16" s="516"/>
      <c r="LP16" s="516"/>
      <c r="LQ16" s="516"/>
      <c r="LR16" s="516"/>
      <c r="LS16" s="516"/>
      <c r="LT16" s="516"/>
      <c r="LU16" s="516"/>
      <c r="LV16" s="516"/>
      <c r="LW16" s="516"/>
      <c r="LX16" s="516"/>
      <c r="LY16" s="516"/>
      <c r="LZ16" s="516"/>
      <c r="MA16" s="516"/>
      <c r="MB16" s="516"/>
      <c r="MC16" s="516"/>
      <c r="MD16" s="516"/>
      <c r="ME16" s="516"/>
      <c r="MF16" s="516"/>
      <c r="MG16" s="516"/>
      <c r="MH16" s="516"/>
      <c r="MI16" s="516"/>
      <c r="MJ16" s="516"/>
      <c r="MK16" s="516"/>
      <c r="ML16" s="516"/>
      <c r="MM16" s="516"/>
      <c r="MN16" s="516"/>
      <c r="MO16" s="516"/>
      <c r="MP16" s="516"/>
      <c r="MQ16" s="516"/>
      <c r="MR16" s="516"/>
      <c r="MS16" s="516"/>
      <c r="MT16" s="516"/>
      <c r="MU16" s="516"/>
      <c r="MV16" s="516"/>
      <c r="MW16" s="516"/>
      <c r="MX16" s="516"/>
      <c r="MY16" s="516"/>
      <c r="MZ16" s="516"/>
      <c r="NA16" s="516"/>
      <c r="NB16" s="516"/>
      <c r="NC16" s="516"/>
      <c r="ND16" s="516"/>
      <c r="NE16" s="516"/>
      <c r="NF16" s="516"/>
      <c r="NG16" s="516"/>
      <c r="NH16" s="516"/>
      <c r="NI16" s="516"/>
      <c r="NJ16" s="516"/>
      <c r="NK16" s="516"/>
      <c r="NL16" s="516"/>
      <c r="NM16" s="516"/>
      <c r="NN16" s="516"/>
      <c r="NO16" s="516"/>
      <c r="NP16" s="516"/>
      <c r="NQ16" s="516"/>
      <c r="NR16" s="516"/>
      <c r="NS16" s="516"/>
      <c r="NT16" s="516"/>
      <c r="NU16" s="516"/>
      <c r="NV16" s="516"/>
      <c r="NW16" s="516"/>
      <c r="NX16" s="516"/>
      <c r="NY16" s="516"/>
      <c r="NZ16" s="516"/>
      <c r="OA16" s="516"/>
      <c r="OB16" s="516"/>
      <c r="OC16" s="516"/>
      <c r="OD16" s="516"/>
      <c r="OE16" s="516"/>
      <c r="OF16" s="516"/>
      <c r="OG16" s="516"/>
      <c r="OH16" s="516"/>
      <c r="OI16" s="516"/>
      <c r="OJ16" s="516"/>
      <c r="OK16" s="516"/>
      <c r="OL16" s="516"/>
      <c r="OM16" s="516"/>
      <c r="ON16" s="516"/>
      <c r="OO16" s="516"/>
      <c r="OP16" s="516"/>
      <c r="OQ16" s="516"/>
      <c r="OR16" s="516"/>
      <c r="OS16" s="516"/>
      <c r="OT16" s="516"/>
      <c r="OU16" s="516"/>
      <c r="OV16" s="516"/>
      <c r="OW16" s="516"/>
      <c r="OX16" s="516"/>
      <c r="OY16" s="516"/>
      <c r="OZ16" s="516"/>
      <c r="PA16" s="516"/>
      <c r="PB16" s="516"/>
      <c r="PC16" s="516"/>
      <c r="PD16" s="516"/>
      <c r="PE16" s="516"/>
      <c r="PF16" s="516"/>
      <c r="PG16" s="516"/>
      <c r="PH16" s="516"/>
      <c r="PI16" s="516"/>
      <c r="PJ16" s="516"/>
      <c r="PK16" s="516"/>
      <c r="PL16" s="516"/>
      <c r="PM16" s="516"/>
      <c r="PN16" s="516"/>
      <c r="PO16" s="516"/>
      <c r="PP16" s="516"/>
      <c r="PQ16" s="516"/>
      <c r="PR16" s="516"/>
      <c r="PS16" s="516"/>
      <c r="PT16" s="516"/>
      <c r="PU16" s="516"/>
      <c r="PV16" s="516"/>
      <c r="PW16" s="516"/>
      <c r="PX16" s="516"/>
    </row>
    <row r="17" spans="1:440" s="141" customFormat="1" ht="24" customHeight="1" thickBot="1" x14ac:dyDescent="0.3">
      <c r="A17" s="539"/>
      <c r="B17" s="759" t="s">
        <v>45</v>
      </c>
      <c r="C17" s="757"/>
      <c r="D17" s="555" t="s">
        <v>10</v>
      </c>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649"/>
      <c r="AG17" s="649"/>
      <c r="AH17" s="649"/>
      <c r="AI17" s="649"/>
      <c r="AJ17" s="649"/>
      <c r="AK17" s="649"/>
      <c r="AL17" s="649"/>
      <c r="AM17" s="649"/>
      <c r="AN17" s="649"/>
      <c r="AO17" s="649"/>
      <c r="AP17" s="649"/>
      <c r="AQ17" s="649"/>
      <c r="AR17" s="649"/>
      <c r="AS17" s="649"/>
      <c r="AT17" s="649"/>
      <c r="AU17" s="649"/>
      <c r="AV17" s="649"/>
      <c r="AW17" s="649"/>
      <c r="AX17" s="649"/>
      <c r="AY17" s="649"/>
      <c r="AZ17" s="649"/>
      <c r="BA17" s="649"/>
      <c r="BB17" s="649"/>
      <c r="BC17" s="649"/>
      <c r="BD17" s="649"/>
      <c r="BE17" s="649"/>
      <c r="BF17" s="649"/>
      <c r="BG17" s="649"/>
      <c r="BH17" s="649"/>
      <c r="BI17" s="649"/>
      <c r="BJ17" s="649"/>
      <c r="BK17" s="649"/>
      <c r="BL17" s="650"/>
      <c r="BM17" s="651" t="s">
        <v>41</v>
      </c>
      <c r="BN17" s="652" t="s">
        <v>139</v>
      </c>
      <c r="BO17" s="653" t="s">
        <v>42</v>
      </c>
      <c r="BP17" s="658"/>
      <c r="BQ17" s="658"/>
      <c r="BR17" s="658"/>
      <c r="BS17" s="658"/>
      <c r="BT17" s="658"/>
      <c r="BU17" s="658"/>
      <c r="BV17" s="658"/>
      <c r="BW17" s="658"/>
      <c r="BX17" s="658"/>
      <c r="BY17" s="658"/>
      <c r="BZ17" s="658"/>
      <c r="CA17" s="658"/>
      <c r="CB17" s="658"/>
      <c r="CC17" s="658"/>
      <c r="CD17" s="658"/>
      <c r="CE17" s="658"/>
      <c r="CF17" s="658"/>
      <c r="CG17" s="658"/>
      <c r="CH17" s="658"/>
      <c r="CI17" s="658"/>
      <c r="CJ17" s="658"/>
      <c r="CK17" s="658"/>
      <c r="CL17" s="658"/>
      <c r="CM17" s="658"/>
      <c r="CN17" s="658"/>
      <c r="CO17" s="658"/>
      <c r="CP17" s="658"/>
      <c r="CQ17" s="658"/>
      <c r="CR17" s="658"/>
      <c r="CS17" s="658"/>
      <c r="CT17" s="658"/>
      <c r="CU17" s="658"/>
      <c r="CV17" s="658"/>
      <c r="CW17" s="658"/>
      <c r="CX17" s="658"/>
      <c r="CY17" s="658"/>
      <c r="CZ17" s="658"/>
      <c r="DA17" s="658"/>
      <c r="DB17" s="658"/>
      <c r="DC17" s="658"/>
      <c r="DD17" s="658"/>
      <c r="DE17" s="658"/>
      <c r="DF17" s="658"/>
      <c r="DG17" s="658"/>
      <c r="DH17" s="658"/>
      <c r="DI17" s="658"/>
      <c r="DJ17" s="658"/>
      <c r="DK17" s="658"/>
      <c r="DL17" s="658"/>
      <c r="DM17" s="658"/>
      <c r="DN17" s="658"/>
      <c r="DO17" s="658"/>
      <c r="DP17" s="658"/>
      <c r="DQ17" s="658"/>
      <c r="DR17" s="658"/>
      <c r="DS17" s="658"/>
      <c r="DT17" s="658"/>
      <c r="DU17" s="658"/>
      <c r="DV17" s="658"/>
      <c r="DW17" s="658"/>
      <c r="DX17" s="658"/>
      <c r="DY17" s="658"/>
      <c r="DZ17" s="658"/>
      <c r="EA17" s="658"/>
      <c r="EB17" s="658"/>
      <c r="EC17" s="658"/>
      <c r="ED17" s="658"/>
      <c r="EE17" s="658"/>
      <c r="EF17" s="658"/>
      <c r="EG17" s="658"/>
      <c r="EH17" s="658"/>
      <c r="EI17" s="658"/>
      <c r="EJ17" s="658"/>
      <c r="EK17" s="658"/>
      <c r="EL17" s="658"/>
      <c r="EM17" s="658"/>
      <c r="EN17" s="658"/>
      <c r="EO17" s="658"/>
      <c r="EP17" s="658"/>
      <c r="EQ17" s="658"/>
      <c r="ER17" s="658"/>
      <c r="ES17" s="658"/>
      <c r="ET17" s="658"/>
      <c r="EU17" s="658"/>
      <c r="EV17" s="658"/>
      <c r="EW17" s="658"/>
      <c r="EX17" s="658"/>
      <c r="EY17" s="658"/>
      <c r="EZ17" s="658"/>
      <c r="FA17" s="658"/>
      <c r="FB17" s="658"/>
      <c r="FC17" s="658"/>
      <c r="FD17" s="658"/>
      <c r="FE17" s="658"/>
      <c r="FF17" s="658"/>
      <c r="FG17" s="658"/>
      <c r="FH17" s="658"/>
      <c r="FI17" s="658"/>
      <c r="FJ17" s="658"/>
      <c r="FK17" s="658"/>
      <c r="FL17" s="658"/>
      <c r="FM17" s="658"/>
      <c r="FN17" s="658"/>
      <c r="FO17" s="658"/>
      <c r="FP17" s="658"/>
      <c r="FQ17" s="658"/>
      <c r="FR17" s="658"/>
      <c r="FS17" s="658"/>
      <c r="FT17" s="658"/>
      <c r="FU17" s="658"/>
      <c r="FV17" s="658"/>
      <c r="FW17" s="658"/>
      <c r="FX17" s="658"/>
      <c r="FY17" s="658"/>
      <c r="FZ17" s="658"/>
      <c r="GA17" s="658"/>
      <c r="GB17" s="658"/>
      <c r="GC17" s="658"/>
      <c r="GD17" s="658"/>
      <c r="GE17" s="658"/>
      <c r="GF17" s="658"/>
      <c r="GG17" s="658"/>
      <c r="GH17" s="658"/>
      <c r="GI17" s="658"/>
      <c r="GJ17" s="658"/>
      <c r="GK17" s="658"/>
      <c r="GL17" s="658"/>
      <c r="GM17" s="658"/>
      <c r="GN17" s="658"/>
      <c r="GO17" s="658"/>
      <c r="GP17" s="658"/>
      <c r="GQ17" s="658"/>
      <c r="GR17" s="658"/>
      <c r="GS17" s="658"/>
      <c r="GT17" s="658"/>
      <c r="GU17" s="658"/>
      <c r="GV17" s="658"/>
      <c r="GW17" s="658"/>
      <c r="GX17" s="658"/>
      <c r="GY17" s="658"/>
      <c r="GZ17" s="658"/>
      <c r="HA17" s="658"/>
      <c r="HB17" s="658"/>
      <c r="HC17" s="658"/>
      <c r="HD17" s="658"/>
      <c r="HE17" s="658"/>
      <c r="HF17" s="658"/>
      <c r="HG17" s="658"/>
      <c r="HH17" s="658"/>
      <c r="HI17" s="658"/>
      <c r="HJ17" s="658"/>
      <c r="HK17" s="658"/>
      <c r="HL17" s="658"/>
      <c r="HM17" s="658"/>
      <c r="HN17" s="658"/>
      <c r="HO17" s="658"/>
      <c r="HP17" s="658"/>
      <c r="HQ17" s="658"/>
      <c r="HR17" s="658"/>
      <c r="HS17" s="658"/>
      <c r="HT17" s="658"/>
      <c r="HU17" s="658"/>
      <c r="HV17" s="658"/>
      <c r="HW17" s="658"/>
      <c r="HX17" s="658"/>
      <c r="HY17" s="658"/>
      <c r="HZ17" s="658"/>
      <c r="IA17" s="658"/>
      <c r="IB17" s="658"/>
      <c r="IC17" s="658"/>
      <c r="ID17" s="658"/>
      <c r="IE17" s="658"/>
      <c r="IF17" s="658"/>
      <c r="IG17" s="658"/>
      <c r="IH17" s="658"/>
      <c r="II17" s="658"/>
      <c r="IJ17" s="658"/>
      <c r="IK17" s="658"/>
      <c r="IL17" s="658"/>
      <c r="IM17" s="658"/>
      <c r="IN17" s="658"/>
      <c r="IO17" s="658"/>
      <c r="IP17" s="658"/>
      <c r="IQ17" s="658"/>
      <c r="IR17" s="658"/>
      <c r="IS17" s="658"/>
      <c r="IT17" s="658"/>
      <c r="IU17" s="658"/>
      <c r="IV17" s="658"/>
      <c r="IW17" s="658"/>
      <c r="IX17" s="658"/>
      <c r="IY17" s="658"/>
      <c r="IZ17" s="658"/>
      <c r="JA17" s="658"/>
      <c r="JB17" s="658"/>
      <c r="JC17" s="658"/>
      <c r="JD17" s="658"/>
      <c r="JE17" s="658"/>
      <c r="JF17" s="658"/>
      <c r="JG17" s="658"/>
      <c r="JH17" s="658"/>
      <c r="JI17" s="658"/>
      <c r="JJ17" s="658"/>
      <c r="JK17" s="658"/>
      <c r="JL17" s="658"/>
      <c r="JM17" s="658"/>
      <c r="JN17" s="658"/>
      <c r="JO17" s="658"/>
      <c r="JP17" s="658"/>
      <c r="JQ17" s="658"/>
      <c r="JR17" s="658"/>
      <c r="JS17" s="658"/>
      <c r="JT17" s="658"/>
      <c r="JU17" s="658"/>
      <c r="JV17" s="658"/>
      <c r="JW17" s="658"/>
      <c r="JX17" s="658"/>
      <c r="JY17" s="658"/>
      <c r="JZ17" s="658"/>
      <c r="KA17" s="658"/>
      <c r="KB17" s="658"/>
      <c r="KC17" s="658"/>
      <c r="KD17" s="658"/>
      <c r="KE17" s="658"/>
      <c r="KF17" s="658"/>
      <c r="KG17" s="658"/>
      <c r="KH17" s="658"/>
      <c r="KI17" s="658"/>
      <c r="KJ17" s="658"/>
      <c r="KK17" s="658"/>
      <c r="KL17" s="658"/>
      <c r="KM17" s="658"/>
      <c r="KN17" s="658"/>
      <c r="KO17" s="658"/>
      <c r="KP17" s="658"/>
      <c r="KQ17" s="658"/>
      <c r="KR17" s="658"/>
      <c r="KS17" s="658"/>
      <c r="KT17" s="658"/>
      <c r="KU17" s="658"/>
      <c r="KV17" s="658"/>
      <c r="KW17" s="658"/>
      <c r="KX17" s="658"/>
      <c r="KY17" s="658"/>
      <c r="KZ17" s="658"/>
      <c r="LA17" s="658"/>
      <c r="LB17" s="658"/>
      <c r="LC17" s="658"/>
      <c r="LD17" s="658"/>
      <c r="LE17" s="658"/>
      <c r="LF17" s="658"/>
      <c r="LG17" s="658"/>
      <c r="LH17" s="658"/>
      <c r="LI17" s="658"/>
      <c r="LJ17" s="658"/>
      <c r="LK17" s="658"/>
      <c r="LL17" s="658"/>
      <c r="LM17" s="658"/>
      <c r="LN17" s="658"/>
      <c r="LO17" s="658"/>
      <c r="LP17" s="658"/>
      <c r="LQ17" s="658"/>
      <c r="LR17" s="658"/>
      <c r="LS17" s="658"/>
      <c r="LT17" s="658"/>
      <c r="LU17" s="658"/>
      <c r="LV17" s="658"/>
      <c r="LW17" s="658"/>
      <c r="LX17" s="658"/>
      <c r="LY17" s="658"/>
      <c r="LZ17" s="658"/>
      <c r="MA17" s="658"/>
      <c r="MB17" s="658"/>
      <c r="MC17" s="658"/>
      <c r="MD17" s="658"/>
      <c r="ME17" s="658"/>
      <c r="MF17" s="658"/>
      <c r="MG17" s="658"/>
      <c r="MH17" s="658"/>
      <c r="MI17" s="658"/>
      <c r="MJ17" s="658"/>
      <c r="MK17" s="658"/>
      <c r="ML17" s="658"/>
      <c r="MM17" s="658"/>
      <c r="MN17" s="658"/>
      <c r="MO17" s="658"/>
      <c r="MP17" s="658"/>
      <c r="MQ17" s="658"/>
      <c r="MR17" s="658"/>
      <c r="MS17" s="658"/>
      <c r="MT17" s="658"/>
      <c r="MU17" s="658"/>
      <c r="MV17" s="658"/>
      <c r="MW17" s="658"/>
      <c r="MX17" s="658"/>
      <c r="MY17" s="658"/>
      <c r="MZ17" s="658"/>
      <c r="NA17" s="658"/>
      <c r="NB17" s="658"/>
      <c r="NC17" s="658"/>
      <c r="ND17" s="658"/>
      <c r="NE17" s="658"/>
      <c r="NF17" s="658"/>
      <c r="NG17" s="658"/>
      <c r="NH17" s="658"/>
      <c r="NI17" s="658"/>
      <c r="NJ17" s="658"/>
      <c r="NK17" s="658"/>
      <c r="NL17" s="658"/>
      <c r="NM17" s="658"/>
      <c r="NN17" s="658"/>
      <c r="NO17" s="658"/>
      <c r="NP17" s="658"/>
      <c r="NQ17" s="658"/>
      <c r="NR17" s="658"/>
      <c r="NS17" s="658"/>
      <c r="NT17" s="658"/>
      <c r="NU17" s="658"/>
      <c r="NV17" s="658"/>
      <c r="NW17" s="658"/>
      <c r="NX17" s="658"/>
      <c r="NY17" s="658"/>
      <c r="NZ17" s="658"/>
      <c r="OA17" s="658"/>
      <c r="OB17" s="658"/>
      <c r="OC17" s="658"/>
      <c r="OD17" s="658"/>
      <c r="OE17" s="658"/>
      <c r="OF17" s="658"/>
      <c r="OG17" s="658"/>
      <c r="OH17" s="658"/>
      <c r="OI17" s="658"/>
      <c r="OJ17" s="658"/>
      <c r="OK17" s="658"/>
      <c r="OL17" s="658"/>
      <c r="OM17" s="658"/>
      <c r="ON17" s="658"/>
      <c r="OO17" s="658"/>
      <c r="OP17" s="658"/>
      <c r="OQ17" s="658"/>
      <c r="OR17" s="658"/>
      <c r="OS17" s="658"/>
      <c r="OT17" s="658"/>
      <c r="OU17" s="658"/>
      <c r="OV17" s="658"/>
      <c r="OW17" s="658"/>
      <c r="OX17" s="658"/>
      <c r="OY17" s="658"/>
      <c r="OZ17" s="658"/>
      <c r="PA17" s="658"/>
      <c r="PB17" s="658"/>
      <c r="PC17" s="658"/>
      <c r="PD17" s="658"/>
      <c r="PE17" s="658"/>
      <c r="PF17" s="658"/>
      <c r="PG17" s="658"/>
      <c r="PH17" s="658"/>
      <c r="PI17" s="658"/>
      <c r="PJ17" s="658"/>
      <c r="PK17" s="658"/>
      <c r="PL17" s="658"/>
      <c r="PM17" s="658"/>
      <c r="PN17" s="658"/>
      <c r="PO17" s="658"/>
      <c r="PP17" s="658"/>
      <c r="PQ17" s="658"/>
      <c r="PR17" s="658"/>
      <c r="PS17" s="658"/>
      <c r="PT17" s="658"/>
      <c r="PU17" s="658"/>
      <c r="PV17" s="658"/>
      <c r="PW17" s="658"/>
      <c r="PX17" s="658"/>
    </row>
    <row r="18" spans="1:440" ht="52.8" x14ac:dyDescent="0.25">
      <c r="A18" s="563">
        <v>10</v>
      </c>
      <c r="B18" s="557" t="s">
        <v>118</v>
      </c>
      <c r="C18" s="564" t="s">
        <v>71</v>
      </c>
      <c r="D18" s="544" t="s">
        <v>52</v>
      </c>
      <c r="E18" s="425"/>
      <c r="F18" s="659"/>
      <c r="G18" s="660"/>
      <c r="H18" s="660"/>
      <c r="I18" s="660"/>
      <c r="J18" s="660"/>
      <c r="K18" s="660"/>
      <c r="L18" s="660"/>
      <c r="M18" s="660"/>
      <c r="N18" s="660"/>
      <c r="O18" s="660"/>
      <c r="P18" s="660"/>
      <c r="Q18" s="660"/>
      <c r="R18" s="660"/>
      <c r="S18" s="660"/>
      <c r="T18" s="660"/>
      <c r="U18" s="660"/>
      <c r="V18" s="660"/>
      <c r="W18" s="660"/>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443"/>
      <c r="BC18" s="443"/>
      <c r="BD18" s="443"/>
      <c r="BE18" s="443"/>
      <c r="BF18" s="443"/>
      <c r="BG18" s="443"/>
      <c r="BH18" s="443"/>
      <c r="BI18" s="443"/>
      <c r="BJ18" s="443"/>
      <c r="BK18" s="443"/>
      <c r="BL18" s="417"/>
      <c r="BM18" s="661"/>
      <c r="BN18" s="662"/>
      <c r="BO18" s="663"/>
      <c r="BP18" s="516"/>
      <c r="BQ18" s="516"/>
      <c r="BR18" s="516"/>
      <c r="BS18" s="516"/>
      <c r="BT18" s="516"/>
      <c r="BU18" s="516"/>
      <c r="BV18" s="516"/>
      <c r="BW18" s="516"/>
      <c r="BX18" s="516"/>
      <c r="BY18" s="516"/>
      <c r="BZ18" s="516"/>
      <c r="CA18" s="516"/>
      <c r="CB18" s="516"/>
      <c r="CC18" s="516"/>
      <c r="CD18" s="516"/>
      <c r="CE18" s="516"/>
      <c r="CF18" s="516"/>
      <c r="CG18" s="516"/>
      <c r="CH18" s="516"/>
      <c r="CI18" s="516"/>
      <c r="CJ18" s="516"/>
      <c r="CK18" s="516"/>
      <c r="CL18" s="516"/>
      <c r="CM18" s="516"/>
      <c r="CN18" s="516"/>
      <c r="CO18" s="516"/>
      <c r="CP18" s="516"/>
      <c r="CQ18" s="516"/>
      <c r="CR18" s="516"/>
      <c r="CS18" s="516"/>
      <c r="CT18" s="516"/>
      <c r="CU18" s="516"/>
      <c r="CV18" s="516"/>
      <c r="CW18" s="516"/>
      <c r="CX18" s="516"/>
      <c r="CY18" s="516"/>
      <c r="CZ18" s="516"/>
      <c r="DA18" s="516"/>
      <c r="DB18" s="516"/>
      <c r="DC18" s="516"/>
      <c r="DD18" s="516"/>
      <c r="DE18" s="516"/>
      <c r="DF18" s="516"/>
      <c r="DG18" s="516"/>
      <c r="DH18" s="516"/>
      <c r="DI18" s="516"/>
      <c r="DJ18" s="516"/>
      <c r="DK18" s="516"/>
      <c r="DL18" s="516"/>
      <c r="DM18" s="516"/>
      <c r="DN18" s="516"/>
      <c r="DO18" s="516"/>
      <c r="DP18" s="516"/>
      <c r="DQ18" s="516"/>
      <c r="DR18" s="516"/>
      <c r="DS18" s="516"/>
      <c r="DT18" s="516"/>
      <c r="DU18" s="516"/>
      <c r="DV18" s="516"/>
      <c r="DW18" s="516"/>
      <c r="DX18" s="516"/>
      <c r="DY18" s="516"/>
      <c r="DZ18" s="516"/>
      <c r="EA18" s="516"/>
      <c r="EB18" s="516"/>
      <c r="EC18" s="516"/>
      <c r="ED18" s="516"/>
      <c r="EE18" s="516"/>
      <c r="EF18" s="516"/>
      <c r="EG18" s="516"/>
      <c r="EH18" s="516"/>
      <c r="EI18" s="516"/>
      <c r="EJ18" s="516"/>
      <c r="EK18" s="516"/>
      <c r="EL18" s="516"/>
      <c r="EM18" s="516"/>
      <c r="EN18" s="516"/>
      <c r="EO18" s="516"/>
      <c r="EP18" s="516"/>
      <c r="EQ18" s="516"/>
      <c r="ER18" s="516"/>
      <c r="ES18" s="516"/>
      <c r="ET18" s="516"/>
      <c r="EU18" s="516"/>
      <c r="EV18" s="516"/>
      <c r="EW18" s="516"/>
      <c r="EX18" s="516"/>
      <c r="EY18" s="516"/>
      <c r="EZ18" s="516"/>
      <c r="FA18" s="516"/>
      <c r="FB18" s="516"/>
      <c r="FC18" s="516"/>
      <c r="FD18" s="516"/>
      <c r="FE18" s="516"/>
      <c r="FF18" s="516"/>
      <c r="FG18" s="516"/>
      <c r="FH18" s="516"/>
      <c r="FI18" s="516"/>
      <c r="FJ18" s="516"/>
      <c r="FK18" s="516"/>
      <c r="FL18" s="516"/>
      <c r="FM18" s="516"/>
      <c r="FN18" s="516"/>
      <c r="FO18" s="516"/>
      <c r="FP18" s="516"/>
      <c r="FQ18" s="516"/>
      <c r="FR18" s="516"/>
      <c r="FS18" s="516"/>
      <c r="FT18" s="516"/>
      <c r="FU18" s="516"/>
      <c r="FV18" s="516"/>
      <c r="FW18" s="516"/>
      <c r="FX18" s="516"/>
      <c r="FY18" s="516"/>
      <c r="FZ18" s="516"/>
      <c r="GA18" s="516"/>
      <c r="GB18" s="516"/>
      <c r="GC18" s="516"/>
      <c r="GD18" s="516"/>
      <c r="GE18" s="516"/>
      <c r="GF18" s="516"/>
      <c r="GG18" s="516"/>
      <c r="GH18" s="516"/>
      <c r="GI18" s="516"/>
      <c r="GJ18" s="516"/>
      <c r="GK18" s="516"/>
      <c r="GL18" s="516"/>
      <c r="GM18" s="516"/>
      <c r="GN18" s="516"/>
      <c r="GO18" s="516"/>
      <c r="GP18" s="516"/>
      <c r="GQ18" s="516"/>
      <c r="GR18" s="516"/>
      <c r="GS18" s="516"/>
      <c r="GT18" s="516"/>
      <c r="GU18" s="516"/>
      <c r="GV18" s="516"/>
      <c r="GW18" s="516"/>
      <c r="GX18" s="516"/>
      <c r="GY18" s="516"/>
      <c r="GZ18" s="516"/>
      <c r="HA18" s="516"/>
      <c r="HB18" s="516"/>
      <c r="HC18" s="516"/>
      <c r="HD18" s="516"/>
      <c r="HE18" s="516"/>
      <c r="HF18" s="516"/>
      <c r="HG18" s="516"/>
      <c r="HH18" s="516"/>
      <c r="HI18" s="516"/>
      <c r="HJ18" s="516"/>
      <c r="HK18" s="516"/>
      <c r="HL18" s="516"/>
      <c r="HM18" s="516"/>
      <c r="HN18" s="516"/>
      <c r="HO18" s="516"/>
      <c r="HP18" s="516"/>
      <c r="HQ18" s="516"/>
      <c r="HR18" s="516"/>
      <c r="HS18" s="516"/>
      <c r="HT18" s="516"/>
      <c r="HU18" s="516"/>
      <c r="HV18" s="516"/>
      <c r="HW18" s="516"/>
      <c r="HX18" s="516"/>
      <c r="HY18" s="516"/>
      <c r="HZ18" s="516"/>
      <c r="IA18" s="516"/>
      <c r="IB18" s="516"/>
      <c r="IC18" s="516"/>
      <c r="ID18" s="516"/>
      <c r="IE18" s="516"/>
      <c r="IF18" s="516"/>
      <c r="IG18" s="516"/>
      <c r="IH18" s="516"/>
      <c r="II18" s="516"/>
      <c r="IJ18" s="516"/>
      <c r="IK18" s="516"/>
      <c r="IL18" s="516"/>
      <c r="IM18" s="516"/>
      <c r="IN18" s="516"/>
      <c r="IO18" s="516"/>
      <c r="IP18" s="516"/>
      <c r="IQ18" s="516"/>
      <c r="IR18" s="516"/>
      <c r="IS18" s="516"/>
      <c r="IT18" s="516"/>
      <c r="IU18" s="516"/>
      <c r="IV18" s="516"/>
      <c r="IW18" s="516"/>
      <c r="IX18" s="516"/>
      <c r="IY18" s="516"/>
      <c r="IZ18" s="516"/>
      <c r="JA18" s="516"/>
      <c r="JB18" s="516"/>
      <c r="JC18" s="516"/>
      <c r="JD18" s="516"/>
      <c r="JE18" s="516"/>
      <c r="JF18" s="516"/>
      <c r="JG18" s="516"/>
      <c r="JH18" s="516"/>
      <c r="JI18" s="516"/>
      <c r="JJ18" s="516"/>
      <c r="JK18" s="516"/>
      <c r="JL18" s="516"/>
      <c r="JM18" s="516"/>
      <c r="JN18" s="516"/>
      <c r="JO18" s="516"/>
      <c r="JP18" s="516"/>
      <c r="JQ18" s="516"/>
      <c r="JR18" s="516"/>
      <c r="JS18" s="516"/>
      <c r="JT18" s="516"/>
      <c r="JU18" s="516"/>
      <c r="JV18" s="516"/>
      <c r="JW18" s="516"/>
      <c r="JX18" s="516"/>
      <c r="JY18" s="516"/>
      <c r="JZ18" s="516"/>
      <c r="KA18" s="516"/>
      <c r="KB18" s="516"/>
      <c r="KC18" s="516"/>
      <c r="KD18" s="516"/>
      <c r="KE18" s="516"/>
      <c r="KF18" s="516"/>
      <c r="KG18" s="516"/>
      <c r="KH18" s="516"/>
      <c r="KI18" s="516"/>
      <c r="KJ18" s="516"/>
      <c r="KK18" s="516"/>
      <c r="KL18" s="516"/>
      <c r="KM18" s="516"/>
      <c r="KN18" s="516"/>
      <c r="KO18" s="516"/>
      <c r="KP18" s="516"/>
      <c r="KQ18" s="516"/>
      <c r="KR18" s="516"/>
      <c r="KS18" s="516"/>
      <c r="KT18" s="516"/>
      <c r="KU18" s="516"/>
      <c r="KV18" s="516"/>
      <c r="KW18" s="516"/>
      <c r="KX18" s="516"/>
      <c r="KY18" s="516"/>
      <c r="KZ18" s="516"/>
      <c r="LA18" s="516"/>
      <c r="LB18" s="516"/>
      <c r="LC18" s="516"/>
      <c r="LD18" s="516"/>
      <c r="LE18" s="516"/>
      <c r="LF18" s="516"/>
      <c r="LG18" s="516"/>
      <c r="LH18" s="516"/>
      <c r="LI18" s="516"/>
      <c r="LJ18" s="516"/>
      <c r="LK18" s="516"/>
      <c r="LL18" s="516"/>
      <c r="LM18" s="516"/>
      <c r="LN18" s="516"/>
      <c r="LO18" s="516"/>
      <c r="LP18" s="516"/>
      <c r="LQ18" s="516"/>
      <c r="LR18" s="516"/>
      <c r="LS18" s="516"/>
      <c r="LT18" s="516"/>
      <c r="LU18" s="516"/>
      <c r="LV18" s="516"/>
      <c r="LW18" s="516"/>
      <c r="LX18" s="516"/>
      <c r="LY18" s="516"/>
      <c r="LZ18" s="516"/>
      <c r="MA18" s="516"/>
      <c r="MB18" s="516"/>
      <c r="MC18" s="516"/>
      <c r="MD18" s="516"/>
      <c r="ME18" s="516"/>
      <c r="MF18" s="516"/>
      <c r="MG18" s="516"/>
      <c r="MH18" s="516"/>
      <c r="MI18" s="516"/>
      <c r="MJ18" s="516"/>
      <c r="MK18" s="516"/>
      <c r="ML18" s="516"/>
      <c r="MM18" s="516"/>
      <c r="MN18" s="516"/>
      <c r="MO18" s="516"/>
      <c r="MP18" s="516"/>
      <c r="MQ18" s="516"/>
      <c r="MR18" s="516"/>
      <c r="MS18" s="516"/>
      <c r="MT18" s="516"/>
      <c r="MU18" s="516"/>
      <c r="MV18" s="516"/>
      <c r="MW18" s="516"/>
      <c r="MX18" s="516"/>
      <c r="MY18" s="516"/>
      <c r="MZ18" s="516"/>
      <c r="NA18" s="516"/>
      <c r="NB18" s="516"/>
      <c r="NC18" s="516"/>
      <c r="ND18" s="516"/>
      <c r="NE18" s="516"/>
      <c r="NF18" s="516"/>
      <c r="NG18" s="516"/>
      <c r="NH18" s="516"/>
      <c r="NI18" s="516"/>
      <c r="NJ18" s="516"/>
      <c r="NK18" s="516"/>
      <c r="NL18" s="516"/>
      <c r="NM18" s="516"/>
      <c r="NN18" s="516"/>
      <c r="NO18" s="516"/>
      <c r="NP18" s="516"/>
      <c r="NQ18" s="516"/>
      <c r="NR18" s="516"/>
      <c r="NS18" s="516"/>
      <c r="NT18" s="516"/>
      <c r="NU18" s="516"/>
      <c r="NV18" s="516"/>
      <c r="NW18" s="516"/>
      <c r="NX18" s="516"/>
      <c r="NY18" s="516"/>
      <c r="NZ18" s="516"/>
      <c r="OA18" s="516"/>
      <c r="OB18" s="516"/>
      <c r="OC18" s="516"/>
      <c r="OD18" s="516"/>
      <c r="OE18" s="516"/>
      <c r="OF18" s="516"/>
      <c r="OG18" s="516"/>
      <c r="OH18" s="516"/>
      <c r="OI18" s="516"/>
      <c r="OJ18" s="516"/>
      <c r="OK18" s="516"/>
      <c r="OL18" s="516"/>
      <c r="OM18" s="516"/>
      <c r="ON18" s="516"/>
      <c r="OO18" s="516"/>
      <c r="OP18" s="516"/>
      <c r="OQ18" s="516"/>
      <c r="OR18" s="516"/>
      <c r="OS18" s="516"/>
      <c r="OT18" s="516"/>
      <c r="OU18" s="516"/>
      <c r="OV18" s="516"/>
      <c r="OW18" s="516"/>
      <c r="OX18" s="516"/>
      <c r="OY18" s="516"/>
      <c r="OZ18" s="516"/>
      <c r="PA18" s="516"/>
      <c r="PB18" s="516"/>
      <c r="PC18" s="516"/>
      <c r="PD18" s="516"/>
      <c r="PE18" s="516"/>
      <c r="PF18" s="516"/>
      <c r="PG18" s="516"/>
      <c r="PH18" s="516"/>
      <c r="PI18" s="516"/>
      <c r="PJ18" s="516"/>
      <c r="PK18" s="516"/>
      <c r="PL18" s="516"/>
      <c r="PM18" s="516"/>
      <c r="PN18" s="516"/>
      <c r="PO18" s="516"/>
      <c r="PP18" s="516"/>
      <c r="PQ18" s="516"/>
      <c r="PR18" s="516"/>
      <c r="PS18" s="516"/>
      <c r="PT18" s="516"/>
      <c r="PU18" s="516"/>
      <c r="PV18" s="516"/>
      <c r="PW18" s="516"/>
      <c r="PX18" s="516"/>
    </row>
    <row r="19" spans="1:440" ht="48.75" customHeight="1" thickBot="1" x14ac:dyDescent="0.3">
      <c r="A19" s="563">
        <v>11</v>
      </c>
      <c r="B19" s="552" t="s">
        <v>119</v>
      </c>
      <c r="C19" s="565" t="s">
        <v>26</v>
      </c>
      <c r="D19" s="554" t="s">
        <v>52</v>
      </c>
      <c r="E19" s="425"/>
      <c r="F19" s="659"/>
      <c r="G19" s="660"/>
      <c r="H19" s="660"/>
      <c r="I19" s="660"/>
      <c r="J19" s="660"/>
      <c r="K19" s="660"/>
      <c r="L19" s="660"/>
      <c r="M19" s="660"/>
      <c r="N19" s="660"/>
      <c r="O19" s="660"/>
      <c r="P19" s="660"/>
      <c r="Q19" s="660"/>
      <c r="R19" s="660"/>
      <c r="S19" s="660"/>
      <c r="T19" s="660"/>
      <c r="U19" s="660"/>
      <c r="V19" s="660"/>
      <c r="W19" s="660"/>
      <c r="X19" s="660"/>
      <c r="Y19" s="660"/>
      <c r="Z19" s="660"/>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443"/>
      <c r="BC19" s="443"/>
      <c r="BD19" s="443"/>
      <c r="BE19" s="443"/>
      <c r="BF19" s="443"/>
      <c r="BG19" s="443"/>
      <c r="BH19" s="443"/>
      <c r="BI19" s="443"/>
      <c r="BJ19" s="443"/>
      <c r="BK19" s="443"/>
      <c r="BL19" s="417"/>
      <c r="BM19" s="664"/>
      <c r="BN19" s="665"/>
      <c r="BO19" s="666"/>
      <c r="BP19" s="516"/>
      <c r="BQ19" s="516"/>
      <c r="BR19" s="516"/>
      <c r="BS19" s="516"/>
      <c r="BT19" s="516"/>
      <c r="BU19" s="516"/>
      <c r="BV19" s="516"/>
      <c r="BW19" s="516"/>
      <c r="BX19" s="516"/>
      <c r="BY19" s="516"/>
      <c r="BZ19" s="516"/>
      <c r="CA19" s="516"/>
      <c r="CB19" s="516"/>
      <c r="CC19" s="516"/>
      <c r="CD19" s="516"/>
      <c r="CE19" s="516"/>
      <c r="CF19" s="516"/>
      <c r="CG19" s="516"/>
      <c r="CH19" s="516"/>
      <c r="CI19" s="516"/>
      <c r="CJ19" s="516"/>
      <c r="CK19" s="516"/>
      <c r="CL19" s="516"/>
      <c r="CM19" s="516"/>
      <c r="CN19" s="516"/>
      <c r="CO19" s="516"/>
      <c r="CP19" s="516"/>
      <c r="CQ19" s="516"/>
      <c r="CR19" s="516"/>
      <c r="CS19" s="516"/>
      <c r="CT19" s="516"/>
      <c r="CU19" s="516"/>
      <c r="CV19" s="516"/>
      <c r="CW19" s="516"/>
      <c r="CX19" s="516"/>
      <c r="CY19" s="516"/>
      <c r="CZ19" s="516"/>
      <c r="DA19" s="516"/>
      <c r="DB19" s="516"/>
      <c r="DC19" s="516"/>
      <c r="DD19" s="516"/>
      <c r="DE19" s="516"/>
      <c r="DF19" s="516"/>
      <c r="DG19" s="516"/>
      <c r="DH19" s="516"/>
      <c r="DI19" s="516"/>
      <c r="DJ19" s="516"/>
      <c r="DK19" s="516"/>
      <c r="DL19" s="516"/>
      <c r="DM19" s="516"/>
      <c r="DN19" s="516"/>
      <c r="DO19" s="516"/>
      <c r="DP19" s="516"/>
      <c r="DQ19" s="516"/>
      <c r="DR19" s="516"/>
      <c r="DS19" s="516"/>
      <c r="DT19" s="516"/>
      <c r="DU19" s="516"/>
      <c r="DV19" s="516"/>
      <c r="DW19" s="516"/>
      <c r="DX19" s="516"/>
      <c r="DY19" s="516"/>
      <c r="DZ19" s="516"/>
      <c r="EA19" s="516"/>
      <c r="EB19" s="516"/>
      <c r="EC19" s="516"/>
      <c r="ED19" s="516"/>
      <c r="EE19" s="516"/>
      <c r="EF19" s="516"/>
      <c r="EG19" s="516"/>
      <c r="EH19" s="516"/>
      <c r="EI19" s="516"/>
      <c r="EJ19" s="516"/>
      <c r="EK19" s="516"/>
      <c r="EL19" s="516"/>
      <c r="EM19" s="516"/>
      <c r="EN19" s="516"/>
      <c r="EO19" s="516"/>
      <c r="EP19" s="516"/>
      <c r="EQ19" s="516"/>
      <c r="ER19" s="516"/>
      <c r="ES19" s="516"/>
      <c r="ET19" s="516"/>
      <c r="EU19" s="516"/>
      <c r="EV19" s="516"/>
      <c r="EW19" s="516"/>
      <c r="EX19" s="516"/>
      <c r="EY19" s="516"/>
      <c r="EZ19" s="516"/>
      <c r="FA19" s="516"/>
      <c r="FB19" s="516"/>
      <c r="FC19" s="516"/>
      <c r="FD19" s="516"/>
      <c r="FE19" s="516"/>
      <c r="FF19" s="516"/>
      <c r="FG19" s="516"/>
      <c r="FH19" s="516"/>
      <c r="FI19" s="516"/>
      <c r="FJ19" s="516"/>
      <c r="FK19" s="516"/>
      <c r="FL19" s="516"/>
      <c r="FM19" s="516"/>
      <c r="FN19" s="516"/>
      <c r="FO19" s="516"/>
      <c r="FP19" s="516"/>
      <c r="FQ19" s="516"/>
      <c r="FR19" s="516"/>
      <c r="FS19" s="516"/>
      <c r="FT19" s="516"/>
      <c r="FU19" s="516"/>
      <c r="FV19" s="516"/>
      <c r="FW19" s="516"/>
      <c r="FX19" s="516"/>
      <c r="FY19" s="516"/>
      <c r="FZ19" s="516"/>
      <c r="GA19" s="516"/>
      <c r="GB19" s="516"/>
      <c r="GC19" s="516"/>
      <c r="GD19" s="516"/>
      <c r="GE19" s="516"/>
      <c r="GF19" s="516"/>
      <c r="GG19" s="516"/>
      <c r="GH19" s="516"/>
      <c r="GI19" s="516"/>
      <c r="GJ19" s="516"/>
      <c r="GK19" s="516"/>
      <c r="GL19" s="516"/>
      <c r="GM19" s="516"/>
      <c r="GN19" s="516"/>
      <c r="GO19" s="516"/>
      <c r="GP19" s="516"/>
      <c r="GQ19" s="516"/>
      <c r="GR19" s="516"/>
      <c r="GS19" s="516"/>
      <c r="GT19" s="516"/>
      <c r="GU19" s="516"/>
      <c r="GV19" s="516"/>
      <c r="GW19" s="516"/>
      <c r="GX19" s="516"/>
      <c r="GY19" s="516"/>
      <c r="GZ19" s="516"/>
      <c r="HA19" s="516"/>
      <c r="HB19" s="516"/>
      <c r="HC19" s="516"/>
      <c r="HD19" s="516"/>
      <c r="HE19" s="516"/>
      <c r="HF19" s="516"/>
      <c r="HG19" s="516"/>
      <c r="HH19" s="516"/>
      <c r="HI19" s="516"/>
      <c r="HJ19" s="516"/>
      <c r="HK19" s="516"/>
      <c r="HL19" s="516"/>
      <c r="HM19" s="516"/>
      <c r="HN19" s="516"/>
      <c r="HO19" s="516"/>
      <c r="HP19" s="516"/>
      <c r="HQ19" s="516"/>
      <c r="HR19" s="516"/>
      <c r="HS19" s="516"/>
      <c r="HT19" s="516"/>
      <c r="HU19" s="516"/>
      <c r="HV19" s="516"/>
      <c r="HW19" s="516"/>
      <c r="HX19" s="516"/>
      <c r="HY19" s="516"/>
      <c r="HZ19" s="516"/>
      <c r="IA19" s="516"/>
      <c r="IB19" s="516"/>
      <c r="IC19" s="516"/>
      <c r="ID19" s="516"/>
      <c r="IE19" s="516"/>
      <c r="IF19" s="516"/>
      <c r="IG19" s="516"/>
      <c r="IH19" s="516"/>
      <c r="II19" s="516"/>
      <c r="IJ19" s="516"/>
      <c r="IK19" s="516"/>
      <c r="IL19" s="516"/>
      <c r="IM19" s="516"/>
      <c r="IN19" s="516"/>
      <c r="IO19" s="516"/>
      <c r="IP19" s="516"/>
      <c r="IQ19" s="516"/>
      <c r="IR19" s="516"/>
      <c r="IS19" s="516"/>
      <c r="IT19" s="516"/>
      <c r="IU19" s="516"/>
      <c r="IV19" s="516"/>
      <c r="IW19" s="516"/>
      <c r="IX19" s="516"/>
      <c r="IY19" s="516"/>
      <c r="IZ19" s="516"/>
      <c r="JA19" s="516"/>
      <c r="JB19" s="516"/>
      <c r="JC19" s="516"/>
      <c r="JD19" s="516"/>
      <c r="JE19" s="516"/>
      <c r="JF19" s="516"/>
      <c r="JG19" s="516"/>
      <c r="JH19" s="516"/>
      <c r="JI19" s="516"/>
      <c r="JJ19" s="516"/>
      <c r="JK19" s="516"/>
      <c r="JL19" s="516"/>
      <c r="JM19" s="516"/>
      <c r="JN19" s="516"/>
      <c r="JO19" s="516"/>
      <c r="JP19" s="516"/>
      <c r="JQ19" s="516"/>
      <c r="JR19" s="516"/>
      <c r="JS19" s="516"/>
      <c r="JT19" s="516"/>
      <c r="JU19" s="516"/>
      <c r="JV19" s="516"/>
      <c r="JW19" s="516"/>
      <c r="JX19" s="516"/>
      <c r="JY19" s="516"/>
      <c r="JZ19" s="516"/>
      <c r="KA19" s="516"/>
      <c r="KB19" s="516"/>
      <c r="KC19" s="516"/>
      <c r="KD19" s="516"/>
      <c r="KE19" s="516"/>
      <c r="KF19" s="516"/>
      <c r="KG19" s="516"/>
      <c r="KH19" s="516"/>
      <c r="KI19" s="516"/>
      <c r="KJ19" s="516"/>
      <c r="KK19" s="516"/>
      <c r="KL19" s="516"/>
      <c r="KM19" s="516"/>
      <c r="KN19" s="516"/>
      <c r="KO19" s="516"/>
      <c r="KP19" s="516"/>
      <c r="KQ19" s="516"/>
      <c r="KR19" s="516"/>
      <c r="KS19" s="516"/>
      <c r="KT19" s="516"/>
      <c r="KU19" s="516"/>
      <c r="KV19" s="516"/>
      <c r="KW19" s="516"/>
      <c r="KX19" s="516"/>
      <c r="KY19" s="516"/>
      <c r="KZ19" s="516"/>
      <c r="LA19" s="516"/>
      <c r="LB19" s="516"/>
      <c r="LC19" s="516"/>
      <c r="LD19" s="516"/>
      <c r="LE19" s="516"/>
      <c r="LF19" s="516"/>
      <c r="LG19" s="516"/>
      <c r="LH19" s="516"/>
      <c r="LI19" s="516"/>
      <c r="LJ19" s="516"/>
      <c r="LK19" s="516"/>
      <c r="LL19" s="516"/>
      <c r="LM19" s="516"/>
      <c r="LN19" s="516"/>
      <c r="LO19" s="516"/>
      <c r="LP19" s="516"/>
      <c r="LQ19" s="516"/>
      <c r="LR19" s="516"/>
      <c r="LS19" s="516"/>
      <c r="LT19" s="516"/>
      <c r="LU19" s="516"/>
      <c r="LV19" s="516"/>
      <c r="LW19" s="516"/>
      <c r="LX19" s="516"/>
      <c r="LY19" s="516"/>
      <c r="LZ19" s="516"/>
      <c r="MA19" s="516"/>
      <c r="MB19" s="516"/>
      <c r="MC19" s="516"/>
      <c r="MD19" s="516"/>
      <c r="ME19" s="516"/>
      <c r="MF19" s="516"/>
      <c r="MG19" s="516"/>
      <c r="MH19" s="516"/>
      <c r="MI19" s="516"/>
      <c r="MJ19" s="516"/>
      <c r="MK19" s="516"/>
      <c r="ML19" s="516"/>
      <c r="MM19" s="516"/>
      <c r="MN19" s="516"/>
      <c r="MO19" s="516"/>
      <c r="MP19" s="516"/>
      <c r="MQ19" s="516"/>
      <c r="MR19" s="516"/>
      <c r="MS19" s="516"/>
      <c r="MT19" s="516"/>
      <c r="MU19" s="516"/>
      <c r="MV19" s="516"/>
      <c r="MW19" s="516"/>
      <c r="MX19" s="516"/>
      <c r="MY19" s="516"/>
      <c r="MZ19" s="516"/>
      <c r="NA19" s="516"/>
      <c r="NB19" s="516"/>
      <c r="NC19" s="516"/>
      <c r="ND19" s="516"/>
      <c r="NE19" s="516"/>
      <c r="NF19" s="516"/>
      <c r="NG19" s="516"/>
      <c r="NH19" s="516"/>
      <c r="NI19" s="516"/>
      <c r="NJ19" s="516"/>
      <c r="NK19" s="516"/>
      <c r="NL19" s="516"/>
      <c r="NM19" s="516"/>
      <c r="NN19" s="516"/>
      <c r="NO19" s="516"/>
      <c r="NP19" s="516"/>
      <c r="NQ19" s="516"/>
      <c r="NR19" s="516"/>
      <c r="NS19" s="516"/>
      <c r="NT19" s="516"/>
      <c r="NU19" s="516"/>
      <c r="NV19" s="516"/>
      <c r="NW19" s="516"/>
      <c r="NX19" s="516"/>
      <c r="NY19" s="516"/>
      <c r="NZ19" s="516"/>
      <c r="OA19" s="516"/>
      <c r="OB19" s="516"/>
      <c r="OC19" s="516"/>
      <c r="OD19" s="516"/>
      <c r="OE19" s="516"/>
      <c r="OF19" s="516"/>
      <c r="OG19" s="516"/>
      <c r="OH19" s="516"/>
      <c r="OI19" s="516"/>
      <c r="OJ19" s="516"/>
      <c r="OK19" s="516"/>
      <c r="OL19" s="516"/>
      <c r="OM19" s="516"/>
      <c r="ON19" s="516"/>
      <c r="OO19" s="516"/>
      <c r="OP19" s="516"/>
      <c r="OQ19" s="516"/>
      <c r="OR19" s="516"/>
      <c r="OS19" s="516"/>
      <c r="OT19" s="516"/>
      <c r="OU19" s="516"/>
      <c r="OV19" s="516"/>
      <c r="OW19" s="516"/>
      <c r="OX19" s="516"/>
      <c r="OY19" s="516"/>
      <c r="OZ19" s="516"/>
      <c r="PA19" s="516"/>
      <c r="PB19" s="516"/>
      <c r="PC19" s="516"/>
      <c r="PD19" s="516"/>
      <c r="PE19" s="516"/>
      <c r="PF19" s="516"/>
      <c r="PG19" s="516"/>
      <c r="PH19" s="516"/>
      <c r="PI19" s="516"/>
      <c r="PJ19" s="516"/>
      <c r="PK19" s="516"/>
      <c r="PL19" s="516"/>
      <c r="PM19" s="516"/>
      <c r="PN19" s="516"/>
      <c r="PO19" s="516"/>
      <c r="PP19" s="516"/>
      <c r="PQ19" s="516"/>
      <c r="PR19" s="516"/>
      <c r="PS19" s="516"/>
      <c r="PT19" s="516"/>
      <c r="PU19" s="516"/>
      <c r="PV19" s="516"/>
      <c r="PW19" s="516"/>
      <c r="PX19" s="516"/>
    </row>
    <row r="20" spans="1:440" s="141" customFormat="1" ht="24" customHeight="1" thickBot="1" x14ac:dyDescent="0.3">
      <c r="A20" s="539"/>
      <c r="B20" s="771" t="s">
        <v>202</v>
      </c>
      <c r="C20" s="772"/>
      <c r="D20" s="555" t="s">
        <v>10</v>
      </c>
      <c r="E20" s="649"/>
      <c r="F20" s="649"/>
      <c r="G20" s="649"/>
      <c r="H20" s="649"/>
      <c r="I20" s="649"/>
      <c r="J20" s="649"/>
      <c r="K20" s="649"/>
      <c r="L20" s="649"/>
      <c r="M20" s="649"/>
      <c r="N20" s="649"/>
      <c r="O20" s="649"/>
      <c r="P20" s="649"/>
      <c r="Q20" s="649"/>
      <c r="R20" s="649"/>
      <c r="S20" s="649"/>
      <c r="T20" s="649"/>
      <c r="U20" s="649"/>
      <c r="V20" s="649"/>
      <c r="W20" s="649"/>
      <c r="X20" s="649"/>
      <c r="Y20" s="649"/>
      <c r="Z20" s="649"/>
      <c r="AA20" s="649"/>
      <c r="AB20" s="649"/>
      <c r="AC20" s="649"/>
      <c r="AD20" s="649"/>
      <c r="AE20" s="649"/>
      <c r="AF20" s="649"/>
      <c r="AG20" s="649"/>
      <c r="AH20" s="649"/>
      <c r="AI20" s="649"/>
      <c r="AJ20" s="649"/>
      <c r="AK20" s="649"/>
      <c r="AL20" s="649"/>
      <c r="AM20" s="649"/>
      <c r="AN20" s="649"/>
      <c r="AO20" s="649"/>
      <c r="AP20" s="649"/>
      <c r="AQ20" s="649"/>
      <c r="AR20" s="649"/>
      <c r="AS20" s="649"/>
      <c r="AT20" s="649"/>
      <c r="AU20" s="649"/>
      <c r="AV20" s="649"/>
      <c r="AW20" s="649"/>
      <c r="AX20" s="649"/>
      <c r="AY20" s="649"/>
      <c r="AZ20" s="649"/>
      <c r="BA20" s="649"/>
      <c r="BB20" s="649"/>
      <c r="BC20" s="649"/>
      <c r="BD20" s="649"/>
      <c r="BE20" s="649"/>
      <c r="BF20" s="649"/>
      <c r="BG20" s="649"/>
      <c r="BH20" s="649"/>
      <c r="BI20" s="649"/>
      <c r="BJ20" s="649"/>
      <c r="BK20" s="649"/>
      <c r="BL20" s="650"/>
      <c r="BM20" s="651" t="s">
        <v>41</v>
      </c>
      <c r="BN20" s="652" t="s">
        <v>139</v>
      </c>
      <c r="BO20" s="653" t="s">
        <v>42</v>
      </c>
      <c r="BP20" s="658"/>
      <c r="BQ20" s="658"/>
      <c r="BR20" s="658"/>
      <c r="BS20" s="658"/>
      <c r="BT20" s="658"/>
      <c r="BU20" s="658"/>
      <c r="BV20" s="658"/>
      <c r="BW20" s="658"/>
      <c r="BX20" s="658"/>
      <c r="BY20" s="658"/>
      <c r="BZ20" s="658"/>
      <c r="CA20" s="658"/>
      <c r="CB20" s="658"/>
      <c r="CC20" s="658"/>
      <c r="CD20" s="658"/>
      <c r="CE20" s="658"/>
      <c r="CF20" s="658"/>
      <c r="CG20" s="658"/>
      <c r="CH20" s="658"/>
      <c r="CI20" s="658"/>
      <c r="CJ20" s="658"/>
      <c r="CK20" s="658"/>
      <c r="CL20" s="658"/>
      <c r="CM20" s="658"/>
      <c r="CN20" s="658"/>
      <c r="CO20" s="658"/>
      <c r="CP20" s="658"/>
      <c r="CQ20" s="658"/>
      <c r="CR20" s="658"/>
      <c r="CS20" s="658"/>
      <c r="CT20" s="658"/>
      <c r="CU20" s="658"/>
      <c r="CV20" s="658"/>
      <c r="CW20" s="658"/>
      <c r="CX20" s="658"/>
      <c r="CY20" s="658"/>
      <c r="CZ20" s="658"/>
      <c r="DA20" s="658"/>
      <c r="DB20" s="658"/>
      <c r="DC20" s="658"/>
      <c r="DD20" s="658"/>
      <c r="DE20" s="658"/>
      <c r="DF20" s="658"/>
      <c r="DG20" s="658"/>
      <c r="DH20" s="658"/>
      <c r="DI20" s="658"/>
      <c r="DJ20" s="658"/>
      <c r="DK20" s="658"/>
      <c r="DL20" s="658"/>
      <c r="DM20" s="658"/>
      <c r="DN20" s="658"/>
      <c r="DO20" s="658"/>
      <c r="DP20" s="658"/>
      <c r="DQ20" s="658"/>
      <c r="DR20" s="658"/>
      <c r="DS20" s="658"/>
      <c r="DT20" s="658"/>
      <c r="DU20" s="658"/>
      <c r="DV20" s="658"/>
      <c r="DW20" s="658"/>
      <c r="DX20" s="658"/>
      <c r="DY20" s="658"/>
      <c r="DZ20" s="658"/>
      <c r="EA20" s="658"/>
      <c r="EB20" s="658"/>
      <c r="EC20" s="658"/>
      <c r="ED20" s="658"/>
      <c r="EE20" s="658"/>
      <c r="EF20" s="658"/>
      <c r="EG20" s="658"/>
      <c r="EH20" s="658"/>
      <c r="EI20" s="658"/>
      <c r="EJ20" s="658"/>
      <c r="EK20" s="658"/>
      <c r="EL20" s="658"/>
      <c r="EM20" s="658"/>
      <c r="EN20" s="658"/>
      <c r="EO20" s="658"/>
      <c r="EP20" s="658"/>
      <c r="EQ20" s="658"/>
      <c r="ER20" s="658"/>
      <c r="ES20" s="658"/>
      <c r="ET20" s="658"/>
      <c r="EU20" s="658"/>
      <c r="EV20" s="658"/>
      <c r="EW20" s="658"/>
      <c r="EX20" s="658"/>
      <c r="EY20" s="658"/>
      <c r="EZ20" s="658"/>
      <c r="FA20" s="658"/>
      <c r="FB20" s="658"/>
      <c r="FC20" s="658"/>
      <c r="FD20" s="658"/>
      <c r="FE20" s="658"/>
      <c r="FF20" s="658"/>
      <c r="FG20" s="658"/>
      <c r="FH20" s="658"/>
      <c r="FI20" s="658"/>
      <c r="FJ20" s="658"/>
      <c r="FK20" s="658"/>
      <c r="FL20" s="658"/>
      <c r="FM20" s="658"/>
      <c r="FN20" s="658"/>
      <c r="FO20" s="658"/>
      <c r="FP20" s="658"/>
      <c r="FQ20" s="658"/>
      <c r="FR20" s="658"/>
      <c r="FS20" s="658"/>
      <c r="FT20" s="658"/>
      <c r="FU20" s="658"/>
      <c r="FV20" s="658"/>
      <c r="FW20" s="658"/>
      <c r="FX20" s="658"/>
      <c r="FY20" s="658"/>
      <c r="FZ20" s="658"/>
      <c r="GA20" s="658"/>
      <c r="GB20" s="658"/>
      <c r="GC20" s="658"/>
      <c r="GD20" s="658"/>
      <c r="GE20" s="658"/>
      <c r="GF20" s="658"/>
      <c r="GG20" s="658"/>
      <c r="GH20" s="658"/>
      <c r="GI20" s="658"/>
      <c r="GJ20" s="658"/>
      <c r="GK20" s="658"/>
      <c r="GL20" s="658"/>
      <c r="GM20" s="658"/>
      <c r="GN20" s="658"/>
      <c r="GO20" s="658"/>
      <c r="GP20" s="658"/>
      <c r="GQ20" s="658"/>
      <c r="GR20" s="658"/>
      <c r="GS20" s="658"/>
      <c r="GT20" s="658"/>
      <c r="GU20" s="658"/>
      <c r="GV20" s="658"/>
      <c r="GW20" s="658"/>
      <c r="GX20" s="658"/>
      <c r="GY20" s="658"/>
      <c r="GZ20" s="658"/>
      <c r="HA20" s="658"/>
      <c r="HB20" s="658"/>
      <c r="HC20" s="658"/>
      <c r="HD20" s="658"/>
      <c r="HE20" s="658"/>
      <c r="HF20" s="658"/>
      <c r="HG20" s="658"/>
      <c r="HH20" s="658"/>
      <c r="HI20" s="658"/>
      <c r="HJ20" s="658"/>
      <c r="HK20" s="658"/>
      <c r="HL20" s="658"/>
      <c r="HM20" s="658"/>
      <c r="HN20" s="658"/>
      <c r="HO20" s="658"/>
      <c r="HP20" s="658"/>
      <c r="HQ20" s="658"/>
      <c r="HR20" s="658"/>
      <c r="HS20" s="658"/>
      <c r="HT20" s="658"/>
      <c r="HU20" s="658"/>
      <c r="HV20" s="658"/>
      <c r="HW20" s="658"/>
      <c r="HX20" s="658"/>
      <c r="HY20" s="658"/>
      <c r="HZ20" s="658"/>
      <c r="IA20" s="658"/>
      <c r="IB20" s="658"/>
      <c r="IC20" s="658"/>
      <c r="ID20" s="658"/>
      <c r="IE20" s="658"/>
      <c r="IF20" s="658"/>
      <c r="IG20" s="658"/>
      <c r="IH20" s="658"/>
      <c r="II20" s="658"/>
      <c r="IJ20" s="658"/>
      <c r="IK20" s="658"/>
      <c r="IL20" s="658"/>
      <c r="IM20" s="658"/>
      <c r="IN20" s="658"/>
      <c r="IO20" s="658"/>
      <c r="IP20" s="658"/>
      <c r="IQ20" s="658"/>
      <c r="IR20" s="658"/>
      <c r="IS20" s="658"/>
      <c r="IT20" s="658"/>
      <c r="IU20" s="658"/>
      <c r="IV20" s="658"/>
      <c r="IW20" s="658"/>
      <c r="IX20" s="658"/>
      <c r="IY20" s="658"/>
      <c r="IZ20" s="658"/>
      <c r="JA20" s="658"/>
      <c r="JB20" s="658"/>
      <c r="JC20" s="658"/>
      <c r="JD20" s="658"/>
      <c r="JE20" s="658"/>
      <c r="JF20" s="658"/>
      <c r="JG20" s="658"/>
      <c r="JH20" s="658"/>
      <c r="JI20" s="658"/>
      <c r="JJ20" s="658"/>
      <c r="JK20" s="658"/>
      <c r="JL20" s="658"/>
      <c r="JM20" s="658"/>
      <c r="JN20" s="658"/>
      <c r="JO20" s="658"/>
      <c r="JP20" s="658"/>
      <c r="JQ20" s="658"/>
      <c r="JR20" s="658"/>
      <c r="JS20" s="658"/>
      <c r="JT20" s="658"/>
      <c r="JU20" s="658"/>
      <c r="JV20" s="658"/>
      <c r="JW20" s="658"/>
      <c r="JX20" s="658"/>
      <c r="JY20" s="658"/>
      <c r="JZ20" s="658"/>
      <c r="KA20" s="658"/>
      <c r="KB20" s="658"/>
      <c r="KC20" s="658"/>
      <c r="KD20" s="658"/>
      <c r="KE20" s="658"/>
      <c r="KF20" s="658"/>
      <c r="KG20" s="658"/>
      <c r="KH20" s="658"/>
      <c r="KI20" s="658"/>
      <c r="KJ20" s="658"/>
      <c r="KK20" s="658"/>
      <c r="KL20" s="658"/>
      <c r="KM20" s="658"/>
      <c r="KN20" s="658"/>
      <c r="KO20" s="658"/>
      <c r="KP20" s="658"/>
      <c r="KQ20" s="658"/>
      <c r="KR20" s="658"/>
      <c r="KS20" s="658"/>
      <c r="KT20" s="658"/>
      <c r="KU20" s="658"/>
      <c r="KV20" s="658"/>
      <c r="KW20" s="658"/>
      <c r="KX20" s="658"/>
      <c r="KY20" s="658"/>
      <c r="KZ20" s="658"/>
      <c r="LA20" s="658"/>
      <c r="LB20" s="658"/>
      <c r="LC20" s="658"/>
      <c r="LD20" s="658"/>
      <c r="LE20" s="658"/>
      <c r="LF20" s="658"/>
      <c r="LG20" s="658"/>
      <c r="LH20" s="658"/>
      <c r="LI20" s="658"/>
      <c r="LJ20" s="658"/>
      <c r="LK20" s="658"/>
      <c r="LL20" s="658"/>
      <c r="LM20" s="658"/>
      <c r="LN20" s="658"/>
      <c r="LO20" s="658"/>
      <c r="LP20" s="658"/>
      <c r="LQ20" s="658"/>
      <c r="LR20" s="658"/>
      <c r="LS20" s="658"/>
      <c r="LT20" s="658"/>
      <c r="LU20" s="658"/>
      <c r="LV20" s="658"/>
      <c r="LW20" s="658"/>
      <c r="LX20" s="658"/>
      <c r="LY20" s="658"/>
      <c r="LZ20" s="658"/>
      <c r="MA20" s="658"/>
      <c r="MB20" s="658"/>
      <c r="MC20" s="658"/>
      <c r="MD20" s="658"/>
      <c r="ME20" s="658"/>
      <c r="MF20" s="658"/>
      <c r="MG20" s="658"/>
      <c r="MH20" s="658"/>
      <c r="MI20" s="658"/>
      <c r="MJ20" s="658"/>
      <c r="MK20" s="658"/>
      <c r="ML20" s="658"/>
      <c r="MM20" s="658"/>
      <c r="MN20" s="658"/>
      <c r="MO20" s="658"/>
      <c r="MP20" s="658"/>
      <c r="MQ20" s="658"/>
      <c r="MR20" s="658"/>
      <c r="MS20" s="658"/>
      <c r="MT20" s="658"/>
      <c r="MU20" s="658"/>
      <c r="MV20" s="658"/>
      <c r="MW20" s="658"/>
      <c r="MX20" s="658"/>
      <c r="MY20" s="658"/>
      <c r="MZ20" s="658"/>
      <c r="NA20" s="658"/>
      <c r="NB20" s="658"/>
      <c r="NC20" s="658"/>
      <c r="ND20" s="658"/>
      <c r="NE20" s="658"/>
      <c r="NF20" s="658"/>
      <c r="NG20" s="658"/>
      <c r="NH20" s="658"/>
      <c r="NI20" s="658"/>
      <c r="NJ20" s="658"/>
      <c r="NK20" s="658"/>
      <c r="NL20" s="658"/>
      <c r="NM20" s="658"/>
      <c r="NN20" s="658"/>
      <c r="NO20" s="658"/>
      <c r="NP20" s="658"/>
      <c r="NQ20" s="658"/>
      <c r="NR20" s="658"/>
      <c r="NS20" s="658"/>
      <c r="NT20" s="658"/>
      <c r="NU20" s="658"/>
      <c r="NV20" s="658"/>
      <c r="NW20" s="658"/>
      <c r="NX20" s="658"/>
      <c r="NY20" s="658"/>
      <c r="NZ20" s="658"/>
      <c r="OA20" s="658"/>
      <c r="OB20" s="658"/>
      <c r="OC20" s="658"/>
      <c r="OD20" s="658"/>
      <c r="OE20" s="658"/>
      <c r="OF20" s="658"/>
      <c r="OG20" s="658"/>
      <c r="OH20" s="658"/>
      <c r="OI20" s="658"/>
      <c r="OJ20" s="658"/>
      <c r="OK20" s="658"/>
      <c r="OL20" s="658"/>
      <c r="OM20" s="658"/>
      <c r="ON20" s="658"/>
      <c r="OO20" s="658"/>
      <c r="OP20" s="658"/>
      <c r="OQ20" s="658"/>
      <c r="OR20" s="658"/>
      <c r="OS20" s="658"/>
      <c r="OT20" s="658"/>
      <c r="OU20" s="658"/>
      <c r="OV20" s="658"/>
      <c r="OW20" s="658"/>
      <c r="OX20" s="658"/>
      <c r="OY20" s="658"/>
      <c r="OZ20" s="658"/>
      <c r="PA20" s="658"/>
      <c r="PB20" s="658"/>
      <c r="PC20" s="658"/>
      <c r="PD20" s="658"/>
      <c r="PE20" s="658"/>
      <c r="PF20" s="658"/>
      <c r="PG20" s="658"/>
      <c r="PH20" s="658"/>
      <c r="PI20" s="658"/>
      <c r="PJ20" s="658"/>
      <c r="PK20" s="658"/>
      <c r="PL20" s="658"/>
      <c r="PM20" s="658"/>
      <c r="PN20" s="658"/>
      <c r="PO20" s="658"/>
      <c r="PP20" s="658"/>
      <c r="PQ20" s="658"/>
      <c r="PR20" s="658"/>
      <c r="PS20" s="658"/>
      <c r="PT20" s="658"/>
      <c r="PU20" s="658"/>
      <c r="PV20" s="658"/>
      <c r="PW20" s="658"/>
      <c r="PX20" s="658"/>
    </row>
    <row r="21" spans="1:440" ht="33.75" customHeight="1" x14ac:dyDescent="0.25">
      <c r="A21" s="561">
        <v>12</v>
      </c>
      <c r="B21" s="566" t="s">
        <v>318</v>
      </c>
      <c r="C21" s="567" t="s">
        <v>72</v>
      </c>
      <c r="D21" s="544" t="s">
        <v>73</v>
      </c>
      <c r="E21" s="425"/>
      <c r="F21" s="647"/>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448"/>
      <c r="BC21" s="448"/>
      <c r="BD21" s="448"/>
      <c r="BE21" s="448"/>
      <c r="BF21" s="448"/>
      <c r="BG21" s="448"/>
      <c r="BH21" s="448"/>
      <c r="BI21" s="448"/>
      <c r="BJ21" s="448"/>
      <c r="BK21" s="448"/>
      <c r="BL21" s="432"/>
      <c r="BM21" s="655"/>
      <c r="BN21" s="656"/>
      <c r="BO21" s="657"/>
      <c r="BP21" s="516"/>
      <c r="BQ21" s="516"/>
      <c r="BR21" s="516"/>
      <c r="BS21" s="516"/>
      <c r="BT21" s="516"/>
      <c r="BU21" s="516"/>
      <c r="BV21" s="516"/>
      <c r="BW21" s="516"/>
      <c r="BX21" s="516"/>
      <c r="BY21" s="516"/>
      <c r="BZ21" s="516"/>
      <c r="CA21" s="516"/>
      <c r="CB21" s="516"/>
      <c r="CC21" s="516"/>
      <c r="CD21" s="516"/>
      <c r="CE21" s="516"/>
      <c r="CF21" s="516"/>
      <c r="CG21" s="516"/>
      <c r="CH21" s="516"/>
      <c r="CI21" s="516"/>
      <c r="CJ21" s="516"/>
      <c r="CK21" s="516"/>
      <c r="CL21" s="516"/>
      <c r="CM21" s="516"/>
      <c r="CN21" s="516"/>
      <c r="CO21" s="516"/>
      <c r="CP21" s="516"/>
      <c r="CQ21" s="516"/>
      <c r="CR21" s="516"/>
      <c r="CS21" s="516"/>
      <c r="CT21" s="516"/>
      <c r="CU21" s="516"/>
      <c r="CV21" s="516"/>
      <c r="CW21" s="516"/>
      <c r="CX21" s="516"/>
      <c r="CY21" s="516"/>
      <c r="CZ21" s="516"/>
      <c r="DA21" s="516"/>
      <c r="DB21" s="516"/>
      <c r="DC21" s="516"/>
      <c r="DD21" s="516"/>
      <c r="DE21" s="516"/>
      <c r="DF21" s="516"/>
      <c r="DG21" s="516"/>
      <c r="DH21" s="516"/>
      <c r="DI21" s="516"/>
      <c r="DJ21" s="516"/>
      <c r="DK21" s="516"/>
      <c r="DL21" s="516"/>
      <c r="DM21" s="516"/>
      <c r="DN21" s="516"/>
      <c r="DO21" s="516"/>
      <c r="DP21" s="516"/>
      <c r="DQ21" s="516"/>
      <c r="DR21" s="516"/>
      <c r="DS21" s="516"/>
      <c r="DT21" s="516"/>
      <c r="DU21" s="516"/>
      <c r="DV21" s="516"/>
      <c r="DW21" s="516"/>
      <c r="DX21" s="516"/>
      <c r="DY21" s="516"/>
      <c r="DZ21" s="516"/>
      <c r="EA21" s="516"/>
      <c r="EB21" s="516"/>
      <c r="EC21" s="516"/>
      <c r="ED21" s="516"/>
      <c r="EE21" s="516"/>
      <c r="EF21" s="516"/>
      <c r="EG21" s="516"/>
      <c r="EH21" s="516"/>
      <c r="EI21" s="516"/>
      <c r="EJ21" s="516"/>
      <c r="EK21" s="516"/>
      <c r="EL21" s="516"/>
      <c r="EM21" s="516"/>
      <c r="EN21" s="516"/>
      <c r="EO21" s="516"/>
      <c r="EP21" s="516"/>
      <c r="EQ21" s="516"/>
      <c r="ER21" s="516"/>
      <c r="ES21" s="516"/>
      <c r="ET21" s="516"/>
      <c r="EU21" s="516"/>
      <c r="EV21" s="516"/>
      <c r="EW21" s="516"/>
      <c r="EX21" s="516"/>
      <c r="EY21" s="516"/>
      <c r="EZ21" s="516"/>
      <c r="FA21" s="516"/>
      <c r="FB21" s="516"/>
      <c r="FC21" s="516"/>
      <c r="FD21" s="516"/>
      <c r="FE21" s="516"/>
      <c r="FF21" s="516"/>
      <c r="FG21" s="516"/>
      <c r="FH21" s="516"/>
      <c r="FI21" s="516"/>
      <c r="FJ21" s="516"/>
      <c r="FK21" s="516"/>
      <c r="FL21" s="516"/>
      <c r="FM21" s="516"/>
      <c r="FN21" s="516"/>
      <c r="FO21" s="516"/>
      <c r="FP21" s="516"/>
      <c r="FQ21" s="516"/>
      <c r="FR21" s="516"/>
      <c r="FS21" s="516"/>
      <c r="FT21" s="516"/>
      <c r="FU21" s="516"/>
      <c r="FV21" s="516"/>
      <c r="FW21" s="516"/>
      <c r="FX21" s="516"/>
      <c r="FY21" s="516"/>
      <c r="FZ21" s="516"/>
      <c r="GA21" s="516"/>
      <c r="GB21" s="516"/>
      <c r="GC21" s="516"/>
      <c r="GD21" s="516"/>
      <c r="GE21" s="516"/>
      <c r="GF21" s="516"/>
      <c r="GG21" s="516"/>
      <c r="GH21" s="516"/>
      <c r="GI21" s="516"/>
      <c r="GJ21" s="516"/>
      <c r="GK21" s="516"/>
      <c r="GL21" s="516"/>
      <c r="GM21" s="516"/>
      <c r="GN21" s="516"/>
      <c r="GO21" s="516"/>
      <c r="GP21" s="516"/>
      <c r="GQ21" s="516"/>
      <c r="GR21" s="516"/>
      <c r="GS21" s="516"/>
      <c r="GT21" s="516"/>
      <c r="GU21" s="516"/>
      <c r="GV21" s="516"/>
      <c r="GW21" s="516"/>
      <c r="GX21" s="516"/>
      <c r="GY21" s="516"/>
      <c r="GZ21" s="516"/>
      <c r="HA21" s="516"/>
      <c r="HB21" s="516"/>
      <c r="HC21" s="516"/>
      <c r="HD21" s="516"/>
      <c r="HE21" s="516"/>
      <c r="HF21" s="516"/>
      <c r="HG21" s="516"/>
      <c r="HH21" s="516"/>
      <c r="HI21" s="516"/>
      <c r="HJ21" s="516"/>
      <c r="HK21" s="516"/>
      <c r="HL21" s="516"/>
      <c r="HM21" s="516"/>
      <c r="HN21" s="516"/>
      <c r="HO21" s="516"/>
      <c r="HP21" s="516"/>
      <c r="HQ21" s="516"/>
      <c r="HR21" s="516"/>
      <c r="HS21" s="516"/>
      <c r="HT21" s="516"/>
      <c r="HU21" s="516"/>
      <c r="HV21" s="516"/>
      <c r="HW21" s="516"/>
      <c r="HX21" s="516"/>
      <c r="HY21" s="516"/>
      <c r="HZ21" s="516"/>
      <c r="IA21" s="516"/>
      <c r="IB21" s="516"/>
      <c r="IC21" s="516"/>
      <c r="ID21" s="516"/>
      <c r="IE21" s="516"/>
      <c r="IF21" s="516"/>
      <c r="IG21" s="516"/>
      <c r="IH21" s="516"/>
      <c r="II21" s="516"/>
      <c r="IJ21" s="516"/>
      <c r="IK21" s="516"/>
      <c r="IL21" s="516"/>
      <c r="IM21" s="516"/>
      <c r="IN21" s="516"/>
      <c r="IO21" s="516"/>
      <c r="IP21" s="516"/>
      <c r="IQ21" s="516"/>
      <c r="IR21" s="516"/>
      <c r="IS21" s="516"/>
      <c r="IT21" s="516"/>
      <c r="IU21" s="516"/>
      <c r="IV21" s="516"/>
      <c r="IW21" s="516"/>
      <c r="IX21" s="516"/>
      <c r="IY21" s="516"/>
      <c r="IZ21" s="516"/>
      <c r="JA21" s="516"/>
      <c r="JB21" s="516"/>
      <c r="JC21" s="516"/>
      <c r="JD21" s="516"/>
      <c r="JE21" s="516"/>
      <c r="JF21" s="516"/>
      <c r="JG21" s="516"/>
      <c r="JH21" s="516"/>
      <c r="JI21" s="516"/>
      <c r="JJ21" s="516"/>
      <c r="JK21" s="516"/>
      <c r="JL21" s="516"/>
      <c r="JM21" s="516"/>
      <c r="JN21" s="516"/>
      <c r="JO21" s="516"/>
      <c r="JP21" s="516"/>
      <c r="JQ21" s="516"/>
      <c r="JR21" s="516"/>
      <c r="JS21" s="516"/>
      <c r="JT21" s="516"/>
      <c r="JU21" s="516"/>
      <c r="JV21" s="516"/>
      <c r="JW21" s="516"/>
      <c r="JX21" s="516"/>
      <c r="JY21" s="516"/>
      <c r="JZ21" s="516"/>
      <c r="KA21" s="516"/>
      <c r="KB21" s="516"/>
      <c r="KC21" s="516"/>
      <c r="KD21" s="516"/>
      <c r="KE21" s="516"/>
      <c r="KF21" s="516"/>
      <c r="KG21" s="516"/>
      <c r="KH21" s="516"/>
      <c r="KI21" s="516"/>
      <c r="KJ21" s="516"/>
      <c r="KK21" s="516"/>
      <c r="KL21" s="516"/>
      <c r="KM21" s="516"/>
      <c r="KN21" s="516"/>
      <c r="KO21" s="516"/>
      <c r="KP21" s="516"/>
      <c r="KQ21" s="516"/>
      <c r="KR21" s="516"/>
      <c r="KS21" s="516"/>
      <c r="KT21" s="516"/>
      <c r="KU21" s="516"/>
      <c r="KV21" s="516"/>
      <c r="KW21" s="516"/>
      <c r="KX21" s="516"/>
      <c r="KY21" s="516"/>
      <c r="KZ21" s="516"/>
      <c r="LA21" s="516"/>
      <c r="LB21" s="516"/>
      <c r="LC21" s="516"/>
      <c r="LD21" s="516"/>
      <c r="LE21" s="516"/>
      <c r="LF21" s="516"/>
      <c r="LG21" s="516"/>
      <c r="LH21" s="516"/>
      <c r="LI21" s="516"/>
      <c r="LJ21" s="516"/>
      <c r="LK21" s="516"/>
      <c r="LL21" s="516"/>
      <c r="LM21" s="516"/>
      <c r="LN21" s="516"/>
      <c r="LO21" s="516"/>
      <c r="LP21" s="516"/>
      <c r="LQ21" s="516"/>
      <c r="LR21" s="516"/>
      <c r="LS21" s="516"/>
      <c r="LT21" s="516"/>
      <c r="LU21" s="516"/>
      <c r="LV21" s="516"/>
      <c r="LW21" s="516"/>
      <c r="LX21" s="516"/>
      <c r="LY21" s="516"/>
      <c r="LZ21" s="516"/>
      <c r="MA21" s="516"/>
      <c r="MB21" s="516"/>
      <c r="MC21" s="516"/>
      <c r="MD21" s="516"/>
      <c r="ME21" s="516"/>
      <c r="MF21" s="516"/>
      <c r="MG21" s="516"/>
      <c r="MH21" s="516"/>
      <c r="MI21" s="516"/>
      <c r="MJ21" s="516"/>
      <c r="MK21" s="516"/>
      <c r="ML21" s="516"/>
      <c r="MM21" s="516"/>
      <c r="MN21" s="516"/>
      <c r="MO21" s="516"/>
      <c r="MP21" s="516"/>
      <c r="MQ21" s="516"/>
      <c r="MR21" s="516"/>
      <c r="MS21" s="516"/>
      <c r="MT21" s="516"/>
      <c r="MU21" s="516"/>
      <c r="MV21" s="516"/>
      <c r="MW21" s="516"/>
      <c r="MX21" s="516"/>
      <c r="MY21" s="516"/>
      <c r="MZ21" s="516"/>
      <c r="NA21" s="516"/>
      <c r="NB21" s="516"/>
      <c r="NC21" s="516"/>
      <c r="ND21" s="516"/>
      <c r="NE21" s="516"/>
      <c r="NF21" s="516"/>
      <c r="NG21" s="516"/>
      <c r="NH21" s="516"/>
      <c r="NI21" s="516"/>
      <c r="NJ21" s="516"/>
      <c r="NK21" s="516"/>
      <c r="NL21" s="516"/>
      <c r="NM21" s="516"/>
      <c r="NN21" s="516"/>
      <c r="NO21" s="516"/>
      <c r="NP21" s="516"/>
      <c r="NQ21" s="516"/>
      <c r="NR21" s="516"/>
      <c r="NS21" s="516"/>
      <c r="NT21" s="516"/>
      <c r="NU21" s="516"/>
      <c r="NV21" s="516"/>
      <c r="NW21" s="516"/>
      <c r="NX21" s="516"/>
      <c r="NY21" s="516"/>
      <c r="NZ21" s="516"/>
      <c r="OA21" s="516"/>
      <c r="OB21" s="516"/>
      <c r="OC21" s="516"/>
      <c r="OD21" s="516"/>
      <c r="OE21" s="516"/>
      <c r="OF21" s="516"/>
      <c r="OG21" s="516"/>
      <c r="OH21" s="516"/>
      <c r="OI21" s="516"/>
      <c r="OJ21" s="516"/>
      <c r="OK21" s="516"/>
      <c r="OL21" s="516"/>
      <c r="OM21" s="516"/>
      <c r="ON21" s="516"/>
      <c r="OO21" s="516"/>
      <c r="OP21" s="516"/>
      <c r="OQ21" s="516"/>
      <c r="OR21" s="516"/>
      <c r="OS21" s="516"/>
      <c r="OT21" s="516"/>
      <c r="OU21" s="516"/>
      <c r="OV21" s="516"/>
      <c r="OW21" s="516"/>
      <c r="OX21" s="516"/>
      <c r="OY21" s="516"/>
      <c r="OZ21" s="516"/>
      <c r="PA21" s="516"/>
      <c r="PB21" s="516"/>
      <c r="PC21" s="516"/>
      <c r="PD21" s="516"/>
      <c r="PE21" s="516"/>
      <c r="PF21" s="516"/>
      <c r="PG21" s="516"/>
      <c r="PH21" s="516"/>
      <c r="PI21" s="516"/>
      <c r="PJ21" s="516"/>
      <c r="PK21" s="516"/>
      <c r="PL21" s="516"/>
      <c r="PM21" s="516"/>
      <c r="PN21" s="516"/>
      <c r="PO21" s="516"/>
      <c r="PP21" s="516"/>
      <c r="PQ21" s="516"/>
      <c r="PR21" s="516"/>
      <c r="PS21" s="516"/>
      <c r="PT21" s="516"/>
      <c r="PU21" s="516"/>
      <c r="PV21" s="516"/>
      <c r="PW21" s="516"/>
      <c r="PX21" s="516"/>
    </row>
    <row r="22" spans="1:440" ht="35.25" customHeight="1" thickBot="1" x14ac:dyDescent="0.3">
      <c r="A22" s="568">
        <v>13</v>
      </c>
      <c r="B22" s="569" t="s">
        <v>318</v>
      </c>
      <c r="C22" s="570" t="s">
        <v>97</v>
      </c>
      <c r="D22" s="554" t="s">
        <v>73</v>
      </c>
      <c r="E22" s="425" t="str">
        <f>IF(E21="N", "X", "")</f>
        <v/>
      </c>
      <c r="F22" s="425" t="str">
        <f t="shared" ref="F22:BL22" si="5">IF(F21="N", "X", "")</f>
        <v/>
      </c>
      <c r="G22" s="425" t="str">
        <f t="shared" si="5"/>
        <v/>
      </c>
      <c r="H22" s="425" t="str">
        <f t="shared" si="5"/>
        <v/>
      </c>
      <c r="I22" s="425" t="str">
        <f t="shared" si="5"/>
        <v/>
      </c>
      <c r="J22" s="425" t="str">
        <f t="shared" si="5"/>
        <v/>
      </c>
      <c r="K22" s="425" t="str">
        <f t="shared" si="5"/>
        <v/>
      </c>
      <c r="L22" s="425" t="str">
        <f t="shared" si="5"/>
        <v/>
      </c>
      <c r="M22" s="425" t="str">
        <f t="shared" si="5"/>
        <v/>
      </c>
      <c r="N22" s="425" t="str">
        <f t="shared" si="5"/>
        <v/>
      </c>
      <c r="O22" s="425" t="str">
        <f t="shared" si="5"/>
        <v/>
      </c>
      <c r="P22" s="425" t="str">
        <f t="shared" si="5"/>
        <v/>
      </c>
      <c r="Q22" s="425" t="str">
        <f t="shared" si="5"/>
        <v/>
      </c>
      <c r="R22" s="425" t="str">
        <f t="shared" si="5"/>
        <v/>
      </c>
      <c r="S22" s="425" t="str">
        <f t="shared" si="5"/>
        <v/>
      </c>
      <c r="T22" s="425" t="str">
        <f t="shared" si="5"/>
        <v/>
      </c>
      <c r="U22" s="425" t="str">
        <f t="shared" si="5"/>
        <v/>
      </c>
      <c r="V22" s="425" t="str">
        <f t="shared" si="5"/>
        <v/>
      </c>
      <c r="W22" s="425" t="str">
        <f t="shared" si="5"/>
        <v/>
      </c>
      <c r="X22" s="425" t="str">
        <f t="shared" si="5"/>
        <v/>
      </c>
      <c r="Y22" s="425" t="str">
        <f t="shared" si="5"/>
        <v/>
      </c>
      <c r="Z22" s="425" t="str">
        <f t="shared" si="5"/>
        <v/>
      </c>
      <c r="AA22" s="425" t="str">
        <f t="shared" si="5"/>
        <v/>
      </c>
      <c r="AB22" s="425" t="str">
        <f t="shared" si="5"/>
        <v/>
      </c>
      <c r="AC22" s="425" t="str">
        <f t="shared" si="5"/>
        <v/>
      </c>
      <c r="AD22" s="425" t="str">
        <f t="shared" si="5"/>
        <v/>
      </c>
      <c r="AE22" s="425" t="str">
        <f t="shared" si="5"/>
        <v/>
      </c>
      <c r="AF22" s="425" t="str">
        <f t="shared" si="5"/>
        <v/>
      </c>
      <c r="AG22" s="425" t="str">
        <f t="shared" si="5"/>
        <v/>
      </c>
      <c r="AH22" s="425" t="str">
        <f t="shared" si="5"/>
        <v/>
      </c>
      <c r="AI22" s="425" t="str">
        <f t="shared" si="5"/>
        <v/>
      </c>
      <c r="AJ22" s="425" t="str">
        <f t="shared" si="5"/>
        <v/>
      </c>
      <c r="AK22" s="425" t="str">
        <f t="shared" si="5"/>
        <v/>
      </c>
      <c r="AL22" s="425" t="str">
        <f t="shared" si="5"/>
        <v/>
      </c>
      <c r="AM22" s="425" t="str">
        <f t="shared" si="5"/>
        <v/>
      </c>
      <c r="AN22" s="425" t="str">
        <f t="shared" si="5"/>
        <v/>
      </c>
      <c r="AO22" s="425" t="str">
        <f t="shared" si="5"/>
        <v/>
      </c>
      <c r="AP22" s="425" t="str">
        <f t="shared" si="5"/>
        <v/>
      </c>
      <c r="AQ22" s="425" t="str">
        <f t="shared" si="5"/>
        <v/>
      </c>
      <c r="AR22" s="425" t="str">
        <f t="shared" si="5"/>
        <v/>
      </c>
      <c r="AS22" s="425" t="str">
        <f t="shared" si="5"/>
        <v/>
      </c>
      <c r="AT22" s="425" t="str">
        <f t="shared" si="5"/>
        <v/>
      </c>
      <c r="AU22" s="425" t="str">
        <f t="shared" si="5"/>
        <v/>
      </c>
      <c r="AV22" s="425" t="str">
        <f t="shared" si="5"/>
        <v/>
      </c>
      <c r="AW22" s="425" t="str">
        <f t="shared" si="5"/>
        <v/>
      </c>
      <c r="AX22" s="425" t="str">
        <f t="shared" si="5"/>
        <v/>
      </c>
      <c r="AY22" s="425" t="str">
        <f t="shared" si="5"/>
        <v/>
      </c>
      <c r="AZ22" s="425" t="str">
        <f t="shared" si="5"/>
        <v/>
      </c>
      <c r="BA22" s="425" t="str">
        <f t="shared" si="5"/>
        <v/>
      </c>
      <c r="BB22" s="425" t="str">
        <f t="shared" si="5"/>
        <v/>
      </c>
      <c r="BC22" s="425" t="str">
        <f t="shared" si="5"/>
        <v/>
      </c>
      <c r="BD22" s="425" t="str">
        <f t="shared" si="5"/>
        <v/>
      </c>
      <c r="BE22" s="425" t="str">
        <f t="shared" si="5"/>
        <v/>
      </c>
      <c r="BF22" s="425" t="str">
        <f t="shared" si="5"/>
        <v/>
      </c>
      <c r="BG22" s="425" t="str">
        <f t="shared" si="5"/>
        <v/>
      </c>
      <c r="BH22" s="425" t="str">
        <f t="shared" si="5"/>
        <v/>
      </c>
      <c r="BI22" s="425" t="str">
        <f t="shared" si="5"/>
        <v/>
      </c>
      <c r="BJ22" s="425" t="str">
        <f t="shared" si="5"/>
        <v/>
      </c>
      <c r="BK22" s="425" t="str">
        <f t="shared" si="5"/>
        <v/>
      </c>
      <c r="BL22" s="425" t="str">
        <f t="shared" si="5"/>
        <v/>
      </c>
      <c r="BM22" s="655"/>
      <c r="BN22" s="656"/>
      <c r="BO22" s="657"/>
      <c r="BP22" s="516"/>
      <c r="BQ22" s="516"/>
      <c r="BR22" s="516"/>
      <c r="BS22" s="516"/>
      <c r="BT22" s="516"/>
      <c r="BU22" s="516"/>
      <c r="BV22" s="516"/>
      <c r="BW22" s="516"/>
      <c r="BX22" s="516"/>
      <c r="BY22" s="516"/>
      <c r="BZ22" s="516"/>
      <c r="CA22" s="516"/>
      <c r="CB22" s="516"/>
      <c r="CC22" s="516"/>
      <c r="CD22" s="516"/>
      <c r="CE22" s="516"/>
      <c r="CF22" s="516"/>
      <c r="CG22" s="516"/>
      <c r="CH22" s="516"/>
      <c r="CI22" s="516"/>
      <c r="CJ22" s="516"/>
      <c r="CK22" s="516"/>
      <c r="CL22" s="516"/>
      <c r="CM22" s="516"/>
      <c r="CN22" s="516"/>
      <c r="CO22" s="516"/>
      <c r="CP22" s="516"/>
      <c r="CQ22" s="516"/>
      <c r="CR22" s="516"/>
      <c r="CS22" s="516"/>
      <c r="CT22" s="516"/>
      <c r="CU22" s="516"/>
      <c r="CV22" s="516"/>
      <c r="CW22" s="516"/>
      <c r="CX22" s="516"/>
      <c r="CY22" s="516"/>
      <c r="CZ22" s="516"/>
      <c r="DA22" s="516"/>
      <c r="DB22" s="516"/>
      <c r="DC22" s="516"/>
      <c r="DD22" s="516"/>
      <c r="DE22" s="516"/>
      <c r="DF22" s="516"/>
      <c r="DG22" s="516"/>
      <c r="DH22" s="516"/>
      <c r="DI22" s="516"/>
      <c r="DJ22" s="516"/>
      <c r="DK22" s="516"/>
      <c r="DL22" s="516"/>
      <c r="DM22" s="516"/>
      <c r="DN22" s="516"/>
      <c r="DO22" s="516"/>
      <c r="DP22" s="516"/>
      <c r="DQ22" s="516"/>
      <c r="DR22" s="516"/>
      <c r="DS22" s="516"/>
      <c r="DT22" s="516"/>
      <c r="DU22" s="516"/>
      <c r="DV22" s="516"/>
      <c r="DW22" s="516"/>
      <c r="DX22" s="516"/>
      <c r="DY22" s="516"/>
      <c r="DZ22" s="516"/>
      <c r="EA22" s="516"/>
      <c r="EB22" s="516"/>
      <c r="EC22" s="516"/>
      <c r="ED22" s="516"/>
      <c r="EE22" s="516"/>
      <c r="EF22" s="516"/>
      <c r="EG22" s="516"/>
      <c r="EH22" s="516"/>
      <c r="EI22" s="516"/>
      <c r="EJ22" s="516"/>
      <c r="EK22" s="516"/>
      <c r="EL22" s="516"/>
      <c r="EM22" s="516"/>
      <c r="EN22" s="516"/>
      <c r="EO22" s="516"/>
      <c r="EP22" s="516"/>
      <c r="EQ22" s="516"/>
      <c r="ER22" s="516"/>
      <c r="ES22" s="516"/>
      <c r="ET22" s="516"/>
      <c r="EU22" s="516"/>
      <c r="EV22" s="516"/>
      <c r="EW22" s="516"/>
      <c r="EX22" s="516"/>
      <c r="EY22" s="516"/>
      <c r="EZ22" s="516"/>
      <c r="FA22" s="516"/>
      <c r="FB22" s="516"/>
      <c r="FC22" s="516"/>
      <c r="FD22" s="516"/>
      <c r="FE22" s="516"/>
      <c r="FF22" s="516"/>
      <c r="FG22" s="516"/>
      <c r="FH22" s="516"/>
      <c r="FI22" s="516"/>
      <c r="FJ22" s="516"/>
      <c r="FK22" s="516"/>
      <c r="FL22" s="516"/>
      <c r="FM22" s="516"/>
      <c r="FN22" s="516"/>
      <c r="FO22" s="516"/>
      <c r="FP22" s="516"/>
      <c r="FQ22" s="516"/>
      <c r="FR22" s="516"/>
      <c r="FS22" s="516"/>
      <c r="FT22" s="516"/>
      <c r="FU22" s="516"/>
      <c r="FV22" s="516"/>
      <c r="FW22" s="516"/>
      <c r="FX22" s="516"/>
      <c r="FY22" s="516"/>
      <c r="FZ22" s="516"/>
      <c r="GA22" s="516"/>
      <c r="GB22" s="516"/>
      <c r="GC22" s="516"/>
      <c r="GD22" s="516"/>
      <c r="GE22" s="516"/>
      <c r="GF22" s="516"/>
      <c r="GG22" s="516"/>
      <c r="GH22" s="516"/>
      <c r="GI22" s="516"/>
      <c r="GJ22" s="516"/>
      <c r="GK22" s="516"/>
      <c r="GL22" s="516"/>
      <c r="GM22" s="516"/>
      <c r="GN22" s="516"/>
      <c r="GO22" s="516"/>
      <c r="GP22" s="516"/>
      <c r="GQ22" s="516"/>
      <c r="GR22" s="516"/>
      <c r="GS22" s="516"/>
      <c r="GT22" s="516"/>
      <c r="GU22" s="516"/>
      <c r="GV22" s="516"/>
      <c r="GW22" s="516"/>
      <c r="GX22" s="516"/>
      <c r="GY22" s="516"/>
      <c r="GZ22" s="516"/>
      <c r="HA22" s="516"/>
      <c r="HB22" s="516"/>
      <c r="HC22" s="516"/>
      <c r="HD22" s="516"/>
      <c r="HE22" s="516"/>
      <c r="HF22" s="516"/>
      <c r="HG22" s="516"/>
      <c r="HH22" s="516"/>
      <c r="HI22" s="516"/>
      <c r="HJ22" s="516"/>
      <c r="HK22" s="516"/>
      <c r="HL22" s="516"/>
      <c r="HM22" s="516"/>
      <c r="HN22" s="516"/>
      <c r="HO22" s="516"/>
      <c r="HP22" s="516"/>
      <c r="HQ22" s="516"/>
      <c r="HR22" s="516"/>
      <c r="HS22" s="516"/>
      <c r="HT22" s="516"/>
      <c r="HU22" s="516"/>
      <c r="HV22" s="516"/>
      <c r="HW22" s="516"/>
      <c r="HX22" s="516"/>
      <c r="HY22" s="516"/>
      <c r="HZ22" s="516"/>
      <c r="IA22" s="516"/>
      <c r="IB22" s="516"/>
      <c r="IC22" s="516"/>
      <c r="ID22" s="516"/>
      <c r="IE22" s="516"/>
      <c r="IF22" s="516"/>
      <c r="IG22" s="516"/>
      <c r="IH22" s="516"/>
      <c r="II22" s="516"/>
      <c r="IJ22" s="516"/>
      <c r="IK22" s="516"/>
      <c r="IL22" s="516"/>
      <c r="IM22" s="516"/>
      <c r="IN22" s="516"/>
      <c r="IO22" s="516"/>
      <c r="IP22" s="516"/>
      <c r="IQ22" s="516"/>
      <c r="IR22" s="516"/>
      <c r="IS22" s="516"/>
      <c r="IT22" s="516"/>
      <c r="IU22" s="516"/>
      <c r="IV22" s="516"/>
      <c r="IW22" s="516"/>
      <c r="IX22" s="516"/>
      <c r="IY22" s="516"/>
      <c r="IZ22" s="516"/>
      <c r="JA22" s="516"/>
      <c r="JB22" s="516"/>
      <c r="JC22" s="516"/>
      <c r="JD22" s="516"/>
      <c r="JE22" s="516"/>
      <c r="JF22" s="516"/>
      <c r="JG22" s="516"/>
      <c r="JH22" s="516"/>
      <c r="JI22" s="516"/>
      <c r="JJ22" s="516"/>
      <c r="JK22" s="516"/>
      <c r="JL22" s="516"/>
      <c r="JM22" s="516"/>
      <c r="JN22" s="516"/>
      <c r="JO22" s="516"/>
      <c r="JP22" s="516"/>
      <c r="JQ22" s="516"/>
      <c r="JR22" s="516"/>
      <c r="JS22" s="516"/>
      <c r="JT22" s="516"/>
      <c r="JU22" s="516"/>
      <c r="JV22" s="516"/>
      <c r="JW22" s="516"/>
      <c r="JX22" s="516"/>
      <c r="JY22" s="516"/>
      <c r="JZ22" s="516"/>
      <c r="KA22" s="516"/>
      <c r="KB22" s="516"/>
      <c r="KC22" s="516"/>
      <c r="KD22" s="516"/>
      <c r="KE22" s="516"/>
      <c r="KF22" s="516"/>
      <c r="KG22" s="516"/>
      <c r="KH22" s="516"/>
      <c r="KI22" s="516"/>
      <c r="KJ22" s="516"/>
      <c r="KK22" s="516"/>
      <c r="KL22" s="516"/>
      <c r="KM22" s="516"/>
      <c r="KN22" s="516"/>
      <c r="KO22" s="516"/>
      <c r="KP22" s="516"/>
      <c r="KQ22" s="516"/>
      <c r="KR22" s="516"/>
      <c r="KS22" s="516"/>
      <c r="KT22" s="516"/>
      <c r="KU22" s="516"/>
      <c r="KV22" s="516"/>
      <c r="KW22" s="516"/>
      <c r="KX22" s="516"/>
      <c r="KY22" s="516"/>
      <c r="KZ22" s="516"/>
      <c r="LA22" s="516"/>
      <c r="LB22" s="516"/>
      <c r="LC22" s="516"/>
      <c r="LD22" s="516"/>
      <c r="LE22" s="516"/>
      <c r="LF22" s="516"/>
      <c r="LG22" s="516"/>
      <c r="LH22" s="516"/>
      <c r="LI22" s="516"/>
      <c r="LJ22" s="516"/>
      <c r="LK22" s="516"/>
      <c r="LL22" s="516"/>
      <c r="LM22" s="516"/>
      <c r="LN22" s="516"/>
      <c r="LO22" s="516"/>
      <c r="LP22" s="516"/>
      <c r="LQ22" s="516"/>
      <c r="LR22" s="516"/>
      <c r="LS22" s="516"/>
      <c r="LT22" s="516"/>
      <c r="LU22" s="516"/>
      <c r="LV22" s="516"/>
      <c r="LW22" s="516"/>
      <c r="LX22" s="516"/>
      <c r="LY22" s="516"/>
      <c r="LZ22" s="516"/>
      <c r="MA22" s="516"/>
      <c r="MB22" s="516"/>
      <c r="MC22" s="516"/>
      <c r="MD22" s="516"/>
      <c r="ME22" s="516"/>
      <c r="MF22" s="516"/>
      <c r="MG22" s="516"/>
      <c r="MH22" s="516"/>
      <c r="MI22" s="516"/>
      <c r="MJ22" s="516"/>
      <c r="MK22" s="516"/>
      <c r="ML22" s="516"/>
      <c r="MM22" s="516"/>
      <c r="MN22" s="516"/>
      <c r="MO22" s="516"/>
      <c r="MP22" s="516"/>
      <c r="MQ22" s="516"/>
      <c r="MR22" s="516"/>
      <c r="MS22" s="516"/>
      <c r="MT22" s="516"/>
      <c r="MU22" s="516"/>
      <c r="MV22" s="516"/>
      <c r="MW22" s="516"/>
      <c r="MX22" s="516"/>
      <c r="MY22" s="516"/>
      <c r="MZ22" s="516"/>
      <c r="NA22" s="516"/>
      <c r="NB22" s="516"/>
      <c r="NC22" s="516"/>
      <c r="ND22" s="516"/>
      <c r="NE22" s="516"/>
      <c r="NF22" s="516"/>
      <c r="NG22" s="516"/>
      <c r="NH22" s="516"/>
      <c r="NI22" s="516"/>
      <c r="NJ22" s="516"/>
      <c r="NK22" s="516"/>
      <c r="NL22" s="516"/>
      <c r="NM22" s="516"/>
      <c r="NN22" s="516"/>
      <c r="NO22" s="516"/>
      <c r="NP22" s="516"/>
      <c r="NQ22" s="516"/>
      <c r="NR22" s="516"/>
      <c r="NS22" s="516"/>
      <c r="NT22" s="516"/>
      <c r="NU22" s="516"/>
      <c r="NV22" s="516"/>
      <c r="NW22" s="516"/>
      <c r="NX22" s="516"/>
      <c r="NY22" s="516"/>
      <c r="NZ22" s="516"/>
      <c r="OA22" s="516"/>
      <c r="OB22" s="516"/>
      <c r="OC22" s="516"/>
      <c r="OD22" s="516"/>
      <c r="OE22" s="516"/>
      <c r="OF22" s="516"/>
      <c r="OG22" s="516"/>
      <c r="OH22" s="516"/>
      <c r="OI22" s="516"/>
      <c r="OJ22" s="516"/>
      <c r="OK22" s="516"/>
      <c r="OL22" s="516"/>
      <c r="OM22" s="516"/>
      <c r="ON22" s="516"/>
      <c r="OO22" s="516"/>
      <c r="OP22" s="516"/>
      <c r="OQ22" s="516"/>
      <c r="OR22" s="516"/>
      <c r="OS22" s="516"/>
      <c r="OT22" s="516"/>
      <c r="OU22" s="516"/>
      <c r="OV22" s="516"/>
      <c r="OW22" s="516"/>
      <c r="OX22" s="516"/>
      <c r="OY22" s="516"/>
      <c r="OZ22" s="516"/>
      <c r="PA22" s="516"/>
      <c r="PB22" s="516"/>
      <c r="PC22" s="516"/>
      <c r="PD22" s="516"/>
      <c r="PE22" s="516"/>
      <c r="PF22" s="516"/>
      <c r="PG22" s="516"/>
      <c r="PH22" s="516"/>
      <c r="PI22" s="516"/>
      <c r="PJ22" s="516"/>
      <c r="PK22" s="516"/>
      <c r="PL22" s="516"/>
      <c r="PM22" s="516"/>
      <c r="PN22" s="516"/>
      <c r="PO22" s="516"/>
      <c r="PP22" s="516"/>
      <c r="PQ22" s="516"/>
      <c r="PR22" s="516"/>
      <c r="PS22" s="516"/>
      <c r="PT22" s="516"/>
      <c r="PU22" s="516"/>
      <c r="PV22" s="516"/>
      <c r="PW22" s="516"/>
      <c r="PX22" s="516"/>
    </row>
    <row r="23" spans="1:440" s="141" customFormat="1" ht="24" customHeight="1" thickBot="1" x14ac:dyDescent="0.3">
      <c r="A23" s="539"/>
      <c r="B23" s="771" t="s">
        <v>120</v>
      </c>
      <c r="C23" s="772"/>
      <c r="D23" s="555" t="s">
        <v>10</v>
      </c>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c r="AT23" s="649"/>
      <c r="AU23" s="649"/>
      <c r="AV23" s="649"/>
      <c r="AW23" s="649"/>
      <c r="AX23" s="649"/>
      <c r="AY23" s="649"/>
      <c r="AZ23" s="649"/>
      <c r="BA23" s="649"/>
      <c r="BB23" s="649"/>
      <c r="BC23" s="649"/>
      <c r="BD23" s="649"/>
      <c r="BE23" s="649"/>
      <c r="BF23" s="649"/>
      <c r="BG23" s="649"/>
      <c r="BH23" s="649"/>
      <c r="BI23" s="649"/>
      <c r="BJ23" s="649"/>
      <c r="BK23" s="649"/>
      <c r="BL23" s="650"/>
      <c r="BM23" s="651" t="s">
        <v>41</v>
      </c>
      <c r="BN23" s="652" t="s">
        <v>139</v>
      </c>
      <c r="BO23" s="653" t="s">
        <v>42</v>
      </c>
      <c r="BP23" s="658"/>
      <c r="BQ23" s="658"/>
      <c r="BR23" s="658"/>
      <c r="BS23" s="658"/>
      <c r="BT23" s="658"/>
      <c r="BU23" s="658"/>
      <c r="BV23" s="658"/>
      <c r="BW23" s="658"/>
      <c r="BX23" s="658"/>
      <c r="BY23" s="658"/>
      <c r="BZ23" s="658"/>
      <c r="CA23" s="658"/>
      <c r="CB23" s="658"/>
      <c r="CC23" s="658"/>
      <c r="CD23" s="658"/>
      <c r="CE23" s="658"/>
      <c r="CF23" s="658"/>
      <c r="CG23" s="658"/>
      <c r="CH23" s="658"/>
      <c r="CI23" s="658"/>
      <c r="CJ23" s="658"/>
      <c r="CK23" s="658"/>
      <c r="CL23" s="658"/>
      <c r="CM23" s="658"/>
      <c r="CN23" s="658"/>
      <c r="CO23" s="658"/>
      <c r="CP23" s="658"/>
      <c r="CQ23" s="658"/>
      <c r="CR23" s="658"/>
      <c r="CS23" s="658"/>
      <c r="CT23" s="658"/>
      <c r="CU23" s="658"/>
      <c r="CV23" s="658"/>
      <c r="CW23" s="658"/>
      <c r="CX23" s="658"/>
      <c r="CY23" s="658"/>
      <c r="CZ23" s="658"/>
      <c r="DA23" s="658"/>
      <c r="DB23" s="658"/>
      <c r="DC23" s="658"/>
      <c r="DD23" s="658"/>
      <c r="DE23" s="658"/>
      <c r="DF23" s="658"/>
      <c r="DG23" s="658"/>
      <c r="DH23" s="658"/>
      <c r="DI23" s="658"/>
      <c r="DJ23" s="658"/>
      <c r="DK23" s="658"/>
      <c r="DL23" s="658"/>
      <c r="DM23" s="658"/>
      <c r="DN23" s="658"/>
      <c r="DO23" s="658"/>
      <c r="DP23" s="658"/>
      <c r="DQ23" s="658"/>
      <c r="DR23" s="658"/>
      <c r="DS23" s="658"/>
      <c r="DT23" s="658"/>
      <c r="DU23" s="658"/>
      <c r="DV23" s="658"/>
      <c r="DW23" s="658"/>
      <c r="DX23" s="658"/>
      <c r="DY23" s="658"/>
      <c r="DZ23" s="658"/>
      <c r="EA23" s="658"/>
      <c r="EB23" s="658"/>
      <c r="EC23" s="658"/>
      <c r="ED23" s="658"/>
      <c r="EE23" s="658"/>
      <c r="EF23" s="658"/>
      <c r="EG23" s="658"/>
      <c r="EH23" s="658"/>
      <c r="EI23" s="658"/>
      <c r="EJ23" s="658"/>
      <c r="EK23" s="658"/>
      <c r="EL23" s="658"/>
      <c r="EM23" s="658"/>
      <c r="EN23" s="658"/>
      <c r="EO23" s="658"/>
      <c r="EP23" s="658"/>
      <c r="EQ23" s="658"/>
      <c r="ER23" s="658"/>
      <c r="ES23" s="658"/>
      <c r="ET23" s="658"/>
      <c r="EU23" s="658"/>
      <c r="EV23" s="658"/>
      <c r="EW23" s="658"/>
      <c r="EX23" s="658"/>
      <c r="EY23" s="658"/>
      <c r="EZ23" s="658"/>
      <c r="FA23" s="658"/>
      <c r="FB23" s="658"/>
      <c r="FC23" s="658"/>
      <c r="FD23" s="658"/>
      <c r="FE23" s="658"/>
      <c r="FF23" s="658"/>
      <c r="FG23" s="658"/>
      <c r="FH23" s="658"/>
      <c r="FI23" s="658"/>
      <c r="FJ23" s="658"/>
      <c r="FK23" s="658"/>
      <c r="FL23" s="658"/>
      <c r="FM23" s="658"/>
      <c r="FN23" s="658"/>
      <c r="FO23" s="658"/>
      <c r="FP23" s="658"/>
      <c r="FQ23" s="658"/>
      <c r="FR23" s="658"/>
      <c r="FS23" s="658"/>
      <c r="FT23" s="658"/>
      <c r="FU23" s="658"/>
      <c r="FV23" s="658"/>
      <c r="FW23" s="658"/>
      <c r="FX23" s="658"/>
      <c r="FY23" s="658"/>
      <c r="FZ23" s="658"/>
      <c r="GA23" s="658"/>
      <c r="GB23" s="658"/>
      <c r="GC23" s="658"/>
      <c r="GD23" s="658"/>
      <c r="GE23" s="658"/>
      <c r="GF23" s="658"/>
      <c r="GG23" s="658"/>
      <c r="GH23" s="658"/>
      <c r="GI23" s="658"/>
      <c r="GJ23" s="658"/>
      <c r="GK23" s="658"/>
      <c r="GL23" s="658"/>
      <c r="GM23" s="658"/>
      <c r="GN23" s="658"/>
      <c r="GO23" s="658"/>
      <c r="GP23" s="658"/>
      <c r="GQ23" s="658"/>
      <c r="GR23" s="658"/>
      <c r="GS23" s="658"/>
      <c r="GT23" s="658"/>
      <c r="GU23" s="658"/>
      <c r="GV23" s="658"/>
      <c r="GW23" s="658"/>
      <c r="GX23" s="658"/>
      <c r="GY23" s="658"/>
      <c r="GZ23" s="658"/>
      <c r="HA23" s="658"/>
      <c r="HB23" s="658"/>
      <c r="HC23" s="658"/>
      <c r="HD23" s="658"/>
      <c r="HE23" s="658"/>
      <c r="HF23" s="658"/>
      <c r="HG23" s="658"/>
      <c r="HH23" s="658"/>
      <c r="HI23" s="658"/>
      <c r="HJ23" s="658"/>
      <c r="HK23" s="658"/>
      <c r="HL23" s="658"/>
      <c r="HM23" s="658"/>
      <c r="HN23" s="658"/>
      <c r="HO23" s="658"/>
      <c r="HP23" s="658"/>
      <c r="HQ23" s="658"/>
      <c r="HR23" s="658"/>
      <c r="HS23" s="658"/>
      <c r="HT23" s="658"/>
      <c r="HU23" s="658"/>
      <c r="HV23" s="658"/>
      <c r="HW23" s="658"/>
      <c r="HX23" s="658"/>
      <c r="HY23" s="658"/>
      <c r="HZ23" s="658"/>
      <c r="IA23" s="658"/>
      <c r="IB23" s="658"/>
      <c r="IC23" s="658"/>
      <c r="ID23" s="658"/>
      <c r="IE23" s="658"/>
      <c r="IF23" s="658"/>
      <c r="IG23" s="658"/>
      <c r="IH23" s="658"/>
      <c r="II23" s="658"/>
      <c r="IJ23" s="658"/>
      <c r="IK23" s="658"/>
      <c r="IL23" s="658"/>
      <c r="IM23" s="658"/>
      <c r="IN23" s="658"/>
      <c r="IO23" s="658"/>
      <c r="IP23" s="658"/>
      <c r="IQ23" s="658"/>
      <c r="IR23" s="658"/>
      <c r="IS23" s="658"/>
      <c r="IT23" s="658"/>
      <c r="IU23" s="658"/>
      <c r="IV23" s="658"/>
      <c r="IW23" s="658"/>
      <c r="IX23" s="658"/>
      <c r="IY23" s="658"/>
      <c r="IZ23" s="658"/>
      <c r="JA23" s="658"/>
      <c r="JB23" s="658"/>
      <c r="JC23" s="658"/>
      <c r="JD23" s="658"/>
      <c r="JE23" s="658"/>
      <c r="JF23" s="658"/>
      <c r="JG23" s="658"/>
      <c r="JH23" s="658"/>
      <c r="JI23" s="658"/>
      <c r="JJ23" s="658"/>
      <c r="JK23" s="658"/>
      <c r="JL23" s="658"/>
      <c r="JM23" s="658"/>
      <c r="JN23" s="658"/>
      <c r="JO23" s="658"/>
      <c r="JP23" s="658"/>
      <c r="JQ23" s="658"/>
      <c r="JR23" s="658"/>
      <c r="JS23" s="658"/>
      <c r="JT23" s="658"/>
      <c r="JU23" s="658"/>
      <c r="JV23" s="658"/>
      <c r="JW23" s="658"/>
      <c r="JX23" s="658"/>
      <c r="JY23" s="658"/>
      <c r="JZ23" s="658"/>
      <c r="KA23" s="658"/>
      <c r="KB23" s="658"/>
      <c r="KC23" s="658"/>
      <c r="KD23" s="658"/>
      <c r="KE23" s="658"/>
      <c r="KF23" s="658"/>
      <c r="KG23" s="658"/>
      <c r="KH23" s="658"/>
      <c r="KI23" s="658"/>
      <c r="KJ23" s="658"/>
      <c r="KK23" s="658"/>
      <c r="KL23" s="658"/>
      <c r="KM23" s="658"/>
      <c r="KN23" s="658"/>
      <c r="KO23" s="658"/>
      <c r="KP23" s="658"/>
      <c r="KQ23" s="658"/>
      <c r="KR23" s="658"/>
      <c r="KS23" s="658"/>
      <c r="KT23" s="658"/>
      <c r="KU23" s="658"/>
      <c r="KV23" s="658"/>
      <c r="KW23" s="658"/>
      <c r="KX23" s="658"/>
      <c r="KY23" s="658"/>
      <c r="KZ23" s="658"/>
      <c r="LA23" s="658"/>
      <c r="LB23" s="658"/>
      <c r="LC23" s="658"/>
      <c r="LD23" s="658"/>
      <c r="LE23" s="658"/>
      <c r="LF23" s="658"/>
      <c r="LG23" s="658"/>
      <c r="LH23" s="658"/>
      <c r="LI23" s="658"/>
      <c r="LJ23" s="658"/>
      <c r="LK23" s="658"/>
      <c r="LL23" s="658"/>
      <c r="LM23" s="658"/>
      <c r="LN23" s="658"/>
      <c r="LO23" s="658"/>
      <c r="LP23" s="658"/>
      <c r="LQ23" s="658"/>
      <c r="LR23" s="658"/>
      <c r="LS23" s="658"/>
      <c r="LT23" s="658"/>
      <c r="LU23" s="658"/>
      <c r="LV23" s="658"/>
      <c r="LW23" s="658"/>
      <c r="LX23" s="658"/>
      <c r="LY23" s="658"/>
      <c r="LZ23" s="658"/>
      <c r="MA23" s="658"/>
      <c r="MB23" s="658"/>
      <c r="MC23" s="658"/>
      <c r="MD23" s="658"/>
      <c r="ME23" s="658"/>
      <c r="MF23" s="658"/>
      <c r="MG23" s="658"/>
      <c r="MH23" s="658"/>
      <c r="MI23" s="658"/>
      <c r="MJ23" s="658"/>
      <c r="MK23" s="658"/>
      <c r="ML23" s="658"/>
      <c r="MM23" s="658"/>
      <c r="MN23" s="658"/>
      <c r="MO23" s="658"/>
      <c r="MP23" s="658"/>
      <c r="MQ23" s="658"/>
      <c r="MR23" s="658"/>
      <c r="MS23" s="658"/>
      <c r="MT23" s="658"/>
      <c r="MU23" s="658"/>
      <c r="MV23" s="658"/>
      <c r="MW23" s="658"/>
      <c r="MX23" s="658"/>
      <c r="MY23" s="658"/>
      <c r="MZ23" s="658"/>
      <c r="NA23" s="658"/>
      <c r="NB23" s="658"/>
      <c r="NC23" s="658"/>
      <c r="ND23" s="658"/>
      <c r="NE23" s="658"/>
      <c r="NF23" s="658"/>
      <c r="NG23" s="658"/>
      <c r="NH23" s="658"/>
      <c r="NI23" s="658"/>
      <c r="NJ23" s="658"/>
      <c r="NK23" s="658"/>
      <c r="NL23" s="658"/>
      <c r="NM23" s="658"/>
      <c r="NN23" s="658"/>
      <c r="NO23" s="658"/>
      <c r="NP23" s="658"/>
      <c r="NQ23" s="658"/>
      <c r="NR23" s="658"/>
      <c r="NS23" s="658"/>
      <c r="NT23" s="658"/>
      <c r="NU23" s="658"/>
      <c r="NV23" s="658"/>
      <c r="NW23" s="658"/>
      <c r="NX23" s="658"/>
      <c r="NY23" s="658"/>
      <c r="NZ23" s="658"/>
      <c r="OA23" s="658"/>
      <c r="OB23" s="658"/>
      <c r="OC23" s="658"/>
      <c r="OD23" s="658"/>
      <c r="OE23" s="658"/>
      <c r="OF23" s="658"/>
      <c r="OG23" s="658"/>
      <c r="OH23" s="658"/>
      <c r="OI23" s="658"/>
      <c r="OJ23" s="658"/>
      <c r="OK23" s="658"/>
      <c r="OL23" s="658"/>
      <c r="OM23" s="658"/>
      <c r="ON23" s="658"/>
      <c r="OO23" s="658"/>
      <c r="OP23" s="658"/>
      <c r="OQ23" s="658"/>
      <c r="OR23" s="658"/>
      <c r="OS23" s="658"/>
      <c r="OT23" s="658"/>
      <c r="OU23" s="658"/>
      <c r="OV23" s="658"/>
      <c r="OW23" s="658"/>
      <c r="OX23" s="658"/>
      <c r="OY23" s="658"/>
      <c r="OZ23" s="658"/>
      <c r="PA23" s="658"/>
      <c r="PB23" s="658"/>
      <c r="PC23" s="658"/>
      <c r="PD23" s="658"/>
      <c r="PE23" s="658"/>
      <c r="PF23" s="658"/>
      <c r="PG23" s="658"/>
      <c r="PH23" s="658"/>
      <c r="PI23" s="658"/>
      <c r="PJ23" s="658"/>
      <c r="PK23" s="658"/>
      <c r="PL23" s="658"/>
      <c r="PM23" s="658"/>
      <c r="PN23" s="658"/>
      <c r="PO23" s="658"/>
      <c r="PP23" s="658"/>
      <c r="PQ23" s="658"/>
      <c r="PR23" s="658"/>
      <c r="PS23" s="658"/>
      <c r="PT23" s="658"/>
      <c r="PU23" s="658"/>
      <c r="PV23" s="658"/>
      <c r="PW23" s="658"/>
      <c r="PX23" s="658"/>
    </row>
    <row r="24" spans="1:440" ht="46.5" customHeight="1" x14ac:dyDescent="0.25">
      <c r="A24" s="556">
        <v>14</v>
      </c>
      <c r="B24" s="557" t="s">
        <v>74</v>
      </c>
      <c r="C24" s="564" t="s">
        <v>185</v>
      </c>
      <c r="D24" s="544" t="s">
        <v>52</v>
      </c>
      <c r="E24" s="425"/>
      <c r="F24" s="659"/>
      <c r="G24" s="660"/>
      <c r="H24" s="660"/>
      <c r="I24" s="660"/>
      <c r="J24" s="660"/>
      <c r="K24" s="660"/>
      <c r="L24" s="660"/>
      <c r="M24" s="660"/>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0"/>
      <c r="AR24" s="660"/>
      <c r="AS24" s="660"/>
      <c r="AT24" s="660"/>
      <c r="AU24" s="660"/>
      <c r="AV24" s="660"/>
      <c r="AW24" s="660"/>
      <c r="AX24" s="660"/>
      <c r="AY24" s="660"/>
      <c r="AZ24" s="660"/>
      <c r="BA24" s="660"/>
      <c r="BB24" s="443"/>
      <c r="BC24" s="443"/>
      <c r="BD24" s="443"/>
      <c r="BE24" s="443"/>
      <c r="BF24" s="443"/>
      <c r="BG24" s="443"/>
      <c r="BH24" s="443"/>
      <c r="BI24" s="443"/>
      <c r="BJ24" s="443"/>
      <c r="BK24" s="443"/>
      <c r="BL24" s="417"/>
      <c r="BM24" s="661"/>
      <c r="BN24" s="662"/>
      <c r="BO24" s="663"/>
      <c r="BP24" s="516"/>
      <c r="BQ24" s="516"/>
      <c r="BR24" s="516"/>
      <c r="BS24" s="516"/>
      <c r="BT24" s="516"/>
      <c r="BU24" s="516"/>
      <c r="BV24" s="516"/>
      <c r="BW24" s="516"/>
      <c r="BX24" s="516"/>
      <c r="BY24" s="516"/>
      <c r="BZ24" s="516"/>
      <c r="CA24" s="516"/>
      <c r="CB24" s="516"/>
      <c r="CC24" s="516"/>
      <c r="CD24" s="516"/>
      <c r="CE24" s="516"/>
      <c r="CF24" s="516"/>
      <c r="CG24" s="516"/>
      <c r="CH24" s="516"/>
      <c r="CI24" s="516"/>
      <c r="CJ24" s="516"/>
      <c r="CK24" s="516"/>
      <c r="CL24" s="516"/>
      <c r="CM24" s="516"/>
      <c r="CN24" s="516"/>
      <c r="CO24" s="516"/>
      <c r="CP24" s="516"/>
      <c r="CQ24" s="516"/>
      <c r="CR24" s="516"/>
      <c r="CS24" s="516"/>
      <c r="CT24" s="516"/>
      <c r="CU24" s="516"/>
      <c r="CV24" s="516"/>
      <c r="CW24" s="516"/>
      <c r="CX24" s="516"/>
      <c r="CY24" s="516"/>
      <c r="CZ24" s="516"/>
      <c r="DA24" s="516"/>
      <c r="DB24" s="516"/>
      <c r="DC24" s="516"/>
      <c r="DD24" s="516"/>
      <c r="DE24" s="516"/>
      <c r="DF24" s="516"/>
      <c r="DG24" s="516"/>
      <c r="DH24" s="516"/>
      <c r="DI24" s="516"/>
      <c r="DJ24" s="516"/>
      <c r="DK24" s="516"/>
      <c r="DL24" s="516"/>
      <c r="DM24" s="516"/>
      <c r="DN24" s="516"/>
      <c r="DO24" s="516"/>
      <c r="DP24" s="516"/>
      <c r="DQ24" s="516"/>
      <c r="DR24" s="516"/>
      <c r="DS24" s="516"/>
      <c r="DT24" s="516"/>
      <c r="DU24" s="516"/>
      <c r="DV24" s="516"/>
      <c r="DW24" s="516"/>
      <c r="DX24" s="516"/>
      <c r="DY24" s="516"/>
      <c r="DZ24" s="516"/>
      <c r="EA24" s="516"/>
      <c r="EB24" s="516"/>
      <c r="EC24" s="516"/>
      <c r="ED24" s="516"/>
      <c r="EE24" s="516"/>
      <c r="EF24" s="516"/>
      <c r="EG24" s="516"/>
      <c r="EH24" s="516"/>
      <c r="EI24" s="516"/>
      <c r="EJ24" s="516"/>
      <c r="EK24" s="516"/>
      <c r="EL24" s="516"/>
      <c r="EM24" s="516"/>
      <c r="EN24" s="516"/>
      <c r="EO24" s="516"/>
      <c r="EP24" s="516"/>
      <c r="EQ24" s="516"/>
      <c r="ER24" s="516"/>
      <c r="ES24" s="516"/>
      <c r="ET24" s="516"/>
      <c r="EU24" s="516"/>
      <c r="EV24" s="516"/>
      <c r="EW24" s="516"/>
      <c r="EX24" s="516"/>
      <c r="EY24" s="516"/>
      <c r="EZ24" s="516"/>
      <c r="FA24" s="516"/>
      <c r="FB24" s="516"/>
      <c r="FC24" s="516"/>
      <c r="FD24" s="516"/>
      <c r="FE24" s="516"/>
      <c r="FF24" s="516"/>
      <c r="FG24" s="516"/>
      <c r="FH24" s="516"/>
      <c r="FI24" s="516"/>
      <c r="FJ24" s="516"/>
      <c r="FK24" s="516"/>
      <c r="FL24" s="516"/>
      <c r="FM24" s="516"/>
      <c r="FN24" s="516"/>
      <c r="FO24" s="516"/>
      <c r="FP24" s="516"/>
      <c r="FQ24" s="516"/>
      <c r="FR24" s="516"/>
      <c r="FS24" s="516"/>
      <c r="FT24" s="516"/>
      <c r="FU24" s="516"/>
      <c r="FV24" s="516"/>
      <c r="FW24" s="516"/>
      <c r="FX24" s="516"/>
      <c r="FY24" s="516"/>
      <c r="FZ24" s="516"/>
      <c r="GA24" s="516"/>
      <c r="GB24" s="516"/>
      <c r="GC24" s="516"/>
      <c r="GD24" s="516"/>
      <c r="GE24" s="516"/>
      <c r="GF24" s="516"/>
      <c r="GG24" s="516"/>
      <c r="GH24" s="516"/>
      <c r="GI24" s="516"/>
      <c r="GJ24" s="516"/>
      <c r="GK24" s="516"/>
      <c r="GL24" s="516"/>
      <c r="GM24" s="516"/>
      <c r="GN24" s="516"/>
      <c r="GO24" s="516"/>
      <c r="GP24" s="516"/>
      <c r="GQ24" s="516"/>
      <c r="GR24" s="516"/>
      <c r="GS24" s="516"/>
      <c r="GT24" s="516"/>
      <c r="GU24" s="516"/>
      <c r="GV24" s="516"/>
      <c r="GW24" s="516"/>
      <c r="GX24" s="516"/>
      <c r="GY24" s="516"/>
      <c r="GZ24" s="516"/>
      <c r="HA24" s="516"/>
      <c r="HB24" s="516"/>
      <c r="HC24" s="516"/>
      <c r="HD24" s="516"/>
      <c r="HE24" s="516"/>
      <c r="HF24" s="516"/>
      <c r="HG24" s="516"/>
      <c r="HH24" s="516"/>
      <c r="HI24" s="516"/>
      <c r="HJ24" s="516"/>
      <c r="HK24" s="516"/>
      <c r="HL24" s="516"/>
      <c r="HM24" s="516"/>
      <c r="HN24" s="516"/>
      <c r="HO24" s="516"/>
      <c r="HP24" s="516"/>
      <c r="HQ24" s="516"/>
      <c r="HR24" s="516"/>
      <c r="HS24" s="516"/>
      <c r="HT24" s="516"/>
      <c r="HU24" s="516"/>
      <c r="HV24" s="516"/>
      <c r="HW24" s="516"/>
      <c r="HX24" s="516"/>
      <c r="HY24" s="516"/>
      <c r="HZ24" s="516"/>
      <c r="IA24" s="516"/>
      <c r="IB24" s="516"/>
      <c r="IC24" s="516"/>
      <c r="ID24" s="516"/>
      <c r="IE24" s="516"/>
      <c r="IF24" s="516"/>
      <c r="IG24" s="516"/>
      <c r="IH24" s="516"/>
      <c r="II24" s="516"/>
      <c r="IJ24" s="516"/>
      <c r="IK24" s="516"/>
      <c r="IL24" s="516"/>
      <c r="IM24" s="516"/>
      <c r="IN24" s="516"/>
      <c r="IO24" s="516"/>
      <c r="IP24" s="516"/>
      <c r="IQ24" s="516"/>
      <c r="IR24" s="516"/>
      <c r="IS24" s="516"/>
      <c r="IT24" s="516"/>
      <c r="IU24" s="516"/>
      <c r="IV24" s="516"/>
      <c r="IW24" s="516"/>
      <c r="IX24" s="516"/>
      <c r="IY24" s="516"/>
      <c r="IZ24" s="516"/>
      <c r="JA24" s="516"/>
      <c r="JB24" s="516"/>
      <c r="JC24" s="516"/>
      <c r="JD24" s="516"/>
      <c r="JE24" s="516"/>
      <c r="JF24" s="516"/>
      <c r="JG24" s="516"/>
      <c r="JH24" s="516"/>
      <c r="JI24" s="516"/>
      <c r="JJ24" s="516"/>
      <c r="JK24" s="516"/>
      <c r="JL24" s="516"/>
      <c r="JM24" s="516"/>
      <c r="JN24" s="516"/>
      <c r="JO24" s="516"/>
      <c r="JP24" s="516"/>
      <c r="JQ24" s="516"/>
      <c r="JR24" s="516"/>
      <c r="JS24" s="516"/>
      <c r="JT24" s="516"/>
      <c r="JU24" s="516"/>
      <c r="JV24" s="516"/>
      <c r="JW24" s="516"/>
      <c r="JX24" s="516"/>
      <c r="JY24" s="516"/>
      <c r="JZ24" s="516"/>
      <c r="KA24" s="516"/>
      <c r="KB24" s="516"/>
      <c r="KC24" s="516"/>
      <c r="KD24" s="516"/>
      <c r="KE24" s="516"/>
      <c r="KF24" s="516"/>
      <c r="KG24" s="516"/>
      <c r="KH24" s="516"/>
      <c r="KI24" s="516"/>
      <c r="KJ24" s="516"/>
      <c r="KK24" s="516"/>
      <c r="KL24" s="516"/>
      <c r="KM24" s="516"/>
      <c r="KN24" s="516"/>
      <c r="KO24" s="516"/>
      <c r="KP24" s="516"/>
      <c r="KQ24" s="516"/>
      <c r="KR24" s="516"/>
      <c r="KS24" s="516"/>
      <c r="KT24" s="516"/>
      <c r="KU24" s="516"/>
      <c r="KV24" s="516"/>
      <c r="KW24" s="516"/>
      <c r="KX24" s="516"/>
      <c r="KY24" s="516"/>
      <c r="KZ24" s="516"/>
      <c r="LA24" s="516"/>
      <c r="LB24" s="516"/>
      <c r="LC24" s="516"/>
      <c r="LD24" s="516"/>
      <c r="LE24" s="516"/>
      <c r="LF24" s="516"/>
      <c r="LG24" s="516"/>
      <c r="LH24" s="516"/>
      <c r="LI24" s="516"/>
      <c r="LJ24" s="516"/>
      <c r="LK24" s="516"/>
      <c r="LL24" s="516"/>
      <c r="LM24" s="516"/>
      <c r="LN24" s="516"/>
      <c r="LO24" s="516"/>
      <c r="LP24" s="516"/>
      <c r="LQ24" s="516"/>
      <c r="LR24" s="516"/>
      <c r="LS24" s="516"/>
      <c r="LT24" s="516"/>
      <c r="LU24" s="516"/>
      <c r="LV24" s="516"/>
      <c r="LW24" s="516"/>
      <c r="LX24" s="516"/>
      <c r="LY24" s="516"/>
      <c r="LZ24" s="516"/>
      <c r="MA24" s="516"/>
      <c r="MB24" s="516"/>
      <c r="MC24" s="516"/>
      <c r="MD24" s="516"/>
      <c r="ME24" s="516"/>
      <c r="MF24" s="516"/>
      <c r="MG24" s="516"/>
      <c r="MH24" s="516"/>
      <c r="MI24" s="516"/>
      <c r="MJ24" s="516"/>
      <c r="MK24" s="516"/>
      <c r="ML24" s="516"/>
      <c r="MM24" s="516"/>
      <c r="MN24" s="516"/>
      <c r="MO24" s="516"/>
      <c r="MP24" s="516"/>
      <c r="MQ24" s="516"/>
      <c r="MR24" s="516"/>
      <c r="MS24" s="516"/>
      <c r="MT24" s="516"/>
      <c r="MU24" s="516"/>
      <c r="MV24" s="516"/>
      <c r="MW24" s="516"/>
      <c r="MX24" s="516"/>
      <c r="MY24" s="516"/>
      <c r="MZ24" s="516"/>
      <c r="NA24" s="516"/>
      <c r="NB24" s="516"/>
      <c r="NC24" s="516"/>
      <c r="ND24" s="516"/>
      <c r="NE24" s="516"/>
      <c r="NF24" s="516"/>
      <c r="NG24" s="516"/>
      <c r="NH24" s="516"/>
      <c r="NI24" s="516"/>
      <c r="NJ24" s="516"/>
      <c r="NK24" s="516"/>
      <c r="NL24" s="516"/>
      <c r="NM24" s="516"/>
      <c r="NN24" s="516"/>
      <c r="NO24" s="516"/>
      <c r="NP24" s="516"/>
      <c r="NQ24" s="516"/>
      <c r="NR24" s="516"/>
      <c r="NS24" s="516"/>
      <c r="NT24" s="516"/>
      <c r="NU24" s="516"/>
      <c r="NV24" s="516"/>
      <c r="NW24" s="516"/>
      <c r="NX24" s="516"/>
      <c r="NY24" s="516"/>
      <c r="NZ24" s="516"/>
      <c r="OA24" s="516"/>
      <c r="OB24" s="516"/>
      <c r="OC24" s="516"/>
      <c r="OD24" s="516"/>
      <c r="OE24" s="516"/>
      <c r="OF24" s="516"/>
      <c r="OG24" s="516"/>
      <c r="OH24" s="516"/>
      <c r="OI24" s="516"/>
      <c r="OJ24" s="516"/>
      <c r="OK24" s="516"/>
      <c r="OL24" s="516"/>
      <c r="OM24" s="516"/>
      <c r="ON24" s="516"/>
      <c r="OO24" s="516"/>
      <c r="OP24" s="516"/>
      <c r="OQ24" s="516"/>
      <c r="OR24" s="516"/>
      <c r="OS24" s="516"/>
      <c r="OT24" s="516"/>
      <c r="OU24" s="516"/>
      <c r="OV24" s="516"/>
      <c r="OW24" s="516"/>
      <c r="OX24" s="516"/>
      <c r="OY24" s="516"/>
      <c r="OZ24" s="516"/>
      <c r="PA24" s="516"/>
      <c r="PB24" s="516"/>
      <c r="PC24" s="516"/>
      <c r="PD24" s="516"/>
      <c r="PE24" s="516"/>
      <c r="PF24" s="516"/>
      <c r="PG24" s="516"/>
      <c r="PH24" s="516"/>
      <c r="PI24" s="516"/>
      <c r="PJ24" s="516"/>
      <c r="PK24" s="516"/>
      <c r="PL24" s="516"/>
      <c r="PM24" s="516"/>
      <c r="PN24" s="516"/>
      <c r="PO24" s="516"/>
      <c r="PP24" s="516"/>
      <c r="PQ24" s="516"/>
      <c r="PR24" s="516"/>
      <c r="PS24" s="516"/>
      <c r="PT24" s="516"/>
      <c r="PU24" s="516"/>
      <c r="PV24" s="516"/>
      <c r="PW24" s="516"/>
      <c r="PX24" s="516"/>
    </row>
    <row r="25" spans="1:440" ht="47.25" customHeight="1" thickBot="1" x14ac:dyDescent="0.3">
      <c r="A25" s="571">
        <v>15</v>
      </c>
      <c r="B25" s="552" t="s">
        <v>74</v>
      </c>
      <c r="C25" s="565" t="s">
        <v>98</v>
      </c>
      <c r="D25" s="554" t="s">
        <v>52</v>
      </c>
      <c r="E25" s="425" t="str">
        <f>IF(E24="N", "X", "")</f>
        <v/>
      </c>
      <c r="F25" s="425" t="str">
        <f t="shared" ref="F25:BL25" si="6">IF(F24="N", "X", "")</f>
        <v/>
      </c>
      <c r="G25" s="425" t="str">
        <f t="shared" si="6"/>
        <v/>
      </c>
      <c r="H25" s="425" t="str">
        <f t="shared" si="6"/>
        <v/>
      </c>
      <c r="I25" s="425" t="str">
        <f t="shared" si="6"/>
        <v/>
      </c>
      <c r="J25" s="425" t="str">
        <f t="shared" si="6"/>
        <v/>
      </c>
      <c r="K25" s="425" t="str">
        <f t="shared" si="6"/>
        <v/>
      </c>
      <c r="L25" s="425" t="str">
        <f t="shared" si="6"/>
        <v/>
      </c>
      <c r="M25" s="425" t="str">
        <f t="shared" si="6"/>
        <v/>
      </c>
      <c r="N25" s="425" t="str">
        <f t="shared" si="6"/>
        <v/>
      </c>
      <c r="O25" s="425" t="str">
        <f t="shared" si="6"/>
        <v/>
      </c>
      <c r="P25" s="425" t="str">
        <f t="shared" si="6"/>
        <v/>
      </c>
      <c r="Q25" s="425" t="str">
        <f t="shared" si="6"/>
        <v/>
      </c>
      <c r="R25" s="425" t="str">
        <f t="shared" si="6"/>
        <v/>
      </c>
      <c r="S25" s="425" t="str">
        <f t="shared" si="6"/>
        <v/>
      </c>
      <c r="T25" s="425" t="str">
        <f t="shared" si="6"/>
        <v/>
      </c>
      <c r="U25" s="425" t="str">
        <f t="shared" si="6"/>
        <v/>
      </c>
      <c r="V25" s="425" t="str">
        <f t="shared" si="6"/>
        <v/>
      </c>
      <c r="W25" s="425" t="str">
        <f t="shared" si="6"/>
        <v/>
      </c>
      <c r="X25" s="425" t="str">
        <f t="shared" si="6"/>
        <v/>
      </c>
      <c r="Y25" s="425" t="str">
        <f t="shared" si="6"/>
        <v/>
      </c>
      <c r="Z25" s="425" t="str">
        <f t="shared" si="6"/>
        <v/>
      </c>
      <c r="AA25" s="425" t="str">
        <f t="shared" si="6"/>
        <v/>
      </c>
      <c r="AB25" s="425" t="str">
        <f t="shared" si="6"/>
        <v/>
      </c>
      <c r="AC25" s="425" t="str">
        <f t="shared" si="6"/>
        <v/>
      </c>
      <c r="AD25" s="425" t="str">
        <f t="shared" si="6"/>
        <v/>
      </c>
      <c r="AE25" s="425" t="str">
        <f t="shared" si="6"/>
        <v/>
      </c>
      <c r="AF25" s="425" t="str">
        <f t="shared" si="6"/>
        <v/>
      </c>
      <c r="AG25" s="425" t="str">
        <f t="shared" si="6"/>
        <v/>
      </c>
      <c r="AH25" s="425" t="str">
        <f t="shared" si="6"/>
        <v/>
      </c>
      <c r="AI25" s="425" t="str">
        <f t="shared" si="6"/>
        <v/>
      </c>
      <c r="AJ25" s="425" t="str">
        <f t="shared" si="6"/>
        <v/>
      </c>
      <c r="AK25" s="425" t="str">
        <f t="shared" si="6"/>
        <v/>
      </c>
      <c r="AL25" s="425" t="str">
        <f t="shared" si="6"/>
        <v/>
      </c>
      <c r="AM25" s="425" t="str">
        <f t="shared" si="6"/>
        <v/>
      </c>
      <c r="AN25" s="425" t="str">
        <f t="shared" si="6"/>
        <v/>
      </c>
      <c r="AO25" s="425" t="str">
        <f t="shared" si="6"/>
        <v/>
      </c>
      <c r="AP25" s="425" t="str">
        <f t="shared" si="6"/>
        <v/>
      </c>
      <c r="AQ25" s="425" t="str">
        <f t="shared" si="6"/>
        <v/>
      </c>
      <c r="AR25" s="425" t="str">
        <f t="shared" si="6"/>
        <v/>
      </c>
      <c r="AS25" s="425" t="str">
        <f t="shared" si="6"/>
        <v/>
      </c>
      <c r="AT25" s="425" t="str">
        <f t="shared" si="6"/>
        <v/>
      </c>
      <c r="AU25" s="425" t="str">
        <f t="shared" si="6"/>
        <v/>
      </c>
      <c r="AV25" s="425" t="str">
        <f t="shared" si="6"/>
        <v/>
      </c>
      <c r="AW25" s="425" t="str">
        <f t="shared" si="6"/>
        <v/>
      </c>
      <c r="AX25" s="425" t="str">
        <f t="shared" si="6"/>
        <v/>
      </c>
      <c r="AY25" s="425" t="str">
        <f t="shared" si="6"/>
        <v/>
      </c>
      <c r="AZ25" s="425" t="str">
        <f t="shared" si="6"/>
        <v/>
      </c>
      <c r="BA25" s="425" t="str">
        <f t="shared" si="6"/>
        <v/>
      </c>
      <c r="BB25" s="425" t="str">
        <f t="shared" si="6"/>
        <v/>
      </c>
      <c r="BC25" s="425" t="str">
        <f t="shared" si="6"/>
        <v/>
      </c>
      <c r="BD25" s="425" t="str">
        <f t="shared" si="6"/>
        <v/>
      </c>
      <c r="BE25" s="425" t="str">
        <f t="shared" si="6"/>
        <v/>
      </c>
      <c r="BF25" s="425" t="str">
        <f t="shared" si="6"/>
        <v/>
      </c>
      <c r="BG25" s="425" t="str">
        <f t="shared" si="6"/>
        <v/>
      </c>
      <c r="BH25" s="425" t="str">
        <f t="shared" si="6"/>
        <v/>
      </c>
      <c r="BI25" s="425" t="str">
        <f t="shared" si="6"/>
        <v/>
      </c>
      <c r="BJ25" s="425" t="str">
        <f t="shared" si="6"/>
        <v/>
      </c>
      <c r="BK25" s="425" t="str">
        <f t="shared" si="6"/>
        <v/>
      </c>
      <c r="BL25" s="425" t="str">
        <f t="shared" si="6"/>
        <v/>
      </c>
      <c r="BM25" s="664"/>
      <c r="BN25" s="665"/>
      <c r="BO25" s="666"/>
      <c r="BP25" s="516"/>
      <c r="BQ25" s="516"/>
      <c r="BR25" s="516"/>
      <c r="BS25" s="516"/>
      <c r="BT25" s="516"/>
      <c r="BU25" s="516"/>
      <c r="BV25" s="516"/>
      <c r="BW25" s="516"/>
      <c r="BX25" s="516"/>
      <c r="BY25" s="516"/>
      <c r="BZ25" s="516"/>
      <c r="CA25" s="516"/>
      <c r="CB25" s="516"/>
      <c r="CC25" s="516"/>
      <c r="CD25" s="516"/>
      <c r="CE25" s="516"/>
      <c r="CF25" s="516"/>
      <c r="CG25" s="516"/>
      <c r="CH25" s="516"/>
      <c r="CI25" s="516"/>
      <c r="CJ25" s="516"/>
      <c r="CK25" s="516"/>
      <c r="CL25" s="516"/>
      <c r="CM25" s="516"/>
      <c r="CN25" s="516"/>
      <c r="CO25" s="516"/>
      <c r="CP25" s="516"/>
      <c r="CQ25" s="516"/>
      <c r="CR25" s="516"/>
      <c r="CS25" s="516"/>
      <c r="CT25" s="516"/>
      <c r="CU25" s="516"/>
      <c r="CV25" s="516"/>
      <c r="CW25" s="516"/>
      <c r="CX25" s="516"/>
      <c r="CY25" s="516"/>
      <c r="CZ25" s="516"/>
      <c r="DA25" s="516"/>
      <c r="DB25" s="516"/>
      <c r="DC25" s="516"/>
      <c r="DD25" s="516"/>
      <c r="DE25" s="516"/>
      <c r="DF25" s="516"/>
      <c r="DG25" s="516"/>
      <c r="DH25" s="516"/>
      <c r="DI25" s="516"/>
      <c r="DJ25" s="516"/>
      <c r="DK25" s="516"/>
      <c r="DL25" s="516"/>
      <c r="DM25" s="516"/>
      <c r="DN25" s="516"/>
      <c r="DO25" s="516"/>
      <c r="DP25" s="516"/>
      <c r="DQ25" s="516"/>
      <c r="DR25" s="516"/>
      <c r="DS25" s="516"/>
      <c r="DT25" s="516"/>
      <c r="DU25" s="516"/>
      <c r="DV25" s="516"/>
      <c r="DW25" s="516"/>
      <c r="DX25" s="516"/>
      <c r="DY25" s="516"/>
      <c r="DZ25" s="516"/>
      <c r="EA25" s="516"/>
      <c r="EB25" s="516"/>
      <c r="EC25" s="516"/>
      <c r="ED25" s="516"/>
      <c r="EE25" s="516"/>
      <c r="EF25" s="516"/>
      <c r="EG25" s="516"/>
      <c r="EH25" s="516"/>
      <c r="EI25" s="516"/>
      <c r="EJ25" s="516"/>
      <c r="EK25" s="516"/>
      <c r="EL25" s="516"/>
      <c r="EM25" s="516"/>
      <c r="EN25" s="516"/>
      <c r="EO25" s="516"/>
      <c r="EP25" s="516"/>
      <c r="EQ25" s="516"/>
      <c r="ER25" s="516"/>
      <c r="ES25" s="516"/>
      <c r="ET25" s="516"/>
      <c r="EU25" s="516"/>
      <c r="EV25" s="516"/>
      <c r="EW25" s="516"/>
      <c r="EX25" s="516"/>
      <c r="EY25" s="516"/>
      <c r="EZ25" s="516"/>
      <c r="FA25" s="516"/>
      <c r="FB25" s="516"/>
      <c r="FC25" s="516"/>
      <c r="FD25" s="516"/>
      <c r="FE25" s="516"/>
      <c r="FF25" s="516"/>
      <c r="FG25" s="516"/>
      <c r="FH25" s="516"/>
      <c r="FI25" s="516"/>
      <c r="FJ25" s="516"/>
      <c r="FK25" s="516"/>
      <c r="FL25" s="516"/>
      <c r="FM25" s="516"/>
      <c r="FN25" s="516"/>
      <c r="FO25" s="516"/>
      <c r="FP25" s="516"/>
      <c r="FQ25" s="516"/>
      <c r="FR25" s="516"/>
      <c r="FS25" s="516"/>
      <c r="FT25" s="516"/>
      <c r="FU25" s="516"/>
      <c r="FV25" s="516"/>
      <c r="FW25" s="516"/>
      <c r="FX25" s="516"/>
      <c r="FY25" s="516"/>
      <c r="FZ25" s="516"/>
      <c r="GA25" s="516"/>
      <c r="GB25" s="516"/>
      <c r="GC25" s="516"/>
      <c r="GD25" s="516"/>
      <c r="GE25" s="516"/>
      <c r="GF25" s="516"/>
      <c r="GG25" s="516"/>
      <c r="GH25" s="516"/>
      <c r="GI25" s="516"/>
      <c r="GJ25" s="516"/>
      <c r="GK25" s="516"/>
      <c r="GL25" s="516"/>
      <c r="GM25" s="516"/>
      <c r="GN25" s="516"/>
      <c r="GO25" s="516"/>
      <c r="GP25" s="516"/>
      <c r="GQ25" s="516"/>
      <c r="GR25" s="516"/>
      <c r="GS25" s="516"/>
      <c r="GT25" s="516"/>
      <c r="GU25" s="516"/>
      <c r="GV25" s="516"/>
      <c r="GW25" s="516"/>
      <c r="GX25" s="516"/>
      <c r="GY25" s="516"/>
      <c r="GZ25" s="516"/>
      <c r="HA25" s="516"/>
      <c r="HB25" s="516"/>
      <c r="HC25" s="516"/>
      <c r="HD25" s="516"/>
      <c r="HE25" s="516"/>
      <c r="HF25" s="516"/>
      <c r="HG25" s="516"/>
      <c r="HH25" s="516"/>
      <c r="HI25" s="516"/>
      <c r="HJ25" s="516"/>
      <c r="HK25" s="516"/>
      <c r="HL25" s="516"/>
      <c r="HM25" s="516"/>
      <c r="HN25" s="516"/>
      <c r="HO25" s="516"/>
      <c r="HP25" s="516"/>
      <c r="HQ25" s="516"/>
      <c r="HR25" s="516"/>
      <c r="HS25" s="516"/>
      <c r="HT25" s="516"/>
      <c r="HU25" s="516"/>
      <c r="HV25" s="516"/>
      <c r="HW25" s="516"/>
      <c r="HX25" s="516"/>
      <c r="HY25" s="516"/>
      <c r="HZ25" s="516"/>
      <c r="IA25" s="516"/>
      <c r="IB25" s="516"/>
      <c r="IC25" s="516"/>
      <c r="ID25" s="516"/>
      <c r="IE25" s="516"/>
      <c r="IF25" s="516"/>
      <c r="IG25" s="516"/>
      <c r="IH25" s="516"/>
      <c r="II25" s="516"/>
      <c r="IJ25" s="516"/>
      <c r="IK25" s="516"/>
      <c r="IL25" s="516"/>
      <c r="IM25" s="516"/>
      <c r="IN25" s="516"/>
      <c r="IO25" s="516"/>
      <c r="IP25" s="516"/>
      <c r="IQ25" s="516"/>
      <c r="IR25" s="516"/>
      <c r="IS25" s="516"/>
      <c r="IT25" s="516"/>
      <c r="IU25" s="516"/>
      <c r="IV25" s="516"/>
      <c r="IW25" s="516"/>
      <c r="IX25" s="516"/>
      <c r="IY25" s="516"/>
      <c r="IZ25" s="516"/>
      <c r="JA25" s="516"/>
      <c r="JB25" s="516"/>
      <c r="JC25" s="516"/>
      <c r="JD25" s="516"/>
      <c r="JE25" s="516"/>
      <c r="JF25" s="516"/>
      <c r="JG25" s="516"/>
      <c r="JH25" s="516"/>
      <c r="JI25" s="516"/>
      <c r="JJ25" s="516"/>
      <c r="JK25" s="516"/>
      <c r="JL25" s="516"/>
      <c r="JM25" s="516"/>
      <c r="JN25" s="516"/>
      <c r="JO25" s="516"/>
      <c r="JP25" s="516"/>
      <c r="JQ25" s="516"/>
      <c r="JR25" s="516"/>
      <c r="JS25" s="516"/>
      <c r="JT25" s="516"/>
      <c r="JU25" s="516"/>
      <c r="JV25" s="516"/>
      <c r="JW25" s="516"/>
      <c r="JX25" s="516"/>
      <c r="JY25" s="516"/>
      <c r="JZ25" s="516"/>
      <c r="KA25" s="516"/>
      <c r="KB25" s="516"/>
      <c r="KC25" s="516"/>
      <c r="KD25" s="516"/>
      <c r="KE25" s="516"/>
      <c r="KF25" s="516"/>
      <c r="KG25" s="516"/>
      <c r="KH25" s="516"/>
      <c r="KI25" s="516"/>
      <c r="KJ25" s="516"/>
      <c r="KK25" s="516"/>
      <c r="KL25" s="516"/>
      <c r="KM25" s="516"/>
      <c r="KN25" s="516"/>
      <c r="KO25" s="516"/>
      <c r="KP25" s="516"/>
      <c r="KQ25" s="516"/>
      <c r="KR25" s="516"/>
      <c r="KS25" s="516"/>
      <c r="KT25" s="516"/>
      <c r="KU25" s="516"/>
      <c r="KV25" s="516"/>
      <c r="KW25" s="516"/>
      <c r="KX25" s="516"/>
      <c r="KY25" s="516"/>
      <c r="KZ25" s="516"/>
      <c r="LA25" s="516"/>
      <c r="LB25" s="516"/>
      <c r="LC25" s="516"/>
      <c r="LD25" s="516"/>
      <c r="LE25" s="516"/>
      <c r="LF25" s="516"/>
      <c r="LG25" s="516"/>
      <c r="LH25" s="516"/>
      <c r="LI25" s="516"/>
      <c r="LJ25" s="516"/>
      <c r="LK25" s="516"/>
      <c r="LL25" s="516"/>
      <c r="LM25" s="516"/>
      <c r="LN25" s="516"/>
      <c r="LO25" s="516"/>
      <c r="LP25" s="516"/>
      <c r="LQ25" s="516"/>
      <c r="LR25" s="516"/>
      <c r="LS25" s="516"/>
      <c r="LT25" s="516"/>
      <c r="LU25" s="516"/>
      <c r="LV25" s="516"/>
      <c r="LW25" s="516"/>
      <c r="LX25" s="516"/>
      <c r="LY25" s="516"/>
      <c r="LZ25" s="516"/>
      <c r="MA25" s="516"/>
      <c r="MB25" s="516"/>
      <c r="MC25" s="516"/>
      <c r="MD25" s="516"/>
      <c r="ME25" s="516"/>
      <c r="MF25" s="516"/>
      <c r="MG25" s="516"/>
      <c r="MH25" s="516"/>
      <c r="MI25" s="516"/>
      <c r="MJ25" s="516"/>
      <c r="MK25" s="516"/>
      <c r="ML25" s="516"/>
      <c r="MM25" s="516"/>
      <c r="MN25" s="516"/>
      <c r="MO25" s="516"/>
      <c r="MP25" s="516"/>
      <c r="MQ25" s="516"/>
      <c r="MR25" s="516"/>
      <c r="MS25" s="516"/>
      <c r="MT25" s="516"/>
      <c r="MU25" s="516"/>
      <c r="MV25" s="516"/>
      <c r="MW25" s="516"/>
      <c r="MX25" s="516"/>
      <c r="MY25" s="516"/>
      <c r="MZ25" s="516"/>
      <c r="NA25" s="516"/>
      <c r="NB25" s="516"/>
      <c r="NC25" s="516"/>
      <c r="ND25" s="516"/>
      <c r="NE25" s="516"/>
      <c r="NF25" s="516"/>
      <c r="NG25" s="516"/>
      <c r="NH25" s="516"/>
      <c r="NI25" s="516"/>
      <c r="NJ25" s="516"/>
      <c r="NK25" s="516"/>
      <c r="NL25" s="516"/>
      <c r="NM25" s="516"/>
      <c r="NN25" s="516"/>
      <c r="NO25" s="516"/>
      <c r="NP25" s="516"/>
      <c r="NQ25" s="516"/>
      <c r="NR25" s="516"/>
      <c r="NS25" s="516"/>
      <c r="NT25" s="516"/>
      <c r="NU25" s="516"/>
      <c r="NV25" s="516"/>
      <c r="NW25" s="516"/>
      <c r="NX25" s="516"/>
      <c r="NY25" s="516"/>
      <c r="NZ25" s="516"/>
      <c r="OA25" s="516"/>
      <c r="OB25" s="516"/>
      <c r="OC25" s="516"/>
      <c r="OD25" s="516"/>
      <c r="OE25" s="516"/>
      <c r="OF25" s="516"/>
      <c r="OG25" s="516"/>
      <c r="OH25" s="516"/>
      <c r="OI25" s="516"/>
      <c r="OJ25" s="516"/>
      <c r="OK25" s="516"/>
      <c r="OL25" s="516"/>
      <c r="OM25" s="516"/>
      <c r="ON25" s="516"/>
      <c r="OO25" s="516"/>
      <c r="OP25" s="516"/>
      <c r="OQ25" s="516"/>
      <c r="OR25" s="516"/>
      <c r="OS25" s="516"/>
      <c r="OT25" s="516"/>
      <c r="OU25" s="516"/>
      <c r="OV25" s="516"/>
      <c r="OW25" s="516"/>
      <c r="OX25" s="516"/>
      <c r="OY25" s="516"/>
      <c r="OZ25" s="516"/>
      <c r="PA25" s="516"/>
      <c r="PB25" s="516"/>
      <c r="PC25" s="516"/>
      <c r="PD25" s="516"/>
      <c r="PE25" s="516"/>
      <c r="PF25" s="516"/>
      <c r="PG25" s="516"/>
      <c r="PH25" s="516"/>
      <c r="PI25" s="516"/>
      <c r="PJ25" s="516"/>
      <c r="PK25" s="516"/>
      <c r="PL25" s="516"/>
      <c r="PM25" s="516"/>
      <c r="PN25" s="516"/>
      <c r="PO25" s="516"/>
      <c r="PP25" s="516"/>
      <c r="PQ25" s="516"/>
      <c r="PR25" s="516"/>
      <c r="PS25" s="516"/>
      <c r="PT25" s="516"/>
      <c r="PU25" s="516"/>
      <c r="PV25" s="516"/>
      <c r="PW25" s="516"/>
      <c r="PX25" s="516"/>
    </row>
    <row r="26" spans="1:440" s="141" customFormat="1" ht="24" customHeight="1" thickBot="1" x14ac:dyDescent="0.3">
      <c r="A26" s="572"/>
      <c r="B26" s="759" t="s">
        <v>121</v>
      </c>
      <c r="C26" s="757"/>
      <c r="D26" s="555" t="s">
        <v>10</v>
      </c>
      <c r="E26" s="649"/>
      <c r="F26" s="649"/>
      <c r="G26" s="649"/>
      <c r="H26" s="649"/>
      <c r="I26" s="649"/>
      <c r="J26" s="649"/>
      <c r="K26" s="649"/>
      <c r="L26" s="649"/>
      <c r="M26" s="649"/>
      <c r="N26" s="649"/>
      <c r="O26" s="649"/>
      <c r="P26" s="649"/>
      <c r="Q26" s="649"/>
      <c r="R26" s="649"/>
      <c r="S26" s="649"/>
      <c r="T26" s="649"/>
      <c r="U26" s="649"/>
      <c r="V26" s="649"/>
      <c r="W26" s="649"/>
      <c r="X26" s="649"/>
      <c r="Y26" s="649"/>
      <c r="Z26" s="649"/>
      <c r="AA26" s="649"/>
      <c r="AB26" s="649"/>
      <c r="AC26" s="649"/>
      <c r="AD26" s="649"/>
      <c r="AE26" s="649"/>
      <c r="AF26" s="649"/>
      <c r="AG26" s="649"/>
      <c r="AH26" s="649"/>
      <c r="AI26" s="649"/>
      <c r="AJ26" s="649"/>
      <c r="AK26" s="649"/>
      <c r="AL26" s="649"/>
      <c r="AM26" s="649"/>
      <c r="AN26" s="649"/>
      <c r="AO26" s="649"/>
      <c r="AP26" s="649"/>
      <c r="AQ26" s="649"/>
      <c r="AR26" s="649"/>
      <c r="AS26" s="649"/>
      <c r="AT26" s="649"/>
      <c r="AU26" s="649"/>
      <c r="AV26" s="649"/>
      <c r="AW26" s="649"/>
      <c r="AX26" s="649"/>
      <c r="AY26" s="649"/>
      <c r="AZ26" s="649"/>
      <c r="BA26" s="649"/>
      <c r="BB26" s="649"/>
      <c r="BC26" s="649"/>
      <c r="BD26" s="649"/>
      <c r="BE26" s="649"/>
      <c r="BF26" s="649"/>
      <c r="BG26" s="649"/>
      <c r="BH26" s="649"/>
      <c r="BI26" s="649"/>
      <c r="BJ26" s="649"/>
      <c r="BK26" s="649"/>
      <c r="BL26" s="650"/>
      <c r="BM26" s="651" t="s">
        <v>41</v>
      </c>
      <c r="BN26" s="652" t="s">
        <v>139</v>
      </c>
      <c r="BO26" s="653" t="s">
        <v>42</v>
      </c>
      <c r="BP26" s="658"/>
      <c r="BQ26" s="658"/>
      <c r="BR26" s="658"/>
      <c r="BS26" s="658"/>
      <c r="BT26" s="658"/>
      <c r="BU26" s="658"/>
      <c r="BV26" s="658"/>
      <c r="BW26" s="658"/>
      <c r="BX26" s="658"/>
      <c r="BY26" s="658"/>
      <c r="BZ26" s="658"/>
      <c r="CA26" s="658"/>
      <c r="CB26" s="658"/>
      <c r="CC26" s="658"/>
      <c r="CD26" s="658"/>
      <c r="CE26" s="658"/>
      <c r="CF26" s="658"/>
      <c r="CG26" s="658"/>
      <c r="CH26" s="658"/>
      <c r="CI26" s="658"/>
      <c r="CJ26" s="658"/>
      <c r="CK26" s="658"/>
      <c r="CL26" s="658"/>
      <c r="CM26" s="658"/>
      <c r="CN26" s="658"/>
      <c r="CO26" s="658"/>
      <c r="CP26" s="658"/>
      <c r="CQ26" s="658"/>
      <c r="CR26" s="658"/>
      <c r="CS26" s="658"/>
      <c r="CT26" s="658"/>
      <c r="CU26" s="658"/>
      <c r="CV26" s="658"/>
      <c r="CW26" s="658"/>
      <c r="CX26" s="658"/>
      <c r="CY26" s="658"/>
      <c r="CZ26" s="658"/>
      <c r="DA26" s="658"/>
      <c r="DB26" s="658"/>
      <c r="DC26" s="658"/>
      <c r="DD26" s="658"/>
      <c r="DE26" s="658"/>
      <c r="DF26" s="658"/>
      <c r="DG26" s="658"/>
      <c r="DH26" s="658"/>
      <c r="DI26" s="658"/>
      <c r="DJ26" s="658"/>
      <c r="DK26" s="658"/>
      <c r="DL26" s="658"/>
      <c r="DM26" s="658"/>
      <c r="DN26" s="658"/>
      <c r="DO26" s="658"/>
      <c r="DP26" s="658"/>
      <c r="DQ26" s="658"/>
      <c r="DR26" s="658"/>
      <c r="DS26" s="658"/>
      <c r="DT26" s="658"/>
      <c r="DU26" s="658"/>
      <c r="DV26" s="658"/>
      <c r="DW26" s="658"/>
      <c r="DX26" s="658"/>
      <c r="DY26" s="658"/>
      <c r="DZ26" s="658"/>
      <c r="EA26" s="658"/>
      <c r="EB26" s="658"/>
      <c r="EC26" s="658"/>
      <c r="ED26" s="658"/>
      <c r="EE26" s="658"/>
      <c r="EF26" s="658"/>
      <c r="EG26" s="658"/>
      <c r="EH26" s="658"/>
      <c r="EI26" s="658"/>
      <c r="EJ26" s="658"/>
      <c r="EK26" s="658"/>
      <c r="EL26" s="658"/>
      <c r="EM26" s="658"/>
      <c r="EN26" s="658"/>
      <c r="EO26" s="658"/>
      <c r="EP26" s="658"/>
      <c r="EQ26" s="658"/>
      <c r="ER26" s="658"/>
      <c r="ES26" s="658"/>
      <c r="ET26" s="658"/>
      <c r="EU26" s="658"/>
      <c r="EV26" s="658"/>
      <c r="EW26" s="658"/>
      <c r="EX26" s="658"/>
      <c r="EY26" s="658"/>
      <c r="EZ26" s="658"/>
      <c r="FA26" s="658"/>
      <c r="FB26" s="658"/>
      <c r="FC26" s="658"/>
      <c r="FD26" s="658"/>
      <c r="FE26" s="658"/>
      <c r="FF26" s="658"/>
      <c r="FG26" s="658"/>
      <c r="FH26" s="658"/>
      <c r="FI26" s="658"/>
      <c r="FJ26" s="658"/>
      <c r="FK26" s="658"/>
      <c r="FL26" s="658"/>
      <c r="FM26" s="658"/>
      <c r="FN26" s="658"/>
      <c r="FO26" s="658"/>
      <c r="FP26" s="658"/>
      <c r="FQ26" s="658"/>
      <c r="FR26" s="658"/>
      <c r="FS26" s="658"/>
      <c r="FT26" s="658"/>
      <c r="FU26" s="658"/>
      <c r="FV26" s="658"/>
      <c r="FW26" s="658"/>
      <c r="FX26" s="658"/>
      <c r="FY26" s="658"/>
      <c r="FZ26" s="658"/>
      <c r="GA26" s="658"/>
      <c r="GB26" s="658"/>
      <c r="GC26" s="658"/>
      <c r="GD26" s="658"/>
      <c r="GE26" s="658"/>
      <c r="GF26" s="658"/>
      <c r="GG26" s="658"/>
      <c r="GH26" s="658"/>
      <c r="GI26" s="658"/>
      <c r="GJ26" s="658"/>
      <c r="GK26" s="658"/>
      <c r="GL26" s="658"/>
      <c r="GM26" s="658"/>
      <c r="GN26" s="658"/>
      <c r="GO26" s="658"/>
      <c r="GP26" s="658"/>
      <c r="GQ26" s="658"/>
      <c r="GR26" s="658"/>
      <c r="GS26" s="658"/>
      <c r="GT26" s="658"/>
      <c r="GU26" s="658"/>
      <c r="GV26" s="658"/>
      <c r="GW26" s="658"/>
      <c r="GX26" s="658"/>
      <c r="GY26" s="658"/>
      <c r="GZ26" s="658"/>
      <c r="HA26" s="658"/>
      <c r="HB26" s="658"/>
      <c r="HC26" s="658"/>
      <c r="HD26" s="658"/>
      <c r="HE26" s="658"/>
      <c r="HF26" s="658"/>
      <c r="HG26" s="658"/>
      <c r="HH26" s="658"/>
      <c r="HI26" s="658"/>
      <c r="HJ26" s="658"/>
      <c r="HK26" s="658"/>
      <c r="HL26" s="658"/>
      <c r="HM26" s="658"/>
      <c r="HN26" s="658"/>
      <c r="HO26" s="658"/>
      <c r="HP26" s="658"/>
      <c r="HQ26" s="658"/>
      <c r="HR26" s="658"/>
      <c r="HS26" s="658"/>
      <c r="HT26" s="658"/>
      <c r="HU26" s="658"/>
      <c r="HV26" s="658"/>
      <c r="HW26" s="658"/>
      <c r="HX26" s="658"/>
      <c r="HY26" s="658"/>
      <c r="HZ26" s="658"/>
      <c r="IA26" s="658"/>
      <c r="IB26" s="658"/>
      <c r="IC26" s="658"/>
      <c r="ID26" s="658"/>
      <c r="IE26" s="658"/>
      <c r="IF26" s="658"/>
      <c r="IG26" s="658"/>
      <c r="IH26" s="658"/>
      <c r="II26" s="658"/>
      <c r="IJ26" s="658"/>
      <c r="IK26" s="658"/>
      <c r="IL26" s="658"/>
      <c r="IM26" s="658"/>
      <c r="IN26" s="658"/>
      <c r="IO26" s="658"/>
      <c r="IP26" s="658"/>
      <c r="IQ26" s="658"/>
      <c r="IR26" s="658"/>
      <c r="IS26" s="658"/>
      <c r="IT26" s="658"/>
      <c r="IU26" s="658"/>
      <c r="IV26" s="658"/>
      <c r="IW26" s="658"/>
      <c r="IX26" s="658"/>
      <c r="IY26" s="658"/>
      <c r="IZ26" s="658"/>
      <c r="JA26" s="658"/>
      <c r="JB26" s="658"/>
      <c r="JC26" s="658"/>
      <c r="JD26" s="658"/>
      <c r="JE26" s="658"/>
      <c r="JF26" s="658"/>
      <c r="JG26" s="658"/>
      <c r="JH26" s="658"/>
      <c r="JI26" s="658"/>
      <c r="JJ26" s="658"/>
      <c r="JK26" s="658"/>
      <c r="JL26" s="658"/>
      <c r="JM26" s="658"/>
      <c r="JN26" s="658"/>
      <c r="JO26" s="658"/>
      <c r="JP26" s="658"/>
      <c r="JQ26" s="658"/>
      <c r="JR26" s="658"/>
      <c r="JS26" s="658"/>
      <c r="JT26" s="658"/>
      <c r="JU26" s="658"/>
      <c r="JV26" s="658"/>
      <c r="JW26" s="658"/>
      <c r="JX26" s="658"/>
      <c r="JY26" s="658"/>
      <c r="JZ26" s="658"/>
      <c r="KA26" s="658"/>
      <c r="KB26" s="658"/>
      <c r="KC26" s="658"/>
      <c r="KD26" s="658"/>
      <c r="KE26" s="658"/>
      <c r="KF26" s="658"/>
      <c r="KG26" s="658"/>
      <c r="KH26" s="658"/>
      <c r="KI26" s="658"/>
      <c r="KJ26" s="658"/>
      <c r="KK26" s="658"/>
      <c r="KL26" s="658"/>
      <c r="KM26" s="658"/>
      <c r="KN26" s="658"/>
      <c r="KO26" s="658"/>
      <c r="KP26" s="658"/>
      <c r="KQ26" s="658"/>
      <c r="KR26" s="658"/>
      <c r="KS26" s="658"/>
      <c r="KT26" s="658"/>
      <c r="KU26" s="658"/>
      <c r="KV26" s="658"/>
      <c r="KW26" s="658"/>
      <c r="KX26" s="658"/>
      <c r="KY26" s="658"/>
      <c r="KZ26" s="658"/>
      <c r="LA26" s="658"/>
      <c r="LB26" s="658"/>
      <c r="LC26" s="658"/>
      <c r="LD26" s="658"/>
      <c r="LE26" s="658"/>
      <c r="LF26" s="658"/>
      <c r="LG26" s="658"/>
      <c r="LH26" s="658"/>
      <c r="LI26" s="658"/>
      <c r="LJ26" s="658"/>
      <c r="LK26" s="658"/>
      <c r="LL26" s="658"/>
      <c r="LM26" s="658"/>
      <c r="LN26" s="658"/>
      <c r="LO26" s="658"/>
      <c r="LP26" s="658"/>
      <c r="LQ26" s="658"/>
      <c r="LR26" s="658"/>
      <c r="LS26" s="658"/>
      <c r="LT26" s="658"/>
      <c r="LU26" s="658"/>
      <c r="LV26" s="658"/>
      <c r="LW26" s="658"/>
      <c r="LX26" s="658"/>
      <c r="LY26" s="658"/>
      <c r="LZ26" s="658"/>
      <c r="MA26" s="658"/>
      <c r="MB26" s="658"/>
      <c r="MC26" s="658"/>
      <c r="MD26" s="658"/>
      <c r="ME26" s="658"/>
      <c r="MF26" s="658"/>
      <c r="MG26" s="658"/>
      <c r="MH26" s="658"/>
      <c r="MI26" s="658"/>
      <c r="MJ26" s="658"/>
      <c r="MK26" s="658"/>
      <c r="ML26" s="658"/>
      <c r="MM26" s="658"/>
      <c r="MN26" s="658"/>
      <c r="MO26" s="658"/>
      <c r="MP26" s="658"/>
      <c r="MQ26" s="658"/>
      <c r="MR26" s="658"/>
      <c r="MS26" s="658"/>
      <c r="MT26" s="658"/>
      <c r="MU26" s="658"/>
      <c r="MV26" s="658"/>
      <c r="MW26" s="658"/>
      <c r="MX26" s="658"/>
      <c r="MY26" s="658"/>
      <c r="MZ26" s="658"/>
      <c r="NA26" s="658"/>
      <c r="NB26" s="658"/>
      <c r="NC26" s="658"/>
      <c r="ND26" s="658"/>
      <c r="NE26" s="658"/>
      <c r="NF26" s="658"/>
      <c r="NG26" s="658"/>
      <c r="NH26" s="658"/>
      <c r="NI26" s="658"/>
      <c r="NJ26" s="658"/>
      <c r="NK26" s="658"/>
      <c r="NL26" s="658"/>
      <c r="NM26" s="658"/>
      <c r="NN26" s="658"/>
      <c r="NO26" s="658"/>
      <c r="NP26" s="658"/>
      <c r="NQ26" s="658"/>
      <c r="NR26" s="658"/>
      <c r="NS26" s="658"/>
      <c r="NT26" s="658"/>
      <c r="NU26" s="658"/>
      <c r="NV26" s="658"/>
      <c r="NW26" s="658"/>
      <c r="NX26" s="658"/>
      <c r="NY26" s="658"/>
      <c r="NZ26" s="658"/>
      <c r="OA26" s="658"/>
      <c r="OB26" s="658"/>
      <c r="OC26" s="658"/>
      <c r="OD26" s="658"/>
      <c r="OE26" s="658"/>
      <c r="OF26" s="658"/>
      <c r="OG26" s="658"/>
      <c r="OH26" s="658"/>
      <c r="OI26" s="658"/>
      <c r="OJ26" s="658"/>
      <c r="OK26" s="658"/>
      <c r="OL26" s="658"/>
      <c r="OM26" s="658"/>
      <c r="ON26" s="658"/>
      <c r="OO26" s="658"/>
      <c r="OP26" s="658"/>
      <c r="OQ26" s="658"/>
      <c r="OR26" s="658"/>
      <c r="OS26" s="658"/>
      <c r="OT26" s="658"/>
      <c r="OU26" s="658"/>
      <c r="OV26" s="658"/>
      <c r="OW26" s="658"/>
      <c r="OX26" s="658"/>
      <c r="OY26" s="658"/>
      <c r="OZ26" s="658"/>
      <c r="PA26" s="658"/>
      <c r="PB26" s="658"/>
      <c r="PC26" s="658"/>
      <c r="PD26" s="658"/>
      <c r="PE26" s="658"/>
      <c r="PF26" s="658"/>
      <c r="PG26" s="658"/>
      <c r="PH26" s="658"/>
      <c r="PI26" s="658"/>
      <c r="PJ26" s="658"/>
      <c r="PK26" s="658"/>
      <c r="PL26" s="658"/>
      <c r="PM26" s="658"/>
      <c r="PN26" s="658"/>
      <c r="PO26" s="658"/>
      <c r="PP26" s="658"/>
      <c r="PQ26" s="658"/>
      <c r="PR26" s="658"/>
      <c r="PS26" s="658"/>
      <c r="PT26" s="658"/>
      <c r="PU26" s="658"/>
      <c r="PV26" s="658"/>
      <c r="PW26" s="658"/>
      <c r="PX26" s="658"/>
    </row>
    <row r="27" spans="1:440" ht="37.5" customHeight="1" x14ac:dyDescent="0.25">
      <c r="A27" s="573">
        <v>16</v>
      </c>
      <c r="B27" s="557" t="s">
        <v>75</v>
      </c>
      <c r="C27" s="564" t="s">
        <v>99</v>
      </c>
      <c r="D27" s="544" t="s">
        <v>54</v>
      </c>
      <c r="E27" s="636"/>
      <c r="F27" s="667" t="s">
        <v>66</v>
      </c>
      <c r="G27" s="637"/>
      <c r="H27" s="637" t="s">
        <v>66</v>
      </c>
      <c r="I27" s="637" t="s">
        <v>66</v>
      </c>
      <c r="J27" s="637" t="s">
        <v>66</v>
      </c>
      <c r="K27" s="637" t="s">
        <v>66</v>
      </c>
      <c r="L27" s="637" t="s">
        <v>66</v>
      </c>
      <c r="M27" s="637" t="s">
        <v>66</v>
      </c>
      <c r="N27" s="637" t="s">
        <v>66</v>
      </c>
      <c r="O27" s="637" t="s">
        <v>66</v>
      </c>
      <c r="P27" s="637" t="s">
        <v>66</v>
      </c>
      <c r="Q27" s="637" t="s">
        <v>66</v>
      </c>
      <c r="R27" s="637" t="s">
        <v>66</v>
      </c>
      <c r="S27" s="637" t="s">
        <v>66</v>
      </c>
      <c r="T27" s="637" t="s">
        <v>66</v>
      </c>
      <c r="U27" s="637" t="s">
        <v>66</v>
      </c>
      <c r="V27" s="637" t="s">
        <v>66</v>
      </c>
      <c r="W27" s="637" t="s">
        <v>66</v>
      </c>
      <c r="X27" s="637" t="s">
        <v>66</v>
      </c>
      <c r="Y27" s="637" t="s">
        <v>66</v>
      </c>
      <c r="Z27" s="637" t="s">
        <v>66</v>
      </c>
      <c r="AA27" s="637" t="s">
        <v>66</v>
      </c>
      <c r="AB27" s="637" t="s">
        <v>66</v>
      </c>
      <c r="AC27" s="637" t="s">
        <v>66</v>
      </c>
      <c r="AD27" s="637" t="s">
        <v>66</v>
      </c>
      <c r="AE27" s="637" t="s">
        <v>66</v>
      </c>
      <c r="AF27" s="637" t="s">
        <v>66</v>
      </c>
      <c r="AG27" s="637" t="s">
        <v>66</v>
      </c>
      <c r="AH27" s="637" t="s">
        <v>66</v>
      </c>
      <c r="AI27" s="637" t="s">
        <v>66</v>
      </c>
      <c r="AJ27" s="637" t="s">
        <v>66</v>
      </c>
      <c r="AK27" s="637" t="s">
        <v>66</v>
      </c>
      <c r="AL27" s="637" t="s">
        <v>66</v>
      </c>
      <c r="AM27" s="637" t="s">
        <v>66</v>
      </c>
      <c r="AN27" s="637" t="s">
        <v>66</v>
      </c>
      <c r="AO27" s="637" t="s">
        <v>66</v>
      </c>
      <c r="AP27" s="637" t="s">
        <v>66</v>
      </c>
      <c r="AQ27" s="637" t="s">
        <v>66</v>
      </c>
      <c r="AR27" s="637" t="s">
        <v>66</v>
      </c>
      <c r="AS27" s="637" t="s">
        <v>66</v>
      </c>
      <c r="AT27" s="637" t="s">
        <v>66</v>
      </c>
      <c r="AU27" s="637" t="s">
        <v>66</v>
      </c>
      <c r="AV27" s="637" t="s">
        <v>66</v>
      </c>
      <c r="AW27" s="637" t="s">
        <v>66</v>
      </c>
      <c r="AX27" s="637" t="s">
        <v>66</v>
      </c>
      <c r="AY27" s="637" t="s">
        <v>66</v>
      </c>
      <c r="AZ27" s="637" t="s">
        <v>66</v>
      </c>
      <c r="BA27" s="637" t="s">
        <v>66</v>
      </c>
      <c r="BB27" s="668" t="s">
        <v>66</v>
      </c>
      <c r="BC27" s="668" t="s">
        <v>66</v>
      </c>
      <c r="BD27" s="668" t="s">
        <v>66</v>
      </c>
      <c r="BE27" s="668" t="s">
        <v>66</v>
      </c>
      <c r="BF27" s="668" t="s">
        <v>66</v>
      </c>
      <c r="BG27" s="668" t="s">
        <v>66</v>
      </c>
      <c r="BH27" s="668" t="s">
        <v>66</v>
      </c>
      <c r="BI27" s="668" t="s">
        <v>66</v>
      </c>
      <c r="BJ27" s="668" t="s">
        <v>66</v>
      </c>
      <c r="BK27" s="668" t="s">
        <v>66</v>
      </c>
      <c r="BL27" s="669" t="s">
        <v>66</v>
      </c>
      <c r="BM27" s="670"/>
      <c r="BN27" s="643"/>
      <c r="BO27" s="643"/>
      <c r="BP27" s="516"/>
      <c r="BQ27" s="516"/>
      <c r="BR27" s="516"/>
      <c r="BS27" s="516"/>
      <c r="BT27" s="516"/>
      <c r="BU27" s="516"/>
      <c r="BV27" s="516"/>
      <c r="BW27" s="516"/>
      <c r="BX27" s="516"/>
      <c r="BY27" s="516"/>
      <c r="BZ27" s="516"/>
      <c r="CA27" s="516"/>
      <c r="CB27" s="516"/>
      <c r="CC27" s="516"/>
      <c r="CD27" s="516"/>
      <c r="CE27" s="516"/>
      <c r="CF27" s="516"/>
      <c r="CG27" s="516"/>
      <c r="CH27" s="516"/>
      <c r="CI27" s="516"/>
      <c r="CJ27" s="516"/>
      <c r="CK27" s="516"/>
      <c r="CL27" s="516"/>
      <c r="CM27" s="516"/>
      <c r="CN27" s="516"/>
      <c r="CO27" s="516"/>
      <c r="CP27" s="516"/>
      <c r="CQ27" s="516"/>
      <c r="CR27" s="516"/>
      <c r="CS27" s="516"/>
      <c r="CT27" s="516"/>
      <c r="CU27" s="516"/>
      <c r="CV27" s="516"/>
      <c r="CW27" s="516"/>
      <c r="CX27" s="516"/>
      <c r="CY27" s="516"/>
      <c r="CZ27" s="516"/>
      <c r="DA27" s="516"/>
      <c r="DB27" s="516"/>
      <c r="DC27" s="516"/>
      <c r="DD27" s="516"/>
      <c r="DE27" s="516"/>
      <c r="DF27" s="516"/>
      <c r="DG27" s="516"/>
      <c r="DH27" s="516"/>
      <c r="DI27" s="516"/>
      <c r="DJ27" s="516"/>
      <c r="DK27" s="516"/>
      <c r="DL27" s="516"/>
      <c r="DM27" s="516"/>
      <c r="DN27" s="516"/>
      <c r="DO27" s="516"/>
      <c r="DP27" s="516"/>
      <c r="DQ27" s="516"/>
      <c r="DR27" s="516"/>
      <c r="DS27" s="516"/>
      <c r="DT27" s="516"/>
      <c r="DU27" s="516"/>
      <c r="DV27" s="516"/>
      <c r="DW27" s="516"/>
      <c r="DX27" s="516"/>
      <c r="DY27" s="516"/>
      <c r="DZ27" s="516"/>
      <c r="EA27" s="516"/>
      <c r="EB27" s="516"/>
      <c r="EC27" s="516"/>
      <c r="ED27" s="516"/>
      <c r="EE27" s="516"/>
      <c r="EF27" s="516"/>
      <c r="EG27" s="516"/>
      <c r="EH27" s="516"/>
      <c r="EI27" s="516"/>
      <c r="EJ27" s="516"/>
      <c r="EK27" s="516"/>
      <c r="EL27" s="516"/>
      <c r="EM27" s="516"/>
      <c r="EN27" s="516"/>
      <c r="EO27" s="516"/>
      <c r="EP27" s="516"/>
      <c r="EQ27" s="516"/>
      <c r="ER27" s="516"/>
      <c r="ES27" s="516"/>
      <c r="ET27" s="516"/>
      <c r="EU27" s="516"/>
      <c r="EV27" s="516"/>
      <c r="EW27" s="516"/>
      <c r="EX27" s="516"/>
      <c r="EY27" s="516"/>
      <c r="EZ27" s="516"/>
      <c r="FA27" s="516"/>
      <c r="FB27" s="516"/>
      <c r="FC27" s="516"/>
      <c r="FD27" s="516"/>
      <c r="FE27" s="516"/>
      <c r="FF27" s="516"/>
      <c r="FG27" s="516"/>
      <c r="FH27" s="516"/>
      <c r="FI27" s="516"/>
      <c r="FJ27" s="516"/>
      <c r="FK27" s="516"/>
      <c r="FL27" s="516"/>
      <c r="FM27" s="516"/>
      <c r="FN27" s="516"/>
      <c r="FO27" s="516"/>
      <c r="FP27" s="516"/>
      <c r="FQ27" s="516"/>
      <c r="FR27" s="516"/>
      <c r="FS27" s="516"/>
      <c r="FT27" s="516"/>
      <c r="FU27" s="516"/>
      <c r="FV27" s="516"/>
      <c r="FW27" s="516"/>
      <c r="FX27" s="516"/>
      <c r="FY27" s="516"/>
      <c r="FZ27" s="516"/>
      <c r="GA27" s="516"/>
      <c r="GB27" s="516"/>
      <c r="GC27" s="516"/>
      <c r="GD27" s="516"/>
      <c r="GE27" s="516"/>
      <c r="GF27" s="516"/>
      <c r="GG27" s="516"/>
      <c r="GH27" s="516"/>
      <c r="GI27" s="516"/>
      <c r="GJ27" s="516"/>
      <c r="GK27" s="516"/>
      <c r="GL27" s="516"/>
      <c r="GM27" s="516"/>
      <c r="GN27" s="516"/>
      <c r="GO27" s="516"/>
      <c r="GP27" s="516"/>
      <c r="GQ27" s="516"/>
      <c r="GR27" s="516"/>
      <c r="GS27" s="516"/>
      <c r="GT27" s="516"/>
      <c r="GU27" s="516"/>
      <c r="GV27" s="516"/>
      <c r="GW27" s="516"/>
      <c r="GX27" s="516"/>
      <c r="GY27" s="516"/>
      <c r="GZ27" s="516"/>
      <c r="HA27" s="516"/>
      <c r="HB27" s="516"/>
      <c r="HC27" s="516"/>
      <c r="HD27" s="516"/>
      <c r="HE27" s="516"/>
      <c r="HF27" s="516"/>
      <c r="HG27" s="516"/>
      <c r="HH27" s="516"/>
      <c r="HI27" s="516"/>
      <c r="HJ27" s="516"/>
      <c r="HK27" s="516"/>
      <c r="HL27" s="516"/>
      <c r="HM27" s="516"/>
      <c r="HN27" s="516"/>
      <c r="HO27" s="516"/>
      <c r="HP27" s="516"/>
      <c r="HQ27" s="516"/>
      <c r="HR27" s="516"/>
      <c r="HS27" s="516"/>
      <c r="HT27" s="516"/>
      <c r="HU27" s="516"/>
      <c r="HV27" s="516"/>
      <c r="HW27" s="516"/>
      <c r="HX27" s="516"/>
      <c r="HY27" s="516"/>
      <c r="HZ27" s="516"/>
      <c r="IA27" s="516"/>
      <c r="IB27" s="516"/>
      <c r="IC27" s="516"/>
      <c r="ID27" s="516"/>
      <c r="IE27" s="516"/>
      <c r="IF27" s="516"/>
      <c r="IG27" s="516"/>
      <c r="IH27" s="516"/>
      <c r="II27" s="516"/>
      <c r="IJ27" s="516"/>
      <c r="IK27" s="516"/>
      <c r="IL27" s="516"/>
      <c r="IM27" s="516"/>
      <c r="IN27" s="516"/>
      <c r="IO27" s="516"/>
      <c r="IP27" s="516"/>
      <c r="IQ27" s="516"/>
      <c r="IR27" s="516"/>
      <c r="IS27" s="516"/>
      <c r="IT27" s="516"/>
      <c r="IU27" s="516"/>
      <c r="IV27" s="516"/>
      <c r="IW27" s="516"/>
      <c r="IX27" s="516"/>
      <c r="IY27" s="516"/>
      <c r="IZ27" s="516"/>
      <c r="JA27" s="516"/>
      <c r="JB27" s="516"/>
      <c r="JC27" s="516"/>
      <c r="JD27" s="516"/>
      <c r="JE27" s="516"/>
      <c r="JF27" s="516"/>
      <c r="JG27" s="516"/>
      <c r="JH27" s="516"/>
      <c r="JI27" s="516"/>
      <c r="JJ27" s="516"/>
      <c r="JK27" s="516"/>
      <c r="JL27" s="516"/>
      <c r="JM27" s="516"/>
      <c r="JN27" s="516"/>
      <c r="JO27" s="516"/>
      <c r="JP27" s="516"/>
      <c r="JQ27" s="516"/>
      <c r="JR27" s="516"/>
      <c r="JS27" s="516"/>
      <c r="JT27" s="516"/>
      <c r="JU27" s="516"/>
      <c r="JV27" s="516"/>
      <c r="JW27" s="516"/>
      <c r="JX27" s="516"/>
      <c r="JY27" s="516"/>
      <c r="JZ27" s="516"/>
      <c r="KA27" s="516"/>
      <c r="KB27" s="516"/>
      <c r="KC27" s="516"/>
      <c r="KD27" s="516"/>
      <c r="KE27" s="516"/>
      <c r="KF27" s="516"/>
      <c r="KG27" s="516"/>
      <c r="KH27" s="516"/>
      <c r="KI27" s="516"/>
      <c r="KJ27" s="516"/>
      <c r="KK27" s="516"/>
      <c r="KL27" s="516"/>
      <c r="KM27" s="516"/>
      <c r="KN27" s="516"/>
      <c r="KO27" s="516"/>
      <c r="KP27" s="516"/>
      <c r="KQ27" s="516"/>
      <c r="KR27" s="516"/>
      <c r="KS27" s="516"/>
      <c r="KT27" s="516"/>
      <c r="KU27" s="516"/>
      <c r="KV27" s="516"/>
      <c r="KW27" s="516"/>
      <c r="KX27" s="516"/>
      <c r="KY27" s="516"/>
      <c r="KZ27" s="516"/>
      <c r="LA27" s="516"/>
      <c r="LB27" s="516"/>
      <c r="LC27" s="516"/>
      <c r="LD27" s="516"/>
      <c r="LE27" s="516"/>
      <c r="LF27" s="516"/>
      <c r="LG27" s="516"/>
      <c r="LH27" s="516"/>
      <c r="LI27" s="516"/>
      <c r="LJ27" s="516"/>
      <c r="LK27" s="516"/>
      <c r="LL27" s="516"/>
      <c r="LM27" s="516"/>
      <c r="LN27" s="516"/>
      <c r="LO27" s="516"/>
      <c r="LP27" s="516"/>
      <c r="LQ27" s="516"/>
      <c r="LR27" s="516"/>
      <c r="LS27" s="516"/>
      <c r="LT27" s="516"/>
      <c r="LU27" s="516"/>
      <c r="LV27" s="516"/>
      <c r="LW27" s="516"/>
      <c r="LX27" s="516"/>
      <c r="LY27" s="516"/>
      <c r="LZ27" s="516"/>
      <c r="MA27" s="516"/>
      <c r="MB27" s="516"/>
      <c r="MC27" s="516"/>
      <c r="MD27" s="516"/>
      <c r="ME27" s="516"/>
      <c r="MF27" s="516"/>
      <c r="MG27" s="516"/>
      <c r="MH27" s="516"/>
      <c r="MI27" s="516"/>
      <c r="MJ27" s="516"/>
      <c r="MK27" s="516"/>
      <c r="ML27" s="516"/>
      <c r="MM27" s="516"/>
      <c r="MN27" s="516"/>
      <c r="MO27" s="516"/>
      <c r="MP27" s="516"/>
      <c r="MQ27" s="516"/>
      <c r="MR27" s="516"/>
      <c r="MS27" s="516"/>
      <c r="MT27" s="516"/>
      <c r="MU27" s="516"/>
      <c r="MV27" s="516"/>
      <c r="MW27" s="516"/>
      <c r="MX27" s="516"/>
      <c r="MY27" s="516"/>
      <c r="MZ27" s="516"/>
      <c r="NA27" s="516"/>
      <c r="NB27" s="516"/>
      <c r="NC27" s="516"/>
      <c r="ND27" s="516"/>
      <c r="NE27" s="516"/>
      <c r="NF27" s="516"/>
      <c r="NG27" s="516"/>
      <c r="NH27" s="516"/>
      <c r="NI27" s="516"/>
      <c r="NJ27" s="516"/>
      <c r="NK27" s="516"/>
      <c r="NL27" s="516"/>
      <c r="NM27" s="516"/>
      <c r="NN27" s="516"/>
      <c r="NO27" s="516"/>
      <c r="NP27" s="516"/>
      <c r="NQ27" s="516"/>
      <c r="NR27" s="516"/>
      <c r="NS27" s="516"/>
      <c r="NT27" s="516"/>
      <c r="NU27" s="516"/>
      <c r="NV27" s="516"/>
      <c r="NW27" s="516"/>
      <c r="NX27" s="516"/>
      <c r="NY27" s="516"/>
      <c r="NZ27" s="516"/>
      <c r="OA27" s="516"/>
      <c r="OB27" s="516"/>
      <c r="OC27" s="516"/>
      <c r="OD27" s="516"/>
      <c r="OE27" s="516"/>
      <c r="OF27" s="516"/>
      <c r="OG27" s="516"/>
      <c r="OH27" s="516"/>
      <c r="OI27" s="516"/>
      <c r="OJ27" s="516"/>
      <c r="OK27" s="516"/>
      <c r="OL27" s="516"/>
      <c r="OM27" s="516"/>
      <c r="ON27" s="516"/>
      <c r="OO27" s="516"/>
      <c r="OP27" s="516"/>
      <c r="OQ27" s="516"/>
      <c r="OR27" s="516"/>
      <c r="OS27" s="516"/>
      <c r="OT27" s="516"/>
      <c r="OU27" s="516"/>
      <c r="OV27" s="516"/>
      <c r="OW27" s="516"/>
      <c r="OX27" s="516"/>
      <c r="OY27" s="516"/>
      <c r="OZ27" s="516"/>
      <c r="PA27" s="516"/>
      <c r="PB27" s="516"/>
      <c r="PC27" s="516"/>
      <c r="PD27" s="516"/>
      <c r="PE27" s="516"/>
      <c r="PF27" s="516"/>
      <c r="PG27" s="516"/>
      <c r="PH27" s="516"/>
      <c r="PI27" s="516"/>
      <c r="PJ27" s="516"/>
      <c r="PK27" s="516"/>
      <c r="PL27" s="516"/>
      <c r="PM27" s="516"/>
      <c r="PN27" s="516"/>
      <c r="PO27" s="516"/>
      <c r="PP27" s="516"/>
      <c r="PQ27" s="516"/>
      <c r="PR27" s="516"/>
      <c r="PS27" s="516"/>
      <c r="PT27" s="516"/>
      <c r="PU27" s="516"/>
      <c r="PV27" s="516"/>
      <c r="PW27" s="516"/>
      <c r="PX27" s="516"/>
    </row>
    <row r="28" spans="1:440" ht="47.25" customHeight="1" x14ac:dyDescent="0.25">
      <c r="A28" s="559">
        <v>17</v>
      </c>
      <c r="B28" s="546" t="s">
        <v>75</v>
      </c>
      <c r="C28" s="574" t="s">
        <v>100</v>
      </c>
      <c r="D28" s="548" t="s">
        <v>54</v>
      </c>
      <c r="E28" s="425" t="str">
        <f>IF(E27="N", "X", "")</f>
        <v/>
      </c>
      <c r="F28" s="425" t="str">
        <f t="shared" ref="F28:BL28" si="7">IF(F27="N", "X", "")</f>
        <v/>
      </c>
      <c r="G28" s="425" t="str">
        <f t="shared" si="7"/>
        <v/>
      </c>
      <c r="H28" s="425" t="str">
        <f t="shared" si="7"/>
        <v/>
      </c>
      <c r="I28" s="425" t="str">
        <f t="shared" si="7"/>
        <v/>
      </c>
      <c r="J28" s="425" t="str">
        <f t="shared" si="7"/>
        <v/>
      </c>
      <c r="K28" s="425" t="str">
        <f t="shared" si="7"/>
        <v/>
      </c>
      <c r="L28" s="425" t="str">
        <f t="shared" si="7"/>
        <v/>
      </c>
      <c r="M28" s="425" t="str">
        <f t="shared" si="7"/>
        <v/>
      </c>
      <c r="N28" s="425" t="str">
        <f t="shared" si="7"/>
        <v/>
      </c>
      <c r="O28" s="425" t="str">
        <f t="shared" si="7"/>
        <v/>
      </c>
      <c r="P28" s="425" t="str">
        <f t="shared" si="7"/>
        <v/>
      </c>
      <c r="Q28" s="425" t="str">
        <f t="shared" si="7"/>
        <v/>
      </c>
      <c r="R28" s="425" t="str">
        <f t="shared" si="7"/>
        <v/>
      </c>
      <c r="S28" s="425" t="str">
        <f t="shared" si="7"/>
        <v/>
      </c>
      <c r="T28" s="425" t="str">
        <f t="shared" si="7"/>
        <v/>
      </c>
      <c r="U28" s="425" t="str">
        <f t="shared" si="7"/>
        <v/>
      </c>
      <c r="V28" s="425" t="str">
        <f t="shared" si="7"/>
        <v/>
      </c>
      <c r="W28" s="425" t="str">
        <f t="shared" si="7"/>
        <v/>
      </c>
      <c r="X28" s="425" t="str">
        <f t="shared" si="7"/>
        <v/>
      </c>
      <c r="Y28" s="425" t="str">
        <f t="shared" si="7"/>
        <v/>
      </c>
      <c r="Z28" s="425" t="str">
        <f t="shared" si="7"/>
        <v/>
      </c>
      <c r="AA28" s="425" t="str">
        <f t="shared" si="7"/>
        <v/>
      </c>
      <c r="AB28" s="425" t="str">
        <f t="shared" si="7"/>
        <v/>
      </c>
      <c r="AC28" s="425" t="str">
        <f t="shared" si="7"/>
        <v/>
      </c>
      <c r="AD28" s="425" t="str">
        <f t="shared" si="7"/>
        <v/>
      </c>
      <c r="AE28" s="425" t="str">
        <f t="shared" si="7"/>
        <v/>
      </c>
      <c r="AF28" s="425" t="str">
        <f t="shared" si="7"/>
        <v/>
      </c>
      <c r="AG28" s="425" t="str">
        <f t="shared" si="7"/>
        <v/>
      </c>
      <c r="AH28" s="425" t="str">
        <f t="shared" si="7"/>
        <v/>
      </c>
      <c r="AI28" s="425" t="str">
        <f t="shared" si="7"/>
        <v/>
      </c>
      <c r="AJ28" s="425" t="str">
        <f t="shared" si="7"/>
        <v/>
      </c>
      <c r="AK28" s="425" t="str">
        <f t="shared" si="7"/>
        <v/>
      </c>
      <c r="AL28" s="425" t="str">
        <f t="shared" si="7"/>
        <v/>
      </c>
      <c r="AM28" s="425" t="str">
        <f t="shared" si="7"/>
        <v/>
      </c>
      <c r="AN28" s="425" t="str">
        <f t="shared" si="7"/>
        <v/>
      </c>
      <c r="AO28" s="425" t="str">
        <f t="shared" si="7"/>
        <v/>
      </c>
      <c r="AP28" s="425" t="str">
        <f t="shared" si="7"/>
        <v/>
      </c>
      <c r="AQ28" s="425" t="str">
        <f t="shared" si="7"/>
        <v/>
      </c>
      <c r="AR28" s="425" t="str">
        <f t="shared" si="7"/>
        <v/>
      </c>
      <c r="AS28" s="425" t="str">
        <f t="shared" si="7"/>
        <v/>
      </c>
      <c r="AT28" s="425" t="str">
        <f t="shared" si="7"/>
        <v/>
      </c>
      <c r="AU28" s="425" t="str">
        <f t="shared" si="7"/>
        <v/>
      </c>
      <c r="AV28" s="425" t="str">
        <f t="shared" si="7"/>
        <v/>
      </c>
      <c r="AW28" s="425" t="str">
        <f t="shared" si="7"/>
        <v/>
      </c>
      <c r="AX28" s="425" t="str">
        <f t="shared" si="7"/>
        <v/>
      </c>
      <c r="AY28" s="425" t="str">
        <f t="shared" si="7"/>
        <v/>
      </c>
      <c r="AZ28" s="425" t="str">
        <f t="shared" si="7"/>
        <v/>
      </c>
      <c r="BA28" s="425" t="str">
        <f t="shared" si="7"/>
        <v/>
      </c>
      <c r="BB28" s="425" t="str">
        <f t="shared" si="7"/>
        <v/>
      </c>
      <c r="BC28" s="425" t="str">
        <f t="shared" si="7"/>
        <v/>
      </c>
      <c r="BD28" s="425" t="str">
        <f t="shared" si="7"/>
        <v/>
      </c>
      <c r="BE28" s="425" t="str">
        <f t="shared" si="7"/>
        <v/>
      </c>
      <c r="BF28" s="425" t="str">
        <f t="shared" si="7"/>
        <v/>
      </c>
      <c r="BG28" s="425" t="str">
        <f t="shared" si="7"/>
        <v/>
      </c>
      <c r="BH28" s="425" t="str">
        <f t="shared" si="7"/>
        <v/>
      </c>
      <c r="BI28" s="425" t="str">
        <f t="shared" si="7"/>
        <v/>
      </c>
      <c r="BJ28" s="425" t="str">
        <f t="shared" si="7"/>
        <v/>
      </c>
      <c r="BK28" s="425" t="str">
        <f t="shared" si="7"/>
        <v/>
      </c>
      <c r="BL28" s="671" t="str">
        <f t="shared" si="7"/>
        <v/>
      </c>
      <c r="BM28" s="670"/>
      <c r="BN28" s="643"/>
      <c r="BO28" s="643"/>
      <c r="BP28" s="516"/>
      <c r="BQ28" s="516"/>
      <c r="BR28" s="516"/>
      <c r="BS28" s="516"/>
      <c r="BT28" s="516"/>
      <c r="BU28" s="516"/>
      <c r="BV28" s="516"/>
      <c r="BW28" s="516"/>
      <c r="BX28" s="516"/>
      <c r="BY28" s="516"/>
      <c r="BZ28" s="516"/>
      <c r="CA28" s="516"/>
      <c r="CB28" s="516"/>
      <c r="CC28" s="516"/>
      <c r="CD28" s="516"/>
      <c r="CE28" s="516"/>
      <c r="CF28" s="516"/>
      <c r="CG28" s="516"/>
      <c r="CH28" s="516"/>
      <c r="CI28" s="516"/>
      <c r="CJ28" s="516"/>
      <c r="CK28" s="516"/>
      <c r="CL28" s="516"/>
      <c r="CM28" s="516"/>
      <c r="CN28" s="516"/>
      <c r="CO28" s="516"/>
      <c r="CP28" s="516"/>
      <c r="CQ28" s="516"/>
      <c r="CR28" s="516"/>
      <c r="CS28" s="516"/>
      <c r="CT28" s="516"/>
      <c r="CU28" s="516"/>
      <c r="CV28" s="516"/>
      <c r="CW28" s="516"/>
      <c r="CX28" s="516"/>
      <c r="CY28" s="516"/>
      <c r="CZ28" s="516"/>
      <c r="DA28" s="516"/>
      <c r="DB28" s="516"/>
      <c r="DC28" s="516"/>
      <c r="DD28" s="516"/>
      <c r="DE28" s="516"/>
      <c r="DF28" s="516"/>
      <c r="DG28" s="516"/>
      <c r="DH28" s="516"/>
      <c r="DI28" s="516"/>
      <c r="DJ28" s="516"/>
      <c r="DK28" s="516"/>
      <c r="DL28" s="516"/>
      <c r="DM28" s="516"/>
      <c r="DN28" s="516"/>
      <c r="DO28" s="516"/>
      <c r="DP28" s="516"/>
      <c r="DQ28" s="516"/>
      <c r="DR28" s="516"/>
      <c r="DS28" s="516"/>
      <c r="DT28" s="516"/>
      <c r="DU28" s="516"/>
      <c r="DV28" s="516"/>
      <c r="DW28" s="516"/>
      <c r="DX28" s="516"/>
      <c r="DY28" s="516"/>
      <c r="DZ28" s="516"/>
      <c r="EA28" s="516"/>
      <c r="EB28" s="516"/>
      <c r="EC28" s="516"/>
      <c r="ED28" s="516"/>
      <c r="EE28" s="516"/>
      <c r="EF28" s="516"/>
      <c r="EG28" s="516"/>
      <c r="EH28" s="516"/>
      <c r="EI28" s="516"/>
      <c r="EJ28" s="516"/>
      <c r="EK28" s="516"/>
      <c r="EL28" s="516"/>
      <c r="EM28" s="516"/>
      <c r="EN28" s="516"/>
      <c r="EO28" s="516"/>
      <c r="EP28" s="516"/>
      <c r="EQ28" s="516"/>
      <c r="ER28" s="516"/>
      <c r="ES28" s="516"/>
      <c r="ET28" s="516"/>
      <c r="EU28" s="516"/>
      <c r="EV28" s="516"/>
      <c r="EW28" s="516"/>
      <c r="EX28" s="516"/>
      <c r="EY28" s="516"/>
      <c r="EZ28" s="516"/>
      <c r="FA28" s="516"/>
      <c r="FB28" s="516"/>
      <c r="FC28" s="516"/>
      <c r="FD28" s="516"/>
      <c r="FE28" s="516"/>
      <c r="FF28" s="516"/>
      <c r="FG28" s="516"/>
      <c r="FH28" s="516"/>
      <c r="FI28" s="516"/>
      <c r="FJ28" s="516"/>
      <c r="FK28" s="516"/>
      <c r="FL28" s="516"/>
      <c r="FM28" s="516"/>
      <c r="FN28" s="516"/>
      <c r="FO28" s="516"/>
      <c r="FP28" s="516"/>
      <c r="FQ28" s="516"/>
      <c r="FR28" s="516"/>
      <c r="FS28" s="516"/>
      <c r="FT28" s="516"/>
      <c r="FU28" s="516"/>
      <c r="FV28" s="516"/>
      <c r="FW28" s="516"/>
      <c r="FX28" s="516"/>
      <c r="FY28" s="516"/>
      <c r="FZ28" s="516"/>
      <c r="GA28" s="516"/>
      <c r="GB28" s="516"/>
      <c r="GC28" s="516"/>
      <c r="GD28" s="516"/>
      <c r="GE28" s="516"/>
      <c r="GF28" s="516"/>
      <c r="GG28" s="516"/>
      <c r="GH28" s="516"/>
      <c r="GI28" s="516"/>
      <c r="GJ28" s="516"/>
      <c r="GK28" s="516"/>
      <c r="GL28" s="516"/>
      <c r="GM28" s="516"/>
      <c r="GN28" s="516"/>
      <c r="GO28" s="516"/>
      <c r="GP28" s="516"/>
      <c r="GQ28" s="516"/>
      <c r="GR28" s="516"/>
      <c r="GS28" s="516"/>
      <c r="GT28" s="516"/>
      <c r="GU28" s="516"/>
      <c r="GV28" s="516"/>
      <c r="GW28" s="516"/>
      <c r="GX28" s="516"/>
      <c r="GY28" s="516"/>
      <c r="GZ28" s="516"/>
      <c r="HA28" s="516"/>
      <c r="HB28" s="516"/>
      <c r="HC28" s="516"/>
      <c r="HD28" s="516"/>
      <c r="HE28" s="516"/>
      <c r="HF28" s="516"/>
      <c r="HG28" s="516"/>
      <c r="HH28" s="516"/>
      <c r="HI28" s="516"/>
      <c r="HJ28" s="516"/>
      <c r="HK28" s="516"/>
      <c r="HL28" s="516"/>
      <c r="HM28" s="516"/>
      <c r="HN28" s="516"/>
      <c r="HO28" s="516"/>
      <c r="HP28" s="516"/>
      <c r="HQ28" s="516"/>
      <c r="HR28" s="516"/>
      <c r="HS28" s="516"/>
      <c r="HT28" s="516"/>
      <c r="HU28" s="516"/>
      <c r="HV28" s="516"/>
      <c r="HW28" s="516"/>
      <c r="HX28" s="516"/>
      <c r="HY28" s="516"/>
      <c r="HZ28" s="516"/>
      <c r="IA28" s="516"/>
      <c r="IB28" s="516"/>
      <c r="IC28" s="516"/>
      <c r="ID28" s="516"/>
      <c r="IE28" s="516"/>
      <c r="IF28" s="516"/>
      <c r="IG28" s="516"/>
      <c r="IH28" s="516"/>
      <c r="II28" s="516"/>
      <c r="IJ28" s="516"/>
      <c r="IK28" s="516"/>
      <c r="IL28" s="516"/>
      <c r="IM28" s="516"/>
      <c r="IN28" s="516"/>
      <c r="IO28" s="516"/>
      <c r="IP28" s="516"/>
      <c r="IQ28" s="516"/>
      <c r="IR28" s="516"/>
      <c r="IS28" s="516"/>
      <c r="IT28" s="516"/>
      <c r="IU28" s="516"/>
      <c r="IV28" s="516"/>
      <c r="IW28" s="516"/>
      <c r="IX28" s="516"/>
      <c r="IY28" s="516"/>
      <c r="IZ28" s="516"/>
      <c r="JA28" s="516"/>
      <c r="JB28" s="516"/>
      <c r="JC28" s="516"/>
      <c r="JD28" s="516"/>
      <c r="JE28" s="516"/>
      <c r="JF28" s="516"/>
      <c r="JG28" s="516"/>
      <c r="JH28" s="516"/>
      <c r="JI28" s="516"/>
      <c r="JJ28" s="516"/>
      <c r="JK28" s="516"/>
      <c r="JL28" s="516"/>
      <c r="JM28" s="516"/>
      <c r="JN28" s="516"/>
      <c r="JO28" s="516"/>
      <c r="JP28" s="516"/>
      <c r="JQ28" s="516"/>
      <c r="JR28" s="516"/>
      <c r="JS28" s="516"/>
      <c r="JT28" s="516"/>
      <c r="JU28" s="516"/>
      <c r="JV28" s="516"/>
      <c r="JW28" s="516"/>
      <c r="JX28" s="516"/>
      <c r="JY28" s="516"/>
      <c r="JZ28" s="516"/>
      <c r="KA28" s="516"/>
      <c r="KB28" s="516"/>
      <c r="KC28" s="516"/>
      <c r="KD28" s="516"/>
      <c r="KE28" s="516"/>
      <c r="KF28" s="516"/>
      <c r="KG28" s="516"/>
      <c r="KH28" s="516"/>
      <c r="KI28" s="516"/>
      <c r="KJ28" s="516"/>
      <c r="KK28" s="516"/>
      <c r="KL28" s="516"/>
      <c r="KM28" s="516"/>
      <c r="KN28" s="516"/>
      <c r="KO28" s="516"/>
      <c r="KP28" s="516"/>
      <c r="KQ28" s="516"/>
      <c r="KR28" s="516"/>
      <c r="KS28" s="516"/>
      <c r="KT28" s="516"/>
      <c r="KU28" s="516"/>
      <c r="KV28" s="516"/>
      <c r="KW28" s="516"/>
      <c r="KX28" s="516"/>
      <c r="KY28" s="516"/>
      <c r="KZ28" s="516"/>
      <c r="LA28" s="516"/>
      <c r="LB28" s="516"/>
      <c r="LC28" s="516"/>
      <c r="LD28" s="516"/>
      <c r="LE28" s="516"/>
      <c r="LF28" s="516"/>
      <c r="LG28" s="516"/>
      <c r="LH28" s="516"/>
      <c r="LI28" s="516"/>
      <c r="LJ28" s="516"/>
      <c r="LK28" s="516"/>
      <c r="LL28" s="516"/>
      <c r="LM28" s="516"/>
      <c r="LN28" s="516"/>
      <c r="LO28" s="516"/>
      <c r="LP28" s="516"/>
      <c r="LQ28" s="516"/>
      <c r="LR28" s="516"/>
      <c r="LS28" s="516"/>
      <c r="LT28" s="516"/>
      <c r="LU28" s="516"/>
      <c r="LV28" s="516"/>
      <c r="LW28" s="516"/>
      <c r="LX28" s="516"/>
      <c r="LY28" s="516"/>
      <c r="LZ28" s="516"/>
      <c r="MA28" s="516"/>
      <c r="MB28" s="516"/>
      <c r="MC28" s="516"/>
      <c r="MD28" s="516"/>
      <c r="ME28" s="516"/>
      <c r="MF28" s="516"/>
      <c r="MG28" s="516"/>
      <c r="MH28" s="516"/>
      <c r="MI28" s="516"/>
      <c r="MJ28" s="516"/>
      <c r="MK28" s="516"/>
      <c r="ML28" s="516"/>
      <c r="MM28" s="516"/>
      <c r="MN28" s="516"/>
      <c r="MO28" s="516"/>
      <c r="MP28" s="516"/>
      <c r="MQ28" s="516"/>
      <c r="MR28" s="516"/>
      <c r="MS28" s="516"/>
      <c r="MT28" s="516"/>
      <c r="MU28" s="516"/>
      <c r="MV28" s="516"/>
      <c r="MW28" s="516"/>
      <c r="MX28" s="516"/>
      <c r="MY28" s="516"/>
      <c r="MZ28" s="516"/>
      <c r="NA28" s="516"/>
      <c r="NB28" s="516"/>
      <c r="NC28" s="516"/>
      <c r="ND28" s="516"/>
      <c r="NE28" s="516"/>
      <c r="NF28" s="516"/>
      <c r="NG28" s="516"/>
      <c r="NH28" s="516"/>
      <c r="NI28" s="516"/>
      <c r="NJ28" s="516"/>
      <c r="NK28" s="516"/>
      <c r="NL28" s="516"/>
      <c r="NM28" s="516"/>
      <c r="NN28" s="516"/>
      <c r="NO28" s="516"/>
      <c r="NP28" s="516"/>
      <c r="NQ28" s="516"/>
      <c r="NR28" s="516"/>
      <c r="NS28" s="516"/>
      <c r="NT28" s="516"/>
      <c r="NU28" s="516"/>
      <c r="NV28" s="516"/>
      <c r="NW28" s="516"/>
      <c r="NX28" s="516"/>
      <c r="NY28" s="516"/>
      <c r="NZ28" s="516"/>
      <c r="OA28" s="516"/>
      <c r="OB28" s="516"/>
      <c r="OC28" s="516"/>
      <c r="OD28" s="516"/>
      <c r="OE28" s="516"/>
      <c r="OF28" s="516"/>
      <c r="OG28" s="516"/>
      <c r="OH28" s="516"/>
      <c r="OI28" s="516"/>
      <c r="OJ28" s="516"/>
      <c r="OK28" s="516"/>
      <c r="OL28" s="516"/>
      <c r="OM28" s="516"/>
      <c r="ON28" s="516"/>
      <c r="OO28" s="516"/>
      <c r="OP28" s="516"/>
      <c r="OQ28" s="516"/>
      <c r="OR28" s="516"/>
      <c r="OS28" s="516"/>
      <c r="OT28" s="516"/>
      <c r="OU28" s="516"/>
      <c r="OV28" s="516"/>
      <c r="OW28" s="516"/>
      <c r="OX28" s="516"/>
      <c r="OY28" s="516"/>
      <c r="OZ28" s="516"/>
      <c r="PA28" s="516"/>
      <c r="PB28" s="516"/>
      <c r="PC28" s="516"/>
      <c r="PD28" s="516"/>
      <c r="PE28" s="516"/>
      <c r="PF28" s="516"/>
      <c r="PG28" s="516"/>
      <c r="PH28" s="516"/>
      <c r="PI28" s="516"/>
      <c r="PJ28" s="516"/>
      <c r="PK28" s="516"/>
      <c r="PL28" s="516"/>
      <c r="PM28" s="516"/>
      <c r="PN28" s="516"/>
      <c r="PO28" s="516"/>
      <c r="PP28" s="516"/>
      <c r="PQ28" s="516"/>
      <c r="PR28" s="516"/>
      <c r="PS28" s="516"/>
      <c r="PT28" s="516"/>
      <c r="PU28" s="516"/>
      <c r="PV28" s="516"/>
      <c r="PW28" s="516"/>
      <c r="PX28" s="516"/>
    </row>
    <row r="29" spans="1:440" ht="33" customHeight="1" thickBot="1" x14ac:dyDescent="0.3">
      <c r="A29" s="575">
        <v>18</v>
      </c>
      <c r="B29" s="576" t="s">
        <v>75</v>
      </c>
      <c r="C29" s="577" t="s">
        <v>101</v>
      </c>
      <c r="D29" s="578" t="s">
        <v>54</v>
      </c>
      <c r="E29" s="646" t="str">
        <f>IF(E27="N", "X", "")</f>
        <v/>
      </c>
      <c r="F29" s="646" t="str">
        <f t="shared" ref="F29:BL29" si="8">IF(F27="N", "X", "")</f>
        <v/>
      </c>
      <c r="G29" s="646" t="str">
        <f t="shared" si="8"/>
        <v/>
      </c>
      <c r="H29" s="646" t="str">
        <f t="shared" si="8"/>
        <v/>
      </c>
      <c r="I29" s="646" t="str">
        <f t="shared" si="8"/>
        <v/>
      </c>
      <c r="J29" s="646" t="str">
        <f t="shared" si="8"/>
        <v/>
      </c>
      <c r="K29" s="646" t="str">
        <f t="shared" si="8"/>
        <v/>
      </c>
      <c r="L29" s="646" t="str">
        <f t="shared" si="8"/>
        <v/>
      </c>
      <c r="M29" s="646" t="str">
        <f t="shared" si="8"/>
        <v/>
      </c>
      <c r="N29" s="646" t="str">
        <f t="shared" si="8"/>
        <v/>
      </c>
      <c r="O29" s="646" t="str">
        <f t="shared" si="8"/>
        <v/>
      </c>
      <c r="P29" s="646" t="str">
        <f t="shared" si="8"/>
        <v/>
      </c>
      <c r="Q29" s="646" t="str">
        <f t="shared" si="8"/>
        <v/>
      </c>
      <c r="R29" s="646" t="str">
        <f t="shared" si="8"/>
        <v/>
      </c>
      <c r="S29" s="646" t="str">
        <f t="shared" si="8"/>
        <v/>
      </c>
      <c r="T29" s="646" t="str">
        <f t="shared" si="8"/>
        <v/>
      </c>
      <c r="U29" s="646" t="str">
        <f t="shared" si="8"/>
        <v/>
      </c>
      <c r="V29" s="646" t="str">
        <f t="shared" si="8"/>
        <v/>
      </c>
      <c r="W29" s="646" t="str">
        <f t="shared" si="8"/>
        <v/>
      </c>
      <c r="X29" s="646" t="str">
        <f t="shared" si="8"/>
        <v/>
      </c>
      <c r="Y29" s="646" t="str">
        <f t="shared" si="8"/>
        <v/>
      </c>
      <c r="Z29" s="646" t="str">
        <f t="shared" si="8"/>
        <v/>
      </c>
      <c r="AA29" s="646" t="str">
        <f t="shared" si="8"/>
        <v/>
      </c>
      <c r="AB29" s="646" t="str">
        <f t="shared" si="8"/>
        <v/>
      </c>
      <c r="AC29" s="646" t="str">
        <f t="shared" si="8"/>
        <v/>
      </c>
      <c r="AD29" s="646" t="str">
        <f t="shared" si="8"/>
        <v/>
      </c>
      <c r="AE29" s="646" t="str">
        <f t="shared" si="8"/>
        <v/>
      </c>
      <c r="AF29" s="646" t="str">
        <f t="shared" si="8"/>
        <v/>
      </c>
      <c r="AG29" s="646" t="str">
        <f t="shared" si="8"/>
        <v/>
      </c>
      <c r="AH29" s="646" t="str">
        <f t="shared" si="8"/>
        <v/>
      </c>
      <c r="AI29" s="646" t="str">
        <f t="shared" si="8"/>
        <v/>
      </c>
      <c r="AJ29" s="646" t="str">
        <f t="shared" si="8"/>
        <v/>
      </c>
      <c r="AK29" s="646" t="str">
        <f t="shared" si="8"/>
        <v/>
      </c>
      <c r="AL29" s="646" t="str">
        <f t="shared" si="8"/>
        <v/>
      </c>
      <c r="AM29" s="646" t="str">
        <f t="shared" si="8"/>
        <v/>
      </c>
      <c r="AN29" s="646" t="str">
        <f t="shared" si="8"/>
        <v/>
      </c>
      <c r="AO29" s="646" t="str">
        <f t="shared" si="8"/>
        <v/>
      </c>
      <c r="AP29" s="646" t="str">
        <f t="shared" si="8"/>
        <v/>
      </c>
      <c r="AQ29" s="646" t="str">
        <f t="shared" si="8"/>
        <v/>
      </c>
      <c r="AR29" s="646" t="str">
        <f t="shared" si="8"/>
        <v/>
      </c>
      <c r="AS29" s="646" t="str">
        <f t="shared" si="8"/>
        <v/>
      </c>
      <c r="AT29" s="646" t="str">
        <f t="shared" si="8"/>
        <v/>
      </c>
      <c r="AU29" s="646" t="str">
        <f t="shared" si="8"/>
        <v/>
      </c>
      <c r="AV29" s="646" t="str">
        <f t="shared" si="8"/>
        <v/>
      </c>
      <c r="AW29" s="646" t="str">
        <f t="shared" si="8"/>
        <v/>
      </c>
      <c r="AX29" s="646" t="str">
        <f t="shared" si="8"/>
        <v/>
      </c>
      <c r="AY29" s="646" t="str">
        <f t="shared" si="8"/>
        <v/>
      </c>
      <c r="AZ29" s="646" t="str">
        <f t="shared" si="8"/>
        <v/>
      </c>
      <c r="BA29" s="646" t="str">
        <f t="shared" si="8"/>
        <v/>
      </c>
      <c r="BB29" s="646" t="str">
        <f t="shared" si="8"/>
        <v/>
      </c>
      <c r="BC29" s="646" t="str">
        <f t="shared" si="8"/>
        <v/>
      </c>
      <c r="BD29" s="646" t="str">
        <f t="shared" si="8"/>
        <v/>
      </c>
      <c r="BE29" s="646" t="str">
        <f t="shared" si="8"/>
        <v/>
      </c>
      <c r="BF29" s="646" t="str">
        <f t="shared" si="8"/>
        <v/>
      </c>
      <c r="BG29" s="646" t="str">
        <f t="shared" si="8"/>
        <v/>
      </c>
      <c r="BH29" s="646" t="str">
        <f t="shared" si="8"/>
        <v/>
      </c>
      <c r="BI29" s="646" t="str">
        <f t="shared" si="8"/>
        <v/>
      </c>
      <c r="BJ29" s="646" t="str">
        <f t="shared" si="8"/>
        <v/>
      </c>
      <c r="BK29" s="646" t="str">
        <f t="shared" si="8"/>
        <v/>
      </c>
      <c r="BL29" s="672" t="str">
        <f t="shared" si="8"/>
        <v/>
      </c>
      <c r="BM29" s="673"/>
      <c r="BN29" s="656"/>
      <c r="BO29" s="656"/>
      <c r="BP29" s="516"/>
      <c r="BQ29" s="516"/>
      <c r="BR29" s="516"/>
      <c r="BS29" s="516"/>
      <c r="BT29" s="516"/>
      <c r="BU29" s="516"/>
      <c r="BV29" s="516"/>
      <c r="BW29" s="516"/>
      <c r="BX29" s="516"/>
      <c r="BY29" s="516"/>
      <c r="BZ29" s="516"/>
      <c r="CA29" s="516"/>
      <c r="CB29" s="516"/>
      <c r="CC29" s="516"/>
      <c r="CD29" s="516"/>
      <c r="CE29" s="516"/>
      <c r="CF29" s="516"/>
      <c r="CG29" s="516"/>
      <c r="CH29" s="516"/>
      <c r="CI29" s="516"/>
      <c r="CJ29" s="516"/>
      <c r="CK29" s="516"/>
      <c r="CL29" s="516"/>
      <c r="CM29" s="516"/>
      <c r="CN29" s="516"/>
      <c r="CO29" s="516"/>
      <c r="CP29" s="516"/>
      <c r="CQ29" s="516"/>
      <c r="CR29" s="516"/>
      <c r="CS29" s="516"/>
      <c r="CT29" s="516"/>
      <c r="CU29" s="516"/>
      <c r="CV29" s="516"/>
      <c r="CW29" s="516"/>
      <c r="CX29" s="516"/>
      <c r="CY29" s="516"/>
      <c r="CZ29" s="516"/>
      <c r="DA29" s="516"/>
      <c r="DB29" s="516"/>
      <c r="DC29" s="516"/>
      <c r="DD29" s="516"/>
      <c r="DE29" s="516"/>
      <c r="DF29" s="516"/>
      <c r="DG29" s="516"/>
      <c r="DH29" s="516"/>
      <c r="DI29" s="516"/>
      <c r="DJ29" s="516"/>
      <c r="DK29" s="516"/>
      <c r="DL29" s="516"/>
      <c r="DM29" s="516"/>
      <c r="DN29" s="516"/>
      <c r="DO29" s="516"/>
      <c r="DP29" s="516"/>
      <c r="DQ29" s="516"/>
      <c r="DR29" s="516"/>
      <c r="DS29" s="516"/>
      <c r="DT29" s="516"/>
      <c r="DU29" s="516"/>
      <c r="DV29" s="516"/>
      <c r="DW29" s="516"/>
      <c r="DX29" s="516"/>
      <c r="DY29" s="516"/>
      <c r="DZ29" s="516"/>
      <c r="EA29" s="516"/>
      <c r="EB29" s="516"/>
      <c r="EC29" s="516"/>
      <c r="ED29" s="516"/>
      <c r="EE29" s="516"/>
      <c r="EF29" s="516"/>
      <c r="EG29" s="516"/>
      <c r="EH29" s="516"/>
      <c r="EI29" s="516"/>
      <c r="EJ29" s="516"/>
      <c r="EK29" s="516"/>
      <c r="EL29" s="516"/>
      <c r="EM29" s="516"/>
      <c r="EN29" s="516"/>
      <c r="EO29" s="516"/>
      <c r="EP29" s="516"/>
      <c r="EQ29" s="516"/>
      <c r="ER29" s="516"/>
      <c r="ES29" s="516"/>
      <c r="ET29" s="516"/>
      <c r="EU29" s="516"/>
      <c r="EV29" s="516"/>
      <c r="EW29" s="516"/>
      <c r="EX29" s="516"/>
      <c r="EY29" s="516"/>
      <c r="EZ29" s="516"/>
      <c r="FA29" s="516"/>
      <c r="FB29" s="516"/>
      <c r="FC29" s="516"/>
      <c r="FD29" s="516"/>
      <c r="FE29" s="516"/>
      <c r="FF29" s="516"/>
      <c r="FG29" s="516"/>
      <c r="FH29" s="516"/>
      <c r="FI29" s="516"/>
      <c r="FJ29" s="516"/>
      <c r="FK29" s="516"/>
      <c r="FL29" s="516"/>
      <c r="FM29" s="516"/>
      <c r="FN29" s="516"/>
      <c r="FO29" s="516"/>
      <c r="FP29" s="516"/>
      <c r="FQ29" s="516"/>
      <c r="FR29" s="516"/>
      <c r="FS29" s="516"/>
      <c r="FT29" s="516"/>
      <c r="FU29" s="516"/>
      <c r="FV29" s="516"/>
      <c r="FW29" s="516"/>
      <c r="FX29" s="516"/>
      <c r="FY29" s="516"/>
      <c r="FZ29" s="516"/>
      <c r="GA29" s="516"/>
      <c r="GB29" s="516"/>
      <c r="GC29" s="516"/>
      <c r="GD29" s="516"/>
      <c r="GE29" s="516"/>
      <c r="GF29" s="516"/>
      <c r="GG29" s="516"/>
      <c r="GH29" s="516"/>
      <c r="GI29" s="516"/>
      <c r="GJ29" s="516"/>
      <c r="GK29" s="516"/>
      <c r="GL29" s="516"/>
      <c r="GM29" s="516"/>
      <c r="GN29" s="516"/>
      <c r="GO29" s="516"/>
      <c r="GP29" s="516"/>
      <c r="GQ29" s="516"/>
      <c r="GR29" s="516"/>
      <c r="GS29" s="516"/>
      <c r="GT29" s="516"/>
      <c r="GU29" s="516"/>
      <c r="GV29" s="516"/>
      <c r="GW29" s="516"/>
      <c r="GX29" s="516"/>
      <c r="GY29" s="516"/>
      <c r="GZ29" s="516"/>
      <c r="HA29" s="516"/>
      <c r="HB29" s="516"/>
      <c r="HC29" s="516"/>
      <c r="HD29" s="516"/>
      <c r="HE29" s="516"/>
      <c r="HF29" s="516"/>
      <c r="HG29" s="516"/>
      <c r="HH29" s="516"/>
      <c r="HI29" s="516"/>
      <c r="HJ29" s="516"/>
      <c r="HK29" s="516"/>
      <c r="HL29" s="516"/>
      <c r="HM29" s="516"/>
      <c r="HN29" s="516"/>
      <c r="HO29" s="516"/>
      <c r="HP29" s="516"/>
      <c r="HQ29" s="516"/>
      <c r="HR29" s="516"/>
      <c r="HS29" s="516"/>
      <c r="HT29" s="516"/>
      <c r="HU29" s="516"/>
      <c r="HV29" s="516"/>
      <c r="HW29" s="516"/>
      <c r="HX29" s="516"/>
      <c r="HY29" s="516"/>
      <c r="HZ29" s="516"/>
      <c r="IA29" s="516"/>
      <c r="IB29" s="516"/>
      <c r="IC29" s="516"/>
      <c r="ID29" s="516"/>
      <c r="IE29" s="516"/>
      <c r="IF29" s="516"/>
      <c r="IG29" s="516"/>
      <c r="IH29" s="516"/>
      <c r="II29" s="516"/>
      <c r="IJ29" s="516"/>
      <c r="IK29" s="516"/>
      <c r="IL29" s="516"/>
      <c r="IM29" s="516"/>
      <c r="IN29" s="516"/>
      <c r="IO29" s="516"/>
      <c r="IP29" s="516"/>
      <c r="IQ29" s="516"/>
      <c r="IR29" s="516"/>
      <c r="IS29" s="516"/>
      <c r="IT29" s="516"/>
      <c r="IU29" s="516"/>
      <c r="IV29" s="516"/>
      <c r="IW29" s="516"/>
      <c r="IX29" s="516"/>
      <c r="IY29" s="516"/>
      <c r="IZ29" s="516"/>
      <c r="JA29" s="516"/>
      <c r="JB29" s="516"/>
      <c r="JC29" s="516"/>
      <c r="JD29" s="516"/>
      <c r="JE29" s="516"/>
      <c r="JF29" s="516"/>
      <c r="JG29" s="516"/>
      <c r="JH29" s="516"/>
      <c r="JI29" s="516"/>
      <c r="JJ29" s="516"/>
      <c r="JK29" s="516"/>
      <c r="JL29" s="516"/>
      <c r="JM29" s="516"/>
      <c r="JN29" s="516"/>
      <c r="JO29" s="516"/>
      <c r="JP29" s="516"/>
      <c r="JQ29" s="516"/>
      <c r="JR29" s="516"/>
      <c r="JS29" s="516"/>
      <c r="JT29" s="516"/>
      <c r="JU29" s="516"/>
      <c r="JV29" s="516"/>
      <c r="JW29" s="516"/>
      <c r="JX29" s="516"/>
      <c r="JY29" s="516"/>
      <c r="JZ29" s="516"/>
      <c r="KA29" s="516"/>
      <c r="KB29" s="516"/>
      <c r="KC29" s="516"/>
      <c r="KD29" s="516"/>
      <c r="KE29" s="516"/>
      <c r="KF29" s="516"/>
      <c r="KG29" s="516"/>
      <c r="KH29" s="516"/>
      <c r="KI29" s="516"/>
      <c r="KJ29" s="516"/>
      <c r="KK29" s="516"/>
      <c r="KL29" s="516"/>
      <c r="KM29" s="516"/>
      <c r="KN29" s="516"/>
      <c r="KO29" s="516"/>
      <c r="KP29" s="516"/>
      <c r="KQ29" s="516"/>
      <c r="KR29" s="516"/>
      <c r="KS29" s="516"/>
      <c r="KT29" s="516"/>
      <c r="KU29" s="516"/>
      <c r="KV29" s="516"/>
      <c r="KW29" s="516"/>
      <c r="KX29" s="516"/>
      <c r="KY29" s="516"/>
      <c r="KZ29" s="516"/>
      <c r="LA29" s="516"/>
      <c r="LB29" s="516"/>
      <c r="LC29" s="516"/>
      <c r="LD29" s="516"/>
      <c r="LE29" s="516"/>
      <c r="LF29" s="516"/>
      <c r="LG29" s="516"/>
      <c r="LH29" s="516"/>
      <c r="LI29" s="516"/>
      <c r="LJ29" s="516"/>
      <c r="LK29" s="516"/>
      <c r="LL29" s="516"/>
      <c r="LM29" s="516"/>
      <c r="LN29" s="516"/>
      <c r="LO29" s="516"/>
      <c r="LP29" s="516"/>
      <c r="LQ29" s="516"/>
      <c r="LR29" s="516"/>
      <c r="LS29" s="516"/>
      <c r="LT29" s="516"/>
      <c r="LU29" s="516"/>
      <c r="LV29" s="516"/>
      <c r="LW29" s="516"/>
      <c r="LX29" s="516"/>
      <c r="LY29" s="516"/>
      <c r="LZ29" s="516"/>
      <c r="MA29" s="516"/>
      <c r="MB29" s="516"/>
      <c r="MC29" s="516"/>
      <c r="MD29" s="516"/>
      <c r="ME29" s="516"/>
      <c r="MF29" s="516"/>
      <c r="MG29" s="516"/>
      <c r="MH29" s="516"/>
      <c r="MI29" s="516"/>
      <c r="MJ29" s="516"/>
      <c r="MK29" s="516"/>
      <c r="ML29" s="516"/>
      <c r="MM29" s="516"/>
      <c r="MN29" s="516"/>
      <c r="MO29" s="516"/>
      <c r="MP29" s="516"/>
      <c r="MQ29" s="516"/>
      <c r="MR29" s="516"/>
      <c r="MS29" s="516"/>
      <c r="MT29" s="516"/>
      <c r="MU29" s="516"/>
      <c r="MV29" s="516"/>
      <c r="MW29" s="516"/>
      <c r="MX29" s="516"/>
      <c r="MY29" s="516"/>
      <c r="MZ29" s="516"/>
      <c r="NA29" s="516"/>
      <c r="NB29" s="516"/>
      <c r="NC29" s="516"/>
      <c r="ND29" s="516"/>
      <c r="NE29" s="516"/>
      <c r="NF29" s="516"/>
      <c r="NG29" s="516"/>
      <c r="NH29" s="516"/>
      <c r="NI29" s="516"/>
      <c r="NJ29" s="516"/>
      <c r="NK29" s="516"/>
      <c r="NL29" s="516"/>
      <c r="NM29" s="516"/>
      <c r="NN29" s="516"/>
      <c r="NO29" s="516"/>
      <c r="NP29" s="516"/>
      <c r="NQ29" s="516"/>
      <c r="NR29" s="516"/>
      <c r="NS29" s="516"/>
      <c r="NT29" s="516"/>
      <c r="NU29" s="516"/>
      <c r="NV29" s="516"/>
      <c r="NW29" s="516"/>
      <c r="NX29" s="516"/>
      <c r="NY29" s="516"/>
      <c r="NZ29" s="516"/>
      <c r="OA29" s="516"/>
      <c r="OB29" s="516"/>
      <c r="OC29" s="516"/>
      <c r="OD29" s="516"/>
      <c r="OE29" s="516"/>
      <c r="OF29" s="516"/>
      <c r="OG29" s="516"/>
      <c r="OH29" s="516"/>
      <c r="OI29" s="516"/>
      <c r="OJ29" s="516"/>
      <c r="OK29" s="516"/>
      <c r="OL29" s="516"/>
      <c r="OM29" s="516"/>
      <c r="ON29" s="516"/>
      <c r="OO29" s="516"/>
      <c r="OP29" s="516"/>
      <c r="OQ29" s="516"/>
      <c r="OR29" s="516"/>
      <c r="OS29" s="516"/>
      <c r="OT29" s="516"/>
      <c r="OU29" s="516"/>
      <c r="OV29" s="516"/>
      <c r="OW29" s="516"/>
      <c r="OX29" s="516"/>
      <c r="OY29" s="516"/>
      <c r="OZ29" s="516"/>
      <c r="PA29" s="516"/>
      <c r="PB29" s="516"/>
      <c r="PC29" s="516"/>
      <c r="PD29" s="516"/>
      <c r="PE29" s="516"/>
      <c r="PF29" s="516"/>
      <c r="PG29" s="516"/>
      <c r="PH29" s="516"/>
      <c r="PI29" s="516"/>
      <c r="PJ29" s="516"/>
      <c r="PK29" s="516"/>
      <c r="PL29" s="516"/>
      <c r="PM29" s="516"/>
      <c r="PN29" s="516"/>
      <c r="PO29" s="516"/>
      <c r="PP29" s="516"/>
      <c r="PQ29" s="516"/>
      <c r="PR29" s="516"/>
      <c r="PS29" s="516"/>
      <c r="PT29" s="516"/>
      <c r="PU29" s="516"/>
      <c r="PV29" s="516"/>
      <c r="PW29" s="516"/>
      <c r="PX29" s="516"/>
    </row>
    <row r="30" spans="1:440" ht="33" customHeight="1" thickBot="1" x14ac:dyDescent="0.3">
      <c r="A30" s="579"/>
      <c r="B30" s="763" t="s">
        <v>285</v>
      </c>
      <c r="C30" s="764"/>
      <c r="D30" s="580"/>
      <c r="E30" s="674"/>
      <c r="F30" s="675"/>
      <c r="G30" s="675"/>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7"/>
      <c r="BM30" s="678" t="s">
        <v>41</v>
      </c>
      <c r="BN30" s="679" t="s">
        <v>139</v>
      </c>
      <c r="BO30" s="680" t="s">
        <v>42</v>
      </c>
      <c r="BP30" s="516"/>
      <c r="BQ30" s="516"/>
      <c r="BR30" s="516"/>
      <c r="BS30" s="516"/>
      <c r="BT30" s="516"/>
      <c r="BU30" s="516"/>
      <c r="BV30" s="516"/>
      <c r="BW30" s="516"/>
      <c r="BX30" s="516"/>
      <c r="BY30" s="516"/>
      <c r="BZ30" s="516"/>
      <c r="CA30" s="516"/>
      <c r="CB30" s="516"/>
      <c r="CC30" s="516"/>
      <c r="CD30" s="516"/>
      <c r="CE30" s="516"/>
      <c r="CF30" s="516"/>
      <c r="CG30" s="516"/>
      <c r="CH30" s="516"/>
      <c r="CI30" s="516"/>
      <c r="CJ30" s="516"/>
      <c r="CK30" s="516"/>
      <c r="CL30" s="516"/>
      <c r="CM30" s="516"/>
      <c r="CN30" s="516"/>
      <c r="CO30" s="516"/>
      <c r="CP30" s="516"/>
      <c r="CQ30" s="516"/>
      <c r="CR30" s="516"/>
      <c r="CS30" s="516"/>
      <c r="CT30" s="516"/>
      <c r="CU30" s="516"/>
      <c r="CV30" s="516"/>
      <c r="CW30" s="516"/>
      <c r="CX30" s="516"/>
      <c r="CY30" s="516"/>
      <c r="CZ30" s="516"/>
      <c r="DA30" s="516"/>
      <c r="DB30" s="516"/>
      <c r="DC30" s="516"/>
      <c r="DD30" s="516"/>
      <c r="DE30" s="516"/>
      <c r="DF30" s="516"/>
      <c r="DG30" s="516"/>
      <c r="DH30" s="516"/>
      <c r="DI30" s="516"/>
      <c r="DJ30" s="516"/>
      <c r="DK30" s="516"/>
      <c r="DL30" s="516"/>
      <c r="DM30" s="516"/>
      <c r="DN30" s="516"/>
      <c r="DO30" s="516"/>
      <c r="DP30" s="516"/>
      <c r="DQ30" s="516"/>
      <c r="DR30" s="516"/>
      <c r="DS30" s="516"/>
      <c r="DT30" s="516"/>
      <c r="DU30" s="516"/>
      <c r="DV30" s="516"/>
      <c r="DW30" s="516"/>
      <c r="DX30" s="516"/>
      <c r="DY30" s="516"/>
      <c r="DZ30" s="516"/>
      <c r="EA30" s="516"/>
      <c r="EB30" s="516"/>
      <c r="EC30" s="516"/>
      <c r="ED30" s="516"/>
      <c r="EE30" s="516"/>
      <c r="EF30" s="516"/>
      <c r="EG30" s="516"/>
      <c r="EH30" s="516"/>
      <c r="EI30" s="516"/>
      <c r="EJ30" s="516"/>
      <c r="EK30" s="516"/>
      <c r="EL30" s="516"/>
      <c r="EM30" s="516"/>
      <c r="EN30" s="516"/>
      <c r="EO30" s="516"/>
      <c r="EP30" s="516"/>
      <c r="EQ30" s="516"/>
      <c r="ER30" s="516"/>
      <c r="ES30" s="516"/>
      <c r="ET30" s="516"/>
      <c r="EU30" s="516"/>
      <c r="EV30" s="516"/>
      <c r="EW30" s="516"/>
      <c r="EX30" s="516"/>
      <c r="EY30" s="516"/>
      <c r="EZ30" s="516"/>
      <c r="FA30" s="516"/>
      <c r="FB30" s="516"/>
      <c r="FC30" s="516"/>
      <c r="FD30" s="516"/>
      <c r="FE30" s="516"/>
      <c r="FF30" s="516"/>
      <c r="FG30" s="516"/>
      <c r="FH30" s="516"/>
      <c r="FI30" s="516"/>
      <c r="FJ30" s="516"/>
      <c r="FK30" s="516"/>
      <c r="FL30" s="516"/>
      <c r="FM30" s="516"/>
      <c r="FN30" s="516"/>
      <c r="FO30" s="516"/>
      <c r="FP30" s="516"/>
      <c r="FQ30" s="516"/>
      <c r="FR30" s="516"/>
      <c r="FS30" s="516"/>
      <c r="FT30" s="516"/>
      <c r="FU30" s="516"/>
      <c r="FV30" s="516"/>
      <c r="FW30" s="516"/>
      <c r="FX30" s="516"/>
      <c r="FY30" s="516"/>
      <c r="FZ30" s="516"/>
      <c r="GA30" s="516"/>
      <c r="GB30" s="516"/>
      <c r="GC30" s="516"/>
      <c r="GD30" s="516"/>
      <c r="GE30" s="516"/>
      <c r="GF30" s="516"/>
      <c r="GG30" s="516"/>
      <c r="GH30" s="516"/>
      <c r="GI30" s="516"/>
      <c r="GJ30" s="516"/>
      <c r="GK30" s="516"/>
      <c r="GL30" s="516"/>
      <c r="GM30" s="516"/>
      <c r="GN30" s="516"/>
      <c r="GO30" s="516"/>
      <c r="GP30" s="516"/>
      <c r="GQ30" s="516"/>
      <c r="GR30" s="516"/>
      <c r="GS30" s="516"/>
      <c r="GT30" s="516"/>
      <c r="GU30" s="516"/>
      <c r="GV30" s="516"/>
      <c r="GW30" s="516"/>
      <c r="GX30" s="516"/>
      <c r="GY30" s="516"/>
      <c r="GZ30" s="516"/>
      <c r="HA30" s="516"/>
      <c r="HB30" s="516"/>
      <c r="HC30" s="516"/>
      <c r="HD30" s="516"/>
      <c r="HE30" s="516"/>
      <c r="HF30" s="516"/>
      <c r="HG30" s="516"/>
      <c r="HH30" s="516"/>
      <c r="HI30" s="516"/>
      <c r="HJ30" s="516"/>
      <c r="HK30" s="516"/>
      <c r="HL30" s="516"/>
      <c r="HM30" s="516"/>
      <c r="HN30" s="516"/>
      <c r="HO30" s="516"/>
      <c r="HP30" s="516"/>
      <c r="HQ30" s="516"/>
      <c r="HR30" s="516"/>
      <c r="HS30" s="516"/>
      <c r="HT30" s="516"/>
      <c r="HU30" s="516"/>
      <c r="HV30" s="516"/>
      <c r="HW30" s="516"/>
      <c r="HX30" s="516"/>
      <c r="HY30" s="516"/>
      <c r="HZ30" s="516"/>
      <c r="IA30" s="516"/>
      <c r="IB30" s="516"/>
      <c r="IC30" s="516"/>
      <c r="ID30" s="516"/>
      <c r="IE30" s="516"/>
      <c r="IF30" s="516"/>
      <c r="IG30" s="516"/>
      <c r="IH30" s="516"/>
      <c r="II30" s="516"/>
      <c r="IJ30" s="516"/>
      <c r="IK30" s="516"/>
      <c r="IL30" s="516"/>
      <c r="IM30" s="516"/>
      <c r="IN30" s="516"/>
      <c r="IO30" s="516"/>
      <c r="IP30" s="516"/>
      <c r="IQ30" s="516"/>
      <c r="IR30" s="516"/>
      <c r="IS30" s="516"/>
      <c r="IT30" s="516"/>
      <c r="IU30" s="516"/>
      <c r="IV30" s="516"/>
      <c r="IW30" s="516"/>
      <c r="IX30" s="516"/>
      <c r="IY30" s="516"/>
      <c r="IZ30" s="516"/>
      <c r="JA30" s="516"/>
      <c r="JB30" s="516"/>
      <c r="JC30" s="516"/>
      <c r="JD30" s="516"/>
      <c r="JE30" s="516"/>
      <c r="JF30" s="516"/>
      <c r="JG30" s="516"/>
      <c r="JH30" s="516"/>
      <c r="JI30" s="516"/>
      <c r="JJ30" s="516"/>
      <c r="JK30" s="516"/>
      <c r="JL30" s="516"/>
      <c r="JM30" s="516"/>
      <c r="JN30" s="516"/>
      <c r="JO30" s="516"/>
      <c r="JP30" s="516"/>
      <c r="JQ30" s="516"/>
      <c r="JR30" s="516"/>
      <c r="JS30" s="516"/>
      <c r="JT30" s="516"/>
      <c r="JU30" s="516"/>
      <c r="JV30" s="516"/>
      <c r="JW30" s="516"/>
      <c r="JX30" s="516"/>
      <c r="JY30" s="516"/>
      <c r="JZ30" s="516"/>
      <c r="KA30" s="516"/>
      <c r="KB30" s="516"/>
      <c r="KC30" s="516"/>
      <c r="KD30" s="516"/>
      <c r="KE30" s="516"/>
      <c r="KF30" s="516"/>
      <c r="KG30" s="516"/>
      <c r="KH30" s="516"/>
      <c r="KI30" s="516"/>
      <c r="KJ30" s="516"/>
      <c r="KK30" s="516"/>
      <c r="KL30" s="516"/>
      <c r="KM30" s="516"/>
      <c r="KN30" s="516"/>
      <c r="KO30" s="516"/>
      <c r="KP30" s="516"/>
      <c r="KQ30" s="516"/>
      <c r="KR30" s="516"/>
      <c r="KS30" s="516"/>
      <c r="KT30" s="516"/>
      <c r="KU30" s="516"/>
      <c r="KV30" s="516"/>
      <c r="KW30" s="516"/>
      <c r="KX30" s="516"/>
      <c r="KY30" s="516"/>
      <c r="KZ30" s="516"/>
      <c r="LA30" s="516"/>
      <c r="LB30" s="516"/>
      <c r="LC30" s="516"/>
      <c r="LD30" s="516"/>
      <c r="LE30" s="516"/>
      <c r="LF30" s="516"/>
      <c r="LG30" s="516"/>
      <c r="LH30" s="516"/>
      <c r="LI30" s="516"/>
      <c r="LJ30" s="516"/>
      <c r="LK30" s="516"/>
      <c r="LL30" s="516"/>
      <c r="LM30" s="516"/>
      <c r="LN30" s="516"/>
      <c r="LO30" s="516"/>
      <c r="LP30" s="516"/>
      <c r="LQ30" s="516"/>
      <c r="LR30" s="516"/>
      <c r="LS30" s="516"/>
      <c r="LT30" s="516"/>
      <c r="LU30" s="516"/>
      <c r="LV30" s="516"/>
      <c r="LW30" s="516"/>
      <c r="LX30" s="516"/>
      <c r="LY30" s="516"/>
      <c r="LZ30" s="516"/>
      <c r="MA30" s="516"/>
      <c r="MB30" s="516"/>
      <c r="MC30" s="516"/>
      <c r="MD30" s="516"/>
      <c r="ME30" s="516"/>
      <c r="MF30" s="516"/>
      <c r="MG30" s="516"/>
      <c r="MH30" s="516"/>
      <c r="MI30" s="516"/>
      <c r="MJ30" s="516"/>
      <c r="MK30" s="516"/>
      <c r="ML30" s="516"/>
      <c r="MM30" s="516"/>
      <c r="MN30" s="516"/>
      <c r="MO30" s="516"/>
      <c r="MP30" s="516"/>
      <c r="MQ30" s="516"/>
      <c r="MR30" s="516"/>
      <c r="MS30" s="516"/>
      <c r="MT30" s="516"/>
      <c r="MU30" s="516"/>
      <c r="MV30" s="516"/>
      <c r="MW30" s="516"/>
      <c r="MX30" s="516"/>
      <c r="MY30" s="516"/>
      <c r="MZ30" s="516"/>
      <c r="NA30" s="516"/>
      <c r="NB30" s="516"/>
      <c r="NC30" s="516"/>
      <c r="ND30" s="516"/>
      <c r="NE30" s="516"/>
      <c r="NF30" s="516"/>
      <c r="NG30" s="516"/>
      <c r="NH30" s="516"/>
      <c r="NI30" s="516"/>
      <c r="NJ30" s="516"/>
      <c r="NK30" s="516"/>
      <c r="NL30" s="516"/>
      <c r="NM30" s="516"/>
      <c r="NN30" s="516"/>
      <c r="NO30" s="516"/>
      <c r="NP30" s="516"/>
      <c r="NQ30" s="516"/>
      <c r="NR30" s="516"/>
      <c r="NS30" s="516"/>
      <c r="NT30" s="516"/>
      <c r="NU30" s="516"/>
      <c r="NV30" s="516"/>
      <c r="NW30" s="516"/>
      <c r="NX30" s="516"/>
      <c r="NY30" s="516"/>
      <c r="NZ30" s="516"/>
      <c r="OA30" s="516"/>
      <c r="OB30" s="516"/>
      <c r="OC30" s="516"/>
      <c r="OD30" s="516"/>
      <c r="OE30" s="516"/>
      <c r="OF30" s="516"/>
      <c r="OG30" s="516"/>
      <c r="OH30" s="516"/>
      <c r="OI30" s="516"/>
      <c r="OJ30" s="516"/>
      <c r="OK30" s="516"/>
      <c r="OL30" s="516"/>
      <c r="OM30" s="516"/>
      <c r="ON30" s="516"/>
      <c r="OO30" s="516"/>
      <c r="OP30" s="516"/>
      <c r="OQ30" s="516"/>
      <c r="OR30" s="516"/>
      <c r="OS30" s="516"/>
      <c r="OT30" s="516"/>
      <c r="OU30" s="516"/>
      <c r="OV30" s="516"/>
      <c r="OW30" s="516"/>
      <c r="OX30" s="516"/>
      <c r="OY30" s="516"/>
      <c r="OZ30" s="516"/>
      <c r="PA30" s="516"/>
      <c r="PB30" s="516"/>
      <c r="PC30" s="516"/>
      <c r="PD30" s="516"/>
      <c r="PE30" s="516"/>
      <c r="PF30" s="516"/>
      <c r="PG30" s="516"/>
      <c r="PH30" s="516"/>
      <c r="PI30" s="516"/>
      <c r="PJ30" s="516"/>
      <c r="PK30" s="516"/>
      <c r="PL30" s="516"/>
      <c r="PM30" s="516"/>
      <c r="PN30" s="516"/>
      <c r="PO30" s="516"/>
      <c r="PP30" s="516"/>
      <c r="PQ30" s="516"/>
      <c r="PR30" s="516"/>
      <c r="PS30" s="516"/>
      <c r="PT30" s="516"/>
      <c r="PU30" s="516"/>
      <c r="PV30" s="516"/>
      <c r="PW30" s="516"/>
      <c r="PX30" s="516"/>
    </row>
    <row r="31" spans="1:440" ht="33" customHeight="1" x14ac:dyDescent="0.25">
      <c r="A31" s="581">
        <v>19</v>
      </c>
      <c r="B31" s="557" t="s">
        <v>251</v>
      </c>
      <c r="C31" s="564" t="s">
        <v>271</v>
      </c>
      <c r="D31" s="582" t="s">
        <v>54</v>
      </c>
      <c r="E31" s="681"/>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82"/>
      <c r="BM31" s="683"/>
      <c r="BN31" s="684"/>
      <c r="BO31" s="685"/>
      <c r="BP31" s="516"/>
      <c r="BQ31" s="516"/>
      <c r="BR31" s="516"/>
      <c r="BS31" s="516"/>
      <c r="BT31" s="516"/>
      <c r="BU31" s="516"/>
      <c r="BV31" s="516"/>
      <c r="BW31" s="516"/>
      <c r="BX31" s="516"/>
      <c r="BY31" s="516"/>
      <c r="BZ31" s="516"/>
      <c r="CA31" s="516"/>
      <c r="CB31" s="516"/>
      <c r="CC31" s="516"/>
      <c r="CD31" s="516"/>
      <c r="CE31" s="516"/>
      <c r="CF31" s="516"/>
      <c r="CG31" s="516"/>
      <c r="CH31" s="516"/>
      <c r="CI31" s="516"/>
      <c r="CJ31" s="516"/>
      <c r="CK31" s="516"/>
      <c r="CL31" s="516"/>
      <c r="CM31" s="516"/>
      <c r="CN31" s="516"/>
      <c r="CO31" s="516"/>
      <c r="CP31" s="516"/>
      <c r="CQ31" s="516"/>
      <c r="CR31" s="516"/>
      <c r="CS31" s="516"/>
      <c r="CT31" s="516"/>
      <c r="CU31" s="516"/>
      <c r="CV31" s="516"/>
      <c r="CW31" s="516"/>
      <c r="CX31" s="516"/>
      <c r="CY31" s="516"/>
      <c r="CZ31" s="516"/>
      <c r="DA31" s="516"/>
      <c r="DB31" s="516"/>
      <c r="DC31" s="516"/>
      <c r="DD31" s="516"/>
      <c r="DE31" s="516"/>
      <c r="DF31" s="516"/>
      <c r="DG31" s="516"/>
      <c r="DH31" s="516"/>
      <c r="DI31" s="516"/>
      <c r="DJ31" s="516"/>
      <c r="DK31" s="516"/>
      <c r="DL31" s="516"/>
      <c r="DM31" s="516"/>
      <c r="DN31" s="516"/>
      <c r="DO31" s="516"/>
      <c r="DP31" s="516"/>
      <c r="DQ31" s="516"/>
      <c r="DR31" s="516"/>
      <c r="DS31" s="516"/>
      <c r="DT31" s="516"/>
      <c r="DU31" s="516"/>
      <c r="DV31" s="516"/>
      <c r="DW31" s="516"/>
      <c r="DX31" s="516"/>
      <c r="DY31" s="516"/>
      <c r="DZ31" s="516"/>
      <c r="EA31" s="516"/>
      <c r="EB31" s="516"/>
      <c r="EC31" s="516"/>
      <c r="ED31" s="516"/>
      <c r="EE31" s="516"/>
      <c r="EF31" s="516"/>
      <c r="EG31" s="516"/>
      <c r="EH31" s="516"/>
      <c r="EI31" s="516"/>
      <c r="EJ31" s="516"/>
      <c r="EK31" s="516"/>
      <c r="EL31" s="516"/>
      <c r="EM31" s="516"/>
      <c r="EN31" s="516"/>
      <c r="EO31" s="516"/>
      <c r="EP31" s="516"/>
      <c r="EQ31" s="516"/>
      <c r="ER31" s="516"/>
      <c r="ES31" s="516"/>
      <c r="ET31" s="516"/>
      <c r="EU31" s="516"/>
      <c r="EV31" s="516"/>
      <c r="EW31" s="516"/>
      <c r="EX31" s="516"/>
      <c r="EY31" s="516"/>
      <c r="EZ31" s="516"/>
      <c r="FA31" s="516"/>
      <c r="FB31" s="516"/>
      <c r="FC31" s="516"/>
      <c r="FD31" s="516"/>
      <c r="FE31" s="516"/>
      <c r="FF31" s="516"/>
      <c r="FG31" s="516"/>
      <c r="FH31" s="516"/>
      <c r="FI31" s="516"/>
      <c r="FJ31" s="516"/>
      <c r="FK31" s="516"/>
      <c r="FL31" s="516"/>
      <c r="FM31" s="516"/>
      <c r="FN31" s="516"/>
      <c r="FO31" s="516"/>
      <c r="FP31" s="516"/>
      <c r="FQ31" s="516"/>
      <c r="FR31" s="516"/>
      <c r="FS31" s="516"/>
      <c r="FT31" s="516"/>
      <c r="FU31" s="516"/>
      <c r="FV31" s="516"/>
      <c r="FW31" s="516"/>
      <c r="FX31" s="516"/>
      <c r="FY31" s="516"/>
      <c r="FZ31" s="516"/>
      <c r="GA31" s="516"/>
      <c r="GB31" s="516"/>
      <c r="GC31" s="516"/>
      <c r="GD31" s="516"/>
      <c r="GE31" s="516"/>
      <c r="GF31" s="516"/>
      <c r="GG31" s="516"/>
      <c r="GH31" s="516"/>
      <c r="GI31" s="516"/>
      <c r="GJ31" s="516"/>
      <c r="GK31" s="516"/>
      <c r="GL31" s="516"/>
      <c r="GM31" s="516"/>
      <c r="GN31" s="516"/>
      <c r="GO31" s="516"/>
      <c r="GP31" s="516"/>
      <c r="GQ31" s="516"/>
      <c r="GR31" s="516"/>
      <c r="GS31" s="516"/>
      <c r="GT31" s="516"/>
      <c r="GU31" s="516"/>
      <c r="GV31" s="516"/>
      <c r="GW31" s="516"/>
      <c r="GX31" s="516"/>
      <c r="GY31" s="516"/>
      <c r="GZ31" s="516"/>
      <c r="HA31" s="516"/>
      <c r="HB31" s="516"/>
      <c r="HC31" s="516"/>
      <c r="HD31" s="516"/>
      <c r="HE31" s="516"/>
      <c r="HF31" s="516"/>
      <c r="HG31" s="516"/>
      <c r="HH31" s="516"/>
      <c r="HI31" s="516"/>
      <c r="HJ31" s="516"/>
      <c r="HK31" s="516"/>
      <c r="HL31" s="516"/>
      <c r="HM31" s="516"/>
      <c r="HN31" s="516"/>
      <c r="HO31" s="516"/>
      <c r="HP31" s="516"/>
      <c r="HQ31" s="516"/>
      <c r="HR31" s="516"/>
      <c r="HS31" s="516"/>
      <c r="HT31" s="516"/>
      <c r="HU31" s="516"/>
      <c r="HV31" s="516"/>
      <c r="HW31" s="516"/>
      <c r="HX31" s="516"/>
      <c r="HY31" s="516"/>
      <c r="HZ31" s="516"/>
      <c r="IA31" s="516"/>
      <c r="IB31" s="516"/>
      <c r="IC31" s="516"/>
      <c r="ID31" s="516"/>
      <c r="IE31" s="516"/>
      <c r="IF31" s="516"/>
      <c r="IG31" s="516"/>
      <c r="IH31" s="516"/>
      <c r="II31" s="516"/>
      <c r="IJ31" s="516"/>
      <c r="IK31" s="516"/>
      <c r="IL31" s="516"/>
      <c r="IM31" s="516"/>
      <c r="IN31" s="516"/>
      <c r="IO31" s="516"/>
      <c r="IP31" s="516"/>
      <c r="IQ31" s="516"/>
      <c r="IR31" s="516"/>
      <c r="IS31" s="516"/>
      <c r="IT31" s="516"/>
      <c r="IU31" s="516"/>
      <c r="IV31" s="516"/>
      <c r="IW31" s="516"/>
      <c r="IX31" s="516"/>
      <c r="IY31" s="516"/>
      <c r="IZ31" s="516"/>
      <c r="JA31" s="516"/>
      <c r="JB31" s="516"/>
      <c r="JC31" s="516"/>
      <c r="JD31" s="516"/>
      <c r="JE31" s="516"/>
      <c r="JF31" s="516"/>
      <c r="JG31" s="516"/>
      <c r="JH31" s="516"/>
      <c r="JI31" s="516"/>
      <c r="JJ31" s="516"/>
      <c r="JK31" s="516"/>
      <c r="JL31" s="516"/>
      <c r="JM31" s="516"/>
      <c r="JN31" s="516"/>
      <c r="JO31" s="516"/>
      <c r="JP31" s="516"/>
      <c r="JQ31" s="516"/>
      <c r="JR31" s="516"/>
      <c r="JS31" s="516"/>
      <c r="JT31" s="516"/>
      <c r="JU31" s="516"/>
      <c r="JV31" s="516"/>
      <c r="JW31" s="516"/>
      <c r="JX31" s="516"/>
      <c r="JY31" s="516"/>
      <c r="JZ31" s="516"/>
      <c r="KA31" s="516"/>
      <c r="KB31" s="516"/>
      <c r="KC31" s="516"/>
      <c r="KD31" s="516"/>
      <c r="KE31" s="516"/>
      <c r="KF31" s="516"/>
      <c r="KG31" s="516"/>
      <c r="KH31" s="516"/>
      <c r="KI31" s="516"/>
      <c r="KJ31" s="516"/>
      <c r="KK31" s="516"/>
      <c r="KL31" s="516"/>
      <c r="KM31" s="516"/>
      <c r="KN31" s="516"/>
      <c r="KO31" s="516"/>
      <c r="KP31" s="516"/>
      <c r="KQ31" s="516"/>
      <c r="KR31" s="516"/>
      <c r="KS31" s="516"/>
      <c r="KT31" s="516"/>
      <c r="KU31" s="516"/>
      <c r="KV31" s="516"/>
      <c r="KW31" s="516"/>
      <c r="KX31" s="516"/>
      <c r="KY31" s="516"/>
      <c r="KZ31" s="516"/>
      <c r="LA31" s="516"/>
      <c r="LB31" s="516"/>
      <c r="LC31" s="516"/>
      <c r="LD31" s="516"/>
      <c r="LE31" s="516"/>
      <c r="LF31" s="516"/>
      <c r="LG31" s="516"/>
      <c r="LH31" s="516"/>
      <c r="LI31" s="516"/>
      <c r="LJ31" s="516"/>
      <c r="LK31" s="516"/>
      <c r="LL31" s="516"/>
      <c r="LM31" s="516"/>
      <c r="LN31" s="516"/>
      <c r="LO31" s="516"/>
      <c r="LP31" s="516"/>
      <c r="LQ31" s="516"/>
      <c r="LR31" s="516"/>
      <c r="LS31" s="516"/>
      <c r="LT31" s="516"/>
      <c r="LU31" s="516"/>
      <c r="LV31" s="516"/>
      <c r="LW31" s="516"/>
      <c r="LX31" s="516"/>
      <c r="LY31" s="516"/>
      <c r="LZ31" s="516"/>
      <c r="MA31" s="516"/>
      <c r="MB31" s="516"/>
      <c r="MC31" s="516"/>
      <c r="MD31" s="516"/>
      <c r="ME31" s="516"/>
      <c r="MF31" s="516"/>
      <c r="MG31" s="516"/>
      <c r="MH31" s="516"/>
      <c r="MI31" s="516"/>
      <c r="MJ31" s="516"/>
      <c r="MK31" s="516"/>
      <c r="ML31" s="516"/>
      <c r="MM31" s="516"/>
      <c r="MN31" s="516"/>
      <c r="MO31" s="516"/>
      <c r="MP31" s="516"/>
      <c r="MQ31" s="516"/>
      <c r="MR31" s="516"/>
      <c r="MS31" s="516"/>
      <c r="MT31" s="516"/>
      <c r="MU31" s="516"/>
      <c r="MV31" s="516"/>
      <c r="MW31" s="516"/>
      <c r="MX31" s="516"/>
      <c r="MY31" s="516"/>
      <c r="MZ31" s="516"/>
      <c r="NA31" s="516"/>
      <c r="NB31" s="516"/>
      <c r="NC31" s="516"/>
      <c r="ND31" s="516"/>
      <c r="NE31" s="516"/>
      <c r="NF31" s="516"/>
      <c r="NG31" s="516"/>
      <c r="NH31" s="516"/>
      <c r="NI31" s="516"/>
      <c r="NJ31" s="516"/>
      <c r="NK31" s="516"/>
      <c r="NL31" s="516"/>
      <c r="NM31" s="516"/>
      <c r="NN31" s="516"/>
      <c r="NO31" s="516"/>
      <c r="NP31" s="516"/>
      <c r="NQ31" s="516"/>
      <c r="NR31" s="516"/>
      <c r="NS31" s="516"/>
      <c r="NT31" s="516"/>
      <c r="NU31" s="516"/>
      <c r="NV31" s="516"/>
      <c r="NW31" s="516"/>
      <c r="NX31" s="516"/>
      <c r="NY31" s="516"/>
      <c r="NZ31" s="516"/>
      <c r="OA31" s="516"/>
      <c r="OB31" s="516"/>
      <c r="OC31" s="516"/>
      <c r="OD31" s="516"/>
      <c r="OE31" s="516"/>
      <c r="OF31" s="516"/>
      <c r="OG31" s="516"/>
      <c r="OH31" s="516"/>
      <c r="OI31" s="516"/>
      <c r="OJ31" s="516"/>
      <c r="OK31" s="516"/>
      <c r="OL31" s="516"/>
      <c r="OM31" s="516"/>
      <c r="ON31" s="516"/>
      <c r="OO31" s="516"/>
      <c r="OP31" s="516"/>
      <c r="OQ31" s="516"/>
      <c r="OR31" s="516"/>
      <c r="OS31" s="516"/>
      <c r="OT31" s="516"/>
      <c r="OU31" s="516"/>
      <c r="OV31" s="516"/>
      <c r="OW31" s="516"/>
      <c r="OX31" s="516"/>
      <c r="OY31" s="516"/>
      <c r="OZ31" s="516"/>
      <c r="PA31" s="516"/>
      <c r="PB31" s="516"/>
      <c r="PC31" s="516"/>
      <c r="PD31" s="516"/>
      <c r="PE31" s="516"/>
      <c r="PF31" s="516"/>
      <c r="PG31" s="516"/>
      <c r="PH31" s="516"/>
      <c r="PI31" s="516"/>
      <c r="PJ31" s="516"/>
      <c r="PK31" s="516"/>
      <c r="PL31" s="516"/>
      <c r="PM31" s="516"/>
      <c r="PN31" s="516"/>
      <c r="PO31" s="516"/>
      <c r="PP31" s="516"/>
      <c r="PQ31" s="516"/>
      <c r="PR31" s="516"/>
      <c r="PS31" s="516"/>
      <c r="PT31" s="516"/>
      <c r="PU31" s="516"/>
      <c r="PV31" s="516"/>
      <c r="PW31" s="516"/>
      <c r="PX31" s="516"/>
    </row>
    <row r="32" spans="1:440" ht="33" customHeight="1" x14ac:dyDescent="0.25">
      <c r="A32" s="573" t="s">
        <v>272</v>
      </c>
      <c r="B32" s="546" t="s">
        <v>251</v>
      </c>
      <c r="C32" s="574" t="s">
        <v>252</v>
      </c>
      <c r="D32" s="583" t="s">
        <v>54</v>
      </c>
      <c r="E32" s="686" t="str">
        <f>IF(E$31="N","X","")</f>
        <v/>
      </c>
      <c r="F32" s="645" t="str">
        <f t="shared" ref="F32:BL36" si="9">IF(F$31="N","X","")</f>
        <v/>
      </c>
      <c r="G32" s="645" t="str">
        <f t="shared" si="9"/>
        <v/>
      </c>
      <c r="H32" s="645" t="str">
        <f t="shared" si="9"/>
        <v/>
      </c>
      <c r="I32" s="645" t="str">
        <f t="shared" si="9"/>
        <v/>
      </c>
      <c r="J32" s="645" t="str">
        <f t="shared" si="9"/>
        <v/>
      </c>
      <c r="K32" s="645" t="str">
        <f t="shared" si="9"/>
        <v/>
      </c>
      <c r="L32" s="645" t="str">
        <f t="shared" si="9"/>
        <v/>
      </c>
      <c r="M32" s="645" t="str">
        <f t="shared" si="9"/>
        <v/>
      </c>
      <c r="N32" s="645" t="str">
        <f t="shared" si="9"/>
        <v/>
      </c>
      <c r="O32" s="645" t="str">
        <f t="shared" si="9"/>
        <v/>
      </c>
      <c r="P32" s="645" t="str">
        <f t="shared" si="9"/>
        <v/>
      </c>
      <c r="Q32" s="645" t="str">
        <f t="shared" si="9"/>
        <v/>
      </c>
      <c r="R32" s="645" t="str">
        <f t="shared" si="9"/>
        <v/>
      </c>
      <c r="S32" s="645" t="str">
        <f t="shared" si="9"/>
        <v/>
      </c>
      <c r="T32" s="645" t="str">
        <f t="shared" si="9"/>
        <v/>
      </c>
      <c r="U32" s="645" t="str">
        <f t="shared" si="9"/>
        <v/>
      </c>
      <c r="V32" s="645" t="str">
        <f t="shared" si="9"/>
        <v/>
      </c>
      <c r="W32" s="645" t="str">
        <f t="shared" si="9"/>
        <v/>
      </c>
      <c r="X32" s="645" t="str">
        <f t="shared" si="9"/>
        <v/>
      </c>
      <c r="Y32" s="645" t="str">
        <f t="shared" si="9"/>
        <v/>
      </c>
      <c r="Z32" s="645" t="str">
        <f t="shared" si="9"/>
        <v/>
      </c>
      <c r="AA32" s="645" t="str">
        <f t="shared" si="9"/>
        <v/>
      </c>
      <c r="AB32" s="645" t="str">
        <f t="shared" si="9"/>
        <v/>
      </c>
      <c r="AC32" s="645" t="str">
        <f t="shared" si="9"/>
        <v/>
      </c>
      <c r="AD32" s="645" t="str">
        <f t="shared" si="9"/>
        <v/>
      </c>
      <c r="AE32" s="645" t="str">
        <f t="shared" si="9"/>
        <v/>
      </c>
      <c r="AF32" s="645" t="str">
        <f t="shared" si="9"/>
        <v/>
      </c>
      <c r="AG32" s="645" t="str">
        <f t="shared" si="9"/>
        <v/>
      </c>
      <c r="AH32" s="645" t="str">
        <f t="shared" si="9"/>
        <v/>
      </c>
      <c r="AI32" s="645" t="str">
        <f t="shared" si="9"/>
        <v/>
      </c>
      <c r="AJ32" s="645" t="str">
        <f t="shared" si="9"/>
        <v/>
      </c>
      <c r="AK32" s="645" t="str">
        <f t="shared" si="9"/>
        <v/>
      </c>
      <c r="AL32" s="645" t="str">
        <f t="shared" si="9"/>
        <v/>
      </c>
      <c r="AM32" s="645" t="str">
        <f t="shared" si="9"/>
        <v/>
      </c>
      <c r="AN32" s="645" t="str">
        <f t="shared" si="9"/>
        <v/>
      </c>
      <c r="AO32" s="645" t="str">
        <f t="shared" si="9"/>
        <v/>
      </c>
      <c r="AP32" s="645" t="str">
        <f t="shared" si="9"/>
        <v/>
      </c>
      <c r="AQ32" s="645" t="str">
        <f t="shared" si="9"/>
        <v/>
      </c>
      <c r="AR32" s="645" t="str">
        <f t="shared" si="9"/>
        <v/>
      </c>
      <c r="AS32" s="645" t="str">
        <f t="shared" si="9"/>
        <v/>
      </c>
      <c r="AT32" s="645" t="str">
        <f t="shared" si="9"/>
        <v/>
      </c>
      <c r="AU32" s="645" t="str">
        <f t="shared" si="9"/>
        <v/>
      </c>
      <c r="AV32" s="645" t="str">
        <f t="shared" si="9"/>
        <v/>
      </c>
      <c r="AW32" s="645" t="str">
        <f t="shared" si="9"/>
        <v/>
      </c>
      <c r="AX32" s="645" t="str">
        <f t="shared" si="9"/>
        <v/>
      </c>
      <c r="AY32" s="645" t="str">
        <f t="shared" si="9"/>
        <v/>
      </c>
      <c r="AZ32" s="645" t="str">
        <f t="shared" si="9"/>
        <v/>
      </c>
      <c r="BA32" s="645" t="str">
        <f t="shared" si="9"/>
        <v/>
      </c>
      <c r="BB32" s="645" t="str">
        <f t="shared" si="9"/>
        <v/>
      </c>
      <c r="BC32" s="645" t="str">
        <f t="shared" si="9"/>
        <v/>
      </c>
      <c r="BD32" s="645" t="str">
        <f t="shared" si="9"/>
        <v/>
      </c>
      <c r="BE32" s="645" t="str">
        <f t="shared" si="9"/>
        <v/>
      </c>
      <c r="BF32" s="645" t="str">
        <f t="shared" si="9"/>
        <v/>
      </c>
      <c r="BG32" s="645" t="str">
        <f t="shared" si="9"/>
        <v/>
      </c>
      <c r="BH32" s="645" t="str">
        <f t="shared" si="9"/>
        <v/>
      </c>
      <c r="BI32" s="645" t="str">
        <f t="shared" si="9"/>
        <v/>
      </c>
      <c r="BJ32" s="645" t="str">
        <f t="shared" si="9"/>
        <v/>
      </c>
      <c r="BK32" s="645" t="str">
        <f t="shared" si="9"/>
        <v/>
      </c>
      <c r="BL32" s="687" t="str">
        <f t="shared" si="9"/>
        <v/>
      </c>
      <c r="BM32" s="670"/>
      <c r="BN32" s="643"/>
      <c r="BO32" s="525"/>
      <c r="BP32" s="516"/>
      <c r="BQ32" s="516"/>
      <c r="BR32" s="516"/>
      <c r="BS32" s="516"/>
      <c r="BT32" s="516"/>
      <c r="BU32" s="516"/>
      <c r="BV32" s="516"/>
      <c r="BW32" s="516"/>
      <c r="BX32" s="516"/>
      <c r="BY32" s="516"/>
      <c r="BZ32" s="516"/>
      <c r="CA32" s="516"/>
      <c r="CB32" s="516"/>
      <c r="CC32" s="516"/>
      <c r="CD32" s="516"/>
      <c r="CE32" s="516"/>
      <c r="CF32" s="516"/>
      <c r="CG32" s="516"/>
      <c r="CH32" s="516"/>
      <c r="CI32" s="516"/>
      <c r="CJ32" s="516"/>
      <c r="CK32" s="516"/>
      <c r="CL32" s="516"/>
      <c r="CM32" s="516"/>
      <c r="CN32" s="516"/>
      <c r="CO32" s="516"/>
      <c r="CP32" s="516"/>
      <c r="CQ32" s="516"/>
      <c r="CR32" s="516"/>
      <c r="CS32" s="516"/>
      <c r="CT32" s="516"/>
      <c r="CU32" s="516"/>
      <c r="CV32" s="516"/>
      <c r="CW32" s="516"/>
      <c r="CX32" s="516"/>
      <c r="CY32" s="516"/>
      <c r="CZ32" s="516"/>
      <c r="DA32" s="516"/>
      <c r="DB32" s="516"/>
      <c r="DC32" s="516"/>
      <c r="DD32" s="516"/>
      <c r="DE32" s="516"/>
      <c r="DF32" s="516"/>
      <c r="DG32" s="516"/>
      <c r="DH32" s="516"/>
      <c r="DI32" s="516"/>
      <c r="DJ32" s="516"/>
      <c r="DK32" s="516"/>
      <c r="DL32" s="516"/>
      <c r="DM32" s="516"/>
      <c r="DN32" s="516"/>
      <c r="DO32" s="516"/>
      <c r="DP32" s="516"/>
      <c r="DQ32" s="516"/>
      <c r="DR32" s="516"/>
      <c r="DS32" s="516"/>
      <c r="DT32" s="516"/>
      <c r="DU32" s="516"/>
      <c r="DV32" s="516"/>
      <c r="DW32" s="516"/>
      <c r="DX32" s="516"/>
      <c r="DY32" s="516"/>
      <c r="DZ32" s="516"/>
      <c r="EA32" s="516"/>
      <c r="EB32" s="516"/>
      <c r="EC32" s="516"/>
      <c r="ED32" s="516"/>
      <c r="EE32" s="516"/>
      <c r="EF32" s="516"/>
      <c r="EG32" s="516"/>
      <c r="EH32" s="516"/>
      <c r="EI32" s="516"/>
      <c r="EJ32" s="516"/>
      <c r="EK32" s="516"/>
      <c r="EL32" s="516"/>
      <c r="EM32" s="516"/>
      <c r="EN32" s="516"/>
      <c r="EO32" s="516"/>
      <c r="EP32" s="516"/>
      <c r="EQ32" s="516"/>
      <c r="ER32" s="516"/>
      <c r="ES32" s="516"/>
      <c r="ET32" s="516"/>
      <c r="EU32" s="516"/>
      <c r="EV32" s="516"/>
      <c r="EW32" s="516"/>
      <c r="EX32" s="516"/>
      <c r="EY32" s="516"/>
      <c r="EZ32" s="516"/>
      <c r="FA32" s="516"/>
      <c r="FB32" s="516"/>
      <c r="FC32" s="516"/>
      <c r="FD32" s="516"/>
      <c r="FE32" s="516"/>
      <c r="FF32" s="516"/>
      <c r="FG32" s="516"/>
      <c r="FH32" s="516"/>
      <c r="FI32" s="516"/>
      <c r="FJ32" s="516"/>
      <c r="FK32" s="516"/>
      <c r="FL32" s="516"/>
      <c r="FM32" s="516"/>
      <c r="FN32" s="516"/>
      <c r="FO32" s="516"/>
      <c r="FP32" s="516"/>
      <c r="FQ32" s="516"/>
      <c r="FR32" s="516"/>
      <c r="FS32" s="516"/>
      <c r="FT32" s="516"/>
      <c r="FU32" s="516"/>
      <c r="FV32" s="516"/>
      <c r="FW32" s="516"/>
      <c r="FX32" s="516"/>
      <c r="FY32" s="516"/>
      <c r="FZ32" s="516"/>
      <c r="GA32" s="516"/>
      <c r="GB32" s="516"/>
      <c r="GC32" s="516"/>
      <c r="GD32" s="516"/>
      <c r="GE32" s="516"/>
      <c r="GF32" s="516"/>
      <c r="GG32" s="516"/>
      <c r="GH32" s="516"/>
      <c r="GI32" s="516"/>
      <c r="GJ32" s="516"/>
      <c r="GK32" s="516"/>
      <c r="GL32" s="516"/>
      <c r="GM32" s="516"/>
      <c r="GN32" s="516"/>
      <c r="GO32" s="516"/>
      <c r="GP32" s="516"/>
      <c r="GQ32" s="516"/>
      <c r="GR32" s="516"/>
      <c r="GS32" s="516"/>
      <c r="GT32" s="516"/>
      <c r="GU32" s="516"/>
      <c r="GV32" s="516"/>
      <c r="GW32" s="516"/>
      <c r="GX32" s="516"/>
      <c r="GY32" s="516"/>
      <c r="GZ32" s="516"/>
      <c r="HA32" s="516"/>
      <c r="HB32" s="516"/>
      <c r="HC32" s="516"/>
      <c r="HD32" s="516"/>
      <c r="HE32" s="516"/>
      <c r="HF32" s="516"/>
      <c r="HG32" s="516"/>
      <c r="HH32" s="516"/>
      <c r="HI32" s="516"/>
      <c r="HJ32" s="516"/>
      <c r="HK32" s="516"/>
      <c r="HL32" s="516"/>
      <c r="HM32" s="516"/>
      <c r="HN32" s="516"/>
      <c r="HO32" s="516"/>
      <c r="HP32" s="516"/>
      <c r="HQ32" s="516"/>
      <c r="HR32" s="516"/>
      <c r="HS32" s="516"/>
      <c r="HT32" s="516"/>
      <c r="HU32" s="516"/>
      <c r="HV32" s="516"/>
      <c r="HW32" s="516"/>
      <c r="HX32" s="516"/>
      <c r="HY32" s="516"/>
      <c r="HZ32" s="516"/>
      <c r="IA32" s="516"/>
      <c r="IB32" s="516"/>
      <c r="IC32" s="516"/>
      <c r="ID32" s="516"/>
      <c r="IE32" s="516"/>
      <c r="IF32" s="516"/>
      <c r="IG32" s="516"/>
      <c r="IH32" s="516"/>
      <c r="II32" s="516"/>
      <c r="IJ32" s="516"/>
      <c r="IK32" s="516"/>
      <c r="IL32" s="516"/>
      <c r="IM32" s="516"/>
      <c r="IN32" s="516"/>
      <c r="IO32" s="516"/>
      <c r="IP32" s="516"/>
      <c r="IQ32" s="516"/>
      <c r="IR32" s="516"/>
      <c r="IS32" s="516"/>
      <c r="IT32" s="516"/>
      <c r="IU32" s="516"/>
      <c r="IV32" s="516"/>
      <c r="IW32" s="516"/>
      <c r="IX32" s="516"/>
      <c r="IY32" s="516"/>
      <c r="IZ32" s="516"/>
      <c r="JA32" s="516"/>
      <c r="JB32" s="516"/>
      <c r="JC32" s="516"/>
      <c r="JD32" s="516"/>
      <c r="JE32" s="516"/>
      <c r="JF32" s="516"/>
      <c r="JG32" s="516"/>
      <c r="JH32" s="516"/>
      <c r="JI32" s="516"/>
      <c r="JJ32" s="516"/>
      <c r="JK32" s="516"/>
      <c r="JL32" s="516"/>
      <c r="JM32" s="516"/>
      <c r="JN32" s="516"/>
      <c r="JO32" s="516"/>
      <c r="JP32" s="516"/>
      <c r="JQ32" s="516"/>
      <c r="JR32" s="516"/>
      <c r="JS32" s="516"/>
      <c r="JT32" s="516"/>
      <c r="JU32" s="516"/>
      <c r="JV32" s="516"/>
      <c r="JW32" s="516"/>
      <c r="JX32" s="516"/>
      <c r="JY32" s="516"/>
      <c r="JZ32" s="516"/>
      <c r="KA32" s="516"/>
      <c r="KB32" s="516"/>
      <c r="KC32" s="516"/>
      <c r="KD32" s="516"/>
      <c r="KE32" s="516"/>
      <c r="KF32" s="516"/>
      <c r="KG32" s="516"/>
      <c r="KH32" s="516"/>
      <c r="KI32" s="516"/>
      <c r="KJ32" s="516"/>
      <c r="KK32" s="516"/>
      <c r="KL32" s="516"/>
      <c r="KM32" s="516"/>
      <c r="KN32" s="516"/>
      <c r="KO32" s="516"/>
      <c r="KP32" s="516"/>
      <c r="KQ32" s="516"/>
      <c r="KR32" s="516"/>
      <c r="KS32" s="516"/>
      <c r="KT32" s="516"/>
      <c r="KU32" s="516"/>
      <c r="KV32" s="516"/>
      <c r="KW32" s="516"/>
      <c r="KX32" s="516"/>
      <c r="KY32" s="516"/>
      <c r="KZ32" s="516"/>
      <c r="LA32" s="516"/>
      <c r="LB32" s="516"/>
      <c r="LC32" s="516"/>
      <c r="LD32" s="516"/>
      <c r="LE32" s="516"/>
      <c r="LF32" s="516"/>
      <c r="LG32" s="516"/>
      <c r="LH32" s="516"/>
      <c r="LI32" s="516"/>
      <c r="LJ32" s="516"/>
      <c r="LK32" s="516"/>
      <c r="LL32" s="516"/>
      <c r="LM32" s="516"/>
      <c r="LN32" s="516"/>
      <c r="LO32" s="516"/>
      <c r="LP32" s="516"/>
      <c r="LQ32" s="516"/>
      <c r="LR32" s="516"/>
      <c r="LS32" s="516"/>
      <c r="LT32" s="516"/>
      <c r="LU32" s="516"/>
      <c r="LV32" s="516"/>
      <c r="LW32" s="516"/>
      <c r="LX32" s="516"/>
      <c r="LY32" s="516"/>
      <c r="LZ32" s="516"/>
      <c r="MA32" s="516"/>
      <c r="MB32" s="516"/>
      <c r="MC32" s="516"/>
      <c r="MD32" s="516"/>
      <c r="ME32" s="516"/>
      <c r="MF32" s="516"/>
      <c r="MG32" s="516"/>
      <c r="MH32" s="516"/>
      <c r="MI32" s="516"/>
      <c r="MJ32" s="516"/>
      <c r="MK32" s="516"/>
      <c r="ML32" s="516"/>
      <c r="MM32" s="516"/>
      <c r="MN32" s="516"/>
      <c r="MO32" s="516"/>
      <c r="MP32" s="516"/>
      <c r="MQ32" s="516"/>
      <c r="MR32" s="516"/>
      <c r="MS32" s="516"/>
      <c r="MT32" s="516"/>
      <c r="MU32" s="516"/>
      <c r="MV32" s="516"/>
      <c r="MW32" s="516"/>
      <c r="MX32" s="516"/>
      <c r="MY32" s="516"/>
      <c r="MZ32" s="516"/>
      <c r="NA32" s="516"/>
      <c r="NB32" s="516"/>
      <c r="NC32" s="516"/>
      <c r="ND32" s="516"/>
      <c r="NE32" s="516"/>
      <c r="NF32" s="516"/>
      <c r="NG32" s="516"/>
      <c r="NH32" s="516"/>
      <c r="NI32" s="516"/>
      <c r="NJ32" s="516"/>
      <c r="NK32" s="516"/>
      <c r="NL32" s="516"/>
      <c r="NM32" s="516"/>
      <c r="NN32" s="516"/>
      <c r="NO32" s="516"/>
      <c r="NP32" s="516"/>
      <c r="NQ32" s="516"/>
      <c r="NR32" s="516"/>
      <c r="NS32" s="516"/>
      <c r="NT32" s="516"/>
      <c r="NU32" s="516"/>
      <c r="NV32" s="516"/>
      <c r="NW32" s="516"/>
      <c r="NX32" s="516"/>
      <c r="NY32" s="516"/>
      <c r="NZ32" s="516"/>
      <c r="OA32" s="516"/>
      <c r="OB32" s="516"/>
      <c r="OC32" s="516"/>
      <c r="OD32" s="516"/>
      <c r="OE32" s="516"/>
      <c r="OF32" s="516"/>
      <c r="OG32" s="516"/>
      <c r="OH32" s="516"/>
      <c r="OI32" s="516"/>
      <c r="OJ32" s="516"/>
      <c r="OK32" s="516"/>
      <c r="OL32" s="516"/>
      <c r="OM32" s="516"/>
      <c r="ON32" s="516"/>
      <c r="OO32" s="516"/>
      <c r="OP32" s="516"/>
      <c r="OQ32" s="516"/>
      <c r="OR32" s="516"/>
      <c r="OS32" s="516"/>
      <c r="OT32" s="516"/>
      <c r="OU32" s="516"/>
      <c r="OV32" s="516"/>
      <c r="OW32" s="516"/>
      <c r="OX32" s="516"/>
      <c r="OY32" s="516"/>
      <c r="OZ32" s="516"/>
      <c r="PA32" s="516"/>
      <c r="PB32" s="516"/>
      <c r="PC32" s="516"/>
      <c r="PD32" s="516"/>
      <c r="PE32" s="516"/>
      <c r="PF32" s="516"/>
      <c r="PG32" s="516"/>
      <c r="PH32" s="516"/>
      <c r="PI32" s="516"/>
      <c r="PJ32" s="516"/>
      <c r="PK32" s="516"/>
      <c r="PL32" s="516"/>
      <c r="PM32" s="516"/>
      <c r="PN32" s="516"/>
      <c r="PO32" s="516"/>
      <c r="PP32" s="516"/>
      <c r="PQ32" s="516"/>
      <c r="PR32" s="516"/>
      <c r="PS32" s="516"/>
      <c r="PT32" s="516"/>
      <c r="PU32" s="516"/>
      <c r="PV32" s="516"/>
      <c r="PW32" s="516"/>
      <c r="PX32" s="516"/>
    </row>
    <row r="33" spans="1:440" ht="33" customHeight="1" x14ac:dyDescent="0.25">
      <c r="A33" s="573" t="s">
        <v>273</v>
      </c>
      <c r="B33" s="546" t="s">
        <v>251</v>
      </c>
      <c r="C33" s="574" t="s">
        <v>253</v>
      </c>
      <c r="D33" s="583" t="s">
        <v>54</v>
      </c>
      <c r="E33" s="686" t="str">
        <f t="shared" ref="E33:E36" si="10">IF(E$31="N","X","")</f>
        <v/>
      </c>
      <c r="F33" s="645" t="str">
        <f t="shared" si="9"/>
        <v/>
      </c>
      <c r="G33" s="645" t="str">
        <f t="shared" si="9"/>
        <v/>
      </c>
      <c r="H33" s="645" t="str">
        <f t="shared" si="9"/>
        <v/>
      </c>
      <c r="I33" s="645" t="str">
        <f t="shared" si="9"/>
        <v/>
      </c>
      <c r="J33" s="645" t="str">
        <f t="shared" si="9"/>
        <v/>
      </c>
      <c r="K33" s="645" t="str">
        <f t="shared" si="9"/>
        <v/>
      </c>
      <c r="L33" s="645" t="str">
        <f t="shared" si="9"/>
        <v/>
      </c>
      <c r="M33" s="645" t="str">
        <f t="shared" si="9"/>
        <v/>
      </c>
      <c r="N33" s="645" t="str">
        <f t="shared" si="9"/>
        <v/>
      </c>
      <c r="O33" s="645" t="str">
        <f t="shared" si="9"/>
        <v/>
      </c>
      <c r="P33" s="645" t="str">
        <f t="shared" si="9"/>
        <v/>
      </c>
      <c r="Q33" s="645" t="str">
        <f t="shared" si="9"/>
        <v/>
      </c>
      <c r="R33" s="645" t="str">
        <f t="shared" si="9"/>
        <v/>
      </c>
      <c r="S33" s="645" t="str">
        <f t="shared" si="9"/>
        <v/>
      </c>
      <c r="T33" s="645" t="str">
        <f t="shared" si="9"/>
        <v/>
      </c>
      <c r="U33" s="645" t="str">
        <f t="shared" si="9"/>
        <v/>
      </c>
      <c r="V33" s="645" t="str">
        <f t="shared" si="9"/>
        <v/>
      </c>
      <c r="W33" s="645" t="str">
        <f t="shared" si="9"/>
        <v/>
      </c>
      <c r="X33" s="645" t="str">
        <f t="shared" si="9"/>
        <v/>
      </c>
      <c r="Y33" s="645" t="str">
        <f t="shared" si="9"/>
        <v/>
      </c>
      <c r="Z33" s="645" t="str">
        <f t="shared" si="9"/>
        <v/>
      </c>
      <c r="AA33" s="645" t="str">
        <f t="shared" si="9"/>
        <v/>
      </c>
      <c r="AB33" s="645" t="str">
        <f t="shared" si="9"/>
        <v/>
      </c>
      <c r="AC33" s="645" t="str">
        <f t="shared" si="9"/>
        <v/>
      </c>
      <c r="AD33" s="645" t="str">
        <f t="shared" si="9"/>
        <v/>
      </c>
      <c r="AE33" s="645" t="str">
        <f t="shared" si="9"/>
        <v/>
      </c>
      <c r="AF33" s="645" t="str">
        <f t="shared" si="9"/>
        <v/>
      </c>
      <c r="AG33" s="645" t="str">
        <f t="shared" si="9"/>
        <v/>
      </c>
      <c r="AH33" s="645" t="str">
        <f t="shared" si="9"/>
        <v/>
      </c>
      <c r="AI33" s="645" t="str">
        <f t="shared" si="9"/>
        <v/>
      </c>
      <c r="AJ33" s="645" t="str">
        <f t="shared" si="9"/>
        <v/>
      </c>
      <c r="AK33" s="645" t="str">
        <f t="shared" si="9"/>
        <v/>
      </c>
      <c r="AL33" s="645" t="str">
        <f t="shared" si="9"/>
        <v/>
      </c>
      <c r="AM33" s="645" t="str">
        <f t="shared" si="9"/>
        <v/>
      </c>
      <c r="AN33" s="645" t="str">
        <f t="shared" si="9"/>
        <v/>
      </c>
      <c r="AO33" s="645" t="str">
        <f t="shared" si="9"/>
        <v/>
      </c>
      <c r="AP33" s="645" t="str">
        <f t="shared" si="9"/>
        <v/>
      </c>
      <c r="AQ33" s="645" t="str">
        <f t="shared" si="9"/>
        <v/>
      </c>
      <c r="AR33" s="645" t="str">
        <f t="shared" si="9"/>
        <v/>
      </c>
      <c r="AS33" s="645" t="str">
        <f t="shared" si="9"/>
        <v/>
      </c>
      <c r="AT33" s="645" t="str">
        <f t="shared" si="9"/>
        <v/>
      </c>
      <c r="AU33" s="645" t="str">
        <f t="shared" si="9"/>
        <v/>
      </c>
      <c r="AV33" s="645" t="str">
        <f t="shared" si="9"/>
        <v/>
      </c>
      <c r="AW33" s="645" t="str">
        <f t="shared" si="9"/>
        <v/>
      </c>
      <c r="AX33" s="645" t="str">
        <f t="shared" si="9"/>
        <v/>
      </c>
      <c r="AY33" s="645" t="str">
        <f t="shared" si="9"/>
        <v/>
      </c>
      <c r="AZ33" s="645" t="str">
        <f t="shared" si="9"/>
        <v/>
      </c>
      <c r="BA33" s="645" t="str">
        <f t="shared" si="9"/>
        <v/>
      </c>
      <c r="BB33" s="645" t="str">
        <f t="shared" si="9"/>
        <v/>
      </c>
      <c r="BC33" s="645" t="str">
        <f t="shared" si="9"/>
        <v/>
      </c>
      <c r="BD33" s="645" t="str">
        <f t="shared" si="9"/>
        <v/>
      </c>
      <c r="BE33" s="645" t="str">
        <f t="shared" si="9"/>
        <v/>
      </c>
      <c r="BF33" s="645" t="str">
        <f t="shared" si="9"/>
        <v/>
      </c>
      <c r="BG33" s="645" t="str">
        <f t="shared" si="9"/>
        <v/>
      </c>
      <c r="BH33" s="645" t="str">
        <f t="shared" si="9"/>
        <v/>
      </c>
      <c r="BI33" s="645" t="str">
        <f t="shared" si="9"/>
        <v/>
      </c>
      <c r="BJ33" s="645" t="str">
        <f t="shared" si="9"/>
        <v/>
      </c>
      <c r="BK33" s="645" t="str">
        <f t="shared" si="9"/>
        <v/>
      </c>
      <c r="BL33" s="687" t="str">
        <f t="shared" si="9"/>
        <v/>
      </c>
      <c r="BM33" s="670"/>
      <c r="BN33" s="643"/>
      <c r="BO33" s="525"/>
      <c r="BP33" s="516"/>
      <c r="BQ33" s="516"/>
      <c r="BR33" s="516"/>
      <c r="BS33" s="516"/>
      <c r="BT33" s="516"/>
      <c r="BU33" s="516"/>
      <c r="BV33" s="516"/>
      <c r="BW33" s="516"/>
      <c r="BX33" s="516"/>
      <c r="BY33" s="516"/>
      <c r="BZ33" s="516"/>
      <c r="CA33" s="516"/>
      <c r="CB33" s="516"/>
      <c r="CC33" s="516"/>
      <c r="CD33" s="516"/>
      <c r="CE33" s="516"/>
      <c r="CF33" s="516"/>
      <c r="CG33" s="516"/>
      <c r="CH33" s="516"/>
      <c r="CI33" s="516"/>
      <c r="CJ33" s="516"/>
      <c r="CK33" s="516"/>
      <c r="CL33" s="516"/>
      <c r="CM33" s="516"/>
      <c r="CN33" s="516"/>
      <c r="CO33" s="516"/>
      <c r="CP33" s="516"/>
      <c r="CQ33" s="516"/>
      <c r="CR33" s="516"/>
      <c r="CS33" s="516"/>
      <c r="CT33" s="516"/>
      <c r="CU33" s="516"/>
      <c r="CV33" s="516"/>
      <c r="CW33" s="516"/>
      <c r="CX33" s="516"/>
      <c r="CY33" s="516"/>
      <c r="CZ33" s="516"/>
      <c r="DA33" s="516"/>
      <c r="DB33" s="516"/>
      <c r="DC33" s="516"/>
      <c r="DD33" s="516"/>
      <c r="DE33" s="516"/>
      <c r="DF33" s="516"/>
      <c r="DG33" s="516"/>
      <c r="DH33" s="516"/>
      <c r="DI33" s="516"/>
      <c r="DJ33" s="516"/>
      <c r="DK33" s="516"/>
      <c r="DL33" s="516"/>
      <c r="DM33" s="516"/>
      <c r="DN33" s="516"/>
      <c r="DO33" s="516"/>
      <c r="DP33" s="516"/>
      <c r="DQ33" s="516"/>
      <c r="DR33" s="516"/>
      <c r="DS33" s="516"/>
      <c r="DT33" s="516"/>
      <c r="DU33" s="516"/>
      <c r="DV33" s="516"/>
      <c r="DW33" s="516"/>
      <c r="DX33" s="516"/>
      <c r="DY33" s="516"/>
      <c r="DZ33" s="516"/>
      <c r="EA33" s="516"/>
      <c r="EB33" s="516"/>
      <c r="EC33" s="516"/>
      <c r="ED33" s="516"/>
      <c r="EE33" s="516"/>
      <c r="EF33" s="516"/>
      <c r="EG33" s="516"/>
      <c r="EH33" s="516"/>
      <c r="EI33" s="516"/>
      <c r="EJ33" s="516"/>
      <c r="EK33" s="516"/>
      <c r="EL33" s="516"/>
      <c r="EM33" s="516"/>
      <c r="EN33" s="516"/>
      <c r="EO33" s="516"/>
      <c r="EP33" s="516"/>
      <c r="EQ33" s="516"/>
      <c r="ER33" s="516"/>
      <c r="ES33" s="516"/>
      <c r="ET33" s="516"/>
      <c r="EU33" s="516"/>
      <c r="EV33" s="516"/>
      <c r="EW33" s="516"/>
      <c r="EX33" s="516"/>
      <c r="EY33" s="516"/>
      <c r="EZ33" s="516"/>
      <c r="FA33" s="516"/>
      <c r="FB33" s="516"/>
      <c r="FC33" s="516"/>
      <c r="FD33" s="516"/>
      <c r="FE33" s="516"/>
      <c r="FF33" s="516"/>
      <c r="FG33" s="516"/>
      <c r="FH33" s="516"/>
      <c r="FI33" s="516"/>
      <c r="FJ33" s="516"/>
      <c r="FK33" s="516"/>
      <c r="FL33" s="516"/>
      <c r="FM33" s="516"/>
      <c r="FN33" s="516"/>
      <c r="FO33" s="516"/>
      <c r="FP33" s="516"/>
      <c r="FQ33" s="516"/>
      <c r="FR33" s="516"/>
      <c r="FS33" s="516"/>
      <c r="FT33" s="516"/>
      <c r="FU33" s="516"/>
      <c r="FV33" s="516"/>
      <c r="FW33" s="516"/>
      <c r="FX33" s="516"/>
      <c r="FY33" s="516"/>
      <c r="FZ33" s="516"/>
      <c r="GA33" s="516"/>
      <c r="GB33" s="516"/>
      <c r="GC33" s="516"/>
      <c r="GD33" s="516"/>
      <c r="GE33" s="516"/>
      <c r="GF33" s="516"/>
      <c r="GG33" s="516"/>
      <c r="GH33" s="516"/>
      <c r="GI33" s="516"/>
      <c r="GJ33" s="516"/>
      <c r="GK33" s="516"/>
      <c r="GL33" s="516"/>
      <c r="GM33" s="516"/>
      <c r="GN33" s="516"/>
      <c r="GO33" s="516"/>
      <c r="GP33" s="516"/>
      <c r="GQ33" s="516"/>
      <c r="GR33" s="516"/>
      <c r="GS33" s="516"/>
      <c r="GT33" s="516"/>
      <c r="GU33" s="516"/>
      <c r="GV33" s="516"/>
      <c r="GW33" s="516"/>
      <c r="GX33" s="516"/>
      <c r="GY33" s="516"/>
      <c r="GZ33" s="516"/>
      <c r="HA33" s="516"/>
      <c r="HB33" s="516"/>
      <c r="HC33" s="516"/>
      <c r="HD33" s="516"/>
      <c r="HE33" s="516"/>
      <c r="HF33" s="516"/>
      <c r="HG33" s="516"/>
      <c r="HH33" s="516"/>
      <c r="HI33" s="516"/>
      <c r="HJ33" s="516"/>
      <c r="HK33" s="516"/>
      <c r="HL33" s="516"/>
      <c r="HM33" s="516"/>
      <c r="HN33" s="516"/>
      <c r="HO33" s="516"/>
      <c r="HP33" s="516"/>
      <c r="HQ33" s="516"/>
      <c r="HR33" s="516"/>
      <c r="HS33" s="516"/>
      <c r="HT33" s="516"/>
      <c r="HU33" s="516"/>
      <c r="HV33" s="516"/>
      <c r="HW33" s="516"/>
      <c r="HX33" s="516"/>
      <c r="HY33" s="516"/>
      <c r="HZ33" s="516"/>
      <c r="IA33" s="516"/>
      <c r="IB33" s="516"/>
      <c r="IC33" s="516"/>
      <c r="ID33" s="516"/>
      <c r="IE33" s="516"/>
      <c r="IF33" s="516"/>
      <c r="IG33" s="516"/>
      <c r="IH33" s="516"/>
      <c r="II33" s="516"/>
      <c r="IJ33" s="516"/>
      <c r="IK33" s="516"/>
      <c r="IL33" s="516"/>
      <c r="IM33" s="516"/>
      <c r="IN33" s="516"/>
      <c r="IO33" s="516"/>
      <c r="IP33" s="516"/>
      <c r="IQ33" s="516"/>
      <c r="IR33" s="516"/>
      <c r="IS33" s="516"/>
      <c r="IT33" s="516"/>
      <c r="IU33" s="516"/>
      <c r="IV33" s="516"/>
      <c r="IW33" s="516"/>
      <c r="IX33" s="516"/>
      <c r="IY33" s="516"/>
      <c r="IZ33" s="516"/>
      <c r="JA33" s="516"/>
      <c r="JB33" s="516"/>
      <c r="JC33" s="516"/>
      <c r="JD33" s="516"/>
      <c r="JE33" s="516"/>
      <c r="JF33" s="516"/>
      <c r="JG33" s="516"/>
      <c r="JH33" s="516"/>
      <c r="JI33" s="516"/>
      <c r="JJ33" s="516"/>
      <c r="JK33" s="516"/>
      <c r="JL33" s="516"/>
      <c r="JM33" s="516"/>
      <c r="JN33" s="516"/>
      <c r="JO33" s="516"/>
      <c r="JP33" s="516"/>
      <c r="JQ33" s="516"/>
      <c r="JR33" s="516"/>
      <c r="JS33" s="516"/>
      <c r="JT33" s="516"/>
      <c r="JU33" s="516"/>
      <c r="JV33" s="516"/>
      <c r="JW33" s="516"/>
      <c r="JX33" s="516"/>
      <c r="JY33" s="516"/>
      <c r="JZ33" s="516"/>
      <c r="KA33" s="516"/>
      <c r="KB33" s="516"/>
      <c r="KC33" s="516"/>
      <c r="KD33" s="516"/>
      <c r="KE33" s="516"/>
      <c r="KF33" s="516"/>
      <c r="KG33" s="516"/>
      <c r="KH33" s="516"/>
      <c r="KI33" s="516"/>
      <c r="KJ33" s="516"/>
      <c r="KK33" s="516"/>
      <c r="KL33" s="516"/>
      <c r="KM33" s="516"/>
      <c r="KN33" s="516"/>
      <c r="KO33" s="516"/>
      <c r="KP33" s="516"/>
      <c r="KQ33" s="516"/>
      <c r="KR33" s="516"/>
      <c r="KS33" s="516"/>
      <c r="KT33" s="516"/>
      <c r="KU33" s="516"/>
      <c r="KV33" s="516"/>
      <c r="KW33" s="516"/>
      <c r="KX33" s="516"/>
      <c r="KY33" s="516"/>
      <c r="KZ33" s="516"/>
      <c r="LA33" s="516"/>
      <c r="LB33" s="516"/>
      <c r="LC33" s="516"/>
      <c r="LD33" s="516"/>
      <c r="LE33" s="516"/>
      <c r="LF33" s="516"/>
      <c r="LG33" s="516"/>
      <c r="LH33" s="516"/>
      <c r="LI33" s="516"/>
      <c r="LJ33" s="516"/>
      <c r="LK33" s="516"/>
      <c r="LL33" s="516"/>
      <c r="LM33" s="516"/>
      <c r="LN33" s="516"/>
      <c r="LO33" s="516"/>
      <c r="LP33" s="516"/>
      <c r="LQ33" s="516"/>
      <c r="LR33" s="516"/>
      <c r="LS33" s="516"/>
      <c r="LT33" s="516"/>
      <c r="LU33" s="516"/>
      <c r="LV33" s="516"/>
      <c r="LW33" s="516"/>
      <c r="LX33" s="516"/>
      <c r="LY33" s="516"/>
      <c r="LZ33" s="516"/>
      <c r="MA33" s="516"/>
      <c r="MB33" s="516"/>
      <c r="MC33" s="516"/>
      <c r="MD33" s="516"/>
      <c r="ME33" s="516"/>
      <c r="MF33" s="516"/>
      <c r="MG33" s="516"/>
      <c r="MH33" s="516"/>
      <c r="MI33" s="516"/>
      <c r="MJ33" s="516"/>
      <c r="MK33" s="516"/>
      <c r="ML33" s="516"/>
      <c r="MM33" s="516"/>
      <c r="MN33" s="516"/>
      <c r="MO33" s="516"/>
      <c r="MP33" s="516"/>
      <c r="MQ33" s="516"/>
      <c r="MR33" s="516"/>
      <c r="MS33" s="516"/>
      <c r="MT33" s="516"/>
      <c r="MU33" s="516"/>
      <c r="MV33" s="516"/>
      <c r="MW33" s="516"/>
      <c r="MX33" s="516"/>
      <c r="MY33" s="516"/>
      <c r="MZ33" s="516"/>
      <c r="NA33" s="516"/>
      <c r="NB33" s="516"/>
      <c r="NC33" s="516"/>
      <c r="ND33" s="516"/>
      <c r="NE33" s="516"/>
      <c r="NF33" s="516"/>
      <c r="NG33" s="516"/>
      <c r="NH33" s="516"/>
      <c r="NI33" s="516"/>
      <c r="NJ33" s="516"/>
      <c r="NK33" s="516"/>
      <c r="NL33" s="516"/>
      <c r="NM33" s="516"/>
      <c r="NN33" s="516"/>
      <c r="NO33" s="516"/>
      <c r="NP33" s="516"/>
      <c r="NQ33" s="516"/>
      <c r="NR33" s="516"/>
      <c r="NS33" s="516"/>
      <c r="NT33" s="516"/>
      <c r="NU33" s="516"/>
      <c r="NV33" s="516"/>
      <c r="NW33" s="516"/>
      <c r="NX33" s="516"/>
      <c r="NY33" s="516"/>
      <c r="NZ33" s="516"/>
      <c r="OA33" s="516"/>
      <c r="OB33" s="516"/>
      <c r="OC33" s="516"/>
      <c r="OD33" s="516"/>
      <c r="OE33" s="516"/>
      <c r="OF33" s="516"/>
      <c r="OG33" s="516"/>
      <c r="OH33" s="516"/>
      <c r="OI33" s="516"/>
      <c r="OJ33" s="516"/>
      <c r="OK33" s="516"/>
      <c r="OL33" s="516"/>
      <c r="OM33" s="516"/>
      <c r="ON33" s="516"/>
      <c r="OO33" s="516"/>
      <c r="OP33" s="516"/>
      <c r="OQ33" s="516"/>
      <c r="OR33" s="516"/>
      <c r="OS33" s="516"/>
      <c r="OT33" s="516"/>
      <c r="OU33" s="516"/>
      <c r="OV33" s="516"/>
      <c r="OW33" s="516"/>
      <c r="OX33" s="516"/>
      <c r="OY33" s="516"/>
      <c r="OZ33" s="516"/>
      <c r="PA33" s="516"/>
      <c r="PB33" s="516"/>
      <c r="PC33" s="516"/>
      <c r="PD33" s="516"/>
      <c r="PE33" s="516"/>
      <c r="PF33" s="516"/>
      <c r="PG33" s="516"/>
      <c r="PH33" s="516"/>
      <c r="PI33" s="516"/>
      <c r="PJ33" s="516"/>
      <c r="PK33" s="516"/>
      <c r="PL33" s="516"/>
      <c r="PM33" s="516"/>
      <c r="PN33" s="516"/>
      <c r="PO33" s="516"/>
      <c r="PP33" s="516"/>
      <c r="PQ33" s="516"/>
      <c r="PR33" s="516"/>
      <c r="PS33" s="516"/>
      <c r="PT33" s="516"/>
      <c r="PU33" s="516"/>
      <c r="PV33" s="516"/>
      <c r="PW33" s="516"/>
      <c r="PX33" s="516"/>
    </row>
    <row r="34" spans="1:440" ht="33" customHeight="1" x14ac:dyDescent="0.25">
      <c r="A34" s="573" t="s">
        <v>274</v>
      </c>
      <c r="B34" s="546" t="s">
        <v>251</v>
      </c>
      <c r="C34" s="574" t="s">
        <v>254</v>
      </c>
      <c r="D34" s="583" t="s">
        <v>54</v>
      </c>
      <c r="E34" s="686" t="str">
        <f t="shared" si="10"/>
        <v/>
      </c>
      <c r="F34" s="645" t="str">
        <f t="shared" si="9"/>
        <v/>
      </c>
      <c r="G34" s="645" t="str">
        <f t="shared" si="9"/>
        <v/>
      </c>
      <c r="H34" s="645" t="str">
        <f t="shared" si="9"/>
        <v/>
      </c>
      <c r="I34" s="645" t="str">
        <f t="shared" si="9"/>
        <v/>
      </c>
      <c r="J34" s="645" t="str">
        <f t="shared" si="9"/>
        <v/>
      </c>
      <c r="K34" s="645" t="str">
        <f t="shared" si="9"/>
        <v/>
      </c>
      <c r="L34" s="645" t="str">
        <f t="shared" si="9"/>
        <v/>
      </c>
      <c r="M34" s="645" t="str">
        <f t="shared" si="9"/>
        <v/>
      </c>
      <c r="N34" s="645" t="str">
        <f t="shared" si="9"/>
        <v/>
      </c>
      <c r="O34" s="645" t="str">
        <f t="shared" si="9"/>
        <v/>
      </c>
      <c r="P34" s="645" t="str">
        <f t="shared" si="9"/>
        <v/>
      </c>
      <c r="Q34" s="645" t="str">
        <f t="shared" si="9"/>
        <v/>
      </c>
      <c r="R34" s="645" t="str">
        <f t="shared" si="9"/>
        <v/>
      </c>
      <c r="S34" s="645" t="str">
        <f t="shared" si="9"/>
        <v/>
      </c>
      <c r="T34" s="645" t="str">
        <f t="shared" si="9"/>
        <v/>
      </c>
      <c r="U34" s="645" t="str">
        <f t="shared" si="9"/>
        <v/>
      </c>
      <c r="V34" s="645" t="str">
        <f t="shared" si="9"/>
        <v/>
      </c>
      <c r="W34" s="645" t="str">
        <f t="shared" si="9"/>
        <v/>
      </c>
      <c r="X34" s="645" t="str">
        <f t="shared" si="9"/>
        <v/>
      </c>
      <c r="Y34" s="645" t="str">
        <f t="shared" si="9"/>
        <v/>
      </c>
      <c r="Z34" s="645" t="str">
        <f t="shared" si="9"/>
        <v/>
      </c>
      <c r="AA34" s="645" t="str">
        <f t="shared" si="9"/>
        <v/>
      </c>
      <c r="AB34" s="645" t="str">
        <f t="shared" si="9"/>
        <v/>
      </c>
      <c r="AC34" s="645" t="str">
        <f t="shared" si="9"/>
        <v/>
      </c>
      <c r="AD34" s="645" t="str">
        <f t="shared" si="9"/>
        <v/>
      </c>
      <c r="AE34" s="645" t="str">
        <f t="shared" si="9"/>
        <v/>
      </c>
      <c r="AF34" s="645" t="str">
        <f t="shared" si="9"/>
        <v/>
      </c>
      <c r="AG34" s="645" t="str">
        <f t="shared" si="9"/>
        <v/>
      </c>
      <c r="AH34" s="645" t="str">
        <f t="shared" si="9"/>
        <v/>
      </c>
      <c r="AI34" s="645" t="str">
        <f t="shared" si="9"/>
        <v/>
      </c>
      <c r="AJ34" s="645" t="str">
        <f t="shared" si="9"/>
        <v/>
      </c>
      <c r="AK34" s="645" t="str">
        <f t="shared" si="9"/>
        <v/>
      </c>
      <c r="AL34" s="645" t="str">
        <f t="shared" si="9"/>
        <v/>
      </c>
      <c r="AM34" s="645" t="str">
        <f t="shared" si="9"/>
        <v/>
      </c>
      <c r="AN34" s="645" t="str">
        <f t="shared" si="9"/>
        <v/>
      </c>
      <c r="AO34" s="645" t="str">
        <f t="shared" si="9"/>
        <v/>
      </c>
      <c r="AP34" s="645" t="str">
        <f t="shared" si="9"/>
        <v/>
      </c>
      <c r="AQ34" s="645" t="str">
        <f t="shared" si="9"/>
        <v/>
      </c>
      <c r="AR34" s="645" t="str">
        <f t="shared" si="9"/>
        <v/>
      </c>
      <c r="AS34" s="645" t="str">
        <f t="shared" si="9"/>
        <v/>
      </c>
      <c r="AT34" s="645" t="str">
        <f t="shared" si="9"/>
        <v/>
      </c>
      <c r="AU34" s="645" t="str">
        <f t="shared" si="9"/>
        <v/>
      </c>
      <c r="AV34" s="645" t="str">
        <f t="shared" si="9"/>
        <v/>
      </c>
      <c r="AW34" s="645" t="str">
        <f t="shared" si="9"/>
        <v/>
      </c>
      <c r="AX34" s="645" t="str">
        <f t="shared" si="9"/>
        <v/>
      </c>
      <c r="AY34" s="645" t="str">
        <f t="shared" si="9"/>
        <v/>
      </c>
      <c r="AZ34" s="645" t="str">
        <f t="shared" si="9"/>
        <v/>
      </c>
      <c r="BA34" s="645" t="str">
        <f t="shared" si="9"/>
        <v/>
      </c>
      <c r="BB34" s="645" t="str">
        <f t="shared" si="9"/>
        <v/>
      </c>
      <c r="BC34" s="645" t="str">
        <f t="shared" si="9"/>
        <v/>
      </c>
      <c r="BD34" s="645" t="str">
        <f t="shared" si="9"/>
        <v/>
      </c>
      <c r="BE34" s="645" t="str">
        <f t="shared" si="9"/>
        <v/>
      </c>
      <c r="BF34" s="645" t="str">
        <f t="shared" si="9"/>
        <v/>
      </c>
      <c r="BG34" s="645" t="str">
        <f t="shared" si="9"/>
        <v/>
      </c>
      <c r="BH34" s="645" t="str">
        <f t="shared" si="9"/>
        <v/>
      </c>
      <c r="BI34" s="645" t="str">
        <f t="shared" si="9"/>
        <v/>
      </c>
      <c r="BJ34" s="645" t="str">
        <f t="shared" si="9"/>
        <v/>
      </c>
      <c r="BK34" s="645" t="str">
        <f t="shared" si="9"/>
        <v/>
      </c>
      <c r="BL34" s="687" t="str">
        <f t="shared" si="9"/>
        <v/>
      </c>
      <c r="BM34" s="670"/>
      <c r="BN34" s="643"/>
      <c r="BO34" s="525"/>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16"/>
      <c r="GR34" s="516"/>
      <c r="GS34" s="516"/>
      <c r="GT34" s="516"/>
      <c r="GU34" s="516"/>
      <c r="GV34" s="516"/>
      <c r="GW34" s="516"/>
      <c r="GX34" s="516"/>
      <c r="GY34" s="516"/>
      <c r="GZ34" s="516"/>
      <c r="HA34" s="516"/>
      <c r="HB34" s="516"/>
      <c r="HC34" s="516"/>
      <c r="HD34" s="516"/>
      <c r="HE34" s="516"/>
      <c r="HF34" s="516"/>
      <c r="HG34" s="516"/>
      <c r="HH34" s="516"/>
      <c r="HI34" s="516"/>
      <c r="HJ34" s="516"/>
      <c r="HK34" s="516"/>
      <c r="HL34" s="516"/>
      <c r="HM34" s="516"/>
      <c r="HN34" s="516"/>
      <c r="HO34" s="516"/>
      <c r="HP34" s="516"/>
      <c r="HQ34" s="516"/>
      <c r="HR34" s="516"/>
      <c r="HS34" s="516"/>
      <c r="HT34" s="516"/>
      <c r="HU34" s="516"/>
      <c r="HV34" s="516"/>
      <c r="HW34" s="516"/>
      <c r="HX34" s="516"/>
      <c r="HY34" s="516"/>
      <c r="HZ34" s="516"/>
      <c r="IA34" s="516"/>
      <c r="IB34" s="516"/>
      <c r="IC34" s="516"/>
      <c r="ID34" s="516"/>
      <c r="IE34" s="516"/>
      <c r="IF34" s="516"/>
      <c r="IG34" s="516"/>
      <c r="IH34" s="516"/>
      <c r="II34" s="516"/>
      <c r="IJ34" s="516"/>
      <c r="IK34" s="516"/>
      <c r="IL34" s="516"/>
      <c r="IM34" s="516"/>
      <c r="IN34" s="516"/>
      <c r="IO34" s="516"/>
      <c r="IP34" s="516"/>
      <c r="IQ34" s="516"/>
      <c r="IR34" s="516"/>
      <c r="IS34" s="516"/>
      <c r="IT34" s="516"/>
      <c r="IU34" s="516"/>
      <c r="IV34" s="516"/>
      <c r="IW34" s="516"/>
      <c r="IX34" s="516"/>
      <c r="IY34" s="516"/>
      <c r="IZ34" s="516"/>
      <c r="JA34" s="516"/>
      <c r="JB34" s="516"/>
      <c r="JC34" s="516"/>
      <c r="JD34" s="516"/>
      <c r="JE34" s="516"/>
      <c r="JF34" s="516"/>
      <c r="JG34" s="516"/>
      <c r="JH34" s="516"/>
      <c r="JI34" s="516"/>
      <c r="JJ34" s="516"/>
      <c r="JK34" s="516"/>
      <c r="JL34" s="516"/>
      <c r="JM34" s="516"/>
      <c r="JN34" s="516"/>
      <c r="JO34" s="516"/>
      <c r="JP34" s="516"/>
      <c r="JQ34" s="516"/>
      <c r="JR34" s="516"/>
      <c r="JS34" s="516"/>
      <c r="JT34" s="516"/>
      <c r="JU34" s="516"/>
      <c r="JV34" s="516"/>
      <c r="JW34" s="516"/>
      <c r="JX34" s="516"/>
      <c r="JY34" s="516"/>
      <c r="JZ34" s="516"/>
      <c r="KA34" s="516"/>
      <c r="KB34" s="516"/>
      <c r="KC34" s="516"/>
      <c r="KD34" s="516"/>
      <c r="KE34" s="516"/>
      <c r="KF34" s="516"/>
      <c r="KG34" s="516"/>
      <c r="KH34" s="516"/>
      <c r="KI34" s="516"/>
      <c r="KJ34" s="516"/>
      <c r="KK34" s="516"/>
      <c r="KL34" s="516"/>
      <c r="KM34" s="516"/>
      <c r="KN34" s="516"/>
      <c r="KO34" s="516"/>
      <c r="KP34" s="516"/>
      <c r="KQ34" s="516"/>
      <c r="KR34" s="516"/>
      <c r="KS34" s="516"/>
      <c r="KT34" s="516"/>
      <c r="KU34" s="516"/>
      <c r="KV34" s="516"/>
      <c r="KW34" s="516"/>
      <c r="KX34" s="516"/>
      <c r="KY34" s="516"/>
      <c r="KZ34" s="516"/>
      <c r="LA34" s="516"/>
      <c r="LB34" s="516"/>
      <c r="LC34" s="516"/>
      <c r="LD34" s="516"/>
      <c r="LE34" s="516"/>
      <c r="LF34" s="516"/>
      <c r="LG34" s="516"/>
      <c r="LH34" s="516"/>
      <c r="LI34" s="516"/>
      <c r="LJ34" s="516"/>
      <c r="LK34" s="516"/>
      <c r="LL34" s="516"/>
      <c r="LM34" s="516"/>
      <c r="LN34" s="516"/>
      <c r="LO34" s="516"/>
      <c r="LP34" s="516"/>
      <c r="LQ34" s="516"/>
      <c r="LR34" s="516"/>
      <c r="LS34" s="516"/>
      <c r="LT34" s="516"/>
      <c r="LU34" s="516"/>
      <c r="LV34" s="516"/>
      <c r="LW34" s="516"/>
      <c r="LX34" s="516"/>
      <c r="LY34" s="516"/>
      <c r="LZ34" s="516"/>
      <c r="MA34" s="516"/>
      <c r="MB34" s="516"/>
      <c r="MC34" s="516"/>
      <c r="MD34" s="516"/>
      <c r="ME34" s="516"/>
      <c r="MF34" s="516"/>
      <c r="MG34" s="516"/>
      <c r="MH34" s="516"/>
      <c r="MI34" s="516"/>
      <c r="MJ34" s="516"/>
      <c r="MK34" s="516"/>
      <c r="ML34" s="516"/>
      <c r="MM34" s="516"/>
      <c r="MN34" s="516"/>
      <c r="MO34" s="516"/>
      <c r="MP34" s="516"/>
      <c r="MQ34" s="516"/>
      <c r="MR34" s="516"/>
      <c r="MS34" s="516"/>
      <c r="MT34" s="516"/>
      <c r="MU34" s="516"/>
      <c r="MV34" s="516"/>
      <c r="MW34" s="516"/>
      <c r="MX34" s="516"/>
      <c r="MY34" s="516"/>
      <c r="MZ34" s="516"/>
      <c r="NA34" s="516"/>
      <c r="NB34" s="516"/>
      <c r="NC34" s="516"/>
      <c r="ND34" s="516"/>
      <c r="NE34" s="516"/>
      <c r="NF34" s="516"/>
      <c r="NG34" s="516"/>
      <c r="NH34" s="516"/>
      <c r="NI34" s="516"/>
      <c r="NJ34" s="516"/>
      <c r="NK34" s="516"/>
      <c r="NL34" s="516"/>
      <c r="NM34" s="516"/>
      <c r="NN34" s="516"/>
      <c r="NO34" s="516"/>
      <c r="NP34" s="516"/>
      <c r="NQ34" s="516"/>
      <c r="NR34" s="516"/>
      <c r="NS34" s="516"/>
      <c r="NT34" s="516"/>
      <c r="NU34" s="516"/>
      <c r="NV34" s="516"/>
      <c r="NW34" s="516"/>
      <c r="NX34" s="516"/>
      <c r="NY34" s="516"/>
      <c r="NZ34" s="516"/>
      <c r="OA34" s="516"/>
      <c r="OB34" s="516"/>
      <c r="OC34" s="516"/>
      <c r="OD34" s="516"/>
      <c r="OE34" s="516"/>
      <c r="OF34" s="516"/>
      <c r="OG34" s="516"/>
      <c r="OH34" s="516"/>
      <c r="OI34" s="516"/>
      <c r="OJ34" s="516"/>
      <c r="OK34" s="516"/>
      <c r="OL34" s="516"/>
      <c r="OM34" s="516"/>
      <c r="ON34" s="516"/>
      <c r="OO34" s="516"/>
      <c r="OP34" s="516"/>
      <c r="OQ34" s="516"/>
      <c r="OR34" s="516"/>
      <c r="OS34" s="516"/>
      <c r="OT34" s="516"/>
      <c r="OU34" s="516"/>
      <c r="OV34" s="516"/>
      <c r="OW34" s="516"/>
      <c r="OX34" s="516"/>
      <c r="OY34" s="516"/>
      <c r="OZ34" s="516"/>
      <c r="PA34" s="516"/>
      <c r="PB34" s="516"/>
      <c r="PC34" s="516"/>
      <c r="PD34" s="516"/>
      <c r="PE34" s="516"/>
      <c r="PF34" s="516"/>
      <c r="PG34" s="516"/>
      <c r="PH34" s="516"/>
      <c r="PI34" s="516"/>
      <c r="PJ34" s="516"/>
      <c r="PK34" s="516"/>
      <c r="PL34" s="516"/>
      <c r="PM34" s="516"/>
      <c r="PN34" s="516"/>
      <c r="PO34" s="516"/>
      <c r="PP34" s="516"/>
      <c r="PQ34" s="516"/>
      <c r="PR34" s="516"/>
      <c r="PS34" s="516"/>
      <c r="PT34" s="516"/>
      <c r="PU34" s="516"/>
      <c r="PV34" s="516"/>
      <c r="PW34" s="516"/>
      <c r="PX34" s="516"/>
    </row>
    <row r="35" spans="1:440" ht="38.25" customHeight="1" x14ac:dyDescent="0.25">
      <c r="A35" s="573" t="s">
        <v>275</v>
      </c>
      <c r="B35" s="546" t="s">
        <v>251</v>
      </c>
      <c r="C35" s="574" t="s">
        <v>255</v>
      </c>
      <c r="D35" s="583" t="s">
        <v>54</v>
      </c>
      <c r="E35" s="686" t="str">
        <f t="shared" si="10"/>
        <v/>
      </c>
      <c r="F35" s="645" t="str">
        <f t="shared" si="9"/>
        <v/>
      </c>
      <c r="G35" s="645" t="str">
        <f t="shared" si="9"/>
        <v/>
      </c>
      <c r="H35" s="645" t="str">
        <f t="shared" si="9"/>
        <v/>
      </c>
      <c r="I35" s="645" t="str">
        <f t="shared" si="9"/>
        <v/>
      </c>
      <c r="J35" s="645" t="str">
        <f t="shared" si="9"/>
        <v/>
      </c>
      <c r="K35" s="645" t="str">
        <f t="shared" si="9"/>
        <v/>
      </c>
      <c r="L35" s="645" t="str">
        <f t="shared" si="9"/>
        <v/>
      </c>
      <c r="M35" s="645" t="str">
        <f t="shared" si="9"/>
        <v/>
      </c>
      <c r="N35" s="645" t="str">
        <f t="shared" si="9"/>
        <v/>
      </c>
      <c r="O35" s="645" t="str">
        <f t="shared" si="9"/>
        <v/>
      </c>
      <c r="P35" s="645" t="str">
        <f t="shared" si="9"/>
        <v/>
      </c>
      <c r="Q35" s="645" t="str">
        <f t="shared" si="9"/>
        <v/>
      </c>
      <c r="R35" s="645" t="str">
        <f t="shared" si="9"/>
        <v/>
      </c>
      <c r="S35" s="645" t="str">
        <f t="shared" si="9"/>
        <v/>
      </c>
      <c r="T35" s="645" t="str">
        <f t="shared" si="9"/>
        <v/>
      </c>
      <c r="U35" s="645" t="str">
        <f t="shared" si="9"/>
        <v/>
      </c>
      <c r="V35" s="645" t="str">
        <f t="shared" si="9"/>
        <v/>
      </c>
      <c r="W35" s="645" t="str">
        <f t="shared" si="9"/>
        <v/>
      </c>
      <c r="X35" s="645" t="str">
        <f t="shared" si="9"/>
        <v/>
      </c>
      <c r="Y35" s="645" t="str">
        <f t="shared" si="9"/>
        <v/>
      </c>
      <c r="Z35" s="645" t="str">
        <f t="shared" si="9"/>
        <v/>
      </c>
      <c r="AA35" s="645" t="str">
        <f t="shared" si="9"/>
        <v/>
      </c>
      <c r="AB35" s="645" t="str">
        <f t="shared" si="9"/>
        <v/>
      </c>
      <c r="AC35" s="645" t="str">
        <f t="shared" si="9"/>
        <v/>
      </c>
      <c r="AD35" s="645" t="str">
        <f t="shared" si="9"/>
        <v/>
      </c>
      <c r="AE35" s="645" t="str">
        <f t="shared" si="9"/>
        <v/>
      </c>
      <c r="AF35" s="645" t="str">
        <f t="shared" si="9"/>
        <v/>
      </c>
      <c r="AG35" s="645" t="str">
        <f t="shared" si="9"/>
        <v/>
      </c>
      <c r="AH35" s="645" t="str">
        <f t="shared" si="9"/>
        <v/>
      </c>
      <c r="AI35" s="645" t="str">
        <f t="shared" si="9"/>
        <v/>
      </c>
      <c r="AJ35" s="645" t="str">
        <f t="shared" si="9"/>
        <v/>
      </c>
      <c r="AK35" s="645" t="str">
        <f t="shared" si="9"/>
        <v/>
      </c>
      <c r="AL35" s="645" t="str">
        <f t="shared" si="9"/>
        <v/>
      </c>
      <c r="AM35" s="645" t="str">
        <f t="shared" si="9"/>
        <v/>
      </c>
      <c r="AN35" s="645" t="str">
        <f t="shared" si="9"/>
        <v/>
      </c>
      <c r="AO35" s="645" t="str">
        <f t="shared" si="9"/>
        <v/>
      </c>
      <c r="AP35" s="645" t="str">
        <f t="shared" si="9"/>
        <v/>
      </c>
      <c r="AQ35" s="645" t="str">
        <f t="shared" si="9"/>
        <v/>
      </c>
      <c r="AR35" s="645" t="str">
        <f t="shared" si="9"/>
        <v/>
      </c>
      <c r="AS35" s="645" t="str">
        <f t="shared" si="9"/>
        <v/>
      </c>
      <c r="AT35" s="645" t="str">
        <f t="shared" si="9"/>
        <v/>
      </c>
      <c r="AU35" s="645" t="str">
        <f t="shared" si="9"/>
        <v/>
      </c>
      <c r="AV35" s="645" t="str">
        <f t="shared" si="9"/>
        <v/>
      </c>
      <c r="AW35" s="645" t="str">
        <f t="shared" si="9"/>
        <v/>
      </c>
      <c r="AX35" s="645" t="str">
        <f t="shared" si="9"/>
        <v/>
      </c>
      <c r="AY35" s="645" t="str">
        <f t="shared" si="9"/>
        <v/>
      </c>
      <c r="AZ35" s="645" t="str">
        <f t="shared" si="9"/>
        <v/>
      </c>
      <c r="BA35" s="645" t="str">
        <f t="shared" si="9"/>
        <v/>
      </c>
      <c r="BB35" s="645" t="str">
        <f t="shared" si="9"/>
        <v/>
      </c>
      <c r="BC35" s="645" t="str">
        <f t="shared" si="9"/>
        <v/>
      </c>
      <c r="BD35" s="645" t="str">
        <f t="shared" si="9"/>
        <v/>
      </c>
      <c r="BE35" s="645" t="str">
        <f t="shared" si="9"/>
        <v/>
      </c>
      <c r="BF35" s="645" t="str">
        <f t="shared" si="9"/>
        <v/>
      </c>
      <c r="BG35" s="645" t="str">
        <f t="shared" si="9"/>
        <v/>
      </c>
      <c r="BH35" s="645" t="str">
        <f t="shared" si="9"/>
        <v/>
      </c>
      <c r="BI35" s="645" t="str">
        <f t="shared" si="9"/>
        <v/>
      </c>
      <c r="BJ35" s="645" t="str">
        <f t="shared" si="9"/>
        <v/>
      </c>
      <c r="BK35" s="645" t="str">
        <f t="shared" si="9"/>
        <v/>
      </c>
      <c r="BL35" s="687" t="str">
        <f t="shared" si="9"/>
        <v/>
      </c>
      <c r="BM35" s="670"/>
      <c r="BN35" s="643"/>
      <c r="BO35" s="525"/>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c r="GV35" s="516"/>
      <c r="GW35" s="516"/>
      <c r="GX35" s="516"/>
      <c r="GY35" s="516"/>
      <c r="GZ35" s="516"/>
      <c r="HA35" s="516"/>
      <c r="HB35" s="516"/>
      <c r="HC35" s="516"/>
      <c r="HD35" s="516"/>
      <c r="HE35" s="516"/>
      <c r="HF35" s="516"/>
      <c r="HG35" s="516"/>
      <c r="HH35" s="516"/>
      <c r="HI35" s="516"/>
      <c r="HJ35" s="516"/>
      <c r="HK35" s="516"/>
      <c r="HL35" s="516"/>
      <c r="HM35" s="516"/>
      <c r="HN35" s="516"/>
      <c r="HO35" s="516"/>
      <c r="HP35" s="516"/>
      <c r="HQ35" s="516"/>
      <c r="HR35" s="516"/>
      <c r="HS35" s="516"/>
      <c r="HT35" s="516"/>
      <c r="HU35" s="516"/>
      <c r="HV35" s="516"/>
      <c r="HW35" s="516"/>
      <c r="HX35" s="516"/>
      <c r="HY35" s="516"/>
      <c r="HZ35" s="516"/>
      <c r="IA35" s="516"/>
      <c r="IB35" s="516"/>
      <c r="IC35" s="516"/>
      <c r="ID35" s="516"/>
      <c r="IE35" s="516"/>
      <c r="IF35" s="516"/>
      <c r="IG35" s="516"/>
      <c r="IH35" s="516"/>
      <c r="II35" s="516"/>
      <c r="IJ35" s="516"/>
      <c r="IK35" s="516"/>
      <c r="IL35" s="516"/>
      <c r="IM35" s="516"/>
      <c r="IN35" s="516"/>
      <c r="IO35" s="516"/>
      <c r="IP35" s="516"/>
      <c r="IQ35" s="516"/>
      <c r="IR35" s="516"/>
      <c r="IS35" s="516"/>
      <c r="IT35" s="516"/>
      <c r="IU35" s="516"/>
      <c r="IV35" s="516"/>
      <c r="IW35" s="516"/>
      <c r="IX35" s="516"/>
      <c r="IY35" s="516"/>
      <c r="IZ35" s="516"/>
      <c r="JA35" s="516"/>
      <c r="JB35" s="516"/>
      <c r="JC35" s="516"/>
      <c r="JD35" s="516"/>
      <c r="JE35" s="516"/>
      <c r="JF35" s="516"/>
      <c r="JG35" s="516"/>
      <c r="JH35" s="516"/>
      <c r="JI35" s="516"/>
      <c r="JJ35" s="516"/>
      <c r="JK35" s="516"/>
      <c r="JL35" s="516"/>
      <c r="JM35" s="516"/>
      <c r="JN35" s="516"/>
      <c r="JO35" s="516"/>
      <c r="JP35" s="516"/>
      <c r="JQ35" s="516"/>
      <c r="JR35" s="516"/>
      <c r="JS35" s="516"/>
      <c r="JT35" s="516"/>
      <c r="JU35" s="516"/>
      <c r="JV35" s="516"/>
      <c r="JW35" s="516"/>
      <c r="JX35" s="516"/>
      <c r="JY35" s="516"/>
      <c r="JZ35" s="516"/>
      <c r="KA35" s="516"/>
      <c r="KB35" s="516"/>
      <c r="KC35" s="516"/>
      <c r="KD35" s="516"/>
      <c r="KE35" s="516"/>
      <c r="KF35" s="516"/>
      <c r="KG35" s="516"/>
      <c r="KH35" s="516"/>
      <c r="KI35" s="516"/>
      <c r="KJ35" s="516"/>
      <c r="KK35" s="516"/>
      <c r="KL35" s="516"/>
      <c r="KM35" s="516"/>
      <c r="KN35" s="516"/>
      <c r="KO35" s="516"/>
      <c r="KP35" s="516"/>
      <c r="KQ35" s="516"/>
      <c r="KR35" s="516"/>
      <c r="KS35" s="516"/>
      <c r="KT35" s="516"/>
      <c r="KU35" s="516"/>
      <c r="KV35" s="516"/>
      <c r="KW35" s="516"/>
      <c r="KX35" s="516"/>
      <c r="KY35" s="516"/>
      <c r="KZ35" s="516"/>
      <c r="LA35" s="516"/>
      <c r="LB35" s="516"/>
      <c r="LC35" s="516"/>
      <c r="LD35" s="516"/>
      <c r="LE35" s="516"/>
      <c r="LF35" s="516"/>
      <c r="LG35" s="516"/>
      <c r="LH35" s="516"/>
      <c r="LI35" s="516"/>
      <c r="LJ35" s="516"/>
      <c r="LK35" s="516"/>
      <c r="LL35" s="516"/>
      <c r="LM35" s="516"/>
      <c r="LN35" s="516"/>
      <c r="LO35" s="516"/>
      <c r="LP35" s="516"/>
      <c r="LQ35" s="516"/>
      <c r="LR35" s="516"/>
      <c r="LS35" s="516"/>
      <c r="LT35" s="516"/>
      <c r="LU35" s="516"/>
      <c r="LV35" s="516"/>
      <c r="LW35" s="516"/>
      <c r="LX35" s="516"/>
      <c r="LY35" s="516"/>
      <c r="LZ35" s="516"/>
      <c r="MA35" s="516"/>
      <c r="MB35" s="516"/>
      <c r="MC35" s="516"/>
      <c r="MD35" s="516"/>
      <c r="ME35" s="516"/>
      <c r="MF35" s="516"/>
      <c r="MG35" s="516"/>
      <c r="MH35" s="516"/>
      <c r="MI35" s="516"/>
      <c r="MJ35" s="516"/>
      <c r="MK35" s="516"/>
      <c r="ML35" s="516"/>
      <c r="MM35" s="516"/>
      <c r="MN35" s="516"/>
      <c r="MO35" s="516"/>
      <c r="MP35" s="516"/>
      <c r="MQ35" s="516"/>
      <c r="MR35" s="516"/>
      <c r="MS35" s="516"/>
      <c r="MT35" s="516"/>
      <c r="MU35" s="516"/>
      <c r="MV35" s="516"/>
      <c r="MW35" s="516"/>
      <c r="MX35" s="516"/>
      <c r="MY35" s="516"/>
      <c r="MZ35" s="516"/>
      <c r="NA35" s="516"/>
      <c r="NB35" s="516"/>
      <c r="NC35" s="516"/>
      <c r="ND35" s="516"/>
      <c r="NE35" s="516"/>
      <c r="NF35" s="516"/>
      <c r="NG35" s="516"/>
      <c r="NH35" s="516"/>
      <c r="NI35" s="516"/>
      <c r="NJ35" s="516"/>
      <c r="NK35" s="516"/>
      <c r="NL35" s="516"/>
      <c r="NM35" s="516"/>
      <c r="NN35" s="516"/>
      <c r="NO35" s="516"/>
      <c r="NP35" s="516"/>
      <c r="NQ35" s="516"/>
      <c r="NR35" s="516"/>
      <c r="NS35" s="516"/>
      <c r="NT35" s="516"/>
      <c r="NU35" s="516"/>
      <c r="NV35" s="516"/>
      <c r="NW35" s="516"/>
      <c r="NX35" s="516"/>
      <c r="NY35" s="516"/>
      <c r="NZ35" s="516"/>
      <c r="OA35" s="516"/>
      <c r="OB35" s="516"/>
      <c r="OC35" s="516"/>
      <c r="OD35" s="516"/>
      <c r="OE35" s="516"/>
      <c r="OF35" s="516"/>
      <c r="OG35" s="516"/>
      <c r="OH35" s="516"/>
      <c r="OI35" s="516"/>
      <c r="OJ35" s="516"/>
      <c r="OK35" s="516"/>
      <c r="OL35" s="516"/>
      <c r="OM35" s="516"/>
      <c r="ON35" s="516"/>
      <c r="OO35" s="516"/>
      <c r="OP35" s="516"/>
      <c r="OQ35" s="516"/>
      <c r="OR35" s="516"/>
      <c r="OS35" s="516"/>
      <c r="OT35" s="516"/>
      <c r="OU35" s="516"/>
      <c r="OV35" s="516"/>
      <c r="OW35" s="516"/>
      <c r="OX35" s="516"/>
      <c r="OY35" s="516"/>
      <c r="OZ35" s="516"/>
      <c r="PA35" s="516"/>
      <c r="PB35" s="516"/>
      <c r="PC35" s="516"/>
      <c r="PD35" s="516"/>
      <c r="PE35" s="516"/>
      <c r="PF35" s="516"/>
      <c r="PG35" s="516"/>
      <c r="PH35" s="516"/>
      <c r="PI35" s="516"/>
      <c r="PJ35" s="516"/>
      <c r="PK35" s="516"/>
      <c r="PL35" s="516"/>
      <c r="PM35" s="516"/>
      <c r="PN35" s="516"/>
      <c r="PO35" s="516"/>
      <c r="PP35" s="516"/>
      <c r="PQ35" s="516"/>
      <c r="PR35" s="516"/>
      <c r="PS35" s="516"/>
      <c r="PT35" s="516"/>
      <c r="PU35" s="516"/>
      <c r="PV35" s="516"/>
      <c r="PW35" s="516"/>
      <c r="PX35" s="516"/>
    </row>
    <row r="36" spans="1:440" ht="39" customHeight="1" x14ac:dyDescent="0.25">
      <c r="A36" s="573" t="s">
        <v>276</v>
      </c>
      <c r="B36" s="546" t="s">
        <v>251</v>
      </c>
      <c r="C36" s="574" t="s">
        <v>256</v>
      </c>
      <c r="D36" s="583" t="s">
        <v>54</v>
      </c>
      <c r="E36" s="686" t="str">
        <f t="shared" si="10"/>
        <v/>
      </c>
      <c r="F36" s="645" t="str">
        <f t="shared" si="9"/>
        <v/>
      </c>
      <c r="G36" s="645" t="str">
        <f t="shared" si="9"/>
        <v/>
      </c>
      <c r="H36" s="645" t="str">
        <f t="shared" si="9"/>
        <v/>
      </c>
      <c r="I36" s="645" t="str">
        <f t="shared" si="9"/>
        <v/>
      </c>
      <c r="J36" s="645" t="str">
        <f t="shared" si="9"/>
        <v/>
      </c>
      <c r="K36" s="645" t="str">
        <f t="shared" si="9"/>
        <v/>
      </c>
      <c r="L36" s="645" t="str">
        <f t="shared" si="9"/>
        <v/>
      </c>
      <c r="M36" s="645" t="str">
        <f t="shared" si="9"/>
        <v/>
      </c>
      <c r="N36" s="645" t="str">
        <f t="shared" si="9"/>
        <v/>
      </c>
      <c r="O36" s="645" t="str">
        <f t="shared" si="9"/>
        <v/>
      </c>
      <c r="P36" s="645" t="str">
        <f t="shared" si="9"/>
        <v/>
      </c>
      <c r="Q36" s="645" t="str">
        <f t="shared" si="9"/>
        <v/>
      </c>
      <c r="R36" s="645" t="str">
        <f t="shared" si="9"/>
        <v/>
      </c>
      <c r="S36" s="645" t="str">
        <f t="shared" si="9"/>
        <v/>
      </c>
      <c r="T36" s="645" t="str">
        <f t="shared" si="9"/>
        <v/>
      </c>
      <c r="U36" s="645" t="str">
        <f t="shared" si="9"/>
        <v/>
      </c>
      <c r="V36" s="645" t="str">
        <f t="shared" si="9"/>
        <v/>
      </c>
      <c r="W36" s="645" t="str">
        <f t="shared" si="9"/>
        <v/>
      </c>
      <c r="X36" s="645" t="str">
        <f t="shared" si="9"/>
        <v/>
      </c>
      <c r="Y36" s="645" t="str">
        <f t="shared" ref="Y36:BL36" si="11">IF(Y$31="N","X","")</f>
        <v/>
      </c>
      <c r="Z36" s="645" t="str">
        <f t="shared" si="11"/>
        <v/>
      </c>
      <c r="AA36" s="645" t="str">
        <f t="shared" si="11"/>
        <v/>
      </c>
      <c r="AB36" s="645" t="str">
        <f t="shared" si="11"/>
        <v/>
      </c>
      <c r="AC36" s="645" t="str">
        <f t="shared" si="11"/>
        <v/>
      </c>
      <c r="AD36" s="645" t="str">
        <f t="shared" si="11"/>
        <v/>
      </c>
      <c r="AE36" s="645" t="str">
        <f t="shared" si="11"/>
        <v/>
      </c>
      <c r="AF36" s="645" t="str">
        <f t="shared" si="11"/>
        <v/>
      </c>
      <c r="AG36" s="645" t="str">
        <f t="shared" si="11"/>
        <v/>
      </c>
      <c r="AH36" s="645" t="str">
        <f t="shared" si="11"/>
        <v/>
      </c>
      <c r="AI36" s="645" t="str">
        <f t="shared" si="11"/>
        <v/>
      </c>
      <c r="AJ36" s="645" t="str">
        <f t="shared" si="11"/>
        <v/>
      </c>
      <c r="AK36" s="645" t="str">
        <f t="shared" si="11"/>
        <v/>
      </c>
      <c r="AL36" s="645" t="str">
        <f t="shared" si="11"/>
        <v/>
      </c>
      <c r="AM36" s="645" t="str">
        <f t="shared" si="11"/>
        <v/>
      </c>
      <c r="AN36" s="645" t="str">
        <f t="shared" si="11"/>
        <v/>
      </c>
      <c r="AO36" s="645" t="str">
        <f t="shared" si="11"/>
        <v/>
      </c>
      <c r="AP36" s="645" t="str">
        <f t="shared" si="11"/>
        <v/>
      </c>
      <c r="AQ36" s="645" t="str">
        <f t="shared" si="11"/>
        <v/>
      </c>
      <c r="AR36" s="645" t="str">
        <f t="shared" si="11"/>
        <v/>
      </c>
      <c r="AS36" s="645" t="str">
        <f t="shared" si="11"/>
        <v/>
      </c>
      <c r="AT36" s="645" t="str">
        <f t="shared" si="11"/>
        <v/>
      </c>
      <c r="AU36" s="645" t="str">
        <f t="shared" si="11"/>
        <v/>
      </c>
      <c r="AV36" s="645" t="str">
        <f t="shared" si="11"/>
        <v/>
      </c>
      <c r="AW36" s="645" t="str">
        <f t="shared" si="11"/>
        <v/>
      </c>
      <c r="AX36" s="645" t="str">
        <f t="shared" si="11"/>
        <v/>
      </c>
      <c r="AY36" s="645" t="str">
        <f t="shared" si="11"/>
        <v/>
      </c>
      <c r="AZ36" s="645" t="str">
        <f t="shared" si="11"/>
        <v/>
      </c>
      <c r="BA36" s="645" t="str">
        <f t="shared" si="11"/>
        <v/>
      </c>
      <c r="BB36" s="645" t="str">
        <f t="shared" si="11"/>
        <v/>
      </c>
      <c r="BC36" s="645" t="str">
        <f t="shared" si="11"/>
        <v/>
      </c>
      <c r="BD36" s="645" t="str">
        <f t="shared" si="11"/>
        <v/>
      </c>
      <c r="BE36" s="645" t="str">
        <f t="shared" si="11"/>
        <v/>
      </c>
      <c r="BF36" s="645" t="str">
        <f t="shared" si="11"/>
        <v/>
      </c>
      <c r="BG36" s="645" t="str">
        <f t="shared" si="11"/>
        <v/>
      </c>
      <c r="BH36" s="645" t="str">
        <f t="shared" si="11"/>
        <v/>
      </c>
      <c r="BI36" s="645" t="str">
        <f t="shared" si="11"/>
        <v/>
      </c>
      <c r="BJ36" s="645" t="str">
        <f t="shared" si="11"/>
        <v/>
      </c>
      <c r="BK36" s="645" t="str">
        <f t="shared" si="11"/>
        <v/>
      </c>
      <c r="BL36" s="687" t="str">
        <f t="shared" si="11"/>
        <v/>
      </c>
      <c r="BM36" s="670"/>
      <c r="BN36" s="643"/>
      <c r="BO36" s="525"/>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c r="GV36" s="516"/>
      <c r="GW36" s="516"/>
      <c r="GX36" s="516"/>
      <c r="GY36" s="516"/>
      <c r="GZ36" s="516"/>
      <c r="HA36" s="516"/>
      <c r="HB36" s="516"/>
      <c r="HC36" s="516"/>
      <c r="HD36" s="516"/>
      <c r="HE36" s="516"/>
      <c r="HF36" s="516"/>
      <c r="HG36" s="516"/>
      <c r="HH36" s="516"/>
      <c r="HI36" s="516"/>
      <c r="HJ36" s="516"/>
      <c r="HK36" s="516"/>
      <c r="HL36" s="516"/>
      <c r="HM36" s="516"/>
      <c r="HN36" s="516"/>
      <c r="HO36" s="516"/>
      <c r="HP36" s="516"/>
      <c r="HQ36" s="516"/>
      <c r="HR36" s="516"/>
      <c r="HS36" s="516"/>
      <c r="HT36" s="516"/>
      <c r="HU36" s="516"/>
      <c r="HV36" s="516"/>
      <c r="HW36" s="516"/>
      <c r="HX36" s="516"/>
      <c r="HY36" s="516"/>
      <c r="HZ36" s="516"/>
      <c r="IA36" s="516"/>
      <c r="IB36" s="516"/>
      <c r="IC36" s="516"/>
      <c r="ID36" s="516"/>
      <c r="IE36" s="516"/>
      <c r="IF36" s="516"/>
      <c r="IG36" s="516"/>
      <c r="IH36" s="516"/>
      <c r="II36" s="516"/>
      <c r="IJ36" s="516"/>
      <c r="IK36" s="516"/>
      <c r="IL36" s="516"/>
      <c r="IM36" s="516"/>
      <c r="IN36" s="516"/>
      <c r="IO36" s="516"/>
      <c r="IP36" s="516"/>
      <c r="IQ36" s="516"/>
      <c r="IR36" s="516"/>
      <c r="IS36" s="516"/>
      <c r="IT36" s="516"/>
      <c r="IU36" s="516"/>
      <c r="IV36" s="516"/>
      <c r="IW36" s="516"/>
      <c r="IX36" s="516"/>
      <c r="IY36" s="516"/>
      <c r="IZ36" s="516"/>
      <c r="JA36" s="516"/>
      <c r="JB36" s="516"/>
      <c r="JC36" s="516"/>
      <c r="JD36" s="516"/>
      <c r="JE36" s="516"/>
      <c r="JF36" s="516"/>
      <c r="JG36" s="516"/>
      <c r="JH36" s="516"/>
      <c r="JI36" s="516"/>
      <c r="JJ36" s="516"/>
      <c r="JK36" s="516"/>
      <c r="JL36" s="516"/>
      <c r="JM36" s="516"/>
      <c r="JN36" s="516"/>
      <c r="JO36" s="516"/>
      <c r="JP36" s="516"/>
      <c r="JQ36" s="516"/>
      <c r="JR36" s="516"/>
      <c r="JS36" s="516"/>
      <c r="JT36" s="516"/>
      <c r="JU36" s="516"/>
      <c r="JV36" s="516"/>
      <c r="JW36" s="516"/>
      <c r="JX36" s="516"/>
      <c r="JY36" s="516"/>
      <c r="JZ36" s="516"/>
      <c r="KA36" s="516"/>
      <c r="KB36" s="516"/>
      <c r="KC36" s="516"/>
      <c r="KD36" s="516"/>
      <c r="KE36" s="516"/>
      <c r="KF36" s="516"/>
      <c r="KG36" s="516"/>
      <c r="KH36" s="516"/>
      <c r="KI36" s="516"/>
      <c r="KJ36" s="516"/>
      <c r="KK36" s="516"/>
      <c r="KL36" s="516"/>
      <c r="KM36" s="516"/>
      <c r="KN36" s="516"/>
      <c r="KO36" s="516"/>
      <c r="KP36" s="516"/>
      <c r="KQ36" s="516"/>
      <c r="KR36" s="516"/>
      <c r="KS36" s="516"/>
      <c r="KT36" s="516"/>
      <c r="KU36" s="516"/>
      <c r="KV36" s="516"/>
      <c r="KW36" s="516"/>
      <c r="KX36" s="516"/>
      <c r="KY36" s="516"/>
      <c r="KZ36" s="516"/>
      <c r="LA36" s="516"/>
      <c r="LB36" s="516"/>
      <c r="LC36" s="516"/>
      <c r="LD36" s="516"/>
      <c r="LE36" s="516"/>
      <c r="LF36" s="516"/>
      <c r="LG36" s="516"/>
      <c r="LH36" s="516"/>
      <c r="LI36" s="516"/>
      <c r="LJ36" s="516"/>
      <c r="LK36" s="516"/>
      <c r="LL36" s="516"/>
      <c r="LM36" s="516"/>
      <c r="LN36" s="516"/>
      <c r="LO36" s="516"/>
      <c r="LP36" s="516"/>
      <c r="LQ36" s="516"/>
      <c r="LR36" s="516"/>
      <c r="LS36" s="516"/>
      <c r="LT36" s="516"/>
      <c r="LU36" s="516"/>
      <c r="LV36" s="516"/>
      <c r="LW36" s="516"/>
      <c r="LX36" s="516"/>
      <c r="LY36" s="516"/>
      <c r="LZ36" s="516"/>
      <c r="MA36" s="516"/>
      <c r="MB36" s="516"/>
      <c r="MC36" s="516"/>
      <c r="MD36" s="516"/>
      <c r="ME36" s="516"/>
      <c r="MF36" s="516"/>
      <c r="MG36" s="516"/>
      <c r="MH36" s="516"/>
      <c r="MI36" s="516"/>
      <c r="MJ36" s="516"/>
      <c r="MK36" s="516"/>
      <c r="ML36" s="516"/>
      <c r="MM36" s="516"/>
      <c r="MN36" s="516"/>
      <c r="MO36" s="516"/>
      <c r="MP36" s="516"/>
      <c r="MQ36" s="516"/>
      <c r="MR36" s="516"/>
      <c r="MS36" s="516"/>
      <c r="MT36" s="516"/>
      <c r="MU36" s="516"/>
      <c r="MV36" s="516"/>
      <c r="MW36" s="516"/>
      <c r="MX36" s="516"/>
      <c r="MY36" s="516"/>
      <c r="MZ36" s="516"/>
      <c r="NA36" s="516"/>
      <c r="NB36" s="516"/>
      <c r="NC36" s="516"/>
      <c r="ND36" s="516"/>
      <c r="NE36" s="516"/>
      <c r="NF36" s="516"/>
      <c r="NG36" s="516"/>
      <c r="NH36" s="516"/>
      <c r="NI36" s="516"/>
      <c r="NJ36" s="516"/>
      <c r="NK36" s="516"/>
      <c r="NL36" s="516"/>
      <c r="NM36" s="516"/>
      <c r="NN36" s="516"/>
      <c r="NO36" s="516"/>
      <c r="NP36" s="516"/>
      <c r="NQ36" s="516"/>
      <c r="NR36" s="516"/>
      <c r="NS36" s="516"/>
      <c r="NT36" s="516"/>
      <c r="NU36" s="516"/>
      <c r="NV36" s="516"/>
      <c r="NW36" s="516"/>
      <c r="NX36" s="516"/>
      <c r="NY36" s="516"/>
      <c r="NZ36" s="516"/>
      <c r="OA36" s="516"/>
      <c r="OB36" s="516"/>
      <c r="OC36" s="516"/>
      <c r="OD36" s="516"/>
      <c r="OE36" s="516"/>
      <c r="OF36" s="516"/>
      <c r="OG36" s="516"/>
      <c r="OH36" s="516"/>
      <c r="OI36" s="516"/>
      <c r="OJ36" s="516"/>
      <c r="OK36" s="516"/>
      <c r="OL36" s="516"/>
      <c r="OM36" s="516"/>
      <c r="ON36" s="516"/>
      <c r="OO36" s="516"/>
      <c r="OP36" s="516"/>
      <c r="OQ36" s="516"/>
      <c r="OR36" s="516"/>
      <c r="OS36" s="516"/>
      <c r="OT36" s="516"/>
      <c r="OU36" s="516"/>
      <c r="OV36" s="516"/>
      <c r="OW36" s="516"/>
      <c r="OX36" s="516"/>
      <c r="OY36" s="516"/>
      <c r="OZ36" s="516"/>
      <c r="PA36" s="516"/>
      <c r="PB36" s="516"/>
      <c r="PC36" s="516"/>
      <c r="PD36" s="516"/>
      <c r="PE36" s="516"/>
      <c r="PF36" s="516"/>
      <c r="PG36" s="516"/>
      <c r="PH36" s="516"/>
      <c r="PI36" s="516"/>
      <c r="PJ36" s="516"/>
      <c r="PK36" s="516"/>
      <c r="PL36" s="516"/>
      <c r="PM36" s="516"/>
      <c r="PN36" s="516"/>
      <c r="PO36" s="516"/>
      <c r="PP36" s="516"/>
      <c r="PQ36" s="516"/>
      <c r="PR36" s="516"/>
      <c r="PS36" s="516"/>
      <c r="PT36" s="516"/>
      <c r="PU36" s="516"/>
      <c r="PV36" s="516"/>
      <c r="PW36" s="516"/>
      <c r="PX36" s="516"/>
    </row>
    <row r="37" spans="1:440" ht="33" customHeight="1" x14ac:dyDescent="0.25">
      <c r="A37" s="559">
        <v>20</v>
      </c>
      <c r="B37" s="546" t="s">
        <v>251</v>
      </c>
      <c r="C37" s="574" t="s">
        <v>257</v>
      </c>
      <c r="D37" s="584" t="s">
        <v>54</v>
      </c>
      <c r="E37" s="686" t="str">
        <f t="shared" ref="E37:BK37" si="12">IF(E31="N","X","")</f>
        <v/>
      </c>
      <c r="F37" s="645" t="str">
        <f t="shared" si="12"/>
        <v/>
      </c>
      <c r="G37" s="645" t="str">
        <f t="shared" si="12"/>
        <v/>
      </c>
      <c r="H37" s="645" t="str">
        <f t="shared" si="12"/>
        <v/>
      </c>
      <c r="I37" s="645" t="str">
        <f t="shared" si="12"/>
        <v/>
      </c>
      <c r="J37" s="645" t="str">
        <f t="shared" si="12"/>
        <v/>
      </c>
      <c r="K37" s="645" t="str">
        <f t="shared" si="12"/>
        <v/>
      </c>
      <c r="L37" s="645" t="str">
        <f t="shared" si="12"/>
        <v/>
      </c>
      <c r="M37" s="645" t="str">
        <f t="shared" si="12"/>
        <v/>
      </c>
      <c r="N37" s="645" t="str">
        <f t="shared" si="12"/>
        <v/>
      </c>
      <c r="O37" s="645" t="str">
        <f t="shared" si="12"/>
        <v/>
      </c>
      <c r="P37" s="645" t="str">
        <f t="shared" si="12"/>
        <v/>
      </c>
      <c r="Q37" s="645" t="str">
        <f t="shared" si="12"/>
        <v/>
      </c>
      <c r="R37" s="645" t="str">
        <f t="shared" si="12"/>
        <v/>
      </c>
      <c r="S37" s="645" t="str">
        <f t="shared" si="12"/>
        <v/>
      </c>
      <c r="T37" s="645" t="str">
        <f t="shared" si="12"/>
        <v/>
      </c>
      <c r="U37" s="645" t="str">
        <f t="shared" si="12"/>
        <v/>
      </c>
      <c r="V37" s="645" t="str">
        <f t="shared" si="12"/>
        <v/>
      </c>
      <c r="W37" s="645" t="str">
        <f t="shared" si="12"/>
        <v/>
      </c>
      <c r="X37" s="645" t="str">
        <f t="shared" si="12"/>
        <v/>
      </c>
      <c r="Y37" s="645" t="str">
        <f t="shared" si="12"/>
        <v/>
      </c>
      <c r="Z37" s="645" t="str">
        <f t="shared" si="12"/>
        <v/>
      </c>
      <c r="AA37" s="645" t="str">
        <f t="shared" si="12"/>
        <v/>
      </c>
      <c r="AB37" s="645" t="str">
        <f t="shared" si="12"/>
        <v/>
      </c>
      <c r="AC37" s="645" t="str">
        <f t="shared" si="12"/>
        <v/>
      </c>
      <c r="AD37" s="645" t="str">
        <f t="shared" si="12"/>
        <v/>
      </c>
      <c r="AE37" s="645" t="str">
        <f t="shared" si="12"/>
        <v/>
      </c>
      <c r="AF37" s="645" t="str">
        <f t="shared" si="12"/>
        <v/>
      </c>
      <c r="AG37" s="645" t="str">
        <f t="shared" si="12"/>
        <v/>
      </c>
      <c r="AH37" s="645" t="str">
        <f t="shared" si="12"/>
        <v/>
      </c>
      <c r="AI37" s="645" t="str">
        <f t="shared" si="12"/>
        <v/>
      </c>
      <c r="AJ37" s="645" t="str">
        <f t="shared" si="12"/>
        <v/>
      </c>
      <c r="AK37" s="645" t="str">
        <f t="shared" si="12"/>
        <v/>
      </c>
      <c r="AL37" s="645" t="str">
        <f t="shared" si="12"/>
        <v/>
      </c>
      <c r="AM37" s="645" t="str">
        <f t="shared" si="12"/>
        <v/>
      </c>
      <c r="AN37" s="645" t="str">
        <f t="shared" si="12"/>
        <v/>
      </c>
      <c r="AO37" s="645" t="str">
        <f t="shared" si="12"/>
        <v/>
      </c>
      <c r="AP37" s="645" t="str">
        <f t="shared" si="12"/>
        <v/>
      </c>
      <c r="AQ37" s="645" t="str">
        <f t="shared" si="12"/>
        <v/>
      </c>
      <c r="AR37" s="645" t="str">
        <f t="shared" si="12"/>
        <v/>
      </c>
      <c r="AS37" s="645" t="str">
        <f t="shared" si="12"/>
        <v/>
      </c>
      <c r="AT37" s="645" t="str">
        <f t="shared" si="12"/>
        <v/>
      </c>
      <c r="AU37" s="645" t="str">
        <f t="shared" si="12"/>
        <v/>
      </c>
      <c r="AV37" s="645" t="str">
        <f t="shared" si="12"/>
        <v/>
      </c>
      <c r="AW37" s="645" t="str">
        <f t="shared" si="12"/>
        <v/>
      </c>
      <c r="AX37" s="645" t="str">
        <f t="shared" si="12"/>
        <v/>
      </c>
      <c r="AY37" s="645" t="str">
        <f t="shared" si="12"/>
        <v/>
      </c>
      <c r="AZ37" s="645" t="str">
        <f t="shared" si="12"/>
        <v/>
      </c>
      <c r="BA37" s="645" t="str">
        <f t="shared" si="12"/>
        <v/>
      </c>
      <c r="BB37" s="645" t="str">
        <f t="shared" si="12"/>
        <v/>
      </c>
      <c r="BC37" s="645" t="str">
        <f t="shared" si="12"/>
        <v/>
      </c>
      <c r="BD37" s="645" t="str">
        <f t="shared" si="12"/>
        <v/>
      </c>
      <c r="BE37" s="645" t="str">
        <f t="shared" si="12"/>
        <v/>
      </c>
      <c r="BF37" s="645" t="str">
        <f t="shared" si="12"/>
        <v/>
      </c>
      <c r="BG37" s="645" t="str">
        <f t="shared" si="12"/>
        <v/>
      </c>
      <c r="BH37" s="645" t="str">
        <f t="shared" si="12"/>
        <v/>
      </c>
      <c r="BI37" s="645" t="str">
        <f t="shared" si="12"/>
        <v/>
      </c>
      <c r="BJ37" s="645" t="str">
        <f t="shared" si="12"/>
        <v/>
      </c>
      <c r="BK37" s="645" t="str">
        <f t="shared" si="12"/>
        <v/>
      </c>
      <c r="BL37" s="687" t="str">
        <f>IF(BL31="N","X","")</f>
        <v/>
      </c>
      <c r="BM37" s="673"/>
      <c r="BN37" s="656"/>
      <c r="BO37" s="657"/>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c r="GV37" s="516"/>
      <c r="GW37" s="516"/>
      <c r="GX37" s="516"/>
      <c r="GY37" s="516"/>
      <c r="GZ37" s="516"/>
      <c r="HA37" s="516"/>
      <c r="HB37" s="516"/>
      <c r="HC37" s="516"/>
      <c r="HD37" s="516"/>
      <c r="HE37" s="516"/>
      <c r="HF37" s="516"/>
      <c r="HG37" s="516"/>
      <c r="HH37" s="516"/>
      <c r="HI37" s="516"/>
      <c r="HJ37" s="516"/>
      <c r="HK37" s="516"/>
      <c r="HL37" s="516"/>
      <c r="HM37" s="516"/>
      <c r="HN37" s="516"/>
      <c r="HO37" s="516"/>
      <c r="HP37" s="516"/>
      <c r="HQ37" s="516"/>
      <c r="HR37" s="516"/>
      <c r="HS37" s="516"/>
      <c r="HT37" s="516"/>
      <c r="HU37" s="516"/>
      <c r="HV37" s="516"/>
      <c r="HW37" s="516"/>
      <c r="HX37" s="516"/>
      <c r="HY37" s="516"/>
      <c r="HZ37" s="516"/>
      <c r="IA37" s="516"/>
      <c r="IB37" s="516"/>
      <c r="IC37" s="516"/>
      <c r="ID37" s="516"/>
      <c r="IE37" s="516"/>
      <c r="IF37" s="516"/>
      <c r="IG37" s="516"/>
      <c r="IH37" s="516"/>
      <c r="II37" s="516"/>
      <c r="IJ37" s="516"/>
      <c r="IK37" s="516"/>
      <c r="IL37" s="516"/>
      <c r="IM37" s="516"/>
      <c r="IN37" s="516"/>
      <c r="IO37" s="516"/>
      <c r="IP37" s="516"/>
      <c r="IQ37" s="516"/>
      <c r="IR37" s="516"/>
      <c r="IS37" s="516"/>
      <c r="IT37" s="516"/>
      <c r="IU37" s="516"/>
      <c r="IV37" s="516"/>
      <c r="IW37" s="516"/>
      <c r="IX37" s="516"/>
      <c r="IY37" s="516"/>
      <c r="IZ37" s="516"/>
      <c r="JA37" s="516"/>
      <c r="JB37" s="516"/>
      <c r="JC37" s="516"/>
      <c r="JD37" s="516"/>
      <c r="JE37" s="516"/>
      <c r="JF37" s="516"/>
      <c r="JG37" s="516"/>
      <c r="JH37" s="516"/>
      <c r="JI37" s="516"/>
      <c r="JJ37" s="516"/>
      <c r="JK37" s="516"/>
      <c r="JL37" s="516"/>
      <c r="JM37" s="516"/>
      <c r="JN37" s="516"/>
      <c r="JO37" s="516"/>
      <c r="JP37" s="516"/>
      <c r="JQ37" s="516"/>
      <c r="JR37" s="516"/>
      <c r="JS37" s="516"/>
      <c r="JT37" s="516"/>
      <c r="JU37" s="516"/>
      <c r="JV37" s="516"/>
      <c r="JW37" s="516"/>
      <c r="JX37" s="516"/>
      <c r="JY37" s="516"/>
      <c r="JZ37" s="516"/>
      <c r="KA37" s="516"/>
      <c r="KB37" s="516"/>
      <c r="KC37" s="516"/>
      <c r="KD37" s="516"/>
      <c r="KE37" s="516"/>
      <c r="KF37" s="516"/>
      <c r="KG37" s="516"/>
      <c r="KH37" s="516"/>
      <c r="KI37" s="516"/>
      <c r="KJ37" s="516"/>
      <c r="KK37" s="516"/>
      <c r="KL37" s="516"/>
      <c r="KM37" s="516"/>
      <c r="KN37" s="516"/>
      <c r="KO37" s="516"/>
      <c r="KP37" s="516"/>
      <c r="KQ37" s="516"/>
      <c r="KR37" s="516"/>
      <c r="KS37" s="516"/>
      <c r="KT37" s="516"/>
      <c r="KU37" s="516"/>
      <c r="KV37" s="516"/>
      <c r="KW37" s="516"/>
      <c r="KX37" s="516"/>
      <c r="KY37" s="516"/>
      <c r="KZ37" s="516"/>
      <c r="LA37" s="516"/>
      <c r="LB37" s="516"/>
      <c r="LC37" s="516"/>
      <c r="LD37" s="516"/>
      <c r="LE37" s="516"/>
      <c r="LF37" s="516"/>
      <c r="LG37" s="516"/>
      <c r="LH37" s="516"/>
      <c r="LI37" s="516"/>
      <c r="LJ37" s="516"/>
      <c r="LK37" s="516"/>
      <c r="LL37" s="516"/>
      <c r="LM37" s="516"/>
      <c r="LN37" s="516"/>
      <c r="LO37" s="516"/>
      <c r="LP37" s="516"/>
      <c r="LQ37" s="516"/>
      <c r="LR37" s="516"/>
      <c r="LS37" s="516"/>
      <c r="LT37" s="516"/>
      <c r="LU37" s="516"/>
      <c r="LV37" s="516"/>
      <c r="LW37" s="516"/>
      <c r="LX37" s="516"/>
      <c r="LY37" s="516"/>
      <c r="LZ37" s="516"/>
      <c r="MA37" s="516"/>
      <c r="MB37" s="516"/>
      <c r="MC37" s="516"/>
      <c r="MD37" s="516"/>
      <c r="ME37" s="516"/>
      <c r="MF37" s="516"/>
      <c r="MG37" s="516"/>
      <c r="MH37" s="516"/>
      <c r="MI37" s="516"/>
      <c r="MJ37" s="516"/>
      <c r="MK37" s="516"/>
      <c r="ML37" s="516"/>
      <c r="MM37" s="516"/>
      <c r="MN37" s="516"/>
      <c r="MO37" s="516"/>
      <c r="MP37" s="516"/>
      <c r="MQ37" s="516"/>
      <c r="MR37" s="516"/>
      <c r="MS37" s="516"/>
      <c r="MT37" s="516"/>
      <c r="MU37" s="516"/>
      <c r="MV37" s="516"/>
      <c r="MW37" s="516"/>
      <c r="MX37" s="516"/>
      <c r="MY37" s="516"/>
      <c r="MZ37" s="516"/>
      <c r="NA37" s="516"/>
      <c r="NB37" s="516"/>
      <c r="NC37" s="516"/>
      <c r="ND37" s="516"/>
      <c r="NE37" s="516"/>
      <c r="NF37" s="516"/>
      <c r="NG37" s="516"/>
      <c r="NH37" s="516"/>
      <c r="NI37" s="516"/>
      <c r="NJ37" s="516"/>
      <c r="NK37" s="516"/>
      <c r="NL37" s="516"/>
      <c r="NM37" s="516"/>
      <c r="NN37" s="516"/>
      <c r="NO37" s="516"/>
      <c r="NP37" s="516"/>
      <c r="NQ37" s="516"/>
      <c r="NR37" s="516"/>
      <c r="NS37" s="516"/>
      <c r="NT37" s="516"/>
      <c r="NU37" s="516"/>
      <c r="NV37" s="516"/>
      <c r="NW37" s="516"/>
      <c r="NX37" s="516"/>
      <c r="NY37" s="516"/>
      <c r="NZ37" s="516"/>
      <c r="OA37" s="516"/>
      <c r="OB37" s="516"/>
      <c r="OC37" s="516"/>
      <c r="OD37" s="516"/>
      <c r="OE37" s="516"/>
      <c r="OF37" s="516"/>
      <c r="OG37" s="516"/>
      <c r="OH37" s="516"/>
      <c r="OI37" s="516"/>
      <c r="OJ37" s="516"/>
      <c r="OK37" s="516"/>
      <c r="OL37" s="516"/>
      <c r="OM37" s="516"/>
      <c r="ON37" s="516"/>
      <c r="OO37" s="516"/>
      <c r="OP37" s="516"/>
      <c r="OQ37" s="516"/>
      <c r="OR37" s="516"/>
      <c r="OS37" s="516"/>
      <c r="OT37" s="516"/>
      <c r="OU37" s="516"/>
      <c r="OV37" s="516"/>
      <c r="OW37" s="516"/>
      <c r="OX37" s="516"/>
      <c r="OY37" s="516"/>
      <c r="OZ37" s="516"/>
      <c r="PA37" s="516"/>
      <c r="PB37" s="516"/>
      <c r="PC37" s="516"/>
      <c r="PD37" s="516"/>
      <c r="PE37" s="516"/>
      <c r="PF37" s="516"/>
      <c r="PG37" s="516"/>
      <c r="PH37" s="516"/>
      <c r="PI37" s="516"/>
      <c r="PJ37" s="516"/>
      <c r="PK37" s="516"/>
      <c r="PL37" s="516"/>
      <c r="PM37" s="516"/>
      <c r="PN37" s="516"/>
      <c r="PO37" s="516"/>
      <c r="PP37" s="516"/>
      <c r="PQ37" s="516"/>
      <c r="PR37" s="516"/>
      <c r="PS37" s="516"/>
      <c r="PT37" s="516"/>
      <c r="PU37" s="516"/>
      <c r="PV37" s="516"/>
      <c r="PW37" s="516"/>
      <c r="PX37" s="516"/>
    </row>
    <row r="38" spans="1:440" ht="33" customHeight="1" thickBot="1" x14ac:dyDescent="0.3">
      <c r="A38" s="585">
        <v>21</v>
      </c>
      <c r="B38" s="586" t="s">
        <v>251</v>
      </c>
      <c r="C38" s="565" t="s">
        <v>258</v>
      </c>
      <c r="D38" s="587" t="s">
        <v>54</v>
      </c>
      <c r="E38" s="688" t="str">
        <f t="shared" ref="E38:BK38" si="13">IF(OR(E31="N", E37="N"),"X","")</f>
        <v/>
      </c>
      <c r="F38" s="689" t="str">
        <f t="shared" si="13"/>
        <v/>
      </c>
      <c r="G38" s="689" t="str">
        <f t="shared" si="13"/>
        <v/>
      </c>
      <c r="H38" s="689" t="str">
        <f t="shared" si="13"/>
        <v/>
      </c>
      <c r="I38" s="689" t="str">
        <f t="shared" si="13"/>
        <v/>
      </c>
      <c r="J38" s="689" t="str">
        <f t="shared" si="13"/>
        <v/>
      </c>
      <c r="K38" s="689" t="str">
        <f t="shared" si="13"/>
        <v/>
      </c>
      <c r="L38" s="689" t="str">
        <f t="shared" si="13"/>
        <v/>
      </c>
      <c r="M38" s="689" t="str">
        <f t="shared" si="13"/>
        <v/>
      </c>
      <c r="N38" s="689" t="str">
        <f t="shared" si="13"/>
        <v/>
      </c>
      <c r="O38" s="689" t="str">
        <f t="shared" si="13"/>
        <v/>
      </c>
      <c r="P38" s="689" t="str">
        <f t="shared" si="13"/>
        <v/>
      </c>
      <c r="Q38" s="689" t="str">
        <f t="shared" si="13"/>
        <v/>
      </c>
      <c r="R38" s="689" t="str">
        <f t="shared" si="13"/>
        <v/>
      </c>
      <c r="S38" s="689" t="str">
        <f t="shared" si="13"/>
        <v/>
      </c>
      <c r="T38" s="689" t="str">
        <f t="shared" si="13"/>
        <v/>
      </c>
      <c r="U38" s="689" t="str">
        <f t="shared" si="13"/>
        <v/>
      </c>
      <c r="V38" s="689" t="str">
        <f t="shared" si="13"/>
        <v/>
      </c>
      <c r="W38" s="689" t="str">
        <f t="shared" si="13"/>
        <v/>
      </c>
      <c r="X38" s="689" t="str">
        <f t="shared" si="13"/>
        <v/>
      </c>
      <c r="Y38" s="689" t="str">
        <f t="shared" si="13"/>
        <v/>
      </c>
      <c r="Z38" s="689" t="str">
        <f t="shared" si="13"/>
        <v/>
      </c>
      <c r="AA38" s="689" t="str">
        <f t="shared" si="13"/>
        <v/>
      </c>
      <c r="AB38" s="689" t="str">
        <f t="shared" si="13"/>
        <v/>
      </c>
      <c r="AC38" s="689" t="str">
        <f t="shared" si="13"/>
        <v/>
      </c>
      <c r="AD38" s="689" t="str">
        <f t="shared" si="13"/>
        <v/>
      </c>
      <c r="AE38" s="689" t="str">
        <f t="shared" si="13"/>
        <v/>
      </c>
      <c r="AF38" s="689" t="str">
        <f t="shared" si="13"/>
        <v/>
      </c>
      <c r="AG38" s="689" t="str">
        <f t="shared" si="13"/>
        <v/>
      </c>
      <c r="AH38" s="689" t="str">
        <f t="shared" si="13"/>
        <v/>
      </c>
      <c r="AI38" s="689" t="str">
        <f t="shared" si="13"/>
        <v/>
      </c>
      <c r="AJ38" s="689" t="str">
        <f t="shared" si="13"/>
        <v/>
      </c>
      <c r="AK38" s="689" t="str">
        <f t="shared" si="13"/>
        <v/>
      </c>
      <c r="AL38" s="689" t="str">
        <f t="shared" si="13"/>
        <v/>
      </c>
      <c r="AM38" s="689" t="str">
        <f t="shared" si="13"/>
        <v/>
      </c>
      <c r="AN38" s="689" t="str">
        <f t="shared" si="13"/>
        <v/>
      </c>
      <c r="AO38" s="689" t="str">
        <f t="shared" si="13"/>
        <v/>
      </c>
      <c r="AP38" s="689" t="str">
        <f t="shared" si="13"/>
        <v/>
      </c>
      <c r="AQ38" s="689" t="str">
        <f t="shared" si="13"/>
        <v/>
      </c>
      <c r="AR38" s="689" t="str">
        <f t="shared" si="13"/>
        <v/>
      </c>
      <c r="AS38" s="689" t="str">
        <f t="shared" si="13"/>
        <v/>
      </c>
      <c r="AT38" s="689" t="str">
        <f t="shared" si="13"/>
        <v/>
      </c>
      <c r="AU38" s="689" t="str">
        <f t="shared" si="13"/>
        <v/>
      </c>
      <c r="AV38" s="689" t="str">
        <f t="shared" si="13"/>
        <v/>
      </c>
      <c r="AW38" s="689" t="str">
        <f t="shared" si="13"/>
        <v/>
      </c>
      <c r="AX38" s="689" t="str">
        <f t="shared" si="13"/>
        <v/>
      </c>
      <c r="AY38" s="689" t="str">
        <f t="shared" si="13"/>
        <v/>
      </c>
      <c r="AZ38" s="689" t="str">
        <f t="shared" si="13"/>
        <v/>
      </c>
      <c r="BA38" s="689" t="str">
        <f t="shared" si="13"/>
        <v/>
      </c>
      <c r="BB38" s="689" t="str">
        <f t="shared" si="13"/>
        <v/>
      </c>
      <c r="BC38" s="689" t="str">
        <f t="shared" si="13"/>
        <v/>
      </c>
      <c r="BD38" s="689" t="str">
        <f t="shared" si="13"/>
        <v/>
      </c>
      <c r="BE38" s="689" t="str">
        <f t="shared" si="13"/>
        <v/>
      </c>
      <c r="BF38" s="689" t="str">
        <f t="shared" si="13"/>
        <v/>
      </c>
      <c r="BG38" s="689" t="str">
        <f t="shared" si="13"/>
        <v/>
      </c>
      <c r="BH38" s="689" t="str">
        <f t="shared" si="13"/>
        <v/>
      </c>
      <c r="BI38" s="689" t="str">
        <f t="shared" si="13"/>
        <v/>
      </c>
      <c r="BJ38" s="689" t="str">
        <f t="shared" si="13"/>
        <v/>
      </c>
      <c r="BK38" s="689" t="str">
        <f t="shared" si="13"/>
        <v/>
      </c>
      <c r="BL38" s="690" t="str">
        <f>IF(OR(BL31="N", BL37="N"),"X","")</f>
        <v/>
      </c>
      <c r="BM38" s="691"/>
      <c r="BN38" s="665"/>
      <c r="BO38" s="66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c r="GV38" s="516"/>
      <c r="GW38" s="516"/>
      <c r="GX38" s="516"/>
      <c r="GY38" s="516"/>
      <c r="GZ38" s="516"/>
      <c r="HA38" s="516"/>
      <c r="HB38" s="516"/>
      <c r="HC38" s="516"/>
      <c r="HD38" s="516"/>
      <c r="HE38" s="516"/>
      <c r="HF38" s="516"/>
      <c r="HG38" s="516"/>
      <c r="HH38" s="516"/>
      <c r="HI38" s="516"/>
      <c r="HJ38" s="516"/>
      <c r="HK38" s="516"/>
      <c r="HL38" s="516"/>
      <c r="HM38" s="516"/>
      <c r="HN38" s="516"/>
      <c r="HO38" s="516"/>
      <c r="HP38" s="516"/>
      <c r="HQ38" s="516"/>
      <c r="HR38" s="516"/>
      <c r="HS38" s="516"/>
      <c r="HT38" s="516"/>
      <c r="HU38" s="516"/>
      <c r="HV38" s="516"/>
      <c r="HW38" s="516"/>
      <c r="HX38" s="516"/>
      <c r="HY38" s="516"/>
      <c r="HZ38" s="516"/>
      <c r="IA38" s="516"/>
      <c r="IB38" s="516"/>
      <c r="IC38" s="516"/>
      <c r="ID38" s="516"/>
      <c r="IE38" s="516"/>
      <c r="IF38" s="516"/>
      <c r="IG38" s="516"/>
      <c r="IH38" s="516"/>
      <c r="II38" s="516"/>
      <c r="IJ38" s="516"/>
      <c r="IK38" s="516"/>
      <c r="IL38" s="516"/>
      <c r="IM38" s="516"/>
      <c r="IN38" s="516"/>
      <c r="IO38" s="516"/>
      <c r="IP38" s="516"/>
      <c r="IQ38" s="516"/>
      <c r="IR38" s="516"/>
      <c r="IS38" s="516"/>
      <c r="IT38" s="516"/>
      <c r="IU38" s="516"/>
      <c r="IV38" s="516"/>
      <c r="IW38" s="516"/>
      <c r="IX38" s="516"/>
      <c r="IY38" s="516"/>
      <c r="IZ38" s="516"/>
      <c r="JA38" s="516"/>
      <c r="JB38" s="516"/>
      <c r="JC38" s="516"/>
      <c r="JD38" s="516"/>
      <c r="JE38" s="516"/>
      <c r="JF38" s="516"/>
      <c r="JG38" s="516"/>
      <c r="JH38" s="516"/>
      <c r="JI38" s="516"/>
      <c r="JJ38" s="516"/>
      <c r="JK38" s="516"/>
      <c r="JL38" s="516"/>
      <c r="JM38" s="516"/>
      <c r="JN38" s="516"/>
      <c r="JO38" s="516"/>
      <c r="JP38" s="516"/>
      <c r="JQ38" s="516"/>
      <c r="JR38" s="516"/>
      <c r="JS38" s="516"/>
      <c r="JT38" s="516"/>
      <c r="JU38" s="516"/>
      <c r="JV38" s="516"/>
      <c r="JW38" s="516"/>
      <c r="JX38" s="516"/>
      <c r="JY38" s="516"/>
      <c r="JZ38" s="516"/>
      <c r="KA38" s="516"/>
      <c r="KB38" s="516"/>
      <c r="KC38" s="516"/>
      <c r="KD38" s="516"/>
      <c r="KE38" s="516"/>
      <c r="KF38" s="516"/>
      <c r="KG38" s="516"/>
      <c r="KH38" s="516"/>
      <c r="KI38" s="516"/>
      <c r="KJ38" s="516"/>
      <c r="KK38" s="516"/>
      <c r="KL38" s="516"/>
      <c r="KM38" s="516"/>
      <c r="KN38" s="516"/>
      <c r="KO38" s="516"/>
      <c r="KP38" s="516"/>
      <c r="KQ38" s="516"/>
      <c r="KR38" s="516"/>
      <c r="KS38" s="516"/>
      <c r="KT38" s="516"/>
      <c r="KU38" s="516"/>
      <c r="KV38" s="516"/>
      <c r="KW38" s="516"/>
      <c r="KX38" s="516"/>
      <c r="KY38" s="516"/>
      <c r="KZ38" s="516"/>
      <c r="LA38" s="516"/>
      <c r="LB38" s="516"/>
      <c r="LC38" s="516"/>
      <c r="LD38" s="516"/>
      <c r="LE38" s="516"/>
      <c r="LF38" s="516"/>
      <c r="LG38" s="516"/>
      <c r="LH38" s="516"/>
      <c r="LI38" s="516"/>
      <c r="LJ38" s="516"/>
      <c r="LK38" s="516"/>
      <c r="LL38" s="516"/>
      <c r="LM38" s="516"/>
      <c r="LN38" s="516"/>
      <c r="LO38" s="516"/>
      <c r="LP38" s="516"/>
      <c r="LQ38" s="516"/>
      <c r="LR38" s="516"/>
      <c r="LS38" s="516"/>
      <c r="LT38" s="516"/>
      <c r="LU38" s="516"/>
      <c r="LV38" s="516"/>
      <c r="LW38" s="516"/>
      <c r="LX38" s="516"/>
      <c r="LY38" s="516"/>
      <c r="LZ38" s="516"/>
      <c r="MA38" s="516"/>
      <c r="MB38" s="516"/>
      <c r="MC38" s="516"/>
      <c r="MD38" s="516"/>
      <c r="ME38" s="516"/>
      <c r="MF38" s="516"/>
      <c r="MG38" s="516"/>
      <c r="MH38" s="516"/>
      <c r="MI38" s="516"/>
      <c r="MJ38" s="516"/>
      <c r="MK38" s="516"/>
      <c r="ML38" s="516"/>
      <c r="MM38" s="516"/>
      <c r="MN38" s="516"/>
      <c r="MO38" s="516"/>
      <c r="MP38" s="516"/>
      <c r="MQ38" s="516"/>
      <c r="MR38" s="516"/>
      <c r="MS38" s="516"/>
      <c r="MT38" s="516"/>
      <c r="MU38" s="516"/>
      <c r="MV38" s="516"/>
      <c r="MW38" s="516"/>
      <c r="MX38" s="516"/>
      <c r="MY38" s="516"/>
      <c r="MZ38" s="516"/>
      <c r="NA38" s="516"/>
      <c r="NB38" s="516"/>
      <c r="NC38" s="516"/>
      <c r="ND38" s="516"/>
      <c r="NE38" s="516"/>
      <c r="NF38" s="516"/>
      <c r="NG38" s="516"/>
      <c r="NH38" s="516"/>
      <c r="NI38" s="516"/>
      <c r="NJ38" s="516"/>
      <c r="NK38" s="516"/>
      <c r="NL38" s="516"/>
      <c r="NM38" s="516"/>
      <c r="NN38" s="516"/>
      <c r="NO38" s="516"/>
      <c r="NP38" s="516"/>
      <c r="NQ38" s="516"/>
      <c r="NR38" s="516"/>
      <c r="NS38" s="516"/>
      <c r="NT38" s="516"/>
      <c r="NU38" s="516"/>
      <c r="NV38" s="516"/>
      <c r="NW38" s="516"/>
      <c r="NX38" s="516"/>
      <c r="NY38" s="516"/>
      <c r="NZ38" s="516"/>
      <c r="OA38" s="516"/>
      <c r="OB38" s="516"/>
      <c r="OC38" s="516"/>
      <c r="OD38" s="516"/>
      <c r="OE38" s="516"/>
      <c r="OF38" s="516"/>
      <c r="OG38" s="516"/>
      <c r="OH38" s="516"/>
      <c r="OI38" s="516"/>
      <c r="OJ38" s="516"/>
      <c r="OK38" s="516"/>
      <c r="OL38" s="516"/>
      <c r="OM38" s="516"/>
      <c r="ON38" s="516"/>
      <c r="OO38" s="516"/>
      <c r="OP38" s="516"/>
      <c r="OQ38" s="516"/>
      <c r="OR38" s="516"/>
      <c r="OS38" s="516"/>
      <c r="OT38" s="516"/>
      <c r="OU38" s="516"/>
      <c r="OV38" s="516"/>
      <c r="OW38" s="516"/>
      <c r="OX38" s="516"/>
      <c r="OY38" s="516"/>
      <c r="OZ38" s="516"/>
      <c r="PA38" s="516"/>
      <c r="PB38" s="516"/>
      <c r="PC38" s="516"/>
      <c r="PD38" s="516"/>
      <c r="PE38" s="516"/>
      <c r="PF38" s="516"/>
      <c r="PG38" s="516"/>
      <c r="PH38" s="516"/>
      <c r="PI38" s="516"/>
      <c r="PJ38" s="516"/>
      <c r="PK38" s="516"/>
      <c r="PL38" s="516"/>
      <c r="PM38" s="516"/>
      <c r="PN38" s="516"/>
      <c r="PO38" s="516"/>
      <c r="PP38" s="516"/>
      <c r="PQ38" s="516"/>
      <c r="PR38" s="516"/>
      <c r="PS38" s="516"/>
      <c r="PT38" s="516"/>
      <c r="PU38" s="516"/>
      <c r="PV38" s="516"/>
      <c r="PW38" s="516"/>
      <c r="PX38" s="516"/>
    </row>
    <row r="39" spans="1:440" s="141" customFormat="1" ht="24" customHeight="1" thickBot="1" x14ac:dyDescent="0.3">
      <c r="A39" s="588" t="s">
        <v>130</v>
      </c>
      <c r="B39" s="759" t="s">
        <v>131</v>
      </c>
      <c r="C39" s="757"/>
      <c r="D39" s="555" t="s">
        <v>10</v>
      </c>
      <c r="E39" s="692"/>
      <c r="F39" s="692"/>
      <c r="G39" s="692"/>
      <c r="H39" s="692"/>
      <c r="I39" s="692"/>
      <c r="J39" s="692"/>
      <c r="K39" s="692"/>
      <c r="L39" s="692"/>
      <c r="M39" s="692"/>
      <c r="N39" s="692"/>
      <c r="O39" s="692"/>
      <c r="P39" s="692"/>
      <c r="Q39" s="692"/>
      <c r="R39" s="692"/>
      <c r="S39" s="692"/>
      <c r="T39" s="692"/>
      <c r="U39" s="692"/>
      <c r="V39" s="692"/>
      <c r="W39" s="692"/>
      <c r="X39" s="692"/>
      <c r="Y39" s="692"/>
      <c r="Z39" s="692"/>
      <c r="AA39" s="692"/>
      <c r="AB39" s="692"/>
      <c r="AC39" s="692"/>
      <c r="AD39" s="692"/>
      <c r="AE39" s="692"/>
      <c r="AF39" s="692"/>
      <c r="AG39" s="692"/>
      <c r="AH39" s="692"/>
      <c r="AI39" s="692"/>
      <c r="AJ39" s="692"/>
      <c r="AK39" s="692"/>
      <c r="AL39" s="692"/>
      <c r="AM39" s="692"/>
      <c r="AN39" s="692"/>
      <c r="AO39" s="692"/>
      <c r="AP39" s="692"/>
      <c r="AQ39" s="692"/>
      <c r="AR39" s="692"/>
      <c r="AS39" s="692"/>
      <c r="AT39" s="692"/>
      <c r="AU39" s="692"/>
      <c r="AV39" s="692"/>
      <c r="AW39" s="692"/>
      <c r="AX39" s="692"/>
      <c r="AY39" s="692"/>
      <c r="AZ39" s="692"/>
      <c r="BA39" s="692"/>
      <c r="BB39" s="692"/>
      <c r="BC39" s="692"/>
      <c r="BD39" s="692"/>
      <c r="BE39" s="692"/>
      <c r="BF39" s="692"/>
      <c r="BG39" s="692"/>
      <c r="BH39" s="692"/>
      <c r="BI39" s="692"/>
      <c r="BJ39" s="692"/>
      <c r="BK39" s="692"/>
      <c r="BL39" s="693"/>
      <c r="BM39" s="694" t="s">
        <v>41</v>
      </c>
      <c r="BN39" s="695" t="s">
        <v>139</v>
      </c>
      <c r="BO39" s="696" t="s">
        <v>42</v>
      </c>
      <c r="BP39" s="658"/>
      <c r="BQ39" s="658"/>
      <c r="BR39" s="658"/>
      <c r="BS39" s="658"/>
      <c r="BT39" s="658"/>
      <c r="BU39" s="658"/>
      <c r="BV39" s="658"/>
      <c r="BW39" s="658"/>
      <c r="BX39" s="658"/>
      <c r="BY39" s="658"/>
      <c r="BZ39" s="658"/>
      <c r="CA39" s="658"/>
      <c r="CB39" s="658"/>
      <c r="CC39" s="658"/>
      <c r="CD39" s="658"/>
      <c r="CE39" s="658"/>
      <c r="CF39" s="658"/>
      <c r="CG39" s="658"/>
      <c r="CH39" s="658"/>
      <c r="CI39" s="658"/>
      <c r="CJ39" s="658"/>
      <c r="CK39" s="658"/>
      <c r="CL39" s="658"/>
      <c r="CM39" s="658"/>
      <c r="CN39" s="658"/>
      <c r="CO39" s="658"/>
      <c r="CP39" s="658"/>
      <c r="CQ39" s="658"/>
      <c r="CR39" s="658"/>
      <c r="CS39" s="658"/>
      <c r="CT39" s="658"/>
      <c r="CU39" s="658"/>
      <c r="CV39" s="658"/>
      <c r="CW39" s="658"/>
      <c r="CX39" s="658"/>
      <c r="CY39" s="658"/>
      <c r="CZ39" s="658"/>
      <c r="DA39" s="658"/>
      <c r="DB39" s="658"/>
      <c r="DC39" s="658"/>
      <c r="DD39" s="658"/>
      <c r="DE39" s="658"/>
      <c r="DF39" s="658"/>
      <c r="DG39" s="658"/>
      <c r="DH39" s="658"/>
      <c r="DI39" s="658"/>
      <c r="DJ39" s="658"/>
      <c r="DK39" s="658"/>
      <c r="DL39" s="658"/>
      <c r="DM39" s="658"/>
      <c r="DN39" s="658"/>
      <c r="DO39" s="658"/>
      <c r="DP39" s="658"/>
      <c r="DQ39" s="658"/>
      <c r="DR39" s="658"/>
      <c r="DS39" s="658"/>
      <c r="DT39" s="658"/>
      <c r="DU39" s="658"/>
      <c r="DV39" s="658"/>
      <c r="DW39" s="658"/>
      <c r="DX39" s="658"/>
      <c r="DY39" s="658"/>
      <c r="DZ39" s="658"/>
      <c r="EA39" s="658"/>
      <c r="EB39" s="658"/>
      <c r="EC39" s="658"/>
      <c r="ED39" s="658"/>
      <c r="EE39" s="658"/>
      <c r="EF39" s="658"/>
      <c r="EG39" s="658"/>
      <c r="EH39" s="658"/>
      <c r="EI39" s="658"/>
      <c r="EJ39" s="658"/>
      <c r="EK39" s="658"/>
      <c r="EL39" s="658"/>
      <c r="EM39" s="658"/>
      <c r="EN39" s="658"/>
      <c r="EO39" s="658"/>
      <c r="EP39" s="658"/>
      <c r="EQ39" s="658"/>
      <c r="ER39" s="658"/>
      <c r="ES39" s="658"/>
      <c r="ET39" s="658"/>
      <c r="EU39" s="658"/>
      <c r="EV39" s="658"/>
      <c r="EW39" s="658"/>
      <c r="EX39" s="658"/>
      <c r="EY39" s="658"/>
      <c r="EZ39" s="658"/>
      <c r="FA39" s="658"/>
      <c r="FB39" s="658"/>
      <c r="FC39" s="658"/>
      <c r="FD39" s="658"/>
      <c r="FE39" s="658"/>
      <c r="FF39" s="658"/>
      <c r="FG39" s="658"/>
      <c r="FH39" s="658"/>
      <c r="FI39" s="658"/>
      <c r="FJ39" s="658"/>
      <c r="FK39" s="658"/>
      <c r="FL39" s="658"/>
      <c r="FM39" s="658"/>
      <c r="FN39" s="658"/>
      <c r="FO39" s="658"/>
      <c r="FP39" s="658"/>
      <c r="FQ39" s="658"/>
      <c r="FR39" s="658"/>
      <c r="FS39" s="658"/>
      <c r="FT39" s="658"/>
      <c r="FU39" s="658"/>
      <c r="FV39" s="658"/>
      <c r="FW39" s="658"/>
      <c r="FX39" s="658"/>
      <c r="FY39" s="658"/>
      <c r="FZ39" s="658"/>
      <c r="GA39" s="658"/>
      <c r="GB39" s="658"/>
      <c r="GC39" s="658"/>
      <c r="GD39" s="658"/>
      <c r="GE39" s="658"/>
      <c r="GF39" s="658"/>
      <c r="GG39" s="658"/>
      <c r="GH39" s="658"/>
      <c r="GI39" s="658"/>
      <c r="GJ39" s="658"/>
      <c r="GK39" s="658"/>
      <c r="GL39" s="658"/>
      <c r="GM39" s="658"/>
      <c r="GN39" s="658"/>
      <c r="GO39" s="658"/>
      <c r="GP39" s="658"/>
      <c r="GQ39" s="658"/>
      <c r="GR39" s="658"/>
      <c r="GS39" s="658"/>
      <c r="GT39" s="658"/>
      <c r="GU39" s="658"/>
      <c r="GV39" s="658"/>
      <c r="GW39" s="658"/>
      <c r="GX39" s="658"/>
      <c r="GY39" s="658"/>
      <c r="GZ39" s="658"/>
      <c r="HA39" s="658"/>
      <c r="HB39" s="658"/>
      <c r="HC39" s="658"/>
      <c r="HD39" s="658"/>
      <c r="HE39" s="658"/>
      <c r="HF39" s="658"/>
      <c r="HG39" s="658"/>
      <c r="HH39" s="658"/>
      <c r="HI39" s="658"/>
      <c r="HJ39" s="658"/>
      <c r="HK39" s="658"/>
      <c r="HL39" s="658"/>
      <c r="HM39" s="658"/>
      <c r="HN39" s="658"/>
      <c r="HO39" s="658"/>
      <c r="HP39" s="658"/>
      <c r="HQ39" s="658"/>
      <c r="HR39" s="658"/>
      <c r="HS39" s="658"/>
      <c r="HT39" s="658"/>
      <c r="HU39" s="658"/>
      <c r="HV39" s="658"/>
      <c r="HW39" s="658"/>
      <c r="HX39" s="658"/>
      <c r="HY39" s="658"/>
      <c r="HZ39" s="658"/>
      <c r="IA39" s="658"/>
      <c r="IB39" s="658"/>
      <c r="IC39" s="658"/>
      <c r="ID39" s="658"/>
      <c r="IE39" s="658"/>
      <c r="IF39" s="658"/>
      <c r="IG39" s="658"/>
      <c r="IH39" s="658"/>
      <c r="II39" s="658"/>
      <c r="IJ39" s="658"/>
      <c r="IK39" s="658"/>
      <c r="IL39" s="658"/>
      <c r="IM39" s="658"/>
      <c r="IN39" s="658"/>
      <c r="IO39" s="658"/>
      <c r="IP39" s="658"/>
      <c r="IQ39" s="658"/>
      <c r="IR39" s="658"/>
      <c r="IS39" s="658"/>
      <c r="IT39" s="658"/>
      <c r="IU39" s="658"/>
      <c r="IV39" s="658"/>
      <c r="IW39" s="658"/>
      <c r="IX39" s="658"/>
      <c r="IY39" s="658"/>
      <c r="IZ39" s="658"/>
      <c r="JA39" s="658"/>
      <c r="JB39" s="658"/>
      <c r="JC39" s="658"/>
      <c r="JD39" s="658"/>
      <c r="JE39" s="658"/>
      <c r="JF39" s="658"/>
      <c r="JG39" s="658"/>
      <c r="JH39" s="658"/>
      <c r="JI39" s="658"/>
      <c r="JJ39" s="658"/>
      <c r="JK39" s="658"/>
      <c r="JL39" s="658"/>
      <c r="JM39" s="658"/>
      <c r="JN39" s="658"/>
      <c r="JO39" s="658"/>
      <c r="JP39" s="658"/>
      <c r="JQ39" s="658"/>
      <c r="JR39" s="658"/>
      <c r="JS39" s="658"/>
      <c r="JT39" s="658"/>
      <c r="JU39" s="658"/>
      <c r="JV39" s="658"/>
      <c r="JW39" s="658"/>
      <c r="JX39" s="658"/>
      <c r="JY39" s="658"/>
      <c r="JZ39" s="658"/>
      <c r="KA39" s="658"/>
      <c r="KB39" s="658"/>
      <c r="KC39" s="658"/>
      <c r="KD39" s="658"/>
      <c r="KE39" s="658"/>
      <c r="KF39" s="658"/>
      <c r="KG39" s="658"/>
      <c r="KH39" s="658"/>
      <c r="KI39" s="658"/>
      <c r="KJ39" s="658"/>
      <c r="KK39" s="658"/>
      <c r="KL39" s="658"/>
      <c r="KM39" s="658"/>
      <c r="KN39" s="658"/>
      <c r="KO39" s="658"/>
      <c r="KP39" s="658"/>
      <c r="KQ39" s="658"/>
      <c r="KR39" s="658"/>
      <c r="KS39" s="658"/>
      <c r="KT39" s="658"/>
      <c r="KU39" s="658"/>
      <c r="KV39" s="658"/>
      <c r="KW39" s="658"/>
      <c r="KX39" s="658"/>
      <c r="KY39" s="658"/>
      <c r="KZ39" s="658"/>
      <c r="LA39" s="658"/>
      <c r="LB39" s="658"/>
      <c r="LC39" s="658"/>
      <c r="LD39" s="658"/>
      <c r="LE39" s="658"/>
      <c r="LF39" s="658"/>
      <c r="LG39" s="658"/>
      <c r="LH39" s="658"/>
      <c r="LI39" s="658"/>
      <c r="LJ39" s="658"/>
      <c r="LK39" s="658"/>
      <c r="LL39" s="658"/>
      <c r="LM39" s="658"/>
      <c r="LN39" s="658"/>
      <c r="LO39" s="658"/>
      <c r="LP39" s="658"/>
      <c r="LQ39" s="658"/>
      <c r="LR39" s="658"/>
      <c r="LS39" s="658"/>
      <c r="LT39" s="658"/>
      <c r="LU39" s="658"/>
      <c r="LV39" s="658"/>
      <c r="LW39" s="658"/>
      <c r="LX39" s="658"/>
      <c r="LY39" s="658"/>
      <c r="LZ39" s="658"/>
      <c r="MA39" s="658"/>
      <c r="MB39" s="658"/>
      <c r="MC39" s="658"/>
      <c r="MD39" s="658"/>
      <c r="ME39" s="658"/>
      <c r="MF39" s="658"/>
      <c r="MG39" s="658"/>
      <c r="MH39" s="658"/>
      <c r="MI39" s="658"/>
      <c r="MJ39" s="658"/>
      <c r="MK39" s="658"/>
      <c r="ML39" s="658"/>
      <c r="MM39" s="658"/>
      <c r="MN39" s="658"/>
      <c r="MO39" s="658"/>
      <c r="MP39" s="658"/>
      <c r="MQ39" s="658"/>
      <c r="MR39" s="658"/>
      <c r="MS39" s="658"/>
      <c r="MT39" s="658"/>
      <c r="MU39" s="658"/>
      <c r="MV39" s="658"/>
      <c r="MW39" s="658"/>
      <c r="MX39" s="658"/>
      <c r="MY39" s="658"/>
      <c r="MZ39" s="658"/>
      <c r="NA39" s="658"/>
      <c r="NB39" s="658"/>
      <c r="NC39" s="658"/>
      <c r="ND39" s="658"/>
      <c r="NE39" s="658"/>
      <c r="NF39" s="658"/>
      <c r="NG39" s="658"/>
      <c r="NH39" s="658"/>
      <c r="NI39" s="658"/>
      <c r="NJ39" s="658"/>
      <c r="NK39" s="658"/>
      <c r="NL39" s="658"/>
      <c r="NM39" s="658"/>
      <c r="NN39" s="658"/>
      <c r="NO39" s="658"/>
      <c r="NP39" s="658"/>
      <c r="NQ39" s="658"/>
      <c r="NR39" s="658"/>
      <c r="NS39" s="658"/>
      <c r="NT39" s="658"/>
      <c r="NU39" s="658"/>
      <c r="NV39" s="658"/>
      <c r="NW39" s="658"/>
      <c r="NX39" s="658"/>
      <c r="NY39" s="658"/>
      <c r="NZ39" s="658"/>
      <c r="OA39" s="658"/>
      <c r="OB39" s="658"/>
      <c r="OC39" s="658"/>
      <c r="OD39" s="658"/>
      <c r="OE39" s="658"/>
      <c r="OF39" s="658"/>
      <c r="OG39" s="658"/>
      <c r="OH39" s="658"/>
      <c r="OI39" s="658"/>
      <c r="OJ39" s="658"/>
      <c r="OK39" s="658"/>
      <c r="OL39" s="658"/>
      <c r="OM39" s="658"/>
      <c r="ON39" s="658"/>
      <c r="OO39" s="658"/>
      <c r="OP39" s="658"/>
      <c r="OQ39" s="658"/>
      <c r="OR39" s="658"/>
      <c r="OS39" s="658"/>
      <c r="OT39" s="658"/>
      <c r="OU39" s="658"/>
      <c r="OV39" s="658"/>
      <c r="OW39" s="658"/>
      <c r="OX39" s="658"/>
      <c r="OY39" s="658"/>
      <c r="OZ39" s="658"/>
      <c r="PA39" s="658"/>
      <c r="PB39" s="658"/>
      <c r="PC39" s="658"/>
      <c r="PD39" s="658"/>
      <c r="PE39" s="658"/>
      <c r="PF39" s="658"/>
      <c r="PG39" s="658"/>
      <c r="PH39" s="658"/>
      <c r="PI39" s="658"/>
      <c r="PJ39" s="658"/>
      <c r="PK39" s="658"/>
      <c r="PL39" s="658"/>
      <c r="PM39" s="658"/>
      <c r="PN39" s="658"/>
      <c r="PO39" s="658"/>
      <c r="PP39" s="658"/>
      <c r="PQ39" s="658"/>
      <c r="PR39" s="658"/>
      <c r="PS39" s="658"/>
      <c r="PT39" s="658"/>
      <c r="PU39" s="658"/>
      <c r="PV39" s="658"/>
      <c r="PW39" s="658"/>
      <c r="PX39" s="658"/>
    </row>
    <row r="40" spans="1:440" ht="66" x14ac:dyDescent="0.25">
      <c r="A40" s="556">
        <v>22</v>
      </c>
      <c r="B40" s="557" t="s">
        <v>122</v>
      </c>
      <c r="C40" s="564" t="s">
        <v>287</v>
      </c>
      <c r="D40" s="544" t="s">
        <v>54</v>
      </c>
      <c r="E40" s="425"/>
      <c r="F40" s="659"/>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0"/>
      <c r="AI40" s="660"/>
      <c r="AJ40" s="660"/>
      <c r="AK40" s="660"/>
      <c r="AL40" s="660"/>
      <c r="AM40" s="660"/>
      <c r="AN40" s="660"/>
      <c r="AO40" s="660"/>
      <c r="AP40" s="660"/>
      <c r="AQ40" s="660"/>
      <c r="AR40" s="660"/>
      <c r="AS40" s="660"/>
      <c r="AT40" s="660"/>
      <c r="AU40" s="660"/>
      <c r="AV40" s="660"/>
      <c r="AW40" s="660"/>
      <c r="AX40" s="660"/>
      <c r="AY40" s="660"/>
      <c r="AZ40" s="660"/>
      <c r="BA40" s="660"/>
      <c r="BB40" s="443"/>
      <c r="BC40" s="443"/>
      <c r="BD40" s="443"/>
      <c r="BE40" s="443"/>
      <c r="BF40" s="443"/>
      <c r="BG40" s="443"/>
      <c r="BH40" s="443"/>
      <c r="BI40" s="443"/>
      <c r="BJ40" s="443"/>
      <c r="BK40" s="443"/>
      <c r="BL40" s="417"/>
      <c r="BM40" s="697"/>
      <c r="BN40" s="698"/>
      <c r="BO40" s="526"/>
      <c r="BP40" s="516"/>
      <c r="BQ40" s="516"/>
      <c r="BR40" s="516"/>
      <c r="BS40" s="516"/>
      <c r="BT40" s="516"/>
      <c r="BU40" s="516"/>
      <c r="BV40" s="516"/>
      <c r="BW40" s="516"/>
      <c r="BX40" s="516"/>
      <c r="BY40" s="516"/>
      <c r="BZ40" s="516"/>
      <c r="CA40" s="516"/>
      <c r="CB40" s="516"/>
      <c r="CC40" s="516"/>
      <c r="CD40" s="516"/>
      <c r="CE40" s="516"/>
      <c r="CF40" s="516"/>
      <c r="CG40" s="516"/>
      <c r="CH40" s="516"/>
      <c r="CI40" s="516"/>
      <c r="CJ40" s="516"/>
      <c r="CK40" s="516"/>
      <c r="CL40" s="516"/>
      <c r="CM40" s="516"/>
      <c r="CN40" s="516"/>
      <c r="CO40" s="516"/>
      <c r="CP40" s="516"/>
      <c r="CQ40" s="516"/>
      <c r="CR40" s="516"/>
      <c r="CS40" s="516"/>
      <c r="CT40" s="516"/>
      <c r="CU40" s="516"/>
      <c r="CV40" s="516"/>
      <c r="CW40" s="516"/>
      <c r="CX40" s="516"/>
      <c r="CY40" s="516"/>
      <c r="CZ40" s="516"/>
      <c r="DA40" s="516"/>
      <c r="DB40" s="516"/>
      <c r="DC40" s="516"/>
      <c r="DD40" s="516"/>
      <c r="DE40" s="516"/>
      <c r="DF40" s="516"/>
      <c r="DG40" s="516"/>
      <c r="DH40" s="516"/>
      <c r="DI40" s="516"/>
      <c r="DJ40" s="516"/>
      <c r="DK40" s="516"/>
      <c r="DL40" s="516"/>
      <c r="DM40" s="516"/>
      <c r="DN40" s="516"/>
      <c r="DO40" s="516"/>
      <c r="DP40" s="516"/>
      <c r="DQ40" s="516"/>
      <c r="DR40" s="516"/>
      <c r="DS40" s="516"/>
      <c r="DT40" s="516"/>
      <c r="DU40" s="516"/>
      <c r="DV40" s="516"/>
      <c r="DW40" s="516"/>
      <c r="DX40" s="516"/>
      <c r="DY40" s="516"/>
      <c r="DZ40" s="516"/>
      <c r="EA40" s="516"/>
      <c r="EB40" s="516"/>
      <c r="EC40" s="516"/>
      <c r="ED40" s="516"/>
      <c r="EE40" s="516"/>
      <c r="EF40" s="516"/>
      <c r="EG40" s="516"/>
      <c r="EH40" s="516"/>
      <c r="EI40" s="516"/>
      <c r="EJ40" s="516"/>
      <c r="EK40" s="516"/>
      <c r="EL40" s="516"/>
      <c r="EM40" s="516"/>
      <c r="EN40" s="516"/>
      <c r="EO40" s="516"/>
      <c r="EP40" s="516"/>
      <c r="EQ40" s="516"/>
      <c r="ER40" s="516"/>
      <c r="ES40" s="516"/>
      <c r="ET40" s="516"/>
      <c r="EU40" s="516"/>
      <c r="EV40" s="516"/>
      <c r="EW40" s="516"/>
      <c r="EX40" s="516"/>
      <c r="EY40" s="516"/>
      <c r="EZ40" s="516"/>
      <c r="FA40" s="516"/>
      <c r="FB40" s="516"/>
      <c r="FC40" s="516"/>
      <c r="FD40" s="516"/>
      <c r="FE40" s="516"/>
      <c r="FF40" s="516"/>
      <c r="FG40" s="516"/>
      <c r="FH40" s="516"/>
      <c r="FI40" s="516"/>
      <c r="FJ40" s="516"/>
      <c r="FK40" s="516"/>
      <c r="FL40" s="516"/>
      <c r="FM40" s="516"/>
      <c r="FN40" s="516"/>
      <c r="FO40" s="516"/>
      <c r="FP40" s="516"/>
      <c r="FQ40" s="516"/>
      <c r="FR40" s="516"/>
      <c r="FS40" s="516"/>
      <c r="FT40" s="516"/>
      <c r="FU40" s="516"/>
      <c r="FV40" s="516"/>
      <c r="FW40" s="516"/>
      <c r="FX40" s="516"/>
      <c r="FY40" s="516"/>
      <c r="FZ40" s="516"/>
      <c r="GA40" s="516"/>
      <c r="GB40" s="516"/>
      <c r="GC40" s="516"/>
      <c r="GD40" s="516"/>
      <c r="GE40" s="516"/>
      <c r="GF40" s="516"/>
      <c r="GG40" s="516"/>
      <c r="GH40" s="516"/>
      <c r="GI40" s="516"/>
      <c r="GJ40" s="516"/>
      <c r="GK40" s="516"/>
      <c r="GL40" s="516"/>
      <c r="GM40" s="516"/>
      <c r="GN40" s="516"/>
      <c r="GO40" s="516"/>
      <c r="GP40" s="516"/>
      <c r="GQ40" s="516"/>
      <c r="GR40" s="516"/>
      <c r="GS40" s="516"/>
      <c r="GT40" s="516"/>
      <c r="GU40" s="516"/>
      <c r="GV40" s="516"/>
      <c r="GW40" s="516"/>
      <c r="GX40" s="516"/>
      <c r="GY40" s="516"/>
      <c r="GZ40" s="516"/>
      <c r="HA40" s="516"/>
      <c r="HB40" s="516"/>
      <c r="HC40" s="516"/>
      <c r="HD40" s="516"/>
      <c r="HE40" s="516"/>
      <c r="HF40" s="516"/>
      <c r="HG40" s="516"/>
      <c r="HH40" s="516"/>
      <c r="HI40" s="516"/>
      <c r="HJ40" s="516"/>
      <c r="HK40" s="516"/>
      <c r="HL40" s="516"/>
      <c r="HM40" s="516"/>
      <c r="HN40" s="516"/>
      <c r="HO40" s="516"/>
      <c r="HP40" s="516"/>
      <c r="HQ40" s="516"/>
      <c r="HR40" s="516"/>
      <c r="HS40" s="516"/>
      <c r="HT40" s="516"/>
      <c r="HU40" s="516"/>
      <c r="HV40" s="516"/>
      <c r="HW40" s="516"/>
      <c r="HX40" s="516"/>
      <c r="HY40" s="516"/>
      <c r="HZ40" s="516"/>
      <c r="IA40" s="516"/>
      <c r="IB40" s="516"/>
      <c r="IC40" s="516"/>
      <c r="ID40" s="516"/>
      <c r="IE40" s="516"/>
      <c r="IF40" s="516"/>
      <c r="IG40" s="516"/>
      <c r="IH40" s="516"/>
      <c r="II40" s="516"/>
      <c r="IJ40" s="516"/>
      <c r="IK40" s="516"/>
      <c r="IL40" s="516"/>
      <c r="IM40" s="516"/>
      <c r="IN40" s="516"/>
      <c r="IO40" s="516"/>
      <c r="IP40" s="516"/>
      <c r="IQ40" s="516"/>
      <c r="IR40" s="516"/>
      <c r="IS40" s="516"/>
      <c r="IT40" s="516"/>
      <c r="IU40" s="516"/>
      <c r="IV40" s="516"/>
      <c r="IW40" s="516"/>
      <c r="IX40" s="516"/>
      <c r="IY40" s="516"/>
      <c r="IZ40" s="516"/>
      <c r="JA40" s="516"/>
      <c r="JB40" s="516"/>
      <c r="JC40" s="516"/>
      <c r="JD40" s="516"/>
      <c r="JE40" s="516"/>
      <c r="JF40" s="516"/>
      <c r="JG40" s="516"/>
      <c r="JH40" s="516"/>
      <c r="JI40" s="516"/>
      <c r="JJ40" s="516"/>
      <c r="JK40" s="516"/>
      <c r="JL40" s="516"/>
      <c r="JM40" s="516"/>
      <c r="JN40" s="516"/>
      <c r="JO40" s="516"/>
      <c r="JP40" s="516"/>
      <c r="JQ40" s="516"/>
      <c r="JR40" s="516"/>
      <c r="JS40" s="516"/>
      <c r="JT40" s="516"/>
      <c r="JU40" s="516"/>
      <c r="JV40" s="516"/>
      <c r="JW40" s="516"/>
      <c r="JX40" s="516"/>
      <c r="JY40" s="516"/>
      <c r="JZ40" s="516"/>
      <c r="KA40" s="516"/>
      <c r="KB40" s="516"/>
      <c r="KC40" s="516"/>
      <c r="KD40" s="516"/>
      <c r="KE40" s="516"/>
      <c r="KF40" s="516"/>
      <c r="KG40" s="516"/>
      <c r="KH40" s="516"/>
      <c r="KI40" s="516"/>
      <c r="KJ40" s="516"/>
      <c r="KK40" s="516"/>
      <c r="KL40" s="516"/>
      <c r="KM40" s="516"/>
      <c r="KN40" s="516"/>
      <c r="KO40" s="516"/>
      <c r="KP40" s="516"/>
      <c r="KQ40" s="516"/>
      <c r="KR40" s="516"/>
      <c r="KS40" s="516"/>
      <c r="KT40" s="516"/>
      <c r="KU40" s="516"/>
      <c r="KV40" s="516"/>
      <c r="KW40" s="516"/>
      <c r="KX40" s="516"/>
      <c r="KY40" s="516"/>
      <c r="KZ40" s="516"/>
      <c r="LA40" s="516"/>
      <c r="LB40" s="516"/>
      <c r="LC40" s="516"/>
      <c r="LD40" s="516"/>
      <c r="LE40" s="516"/>
      <c r="LF40" s="516"/>
      <c r="LG40" s="516"/>
      <c r="LH40" s="516"/>
      <c r="LI40" s="516"/>
      <c r="LJ40" s="516"/>
      <c r="LK40" s="516"/>
      <c r="LL40" s="516"/>
      <c r="LM40" s="516"/>
      <c r="LN40" s="516"/>
      <c r="LO40" s="516"/>
      <c r="LP40" s="516"/>
      <c r="LQ40" s="516"/>
      <c r="LR40" s="516"/>
      <c r="LS40" s="516"/>
      <c r="LT40" s="516"/>
      <c r="LU40" s="516"/>
      <c r="LV40" s="516"/>
      <c r="LW40" s="516"/>
      <c r="LX40" s="516"/>
      <c r="LY40" s="516"/>
      <c r="LZ40" s="516"/>
      <c r="MA40" s="516"/>
      <c r="MB40" s="516"/>
      <c r="MC40" s="516"/>
      <c r="MD40" s="516"/>
      <c r="ME40" s="516"/>
      <c r="MF40" s="516"/>
      <c r="MG40" s="516"/>
      <c r="MH40" s="516"/>
      <c r="MI40" s="516"/>
      <c r="MJ40" s="516"/>
      <c r="MK40" s="516"/>
      <c r="ML40" s="516"/>
      <c r="MM40" s="516"/>
      <c r="MN40" s="516"/>
      <c r="MO40" s="516"/>
      <c r="MP40" s="516"/>
      <c r="MQ40" s="516"/>
      <c r="MR40" s="516"/>
      <c r="MS40" s="516"/>
      <c r="MT40" s="516"/>
      <c r="MU40" s="516"/>
      <c r="MV40" s="516"/>
      <c r="MW40" s="516"/>
      <c r="MX40" s="516"/>
      <c r="MY40" s="516"/>
      <c r="MZ40" s="516"/>
      <c r="NA40" s="516"/>
      <c r="NB40" s="516"/>
      <c r="NC40" s="516"/>
      <c r="ND40" s="516"/>
      <c r="NE40" s="516"/>
      <c r="NF40" s="516"/>
      <c r="NG40" s="516"/>
      <c r="NH40" s="516"/>
      <c r="NI40" s="516"/>
      <c r="NJ40" s="516"/>
      <c r="NK40" s="516"/>
      <c r="NL40" s="516"/>
      <c r="NM40" s="516"/>
      <c r="NN40" s="516"/>
      <c r="NO40" s="516"/>
      <c r="NP40" s="516"/>
      <c r="NQ40" s="516"/>
      <c r="NR40" s="516"/>
      <c r="NS40" s="516"/>
      <c r="NT40" s="516"/>
      <c r="NU40" s="516"/>
      <c r="NV40" s="516"/>
      <c r="NW40" s="516"/>
      <c r="NX40" s="516"/>
      <c r="NY40" s="516"/>
      <c r="NZ40" s="516"/>
      <c r="OA40" s="516"/>
      <c r="OB40" s="516"/>
      <c r="OC40" s="516"/>
      <c r="OD40" s="516"/>
      <c r="OE40" s="516"/>
      <c r="OF40" s="516"/>
      <c r="OG40" s="516"/>
      <c r="OH40" s="516"/>
      <c r="OI40" s="516"/>
      <c r="OJ40" s="516"/>
      <c r="OK40" s="516"/>
      <c r="OL40" s="516"/>
      <c r="OM40" s="516"/>
      <c r="ON40" s="516"/>
      <c r="OO40" s="516"/>
      <c r="OP40" s="516"/>
      <c r="OQ40" s="516"/>
      <c r="OR40" s="516"/>
      <c r="OS40" s="516"/>
      <c r="OT40" s="516"/>
      <c r="OU40" s="516"/>
      <c r="OV40" s="516"/>
      <c r="OW40" s="516"/>
      <c r="OX40" s="516"/>
      <c r="OY40" s="516"/>
      <c r="OZ40" s="516"/>
      <c r="PA40" s="516"/>
      <c r="PB40" s="516"/>
      <c r="PC40" s="516"/>
      <c r="PD40" s="516"/>
      <c r="PE40" s="516"/>
      <c r="PF40" s="516"/>
      <c r="PG40" s="516"/>
      <c r="PH40" s="516"/>
      <c r="PI40" s="516"/>
      <c r="PJ40" s="516"/>
      <c r="PK40" s="516"/>
      <c r="PL40" s="516"/>
      <c r="PM40" s="516"/>
      <c r="PN40" s="516"/>
      <c r="PO40" s="516"/>
      <c r="PP40" s="516"/>
      <c r="PQ40" s="516"/>
      <c r="PR40" s="516"/>
      <c r="PS40" s="516"/>
      <c r="PT40" s="516"/>
      <c r="PU40" s="516"/>
      <c r="PV40" s="516"/>
      <c r="PW40" s="516"/>
      <c r="PX40" s="516"/>
    </row>
    <row r="41" spans="1:440" ht="66" x14ac:dyDescent="0.25">
      <c r="A41" s="589">
        <v>23</v>
      </c>
      <c r="B41" s="546" t="s">
        <v>122</v>
      </c>
      <c r="C41" s="574" t="s">
        <v>102</v>
      </c>
      <c r="D41" s="548" t="s">
        <v>54</v>
      </c>
      <c r="E41" s="425" t="str">
        <f t="shared" ref="E41:AJ41" si="14">IF(E40="N", "X", "")</f>
        <v/>
      </c>
      <c r="F41" s="425" t="str">
        <f t="shared" si="14"/>
        <v/>
      </c>
      <c r="G41" s="425" t="str">
        <f t="shared" si="14"/>
        <v/>
      </c>
      <c r="H41" s="425" t="str">
        <f t="shared" si="14"/>
        <v/>
      </c>
      <c r="I41" s="425" t="str">
        <f t="shared" si="14"/>
        <v/>
      </c>
      <c r="J41" s="425" t="str">
        <f t="shared" si="14"/>
        <v/>
      </c>
      <c r="K41" s="425" t="str">
        <f t="shared" si="14"/>
        <v/>
      </c>
      <c r="L41" s="425" t="str">
        <f t="shared" si="14"/>
        <v/>
      </c>
      <c r="M41" s="425" t="str">
        <f t="shared" si="14"/>
        <v/>
      </c>
      <c r="N41" s="425" t="str">
        <f t="shared" si="14"/>
        <v/>
      </c>
      <c r="O41" s="425" t="str">
        <f t="shared" si="14"/>
        <v/>
      </c>
      <c r="P41" s="425" t="str">
        <f t="shared" si="14"/>
        <v/>
      </c>
      <c r="Q41" s="425" t="str">
        <f t="shared" si="14"/>
        <v/>
      </c>
      <c r="R41" s="425" t="str">
        <f t="shared" si="14"/>
        <v/>
      </c>
      <c r="S41" s="425" t="str">
        <f t="shared" si="14"/>
        <v/>
      </c>
      <c r="T41" s="425" t="str">
        <f t="shared" si="14"/>
        <v/>
      </c>
      <c r="U41" s="425" t="str">
        <f t="shared" si="14"/>
        <v/>
      </c>
      <c r="V41" s="425" t="str">
        <f t="shared" si="14"/>
        <v/>
      </c>
      <c r="W41" s="425" t="str">
        <f t="shared" si="14"/>
        <v/>
      </c>
      <c r="X41" s="425" t="str">
        <f t="shared" si="14"/>
        <v/>
      </c>
      <c r="Y41" s="425" t="str">
        <f t="shared" si="14"/>
        <v/>
      </c>
      <c r="Z41" s="425" t="str">
        <f t="shared" si="14"/>
        <v/>
      </c>
      <c r="AA41" s="425" t="str">
        <f t="shared" si="14"/>
        <v/>
      </c>
      <c r="AB41" s="425" t="str">
        <f t="shared" si="14"/>
        <v/>
      </c>
      <c r="AC41" s="425" t="str">
        <f t="shared" si="14"/>
        <v/>
      </c>
      <c r="AD41" s="425" t="str">
        <f t="shared" si="14"/>
        <v/>
      </c>
      <c r="AE41" s="425" t="str">
        <f t="shared" si="14"/>
        <v/>
      </c>
      <c r="AF41" s="425" t="str">
        <f t="shared" si="14"/>
        <v/>
      </c>
      <c r="AG41" s="425" t="str">
        <f t="shared" si="14"/>
        <v/>
      </c>
      <c r="AH41" s="425" t="str">
        <f t="shared" si="14"/>
        <v/>
      </c>
      <c r="AI41" s="425" t="str">
        <f t="shared" si="14"/>
        <v/>
      </c>
      <c r="AJ41" s="425" t="str">
        <f t="shared" si="14"/>
        <v/>
      </c>
      <c r="AK41" s="425" t="str">
        <f t="shared" ref="AK41:BL41" si="15">IF(AK40="N", "X", "")</f>
        <v/>
      </c>
      <c r="AL41" s="425" t="str">
        <f t="shared" si="15"/>
        <v/>
      </c>
      <c r="AM41" s="425" t="str">
        <f t="shared" si="15"/>
        <v/>
      </c>
      <c r="AN41" s="425" t="str">
        <f t="shared" si="15"/>
        <v/>
      </c>
      <c r="AO41" s="425" t="str">
        <f t="shared" si="15"/>
        <v/>
      </c>
      <c r="AP41" s="425" t="str">
        <f t="shared" si="15"/>
        <v/>
      </c>
      <c r="AQ41" s="425" t="str">
        <f t="shared" si="15"/>
        <v/>
      </c>
      <c r="AR41" s="425" t="str">
        <f t="shared" si="15"/>
        <v/>
      </c>
      <c r="AS41" s="425" t="str">
        <f t="shared" si="15"/>
        <v/>
      </c>
      <c r="AT41" s="425" t="str">
        <f t="shared" si="15"/>
        <v/>
      </c>
      <c r="AU41" s="425" t="str">
        <f t="shared" si="15"/>
        <v/>
      </c>
      <c r="AV41" s="425" t="str">
        <f t="shared" si="15"/>
        <v/>
      </c>
      <c r="AW41" s="425" t="str">
        <f t="shared" si="15"/>
        <v/>
      </c>
      <c r="AX41" s="425" t="str">
        <f t="shared" si="15"/>
        <v/>
      </c>
      <c r="AY41" s="425" t="str">
        <f t="shared" si="15"/>
        <v/>
      </c>
      <c r="AZ41" s="425" t="str">
        <f t="shared" si="15"/>
        <v/>
      </c>
      <c r="BA41" s="425" t="str">
        <f t="shared" si="15"/>
        <v/>
      </c>
      <c r="BB41" s="425" t="str">
        <f t="shared" si="15"/>
        <v/>
      </c>
      <c r="BC41" s="425" t="str">
        <f t="shared" si="15"/>
        <v/>
      </c>
      <c r="BD41" s="425" t="str">
        <f t="shared" si="15"/>
        <v/>
      </c>
      <c r="BE41" s="425" t="str">
        <f t="shared" si="15"/>
        <v/>
      </c>
      <c r="BF41" s="425" t="str">
        <f t="shared" si="15"/>
        <v/>
      </c>
      <c r="BG41" s="425" t="str">
        <f t="shared" si="15"/>
        <v/>
      </c>
      <c r="BH41" s="425" t="str">
        <f t="shared" si="15"/>
        <v/>
      </c>
      <c r="BI41" s="425" t="str">
        <f t="shared" si="15"/>
        <v/>
      </c>
      <c r="BJ41" s="425" t="str">
        <f t="shared" si="15"/>
        <v/>
      </c>
      <c r="BK41" s="425" t="str">
        <f t="shared" si="15"/>
        <v/>
      </c>
      <c r="BL41" s="425" t="str">
        <f t="shared" si="15"/>
        <v/>
      </c>
      <c r="BM41" s="699"/>
      <c r="BN41" s="700"/>
      <c r="BO41" s="524"/>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c r="HE41" s="516"/>
      <c r="HF41" s="516"/>
      <c r="HG41" s="516"/>
      <c r="HH41" s="516"/>
      <c r="HI41" s="516"/>
      <c r="HJ41" s="516"/>
      <c r="HK41" s="516"/>
      <c r="HL41" s="516"/>
      <c r="HM41" s="516"/>
      <c r="HN41" s="516"/>
      <c r="HO41" s="516"/>
      <c r="HP41" s="516"/>
      <c r="HQ41" s="516"/>
      <c r="HR41" s="516"/>
      <c r="HS41" s="516"/>
      <c r="HT41" s="516"/>
      <c r="HU41" s="516"/>
      <c r="HV41" s="516"/>
      <c r="HW41" s="516"/>
      <c r="HX41" s="516"/>
      <c r="HY41" s="516"/>
      <c r="HZ41" s="516"/>
      <c r="IA41" s="516"/>
      <c r="IB41" s="516"/>
      <c r="IC41" s="516"/>
      <c r="ID41" s="516"/>
      <c r="IE41" s="516"/>
      <c r="IF41" s="516"/>
      <c r="IG41" s="516"/>
      <c r="IH41" s="516"/>
      <c r="II41" s="516"/>
      <c r="IJ41" s="516"/>
      <c r="IK41" s="516"/>
      <c r="IL41" s="516"/>
      <c r="IM41" s="516"/>
      <c r="IN41" s="516"/>
      <c r="IO41" s="516"/>
      <c r="IP41" s="516"/>
      <c r="IQ41" s="516"/>
      <c r="IR41" s="516"/>
      <c r="IS41" s="516"/>
      <c r="IT41" s="516"/>
      <c r="IU41" s="516"/>
      <c r="IV41" s="516"/>
      <c r="IW41" s="516"/>
      <c r="IX41" s="516"/>
      <c r="IY41" s="516"/>
      <c r="IZ41" s="516"/>
      <c r="JA41" s="516"/>
      <c r="JB41" s="516"/>
      <c r="JC41" s="516"/>
      <c r="JD41" s="516"/>
      <c r="JE41" s="516"/>
      <c r="JF41" s="516"/>
      <c r="JG41" s="516"/>
      <c r="JH41" s="516"/>
      <c r="JI41" s="516"/>
      <c r="JJ41" s="516"/>
      <c r="JK41" s="516"/>
      <c r="JL41" s="516"/>
      <c r="JM41" s="516"/>
      <c r="JN41" s="516"/>
      <c r="JO41" s="516"/>
      <c r="JP41" s="516"/>
      <c r="JQ41" s="516"/>
      <c r="JR41" s="516"/>
      <c r="JS41" s="516"/>
      <c r="JT41" s="516"/>
      <c r="JU41" s="516"/>
      <c r="JV41" s="516"/>
      <c r="JW41" s="516"/>
      <c r="JX41" s="516"/>
      <c r="JY41" s="516"/>
      <c r="JZ41" s="516"/>
      <c r="KA41" s="516"/>
      <c r="KB41" s="516"/>
      <c r="KC41" s="516"/>
      <c r="KD41" s="516"/>
      <c r="KE41" s="516"/>
      <c r="KF41" s="516"/>
      <c r="KG41" s="516"/>
      <c r="KH41" s="516"/>
      <c r="KI41" s="516"/>
      <c r="KJ41" s="516"/>
      <c r="KK41" s="516"/>
      <c r="KL41" s="516"/>
      <c r="KM41" s="516"/>
      <c r="KN41" s="516"/>
      <c r="KO41" s="516"/>
      <c r="KP41" s="516"/>
      <c r="KQ41" s="516"/>
      <c r="KR41" s="516"/>
      <c r="KS41" s="516"/>
      <c r="KT41" s="516"/>
      <c r="KU41" s="516"/>
      <c r="KV41" s="516"/>
      <c r="KW41" s="516"/>
      <c r="KX41" s="516"/>
      <c r="KY41" s="516"/>
      <c r="KZ41" s="516"/>
      <c r="LA41" s="516"/>
      <c r="LB41" s="516"/>
      <c r="LC41" s="516"/>
      <c r="LD41" s="516"/>
      <c r="LE41" s="516"/>
      <c r="LF41" s="516"/>
      <c r="LG41" s="516"/>
      <c r="LH41" s="516"/>
      <c r="LI41" s="516"/>
      <c r="LJ41" s="516"/>
      <c r="LK41" s="516"/>
      <c r="LL41" s="516"/>
      <c r="LM41" s="516"/>
      <c r="LN41" s="516"/>
      <c r="LO41" s="516"/>
      <c r="LP41" s="516"/>
      <c r="LQ41" s="516"/>
      <c r="LR41" s="516"/>
      <c r="LS41" s="516"/>
      <c r="LT41" s="516"/>
      <c r="LU41" s="516"/>
      <c r="LV41" s="516"/>
      <c r="LW41" s="516"/>
      <c r="LX41" s="516"/>
      <c r="LY41" s="516"/>
      <c r="LZ41" s="516"/>
      <c r="MA41" s="516"/>
      <c r="MB41" s="516"/>
      <c r="MC41" s="516"/>
      <c r="MD41" s="516"/>
      <c r="ME41" s="516"/>
      <c r="MF41" s="516"/>
      <c r="MG41" s="516"/>
      <c r="MH41" s="516"/>
      <c r="MI41" s="516"/>
      <c r="MJ41" s="516"/>
      <c r="MK41" s="516"/>
      <c r="ML41" s="516"/>
      <c r="MM41" s="516"/>
      <c r="MN41" s="516"/>
      <c r="MO41" s="516"/>
      <c r="MP41" s="516"/>
      <c r="MQ41" s="516"/>
      <c r="MR41" s="516"/>
      <c r="MS41" s="516"/>
      <c r="MT41" s="516"/>
      <c r="MU41" s="516"/>
      <c r="MV41" s="516"/>
      <c r="MW41" s="516"/>
      <c r="MX41" s="516"/>
      <c r="MY41" s="516"/>
      <c r="MZ41" s="516"/>
      <c r="NA41" s="516"/>
      <c r="NB41" s="516"/>
      <c r="NC41" s="516"/>
      <c r="ND41" s="516"/>
      <c r="NE41" s="516"/>
      <c r="NF41" s="516"/>
      <c r="NG41" s="516"/>
      <c r="NH41" s="516"/>
      <c r="NI41" s="516"/>
      <c r="NJ41" s="516"/>
      <c r="NK41" s="516"/>
      <c r="NL41" s="516"/>
      <c r="NM41" s="516"/>
      <c r="NN41" s="516"/>
      <c r="NO41" s="516"/>
      <c r="NP41" s="516"/>
      <c r="NQ41" s="516"/>
      <c r="NR41" s="516"/>
      <c r="NS41" s="516"/>
      <c r="NT41" s="516"/>
      <c r="NU41" s="516"/>
      <c r="NV41" s="516"/>
      <c r="NW41" s="516"/>
      <c r="NX41" s="516"/>
      <c r="NY41" s="516"/>
      <c r="NZ41" s="516"/>
      <c r="OA41" s="516"/>
      <c r="OB41" s="516"/>
      <c r="OC41" s="516"/>
      <c r="OD41" s="516"/>
      <c r="OE41" s="516"/>
      <c r="OF41" s="516"/>
      <c r="OG41" s="516"/>
      <c r="OH41" s="516"/>
      <c r="OI41" s="516"/>
      <c r="OJ41" s="516"/>
      <c r="OK41" s="516"/>
      <c r="OL41" s="516"/>
      <c r="OM41" s="516"/>
      <c r="ON41" s="516"/>
      <c r="OO41" s="516"/>
      <c r="OP41" s="516"/>
      <c r="OQ41" s="516"/>
      <c r="OR41" s="516"/>
      <c r="OS41" s="516"/>
      <c r="OT41" s="516"/>
      <c r="OU41" s="516"/>
      <c r="OV41" s="516"/>
      <c r="OW41" s="516"/>
      <c r="OX41" s="516"/>
      <c r="OY41" s="516"/>
      <c r="OZ41" s="516"/>
      <c r="PA41" s="516"/>
      <c r="PB41" s="516"/>
      <c r="PC41" s="516"/>
      <c r="PD41" s="516"/>
      <c r="PE41" s="516"/>
      <c r="PF41" s="516"/>
      <c r="PG41" s="516"/>
      <c r="PH41" s="516"/>
      <c r="PI41" s="516"/>
      <c r="PJ41" s="516"/>
      <c r="PK41" s="516"/>
      <c r="PL41" s="516"/>
      <c r="PM41" s="516"/>
      <c r="PN41" s="516"/>
      <c r="PO41" s="516"/>
      <c r="PP41" s="516"/>
      <c r="PQ41" s="516"/>
      <c r="PR41" s="516"/>
      <c r="PS41" s="516"/>
      <c r="PT41" s="516"/>
      <c r="PU41" s="516"/>
      <c r="PV41" s="516"/>
      <c r="PW41" s="516"/>
      <c r="PX41" s="516"/>
    </row>
    <row r="42" spans="1:440" ht="66" x14ac:dyDescent="0.25">
      <c r="A42" s="559">
        <v>24</v>
      </c>
      <c r="B42" s="546" t="s">
        <v>122</v>
      </c>
      <c r="C42" s="590" t="s">
        <v>307</v>
      </c>
      <c r="D42" s="548" t="s">
        <v>54</v>
      </c>
      <c r="E42" s="425" t="str">
        <f t="shared" ref="E42:AJ42" si="16">IF(E40="N", "X", "")</f>
        <v/>
      </c>
      <c r="F42" s="425" t="str">
        <f t="shared" si="16"/>
        <v/>
      </c>
      <c r="G42" s="425" t="str">
        <f t="shared" si="16"/>
        <v/>
      </c>
      <c r="H42" s="425" t="str">
        <f t="shared" si="16"/>
        <v/>
      </c>
      <c r="I42" s="425" t="str">
        <f t="shared" si="16"/>
        <v/>
      </c>
      <c r="J42" s="425" t="str">
        <f t="shared" si="16"/>
        <v/>
      </c>
      <c r="K42" s="425" t="str">
        <f t="shared" si="16"/>
        <v/>
      </c>
      <c r="L42" s="425" t="str">
        <f t="shared" si="16"/>
        <v/>
      </c>
      <c r="M42" s="425" t="str">
        <f t="shared" si="16"/>
        <v/>
      </c>
      <c r="N42" s="425" t="str">
        <f t="shared" si="16"/>
        <v/>
      </c>
      <c r="O42" s="425" t="str">
        <f t="shared" si="16"/>
        <v/>
      </c>
      <c r="P42" s="425" t="str">
        <f t="shared" si="16"/>
        <v/>
      </c>
      <c r="Q42" s="425" t="str">
        <f t="shared" si="16"/>
        <v/>
      </c>
      <c r="R42" s="425" t="str">
        <f t="shared" si="16"/>
        <v/>
      </c>
      <c r="S42" s="425" t="str">
        <f t="shared" si="16"/>
        <v/>
      </c>
      <c r="T42" s="425" t="str">
        <f t="shared" si="16"/>
        <v/>
      </c>
      <c r="U42" s="425" t="str">
        <f t="shared" si="16"/>
        <v/>
      </c>
      <c r="V42" s="425" t="str">
        <f t="shared" si="16"/>
        <v/>
      </c>
      <c r="W42" s="425" t="str">
        <f t="shared" si="16"/>
        <v/>
      </c>
      <c r="X42" s="425" t="str">
        <f t="shared" si="16"/>
        <v/>
      </c>
      <c r="Y42" s="425" t="str">
        <f t="shared" si="16"/>
        <v/>
      </c>
      <c r="Z42" s="425" t="str">
        <f t="shared" si="16"/>
        <v/>
      </c>
      <c r="AA42" s="425" t="str">
        <f t="shared" si="16"/>
        <v/>
      </c>
      <c r="AB42" s="425" t="str">
        <f t="shared" si="16"/>
        <v/>
      </c>
      <c r="AC42" s="425" t="str">
        <f t="shared" si="16"/>
        <v/>
      </c>
      <c r="AD42" s="425" t="str">
        <f t="shared" si="16"/>
        <v/>
      </c>
      <c r="AE42" s="425" t="str">
        <f t="shared" si="16"/>
        <v/>
      </c>
      <c r="AF42" s="425" t="str">
        <f t="shared" si="16"/>
        <v/>
      </c>
      <c r="AG42" s="425" t="str">
        <f t="shared" si="16"/>
        <v/>
      </c>
      <c r="AH42" s="425" t="str">
        <f t="shared" si="16"/>
        <v/>
      </c>
      <c r="AI42" s="425" t="str">
        <f t="shared" si="16"/>
        <v/>
      </c>
      <c r="AJ42" s="425" t="str">
        <f t="shared" si="16"/>
        <v/>
      </c>
      <c r="AK42" s="425" t="str">
        <f t="shared" ref="AK42:BL42" si="17">IF(AK40="N", "X", "")</f>
        <v/>
      </c>
      <c r="AL42" s="425" t="str">
        <f t="shared" si="17"/>
        <v/>
      </c>
      <c r="AM42" s="425" t="str">
        <f t="shared" si="17"/>
        <v/>
      </c>
      <c r="AN42" s="425" t="str">
        <f t="shared" si="17"/>
        <v/>
      </c>
      <c r="AO42" s="425" t="str">
        <f t="shared" si="17"/>
        <v/>
      </c>
      <c r="AP42" s="425" t="str">
        <f t="shared" si="17"/>
        <v/>
      </c>
      <c r="AQ42" s="425" t="str">
        <f t="shared" si="17"/>
        <v/>
      </c>
      <c r="AR42" s="425" t="str">
        <f t="shared" si="17"/>
        <v/>
      </c>
      <c r="AS42" s="425" t="str">
        <f t="shared" si="17"/>
        <v/>
      </c>
      <c r="AT42" s="425" t="str">
        <f t="shared" si="17"/>
        <v/>
      </c>
      <c r="AU42" s="425" t="str">
        <f t="shared" si="17"/>
        <v/>
      </c>
      <c r="AV42" s="425" t="str">
        <f t="shared" si="17"/>
        <v/>
      </c>
      <c r="AW42" s="425" t="str">
        <f t="shared" si="17"/>
        <v/>
      </c>
      <c r="AX42" s="425" t="str">
        <f t="shared" si="17"/>
        <v/>
      </c>
      <c r="AY42" s="425" t="str">
        <f t="shared" si="17"/>
        <v/>
      </c>
      <c r="AZ42" s="425" t="str">
        <f t="shared" si="17"/>
        <v/>
      </c>
      <c r="BA42" s="425" t="str">
        <f t="shared" si="17"/>
        <v/>
      </c>
      <c r="BB42" s="425" t="str">
        <f t="shared" si="17"/>
        <v/>
      </c>
      <c r="BC42" s="425" t="str">
        <f t="shared" si="17"/>
        <v/>
      </c>
      <c r="BD42" s="425" t="str">
        <f t="shared" si="17"/>
        <v/>
      </c>
      <c r="BE42" s="425" t="str">
        <f t="shared" si="17"/>
        <v/>
      </c>
      <c r="BF42" s="425" t="str">
        <f t="shared" si="17"/>
        <v/>
      </c>
      <c r="BG42" s="425" t="str">
        <f t="shared" si="17"/>
        <v/>
      </c>
      <c r="BH42" s="425" t="str">
        <f t="shared" si="17"/>
        <v/>
      </c>
      <c r="BI42" s="425" t="str">
        <f t="shared" si="17"/>
        <v/>
      </c>
      <c r="BJ42" s="425" t="str">
        <f t="shared" si="17"/>
        <v/>
      </c>
      <c r="BK42" s="425" t="str">
        <f t="shared" si="17"/>
        <v/>
      </c>
      <c r="BL42" s="425" t="str">
        <f t="shared" si="17"/>
        <v/>
      </c>
      <c r="BM42" s="701"/>
      <c r="BN42" s="702"/>
      <c r="BO42" s="522"/>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c r="HE42" s="516"/>
      <c r="HF42" s="516"/>
      <c r="HG42" s="516"/>
      <c r="HH42" s="516"/>
      <c r="HI42" s="516"/>
      <c r="HJ42" s="516"/>
      <c r="HK42" s="516"/>
      <c r="HL42" s="516"/>
      <c r="HM42" s="516"/>
      <c r="HN42" s="516"/>
      <c r="HO42" s="516"/>
      <c r="HP42" s="516"/>
      <c r="HQ42" s="516"/>
      <c r="HR42" s="516"/>
      <c r="HS42" s="516"/>
      <c r="HT42" s="516"/>
      <c r="HU42" s="516"/>
      <c r="HV42" s="516"/>
      <c r="HW42" s="516"/>
      <c r="HX42" s="516"/>
      <c r="HY42" s="516"/>
      <c r="HZ42" s="516"/>
      <c r="IA42" s="516"/>
      <c r="IB42" s="516"/>
      <c r="IC42" s="516"/>
      <c r="ID42" s="516"/>
      <c r="IE42" s="516"/>
      <c r="IF42" s="516"/>
      <c r="IG42" s="516"/>
      <c r="IH42" s="516"/>
      <c r="II42" s="516"/>
      <c r="IJ42" s="516"/>
      <c r="IK42" s="516"/>
      <c r="IL42" s="516"/>
      <c r="IM42" s="516"/>
      <c r="IN42" s="516"/>
      <c r="IO42" s="516"/>
      <c r="IP42" s="516"/>
      <c r="IQ42" s="516"/>
      <c r="IR42" s="516"/>
      <c r="IS42" s="516"/>
      <c r="IT42" s="516"/>
      <c r="IU42" s="516"/>
      <c r="IV42" s="516"/>
      <c r="IW42" s="516"/>
      <c r="IX42" s="516"/>
      <c r="IY42" s="516"/>
      <c r="IZ42" s="516"/>
      <c r="JA42" s="516"/>
      <c r="JB42" s="516"/>
      <c r="JC42" s="516"/>
      <c r="JD42" s="516"/>
      <c r="JE42" s="516"/>
      <c r="JF42" s="516"/>
      <c r="JG42" s="516"/>
      <c r="JH42" s="516"/>
      <c r="JI42" s="516"/>
      <c r="JJ42" s="516"/>
      <c r="JK42" s="516"/>
      <c r="JL42" s="516"/>
      <c r="JM42" s="516"/>
      <c r="JN42" s="516"/>
      <c r="JO42" s="516"/>
      <c r="JP42" s="516"/>
      <c r="JQ42" s="516"/>
      <c r="JR42" s="516"/>
      <c r="JS42" s="516"/>
      <c r="JT42" s="516"/>
      <c r="JU42" s="516"/>
      <c r="JV42" s="516"/>
      <c r="JW42" s="516"/>
      <c r="JX42" s="516"/>
      <c r="JY42" s="516"/>
      <c r="JZ42" s="516"/>
      <c r="KA42" s="516"/>
      <c r="KB42" s="516"/>
      <c r="KC42" s="516"/>
      <c r="KD42" s="516"/>
      <c r="KE42" s="516"/>
      <c r="KF42" s="516"/>
      <c r="KG42" s="516"/>
      <c r="KH42" s="516"/>
      <c r="KI42" s="516"/>
      <c r="KJ42" s="516"/>
      <c r="KK42" s="516"/>
      <c r="KL42" s="516"/>
      <c r="KM42" s="516"/>
      <c r="KN42" s="516"/>
      <c r="KO42" s="516"/>
      <c r="KP42" s="516"/>
      <c r="KQ42" s="516"/>
      <c r="KR42" s="516"/>
      <c r="KS42" s="516"/>
      <c r="KT42" s="516"/>
      <c r="KU42" s="516"/>
      <c r="KV42" s="516"/>
      <c r="KW42" s="516"/>
      <c r="KX42" s="516"/>
      <c r="KY42" s="516"/>
      <c r="KZ42" s="516"/>
      <c r="LA42" s="516"/>
      <c r="LB42" s="516"/>
      <c r="LC42" s="516"/>
      <c r="LD42" s="516"/>
      <c r="LE42" s="516"/>
      <c r="LF42" s="516"/>
      <c r="LG42" s="516"/>
      <c r="LH42" s="516"/>
      <c r="LI42" s="516"/>
      <c r="LJ42" s="516"/>
      <c r="LK42" s="516"/>
      <c r="LL42" s="516"/>
      <c r="LM42" s="516"/>
      <c r="LN42" s="516"/>
      <c r="LO42" s="516"/>
      <c r="LP42" s="516"/>
      <c r="LQ42" s="516"/>
      <c r="LR42" s="516"/>
      <c r="LS42" s="516"/>
      <c r="LT42" s="516"/>
      <c r="LU42" s="516"/>
      <c r="LV42" s="516"/>
      <c r="LW42" s="516"/>
      <c r="LX42" s="516"/>
      <c r="LY42" s="516"/>
      <c r="LZ42" s="516"/>
      <c r="MA42" s="516"/>
      <c r="MB42" s="516"/>
      <c r="MC42" s="516"/>
      <c r="MD42" s="516"/>
      <c r="ME42" s="516"/>
      <c r="MF42" s="516"/>
      <c r="MG42" s="516"/>
      <c r="MH42" s="516"/>
      <c r="MI42" s="516"/>
      <c r="MJ42" s="516"/>
      <c r="MK42" s="516"/>
      <c r="ML42" s="516"/>
      <c r="MM42" s="516"/>
      <c r="MN42" s="516"/>
      <c r="MO42" s="516"/>
      <c r="MP42" s="516"/>
      <c r="MQ42" s="516"/>
      <c r="MR42" s="516"/>
      <c r="MS42" s="516"/>
      <c r="MT42" s="516"/>
      <c r="MU42" s="516"/>
      <c r="MV42" s="516"/>
      <c r="MW42" s="516"/>
      <c r="MX42" s="516"/>
      <c r="MY42" s="516"/>
      <c r="MZ42" s="516"/>
      <c r="NA42" s="516"/>
      <c r="NB42" s="516"/>
      <c r="NC42" s="516"/>
      <c r="ND42" s="516"/>
      <c r="NE42" s="516"/>
      <c r="NF42" s="516"/>
      <c r="NG42" s="516"/>
      <c r="NH42" s="516"/>
      <c r="NI42" s="516"/>
      <c r="NJ42" s="516"/>
      <c r="NK42" s="516"/>
      <c r="NL42" s="516"/>
      <c r="NM42" s="516"/>
      <c r="NN42" s="516"/>
      <c r="NO42" s="516"/>
      <c r="NP42" s="516"/>
      <c r="NQ42" s="516"/>
      <c r="NR42" s="516"/>
      <c r="NS42" s="516"/>
      <c r="NT42" s="516"/>
      <c r="NU42" s="516"/>
      <c r="NV42" s="516"/>
      <c r="NW42" s="516"/>
      <c r="NX42" s="516"/>
      <c r="NY42" s="516"/>
      <c r="NZ42" s="516"/>
      <c r="OA42" s="516"/>
      <c r="OB42" s="516"/>
      <c r="OC42" s="516"/>
      <c r="OD42" s="516"/>
      <c r="OE42" s="516"/>
      <c r="OF42" s="516"/>
      <c r="OG42" s="516"/>
      <c r="OH42" s="516"/>
      <c r="OI42" s="516"/>
      <c r="OJ42" s="516"/>
      <c r="OK42" s="516"/>
      <c r="OL42" s="516"/>
      <c r="OM42" s="516"/>
      <c r="ON42" s="516"/>
      <c r="OO42" s="516"/>
      <c r="OP42" s="516"/>
      <c r="OQ42" s="516"/>
      <c r="OR42" s="516"/>
      <c r="OS42" s="516"/>
      <c r="OT42" s="516"/>
      <c r="OU42" s="516"/>
      <c r="OV42" s="516"/>
      <c r="OW42" s="516"/>
      <c r="OX42" s="516"/>
      <c r="OY42" s="516"/>
      <c r="OZ42" s="516"/>
      <c r="PA42" s="516"/>
      <c r="PB42" s="516"/>
      <c r="PC42" s="516"/>
      <c r="PD42" s="516"/>
      <c r="PE42" s="516"/>
      <c r="PF42" s="516"/>
      <c r="PG42" s="516"/>
      <c r="PH42" s="516"/>
      <c r="PI42" s="516"/>
      <c r="PJ42" s="516"/>
      <c r="PK42" s="516"/>
      <c r="PL42" s="516"/>
      <c r="PM42" s="516"/>
      <c r="PN42" s="516"/>
      <c r="PO42" s="516"/>
      <c r="PP42" s="516"/>
      <c r="PQ42" s="516"/>
      <c r="PR42" s="516"/>
      <c r="PS42" s="516"/>
      <c r="PT42" s="516"/>
      <c r="PU42" s="516"/>
      <c r="PV42" s="516"/>
      <c r="PW42" s="516"/>
      <c r="PX42" s="516"/>
    </row>
    <row r="43" spans="1:440" ht="66" x14ac:dyDescent="0.25">
      <c r="A43" s="559">
        <v>25</v>
      </c>
      <c r="B43" s="546" t="s">
        <v>123</v>
      </c>
      <c r="C43" s="591" t="s">
        <v>76</v>
      </c>
      <c r="D43" s="548" t="s">
        <v>54</v>
      </c>
      <c r="E43" s="425" t="str">
        <f t="shared" ref="E43:AJ43" si="18">IF(E40="N", "X", "")</f>
        <v/>
      </c>
      <c r="F43" s="425" t="str">
        <f t="shared" si="18"/>
        <v/>
      </c>
      <c r="G43" s="425" t="str">
        <f t="shared" si="18"/>
        <v/>
      </c>
      <c r="H43" s="425" t="str">
        <f t="shared" si="18"/>
        <v/>
      </c>
      <c r="I43" s="425" t="str">
        <f t="shared" si="18"/>
        <v/>
      </c>
      <c r="J43" s="425" t="str">
        <f t="shared" si="18"/>
        <v/>
      </c>
      <c r="K43" s="425" t="str">
        <f t="shared" si="18"/>
        <v/>
      </c>
      <c r="L43" s="425" t="str">
        <f t="shared" si="18"/>
        <v/>
      </c>
      <c r="M43" s="425" t="str">
        <f t="shared" si="18"/>
        <v/>
      </c>
      <c r="N43" s="425" t="str">
        <f t="shared" si="18"/>
        <v/>
      </c>
      <c r="O43" s="425" t="str">
        <f t="shared" si="18"/>
        <v/>
      </c>
      <c r="P43" s="425" t="str">
        <f t="shared" si="18"/>
        <v/>
      </c>
      <c r="Q43" s="425" t="str">
        <f t="shared" si="18"/>
        <v/>
      </c>
      <c r="R43" s="425" t="str">
        <f t="shared" si="18"/>
        <v/>
      </c>
      <c r="S43" s="425" t="str">
        <f t="shared" si="18"/>
        <v/>
      </c>
      <c r="T43" s="425" t="str">
        <f t="shared" si="18"/>
        <v/>
      </c>
      <c r="U43" s="425" t="str">
        <f t="shared" si="18"/>
        <v/>
      </c>
      <c r="V43" s="425" t="str">
        <f t="shared" si="18"/>
        <v/>
      </c>
      <c r="W43" s="425" t="str">
        <f t="shared" si="18"/>
        <v/>
      </c>
      <c r="X43" s="425" t="str">
        <f t="shared" si="18"/>
        <v/>
      </c>
      <c r="Y43" s="425" t="str">
        <f t="shared" si="18"/>
        <v/>
      </c>
      <c r="Z43" s="425" t="str">
        <f t="shared" si="18"/>
        <v/>
      </c>
      <c r="AA43" s="425" t="str">
        <f t="shared" si="18"/>
        <v/>
      </c>
      <c r="AB43" s="425" t="str">
        <f t="shared" si="18"/>
        <v/>
      </c>
      <c r="AC43" s="425" t="str">
        <f t="shared" si="18"/>
        <v/>
      </c>
      <c r="AD43" s="425" t="str">
        <f t="shared" si="18"/>
        <v/>
      </c>
      <c r="AE43" s="425" t="str">
        <f t="shared" si="18"/>
        <v/>
      </c>
      <c r="AF43" s="425" t="str">
        <f t="shared" si="18"/>
        <v/>
      </c>
      <c r="AG43" s="425" t="str">
        <f t="shared" si="18"/>
        <v/>
      </c>
      <c r="AH43" s="425" t="str">
        <f t="shared" si="18"/>
        <v/>
      </c>
      <c r="AI43" s="425" t="str">
        <f t="shared" si="18"/>
        <v/>
      </c>
      <c r="AJ43" s="425" t="str">
        <f t="shared" si="18"/>
        <v/>
      </c>
      <c r="AK43" s="425" t="str">
        <f t="shared" ref="AK43:BL43" si="19">IF(AK40="N", "X", "")</f>
        <v/>
      </c>
      <c r="AL43" s="425" t="str">
        <f t="shared" si="19"/>
        <v/>
      </c>
      <c r="AM43" s="425" t="str">
        <f t="shared" si="19"/>
        <v/>
      </c>
      <c r="AN43" s="425" t="str">
        <f t="shared" si="19"/>
        <v/>
      </c>
      <c r="AO43" s="425" t="str">
        <f t="shared" si="19"/>
        <v/>
      </c>
      <c r="AP43" s="425" t="str">
        <f t="shared" si="19"/>
        <v/>
      </c>
      <c r="AQ43" s="425" t="str">
        <f t="shared" si="19"/>
        <v/>
      </c>
      <c r="AR43" s="425" t="str">
        <f t="shared" si="19"/>
        <v/>
      </c>
      <c r="AS43" s="425" t="str">
        <f t="shared" si="19"/>
        <v/>
      </c>
      <c r="AT43" s="425" t="str">
        <f t="shared" si="19"/>
        <v/>
      </c>
      <c r="AU43" s="425" t="str">
        <f t="shared" si="19"/>
        <v/>
      </c>
      <c r="AV43" s="425" t="str">
        <f t="shared" si="19"/>
        <v/>
      </c>
      <c r="AW43" s="425" t="str">
        <f t="shared" si="19"/>
        <v/>
      </c>
      <c r="AX43" s="425" t="str">
        <f t="shared" si="19"/>
        <v/>
      </c>
      <c r="AY43" s="425" t="str">
        <f t="shared" si="19"/>
        <v/>
      </c>
      <c r="AZ43" s="425" t="str">
        <f t="shared" si="19"/>
        <v/>
      </c>
      <c r="BA43" s="425" t="str">
        <f t="shared" si="19"/>
        <v/>
      </c>
      <c r="BB43" s="425" t="str">
        <f t="shared" si="19"/>
        <v/>
      </c>
      <c r="BC43" s="425" t="str">
        <f t="shared" si="19"/>
        <v/>
      </c>
      <c r="BD43" s="425" t="str">
        <f t="shared" si="19"/>
        <v/>
      </c>
      <c r="BE43" s="425" t="str">
        <f t="shared" si="19"/>
        <v/>
      </c>
      <c r="BF43" s="425" t="str">
        <f t="shared" si="19"/>
        <v/>
      </c>
      <c r="BG43" s="425" t="str">
        <f t="shared" si="19"/>
        <v/>
      </c>
      <c r="BH43" s="425" t="str">
        <f t="shared" si="19"/>
        <v/>
      </c>
      <c r="BI43" s="425" t="str">
        <f t="shared" si="19"/>
        <v/>
      </c>
      <c r="BJ43" s="425" t="str">
        <f t="shared" si="19"/>
        <v/>
      </c>
      <c r="BK43" s="425" t="str">
        <f t="shared" si="19"/>
        <v/>
      </c>
      <c r="BL43" s="425" t="str">
        <f t="shared" si="19"/>
        <v/>
      </c>
      <c r="BM43" s="701"/>
      <c r="BN43" s="702"/>
      <c r="BO43" s="522"/>
      <c r="BP43" s="516"/>
      <c r="BQ43" s="516"/>
      <c r="BR43" s="516"/>
      <c r="BS43" s="516"/>
      <c r="BT43" s="516"/>
      <c r="BU43" s="516"/>
      <c r="BV43" s="516"/>
      <c r="BW43" s="516"/>
      <c r="BX43" s="516"/>
      <c r="BY43" s="516"/>
      <c r="BZ43" s="516"/>
      <c r="CA43" s="516"/>
      <c r="CB43" s="516"/>
      <c r="CC43" s="516"/>
      <c r="CD43" s="516"/>
      <c r="CE43" s="516"/>
      <c r="CF43" s="516"/>
      <c r="CG43" s="516"/>
      <c r="CH43" s="516"/>
      <c r="CI43" s="516"/>
      <c r="CJ43" s="516"/>
      <c r="CK43" s="516"/>
      <c r="CL43" s="516"/>
      <c r="CM43" s="516"/>
      <c r="CN43" s="516"/>
      <c r="CO43" s="516"/>
      <c r="CP43" s="516"/>
      <c r="CQ43" s="516"/>
      <c r="CR43" s="516"/>
      <c r="CS43" s="516"/>
      <c r="CT43" s="516"/>
      <c r="CU43" s="516"/>
      <c r="CV43" s="516"/>
      <c r="CW43" s="516"/>
      <c r="CX43" s="516"/>
      <c r="CY43" s="516"/>
      <c r="CZ43" s="516"/>
      <c r="DA43" s="516"/>
      <c r="DB43" s="516"/>
      <c r="DC43" s="516"/>
      <c r="DD43" s="516"/>
      <c r="DE43" s="516"/>
      <c r="DF43" s="516"/>
      <c r="DG43" s="516"/>
      <c r="DH43" s="516"/>
      <c r="DI43" s="516"/>
      <c r="DJ43" s="516"/>
      <c r="DK43" s="516"/>
      <c r="DL43" s="516"/>
      <c r="DM43" s="516"/>
      <c r="DN43" s="516"/>
      <c r="DO43" s="516"/>
      <c r="DP43" s="516"/>
      <c r="DQ43" s="516"/>
      <c r="DR43" s="516"/>
      <c r="DS43" s="516"/>
      <c r="DT43" s="516"/>
      <c r="DU43" s="516"/>
      <c r="DV43" s="516"/>
      <c r="DW43" s="516"/>
      <c r="DX43" s="516"/>
      <c r="DY43" s="516"/>
      <c r="DZ43" s="516"/>
      <c r="EA43" s="516"/>
      <c r="EB43" s="516"/>
      <c r="EC43" s="516"/>
      <c r="ED43" s="516"/>
      <c r="EE43" s="516"/>
      <c r="EF43" s="516"/>
      <c r="EG43" s="516"/>
      <c r="EH43" s="516"/>
      <c r="EI43" s="516"/>
      <c r="EJ43" s="516"/>
      <c r="EK43" s="516"/>
      <c r="EL43" s="516"/>
      <c r="EM43" s="516"/>
      <c r="EN43" s="516"/>
      <c r="EO43" s="516"/>
      <c r="EP43" s="516"/>
      <c r="EQ43" s="516"/>
      <c r="ER43" s="516"/>
      <c r="ES43" s="516"/>
      <c r="ET43" s="516"/>
      <c r="EU43" s="516"/>
      <c r="EV43" s="516"/>
      <c r="EW43" s="516"/>
      <c r="EX43" s="516"/>
      <c r="EY43" s="516"/>
      <c r="EZ43" s="516"/>
      <c r="FA43" s="516"/>
      <c r="FB43" s="516"/>
      <c r="FC43" s="516"/>
      <c r="FD43" s="516"/>
      <c r="FE43" s="516"/>
      <c r="FF43" s="516"/>
      <c r="FG43" s="516"/>
      <c r="FH43" s="516"/>
      <c r="FI43" s="516"/>
      <c r="FJ43" s="516"/>
      <c r="FK43" s="516"/>
      <c r="FL43" s="516"/>
      <c r="FM43" s="516"/>
      <c r="FN43" s="516"/>
      <c r="FO43" s="516"/>
      <c r="FP43" s="516"/>
      <c r="FQ43" s="516"/>
      <c r="FR43" s="516"/>
      <c r="FS43" s="516"/>
      <c r="FT43" s="516"/>
      <c r="FU43" s="516"/>
      <c r="FV43" s="516"/>
      <c r="FW43" s="516"/>
      <c r="FX43" s="516"/>
      <c r="FY43" s="516"/>
      <c r="FZ43" s="516"/>
      <c r="GA43" s="516"/>
      <c r="GB43" s="516"/>
      <c r="GC43" s="516"/>
      <c r="GD43" s="516"/>
      <c r="GE43" s="516"/>
      <c r="GF43" s="516"/>
      <c r="GG43" s="516"/>
      <c r="GH43" s="516"/>
      <c r="GI43" s="516"/>
      <c r="GJ43" s="516"/>
      <c r="GK43" s="516"/>
      <c r="GL43" s="516"/>
      <c r="GM43" s="516"/>
      <c r="GN43" s="516"/>
      <c r="GO43" s="516"/>
      <c r="GP43" s="516"/>
      <c r="GQ43" s="516"/>
      <c r="GR43" s="516"/>
      <c r="GS43" s="516"/>
      <c r="GT43" s="516"/>
      <c r="GU43" s="516"/>
      <c r="GV43" s="516"/>
      <c r="GW43" s="516"/>
      <c r="GX43" s="516"/>
      <c r="GY43" s="516"/>
      <c r="GZ43" s="516"/>
      <c r="HA43" s="516"/>
      <c r="HB43" s="516"/>
      <c r="HC43" s="516"/>
      <c r="HD43" s="516"/>
      <c r="HE43" s="516"/>
      <c r="HF43" s="516"/>
      <c r="HG43" s="516"/>
      <c r="HH43" s="516"/>
      <c r="HI43" s="516"/>
      <c r="HJ43" s="516"/>
      <c r="HK43" s="516"/>
      <c r="HL43" s="516"/>
      <c r="HM43" s="516"/>
      <c r="HN43" s="516"/>
      <c r="HO43" s="516"/>
      <c r="HP43" s="516"/>
      <c r="HQ43" s="516"/>
      <c r="HR43" s="516"/>
      <c r="HS43" s="516"/>
      <c r="HT43" s="516"/>
      <c r="HU43" s="516"/>
      <c r="HV43" s="516"/>
      <c r="HW43" s="516"/>
      <c r="HX43" s="516"/>
      <c r="HY43" s="516"/>
      <c r="HZ43" s="516"/>
      <c r="IA43" s="516"/>
      <c r="IB43" s="516"/>
      <c r="IC43" s="516"/>
      <c r="ID43" s="516"/>
      <c r="IE43" s="516"/>
      <c r="IF43" s="516"/>
      <c r="IG43" s="516"/>
      <c r="IH43" s="516"/>
      <c r="II43" s="516"/>
      <c r="IJ43" s="516"/>
      <c r="IK43" s="516"/>
      <c r="IL43" s="516"/>
      <c r="IM43" s="516"/>
      <c r="IN43" s="516"/>
      <c r="IO43" s="516"/>
      <c r="IP43" s="516"/>
      <c r="IQ43" s="516"/>
      <c r="IR43" s="516"/>
      <c r="IS43" s="516"/>
      <c r="IT43" s="516"/>
      <c r="IU43" s="516"/>
      <c r="IV43" s="516"/>
      <c r="IW43" s="516"/>
      <c r="IX43" s="516"/>
      <c r="IY43" s="516"/>
      <c r="IZ43" s="516"/>
      <c r="JA43" s="516"/>
      <c r="JB43" s="516"/>
      <c r="JC43" s="516"/>
      <c r="JD43" s="516"/>
      <c r="JE43" s="516"/>
      <c r="JF43" s="516"/>
      <c r="JG43" s="516"/>
      <c r="JH43" s="516"/>
      <c r="JI43" s="516"/>
      <c r="JJ43" s="516"/>
      <c r="JK43" s="516"/>
      <c r="JL43" s="516"/>
      <c r="JM43" s="516"/>
      <c r="JN43" s="516"/>
      <c r="JO43" s="516"/>
      <c r="JP43" s="516"/>
      <c r="JQ43" s="516"/>
      <c r="JR43" s="516"/>
      <c r="JS43" s="516"/>
      <c r="JT43" s="516"/>
      <c r="JU43" s="516"/>
      <c r="JV43" s="516"/>
      <c r="JW43" s="516"/>
      <c r="JX43" s="516"/>
      <c r="JY43" s="516"/>
      <c r="JZ43" s="516"/>
      <c r="KA43" s="516"/>
      <c r="KB43" s="516"/>
      <c r="KC43" s="516"/>
      <c r="KD43" s="516"/>
      <c r="KE43" s="516"/>
      <c r="KF43" s="516"/>
      <c r="KG43" s="516"/>
      <c r="KH43" s="516"/>
      <c r="KI43" s="516"/>
      <c r="KJ43" s="516"/>
      <c r="KK43" s="516"/>
      <c r="KL43" s="516"/>
      <c r="KM43" s="516"/>
      <c r="KN43" s="516"/>
      <c r="KO43" s="516"/>
      <c r="KP43" s="516"/>
      <c r="KQ43" s="516"/>
      <c r="KR43" s="516"/>
      <c r="KS43" s="516"/>
      <c r="KT43" s="516"/>
      <c r="KU43" s="516"/>
      <c r="KV43" s="516"/>
      <c r="KW43" s="516"/>
      <c r="KX43" s="516"/>
      <c r="KY43" s="516"/>
      <c r="KZ43" s="516"/>
      <c r="LA43" s="516"/>
      <c r="LB43" s="516"/>
      <c r="LC43" s="516"/>
      <c r="LD43" s="516"/>
      <c r="LE43" s="516"/>
      <c r="LF43" s="516"/>
      <c r="LG43" s="516"/>
      <c r="LH43" s="516"/>
      <c r="LI43" s="516"/>
      <c r="LJ43" s="516"/>
      <c r="LK43" s="516"/>
      <c r="LL43" s="516"/>
      <c r="LM43" s="516"/>
      <c r="LN43" s="516"/>
      <c r="LO43" s="516"/>
      <c r="LP43" s="516"/>
      <c r="LQ43" s="516"/>
      <c r="LR43" s="516"/>
      <c r="LS43" s="516"/>
      <c r="LT43" s="516"/>
      <c r="LU43" s="516"/>
      <c r="LV43" s="516"/>
      <c r="LW43" s="516"/>
      <c r="LX43" s="516"/>
      <c r="LY43" s="516"/>
      <c r="LZ43" s="516"/>
      <c r="MA43" s="516"/>
      <c r="MB43" s="516"/>
      <c r="MC43" s="516"/>
      <c r="MD43" s="516"/>
      <c r="ME43" s="516"/>
      <c r="MF43" s="516"/>
      <c r="MG43" s="516"/>
      <c r="MH43" s="516"/>
      <c r="MI43" s="516"/>
      <c r="MJ43" s="516"/>
      <c r="MK43" s="516"/>
      <c r="ML43" s="516"/>
      <c r="MM43" s="516"/>
      <c r="MN43" s="516"/>
      <c r="MO43" s="516"/>
      <c r="MP43" s="516"/>
      <c r="MQ43" s="516"/>
      <c r="MR43" s="516"/>
      <c r="MS43" s="516"/>
      <c r="MT43" s="516"/>
      <c r="MU43" s="516"/>
      <c r="MV43" s="516"/>
      <c r="MW43" s="516"/>
      <c r="MX43" s="516"/>
      <c r="MY43" s="516"/>
      <c r="MZ43" s="516"/>
      <c r="NA43" s="516"/>
      <c r="NB43" s="516"/>
      <c r="NC43" s="516"/>
      <c r="ND43" s="516"/>
      <c r="NE43" s="516"/>
      <c r="NF43" s="516"/>
      <c r="NG43" s="516"/>
      <c r="NH43" s="516"/>
      <c r="NI43" s="516"/>
      <c r="NJ43" s="516"/>
      <c r="NK43" s="516"/>
      <c r="NL43" s="516"/>
      <c r="NM43" s="516"/>
      <c r="NN43" s="516"/>
      <c r="NO43" s="516"/>
      <c r="NP43" s="516"/>
      <c r="NQ43" s="516"/>
      <c r="NR43" s="516"/>
      <c r="NS43" s="516"/>
      <c r="NT43" s="516"/>
      <c r="NU43" s="516"/>
      <c r="NV43" s="516"/>
      <c r="NW43" s="516"/>
      <c r="NX43" s="516"/>
      <c r="NY43" s="516"/>
      <c r="NZ43" s="516"/>
      <c r="OA43" s="516"/>
      <c r="OB43" s="516"/>
      <c r="OC43" s="516"/>
      <c r="OD43" s="516"/>
      <c r="OE43" s="516"/>
      <c r="OF43" s="516"/>
      <c r="OG43" s="516"/>
      <c r="OH43" s="516"/>
      <c r="OI43" s="516"/>
      <c r="OJ43" s="516"/>
      <c r="OK43" s="516"/>
      <c r="OL43" s="516"/>
      <c r="OM43" s="516"/>
      <c r="ON43" s="516"/>
      <c r="OO43" s="516"/>
      <c r="OP43" s="516"/>
      <c r="OQ43" s="516"/>
      <c r="OR43" s="516"/>
      <c r="OS43" s="516"/>
      <c r="OT43" s="516"/>
      <c r="OU43" s="516"/>
      <c r="OV43" s="516"/>
      <c r="OW43" s="516"/>
      <c r="OX43" s="516"/>
      <c r="OY43" s="516"/>
      <c r="OZ43" s="516"/>
      <c r="PA43" s="516"/>
      <c r="PB43" s="516"/>
      <c r="PC43" s="516"/>
      <c r="PD43" s="516"/>
      <c r="PE43" s="516"/>
      <c r="PF43" s="516"/>
      <c r="PG43" s="516"/>
      <c r="PH43" s="516"/>
      <c r="PI43" s="516"/>
      <c r="PJ43" s="516"/>
      <c r="PK43" s="516"/>
      <c r="PL43" s="516"/>
      <c r="PM43" s="516"/>
      <c r="PN43" s="516"/>
      <c r="PO43" s="516"/>
      <c r="PP43" s="516"/>
      <c r="PQ43" s="516"/>
      <c r="PR43" s="516"/>
      <c r="PS43" s="516"/>
      <c r="PT43" s="516"/>
      <c r="PU43" s="516"/>
      <c r="PV43" s="516"/>
      <c r="PW43" s="516"/>
      <c r="PX43" s="516"/>
    </row>
    <row r="44" spans="1:440" ht="79.2" x14ac:dyDescent="0.25">
      <c r="A44" s="573">
        <v>26</v>
      </c>
      <c r="B44" s="546" t="s">
        <v>103</v>
      </c>
      <c r="C44" s="592" t="s">
        <v>104</v>
      </c>
      <c r="D44" s="548" t="s">
        <v>54</v>
      </c>
      <c r="E44" s="425" t="str">
        <f t="shared" ref="E44:AJ44" si="20">IF(E40="N", "X", "")</f>
        <v/>
      </c>
      <c r="F44" s="425" t="str">
        <f t="shared" si="20"/>
        <v/>
      </c>
      <c r="G44" s="425" t="str">
        <f t="shared" si="20"/>
        <v/>
      </c>
      <c r="H44" s="425" t="str">
        <f t="shared" si="20"/>
        <v/>
      </c>
      <c r="I44" s="425" t="str">
        <f t="shared" si="20"/>
        <v/>
      </c>
      <c r="J44" s="425" t="str">
        <f t="shared" si="20"/>
        <v/>
      </c>
      <c r="K44" s="425" t="str">
        <f t="shared" si="20"/>
        <v/>
      </c>
      <c r="L44" s="425" t="str">
        <f t="shared" si="20"/>
        <v/>
      </c>
      <c r="M44" s="425" t="str">
        <f t="shared" si="20"/>
        <v/>
      </c>
      <c r="N44" s="425" t="str">
        <f t="shared" si="20"/>
        <v/>
      </c>
      <c r="O44" s="425" t="str">
        <f t="shared" si="20"/>
        <v/>
      </c>
      <c r="P44" s="425" t="str">
        <f t="shared" si="20"/>
        <v/>
      </c>
      <c r="Q44" s="425" t="str">
        <f t="shared" si="20"/>
        <v/>
      </c>
      <c r="R44" s="425" t="str">
        <f t="shared" si="20"/>
        <v/>
      </c>
      <c r="S44" s="425" t="str">
        <f t="shared" si="20"/>
        <v/>
      </c>
      <c r="T44" s="425" t="str">
        <f t="shared" si="20"/>
        <v/>
      </c>
      <c r="U44" s="425" t="str">
        <f t="shared" si="20"/>
        <v/>
      </c>
      <c r="V44" s="425" t="str">
        <f t="shared" si="20"/>
        <v/>
      </c>
      <c r="W44" s="425" t="str">
        <f t="shared" si="20"/>
        <v/>
      </c>
      <c r="X44" s="425" t="str">
        <f t="shared" si="20"/>
        <v/>
      </c>
      <c r="Y44" s="425" t="str">
        <f t="shared" si="20"/>
        <v/>
      </c>
      <c r="Z44" s="425" t="str">
        <f t="shared" si="20"/>
        <v/>
      </c>
      <c r="AA44" s="425" t="str">
        <f t="shared" si="20"/>
        <v/>
      </c>
      <c r="AB44" s="425" t="str">
        <f t="shared" si="20"/>
        <v/>
      </c>
      <c r="AC44" s="425" t="str">
        <f t="shared" si="20"/>
        <v/>
      </c>
      <c r="AD44" s="425" t="str">
        <f t="shared" si="20"/>
        <v/>
      </c>
      <c r="AE44" s="425" t="str">
        <f t="shared" si="20"/>
        <v/>
      </c>
      <c r="AF44" s="425" t="str">
        <f t="shared" si="20"/>
        <v/>
      </c>
      <c r="AG44" s="425" t="str">
        <f t="shared" si="20"/>
        <v/>
      </c>
      <c r="AH44" s="425" t="str">
        <f t="shared" si="20"/>
        <v/>
      </c>
      <c r="AI44" s="425" t="str">
        <f t="shared" si="20"/>
        <v/>
      </c>
      <c r="AJ44" s="425" t="str">
        <f t="shared" si="20"/>
        <v/>
      </c>
      <c r="AK44" s="425" t="str">
        <f t="shared" ref="AK44:BL44" si="21">IF(AK40="N", "X", "")</f>
        <v/>
      </c>
      <c r="AL44" s="425" t="str">
        <f t="shared" si="21"/>
        <v/>
      </c>
      <c r="AM44" s="425" t="str">
        <f t="shared" si="21"/>
        <v/>
      </c>
      <c r="AN44" s="425" t="str">
        <f t="shared" si="21"/>
        <v/>
      </c>
      <c r="AO44" s="425" t="str">
        <f t="shared" si="21"/>
        <v/>
      </c>
      <c r="AP44" s="425" t="str">
        <f t="shared" si="21"/>
        <v/>
      </c>
      <c r="AQ44" s="425" t="str">
        <f t="shared" si="21"/>
        <v/>
      </c>
      <c r="AR44" s="425" t="str">
        <f t="shared" si="21"/>
        <v/>
      </c>
      <c r="AS44" s="425" t="str">
        <f t="shared" si="21"/>
        <v/>
      </c>
      <c r="AT44" s="425" t="str">
        <f t="shared" si="21"/>
        <v/>
      </c>
      <c r="AU44" s="425" t="str">
        <f t="shared" si="21"/>
        <v/>
      </c>
      <c r="AV44" s="425" t="str">
        <f t="shared" si="21"/>
        <v/>
      </c>
      <c r="AW44" s="425" t="str">
        <f t="shared" si="21"/>
        <v/>
      </c>
      <c r="AX44" s="425" t="str">
        <f t="shared" si="21"/>
        <v/>
      </c>
      <c r="AY44" s="425" t="str">
        <f t="shared" si="21"/>
        <v/>
      </c>
      <c r="AZ44" s="425" t="str">
        <f t="shared" si="21"/>
        <v/>
      </c>
      <c r="BA44" s="425" t="str">
        <f t="shared" si="21"/>
        <v/>
      </c>
      <c r="BB44" s="425" t="str">
        <f t="shared" si="21"/>
        <v/>
      </c>
      <c r="BC44" s="425" t="str">
        <f t="shared" si="21"/>
        <v/>
      </c>
      <c r="BD44" s="425" t="str">
        <f t="shared" si="21"/>
        <v/>
      </c>
      <c r="BE44" s="425" t="str">
        <f t="shared" si="21"/>
        <v/>
      </c>
      <c r="BF44" s="425" t="str">
        <f t="shared" si="21"/>
        <v/>
      </c>
      <c r="BG44" s="425" t="str">
        <f t="shared" si="21"/>
        <v/>
      </c>
      <c r="BH44" s="425" t="str">
        <f t="shared" si="21"/>
        <v/>
      </c>
      <c r="BI44" s="425" t="str">
        <f t="shared" si="21"/>
        <v/>
      </c>
      <c r="BJ44" s="425" t="str">
        <f t="shared" si="21"/>
        <v/>
      </c>
      <c r="BK44" s="425" t="str">
        <f t="shared" si="21"/>
        <v/>
      </c>
      <c r="BL44" s="425" t="str">
        <f t="shared" si="21"/>
        <v/>
      </c>
      <c r="BM44" s="699"/>
      <c r="BN44" s="700"/>
      <c r="BO44" s="524"/>
      <c r="BP44" s="516"/>
      <c r="BQ44" s="516"/>
      <c r="BR44" s="516"/>
      <c r="BS44" s="516"/>
      <c r="BT44" s="516"/>
      <c r="BU44" s="516"/>
      <c r="BV44" s="516"/>
      <c r="BW44" s="516"/>
      <c r="BX44" s="516"/>
      <c r="BY44" s="516"/>
      <c r="BZ44" s="516"/>
      <c r="CA44" s="516"/>
      <c r="CB44" s="516"/>
      <c r="CC44" s="516"/>
      <c r="CD44" s="516"/>
      <c r="CE44" s="516"/>
      <c r="CF44" s="516"/>
      <c r="CG44" s="516"/>
      <c r="CH44" s="516"/>
      <c r="CI44" s="516"/>
      <c r="CJ44" s="516"/>
      <c r="CK44" s="516"/>
      <c r="CL44" s="516"/>
      <c r="CM44" s="516"/>
      <c r="CN44" s="516"/>
      <c r="CO44" s="516"/>
      <c r="CP44" s="516"/>
      <c r="CQ44" s="516"/>
      <c r="CR44" s="516"/>
      <c r="CS44" s="516"/>
      <c r="CT44" s="516"/>
      <c r="CU44" s="516"/>
      <c r="CV44" s="516"/>
      <c r="CW44" s="516"/>
      <c r="CX44" s="516"/>
      <c r="CY44" s="516"/>
      <c r="CZ44" s="516"/>
      <c r="DA44" s="516"/>
      <c r="DB44" s="516"/>
      <c r="DC44" s="516"/>
      <c r="DD44" s="516"/>
      <c r="DE44" s="516"/>
      <c r="DF44" s="516"/>
      <c r="DG44" s="516"/>
      <c r="DH44" s="516"/>
      <c r="DI44" s="516"/>
      <c r="DJ44" s="516"/>
      <c r="DK44" s="516"/>
      <c r="DL44" s="516"/>
      <c r="DM44" s="516"/>
      <c r="DN44" s="516"/>
      <c r="DO44" s="516"/>
      <c r="DP44" s="516"/>
      <c r="DQ44" s="516"/>
      <c r="DR44" s="516"/>
      <c r="DS44" s="516"/>
      <c r="DT44" s="516"/>
      <c r="DU44" s="516"/>
      <c r="DV44" s="516"/>
      <c r="DW44" s="516"/>
      <c r="DX44" s="516"/>
      <c r="DY44" s="516"/>
      <c r="DZ44" s="516"/>
      <c r="EA44" s="516"/>
      <c r="EB44" s="516"/>
      <c r="EC44" s="516"/>
      <c r="ED44" s="516"/>
      <c r="EE44" s="516"/>
      <c r="EF44" s="516"/>
      <c r="EG44" s="516"/>
      <c r="EH44" s="516"/>
      <c r="EI44" s="516"/>
      <c r="EJ44" s="516"/>
      <c r="EK44" s="516"/>
      <c r="EL44" s="516"/>
      <c r="EM44" s="516"/>
      <c r="EN44" s="516"/>
      <c r="EO44" s="516"/>
      <c r="EP44" s="516"/>
      <c r="EQ44" s="516"/>
      <c r="ER44" s="516"/>
      <c r="ES44" s="516"/>
      <c r="ET44" s="516"/>
      <c r="EU44" s="516"/>
      <c r="EV44" s="516"/>
      <c r="EW44" s="516"/>
      <c r="EX44" s="516"/>
      <c r="EY44" s="516"/>
      <c r="EZ44" s="516"/>
      <c r="FA44" s="516"/>
      <c r="FB44" s="516"/>
      <c r="FC44" s="516"/>
      <c r="FD44" s="516"/>
      <c r="FE44" s="516"/>
      <c r="FF44" s="516"/>
      <c r="FG44" s="516"/>
      <c r="FH44" s="516"/>
      <c r="FI44" s="516"/>
      <c r="FJ44" s="516"/>
      <c r="FK44" s="516"/>
      <c r="FL44" s="516"/>
      <c r="FM44" s="516"/>
      <c r="FN44" s="516"/>
      <c r="FO44" s="516"/>
      <c r="FP44" s="516"/>
      <c r="FQ44" s="516"/>
      <c r="FR44" s="516"/>
      <c r="FS44" s="516"/>
      <c r="FT44" s="516"/>
      <c r="FU44" s="516"/>
      <c r="FV44" s="516"/>
      <c r="FW44" s="516"/>
      <c r="FX44" s="516"/>
      <c r="FY44" s="516"/>
      <c r="FZ44" s="516"/>
      <c r="GA44" s="516"/>
      <c r="GB44" s="516"/>
      <c r="GC44" s="516"/>
      <c r="GD44" s="516"/>
      <c r="GE44" s="516"/>
      <c r="GF44" s="516"/>
      <c r="GG44" s="516"/>
      <c r="GH44" s="516"/>
      <c r="GI44" s="516"/>
      <c r="GJ44" s="516"/>
      <c r="GK44" s="516"/>
      <c r="GL44" s="516"/>
      <c r="GM44" s="516"/>
      <c r="GN44" s="516"/>
      <c r="GO44" s="516"/>
      <c r="GP44" s="516"/>
      <c r="GQ44" s="516"/>
      <c r="GR44" s="516"/>
      <c r="GS44" s="516"/>
      <c r="GT44" s="516"/>
      <c r="GU44" s="516"/>
      <c r="GV44" s="516"/>
      <c r="GW44" s="516"/>
      <c r="GX44" s="516"/>
      <c r="GY44" s="516"/>
      <c r="GZ44" s="516"/>
      <c r="HA44" s="516"/>
      <c r="HB44" s="516"/>
      <c r="HC44" s="516"/>
      <c r="HD44" s="516"/>
      <c r="HE44" s="516"/>
      <c r="HF44" s="516"/>
      <c r="HG44" s="516"/>
      <c r="HH44" s="516"/>
      <c r="HI44" s="516"/>
      <c r="HJ44" s="516"/>
      <c r="HK44" s="516"/>
      <c r="HL44" s="516"/>
      <c r="HM44" s="516"/>
      <c r="HN44" s="516"/>
      <c r="HO44" s="516"/>
      <c r="HP44" s="516"/>
      <c r="HQ44" s="516"/>
      <c r="HR44" s="516"/>
      <c r="HS44" s="516"/>
      <c r="HT44" s="516"/>
      <c r="HU44" s="516"/>
      <c r="HV44" s="516"/>
      <c r="HW44" s="516"/>
      <c r="HX44" s="516"/>
      <c r="HY44" s="516"/>
      <c r="HZ44" s="516"/>
      <c r="IA44" s="516"/>
      <c r="IB44" s="516"/>
      <c r="IC44" s="516"/>
      <c r="ID44" s="516"/>
      <c r="IE44" s="516"/>
      <c r="IF44" s="516"/>
      <c r="IG44" s="516"/>
      <c r="IH44" s="516"/>
      <c r="II44" s="516"/>
      <c r="IJ44" s="516"/>
      <c r="IK44" s="516"/>
      <c r="IL44" s="516"/>
      <c r="IM44" s="516"/>
      <c r="IN44" s="516"/>
      <c r="IO44" s="516"/>
      <c r="IP44" s="516"/>
      <c r="IQ44" s="516"/>
      <c r="IR44" s="516"/>
      <c r="IS44" s="516"/>
      <c r="IT44" s="516"/>
      <c r="IU44" s="516"/>
      <c r="IV44" s="516"/>
      <c r="IW44" s="516"/>
      <c r="IX44" s="516"/>
      <c r="IY44" s="516"/>
      <c r="IZ44" s="516"/>
      <c r="JA44" s="516"/>
      <c r="JB44" s="516"/>
      <c r="JC44" s="516"/>
      <c r="JD44" s="516"/>
      <c r="JE44" s="516"/>
      <c r="JF44" s="516"/>
      <c r="JG44" s="516"/>
      <c r="JH44" s="516"/>
      <c r="JI44" s="516"/>
      <c r="JJ44" s="516"/>
      <c r="JK44" s="516"/>
      <c r="JL44" s="516"/>
      <c r="JM44" s="516"/>
      <c r="JN44" s="516"/>
      <c r="JO44" s="516"/>
      <c r="JP44" s="516"/>
      <c r="JQ44" s="516"/>
      <c r="JR44" s="516"/>
      <c r="JS44" s="516"/>
      <c r="JT44" s="516"/>
      <c r="JU44" s="516"/>
      <c r="JV44" s="516"/>
      <c r="JW44" s="516"/>
      <c r="JX44" s="516"/>
      <c r="JY44" s="516"/>
      <c r="JZ44" s="516"/>
      <c r="KA44" s="516"/>
      <c r="KB44" s="516"/>
      <c r="KC44" s="516"/>
      <c r="KD44" s="516"/>
      <c r="KE44" s="516"/>
      <c r="KF44" s="516"/>
      <c r="KG44" s="516"/>
      <c r="KH44" s="516"/>
      <c r="KI44" s="516"/>
      <c r="KJ44" s="516"/>
      <c r="KK44" s="516"/>
      <c r="KL44" s="516"/>
      <c r="KM44" s="516"/>
      <c r="KN44" s="516"/>
      <c r="KO44" s="516"/>
      <c r="KP44" s="516"/>
      <c r="KQ44" s="516"/>
      <c r="KR44" s="516"/>
      <c r="KS44" s="516"/>
      <c r="KT44" s="516"/>
      <c r="KU44" s="516"/>
      <c r="KV44" s="516"/>
      <c r="KW44" s="516"/>
      <c r="KX44" s="516"/>
      <c r="KY44" s="516"/>
      <c r="KZ44" s="516"/>
      <c r="LA44" s="516"/>
      <c r="LB44" s="516"/>
      <c r="LC44" s="516"/>
      <c r="LD44" s="516"/>
      <c r="LE44" s="516"/>
      <c r="LF44" s="516"/>
      <c r="LG44" s="516"/>
      <c r="LH44" s="516"/>
      <c r="LI44" s="516"/>
      <c r="LJ44" s="516"/>
      <c r="LK44" s="516"/>
      <c r="LL44" s="516"/>
      <c r="LM44" s="516"/>
      <c r="LN44" s="516"/>
      <c r="LO44" s="516"/>
      <c r="LP44" s="516"/>
      <c r="LQ44" s="516"/>
      <c r="LR44" s="516"/>
      <c r="LS44" s="516"/>
      <c r="LT44" s="516"/>
      <c r="LU44" s="516"/>
      <c r="LV44" s="516"/>
      <c r="LW44" s="516"/>
      <c r="LX44" s="516"/>
      <c r="LY44" s="516"/>
      <c r="LZ44" s="516"/>
      <c r="MA44" s="516"/>
      <c r="MB44" s="516"/>
      <c r="MC44" s="516"/>
      <c r="MD44" s="516"/>
      <c r="ME44" s="516"/>
      <c r="MF44" s="516"/>
      <c r="MG44" s="516"/>
      <c r="MH44" s="516"/>
      <c r="MI44" s="516"/>
      <c r="MJ44" s="516"/>
      <c r="MK44" s="516"/>
      <c r="ML44" s="516"/>
      <c r="MM44" s="516"/>
      <c r="MN44" s="516"/>
      <c r="MO44" s="516"/>
      <c r="MP44" s="516"/>
      <c r="MQ44" s="516"/>
      <c r="MR44" s="516"/>
      <c r="MS44" s="516"/>
      <c r="MT44" s="516"/>
      <c r="MU44" s="516"/>
      <c r="MV44" s="516"/>
      <c r="MW44" s="516"/>
      <c r="MX44" s="516"/>
      <c r="MY44" s="516"/>
      <c r="MZ44" s="516"/>
      <c r="NA44" s="516"/>
      <c r="NB44" s="516"/>
      <c r="NC44" s="516"/>
      <c r="ND44" s="516"/>
      <c r="NE44" s="516"/>
      <c r="NF44" s="516"/>
      <c r="NG44" s="516"/>
      <c r="NH44" s="516"/>
      <c r="NI44" s="516"/>
      <c r="NJ44" s="516"/>
      <c r="NK44" s="516"/>
      <c r="NL44" s="516"/>
      <c r="NM44" s="516"/>
      <c r="NN44" s="516"/>
      <c r="NO44" s="516"/>
      <c r="NP44" s="516"/>
      <c r="NQ44" s="516"/>
      <c r="NR44" s="516"/>
      <c r="NS44" s="516"/>
      <c r="NT44" s="516"/>
      <c r="NU44" s="516"/>
      <c r="NV44" s="516"/>
      <c r="NW44" s="516"/>
      <c r="NX44" s="516"/>
      <c r="NY44" s="516"/>
      <c r="NZ44" s="516"/>
      <c r="OA44" s="516"/>
      <c r="OB44" s="516"/>
      <c r="OC44" s="516"/>
      <c r="OD44" s="516"/>
      <c r="OE44" s="516"/>
      <c r="OF44" s="516"/>
      <c r="OG44" s="516"/>
      <c r="OH44" s="516"/>
      <c r="OI44" s="516"/>
      <c r="OJ44" s="516"/>
      <c r="OK44" s="516"/>
      <c r="OL44" s="516"/>
      <c r="OM44" s="516"/>
      <c r="ON44" s="516"/>
      <c r="OO44" s="516"/>
      <c r="OP44" s="516"/>
      <c r="OQ44" s="516"/>
      <c r="OR44" s="516"/>
      <c r="OS44" s="516"/>
      <c r="OT44" s="516"/>
      <c r="OU44" s="516"/>
      <c r="OV44" s="516"/>
      <c r="OW44" s="516"/>
      <c r="OX44" s="516"/>
      <c r="OY44" s="516"/>
      <c r="OZ44" s="516"/>
      <c r="PA44" s="516"/>
      <c r="PB44" s="516"/>
      <c r="PC44" s="516"/>
      <c r="PD44" s="516"/>
      <c r="PE44" s="516"/>
      <c r="PF44" s="516"/>
      <c r="PG44" s="516"/>
      <c r="PH44" s="516"/>
      <c r="PI44" s="516"/>
      <c r="PJ44" s="516"/>
      <c r="PK44" s="516"/>
      <c r="PL44" s="516"/>
      <c r="PM44" s="516"/>
      <c r="PN44" s="516"/>
      <c r="PO44" s="516"/>
      <c r="PP44" s="516"/>
      <c r="PQ44" s="516"/>
      <c r="PR44" s="516"/>
      <c r="PS44" s="516"/>
      <c r="PT44" s="516"/>
      <c r="PU44" s="516"/>
      <c r="PV44" s="516"/>
      <c r="PW44" s="516"/>
      <c r="PX44" s="516"/>
    </row>
    <row r="45" spans="1:440" ht="79.2" x14ac:dyDescent="0.25">
      <c r="A45" s="593">
        <v>27</v>
      </c>
      <c r="B45" s="594" t="s">
        <v>103</v>
      </c>
      <c r="C45" s="595" t="s">
        <v>306</v>
      </c>
      <c r="D45" s="548" t="s">
        <v>54</v>
      </c>
      <c r="E45" s="425" t="str">
        <f t="shared" ref="E45:AJ45" si="22">IF(OR(E40="N",E44="N"),"X", "")</f>
        <v/>
      </c>
      <c r="F45" s="425" t="str">
        <f t="shared" si="22"/>
        <v/>
      </c>
      <c r="G45" s="425" t="str">
        <f t="shared" si="22"/>
        <v/>
      </c>
      <c r="H45" s="425" t="str">
        <f t="shared" si="22"/>
        <v/>
      </c>
      <c r="I45" s="425" t="str">
        <f t="shared" si="22"/>
        <v/>
      </c>
      <c r="J45" s="425" t="str">
        <f t="shared" si="22"/>
        <v/>
      </c>
      <c r="K45" s="425" t="str">
        <f t="shared" si="22"/>
        <v/>
      </c>
      <c r="L45" s="425" t="str">
        <f t="shared" si="22"/>
        <v/>
      </c>
      <c r="M45" s="425" t="str">
        <f t="shared" si="22"/>
        <v/>
      </c>
      <c r="N45" s="425" t="str">
        <f t="shared" si="22"/>
        <v/>
      </c>
      <c r="O45" s="425" t="str">
        <f t="shared" si="22"/>
        <v/>
      </c>
      <c r="P45" s="425" t="str">
        <f t="shared" si="22"/>
        <v/>
      </c>
      <c r="Q45" s="425" t="str">
        <f t="shared" si="22"/>
        <v/>
      </c>
      <c r="R45" s="425" t="str">
        <f t="shared" si="22"/>
        <v/>
      </c>
      <c r="S45" s="425" t="str">
        <f t="shared" si="22"/>
        <v/>
      </c>
      <c r="T45" s="425" t="str">
        <f t="shared" si="22"/>
        <v/>
      </c>
      <c r="U45" s="425" t="str">
        <f t="shared" si="22"/>
        <v/>
      </c>
      <c r="V45" s="425" t="str">
        <f t="shared" si="22"/>
        <v/>
      </c>
      <c r="W45" s="425" t="str">
        <f t="shared" si="22"/>
        <v/>
      </c>
      <c r="X45" s="425" t="str">
        <f t="shared" si="22"/>
        <v/>
      </c>
      <c r="Y45" s="425" t="str">
        <f t="shared" si="22"/>
        <v/>
      </c>
      <c r="Z45" s="425" t="str">
        <f t="shared" si="22"/>
        <v/>
      </c>
      <c r="AA45" s="425" t="str">
        <f t="shared" si="22"/>
        <v/>
      </c>
      <c r="AB45" s="425" t="str">
        <f t="shared" si="22"/>
        <v/>
      </c>
      <c r="AC45" s="425" t="str">
        <f t="shared" si="22"/>
        <v/>
      </c>
      <c r="AD45" s="425" t="str">
        <f t="shared" si="22"/>
        <v/>
      </c>
      <c r="AE45" s="425" t="str">
        <f t="shared" si="22"/>
        <v/>
      </c>
      <c r="AF45" s="425" t="str">
        <f t="shared" si="22"/>
        <v/>
      </c>
      <c r="AG45" s="425" t="str">
        <f t="shared" si="22"/>
        <v/>
      </c>
      <c r="AH45" s="425" t="str">
        <f t="shared" si="22"/>
        <v/>
      </c>
      <c r="AI45" s="425" t="str">
        <f t="shared" si="22"/>
        <v/>
      </c>
      <c r="AJ45" s="425" t="str">
        <f t="shared" si="22"/>
        <v/>
      </c>
      <c r="AK45" s="425" t="str">
        <f t="shared" ref="AK45:BL45" si="23">IF(OR(AK40="N",AK44="N"),"X", "")</f>
        <v/>
      </c>
      <c r="AL45" s="425" t="str">
        <f t="shared" si="23"/>
        <v/>
      </c>
      <c r="AM45" s="425" t="str">
        <f t="shared" si="23"/>
        <v/>
      </c>
      <c r="AN45" s="425" t="str">
        <f t="shared" si="23"/>
        <v/>
      </c>
      <c r="AO45" s="425" t="str">
        <f t="shared" si="23"/>
        <v/>
      </c>
      <c r="AP45" s="425" t="str">
        <f t="shared" si="23"/>
        <v/>
      </c>
      <c r="AQ45" s="425" t="str">
        <f t="shared" si="23"/>
        <v/>
      </c>
      <c r="AR45" s="425" t="str">
        <f t="shared" si="23"/>
        <v/>
      </c>
      <c r="AS45" s="425" t="str">
        <f t="shared" si="23"/>
        <v/>
      </c>
      <c r="AT45" s="425" t="str">
        <f t="shared" si="23"/>
        <v/>
      </c>
      <c r="AU45" s="425" t="str">
        <f t="shared" si="23"/>
        <v/>
      </c>
      <c r="AV45" s="425" t="str">
        <f t="shared" si="23"/>
        <v/>
      </c>
      <c r="AW45" s="425" t="str">
        <f t="shared" si="23"/>
        <v/>
      </c>
      <c r="AX45" s="425" t="str">
        <f t="shared" si="23"/>
        <v/>
      </c>
      <c r="AY45" s="425" t="str">
        <f t="shared" si="23"/>
        <v/>
      </c>
      <c r="AZ45" s="425" t="str">
        <f t="shared" si="23"/>
        <v/>
      </c>
      <c r="BA45" s="425" t="str">
        <f t="shared" si="23"/>
        <v/>
      </c>
      <c r="BB45" s="425" t="str">
        <f t="shared" si="23"/>
        <v/>
      </c>
      <c r="BC45" s="425" t="str">
        <f t="shared" si="23"/>
        <v/>
      </c>
      <c r="BD45" s="425" t="str">
        <f t="shared" si="23"/>
        <v/>
      </c>
      <c r="BE45" s="425" t="str">
        <f t="shared" si="23"/>
        <v/>
      </c>
      <c r="BF45" s="425" t="str">
        <f t="shared" si="23"/>
        <v/>
      </c>
      <c r="BG45" s="425" t="str">
        <f t="shared" si="23"/>
        <v/>
      </c>
      <c r="BH45" s="425" t="str">
        <f t="shared" si="23"/>
        <v/>
      </c>
      <c r="BI45" s="425" t="str">
        <f t="shared" si="23"/>
        <v/>
      </c>
      <c r="BJ45" s="425" t="str">
        <f t="shared" si="23"/>
        <v/>
      </c>
      <c r="BK45" s="425" t="str">
        <f t="shared" si="23"/>
        <v/>
      </c>
      <c r="BL45" s="425" t="str">
        <f t="shared" si="23"/>
        <v/>
      </c>
      <c r="BM45" s="699"/>
      <c r="BN45" s="700"/>
      <c r="BO45" s="524"/>
      <c r="BP45" s="516"/>
      <c r="BQ45" s="516"/>
      <c r="BR45" s="516"/>
      <c r="BS45" s="516"/>
      <c r="BT45" s="516"/>
      <c r="BU45" s="516"/>
      <c r="BV45" s="516"/>
      <c r="BW45" s="516"/>
      <c r="BX45" s="516"/>
      <c r="BY45" s="516"/>
      <c r="BZ45" s="516"/>
      <c r="CA45" s="516"/>
      <c r="CB45" s="516"/>
      <c r="CC45" s="516"/>
      <c r="CD45" s="516"/>
      <c r="CE45" s="516"/>
      <c r="CF45" s="516"/>
      <c r="CG45" s="516"/>
      <c r="CH45" s="516"/>
      <c r="CI45" s="516"/>
      <c r="CJ45" s="516"/>
      <c r="CK45" s="516"/>
      <c r="CL45" s="516"/>
      <c r="CM45" s="516"/>
      <c r="CN45" s="516"/>
      <c r="CO45" s="516"/>
      <c r="CP45" s="516"/>
      <c r="CQ45" s="516"/>
      <c r="CR45" s="516"/>
      <c r="CS45" s="516"/>
      <c r="CT45" s="516"/>
      <c r="CU45" s="516"/>
      <c r="CV45" s="516"/>
      <c r="CW45" s="516"/>
      <c r="CX45" s="516"/>
      <c r="CY45" s="516"/>
      <c r="CZ45" s="516"/>
      <c r="DA45" s="516"/>
      <c r="DB45" s="516"/>
      <c r="DC45" s="516"/>
      <c r="DD45" s="516"/>
      <c r="DE45" s="516"/>
      <c r="DF45" s="516"/>
      <c r="DG45" s="516"/>
      <c r="DH45" s="516"/>
      <c r="DI45" s="516"/>
      <c r="DJ45" s="516"/>
      <c r="DK45" s="516"/>
      <c r="DL45" s="516"/>
      <c r="DM45" s="516"/>
      <c r="DN45" s="516"/>
      <c r="DO45" s="516"/>
      <c r="DP45" s="516"/>
      <c r="DQ45" s="516"/>
      <c r="DR45" s="516"/>
      <c r="DS45" s="516"/>
      <c r="DT45" s="516"/>
      <c r="DU45" s="516"/>
      <c r="DV45" s="516"/>
      <c r="DW45" s="516"/>
      <c r="DX45" s="516"/>
      <c r="DY45" s="516"/>
      <c r="DZ45" s="516"/>
      <c r="EA45" s="516"/>
      <c r="EB45" s="516"/>
      <c r="EC45" s="516"/>
      <c r="ED45" s="516"/>
      <c r="EE45" s="516"/>
      <c r="EF45" s="516"/>
      <c r="EG45" s="516"/>
      <c r="EH45" s="516"/>
      <c r="EI45" s="516"/>
      <c r="EJ45" s="516"/>
      <c r="EK45" s="516"/>
      <c r="EL45" s="516"/>
      <c r="EM45" s="516"/>
      <c r="EN45" s="516"/>
      <c r="EO45" s="516"/>
      <c r="EP45" s="516"/>
      <c r="EQ45" s="516"/>
      <c r="ER45" s="516"/>
      <c r="ES45" s="516"/>
      <c r="ET45" s="516"/>
      <c r="EU45" s="516"/>
      <c r="EV45" s="516"/>
      <c r="EW45" s="516"/>
      <c r="EX45" s="516"/>
      <c r="EY45" s="516"/>
      <c r="EZ45" s="516"/>
      <c r="FA45" s="516"/>
      <c r="FB45" s="516"/>
      <c r="FC45" s="516"/>
      <c r="FD45" s="516"/>
      <c r="FE45" s="516"/>
      <c r="FF45" s="516"/>
      <c r="FG45" s="516"/>
      <c r="FH45" s="516"/>
      <c r="FI45" s="516"/>
      <c r="FJ45" s="516"/>
      <c r="FK45" s="516"/>
      <c r="FL45" s="516"/>
      <c r="FM45" s="516"/>
      <c r="FN45" s="516"/>
      <c r="FO45" s="516"/>
      <c r="FP45" s="516"/>
      <c r="FQ45" s="516"/>
      <c r="FR45" s="516"/>
      <c r="FS45" s="516"/>
      <c r="FT45" s="516"/>
      <c r="FU45" s="516"/>
      <c r="FV45" s="516"/>
      <c r="FW45" s="516"/>
      <c r="FX45" s="516"/>
      <c r="FY45" s="516"/>
      <c r="FZ45" s="516"/>
      <c r="GA45" s="516"/>
      <c r="GB45" s="516"/>
      <c r="GC45" s="516"/>
      <c r="GD45" s="516"/>
      <c r="GE45" s="516"/>
      <c r="GF45" s="516"/>
      <c r="GG45" s="516"/>
      <c r="GH45" s="516"/>
      <c r="GI45" s="516"/>
      <c r="GJ45" s="516"/>
      <c r="GK45" s="516"/>
      <c r="GL45" s="516"/>
      <c r="GM45" s="516"/>
      <c r="GN45" s="516"/>
      <c r="GO45" s="516"/>
      <c r="GP45" s="516"/>
      <c r="GQ45" s="516"/>
      <c r="GR45" s="516"/>
      <c r="GS45" s="516"/>
      <c r="GT45" s="516"/>
      <c r="GU45" s="516"/>
      <c r="GV45" s="516"/>
      <c r="GW45" s="516"/>
      <c r="GX45" s="516"/>
      <c r="GY45" s="516"/>
      <c r="GZ45" s="516"/>
      <c r="HA45" s="516"/>
      <c r="HB45" s="516"/>
      <c r="HC45" s="516"/>
      <c r="HD45" s="516"/>
      <c r="HE45" s="516"/>
      <c r="HF45" s="516"/>
      <c r="HG45" s="516"/>
      <c r="HH45" s="516"/>
      <c r="HI45" s="516"/>
      <c r="HJ45" s="516"/>
      <c r="HK45" s="516"/>
      <c r="HL45" s="516"/>
      <c r="HM45" s="516"/>
      <c r="HN45" s="516"/>
      <c r="HO45" s="516"/>
      <c r="HP45" s="516"/>
      <c r="HQ45" s="516"/>
      <c r="HR45" s="516"/>
      <c r="HS45" s="516"/>
      <c r="HT45" s="516"/>
      <c r="HU45" s="516"/>
      <c r="HV45" s="516"/>
      <c r="HW45" s="516"/>
      <c r="HX45" s="516"/>
      <c r="HY45" s="516"/>
      <c r="HZ45" s="516"/>
      <c r="IA45" s="516"/>
      <c r="IB45" s="516"/>
      <c r="IC45" s="516"/>
      <c r="ID45" s="516"/>
      <c r="IE45" s="516"/>
      <c r="IF45" s="516"/>
      <c r="IG45" s="516"/>
      <c r="IH45" s="516"/>
      <c r="II45" s="516"/>
      <c r="IJ45" s="516"/>
      <c r="IK45" s="516"/>
      <c r="IL45" s="516"/>
      <c r="IM45" s="516"/>
      <c r="IN45" s="516"/>
      <c r="IO45" s="516"/>
      <c r="IP45" s="516"/>
      <c r="IQ45" s="516"/>
      <c r="IR45" s="516"/>
      <c r="IS45" s="516"/>
      <c r="IT45" s="516"/>
      <c r="IU45" s="516"/>
      <c r="IV45" s="516"/>
      <c r="IW45" s="516"/>
      <c r="IX45" s="516"/>
      <c r="IY45" s="516"/>
      <c r="IZ45" s="516"/>
      <c r="JA45" s="516"/>
      <c r="JB45" s="516"/>
      <c r="JC45" s="516"/>
      <c r="JD45" s="516"/>
      <c r="JE45" s="516"/>
      <c r="JF45" s="516"/>
      <c r="JG45" s="516"/>
      <c r="JH45" s="516"/>
      <c r="JI45" s="516"/>
      <c r="JJ45" s="516"/>
      <c r="JK45" s="516"/>
      <c r="JL45" s="516"/>
      <c r="JM45" s="516"/>
      <c r="JN45" s="516"/>
      <c r="JO45" s="516"/>
      <c r="JP45" s="516"/>
      <c r="JQ45" s="516"/>
      <c r="JR45" s="516"/>
      <c r="JS45" s="516"/>
      <c r="JT45" s="516"/>
      <c r="JU45" s="516"/>
      <c r="JV45" s="516"/>
      <c r="JW45" s="516"/>
      <c r="JX45" s="516"/>
      <c r="JY45" s="516"/>
      <c r="JZ45" s="516"/>
      <c r="KA45" s="516"/>
      <c r="KB45" s="516"/>
      <c r="KC45" s="516"/>
      <c r="KD45" s="516"/>
      <c r="KE45" s="516"/>
      <c r="KF45" s="516"/>
      <c r="KG45" s="516"/>
      <c r="KH45" s="516"/>
      <c r="KI45" s="516"/>
      <c r="KJ45" s="516"/>
      <c r="KK45" s="516"/>
      <c r="KL45" s="516"/>
      <c r="KM45" s="516"/>
      <c r="KN45" s="516"/>
      <c r="KO45" s="516"/>
      <c r="KP45" s="516"/>
      <c r="KQ45" s="516"/>
      <c r="KR45" s="516"/>
      <c r="KS45" s="516"/>
      <c r="KT45" s="516"/>
      <c r="KU45" s="516"/>
      <c r="KV45" s="516"/>
      <c r="KW45" s="516"/>
      <c r="KX45" s="516"/>
      <c r="KY45" s="516"/>
      <c r="KZ45" s="516"/>
      <c r="LA45" s="516"/>
      <c r="LB45" s="516"/>
      <c r="LC45" s="516"/>
      <c r="LD45" s="516"/>
      <c r="LE45" s="516"/>
      <c r="LF45" s="516"/>
      <c r="LG45" s="516"/>
      <c r="LH45" s="516"/>
      <c r="LI45" s="516"/>
      <c r="LJ45" s="516"/>
      <c r="LK45" s="516"/>
      <c r="LL45" s="516"/>
      <c r="LM45" s="516"/>
      <c r="LN45" s="516"/>
      <c r="LO45" s="516"/>
      <c r="LP45" s="516"/>
      <c r="LQ45" s="516"/>
      <c r="LR45" s="516"/>
      <c r="LS45" s="516"/>
      <c r="LT45" s="516"/>
      <c r="LU45" s="516"/>
      <c r="LV45" s="516"/>
      <c r="LW45" s="516"/>
      <c r="LX45" s="516"/>
      <c r="LY45" s="516"/>
      <c r="LZ45" s="516"/>
      <c r="MA45" s="516"/>
      <c r="MB45" s="516"/>
      <c r="MC45" s="516"/>
      <c r="MD45" s="516"/>
      <c r="ME45" s="516"/>
      <c r="MF45" s="516"/>
      <c r="MG45" s="516"/>
      <c r="MH45" s="516"/>
      <c r="MI45" s="516"/>
      <c r="MJ45" s="516"/>
      <c r="MK45" s="516"/>
      <c r="ML45" s="516"/>
      <c r="MM45" s="516"/>
      <c r="MN45" s="516"/>
      <c r="MO45" s="516"/>
      <c r="MP45" s="516"/>
      <c r="MQ45" s="516"/>
      <c r="MR45" s="516"/>
      <c r="MS45" s="516"/>
      <c r="MT45" s="516"/>
      <c r="MU45" s="516"/>
      <c r="MV45" s="516"/>
      <c r="MW45" s="516"/>
      <c r="MX45" s="516"/>
      <c r="MY45" s="516"/>
      <c r="MZ45" s="516"/>
      <c r="NA45" s="516"/>
      <c r="NB45" s="516"/>
      <c r="NC45" s="516"/>
      <c r="ND45" s="516"/>
      <c r="NE45" s="516"/>
      <c r="NF45" s="516"/>
      <c r="NG45" s="516"/>
      <c r="NH45" s="516"/>
      <c r="NI45" s="516"/>
      <c r="NJ45" s="516"/>
      <c r="NK45" s="516"/>
      <c r="NL45" s="516"/>
      <c r="NM45" s="516"/>
      <c r="NN45" s="516"/>
      <c r="NO45" s="516"/>
      <c r="NP45" s="516"/>
      <c r="NQ45" s="516"/>
      <c r="NR45" s="516"/>
      <c r="NS45" s="516"/>
      <c r="NT45" s="516"/>
      <c r="NU45" s="516"/>
      <c r="NV45" s="516"/>
      <c r="NW45" s="516"/>
      <c r="NX45" s="516"/>
      <c r="NY45" s="516"/>
      <c r="NZ45" s="516"/>
      <c r="OA45" s="516"/>
      <c r="OB45" s="516"/>
      <c r="OC45" s="516"/>
      <c r="OD45" s="516"/>
      <c r="OE45" s="516"/>
      <c r="OF45" s="516"/>
      <c r="OG45" s="516"/>
      <c r="OH45" s="516"/>
      <c r="OI45" s="516"/>
      <c r="OJ45" s="516"/>
      <c r="OK45" s="516"/>
      <c r="OL45" s="516"/>
      <c r="OM45" s="516"/>
      <c r="ON45" s="516"/>
      <c r="OO45" s="516"/>
      <c r="OP45" s="516"/>
      <c r="OQ45" s="516"/>
      <c r="OR45" s="516"/>
      <c r="OS45" s="516"/>
      <c r="OT45" s="516"/>
      <c r="OU45" s="516"/>
      <c r="OV45" s="516"/>
      <c r="OW45" s="516"/>
      <c r="OX45" s="516"/>
      <c r="OY45" s="516"/>
      <c r="OZ45" s="516"/>
      <c r="PA45" s="516"/>
      <c r="PB45" s="516"/>
      <c r="PC45" s="516"/>
      <c r="PD45" s="516"/>
      <c r="PE45" s="516"/>
      <c r="PF45" s="516"/>
      <c r="PG45" s="516"/>
      <c r="PH45" s="516"/>
      <c r="PI45" s="516"/>
      <c r="PJ45" s="516"/>
      <c r="PK45" s="516"/>
      <c r="PL45" s="516"/>
      <c r="PM45" s="516"/>
      <c r="PN45" s="516"/>
      <c r="PO45" s="516"/>
      <c r="PP45" s="516"/>
      <c r="PQ45" s="516"/>
      <c r="PR45" s="516"/>
      <c r="PS45" s="516"/>
      <c r="PT45" s="516"/>
      <c r="PU45" s="516"/>
      <c r="PV45" s="516"/>
      <c r="PW45" s="516"/>
      <c r="PX45" s="516"/>
    </row>
    <row r="46" spans="1:440" ht="39.6" x14ac:dyDescent="0.25">
      <c r="A46" s="593">
        <v>28</v>
      </c>
      <c r="B46" s="594" t="s">
        <v>262</v>
      </c>
      <c r="C46" s="595" t="s">
        <v>286</v>
      </c>
      <c r="D46" s="548" t="s">
        <v>54</v>
      </c>
      <c r="E46" s="425" t="str">
        <f>IF(E40="N", "X", "")</f>
        <v/>
      </c>
      <c r="F46" s="425" t="str">
        <f>IF(F40="N", "X", "")</f>
        <v/>
      </c>
      <c r="G46" s="425" t="str">
        <f t="shared" ref="G46:BL46" si="24">IF(G40="N", "X", "")</f>
        <v/>
      </c>
      <c r="H46" s="425" t="str">
        <f t="shared" si="24"/>
        <v/>
      </c>
      <c r="I46" s="425" t="str">
        <f t="shared" si="24"/>
        <v/>
      </c>
      <c r="J46" s="425" t="str">
        <f t="shared" si="24"/>
        <v/>
      </c>
      <c r="K46" s="425" t="str">
        <f t="shared" si="24"/>
        <v/>
      </c>
      <c r="L46" s="425" t="str">
        <f t="shared" si="24"/>
        <v/>
      </c>
      <c r="M46" s="425" t="str">
        <f t="shared" si="24"/>
        <v/>
      </c>
      <c r="N46" s="425" t="str">
        <f t="shared" si="24"/>
        <v/>
      </c>
      <c r="O46" s="425" t="str">
        <f t="shared" si="24"/>
        <v/>
      </c>
      <c r="P46" s="425" t="str">
        <f t="shared" si="24"/>
        <v/>
      </c>
      <c r="Q46" s="425" t="str">
        <f t="shared" si="24"/>
        <v/>
      </c>
      <c r="R46" s="425" t="str">
        <f t="shared" si="24"/>
        <v/>
      </c>
      <c r="S46" s="425" t="str">
        <f t="shared" si="24"/>
        <v/>
      </c>
      <c r="T46" s="425" t="str">
        <f t="shared" si="24"/>
        <v/>
      </c>
      <c r="U46" s="425" t="str">
        <f t="shared" si="24"/>
        <v/>
      </c>
      <c r="V46" s="425" t="str">
        <f t="shared" si="24"/>
        <v/>
      </c>
      <c r="W46" s="425" t="str">
        <f t="shared" si="24"/>
        <v/>
      </c>
      <c r="X46" s="425" t="str">
        <f t="shared" si="24"/>
        <v/>
      </c>
      <c r="Y46" s="425" t="str">
        <f t="shared" si="24"/>
        <v/>
      </c>
      <c r="Z46" s="425" t="str">
        <f t="shared" si="24"/>
        <v/>
      </c>
      <c r="AA46" s="425" t="str">
        <f t="shared" si="24"/>
        <v/>
      </c>
      <c r="AB46" s="425" t="str">
        <f t="shared" si="24"/>
        <v/>
      </c>
      <c r="AC46" s="425" t="str">
        <f t="shared" si="24"/>
        <v/>
      </c>
      <c r="AD46" s="425" t="str">
        <f t="shared" si="24"/>
        <v/>
      </c>
      <c r="AE46" s="425" t="str">
        <f t="shared" si="24"/>
        <v/>
      </c>
      <c r="AF46" s="425" t="str">
        <f t="shared" si="24"/>
        <v/>
      </c>
      <c r="AG46" s="425" t="str">
        <f t="shared" si="24"/>
        <v/>
      </c>
      <c r="AH46" s="425" t="str">
        <f t="shared" si="24"/>
        <v/>
      </c>
      <c r="AI46" s="425" t="str">
        <f t="shared" si="24"/>
        <v/>
      </c>
      <c r="AJ46" s="425" t="str">
        <f t="shared" si="24"/>
        <v/>
      </c>
      <c r="AK46" s="425" t="str">
        <f t="shared" si="24"/>
        <v/>
      </c>
      <c r="AL46" s="425" t="str">
        <f t="shared" si="24"/>
        <v/>
      </c>
      <c r="AM46" s="425" t="str">
        <f t="shared" si="24"/>
        <v/>
      </c>
      <c r="AN46" s="425" t="str">
        <f t="shared" si="24"/>
        <v/>
      </c>
      <c r="AO46" s="425" t="str">
        <f t="shared" si="24"/>
        <v/>
      </c>
      <c r="AP46" s="425" t="str">
        <f t="shared" si="24"/>
        <v/>
      </c>
      <c r="AQ46" s="425" t="str">
        <f t="shared" si="24"/>
        <v/>
      </c>
      <c r="AR46" s="425" t="str">
        <f t="shared" si="24"/>
        <v/>
      </c>
      <c r="AS46" s="425" t="str">
        <f t="shared" si="24"/>
        <v/>
      </c>
      <c r="AT46" s="425" t="str">
        <f t="shared" si="24"/>
        <v/>
      </c>
      <c r="AU46" s="425" t="str">
        <f t="shared" si="24"/>
        <v/>
      </c>
      <c r="AV46" s="425" t="str">
        <f t="shared" si="24"/>
        <v/>
      </c>
      <c r="AW46" s="425" t="str">
        <f t="shared" si="24"/>
        <v/>
      </c>
      <c r="AX46" s="425" t="str">
        <f t="shared" si="24"/>
        <v/>
      </c>
      <c r="AY46" s="425" t="str">
        <f t="shared" si="24"/>
        <v/>
      </c>
      <c r="AZ46" s="425" t="str">
        <f t="shared" si="24"/>
        <v/>
      </c>
      <c r="BA46" s="425" t="str">
        <f t="shared" si="24"/>
        <v/>
      </c>
      <c r="BB46" s="425" t="str">
        <f t="shared" si="24"/>
        <v/>
      </c>
      <c r="BC46" s="425" t="str">
        <f t="shared" si="24"/>
        <v/>
      </c>
      <c r="BD46" s="425" t="str">
        <f t="shared" si="24"/>
        <v/>
      </c>
      <c r="BE46" s="425" t="str">
        <f t="shared" si="24"/>
        <v/>
      </c>
      <c r="BF46" s="425" t="str">
        <f t="shared" si="24"/>
        <v/>
      </c>
      <c r="BG46" s="425" t="str">
        <f t="shared" si="24"/>
        <v/>
      </c>
      <c r="BH46" s="425" t="str">
        <f t="shared" si="24"/>
        <v/>
      </c>
      <c r="BI46" s="425" t="str">
        <f t="shared" si="24"/>
        <v/>
      </c>
      <c r="BJ46" s="425" t="str">
        <f t="shared" si="24"/>
        <v/>
      </c>
      <c r="BK46" s="425" t="str">
        <f t="shared" si="24"/>
        <v/>
      </c>
      <c r="BL46" s="425" t="str">
        <f t="shared" si="24"/>
        <v/>
      </c>
      <c r="BM46" s="699"/>
      <c r="BN46" s="700"/>
      <c r="BO46" s="524"/>
      <c r="BP46" s="516"/>
      <c r="BQ46" s="516"/>
      <c r="BR46" s="516"/>
      <c r="BS46" s="516"/>
      <c r="BT46" s="516"/>
      <c r="BU46" s="516"/>
      <c r="BV46" s="516"/>
      <c r="BW46" s="516"/>
      <c r="BX46" s="516"/>
      <c r="BY46" s="516"/>
      <c r="BZ46" s="516"/>
      <c r="CA46" s="516"/>
      <c r="CB46" s="516"/>
      <c r="CC46" s="516"/>
      <c r="CD46" s="516"/>
      <c r="CE46" s="516"/>
      <c r="CF46" s="516"/>
      <c r="CG46" s="516"/>
      <c r="CH46" s="516"/>
      <c r="CI46" s="516"/>
      <c r="CJ46" s="516"/>
      <c r="CK46" s="516"/>
      <c r="CL46" s="516"/>
      <c r="CM46" s="516"/>
      <c r="CN46" s="516"/>
      <c r="CO46" s="516"/>
      <c r="CP46" s="516"/>
      <c r="CQ46" s="516"/>
      <c r="CR46" s="516"/>
      <c r="CS46" s="516"/>
      <c r="CT46" s="516"/>
      <c r="CU46" s="516"/>
      <c r="CV46" s="516"/>
      <c r="CW46" s="516"/>
      <c r="CX46" s="516"/>
      <c r="CY46" s="516"/>
      <c r="CZ46" s="516"/>
      <c r="DA46" s="516"/>
      <c r="DB46" s="516"/>
      <c r="DC46" s="516"/>
      <c r="DD46" s="516"/>
      <c r="DE46" s="516"/>
      <c r="DF46" s="516"/>
      <c r="DG46" s="516"/>
      <c r="DH46" s="516"/>
      <c r="DI46" s="516"/>
      <c r="DJ46" s="516"/>
      <c r="DK46" s="516"/>
      <c r="DL46" s="516"/>
      <c r="DM46" s="516"/>
      <c r="DN46" s="516"/>
      <c r="DO46" s="516"/>
      <c r="DP46" s="516"/>
      <c r="DQ46" s="516"/>
      <c r="DR46" s="516"/>
      <c r="DS46" s="516"/>
      <c r="DT46" s="516"/>
      <c r="DU46" s="516"/>
      <c r="DV46" s="516"/>
      <c r="DW46" s="516"/>
      <c r="DX46" s="516"/>
      <c r="DY46" s="516"/>
      <c r="DZ46" s="516"/>
      <c r="EA46" s="516"/>
      <c r="EB46" s="516"/>
      <c r="EC46" s="516"/>
      <c r="ED46" s="516"/>
      <c r="EE46" s="516"/>
      <c r="EF46" s="516"/>
      <c r="EG46" s="516"/>
      <c r="EH46" s="516"/>
      <c r="EI46" s="516"/>
      <c r="EJ46" s="516"/>
      <c r="EK46" s="516"/>
      <c r="EL46" s="516"/>
      <c r="EM46" s="516"/>
      <c r="EN46" s="516"/>
      <c r="EO46" s="516"/>
      <c r="EP46" s="516"/>
      <c r="EQ46" s="516"/>
      <c r="ER46" s="516"/>
      <c r="ES46" s="516"/>
      <c r="ET46" s="516"/>
      <c r="EU46" s="516"/>
      <c r="EV46" s="516"/>
      <c r="EW46" s="516"/>
      <c r="EX46" s="516"/>
      <c r="EY46" s="516"/>
      <c r="EZ46" s="516"/>
      <c r="FA46" s="516"/>
      <c r="FB46" s="516"/>
      <c r="FC46" s="516"/>
      <c r="FD46" s="516"/>
      <c r="FE46" s="516"/>
      <c r="FF46" s="516"/>
      <c r="FG46" s="516"/>
      <c r="FH46" s="516"/>
      <c r="FI46" s="516"/>
      <c r="FJ46" s="516"/>
      <c r="FK46" s="516"/>
      <c r="FL46" s="516"/>
      <c r="FM46" s="516"/>
      <c r="FN46" s="516"/>
      <c r="FO46" s="516"/>
      <c r="FP46" s="516"/>
      <c r="FQ46" s="516"/>
      <c r="FR46" s="516"/>
      <c r="FS46" s="516"/>
      <c r="FT46" s="516"/>
      <c r="FU46" s="516"/>
      <c r="FV46" s="516"/>
      <c r="FW46" s="516"/>
      <c r="FX46" s="516"/>
      <c r="FY46" s="516"/>
      <c r="FZ46" s="516"/>
      <c r="GA46" s="516"/>
      <c r="GB46" s="516"/>
      <c r="GC46" s="516"/>
      <c r="GD46" s="516"/>
      <c r="GE46" s="516"/>
      <c r="GF46" s="516"/>
      <c r="GG46" s="516"/>
      <c r="GH46" s="516"/>
      <c r="GI46" s="516"/>
      <c r="GJ46" s="516"/>
      <c r="GK46" s="516"/>
      <c r="GL46" s="516"/>
      <c r="GM46" s="516"/>
      <c r="GN46" s="516"/>
      <c r="GO46" s="516"/>
      <c r="GP46" s="516"/>
      <c r="GQ46" s="516"/>
      <c r="GR46" s="516"/>
      <c r="GS46" s="516"/>
      <c r="GT46" s="516"/>
      <c r="GU46" s="516"/>
      <c r="GV46" s="516"/>
      <c r="GW46" s="516"/>
      <c r="GX46" s="516"/>
      <c r="GY46" s="516"/>
      <c r="GZ46" s="516"/>
      <c r="HA46" s="516"/>
      <c r="HB46" s="516"/>
      <c r="HC46" s="516"/>
      <c r="HD46" s="516"/>
      <c r="HE46" s="516"/>
      <c r="HF46" s="516"/>
      <c r="HG46" s="516"/>
      <c r="HH46" s="516"/>
      <c r="HI46" s="516"/>
      <c r="HJ46" s="516"/>
      <c r="HK46" s="516"/>
      <c r="HL46" s="516"/>
      <c r="HM46" s="516"/>
      <c r="HN46" s="516"/>
      <c r="HO46" s="516"/>
      <c r="HP46" s="516"/>
      <c r="HQ46" s="516"/>
      <c r="HR46" s="516"/>
      <c r="HS46" s="516"/>
      <c r="HT46" s="516"/>
      <c r="HU46" s="516"/>
      <c r="HV46" s="516"/>
      <c r="HW46" s="516"/>
      <c r="HX46" s="516"/>
      <c r="HY46" s="516"/>
      <c r="HZ46" s="516"/>
      <c r="IA46" s="516"/>
      <c r="IB46" s="516"/>
      <c r="IC46" s="516"/>
      <c r="ID46" s="516"/>
      <c r="IE46" s="516"/>
      <c r="IF46" s="516"/>
      <c r="IG46" s="516"/>
      <c r="IH46" s="516"/>
      <c r="II46" s="516"/>
      <c r="IJ46" s="516"/>
      <c r="IK46" s="516"/>
      <c r="IL46" s="516"/>
      <c r="IM46" s="516"/>
      <c r="IN46" s="516"/>
      <c r="IO46" s="516"/>
      <c r="IP46" s="516"/>
      <c r="IQ46" s="516"/>
      <c r="IR46" s="516"/>
      <c r="IS46" s="516"/>
      <c r="IT46" s="516"/>
      <c r="IU46" s="516"/>
      <c r="IV46" s="516"/>
      <c r="IW46" s="516"/>
      <c r="IX46" s="516"/>
      <c r="IY46" s="516"/>
      <c r="IZ46" s="516"/>
      <c r="JA46" s="516"/>
      <c r="JB46" s="516"/>
      <c r="JC46" s="516"/>
      <c r="JD46" s="516"/>
      <c r="JE46" s="516"/>
      <c r="JF46" s="516"/>
      <c r="JG46" s="516"/>
      <c r="JH46" s="516"/>
      <c r="JI46" s="516"/>
      <c r="JJ46" s="516"/>
      <c r="JK46" s="516"/>
      <c r="JL46" s="516"/>
      <c r="JM46" s="516"/>
      <c r="JN46" s="516"/>
      <c r="JO46" s="516"/>
      <c r="JP46" s="516"/>
      <c r="JQ46" s="516"/>
      <c r="JR46" s="516"/>
      <c r="JS46" s="516"/>
      <c r="JT46" s="516"/>
      <c r="JU46" s="516"/>
      <c r="JV46" s="516"/>
      <c r="JW46" s="516"/>
      <c r="JX46" s="516"/>
      <c r="JY46" s="516"/>
      <c r="JZ46" s="516"/>
      <c r="KA46" s="516"/>
      <c r="KB46" s="516"/>
      <c r="KC46" s="516"/>
      <c r="KD46" s="516"/>
      <c r="KE46" s="516"/>
      <c r="KF46" s="516"/>
      <c r="KG46" s="516"/>
      <c r="KH46" s="516"/>
      <c r="KI46" s="516"/>
      <c r="KJ46" s="516"/>
      <c r="KK46" s="516"/>
      <c r="KL46" s="516"/>
      <c r="KM46" s="516"/>
      <c r="KN46" s="516"/>
      <c r="KO46" s="516"/>
      <c r="KP46" s="516"/>
      <c r="KQ46" s="516"/>
      <c r="KR46" s="516"/>
      <c r="KS46" s="516"/>
      <c r="KT46" s="516"/>
      <c r="KU46" s="516"/>
      <c r="KV46" s="516"/>
      <c r="KW46" s="516"/>
      <c r="KX46" s="516"/>
      <c r="KY46" s="516"/>
      <c r="KZ46" s="516"/>
      <c r="LA46" s="516"/>
      <c r="LB46" s="516"/>
      <c r="LC46" s="516"/>
      <c r="LD46" s="516"/>
      <c r="LE46" s="516"/>
      <c r="LF46" s="516"/>
      <c r="LG46" s="516"/>
      <c r="LH46" s="516"/>
      <c r="LI46" s="516"/>
      <c r="LJ46" s="516"/>
      <c r="LK46" s="516"/>
      <c r="LL46" s="516"/>
      <c r="LM46" s="516"/>
      <c r="LN46" s="516"/>
      <c r="LO46" s="516"/>
      <c r="LP46" s="516"/>
      <c r="LQ46" s="516"/>
      <c r="LR46" s="516"/>
      <c r="LS46" s="516"/>
      <c r="LT46" s="516"/>
      <c r="LU46" s="516"/>
      <c r="LV46" s="516"/>
      <c r="LW46" s="516"/>
      <c r="LX46" s="516"/>
      <c r="LY46" s="516"/>
      <c r="LZ46" s="516"/>
      <c r="MA46" s="516"/>
      <c r="MB46" s="516"/>
      <c r="MC46" s="516"/>
      <c r="MD46" s="516"/>
      <c r="ME46" s="516"/>
      <c r="MF46" s="516"/>
      <c r="MG46" s="516"/>
      <c r="MH46" s="516"/>
      <c r="MI46" s="516"/>
      <c r="MJ46" s="516"/>
      <c r="MK46" s="516"/>
      <c r="ML46" s="516"/>
      <c r="MM46" s="516"/>
      <c r="MN46" s="516"/>
      <c r="MO46" s="516"/>
      <c r="MP46" s="516"/>
      <c r="MQ46" s="516"/>
      <c r="MR46" s="516"/>
      <c r="MS46" s="516"/>
      <c r="MT46" s="516"/>
      <c r="MU46" s="516"/>
      <c r="MV46" s="516"/>
      <c r="MW46" s="516"/>
      <c r="MX46" s="516"/>
      <c r="MY46" s="516"/>
      <c r="MZ46" s="516"/>
      <c r="NA46" s="516"/>
      <c r="NB46" s="516"/>
      <c r="NC46" s="516"/>
      <c r="ND46" s="516"/>
      <c r="NE46" s="516"/>
      <c r="NF46" s="516"/>
      <c r="NG46" s="516"/>
      <c r="NH46" s="516"/>
      <c r="NI46" s="516"/>
      <c r="NJ46" s="516"/>
      <c r="NK46" s="516"/>
      <c r="NL46" s="516"/>
      <c r="NM46" s="516"/>
      <c r="NN46" s="516"/>
      <c r="NO46" s="516"/>
      <c r="NP46" s="516"/>
      <c r="NQ46" s="516"/>
      <c r="NR46" s="516"/>
      <c r="NS46" s="516"/>
      <c r="NT46" s="516"/>
      <c r="NU46" s="516"/>
      <c r="NV46" s="516"/>
      <c r="NW46" s="516"/>
      <c r="NX46" s="516"/>
      <c r="NY46" s="516"/>
      <c r="NZ46" s="516"/>
      <c r="OA46" s="516"/>
      <c r="OB46" s="516"/>
      <c r="OC46" s="516"/>
      <c r="OD46" s="516"/>
      <c r="OE46" s="516"/>
      <c r="OF46" s="516"/>
      <c r="OG46" s="516"/>
      <c r="OH46" s="516"/>
      <c r="OI46" s="516"/>
      <c r="OJ46" s="516"/>
      <c r="OK46" s="516"/>
      <c r="OL46" s="516"/>
      <c r="OM46" s="516"/>
      <c r="ON46" s="516"/>
      <c r="OO46" s="516"/>
      <c r="OP46" s="516"/>
      <c r="OQ46" s="516"/>
      <c r="OR46" s="516"/>
      <c r="OS46" s="516"/>
      <c r="OT46" s="516"/>
      <c r="OU46" s="516"/>
      <c r="OV46" s="516"/>
      <c r="OW46" s="516"/>
      <c r="OX46" s="516"/>
      <c r="OY46" s="516"/>
      <c r="OZ46" s="516"/>
      <c r="PA46" s="516"/>
      <c r="PB46" s="516"/>
      <c r="PC46" s="516"/>
      <c r="PD46" s="516"/>
      <c r="PE46" s="516"/>
      <c r="PF46" s="516"/>
      <c r="PG46" s="516"/>
      <c r="PH46" s="516"/>
      <c r="PI46" s="516"/>
      <c r="PJ46" s="516"/>
      <c r="PK46" s="516"/>
      <c r="PL46" s="516"/>
      <c r="PM46" s="516"/>
      <c r="PN46" s="516"/>
      <c r="PO46" s="516"/>
      <c r="PP46" s="516"/>
      <c r="PQ46" s="516"/>
      <c r="PR46" s="516"/>
      <c r="PS46" s="516"/>
      <c r="PT46" s="516"/>
      <c r="PU46" s="516"/>
      <c r="PV46" s="516"/>
      <c r="PW46" s="516"/>
      <c r="PX46" s="516"/>
    </row>
    <row r="47" spans="1:440" ht="66" x14ac:dyDescent="0.25">
      <c r="A47" s="589">
        <v>29</v>
      </c>
      <c r="B47" s="594" t="s">
        <v>124</v>
      </c>
      <c r="C47" s="596" t="s">
        <v>105</v>
      </c>
      <c r="D47" s="548" t="s">
        <v>54</v>
      </c>
      <c r="E47" s="425" t="str">
        <f t="shared" ref="E47:AJ47" si="25">IF(E40="N", "X", "")</f>
        <v/>
      </c>
      <c r="F47" s="425" t="str">
        <f t="shared" si="25"/>
        <v/>
      </c>
      <c r="G47" s="425" t="str">
        <f t="shared" si="25"/>
        <v/>
      </c>
      <c r="H47" s="425" t="str">
        <f t="shared" si="25"/>
        <v/>
      </c>
      <c r="I47" s="425" t="str">
        <f t="shared" si="25"/>
        <v/>
      </c>
      <c r="J47" s="425" t="str">
        <f t="shared" si="25"/>
        <v/>
      </c>
      <c r="K47" s="425" t="str">
        <f t="shared" si="25"/>
        <v/>
      </c>
      <c r="L47" s="425" t="str">
        <f t="shared" si="25"/>
        <v/>
      </c>
      <c r="M47" s="425" t="str">
        <f t="shared" si="25"/>
        <v/>
      </c>
      <c r="N47" s="425" t="str">
        <f t="shared" si="25"/>
        <v/>
      </c>
      <c r="O47" s="425" t="str">
        <f t="shared" si="25"/>
        <v/>
      </c>
      <c r="P47" s="425" t="str">
        <f t="shared" si="25"/>
        <v/>
      </c>
      <c r="Q47" s="425" t="str">
        <f t="shared" si="25"/>
        <v/>
      </c>
      <c r="R47" s="425" t="str">
        <f t="shared" si="25"/>
        <v/>
      </c>
      <c r="S47" s="425" t="str">
        <f t="shared" si="25"/>
        <v/>
      </c>
      <c r="T47" s="425" t="str">
        <f t="shared" si="25"/>
        <v/>
      </c>
      <c r="U47" s="425" t="str">
        <f t="shared" si="25"/>
        <v/>
      </c>
      <c r="V47" s="425" t="str">
        <f t="shared" si="25"/>
        <v/>
      </c>
      <c r="W47" s="425" t="str">
        <f t="shared" si="25"/>
        <v/>
      </c>
      <c r="X47" s="425" t="str">
        <f t="shared" si="25"/>
        <v/>
      </c>
      <c r="Y47" s="425" t="str">
        <f t="shared" si="25"/>
        <v/>
      </c>
      <c r="Z47" s="425" t="str">
        <f t="shared" si="25"/>
        <v/>
      </c>
      <c r="AA47" s="425" t="str">
        <f t="shared" si="25"/>
        <v/>
      </c>
      <c r="AB47" s="425" t="str">
        <f t="shared" si="25"/>
        <v/>
      </c>
      <c r="AC47" s="425" t="str">
        <f t="shared" si="25"/>
        <v/>
      </c>
      <c r="AD47" s="425" t="str">
        <f t="shared" si="25"/>
        <v/>
      </c>
      <c r="AE47" s="425" t="str">
        <f t="shared" si="25"/>
        <v/>
      </c>
      <c r="AF47" s="425" t="str">
        <f t="shared" si="25"/>
        <v/>
      </c>
      <c r="AG47" s="425" t="str">
        <f t="shared" si="25"/>
        <v/>
      </c>
      <c r="AH47" s="425" t="str">
        <f t="shared" si="25"/>
        <v/>
      </c>
      <c r="AI47" s="425" t="str">
        <f t="shared" si="25"/>
        <v/>
      </c>
      <c r="AJ47" s="425" t="str">
        <f t="shared" si="25"/>
        <v/>
      </c>
      <c r="AK47" s="425" t="str">
        <f t="shared" ref="AK47:BL47" si="26">IF(AK40="N", "X", "")</f>
        <v/>
      </c>
      <c r="AL47" s="425" t="str">
        <f t="shared" si="26"/>
        <v/>
      </c>
      <c r="AM47" s="425" t="str">
        <f t="shared" si="26"/>
        <v/>
      </c>
      <c r="AN47" s="425" t="str">
        <f t="shared" si="26"/>
        <v/>
      </c>
      <c r="AO47" s="425" t="str">
        <f t="shared" si="26"/>
        <v/>
      </c>
      <c r="AP47" s="425" t="str">
        <f t="shared" si="26"/>
        <v/>
      </c>
      <c r="AQ47" s="425" t="str">
        <f t="shared" si="26"/>
        <v/>
      </c>
      <c r="AR47" s="425" t="str">
        <f t="shared" si="26"/>
        <v/>
      </c>
      <c r="AS47" s="425" t="str">
        <f t="shared" si="26"/>
        <v/>
      </c>
      <c r="AT47" s="425" t="str">
        <f t="shared" si="26"/>
        <v/>
      </c>
      <c r="AU47" s="425" t="str">
        <f t="shared" si="26"/>
        <v/>
      </c>
      <c r="AV47" s="425" t="str">
        <f t="shared" si="26"/>
        <v/>
      </c>
      <c r="AW47" s="425" t="str">
        <f t="shared" si="26"/>
        <v/>
      </c>
      <c r="AX47" s="425" t="str">
        <f t="shared" si="26"/>
        <v/>
      </c>
      <c r="AY47" s="425" t="str">
        <f t="shared" si="26"/>
        <v/>
      </c>
      <c r="AZ47" s="425" t="str">
        <f t="shared" si="26"/>
        <v/>
      </c>
      <c r="BA47" s="425" t="str">
        <f t="shared" si="26"/>
        <v/>
      </c>
      <c r="BB47" s="425" t="str">
        <f t="shared" si="26"/>
        <v/>
      </c>
      <c r="BC47" s="425" t="str">
        <f t="shared" si="26"/>
        <v/>
      </c>
      <c r="BD47" s="425" t="str">
        <f t="shared" si="26"/>
        <v/>
      </c>
      <c r="BE47" s="425" t="str">
        <f t="shared" si="26"/>
        <v/>
      </c>
      <c r="BF47" s="425" t="str">
        <f t="shared" si="26"/>
        <v/>
      </c>
      <c r="BG47" s="425" t="str">
        <f t="shared" si="26"/>
        <v/>
      </c>
      <c r="BH47" s="425" t="str">
        <f t="shared" si="26"/>
        <v/>
      </c>
      <c r="BI47" s="425" t="str">
        <f t="shared" si="26"/>
        <v/>
      </c>
      <c r="BJ47" s="425" t="str">
        <f t="shared" si="26"/>
        <v/>
      </c>
      <c r="BK47" s="425" t="str">
        <f t="shared" si="26"/>
        <v/>
      </c>
      <c r="BL47" s="425" t="str">
        <f t="shared" si="26"/>
        <v/>
      </c>
      <c r="BM47" s="699"/>
      <c r="BN47" s="700"/>
      <c r="BO47" s="524"/>
      <c r="BP47" s="516"/>
      <c r="BQ47" s="516"/>
      <c r="BR47" s="516"/>
      <c r="BS47" s="516"/>
      <c r="BT47" s="516"/>
      <c r="BU47" s="516"/>
      <c r="BV47" s="516"/>
      <c r="BW47" s="516"/>
      <c r="BX47" s="516"/>
      <c r="BY47" s="516"/>
      <c r="BZ47" s="516"/>
      <c r="CA47" s="516"/>
      <c r="CB47" s="516"/>
      <c r="CC47" s="516"/>
      <c r="CD47" s="516"/>
      <c r="CE47" s="516"/>
      <c r="CF47" s="516"/>
      <c r="CG47" s="516"/>
      <c r="CH47" s="516"/>
      <c r="CI47" s="516"/>
      <c r="CJ47" s="516"/>
      <c r="CK47" s="516"/>
      <c r="CL47" s="516"/>
      <c r="CM47" s="516"/>
      <c r="CN47" s="516"/>
      <c r="CO47" s="516"/>
      <c r="CP47" s="516"/>
      <c r="CQ47" s="516"/>
      <c r="CR47" s="516"/>
      <c r="CS47" s="516"/>
      <c r="CT47" s="516"/>
      <c r="CU47" s="516"/>
      <c r="CV47" s="516"/>
      <c r="CW47" s="516"/>
      <c r="CX47" s="516"/>
      <c r="CY47" s="516"/>
      <c r="CZ47" s="516"/>
      <c r="DA47" s="516"/>
      <c r="DB47" s="516"/>
      <c r="DC47" s="516"/>
      <c r="DD47" s="516"/>
      <c r="DE47" s="516"/>
      <c r="DF47" s="516"/>
      <c r="DG47" s="516"/>
      <c r="DH47" s="516"/>
      <c r="DI47" s="516"/>
      <c r="DJ47" s="516"/>
      <c r="DK47" s="516"/>
      <c r="DL47" s="516"/>
      <c r="DM47" s="516"/>
      <c r="DN47" s="516"/>
      <c r="DO47" s="516"/>
      <c r="DP47" s="516"/>
      <c r="DQ47" s="516"/>
      <c r="DR47" s="516"/>
      <c r="DS47" s="516"/>
      <c r="DT47" s="516"/>
      <c r="DU47" s="516"/>
      <c r="DV47" s="516"/>
      <c r="DW47" s="516"/>
      <c r="DX47" s="516"/>
      <c r="DY47" s="516"/>
      <c r="DZ47" s="516"/>
      <c r="EA47" s="516"/>
      <c r="EB47" s="516"/>
      <c r="EC47" s="516"/>
      <c r="ED47" s="516"/>
      <c r="EE47" s="516"/>
      <c r="EF47" s="516"/>
      <c r="EG47" s="516"/>
      <c r="EH47" s="516"/>
      <c r="EI47" s="516"/>
      <c r="EJ47" s="516"/>
      <c r="EK47" s="516"/>
      <c r="EL47" s="516"/>
      <c r="EM47" s="516"/>
      <c r="EN47" s="516"/>
      <c r="EO47" s="516"/>
      <c r="EP47" s="516"/>
      <c r="EQ47" s="516"/>
      <c r="ER47" s="516"/>
      <c r="ES47" s="516"/>
      <c r="ET47" s="516"/>
      <c r="EU47" s="516"/>
      <c r="EV47" s="516"/>
      <c r="EW47" s="516"/>
      <c r="EX47" s="516"/>
      <c r="EY47" s="516"/>
      <c r="EZ47" s="516"/>
      <c r="FA47" s="516"/>
      <c r="FB47" s="516"/>
      <c r="FC47" s="516"/>
      <c r="FD47" s="516"/>
      <c r="FE47" s="516"/>
      <c r="FF47" s="516"/>
      <c r="FG47" s="516"/>
      <c r="FH47" s="516"/>
      <c r="FI47" s="516"/>
      <c r="FJ47" s="516"/>
      <c r="FK47" s="516"/>
      <c r="FL47" s="516"/>
      <c r="FM47" s="516"/>
      <c r="FN47" s="516"/>
      <c r="FO47" s="516"/>
      <c r="FP47" s="516"/>
      <c r="FQ47" s="516"/>
      <c r="FR47" s="516"/>
      <c r="FS47" s="516"/>
      <c r="FT47" s="516"/>
      <c r="FU47" s="516"/>
      <c r="FV47" s="516"/>
      <c r="FW47" s="516"/>
      <c r="FX47" s="516"/>
      <c r="FY47" s="516"/>
      <c r="FZ47" s="516"/>
      <c r="GA47" s="516"/>
      <c r="GB47" s="516"/>
      <c r="GC47" s="516"/>
      <c r="GD47" s="516"/>
      <c r="GE47" s="516"/>
      <c r="GF47" s="516"/>
      <c r="GG47" s="516"/>
      <c r="GH47" s="516"/>
      <c r="GI47" s="516"/>
      <c r="GJ47" s="516"/>
      <c r="GK47" s="516"/>
      <c r="GL47" s="516"/>
      <c r="GM47" s="516"/>
      <c r="GN47" s="516"/>
      <c r="GO47" s="516"/>
      <c r="GP47" s="516"/>
      <c r="GQ47" s="516"/>
      <c r="GR47" s="516"/>
      <c r="GS47" s="516"/>
      <c r="GT47" s="516"/>
      <c r="GU47" s="516"/>
      <c r="GV47" s="516"/>
      <c r="GW47" s="516"/>
      <c r="GX47" s="516"/>
      <c r="GY47" s="516"/>
      <c r="GZ47" s="516"/>
      <c r="HA47" s="516"/>
      <c r="HB47" s="516"/>
      <c r="HC47" s="516"/>
      <c r="HD47" s="516"/>
      <c r="HE47" s="516"/>
      <c r="HF47" s="516"/>
      <c r="HG47" s="516"/>
      <c r="HH47" s="516"/>
      <c r="HI47" s="516"/>
      <c r="HJ47" s="516"/>
      <c r="HK47" s="516"/>
      <c r="HL47" s="516"/>
      <c r="HM47" s="516"/>
      <c r="HN47" s="516"/>
      <c r="HO47" s="516"/>
      <c r="HP47" s="516"/>
      <c r="HQ47" s="516"/>
      <c r="HR47" s="516"/>
      <c r="HS47" s="516"/>
      <c r="HT47" s="516"/>
      <c r="HU47" s="516"/>
      <c r="HV47" s="516"/>
      <c r="HW47" s="516"/>
      <c r="HX47" s="516"/>
      <c r="HY47" s="516"/>
      <c r="HZ47" s="516"/>
      <c r="IA47" s="516"/>
      <c r="IB47" s="516"/>
      <c r="IC47" s="516"/>
      <c r="ID47" s="516"/>
      <c r="IE47" s="516"/>
      <c r="IF47" s="516"/>
      <c r="IG47" s="516"/>
      <c r="IH47" s="516"/>
      <c r="II47" s="516"/>
      <c r="IJ47" s="516"/>
      <c r="IK47" s="516"/>
      <c r="IL47" s="516"/>
      <c r="IM47" s="516"/>
      <c r="IN47" s="516"/>
      <c r="IO47" s="516"/>
      <c r="IP47" s="516"/>
      <c r="IQ47" s="516"/>
      <c r="IR47" s="516"/>
      <c r="IS47" s="516"/>
      <c r="IT47" s="516"/>
      <c r="IU47" s="516"/>
      <c r="IV47" s="516"/>
      <c r="IW47" s="516"/>
      <c r="IX47" s="516"/>
      <c r="IY47" s="516"/>
      <c r="IZ47" s="516"/>
      <c r="JA47" s="516"/>
      <c r="JB47" s="516"/>
      <c r="JC47" s="516"/>
      <c r="JD47" s="516"/>
      <c r="JE47" s="516"/>
      <c r="JF47" s="516"/>
      <c r="JG47" s="516"/>
      <c r="JH47" s="516"/>
      <c r="JI47" s="516"/>
      <c r="JJ47" s="516"/>
      <c r="JK47" s="516"/>
      <c r="JL47" s="516"/>
      <c r="JM47" s="516"/>
      <c r="JN47" s="516"/>
      <c r="JO47" s="516"/>
      <c r="JP47" s="516"/>
      <c r="JQ47" s="516"/>
      <c r="JR47" s="516"/>
      <c r="JS47" s="516"/>
      <c r="JT47" s="516"/>
      <c r="JU47" s="516"/>
      <c r="JV47" s="516"/>
      <c r="JW47" s="516"/>
      <c r="JX47" s="516"/>
      <c r="JY47" s="516"/>
      <c r="JZ47" s="516"/>
      <c r="KA47" s="516"/>
      <c r="KB47" s="516"/>
      <c r="KC47" s="516"/>
      <c r="KD47" s="516"/>
      <c r="KE47" s="516"/>
      <c r="KF47" s="516"/>
      <c r="KG47" s="516"/>
      <c r="KH47" s="516"/>
      <c r="KI47" s="516"/>
      <c r="KJ47" s="516"/>
      <c r="KK47" s="516"/>
      <c r="KL47" s="516"/>
      <c r="KM47" s="516"/>
      <c r="KN47" s="516"/>
      <c r="KO47" s="516"/>
      <c r="KP47" s="516"/>
      <c r="KQ47" s="516"/>
      <c r="KR47" s="516"/>
      <c r="KS47" s="516"/>
      <c r="KT47" s="516"/>
      <c r="KU47" s="516"/>
      <c r="KV47" s="516"/>
      <c r="KW47" s="516"/>
      <c r="KX47" s="516"/>
      <c r="KY47" s="516"/>
      <c r="KZ47" s="516"/>
      <c r="LA47" s="516"/>
      <c r="LB47" s="516"/>
      <c r="LC47" s="516"/>
      <c r="LD47" s="516"/>
      <c r="LE47" s="516"/>
      <c r="LF47" s="516"/>
      <c r="LG47" s="516"/>
      <c r="LH47" s="516"/>
      <c r="LI47" s="516"/>
      <c r="LJ47" s="516"/>
      <c r="LK47" s="516"/>
      <c r="LL47" s="516"/>
      <c r="LM47" s="516"/>
      <c r="LN47" s="516"/>
      <c r="LO47" s="516"/>
      <c r="LP47" s="516"/>
      <c r="LQ47" s="516"/>
      <c r="LR47" s="516"/>
      <c r="LS47" s="516"/>
      <c r="LT47" s="516"/>
      <c r="LU47" s="516"/>
      <c r="LV47" s="516"/>
      <c r="LW47" s="516"/>
      <c r="LX47" s="516"/>
      <c r="LY47" s="516"/>
      <c r="LZ47" s="516"/>
      <c r="MA47" s="516"/>
      <c r="MB47" s="516"/>
      <c r="MC47" s="516"/>
      <c r="MD47" s="516"/>
      <c r="ME47" s="516"/>
      <c r="MF47" s="516"/>
      <c r="MG47" s="516"/>
      <c r="MH47" s="516"/>
      <c r="MI47" s="516"/>
      <c r="MJ47" s="516"/>
      <c r="MK47" s="516"/>
      <c r="ML47" s="516"/>
      <c r="MM47" s="516"/>
      <c r="MN47" s="516"/>
      <c r="MO47" s="516"/>
      <c r="MP47" s="516"/>
      <c r="MQ47" s="516"/>
      <c r="MR47" s="516"/>
      <c r="MS47" s="516"/>
      <c r="MT47" s="516"/>
      <c r="MU47" s="516"/>
      <c r="MV47" s="516"/>
      <c r="MW47" s="516"/>
      <c r="MX47" s="516"/>
      <c r="MY47" s="516"/>
      <c r="MZ47" s="516"/>
      <c r="NA47" s="516"/>
      <c r="NB47" s="516"/>
      <c r="NC47" s="516"/>
      <c r="ND47" s="516"/>
      <c r="NE47" s="516"/>
      <c r="NF47" s="516"/>
      <c r="NG47" s="516"/>
      <c r="NH47" s="516"/>
      <c r="NI47" s="516"/>
      <c r="NJ47" s="516"/>
      <c r="NK47" s="516"/>
      <c r="NL47" s="516"/>
      <c r="NM47" s="516"/>
      <c r="NN47" s="516"/>
      <c r="NO47" s="516"/>
      <c r="NP47" s="516"/>
      <c r="NQ47" s="516"/>
      <c r="NR47" s="516"/>
      <c r="NS47" s="516"/>
      <c r="NT47" s="516"/>
      <c r="NU47" s="516"/>
      <c r="NV47" s="516"/>
      <c r="NW47" s="516"/>
      <c r="NX47" s="516"/>
      <c r="NY47" s="516"/>
      <c r="NZ47" s="516"/>
      <c r="OA47" s="516"/>
      <c r="OB47" s="516"/>
      <c r="OC47" s="516"/>
      <c r="OD47" s="516"/>
      <c r="OE47" s="516"/>
      <c r="OF47" s="516"/>
      <c r="OG47" s="516"/>
      <c r="OH47" s="516"/>
      <c r="OI47" s="516"/>
      <c r="OJ47" s="516"/>
      <c r="OK47" s="516"/>
      <c r="OL47" s="516"/>
      <c r="OM47" s="516"/>
      <c r="ON47" s="516"/>
      <c r="OO47" s="516"/>
      <c r="OP47" s="516"/>
      <c r="OQ47" s="516"/>
      <c r="OR47" s="516"/>
      <c r="OS47" s="516"/>
      <c r="OT47" s="516"/>
      <c r="OU47" s="516"/>
      <c r="OV47" s="516"/>
      <c r="OW47" s="516"/>
      <c r="OX47" s="516"/>
      <c r="OY47" s="516"/>
      <c r="OZ47" s="516"/>
      <c r="PA47" s="516"/>
      <c r="PB47" s="516"/>
      <c r="PC47" s="516"/>
      <c r="PD47" s="516"/>
      <c r="PE47" s="516"/>
      <c r="PF47" s="516"/>
      <c r="PG47" s="516"/>
      <c r="PH47" s="516"/>
      <c r="PI47" s="516"/>
      <c r="PJ47" s="516"/>
      <c r="PK47" s="516"/>
      <c r="PL47" s="516"/>
      <c r="PM47" s="516"/>
      <c r="PN47" s="516"/>
      <c r="PO47" s="516"/>
      <c r="PP47" s="516"/>
      <c r="PQ47" s="516"/>
      <c r="PR47" s="516"/>
      <c r="PS47" s="516"/>
      <c r="PT47" s="516"/>
      <c r="PU47" s="516"/>
      <c r="PV47" s="516"/>
      <c r="PW47" s="516"/>
      <c r="PX47" s="516"/>
    </row>
    <row r="48" spans="1:440" ht="47.25" customHeight="1" thickBot="1" x14ac:dyDescent="0.3">
      <c r="A48" s="597">
        <v>30</v>
      </c>
      <c r="B48" s="552" t="s">
        <v>77</v>
      </c>
      <c r="C48" s="598" t="s">
        <v>106</v>
      </c>
      <c r="D48" s="554" t="s">
        <v>54</v>
      </c>
      <c r="E48" s="425" t="str">
        <f t="shared" ref="E48:AJ48" si="27">IF(E40="N", "X", "")</f>
        <v/>
      </c>
      <c r="F48" s="425" t="str">
        <f t="shared" si="27"/>
        <v/>
      </c>
      <c r="G48" s="425" t="str">
        <f t="shared" si="27"/>
        <v/>
      </c>
      <c r="H48" s="425" t="str">
        <f t="shared" si="27"/>
        <v/>
      </c>
      <c r="I48" s="425" t="str">
        <f t="shared" si="27"/>
        <v/>
      </c>
      <c r="J48" s="425" t="str">
        <f t="shared" si="27"/>
        <v/>
      </c>
      <c r="K48" s="425" t="str">
        <f t="shared" si="27"/>
        <v/>
      </c>
      <c r="L48" s="425" t="str">
        <f t="shared" si="27"/>
        <v/>
      </c>
      <c r="M48" s="425" t="str">
        <f t="shared" si="27"/>
        <v/>
      </c>
      <c r="N48" s="425" t="str">
        <f t="shared" si="27"/>
        <v/>
      </c>
      <c r="O48" s="425" t="str">
        <f t="shared" si="27"/>
        <v/>
      </c>
      <c r="P48" s="425" t="str">
        <f t="shared" si="27"/>
        <v/>
      </c>
      <c r="Q48" s="425" t="str">
        <f t="shared" si="27"/>
        <v/>
      </c>
      <c r="R48" s="425" t="str">
        <f t="shared" si="27"/>
        <v/>
      </c>
      <c r="S48" s="425" t="str">
        <f t="shared" si="27"/>
        <v/>
      </c>
      <c r="T48" s="425" t="str">
        <f t="shared" si="27"/>
        <v/>
      </c>
      <c r="U48" s="425" t="str">
        <f t="shared" si="27"/>
        <v/>
      </c>
      <c r="V48" s="425" t="str">
        <f t="shared" si="27"/>
        <v/>
      </c>
      <c r="W48" s="425" t="str">
        <f t="shared" si="27"/>
        <v/>
      </c>
      <c r="X48" s="425" t="str">
        <f t="shared" si="27"/>
        <v/>
      </c>
      <c r="Y48" s="425" t="str">
        <f t="shared" si="27"/>
        <v/>
      </c>
      <c r="Z48" s="425" t="str">
        <f t="shared" si="27"/>
        <v/>
      </c>
      <c r="AA48" s="425" t="str">
        <f t="shared" si="27"/>
        <v/>
      </c>
      <c r="AB48" s="425" t="str">
        <f t="shared" si="27"/>
        <v/>
      </c>
      <c r="AC48" s="425" t="str">
        <f t="shared" si="27"/>
        <v/>
      </c>
      <c r="AD48" s="425" t="str">
        <f t="shared" si="27"/>
        <v/>
      </c>
      <c r="AE48" s="425" t="str">
        <f t="shared" si="27"/>
        <v/>
      </c>
      <c r="AF48" s="425" t="str">
        <f t="shared" si="27"/>
        <v/>
      </c>
      <c r="AG48" s="425" t="str">
        <f t="shared" si="27"/>
        <v/>
      </c>
      <c r="AH48" s="425" t="str">
        <f t="shared" si="27"/>
        <v/>
      </c>
      <c r="AI48" s="425" t="str">
        <f t="shared" si="27"/>
        <v/>
      </c>
      <c r="AJ48" s="425" t="str">
        <f t="shared" si="27"/>
        <v/>
      </c>
      <c r="AK48" s="425" t="str">
        <f t="shared" ref="AK48:BL48" si="28">IF(AK40="N", "X", "")</f>
        <v/>
      </c>
      <c r="AL48" s="425" t="str">
        <f t="shared" si="28"/>
        <v/>
      </c>
      <c r="AM48" s="425" t="str">
        <f t="shared" si="28"/>
        <v/>
      </c>
      <c r="AN48" s="425" t="str">
        <f t="shared" si="28"/>
        <v/>
      </c>
      <c r="AO48" s="425" t="str">
        <f t="shared" si="28"/>
        <v/>
      </c>
      <c r="AP48" s="425" t="str">
        <f t="shared" si="28"/>
        <v/>
      </c>
      <c r="AQ48" s="425" t="str">
        <f t="shared" si="28"/>
        <v/>
      </c>
      <c r="AR48" s="425" t="str">
        <f t="shared" si="28"/>
        <v/>
      </c>
      <c r="AS48" s="425" t="str">
        <f t="shared" si="28"/>
        <v/>
      </c>
      <c r="AT48" s="425" t="str">
        <f t="shared" si="28"/>
        <v/>
      </c>
      <c r="AU48" s="425" t="str">
        <f t="shared" si="28"/>
        <v/>
      </c>
      <c r="AV48" s="425" t="str">
        <f t="shared" si="28"/>
        <v/>
      </c>
      <c r="AW48" s="425" t="str">
        <f t="shared" si="28"/>
        <v/>
      </c>
      <c r="AX48" s="425" t="str">
        <f t="shared" si="28"/>
        <v/>
      </c>
      <c r="AY48" s="425" t="str">
        <f t="shared" si="28"/>
        <v/>
      </c>
      <c r="AZ48" s="425" t="str">
        <f t="shared" si="28"/>
        <v/>
      </c>
      <c r="BA48" s="425" t="str">
        <f t="shared" si="28"/>
        <v/>
      </c>
      <c r="BB48" s="425" t="str">
        <f t="shared" si="28"/>
        <v/>
      </c>
      <c r="BC48" s="425" t="str">
        <f t="shared" si="28"/>
        <v/>
      </c>
      <c r="BD48" s="425" t="str">
        <f t="shared" si="28"/>
        <v/>
      </c>
      <c r="BE48" s="425" t="str">
        <f t="shared" si="28"/>
        <v/>
      </c>
      <c r="BF48" s="425" t="str">
        <f t="shared" si="28"/>
        <v/>
      </c>
      <c r="BG48" s="425" t="str">
        <f t="shared" si="28"/>
        <v/>
      </c>
      <c r="BH48" s="425" t="str">
        <f t="shared" si="28"/>
        <v/>
      </c>
      <c r="BI48" s="425" t="str">
        <f t="shared" si="28"/>
        <v/>
      </c>
      <c r="BJ48" s="425" t="str">
        <f t="shared" si="28"/>
        <v/>
      </c>
      <c r="BK48" s="425" t="str">
        <f t="shared" si="28"/>
        <v/>
      </c>
      <c r="BL48" s="425" t="str">
        <f t="shared" si="28"/>
        <v/>
      </c>
      <c r="BM48" s="703"/>
      <c r="BN48" s="704"/>
      <c r="BO48" s="523"/>
      <c r="BP48" s="516"/>
      <c r="BQ48" s="516"/>
      <c r="BR48" s="516"/>
      <c r="BS48" s="516"/>
      <c r="BT48" s="516"/>
      <c r="BU48" s="516"/>
      <c r="BV48" s="516"/>
      <c r="BW48" s="516"/>
      <c r="BX48" s="516"/>
      <c r="BY48" s="516"/>
      <c r="BZ48" s="516"/>
      <c r="CA48" s="516"/>
      <c r="CB48" s="516"/>
      <c r="CC48" s="516"/>
      <c r="CD48" s="516"/>
      <c r="CE48" s="516"/>
      <c r="CF48" s="516"/>
      <c r="CG48" s="516"/>
      <c r="CH48" s="516"/>
      <c r="CI48" s="516"/>
      <c r="CJ48" s="516"/>
      <c r="CK48" s="516"/>
      <c r="CL48" s="516"/>
      <c r="CM48" s="516"/>
      <c r="CN48" s="516"/>
      <c r="CO48" s="516"/>
      <c r="CP48" s="516"/>
      <c r="CQ48" s="516"/>
      <c r="CR48" s="516"/>
      <c r="CS48" s="516"/>
      <c r="CT48" s="516"/>
      <c r="CU48" s="516"/>
      <c r="CV48" s="516"/>
      <c r="CW48" s="516"/>
      <c r="CX48" s="516"/>
      <c r="CY48" s="516"/>
      <c r="CZ48" s="516"/>
      <c r="DA48" s="516"/>
      <c r="DB48" s="516"/>
      <c r="DC48" s="516"/>
      <c r="DD48" s="516"/>
      <c r="DE48" s="516"/>
      <c r="DF48" s="516"/>
      <c r="DG48" s="516"/>
      <c r="DH48" s="516"/>
      <c r="DI48" s="516"/>
      <c r="DJ48" s="516"/>
      <c r="DK48" s="516"/>
      <c r="DL48" s="516"/>
      <c r="DM48" s="516"/>
      <c r="DN48" s="516"/>
      <c r="DO48" s="516"/>
      <c r="DP48" s="516"/>
      <c r="DQ48" s="516"/>
      <c r="DR48" s="516"/>
      <c r="DS48" s="516"/>
      <c r="DT48" s="516"/>
      <c r="DU48" s="516"/>
      <c r="DV48" s="516"/>
      <c r="DW48" s="516"/>
      <c r="DX48" s="516"/>
      <c r="DY48" s="516"/>
      <c r="DZ48" s="516"/>
      <c r="EA48" s="516"/>
      <c r="EB48" s="516"/>
      <c r="EC48" s="516"/>
      <c r="ED48" s="516"/>
      <c r="EE48" s="516"/>
      <c r="EF48" s="516"/>
      <c r="EG48" s="516"/>
      <c r="EH48" s="516"/>
      <c r="EI48" s="516"/>
      <c r="EJ48" s="516"/>
      <c r="EK48" s="516"/>
      <c r="EL48" s="516"/>
      <c r="EM48" s="516"/>
      <c r="EN48" s="516"/>
      <c r="EO48" s="516"/>
      <c r="EP48" s="516"/>
      <c r="EQ48" s="516"/>
      <c r="ER48" s="516"/>
      <c r="ES48" s="516"/>
      <c r="ET48" s="516"/>
      <c r="EU48" s="516"/>
      <c r="EV48" s="516"/>
      <c r="EW48" s="516"/>
      <c r="EX48" s="516"/>
      <c r="EY48" s="516"/>
      <c r="EZ48" s="516"/>
      <c r="FA48" s="516"/>
      <c r="FB48" s="516"/>
      <c r="FC48" s="516"/>
      <c r="FD48" s="516"/>
      <c r="FE48" s="516"/>
      <c r="FF48" s="516"/>
      <c r="FG48" s="516"/>
      <c r="FH48" s="516"/>
      <c r="FI48" s="516"/>
      <c r="FJ48" s="516"/>
      <c r="FK48" s="516"/>
      <c r="FL48" s="516"/>
      <c r="FM48" s="516"/>
      <c r="FN48" s="516"/>
      <c r="FO48" s="516"/>
      <c r="FP48" s="516"/>
      <c r="FQ48" s="516"/>
      <c r="FR48" s="516"/>
      <c r="FS48" s="516"/>
      <c r="FT48" s="516"/>
      <c r="FU48" s="516"/>
      <c r="FV48" s="516"/>
      <c r="FW48" s="516"/>
      <c r="FX48" s="516"/>
      <c r="FY48" s="516"/>
      <c r="FZ48" s="516"/>
      <c r="GA48" s="516"/>
      <c r="GB48" s="516"/>
      <c r="GC48" s="516"/>
      <c r="GD48" s="516"/>
      <c r="GE48" s="516"/>
      <c r="GF48" s="516"/>
      <c r="GG48" s="516"/>
      <c r="GH48" s="516"/>
      <c r="GI48" s="516"/>
      <c r="GJ48" s="516"/>
      <c r="GK48" s="516"/>
      <c r="GL48" s="516"/>
      <c r="GM48" s="516"/>
      <c r="GN48" s="516"/>
      <c r="GO48" s="516"/>
      <c r="GP48" s="516"/>
      <c r="GQ48" s="516"/>
      <c r="GR48" s="516"/>
      <c r="GS48" s="516"/>
      <c r="GT48" s="516"/>
      <c r="GU48" s="516"/>
      <c r="GV48" s="516"/>
      <c r="GW48" s="516"/>
      <c r="GX48" s="516"/>
      <c r="GY48" s="516"/>
      <c r="GZ48" s="516"/>
      <c r="HA48" s="516"/>
      <c r="HB48" s="516"/>
      <c r="HC48" s="516"/>
      <c r="HD48" s="516"/>
      <c r="HE48" s="516"/>
      <c r="HF48" s="516"/>
      <c r="HG48" s="516"/>
      <c r="HH48" s="516"/>
      <c r="HI48" s="516"/>
      <c r="HJ48" s="516"/>
      <c r="HK48" s="516"/>
      <c r="HL48" s="516"/>
      <c r="HM48" s="516"/>
      <c r="HN48" s="516"/>
      <c r="HO48" s="516"/>
      <c r="HP48" s="516"/>
      <c r="HQ48" s="516"/>
      <c r="HR48" s="516"/>
      <c r="HS48" s="516"/>
      <c r="HT48" s="516"/>
      <c r="HU48" s="516"/>
      <c r="HV48" s="516"/>
      <c r="HW48" s="516"/>
      <c r="HX48" s="516"/>
      <c r="HY48" s="516"/>
      <c r="HZ48" s="516"/>
      <c r="IA48" s="516"/>
      <c r="IB48" s="516"/>
      <c r="IC48" s="516"/>
      <c r="ID48" s="516"/>
      <c r="IE48" s="516"/>
      <c r="IF48" s="516"/>
      <c r="IG48" s="516"/>
      <c r="IH48" s="516"/>
      <c r="II48" s="516"/>
      <c r="IJ48" s="516"/>
      <c r="IK48" s="516"/>
      <c r="IL48" s="516"/>
      <c r="IM48" s="516"/>
      <c r="IN48" s="516"/>
      <c r="IO48" s="516"/>
      <c r="IP48" s="516"/>
      <c r="IQ48" s="516"/>
      <c r="IR48" s="516"/>
      <c r="IS48" s="516"/>
      <c r="IT48" s="516"/>
      <c r="IU48" s="516"/>
      <c r="IV48" s="516"/>
      <c r="IW48" s="516"/>
      <c r="IX48" s="516"/>
      <c r="IY48" s="516"/>
      <c r="IZ48" s="516"/>
      <c r="JA48" s="516"/>
      <c r="JB48" s="516"/>
      <c r="JC48" s="516"/>
      <c r="JD48" s="516"/>
      <c r="JE48" s="516"/>
      <c r="JF48" s="516"/>
      <c r="JG48" s="516"/>
      <c r="JH48" s="516"/>
      <c r="JI48" s="516"/>
      <c r="JJ48" s="516"/>
      <c r="JK48" s="516"/>
      <c r="JL48" s="516"/>
      <c r="JM48" s="516"/>
      <c r="JN48" s="516"/>
      <c r="JO48" s="516"/>
      <c r="JP48" s="516"/>
      <c r="JQ48" s="516"/>
      <c r="JR48" s="516"/>
      <c r="JS48" s="516"/>
      <c r="JT48" s="516"/>
      <c r="JU48" s="516"/>
      <c r="JV48" s="516"/>
      <c r="JW48" s="516"/>
      <c r="JX48" s="516"/>
      <c r="JY48" s="516"/>
      <c r="JZ48" s="516"/>
      <c r="KA48" s="516"/>
      <c r="KB48" s="516"/>
      <c r="KC48" s="516"/>
      <c r="KD48" s="516"/>
      <c r="KE48" s="516"/>
      <c r="KF48" s="516"/>
      <c r="KG48" s="516"/>
      <c r="KH48" s="516"/>
      <c r="KI48" s="516"/>
      <c r="KJ48" s="516"/>
      <c r="KK48" s="516"/>
      <c r="KL48" s="516"/>
      <c r="KM48" s="516"/>
      <c r="KN48" s="516"/>
      <c r="KO48" s="516"/>
      <c r="KP48" s="516"/>
      <c r="KQ48" s="516"/>
      <c r="KR48" s="516"/>
      <c r="KS48" s="516"/>
      <c r="KT48" s="516"/>
      <c r="KU48" s="516"/>
      <c r="KV48" s="516"/>
      <c r="KW48" s="516"/>
      <c r="KX48" s="516"/>
      <c r="KY48" s="516"/>
      <c r="KZ48" s="516"/>
      <c r="LA48" s="516"/>
      <c r="LB48" s="516"/>
      <c r="LC48" s="516"/>
      <c r="LD48" s="516"/>
      <c r="LE48" s="516"/>
      <c r="LF48" s="516"/>
      <c r="LG48" s="516"/>
      <c r="LH48" s="516"/>
      <c r="LI48" s="516"/>
      <c r="LJ48" s="516"/>
      <c r="LK48" s="516"/>
      <c r="LL48" s="516"/>
      <c r="LM48" s="516"/>
      <c r="LN48" s="516"/>
      <c r="LO48" s="516"/>
      <c r="LP48" s="516"/>
      <c r="LQ48" s="516"/>
      <c r="LR48" s="516"/>
      <c r="LS48" s="516"/>
      <c r="LT48" s="516"/>
      <c r="LU48" s="516"/>
      <c r="LV48" s="516"/>
      <c r="LW48" s="516"/>
      <c r="LX48" s="516"/>
      <c r="LY48" s="516"/>
      <c r="LZ48" s="516"/>
      <c r="MA48" s="516"/>
      <c r="MB48" s="516"/>
      <c r="MC48" s="516"/>
      <c r="MD48" s="516"/>
      <c r="ME48" s="516"/>
      <c r="MF48" s="516"/>
      <c r="MG48" s="516"/>
      <c r="MH48" s="516"/>
      <c r="MI48" s="516"/>
      <c r="MJ48" s="516"/>
      <c r="MK48" s="516"/>
      <c r="ML48" s="516"/>
      <c r="MM48" s="516"/>
      <c r="MN48" s="516"/>
      <c r="MO48" s="516"/>
      <c r="MP48" s="516"/>
      <c r="MQ48" s="516"/>
      <c r="MR48" s="516"/>
      <c r="MS48" s="516"/>
      <c r="MT48" s="516"/>
      <c r="MU48" s="516"/>
      <c r="MV48" s="516"/>
      <c r="MW48" s="516"/>
      <c r="MX48" s="516"/>
      <c r="MY48" s="516"/>
      <c r="MZ48" s="516"/>
      <c r="NA48" s="516"/>
      <c r="NB48" s="516"/>
      <c r="NC48" s="516"/>
      <c r="ND48" s="516"/>
      <c r="NE48" s="516"/>
      <c r="NF48" s="516"/>
      <c r="NG48" s="516"/>
      <c r="NH48" s="516"/>
      <c r="NI48" s="516"/>
      <c r="NJ48" s="516"/>
      <c r="NK48" s="516"/>
      <c r="NL48" s="516"/>
      <c r="NM48" s="516"/>
      <c r="NN48" s="516"/>
      <c r="NO48" s="516"/>
      <c r="NP48" s="516"/>
      <c r="NQ48" s="516"/>
      <c r="NR48" s="516"/>
      <c r="NS48" s="516"/>
      <c r="NT48" s="516"/>
      <c r="NU48" s="516"/>
      <c r="NV48" s="516"/>
      <c r="NW48" s="516"/>
      <c r="NX48" s="516"/>
      <c r="NY48" s="516"/>
      <c r="NZ48" s="516"/>
      <c r="OA48" s="516"/>
      <c r="OB48" s="516"/>
      <c r="OC48" s="516"/>
      <c r="OD48" s="516"/>
      <c r="OE48" s="516"/>
      <c r="OF48" s="516"/>
      <c r="OG48" s="516"/>
      <c r="OH48" s="516"/>
      <c r="OI48" s="516"/>
      <c r="OJ48" s="516"/>
      <c r="OK48" s="516"/>
      <c r="OL48" s="516"/>
      <c r="OM48" s="516"/>
      <c r="ON48" s="516"/>
      <c r="OO48" s="516"/>
      <c r="OP48" s="516"/>
      <c r="OQ48" s="516"/>
      <c r="OR48" s="516"/>
      <c r="OS48" s="516"/>
      <c r="OT48" s="516"/>
      <c r="OU48" s="516"/>
      <c r="OV48" s="516"/>
      <c r="OW48" s="516"/>
      <c r="OX48" s="516"/>
      <c r="OY48" s="516"/>
      <c r="OZ48" s="516"/>
      <c r="PA48" s="516"/>
      <c r="PB48" s="516"/>
      <c r="PC48" s="516"/>
      <c r="PD48" s="516"/>
      <c r="PE48" s="516"/>
      <c r="PF48" s="516"/>
      <c r="PG48" s="516"/>
      <c r="PH48" s="516"/>
      <c r="PI48" s="516"/>
      <c r="PJ48" s="516"/>
      <c r="PK48" s="516"/>
      <c r="PL48" s="516"/>
      <c r="PM48" s="516"/>
      <c r="PN48" s="516"/>
      <c r="PO48" s="516"/>
      <c r="PP48" s="516"/>
      <c r="PQ48" s="516"/>
      <c r="PR48" s="516"/>
      <c r="PS48" s="516"/>
      <c r="PT48" s="516"/>
      <c r="PU48" s="516"/>
      <c r="PV48" s="516"/>
      <c r="PW48" s="516"/>
      <c r="PX48" s="516"/>
    </row>
    <row r="49" spans="1:440" s="142" customFormat="1" ht="39.75" customHeight="1" thickBot="1" x14ac:dyDescent="0.3">
      <c r="A49" s="599"/>
      <c r="B49" s="759" t="s">
        <v>203</v>
      </c>
      <c r="C49" s="760"/>
      <c r="D49" s="600" t="s">
        <v>10</v>
      </c>
      <c r="E49" s="705"/>
      <c r="F49" s="706"/>
      <c r="G49" s="706"/>
      <c r="H49" s="706"/>
      <c r="I49" s="706"/>
      <c r="J49" s="706"/>
      <c r="K49" s="706"/>
      <c r="L49" s="706"/>
      <c r="M49" s="706"/>
      <c r="N49" s="706"/>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7"/>
      <c r="BB49" s="708"/>
      <c r="BC49" s="708"/>
      <c r="BD49" s="708"/>
      <c r="BE49" s="708"/>
      <c r="BF49" s="708"/>
      <c r="BG49" s="708"/>
      <c r="BH49" s="708"/>
      <c r="BI49" s="708"/>
      <c r="BJ49" s="708"/>
      <c r="BK49" s="708"/>
      <c r="BL49" s="709"/>
      <c r="BM49" s="710" t="s">
        <v>41</v>
      </c>
      <c r="BN49" s="711" t="s">
        <v>139</v>
      </c>
      <c r="BO49" s="712" t="s">
        <v>42</v>
      </c>
      <c r="BP49" s="713"/>
      <c r="BQ49" s="713"/>
      <c r="BR49" s="713"/>
      <c r="BS49" s="713"/>
      <c r="BT49" s="713"/>
      <c r="BU49" s="713"/>
      <c r="BV49" s="713"/>
      <c r="BW49" s="713"/>
      <c r="BX49" s="713"/>
      <c r="BY49" s="713"/>
      <c r="BZ49" s="713"/>
      <c r="CA49" s="713"/>
      <c r="CB49" s="713"/>
      <c r="CC49" s="713"/>
      <c r="CD49" s="713"/>
      <c r="CE49" s="713"/>
      <c r="CF49" s="713"/>
      <c r="CG49" s="713"/>
      <c r="CH49" s="713"/>
      <c r="CI49" s="713"/>
      <c r="CJ49" s="713"/>
      <c r="CK49" s="713"/>
      <c r="CL49" s="713"/>
      <c r="CM49" s="713"/>
      <c r="CN49" s="713"/>
      <c r="CO49" s="713"/>
      <c r="CP49" s="713"/>
      <c r="CQ49" s="713"/>
      <c r="CR49" s="713"/>
      <c r="CS49" s="713"/>
      <c r="CT49" s="713"/>
      <c r="CU49" s="713"/>
      <c r="CV49" s="713"/>
      <c r="CW49" s="713"/>
      <c r="CX49" s="713"/>
      <c r="CY49" s="713"/>
      <c r="CZ49" s="713"/>
      <c r="DA49" s="713"/>
      <c r="DB49" s="713"/>
      <c r="DC49" s="713"/>
      <c r="DD49" s="713"/>
      <c r="DE49" s="713"/>
      <c r="DF49" s="713"/>
      <c r="DG49" s="713"/>
      <c r="DH49" s="713"/>
      <c r="DI49" s="713"/>
      <c r="DJ49" s="713"/>
      <c r="DK49" s="713"/>
      <c r="DL49" s="713"/>
      <c r="DM49" s="713"/>
      <c r="DN49" s="713"/>
      <c r="DO49" s="713"/>
      <c r="DP49" s="713"/>
      <c r="DQ49" s="713"/>
      <c r="DR49" s="713"/>
      <c r="DS49" s="713"/>
      <c r="DT49" s="713"/>
      <c r="DU49" s="713"/>
      <c r="DV49" s="713"/>
      <c r="DW49" s="713"/>
      <c r="DX49" s="713"/>
      <c r="DY49" s="713"/>
      <c r="DZ49" s="713"/>
      <c r="EA49" s="713"/>
      <c r="EB49" s="713"/>
      <c r="EC49" s="713"/>
      <c r="ED49" s="713"/>
      <c r="EE49" s="713"/>
      <c r="EF49" s="713"/>
      <c r="EG49" s="713"/>
      <c r="EH49" s="713"/>
      <c r="EI49" s="713"/>
      <c r="EJ49" s="713"/>
      <c r="EK49" s="713"/>
      <c r="EL49" s="713"/>
      <c r="EM49" s="713"/>
      <c r="EN49" s="713"/>
      <c r="EO49" s="713"/>
      <c r="EP49" s="713"/>
      <c r="EQ49" s="713"/>
      <c r="ER49" s="713"/>
      <c r="ES49" s="713"/>
      <c r="ET49" s="713"/>
      <c r="EU49" s="713"/>
      <c r="EV49" s="713"/>
      <c r="EW49" s="713"/>
      <c r="EX49" s="713"/>
      <c r="EY49" s="713"/>
      <c r="EZ49" s="713"/>
      <c r="FA49" s="713"/>
      <c r="FB49" s="713"/>
      <c r="FC49" s="713"/>
      <c r="FD49" s="713"/>
      <c r="FE49" s="713"/>
      <c r="FF49" s="713"/>
      <c r="FG49" s="713"/>
      <c r="FH49" s="713"/>
      <c r="FI49" s="713"/>
      <c r="FJ49" s="713"/>
      <c r="FK49" s="713"/>
      <c r="FL49" s="713"/>
      <c r="FM49" s="713"/>
      <c r="FN49" s="713"/>
      <c r="FO49" s="713"/>
      <c r="FP49" s="713"/>
      <c r="FQ49" s="713"/>
      <c r="FR49" s="713"/>
      <c r="FS49" s="713"/>
      <c r="FT49" s="713"/>
      <c r="FU49" s="713"/>
      <c r="FV49" s="713"/>
      <c r="FW49" s="713"/>
      <c r="FX49" s="713"/>
      <c r="FY49" s="713"/>
      <c r="FZ49" s="713"/>
      <c r="GA49" s="713"/>
      <c r="GB49" s="713"/>
      <c r="GC49" s="713"/>
      <c r="GD49" s="713"/>
      <c r="GE49" s="713"/>
      <c r="GF49" s="713"/>
      <c r="GG49" s="713"/>
      <c r="GH49" s="713"/>
      <c r="GI49" s="713"/>
      <c r="GJ49" s="713"/>
      <c r="GK49" s="713"/>
      <c r="GL49" s="713"/>
      <c r="GM49" s="713"/>
      <c r="GN49" s="713"/>
      <c r="GO49" s="713"/>
      <c r="GP49" s="713"/>
      <c r="GQ49" s="713"/>
      <c r="GR49" s="713"/>
      <c r="GS49" s="713"/>
      <c r="GT49" s="713"/>
      <c r="GU49" s="713"/>
      <c r="GV49" s="713"/>
      <c r="GW49" s="713"/>
      <c r="GX49" s="713"/>
      <c r="GY49" s="713"/>
      <c r="GZ49" s="713"/>
      <c r="HA49" s="713"/>
      <c r="HB49" s="713"/>
      <c r="HC49" s="713"/>
      <c r="HD49" s="713"/>
      <c r="HE49" s="713"/>
      <c r="HF49" s="713"/>
      <c r="HG49" s="713"/>
      <c r="HH49" s="713"/>
      <c r="HI49" s="713"/>
      <c r="HJ49" s="713"/>
      <c r="HK49" s="713"/>
      <c r="HL49" s="713"/>
      <c r="HM49" s="713"/>
      <c r="HN49" s="713"/>
      <c r="HO49" s="713"/>
      <c r="HP49" s="713"/>
      <c r="HQ49" s="713"/>
      <c r="HR49" s="713"/>
      <c r="HS49" s="713"/>
      <c r="HT49" s="713"/>
      <c r="HU49" s="713"/>
      <c r="HV49" s="713"/>
      <c r="HW49" s="713"/>
      <c r="HX49" s="713"/>
      <c r="HY49" s="713"/>
      <c r="HZ49" s="713"/>
      <c r="IA49" s="713"/>
      <c r="IB49" s="713"/>
      <c r="IC49" s="713"/>
      <c r="ID49" s="713"/>
      <c r="IE49" s="713"/>
      <c r="IF49" s="713"/>
      <c r="IG49" s="713"/>
      <c r="IH49" s="713"/>
      <c r="II49" s="713"/>
      <c r="IJ49" s="713"/>
      <c r="IK49" s="713"/>
      <c r="IL49" s="713"/>
      <c r="IM49" s="713"/>
      <c r="IN49" s="713"/>
      <c r="IO49" s="713"/>
      <c r="IP49" s="713"/>
      <c r="IQ49" s="713"/>
      <c r="IR49" s="713"/>
      <c r="IS49" s="713"/>
      <c r="IT49" s="713"/>
      <c r="IU49" s="713"/>
      <c r="IV49" s="713"/>
      <c r="IW49" s="713"/>
      <c r="IX49" s="713"/>
      <c r="IY49" s="713"/>
      <c r="IZ49" s="713"/>
      <c r="JA49" s="713"/>
      <c r="JB49" s="713"/>
      <c r="JC49" s="713"/>
      <c r="JD49" s="713"/>
      <c r="JE49" s="713"/>
      <c r="JF49" s="713"/>
      <c r="JG49" s="713"/>
      <c r="JH49" s="713"/>
      <c r="JI49" s="713"/>
      <c r="JJ49" s="713"/>
      <c r="JK49" s="713"/>
      <c r="JL49" s="713"/>
      <c r="JM49" s="713"/>
      <c r="JN49" s="713"/>
      <c r="JO49" s="713"/>
      <c r="JP49" s="713"/>
      <c r="JQ49" s="713"/>
      <c r="JR49" s="713"/>
      <c r="JS49" s="713"/>
      <c r="JT49" s="713"/>
      <c r="JU49" s="713"/>
      <c r="JV49" s="713"/>
      <c r="JW49" s="713"/>
      <c r="JX49" s="713"/>
      <c r="JY49" s="713"/>
      <c r="JZ49" s="713"/>
      <c r="KA49" s="713"/>
      <c r="KB49" s="713"/>
      <c r="KC49" s="713"/>
      <c r="KD49" s="713"/>
      <c r="KE49" s="713"/>
      <c r="KF49" s="713"/>
      <c r="KG49" s="713"/>
      <c r="KH49" s="713"/>
      <c r="KI49" s="713"/>
      <c r="KJ49" s="713"/>
      <c r="KK49" s="713"/>
      <c r="KL49" s="713"/>
      <c r="KM49" s="713"/>
      <c r="KN49" s="713"/>
      <c r="KO49" s="713"/>
      <c r="KP49" s="713"/>
      <c r="KQ49" s="713"/>
      <c r="KR49" s="713"/>
      <c r="KS49" s="713"/>
      <c r="KT49" s="713"/>
      <c r="KU49" s="713"/>
      <c r="KV49" s="713"/>
      <c r="KW49" s="713"/>
      <c r="KX49" s="713"/>
      <c r="KY49" s="713"/>
      <c r="KZ49" s="713"/>
      <c r="LA49" s="713"/>
      <c r="LB49" s="713"/>
      <c r="LC49" s="713"/>
      <c r="LD49" s="713"/>
      <c r="LE49" s="713"/>
      <c r="LF49" s="713"/>
      <c r="LG49" s="713"/>
      <c r="LH49" s="713"/>
      <c r="LI49" s="713"/>
      <c r="LJ49" s="713"/>
      <c r="LK49" s="713"/>
      <c r="LL49" s="713"/>
      <c r="LM49" s="713"/>
      <c r="LN49" s="713"/>
      <c r="LO49" s="713"/>
      <c r="LP49" s="713"/>
      <c r="LQ49" s="713"/>
      <c r="LR49" s="713"/>
      <c r="LS49" s="713"/>
      <c r="LT49" s="713"/>
      <c r="LU49" s="713"/>
      <c r="LV49" s="713"/>
      <c r="LW49" s="713"/>
      <c r="LX49" s="713"/>
      <c r="LY49" s="713"/>
      <c r="LZ49" s="713"/>
      <c r="MA49" s="713"/>
      <c r="MB49" s="713"/>
      <c r="MC49" s="713"/>
      <c r="MD49" s="713"/>
      <c r="ME49" s="713"/>
      <c r="MF49" s="713"/>
      <c r="MG49" s="713"/>
      <c r="MH49" s="713"/>
      <c r="MI49" s="713"/>
      <c r="MJ49" s="713"/>
      <c r="MK49" s="713"/>
      <c r="ML49" s="713"/>
      <c r="MM49" s="713"/>
      <c r="MN49" s="713"/>
      <c r="MO49" s="713"/>
      <c r="MP49" s="713"/>
      <c r="MQ49" s="713"/>
      <c r="MR49" s="713"/>
      <c r="MS49" s="713"/>
      <c r="MT49" s="713"/>
      <c r="MU49" s="713"/>
      <c r="MV49" s="713"/>
      <c r="MW49" s="713"/>
      <c r="MX49" s="713"/>
      <c r="MY49" s="713"/>
      <c r="MZ49" s="713"/>
      <c r="NA49" s="713"/>
      <c r="NB49" s="713"/>
      <c r="NC49" s="713"/>
      <c r="ND49" s="713"/>
      <c r="NE49" s="713"/>
      <c r="NF49" s="713"/>
      <c r="NG49" s="713"/>
      <c r="NH49" s="713"/>
      <c r="NI49" s="713"/>
      <c r="NJ49" s="713"/>
      <c r="NK49" s="713"/>
      <c r="NL49" s="713"/>
      <c r="NM49" s="713"/>
      <c r="NN49" s="713"/>
      <c r="NO49" s="713"/>
      <c r="NP49" s="713"/>
      <c r="NQ49" s="713"/>
      <c r="NR49" s="713"/>
      <c r="NS49" s="713"/>
      <c r="NT49" s="713"/>
      <c r="NU49" s="713"/>
      <c r="NV49" s="713"/>
      <c r="NW49" s="713"/>
      <c r="NX49" s="713"/>
      <c r="NY49" s="713"/>
      <c r="NZ49" s="713"/>
      <c r="OA49" s="713"/>
      <c r="OB49" s="713"/>
      <c r="OC49" s="713"/>
      <c r="OD49" s="713"/>
      <c r="OE49" s="713"/>
      <c r="OF49" s="713"/>
      <c r="OG49" s="713"/>
      <c r="OH49" s="713"/>
      <c r="OI49" s="713"/>
      <c r="OJ49" s="713"/>
      <c r="OK49" s="713"/>
      <c r="OL49" s="713"/>
      <c r="OM49" s="713"/>
      <c r="ON49" s="713"/>
      <c r="OO49" s="713"/>
      <c r="OP49" s="713"/>
      <c r="OQ49" s="713"/>
      <c r="OR49" s="713"/>
      <c r="OS49" s="713"/>
      <c r="OT49" s="713"/>
      <c r="OU49" s="713"/>
      <c r="OV49" s="713"/>
      <c r="OW49" s="713"/>
      <c r="OX49" s="713"/>
      <c r="OY49" s="713"/>
      <c r="OZ49" s="713"/>
      <c r="PA49" s="713"/>
      <c r="PB49" s="713"/>
      <c r="PC49" s="713"/>
      <c r="PD49" s="713"/>
      <c r="PE49" s="713"/>
      <c r="PF49" s="713"/>
      <c r="PG49" s="713"/>
      <c r="PH49" s="713"/>
      <c r="PI49" s="713"/>
      <c r="PJ49" s="713"/>
      <c r="PK49" s="713"/>
      <c r="PL49" s="713"/>
      <c r="PM49" s="713"/>
      <c r="PN49" s="713"/>
      <c r="PO49" s="713"/>
      <c r="PP49" s="713"/>
      <c r="PQ49" s="713"/>
      <c r="PR49" s="713"/>
      <c r="PS49" s="713"/>
      <c r="PT49" s="713"/>
      <c r="PU49" s="713"/>
      <c r="PV49" s="713"/>
      <c r="PW49" s="713"/>
      <c r="PX49" s="713"/>
    </row>
    <row r="50" spans="1:440" ht="52.8" x14ac:dyDescent="0.25">
      <c r="A50" s="601">
        <v>31</v>
      </c>
      <c r="B50" s="542" t="s">
        <v>288</v>
      </c>
      <c r="C50" s="602" t="s">
        <v>289</v>
      </c>
      <c r="D50" s="544" t="s">
        <v>70</v>
      </c>
      <c r="E50" s="425"/>
      <c r="F50" s="659"/>
      <c r="G50" s="660"/>
      <c r="H50" s="660"/>
      <c r="I50" s="443"/>
      <c r="J50" s="443"/>
      <c r="K50" s="443"/>
      <c r="L50" s="443"/>
      <c r="M50" s="443"/>
      <c r="N50" s="443"/>
      <c r="O50" s="443"/>
      <c r="P50" s="443"/>
      <c r="Q50" s="443"/>
      <c r="R50" s="443"/>
      <c r="S50" s="443"/>
      <c r="T50" s="443"/>
      <c r="U50" s="443"/>
      <c r="V50" s="443"/>
      <c r="W50" s="443"/>
      <c r="X50" s="443"/>
      <c r="Y50" s="443"/>
      <c r="Z50" s="443"/>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17"/>
      <c r="BM50" s="661"/>
      <c r="BN50" s="662"/>
      <c r="BO50" s="663"/>
      <c r="BP50" s="516"/>
      <c r="BQ50" s="516"/>
      <c r="BR50" s="516"/>
      <c r="BS50" s="516"/>
      <c r="BT50" s="516"/>
      <c r="BU50" s="516"/>
      <c r="BV50" s="516"/>
      <c r="BW50" s="516"/>
      <c r="BX50" s="516"/>
      <c r="BY50" s="516"/>
      <c r="BZ50" s="516"/>
      <c r="CA50" s="516"/>
      <c r="CB50" s="516"/>
      <c r="CC50" s="516"/>
      <c r="CD50" s="516"/>
      <c r="CE50" s="516"/>
      <c r="CF50" s="516"/>
      <c r="CG50" s="516"/>
      <c r="CH50" s="516"/>
      <c r="CI50" s="516"/>
      <c r="CJ50" s="516"/>
      <c r="CK50" s="516"/>
      <c r="CL50" s="516"/>
      <c r="CM50" s="516"/>
      <c r="CN50" s="516"/>
      <c r="CO50" s="516"/>
      <c r="CP50" s="516"/>
      <c r="CQ50" s="516"/>
      <c r="CR50" s="516"/>
      <c r="CS50" s="516"/>
      <c r="CT50" s="516"/>
      <c r="CU50" s="516"/>
      <c r="CV50" s="516"/>
      <c r="CW50" s="516"/>
      <c r="CX50" s="516"/>
      <c r="CY50" s="516"/>
      <c r="CZ50" s="516"/>
      <c r="DA50" s="516"/>
      <c r="DB50" s="516"/>
      <c r="DC50" s="516"/>
      <c r="DD50" s="516"/>
      <c r="DE50" s="516"/>
      <c r="DF50" s="516"/>
      <c r="DG50" s="516"/>
      <c r="DH50" s="516"/>
      <c r="DI50" s="516"/>
      <c r="DJ50" s="516"/>
      <c r="DK50" s="516"/>
      <c r="DL50" s="516"/>
      <c r="DM50" s="516"/>
      <c r="DN50" s="516"/>
      <c r="DO50" s="516"/>
      <c r="DP50" s="516"/>
      <c r="DQ50" s="516"/>
      <c r="DR50" s="516"/>
      <c r="DS50" s="516"/>
      <c r="DT50" s="516"/>
      <c r="DU50" s="516"/>
      <c r="DV50" s="516"/>
      <c r="DW50" s="516"/>
      <c r="DX50" s="516"/>
      <c r="DY50" s="516"/>
      <c r="DZ50" s="516"/>
      <c r="EA50" s="516"/>
      <c r="EB50" s="516"/>
      <c r="EC50" s="516"/>
      <c r="ED50" s="516"/>
      <c r="EE50" s="516"/>
      <c r="EF50" s="516"/>
      <c r="EG50" s="516"/>
      <c r="EH50" s="516"/>
      <c r="EI50" s="516"/>
      <c r="EJ50" s="516"/>
      <c r="EK50" s="516"/>
      <c r="EL50" s="516"/>
      <c r="EM50" s="516"/>
      <c r="EN50" s="516"/>
      <c r="EO50" s="516"/>
      <c r="EP50" s="516"/>
      <c r="EQ50" s="516"/>
      <c r="ER50" s="516"/>
      <c r="ES50" s="516"/>
      <c r="ET50" s="516"/>
      <c r="EU50" s="516"/>
      <c r="EV50" s="516"/>
      <c r="EW50" s="516"/>
      <c r="EX50" s="516"/>
      <c r="EY50" s="516"/>
      <c r="EZ50" s="516"/>
      <c r="FA50" s="516"/>
      <c r="FB50" s="516"/>
      <c r="FC50" s="516"/>
      <c r="FD50" s="516"/>
      <c r="FE50" s="516"/>
      <c r="FF50" s="516"/>
      <c r="FG50" s="516"/>
      <c r="FH50" s="516"/>
      <c r="FI50" s="516"/>
      <c r="FJ50" s="516"/>
      <c r="FK50" s="516"/>
      <c r="FL50" s="516"/>
      <c r="FM50" s="516"/>
      <c r="FN50" s="516"/>
      <c r="FO50" s="516"/>
      <c r="FP50" s="516"/>
      <c r="FQ50" s="516"/>
      <c r="FR50" s="516"/>
      <c r="FS50" s="516"/>
      <c r="FT50" s="516"/>
      <c r="FU50" s="516"/>
      <c r="FV50" s="516"/>
      <c r="FW50" s="516"/>
      <c r="FX50" s="516"/>
      <c r="FY50" s="516"/>
      <c r="FZ50" s="516"/>
      <c r="GA50" s="516"/>
      <c r="GB50" s="516"/>
      <c r="GC50" s="516"/>
      <c r="GD50" s="516"/>
      <c r="GE50" s="516"/>
      <c r="GF50" s="516"/>
      <c r="GG50" s="516"/>
      <c r="GH50" s="516"/>
      <c r="GI50" s="516"/>
      <c r="GJ50" s="516"/>
      <c r="GK50" s="516"/>
      <c r="GL50" s="516"/>
      <c r="GM50" s="516"/>
      <c r="GN50" s="516"/>
      <c r="GO50" s="516"/>
      <c r="GP50" s="516"/>
      <c r="GQ50" s="516"/>
      <c r="GR50" s="516"/>
      <c r="GS50" s="516"/>
      <c r="GT50" s="516"/>
      <c r="GU50" s="516"/>
      <c r="GV50" s="516"/>
      <c r="GW50" s="516"/>
      <c r="GX50" s="516"/>
      <c r="GY50" s="516"/>
      <c r="GZ50" s="516"/>
      <c r="HA50" s="516"/>
      <c r="HB50" s="516"/>
      <c r="HC50" s="516"/>
      <c r="HD50" s="516"/>
      <c r="HE50" s="516"/>
      <c r="HF50" s="516"/>
      <c r="HG50" s="516"/>
      <c r="HH50" s="516"/>
      <c r="HI50" s="516"/>
      <c r="HJ50" s="516"/>
      <c r="HK50" s="516"/>
      <c r="HL50" s="516"/>
      <c r="HM50" s="516"/>
      <c r="HN50" s="516"/>
      <c r="HO50" s="516"/>
      <c r="HP50" s="516"/>
      <c r="HQ50" s="516"/>
      <c r="HR50" s="516"/>
      <c r="HS50" s="516"/>
      <c r="HT50" s="516"/>
      <c r="HU50" s="516"/>
      <c r="HV50" s="516"/>
      <c r="HW50" s="516"/>
      <c r="HX50" s="516"/>
      <c r="HY50" s="516"/>
      <c r="HZ50" s="516"/>
      <c r="IA50" s="516"/>
      <c r="IB50" s="516"/>
      <c r="IC50" s="516"/>
      <c r="ID50" s="516"/>
      <c r="IE50" s="516"/>
      <c r="IF50" s="516"/>
      <c r="IG50" s="516"/>
      <c r="IH50" s="516"/>
      <c r="II50" s="516"/>
      <c r="IJ50" s="516"/>
      <c r="IK50" s="516"/>
      <c r="IL50" s="516"/>
      <c r="IM50" s="516"/>
      <c r="IN50" s="516"/>
      <c r="IO50" s="516"/>
      <c r="IP50" s="516"/>
      <c r="IQ50" s="516"/>
      <c r="IR50" s="516"/>
      <c r="IS50" s="516"/>
      <c r="IT50" s="516"/>
      <c r="IU50" s="516"/>
      <c r="IV50" s="516"/>
      <c r="IW50" s="516"/>
      <c r="IX50" s="516"/>
      <c r="IY50" s="516"/>
      <c r="IZ50" s="516"/>
      <c r="JA50" s="516"/>
      <c r="JB50" s="516"/>
      <c r="JC50" s="516"/>
      <c r="JD50" s="516"/>
      <c r="JE50" s="516"/>
      <c r="JF50" s="516"/>
      <c r="JG50" s="516"/>
      <c r="JH50" s="516"/>
      <c r="JI50" s="516"/>
      <c r="JJ50" s="516"/>
      <c r="JK50" s="516"/>
      <c r="JL50" s="516"/>
      <c r="JM50" s="516"/>
      <c r="JN50" s="516"/>
      <c r="JO50" s="516"/>
      <c r="JP50" s="516"/>
      <c r="JQ50" s="516"/>
      <c r="JR50" s="516"/>
      <c r="JS50" s="516"/>
      <c r="JT50" s="516"/>
      <c r="JU50" s="516"/>
      <c r="JV50" s="516"/>
      <c r="JW50" s="516"/>
      <c r="JX50" s="516"/>
      <c r="JY50" s="516"/>
      <c r="JZ50" s="516"/>
      <c r="KA50" s="516"/>
      <c r="KB50" s="516"/>
      <c r="KC50" s="516"/>
      <c r="KD50" s="516"/>
      <c r="KE50" s="516"/>
      <c r="KF50" s="516"/>
      <c r="KG50" s="516"/>
      <c r="KH50" s="516"/>
      <c r="KI50" s="516"/>
      <c r="KJ50" s="516"/>
      <c r="KK50" s="516"/>
      <c r="KL50" s="516"/>
      <c r="KM50" s="516"/>
      <c r="KN50" s="516"/>
      <c r="KO50" s="516"/>
      <c r="KP50" s="516"/>
      <c r="KQ50" s="516"/>
      <c r="KR50" s="516"/>
      <c r="KS50" s="516"/>
      <c r="KT50" s="516"/>
      <c r="KU50" s="516"/>
      <c r="KV50" s="516"/>
      <c r="KW50" s="516"/>
      <c r="KX50" s="516"/>
      <c r="KY50" s="516"/>
      <c r="KZ50" s="516"/>
      <c r="LA50" s="516"/>
      <c r="LB50" s="516"/>
      <c r="LC50" s="516"/>
      <c r="LD50" s="516"/>
      <c r="LE50" s="516"/>
      <c r="LF50" s="516"/>
      <c r="LG50" s="516"/>
      <c r="LH50" s="516"/>
      <c r="LI50" s="516"/>
      <c r="LJ50" s="516"/>
      <c r="LK50" s="516"/>
      <c r="LL50" s="516"/>
      <c r="LM50" s="516"/>
      <c r="LN50" s="516"/>
      <c r="LO50" s="516"/>
      <c r="LP50" s="516"/>
      <c r="LQ50" s="516"/>
      <c r="LR50" s="516"/>
      <c r="LS50" s="516"/>
      <c r="LT50" s="516"/>
      <c r="LU50" s="516"/>
      <c r="LV50" s="516"/>
      <c r="LW50" s="516"/>
      <c r="LX50" s="516"/>
      <c r="LY50" s="516"/>
      <c r="LZ50" s="516"/>
      <c r="MA50" s="516"/>
      <c r="MB50" s="516"/>
      <c r="MC50" s="516"/>
      <c r="MD50" s="516"/>
      <c r="ME50" s="516"/>
      <c r="MF50" s="516"/>
      <c r="MG50" s="516"/>
      <c r="MH50" s="516"/>
      <c r="MI50" s="516"/>
      <c r="MJ50" s="516"/>
      <c r="MK50" s="516"/>
      <c r="ML50" s="516"/>
      <c r="MM50" s="516"/>
      <c r="MN50" s="516"/>
      <c r="MO50" s="516"/>
      <c r="MP50" s="516"/>
      <c r="MQ50" s="516"/>
      <c r="MR50" s="516"/>
      <c r="MS50" s="516"/>
      <c r="MT50" s="516"/>
      <c r="MU50" s="516"/>
      <c r="MV50" s="516"/>
      <c r="MW50" s="516"/>
      <c r="MX50" s="516"/>
      <c r="MY50" s="516"/>
      <c r="MZ50" s="516"/>
      <c r="NA50" s="516"/>
      <c r="NB50" s="516"/>
      <c r="NC50" s="516"/>
      <c r="ND50" s="516"/>
      <c r="NE50" s="516"/>
      <c r="NF50" s="516"/>
      <c r="NG50" s="516"/>
      <c r="NH50" s="516"/>
      <c r="NI50" s="516"/>
      <c r="NJ50" s="516"/>
      <c r="NK50" s="516"/>
      <c r="NL50" s="516"/>
      <c r="NM50" s="516"/>
      <c r="NN50" s="516"/>
      <c r="NO50" s="516"/>
      <c r="NP50" s="516"/>
      <c r="NQ50" s="516"/>
      <c r="NR50" s="516"/>
      <c r="NS50" s="516"/>
      <c r="NT50" s="516"/>
      <c r="NU50" s="516"/>
      <c r="NV50" s="516"/>
      <c r="NW50" s="516"/>
      <c r="NX50" s="516"/>
      <c r="NY50" s="516"/>
      <c r="NZ50" s="516"/>
      <c r="OA50" s="516"/>
      <c r="OB50" s="516"/>
      <c r="OC50" s="516"/>
      <c r="OD50" s="516"/>
      <c r="OE50" s="516"/>
      <c r="OF50" s="516"/>
      <c r="OG50" s="516"/>
      <c r="OH50" s="516"/>
      <c r="OI50" s="516"/>
      <c r="OJ50" s="516"/>
      <c r="OK50" s="516"/>
      <c r="OL50" s="516"/>
      <c r="OM50" s="516"/>
      <c r="ON50" s="516"/>
      <c r="OO50" s="516"/>
      <c r="OP50" s="516"/>
      <c r="OQ50" s="516"/>
      <c r="OR50" s="516"/>
      <c r="OS50" s="516"/>
      <c r="OT50" s="516"/>
      <c r="OU50" s="516"/>
      <c r="OV50" s="516"/>
      <c r="OW50" s="516"/>
      <c r="OX50" s="516"/>
      <c r="OY50" s="516"/>
      <c r="OZ50" s="516"/>
      <c r="PA50" s="516"/>
      <c r="PB50" s="516"/>
      <c r="PC50" s="516"/>
      <c r="PD50" s="516"/>
      <c r="PE50" s="516"/>
      <c r="PF50" s="516"/>
      <c r="PG50" s="516"/>
      <c r="PH50" s="516"/>
      <c r="PI50" s="516"/>
      <c r="PJ50" s="516"/>
      <c r="PK50" s="516"/>
      <c r="PL50" s="516"/>
      <c r="PM50" s="516"/>
      <c r="PN50" s="516"/>
      <c r="PO50" s="516"/>
      <c r="PP50" s="516"/>
      <c r="PQ50" s="516"/>
      <c r="PR50" s="516"/>
      <c r="PS50" s="516"/>
      <c r="PT50" s="516"/>
      <c r="PU50" s="516"/>
      <c r="PV50" s="516"/>
      <c r="PW50" s="516"/>
      <c r="PX50" s="516"/>
    </row>
    <row r="51" spans="1:440" ht="51.75" customHeight="1" x14ac:dyDescent="0.25">
      <c r="A51" s="603">
        <v>32</v>
      </c>
      <c r="B51" s="604" t="s">
        <v>177</v>
      </c>
      <c r="C51" s="590" t="s">
        <v>305</v>
      </c>
      <c r="D51" s="548" t="s">
        <v>70</v>
      </c>
      <c r="E51" s="425" t="str">
        <f>IF(E50="N", "X", "")</f>
        <v/>
      </c>
      <c r="F51" s="425" t="str">
        <f t="shared" ref="F51:BL51" si="29">IF(F50="N", "X", "")</f>
        <v/>
      </c>
      <c r="G51" s="425" t="str">
        <f t="shared" si="29"/>
        <v/>
      </c>
      <c r="H51" s="425" t="str">
        <f t="shared" si="29"/>
        <v/>
      </c>
      <c r="I51" s="425" t="str">
        <f t="shared" si="29"/>
        <v/>
      </c>
      <c r="J51" s="425" t="str">
        <f t="shared" si="29"/>
        <v/>
      </c>
      <c r="K51" s="425" t="str">
        <f t="shared" si="29"/>
        <v/>
      </c>
      <c r="L51" s="425" t="str">
        <f t="shared" si="29"/>
        <v/>
      </c>
      <c r="M51" s="425" t="str">
        <f t="shared" si="29"/>
        <v/>
      </c>
      <c r="N51" s="425" t="str">
        <f t="shared" si="29"/>
        <v/>
      </c>
      <c r="O51" s="425" t="str">
        <f t="shared" si="29"/>
        <v/>
      </c>
      <c r="P51" s="425" t="str">
        <f t="shared" si="29"/>
        <v/>
      </c>
      <c r="Q51" s="425" t="str">
        <f t="shared" si="29"/>
        <v/>
      </c>
      <c r="R51" s="425" t="str">
        <f t="shared" si="29"/>
        <v/>
      </c>
      <c r="S51" s="425" t="str">
        <f t="shared" si="29"/>
        <v/>
      </c>
      <c r="T51" s="425" t="str">
        <f t="shared" si="29"/>
        <v/>
      </c>
      <c r="U51" s="425" t="str">
        <f t="shared" si="29"/>
        <v/>
      </c>
      <c r="V51" s="425" t="str">
        <f t="shared" si="29"/>
        <v/>
      </c>
      <c r="W51" s="425" t="str">
        <f t="shared" si="29"/>
        <v/>
      </c>
      <c r="X51" s="425" t="str">
        <f t="shared" si="29"/>
        <v/>
      </c>
      <c r="Y51" s="425" t="str">
        <f t="shared" si="29"/>
        <v/>
      </c>
      <c r="Z51" s="425" t="str">
        <f t="shared" si="29"/>
        <v/>
      </c>
      <c r="AA51" s="425" t="str">
        <f t="shared" si="29"/>
        <v/>
      </c>
      <c r="AB51" s="425" t="str">
        <f t="shared" si="29"/>
        <v/>
      </c>
      <c r="AC51" s="425" t="str">
        <f t="shared" si="29"/>
        <v/>
      </c>
      <c r="AD51" s="425" t="str">
        <f t="shared" si="29"/>
        <v/>
      </c>
      <c r="AE51" s="425" t="str">
        <f t="shared" si="29"/>
        <v/>
      </c>
      <c r="AF51" s="425" t="str">
        <f t="shared" si="29"/>
        <v/>
      </c>
      <c r="AG51" s="425" t="str">
        <f t="shared" si="29"/>
        <v/>
      </c>
      <c r="AH51" s="425" t="str">
        <f t="shared" si="29"/>
        <v/>
      </c>
      <c r="AI51" s="425" t="str">
        <f t="shared" si="29"/>
        <v/>
      </c>
      <c r="AJ51" s="425" t="str">
        <f t="shared" si="29"/>
        <v/>
      </c>
      <c r="AK51" s="425" t="str">
        <f t="shared" si="29"/>
        <v/>
      </c>
      <c r="AL51" s="425" t="str">
        <f t="shared" si="29"/>
        <v/>
      </c>
      <c r="AM51" s="425" t="str">
        <f t="shared" si="29"/>
        <v/>
      </c>
      <c r="AN51" s="425" t="str">
        <f t="shared" si="29"/>
        <v/>
      </c>
      <c r="AO51" s="425" t="str">
        <f t="shared" si="29"/>
        <v/>
      </c>
      <c r="AP51" s="425" t="str">
        <f t="shared" si="29"/>
        <v/>
      </c>
      <c r="AQ51" s="425" t="str">
        <f t="shared" si="29"/>
        <v/>
      </c>
      <c r="AR51" s="425" t="str">
        <f t="shared" si="29"/>
        <v/>
      </c>
      <c r="AS51" s="425" t="str">
        <f t="shared" si="29"/>
        <v/>
      </c>
      <c r="AT51" s="425" t="str">
        <f t="shared" si="29"/>
        <v/>
      </c>
      <c r="AU51" s="425" t="str">
        <f t="shared" si="29"/>
        <v/>
      </c>
      <c r="AV51" s="425" t="str">
        <f t="shared" si="29"/>
        <v/>
      </c>
      <c r="AW51" s="425" t="str">
        <f t="shared" si="29"/>
        <v/>
      </c>
      <c r="AX51" s="425" t="str">
        <f t="shared" si="29"/>
        <v/>
      </c>
      <c r="AY51" s="425" t="str">
        <f t="shared" si="29"/>
        <v/>
      </c>
      <c r="AZ51" s="425" t="str">
        <f t="shared" si="29"/>
        <v/>
      </c>
      <c r="BA51" s="425" t="str">
        <f t="shared" si="29"/>
        <v/>
      </c>
      <c r="BB51" s="425" t="str">
        <f t="shared" si="29"/>
        <v/>
      </c>
      <c r="BC51" s="425" t="str">
        <f t="shared" si="29"/>
        <v/>
      </c>
      <c r="BD51" s="425" t="str">
        <f t="shared" si="29"/>
        <v/>
      </c>
      <c r="BE51" s="425" t="str">
        <f t="shared" si="29"/>
        <v/>
      </c>
      <c r="BF51" s="425" t="str">
        <f t="shared" si="29"/>
        <v/>
      </c>
      <c r="BG51" s="425" t="str">
        <f t="shared" si="29"/>
        <v/>
      </c>
      <c r="BH51" s="425" t="str">
        <f t="shared" si="29"/>
        <v/>
      </c>
      <c r="BI51" s="425" t="str">
        <f t="shared" si="29"/>
        <v/>
      </c>
      <c r="BJ51" s="425" t="str">
        <f t="shared" si="29"/>
        <v/>
      </c>
      <c r="BK51" s="425" t="str">
        <f t="shared" si="29"/>
        <v/>
      </c>
      <c r="BL51" s="714" t="str">
        <f t="shared" si="29"/>
        <v/>
      </c>
      <c r="BM51" s="642"/>
      <c r="BN51" s="643"/>
      <c r="BO51" s="525"/>
      <c r="BP51" s="516"/>
      <c r="BQ51" s="516"/>
      <c r="BR51" s="516"/>
      <c r="BS51" s="516"/>
      <c r="BT51" s="516"/>
      <c r="BU51" s="516"/>
      <c r="BV51" s="516"/>
      <c r="BW51" s="516"/>
      <c r="BX51" s="516"/>
      <c r="BY51" s="516"/>
      <c r="BZ51" s="516"/>
      <c r="CA51" s="516"/>
      <c r="CB51" s="516"/>
      <c r="CC51" s="516"/>
      <c r="CD51" s="516"/>
      <c r="CE51" s="516"/>
      <c r="CF51" s="516"/>
      <c r="CG51" s="516"/>
      <c r="CH51" s="516"/>
      <c r="CI51" s="516"/>
      <c r="CJ51" s="516"/>
      <c r="CK51" s="516"/>
      <c r="CL51" s="516"/>
      <c r="CM51" s="516"/>
      <c r="CN51" s="516"/>
      <c r="CO51" s="516"/>
      <c r="CP51" s="516"/>
      <c r="CQ51" s="516"/>
      <c r="CR51" s="516"/>
      <c r="CS51" s="516"/>
      <c r="CT51" s="516"/>
      <c r="CU51" s="516"/>
      <c r="CV51" s="516"/>
      <c r="CW51" s="516"/>
      <c r="CX51" s="516"/>
      <c r="CY51" s="516"/>
      <c r="CZ51" s="516"/>
      <c r="DA51" s="516"/>
      <c r="DB51" s="516"/>
      <c r="DC51" s="516"/>
      <c r="DD51" s="516"/>
      <c r="DE51" s="516"/>
      <c r="DF51" s="516"/>
      <c r="DG51" s="516"/>
      <c r="DH51" s="516"/>
      <c r="DI51" s="516"/>
      <c r="DJ51" s="516"/>
      <c r="DK51" s="516"/>
      <c r="DL51" s="516"/>
      <c r="DM51" s="516"/>
      <c r="DN51" s="516"/>
      <c r="DO51" s="516"/>
      <c r="DP51" s="516"/>
      <c r="DQ51" s="516"/>
      <c r="DR51" s="516"/>
      <c r="DS51" s="516"/>
      <c r="DT51" s="516"/>
      <c r="DU51" s="516"/>
      <c r="DV51" s="516"/>
      <c r="DW51" s="516"/>
      <c r="DX51" s="516"/>
      <c r="DY51" s="516"/>
      <c r="DZ51" s="516"/>
      <c r="EA51" s="516"/>
      <c r="EB51" s="516"/>
      <c r="EC51" s="516"/>
      <c r="ED51" s="516"/>
      <c r="EE51" s="516"/>
      <c r="EF51" s="516"/>
      <c r="EG51" s="516"/>
      <c r="EH51" s="516"/>
      <c r="EI51" s="516"/>
      <c r="EJ51" s="516"/>
      <c r="EK51" s="516"/>
      <c r="EL51" s="516"/>
      <c r="EM51" s="516"/>
      <c r="EN51" s="516"/>
      <c r="EO51" s="516"/>
      <c r="EP51" s="516"/>
      <c r="EQ51" s="516"/>
      <c r="ER51" s="516"/>
      <c r="ES51" s="516"/>
      <c r="ET51" s="516"/>
      <c r="EU51" s="516"/>
      <c r="EV51" s="516"/>
      <c r="EW51" s="516"/>
      <c r="EX51" s="516"/>
      <c r="EY51" s="516"/>
      <c r="EZ51" s="516"/>
      <c r="FA51" s="516"/>
      <c r="FB51" s="516"/>
      <c r="FC51" s="516"/>
      <c r="FD51" s="516"/>
      <c r="FE51" s="516"/>
      <c r="FF51" s="516"/>
      <c r="FG51" s="516"/>
      <c r="FH51" s="516"/>
      <c r="FI51" s="516"/>
      <c r="FJ51" s="516"/>
      <c r="FK51" s="516"/>
      <c r="FL51" s="516"/>
      <c r="FM51" s="516"/>
      <c r="FN51" s="516"/>
      <c r="FO51" s="516"/>
      <c r="FP51" s="516"/>
      <c r="FQ51" s="516"/>
      <c r="FR51" s="516"/>
      <c r="FS51" s="516"/>
      <c r="FT51" s="516"/>
      <c r="FU51" s="516"/>
      <c r="FV51" s="516"/>
      <c r="FW51" s="516"/>
      <c r="FX51" s="516"/>
      <c r="FY51" s="516"/>
      <c r="FZ51" s="516"/>
      <c r="GA51" s="516"/>
      <c r="GB51" s="516"/>
      <c r="GC51" s="516"/>
      <c r="GD51" s="516"/>
      <c r="GE51" s="516"/>
      <c r="GF51" s="516"/>
      <c r="GG51" s="516"/>
      <c r="GH51" s="516"/>
      <c r="GI51" s="516"/>
      <c r="GJ51" s="516"/>
      <c r="GK51" s="516"/>
      <c r="GL51" s="516"/>
      <c r="GM51" s="516"/>
      <c r="GN51" s="516"/>
      <c r="GO51" s="516"/>
      <c r="GP51" s="516"/>
      <c r="GQ51" s="516"/>
      <c r="GR51" s="516"/>
      <c r="GS51" s="516"/>
      <c r="GT51" s="516"/>
      <c r="GU51" s="516"/>
      <c r="GV51" s="516"/>
      <c r="GW51" s="516"/>
      <c r="GX51" s="516"/>
      <c r="GY51" s="516"/>
      <c r="GZ51" s="516"/>
      <c r="HA51" s="516"/>
      <c r="HB51" s="516"/>
      <c r="HC51" s="516"/>
      <c r="HD51" s="516"/>
      <c r="HE51" s="516"/>
      <c r="HF51" s="516"/>
      <c r="HG51" s="516"/>
      <c r="HH51" s="516"/>
      <c r="HI51" s="516"/>
      <c r="HJ51" s="516"/>
      <c r="HK51" s="516"/>
      <c r="HL51" s="516"/>
      <c r="HM51" s="516"/>
      <c r="HN51" s="516"/>
      <c r="HO51" s="516"/>
      <c r="HP51" s="516"/>
      <c r="HQ51" s="516"/>
      <c r="HR51" s="516"/>
      <c r="HS51" s="516"/>
      <c r="HT51" s="516"/>
      <c r="HU51" s="516"/>
      <c r="HV51" s="516"/>
      <c r="HW51" s="516"/>
      <c r="HX51" s="516"/>
      <c r="HY51" s="516"/>
      <c r="HZ51" s="516"/>
      <c r="IA51" s="516"/>
      <c r="IB51" s="516"/>
      <c r="IC51" s="516"/>
      <c r="ID51" s="516"/>
      <c r="IE51" s="516"/>
      <c r="IF51" s="516"/>
      <c r="IG51" s="516"/>
      <c r="IH51" s="516"/>
      <c r="II51" s="516"/>
      <c r="IJ51" s="516"/>
      <c r="IK51" s="516"/>
      <c r="IL51" s="516"/>
      <c r="IM51" s="516"/>
      <c r="IN51" s="516"/>
      <c r="IO51" s="516"/>
      <c r="IP51" s="516"/>
      <c r="IQ51" s="516"/>
      <c r="IR51" s="516"/>
      <c r="IS51" s="516"/>
      <c r="IT51" s="516"/>
      <c r="IU51" s="516"/>
      <c r="IV51" s="516"/>
      <c r="IW51" s="516"/>
      <c r="IX51" s="516"/>
      <c r="IY51" s="516"/>
      <c r="IZ51" s="516"/>
      <c r="JA51" s="516"/>
      <c r="JB51" s="516"/>
      <c r="JC51" s="516"/>
      <c r="JD51" s="516"/>
      <c r="JE51" s="516"/>
      <c r="JF51" s="516"/>
      <c r="JG51" s="516"/>
      <c r="JH51" s="516"/>
      <c r="JI51" s="516"/>
      <c r="JJ51" s="516"/>
      <c r="JK51" s="516"/>
      <c r="JL51" s="516"/>
      <c r="JM51" s="516"/>
      <c r="JN51" s="516"/>
      <c r="JO51" s="516"/>
      <c r="JP51" s="516"/>
      <c r="JQ51" s="516"/>
      <c r="JR51" s="516"/>
      <c r="JS51" s="516"/>
      <c r="JT51" s="516"/>
      <c r="JU51" s="516"/>
      <c r="JV51" s="516"/>
      <c r="JW51" s="516"/>
      <c r="JX51" s="516"/>
      <c r="JY51" s="516"/>
      <c r="JZ51" s="516"/>
      <c r="KA51" s="516"/>
      <c r="KB51" s="516"/>
      <c r="KC51" s="516"/>
      <c r="KD51" s="516"/>
      <c r="KE51" s="516"/>
      <c r="KF51" s="516"/>
      <c r="KG51" s="516"/>
      <c r="KH51" s="516"/>
      <c r="KI51" s="516"/>
      <c r="KJ51" s="516"/>
      <c r="KK51" s="516"/>
      <c r="KL51" s="516"/>
      <c r="KM51" s="516"/>
      <c r="KN51" s="516"/>
      <c r="KO51" s="516"/>
      <c r="KP51" s="516"/>
      <c r="KQ51" s="516"/>
      <c r="KR51" s="516"/>
      <c r="KS51" s="516"/>
      <c r="KT51" s="516"/>
      <c r="KU51" s="516"/>
      <c r="KV51" s="516"/>
      <c r="KW51" s="516"/>
      <c r="KX51" s="516"/>
      <c r="KY51" s="516"/>
      <c r="KZ51" s="516"/>
      <c r="LA51" s="516"/>
      <c r="LB51" s="516"/>
      <c r="LC51" s="516"/>
      <c r="LD51" s="516"/>
      <c r="LE51" s="516"/>
      <c r="LF51" s="516"/>
      <c r="LG51" s="516"/>
      <c r="LH51" s="516"/>
      <c r="LI51" s="516"/>
      <c r="LJ51" s="516"/>
      <c r="LK51" s="516"/>
      <c r="LL51" s="516"/>
      <c r="LM51" s="516"/>
      <c r="LN51" s="516"/>
      <c r="LO51" s="516"/>
      <c r="LP51" s="516"/>
      <c r="LQ51" s="516"/>
      <c r="LR51" s="516"/>
      <c r="LS51" s="516"/>
      <c r="LT51" s="516"/>
      <c r="LU51" s="516"/>
      <c r="LV51" s="516"/>
      <c r="LW51" s="516"/>
      <c r="LX51" s="516"/>
      <c r="LY51" s="516"/>
      <c r="LZ51" s="516"/>
      <c r="MA51" s="516"/>
      <c r="MB51" s="516"/>
      <c r="MC51" s="516"/>
      <c r="MD51" s="516"/>
      <c r="ME51" s="516"/>
      <c r="MF51" s="516"/>
      <c r="MG51" s="516"/>
      <c r="MH51" s="516"/>
      <c r="MI51" s="516"/>
      <c r="MJ51" s="516"/>
      <c r="MK51" s="516"/>
      <c r="ML51" s="516"/>
      <c r="MM51" s="516"/>
      <c r="MN51" s="516"/>
      <c r="MO51" s="516"/>
      <c r="MP51" s="516"/>
      <c r="MQ51" s="516"/>
      <c r="MR51" s="516"/>
      <c r="MS51" s="516"/>
      <c r="MT51" s="516"/>
      <c r="MU51" s="516"/>
      <c r="MV51" s="516"/>
      <c r="MW51" s="516"/>
      <c r="MX51" s="516"/>
      <c r="MY51" s="516"/>
      <c r="MZ51" s="516"/>
      <c r="NA51" s="516"/>
      <c r="NB51" s="516"/>
      <c r="NC51" s="516"/>
      <c r="ND51" s="516"/>
      <c r="NE51" s="516"/>
      <c r="NF51" s="516"/>
      <c r="NG51" s="516"/>
      <c r="NH51" s="516"/>
      <c r="NI51" s="516"/>
      <c r="NJ51" s="516"/>
      <c r="NK51" s="516"/>
      <c r="NL51" s="516"/>
      <c r="NM51" s="516"/>
      <c r="NN51" s="516"/>
      <c r="NO51" s="516"/>
      <c r="NP51" s="516"/>
      <c r="NQ51" s="516"/>
      <c r="NR51" s="516"/>
      <c r="NS51" s="516"/>
      <c r="NT51" s="516"/>
      <c r="NU51" s="516"/>
      <c r="NV51" s="516"/>
      <c r="NW51" s="516"/>
      <c r="NX51" s="516"/>
      <c r="NY51" s="516"/>
      <c r="NZ51" s="516"/>
      <c r="OA51" s="516"/>
      <c r="OB51" s="516"/>
      <c r="OC51" s="516"/>
      <c r="OD51" s="516"/>
      <c r="OE51" s="516"/>
      <c r="OF51" s="516"/>
      <c r="OG51" s="516"/>
      <c r="OH51" s="516"/>
      <c r="OI51" s="516"/>
      <c r="OJ51" s="516"/>
      <c r="OK51" s="516"/>
      <c r="OL51" s="516"/>
      <c r="OM51" s="516"/>
      <c r="ON51" s="516"/>
      <c r="OO51" s="516"/>
      <c r="OP51" s="516"/>
      <c r="OQ51" s="516"/>
      <c r="OR51" s="516"/>
      <c r="OS51" s="516"/>
      <c r="OT51" s="516"/>
      <c r="OU51" s="516"/>
      <c r="OV51" s="516"/>
      <c r="OW51" s="516"/>
      <c r="OX51" s="516"/>
      <c r="OY51" s="516"/>
      <c r="OZ51" s="516"/>
      <c r="PA51" s="516"/>
      <c r="PB51" s="516"/>
      <c r="PC51" s="516"/>
      <c r="PD51" s="516"/>
      <c r="PE51" s="516"/>
      <c r="PF51" s="516"/>
      <c r="PG51" s="516"/>
      <c r="PH51" s="516"/>
      <c r="PI51" s="516"/>
      <c r="PJ51" s="516"/>
      <c r="PK51" s="516"/>
      <c r="PL51" s="516"/>
      <c r="PM51" s="516"/>
      <c r="PN51" s="516"/>
      <c r="PO51" s="516"/>
      <c r="PP51" s="516"/>
      <c r="PQ51" s="516"/>
      <c r="PR51" s="516"/>
      <c r="PS51" s="516"/>
      <c r="PT51" s="516"/>
      <c r="PU51" s="516"/>
      <c r="PV51" s="516"/>
      <c r="PW51" s="516"/>
      <c r="PX51" s="516"/>
    </row>
    <row r="52" spans="1:440" ht="46.5" customHeight="1" x14ac:dyDescent="0.25">
      <c r="A52" s="559">
        <v>33</v>
      </c>
      <c r="B52" s="546" t="s">
        <v>178</v>
      </c>
      <c r="C52" s="590" t="s">
        <v>134</v>
      </c>
      <c r="D52" s="548" t="s">
        <v>70</v>
      </c>
      <c r="E52" s="425" t="str">
        <f>IF(E50="N", "X", "")</f>
        <v/>
      </c>
      <c r="F52" s="425" t="str">
        <f t="shared" ref="F52:BL52" si="30">IF(F50="N", "X", "")</f>
        <v/>
      </c>
      <c r="G52" s="425" t="str">
        <f t="shared" si="30"/>
        <v/>
      </c>
      <c r="H52" s="425" t="str">
        <f t="shared" si="30"/>
        <v/>
      </c>
      <c r="I52" s="425" t="str">
        <f t="shared" si="30"/>
        <v/>
      </c>
      <c r="J52" s="425" t="str">
        <f t="shared" si="30"/>
        <v/>
      </c>
      <c r="K52" s="425" t="str">
        <f t="shared" si="30"/>
        <v/>
      </c>
      <c r="L52" s="425" t="str">
        <f t="shared" si="30"/>
        <v/>
      </c>
      <c r="M52" s="425" t="str">
        <f t="shared" si="30"/>
        <v/>
      </c>
      <c r="N52" s="425" t="str">
        <f t="shared" si="30"/>
        <v/>
      </c>
      <c r="O52" s="425" t="str">
        <f t="shared" si="30"/>
        <v/>
      </c>
      <c r="P52" s="425" t="str">
        <f t="shared" si="30"/>
        <v/>
      </c>
      <c r="Q52" s="425" t="str">
        <f t="shared" si="30"/>
        <v/>
      </c>
      <c r="R52" s="425" t="str">
        <f t="shared" si="30"/>
        <v/>
      </c>
      <c r="S52" s="425" t="str">
        <f t="shared" si="30"/>
        <v/>
      </c>
      <c r="T52" s="425" t="str">
        <f t="shared" si="30"/>
        <v/>
      </c>
      <c r="U52" s="425" t="str">
        <f t="shared" si="30"/>
        <v/>
      </c>
      <c r="V52" s="425" t="str">
        <f t="shared" si="30"/>
        <v/>
      </c>
      <c r="W52" s="425" t="str">
        <f t="shared" si="30"/>
        <v/>
      </c>
      <c r="X52" s="425" t="str">
        <f t="shared" si="30"/>
        <v/>
      </c>
      <c r="Y52" s="425" t="str">
        <f t="shared" si="30"/>
        <v/>
      </c>
      <c r="Z52" s="425" t="str">
        <f t="shared" si="30"/>
        <v/>
      </c>
      <c r="AA52" s="425" t="str">
        <f t="shared" si="30"/>
        <v/>
      </c>
      <c r="AB52" s="425" t="str">
        <f t="shared" si="30"/>
        <v/>
      </c>
      <c r="AC52" s="425" t="str">
        <f t="shared" si="30"/>
        <v/>
      </c>
      <c r="AD52" s="425" t="str">
        <f t="shared" si="30"/>
        <v/>
      </c>
      <c r="AE52" s="425" t="str">
        <f t="shared" si="30"/>
        <v/>
      </c>
      <c r="AF52" s="425" t="str">
        <f t="shared" si="30"/>
        <v/>
      </c>
      <c r="AG52" s="425" t="str">
        <f t="shared" si="30"/>
        <v/>
      </c>
      <c r="AH52" s="425" t="str">
        <f t="shared" si="30"/>
        <v/>
      </c>
      <c r="AI52" s="425" t="str">
        <f t="shared" si="30"/>
        <v/>
      </c>
      <c r="AJ52" s="425" t="str">
        <f t="shared" si="30"/>
        <v/>
      </c>
      <c r="AK52" s="425" t="str">
        <f t="shared" si="30"/>
        <v/>
      </c>
      <c r="AL52" s="425" t="str">
        <f t="shared" si="30"/>
        <v/>
      </c>
      <c r="AM52" s="425" t="str">
        <f t="shared" si="30"/>
        <v/>
      </c>
      <c r="AN52" s="425" t="str">
        <f t="shared" si="30"/>
        <v/>
      </c>
      <c r="AO52" s="425" t="str">
        <f t="shared" si="30"/>
        <v/>
      </c>
      <c r="AP52" s="425" t="str">
        <f t="shared" si="30"/>
        <v/>
      </c>
      <c r="AQ52" s="425" t="str">
        <f t="shared" si="30"/>
        <v/>
      </c>
      <c r="AR52" s="425" t="str">
        <f t="shared" si="30"/>
        <v/>
      </c>
      <c r="AS52" s="425" t="str">
        <f t="shared" si="30"/>
        <v/>
      </c>
      <c r="AT52" s="425" t="str">
        <f t="shared" si="30"/>
        <v/>
      </c>
      <c r="AU52" s="425" t="str">
        <f t="shared" si="30"/>
        <v/>
      </c>
      <c r="AV52" s="425" t="str">
        <f t="shared" si="30"/>
        <v/>
      </c>
      <c r="AW52" s="425" t="str">
        <f t="shared" si="30"/>
        <v/>
      </c>
      <c r="AX52" s="425" t="str">
        <f t="shared" si="30"/>
        <v/>
      </c>
      <c r="AY52" s="425" t="str">
        <f t="shared" si="30"/>
        <v/>
      </c>
      <c r="AZ52" s="425" t="str">
        <f t="shared" si="30"/>
        <v/>
      </c>
      <c r="BA52" s="425" t="str">
        <f t="shared" si="30"/>
        <v/>
      </c>
      <c r="BB52" s="425" t="str">
        <f t="shared" si="30"/>
        <v/>
      </c>
      <c r="BC52" s="425" t="str">
        <f t="shared" si="30"/>
        <v/>
      </c>
      <c r="BD52" s="425" t="str">
        <f t="shared" si="30"/>
        <v/>
      </c>
      <c r="BE52" s="425" t="str">
        <f t="shared" si="30"/>
        <v/>
      </c>
      <c r="BF52" s="425" t="str">
        <f t="shared" si="30"/>
        <v/>
      </c>
      <c r="BG52" s="425" t="str">
        <f t="shared" si="30"/>
        <v/>
      </c>
      <c r="BH52" s="425" t="str">
        <f t="shared" si="30"/>
        <v/>
      </c>
      <c r="BI52" s="425" t="str">
        <f t="shared" si="30"/>
        <v/>
      </c>
      <c r="BJ52" s="425" t="str">
        <f t="shared" si="30"/>
        <v/>
      </c>
      <c r="BK52" s="425" t="str">
        <f t="shared" si="30"/>
        <v/>
      </c>
      <c r="BL52" s="714" t="str">
        <f t="shared" si="30"/>
        <v/>
      </c>
      <c r="BM52" s="642"/>
      <c r="BN52" s="643"/>
      <c r="BO52" s="525"/>
      <c r="BP52" s="516"/>
      <c r="BQ52" s="516"/>
      <c r="BR52" s="516"/>
      <c r="BS52" s="516"/>
      <c r="BT52" s="516"/>
      <c r="BU52" s="516"/>
      <c r="BV52" s="516"/>
      <c r="BW52" s="516"/>
      <c r="BX52" s="516"/>
      <c r="BY52" s="516"/>
      <c r="BZ52" s="516"/>
      <c r="CA52" s="516"/>
      <c r="CB52" s="516"/>
      <c r="CC52" s="516"/>
      <c r="CD52" s="516"/>
      <c r="CE52" s="516"/>
      <c r="CF52" s="516"/>
      <c r="CG52" s="516"/>
      <c r="CH52" s="516"/>
      <c r="CI52" s="516"/>
      <c r="CJ52" s="516"/>
      <c r="CK52" s="516"/>
      <c r="CL52" s="516"/>
      <c r="CM52" s="516"/>
      <c r="CN52" s="516"/>
      <c r="CO52" s="516"/>
      <c r="CP52" s="516"/>
      <c r="CQ52" s="516"/>
      <c r="CR52" s="516"/>
      <c r="CS52" s="516"/>
      <c r="CT52" s="516"/>
      <c r="CU52" s="516"/>
      <c r="CV52" s="516"/>
      <c r="CW52" s="516"/>
      <c r="CX52" s="516"/>
      <c r="CY52" s="516"/>
      <c r="CZ52" s="516"/>
      <c r="DA52" s="516"/>
      <c r="DB52" s="516"/>
      <c r="DC52" s="516"/>
      <c r="DD52" s="516"/>
      <c r="DE52" s="516"/>
      <c r="DF52" s="516"/>
      <c r="DG52" s="516"/>
      <c r="DH52" s="516"/>
      <c r="DI52" s="516"/>
      <c r="DJ52" s="516"/>
      <c r="DK52" s="516"/>
      <c r="DL52" s="516"/>
      <c r="DM52" s="516"/>
      <c r="DN52" s="516"/>
      <c r="DO52" s="516"/>
      <c r="DP52" s="516"/>
      <c r="DQ52" s="516"/>
      <c r="DR52" s="516"/>
      <c r="DS52" s="516"/>
      <c r="DT52" s="516"/>
      <c r="DU52" s="516"/>
      <c r="DV52" s="516"/>
      <c r="DW52" s="516"/>
      <c r="DX52" s="516"/>
      <c r="DY52" s="516"/>
      <c r="DZ52" s="516"/>
      <c r="EA52" s="516"/>
      <c r="EB52" s="516"/>
      <c r="EC52" s="516"/>
      <c r="ED52" s="516"/>
      <c r="EE52" s="516"/>
      <c r="EF52" s="516"/>
      <c r="EG52" s="516"/>
      <c r="EH52" s="516"/>
      <c r="EI52" s="516"/>
      <c r="EJ52" s="516"/>
      <c r="EK52" s="516"/>
      <c r="EL52" s="516"/>
      <c r="EM52" s="516"/>
      <c r="EN52" s="516"/>
      <c r="EO52" s="516"/>
      <c r="EP52" s="516"/>
      <c r="EQ52" s="516"/>
      <c r="ER52" s="516"/>
      <c r="ES52" s="516"/>
      <c r="ET52" s="516"/>
      <c r="EU52" s="516"/>
      <c r="EV52" s="516"/>
      <c r="EW52" s="516"/>
      <c r="EX52" s="516"/>
      <c r="EY52" s="516"/>
      <c r="EZ52" s="516"/>
      <c r="FA52" s="516"/>
      <c r="FB52" s="516"/>
      <c r="FC52" s="516"/>
      <c r="FD52" s="516"/>
      <c r="FE52" s="516"/>
      <c r="FF52" s="516"/>
      <c r="FG52" s="516"/>
      <c r="FH52" s="516"/>
      <c r="FI52" s="516"/>
      <c r="FJ52" s="516"/>
      <c r="FK52" s="516"/>
      <c r="FL52" s="516"/>
      <c r="FM52" s="516"/>
      <c r="FN52" s="516"/>
      <c r="FO52" s="516"/>
      <c r="FP52" s="516"/>
      <c r="FQ52" s="516"/>
      <c r="FR52" s="516"/>
      <c r="FS52" s="516"/>
      <c r="FT52" s="516"/>
      <c r="FU52" s="516"/>
      <c r="FV52" s="516"/>
      <c r="FW52" s="516"/>
      <c r="FX52" s="516"/>
      <c r="FY52" s="516"/>
      <c r="FZ52" s="516"/>
      <c r="GA52" s="516"/>
      <c r="GB52" s="516"/>
      <c r="GC52" s="516"/>
      <c r="GD52" s="516"/>
      <c r="GE52" s="516"/>
      <c r="GF52" s="516"/>
      <c r="GG52" s="516"/>
      <c r="GH52" s="516"/>
      <c r="GI52" s="516"/>
      <c r="GJ52" s="516"/>
      <c r="GK52" s="516"/>
      <c r="GL52" s="516"/>
      <c r="GM52" s="516"/>
      <c r="GN52" s="516"/>
      <c r="GO52" s="516"/>
      <c r="GP52" s="516"/>
      <c r="GQ52" s="516"/>
      <c r="GR52" s="516"/>
      <c r="GS52" s="516"/>
      <c r="GT52" s="516"/>
      <c r="GU52" s="516"/>
      <c r="GV52" s="516"/>
      <c r="GW52" s="516"/>
      <c r="GX52" s="516"/>
      <c r="GY52" s="516"/>
      <c r="GZ52" s="516"/>
      <c r="HA52" s="516"/>
      <c r="HB52" s="516"/>
      <c r="HC52" s="516"/>
      <c r="HD52" s="516"/>
      <c r="HE52" s="516"/>
      <c r="HF52" s="516"/>
      <c r="HG52" s="516"/>
      <c r="HH52" s="516"/>
      <c r="HI52" s="516"/>
      <c r="HJ52" s="516"/>
      <c r="HK52" s="516"/>
      <c r="HL52" s="516"/>
      <c r="HM52" s="516"/>
      <c r="HN52" s="516"/>
      <c r="HO52" s="516"/>
      <c r="HP52" s="516"/>
      <c r="HQ52" s="516"/>
      <c r="HR52" s="516"/>
      <c r="HS52" s="516"/>
      <c r="HT52" s="516"/>
      <c r="HU52" s="516"/>
      <c r="HV52" s="516"/>
      <c r="HW52" s="516"/>
      <c r="HX52" s="516"/>
      <c r="HY52" s="516"/>
      <c r="HZ52" s="516"/>
      <c r="IA52" s="516"/>
      <c r="IB52" s="516"/>
      <c r="IC52" s="516"/>
      <c r="ID52" s="516"/>
      <c r="IE52" s="516"/>
      <c r="IF52" s="516"/>
      <c r="IG52" s="516"/>
      <c r="IH52" s="516"/>
      <c r="II52" s="516"/>
      <c r="IJ52" s="516"/>
      <c r="IK52" s="516"/>
      <c r="IL52" s="516"/>
      <c r="IM52" s="516"/>
      <c r="IN52" s="516"/>
      <c r="IO52" s="516"/>
      <c r="IP52" s="516"/>
      <c r="IQ52" s="516"/>
      <c r="IR52" s="516"/>
      <c r="IS52" s="516"/>
      <c r="IT52" s="516"/>
      <c r="IU52" s="516"/>
      <c r="IV52" s="516"/>
      <c r="IW52" s="516"/>
      <c r="IX52" s="516"/>
      <c r="IY52" s="516"/>
      <c r="IZ52" s="516"/>
      <c r="JA52" s="516"/>
      <c r="JB52" s="516"/>
      <c r="JC52" s="516"/>
      <c r="JD52" s="516"/>
      <c r="JE52" s="516"/>
      <c r="JF52" s="516"/>
      <c r="JG52" s="516"/>
      <c r="JH52" s="516"/>
      <c r="JI52" s="516"/>
      <c r="JJ52" s="516"/>
      <c r="JK52" s="516"/>
      <c r="JL52" s="516"/>
      <c r="JM52" s="516"/>
      <c r="JN52" s="516"/>
      <c r="JO52" s="516"/>
      <c r="JP52" s="516"/>
      <c r="JQ52" s="516"/>
      <c r="JR52" s="516"/>
      <c r="JS52" s="516"/>
      <c r="JT52" s="516"/>
      <c r="JU52" s="516"/>
      <c r="JV52" s="516"/>
      <c r="JW52" s="516"/>
      <c r="JX52" s="516"/>
      <c r="JY52" s="516"/>
      <c r="JZ52" s="516"/>
      <c r="KA52" s="516"/>
      <c r="KB52" s="516"/>
      <c r="KC52" s="516"/>
      <c r="KD52" s="516"/>
      <c r="KE52" s="516"/>
      <c r="KF52" s="516"/>
      <c r="KG52" s="516"/>
      <c r="KH52" s="516"/>
      <c r="KI52" s="516"/>
      <c r="KJ52" s="516"/>
      <c r="KK52" s="516"/>
      <c r="KL52" s="516"/>
      <c r="KM52" s="516"/>
      <c r="KN52" s="516"/>
      <c r="KO52" s="516"/>
      <c r="KP52" s="516"/>
      <c r="KQ52" s="516"/>
      <c r="KR52" s="516"/>
      <c r="KS52" s="516"/>
      <c r="KT52" s="516"/>
      <c r="KU52" s="516"/>
      <c r="KV52" s="516"/>
      <c r="KW52" s="516"/>
      <c r="KX52" s="516"/>
      <c r="KY52" s="516"/>
      <c r="KZ52" s="516"/>
      <c r="LA52" s="516"/>
      <c r="LB52" s="516"/>
      <c r="LC52" s="516"/>
      <c r="LD52" s="516"/>
      <c r="LE52" s="516"/>
      <c r="LF52" s="516"/>
      <c r="LG52" s="516"/>
      <c r="LH52" s="516"/>
      <c r="LI52" s="516"/>
      <c r="LJ52" s="516"/>
      <c r="LK52" s="516"/>
      <c r="LL52" s="516"/>
      <c r="LM52" s="516"/>
      <c r="LN52" s="516"/>
      <c r="LO52" s="516"/>
      <c r="LP52" s="516"/>
      <c r="LQ52" s="516"/>
      <c r="LR52" s="516"/>
      <c r="LS52" s="516"/>
      <c r="LT52" s="516"/>
      <c r="LU52" s="516"/>
      <c r="LV52" s="516"/>
      <c r="LW52" s="516"/>
      <c r="LX52" s="516"/>
      <c r="LY52" s="516"/>
      <c r="LZ52" s="516"/>
      <c r="MA52" s="516"/>
      <c r="MB52" s="516"/>
      <c r="MC52" s="516"/>
      <c r="MD52" s="516"/>
      <c r="ME52" s="516"/>
      <c r="MF52" s="516"/>
      <c r="MG52" s="516"/>
      <c r="MH52" s="516"/>
      <c r="MI52" s="516"/>
      <c r="MJ52" s="516"/>
      <c r="MK52" s="516"/>
      <c r="ML52" s="516"/>
      <c r="MM52" s="516"/>
      <c r="MN52" s="516"/>
      <c r="MO52" s="516"/>
      <c r="MP52" s="516"/>
      <c r="MQ52" s="516"/>
      <c r="MR52" s="516"/>
      <c r="MS52" s="516"/>
      <c r="MT52" s="516"/>
      <c r="MU52" s="516"/>
      <c r="MV52" s="516"/>
      <c r="MW52" s="516"/>
      <c r="MX52" s="516"/>
      <c r="MY52" s="516"/>
      <c r="MZ52" s="516"/>
      <c r="NA52" s="516"/>
      <c r="NB52" s="516"/>
      <c r="NC52" s="516"/>
      <c r="ND52" s="516"/>
      <c r="NE52" s="516"/>
      <c r="NF52" s="516"/>
      <c r="NG52" s="516"/>
      <c r="NH52" s="516"/>
      <c r="NI52" s="516"/>
      <c r="NJ52" s="516"/>
      <c r="NK52" s="516"/>
      <c r="NL52" s="516"/>
      <c r="NM52" s="516"/>
      <c r="NN52" s="516"/>
      <c r="NO52" s="516"/>
      <c r="NP52" s="516"/>
      <c r="NQ52" s="516"/>
      <c r="NR52" s="516"/>
      <c r="NS52" s="516"/>
      <c r="NT52" s="516"/>
      <c r="NU52" s="516"/>
      <c r="NV52" s="516"/>
      <c r="NW52" s="516"/>
      <c r="NX52" s="516"/>
      <c r="NY52" s="516"/>
      <c r="NZ52" s="516"/>
      <c r="OA52" s="516"/>
      <c r="OB52" s="516"/>
      <c r="OC52" s="516"/>
      <c r="OD52" s="516"/>
      <c r="OE52" s="516"/>
      <c r="OF52" s="516"/>
      <c r="OG52" s="516"/>
      <c r="OH52" s="516"/>
      <c r="OI52" s="516"/>
      <c r="OJ52" s="516"/>
      <c r="OK52" s="516"/>
      <c r="OL52" s="516"/>
      <c r="OM52" s="516"/>
      <c r="ON52" s="516"/>
      <c r="OO52" s="516"/>
      <c r="OP52" s="516"/>
      <c r="OQ52" s="516"/>
      <c r="OR52" s="516"/>
      <c r="OS52" s="516"/>
      <c r="OT52" s="516"/>
      <c r="OU52" s="516"/>
      <c r="OV52" s="516"/>
      <c r="OW52" s="516"/>
      <c r="OX52" s="516"/>
      <c r="OY52" s="516"/>
      <c r="OZ52" s="516"/>
      <c r="PA52" s="516"/>
      <c r="PB52" s="516"/>
      <c r="PC52" s="516"/>
      <c r="PD52" s="516"/>
      <c r="PE52" s="516"/>
      <c r="PF52" s="516"/>
      <c r="PG52" s="516"/>
      <c r="PH52" s="516"/>
      <c r="PI52" s="516"/>
      <c r="PJ52" s="516"/>
      <c r="PK52" s="516"/>
      <c r="PL52" s="516"/>
      <c r="PM52" s="516"/>
      <c r="PN52" s="516"/>
      <c r="PO52" s="516"/>
      <c r="PP52" s="516"/>
      <c r="PQ52" s="516"/>
      <c r="PR52" s="516"/>
      <c r="PS52" s="516"/>
      <c r="PT52" s="516"/>
      <c r="PU52" s="516"/>
      <c r="PV52" s="516"/>
      <c r="PW52" s="516"/>
      <c r="PX52" s="516"/>
    </row>
    <row r="53" spans="1:440" ht="39.6" x14ac:dyDescent="0.25">
      <c r="A53" s="605">
        <v>34</v>
      </c>
      <c r="B53" s="546" t="s">
        <v>178</v>
      </c>
      <c r="C53" s="590" t="s">
        <v>135</v>
      </c>
      <c r="D53" s="548" t="s">
        <v>78</v>
      </c>
      <c r="E53" s="425" t="str">
        <f t="shared" ref="E53:T56" si="31">IF(E$50="N", "X", "")</f>
        <v/>
      </c>
      <c r="F53" s="425" t="str">
        <f t="shared" si="31"/>
        <v/>
      </c>
      <c r="G53" s="425" t="str">
        <f t="shared" si="31"/>
        <v/>
      </c>
      <c r="H53" s="425" t="str">
        <f t="shared" si="31"/>
        <v/>
      </c>
      <c r="I53" s="425" t="str">
        <f t="shared" si="31"/>
        <v/>
      </c>
      <c r="J53" s="425" t="str">
        <f t="shared" si="31"/>
        <v/>
      </c>
      <c r="K53" s="425" t="str">
        <f t="shared" si="31"/>
        <v/>
      </c>
      <c r="L53" s="425" t="str">
        <f t="shared" si="31"/>
        <v/>
      </c>
      <c r="M53" s="425" t="str">
        <f t="shared" si="31"/>
        <v/>
      </c>
      <c r="N53" s="425" t="str">
        <f t="shared" si="31"/>
        <v/>
      </c>
      <c r="O53" s="425" t="str">
        <f t="shared" si="31"/>
        <v/>
      </c>
      <c r="P53" s="425" t="str">
        <f t="shared" si="31"/>
        <v/>
      </c>
      <c r="Q53" s="425" t="str">
        <f t="shared" si="31"/>
        <v/>
      </c>
      <c r="R53" s="425" t="str">
        <f t="shared" si="31"/>
        <v/>
      </c>
      <c r="S53" s="425" t="str">
        <f t="shared" si="31"/>
        <v/>
      </c>
      <c r="T53" s="425" t="str">
        <f t="shared" si="31"/>
        <v/>
      </c>
      <c r="U53" s="425" t="str">
        <f t="shared" ref="U53:BL56" si="32">IF(U$50="N", "X", "")</f>
        <v/>
      </c>
      <c r="V53" s="425" t="str">
        <f t="shared" si="32"/>
        <v/>
      </c>
      <c r="W53" s="425" t="str">
        <f t="shared" si="32"/>
        <v/>
      </c>
      <c r="X53" s="425" t="str">
        <f t="shared" si="32"/>
        <v/>
      </c>
      <c r="Y53" s="425" t="str">
        <f t="shared" si="32"/>
        <v/>
      </c>
      <c r="Z53" s="425" t="str">
        <f t="shared" si="32"/>
        <v/>
      </c>
      <c r="AA53" s="425" t="str">
        <f t="shared" si="32"/>
        <v/>
      </c>
      <c r="AB53" s="425" t="str">
        <f t="shared" si="32"/>
        <v/>
      </c>
      <c r="AC53" s="425" t="str">
        <f t="shared" si="32"/>
        <v/>
      </c>
      <c r="AD53" s="425" t="str">
        <f t="shared" si="32"/>
        <v/>
      </c>
      <c r="AE53" s="425" t="str">
        <f t="shared" si="32"/>
        <v/>
      </c>
      <c r="AF53" s="425" t="str">
        <f t="shared" si="32"/>
        <v/>
      </c>
      <c r="AG53" s="425" t="str">
        <f t="shared" si="32"/>
        <v/>
      </c>
      <c r="AH53" s="425" t="str">
        <f t="shared" si="32"/>
        <v/>
      </c>
      <c r="AI53" s="425" t="str">
        <f t="shared" si="32"/>
        <v/>
      </c>
      <c r="AJ53" s="425" t="str">
        <f t="shared" si="32"/>
        <v/>
      </c>
      <c r="AK53" s="425" t="str">
        <f t="shared" si="32"/>
        <v/>
      </c>
      <c r="AL53" s="425" t="str">
        <f t="shared" si="32"/>
        <v/>
      </c>
      <c r="AM53" s="425" t="str">
        <f t="shared" si="32"/>
        <v/>
      </c>
      <c r="AN53" s="425" t="str">
        <f t="shared" si="32"/>
        <v/>
      </c>
      <c r="AO53" s="425" t="str">
        <f t="shared" si="32"/>
        <v/>
      </c>
      <c r="AP53" s="425" t="str">
        <f t="shared" si="32"/>
        <v/>
      </c>
      <c r="AQ53" s="425" t="str">
        <f t="shared" si="32"/>
        <v/>
      </c>
      <c r="AR53" s="425" t="str">
        <f t="shared" si="32"/>
        <v/>
      </c>
      <c r="AS53" s="425" t="str">
        <f t="shared" si="32"/>
        <v/>
      </c>
      <c r="AT53" s="425" t="str">
        <f t="shared" si="32"/>
        <v/>
      </c>
      <c r="AU53" s="425" t="str">
        <f t="shared" si="32"/>
        <v/>
      </c>
      <c r="AV53" s="425" t="str">
        <f t="shared" si="32"/>
        <v/>
      </c>
      <c r="AW53" s="425" t="str">
        <f t="shared" si="32"/>
        <v/>
      </c>
      <c r="AX53" s="425" t="str">
        <f t="shared" si="32"/>
        <v/>
      </c>
      <c r="AY53" s="425" t="str">
        <f t="shared" si="32"/>
        <v/>
      </c>
      <c r="AZ53" s="425" t="str">
        <f t="shared" si="32"/>
        <v/>
      </c>
      <c r="BA53" s="425" t="str">
        <f t="shared" si="32"/>
        <v/>
      </c>
      <c r="BB53" s="425" t="str">
        <f t="shared" si="32"/>
        <v/>
      </c>
      <c r="BC53" s="425" t="str">
        <f t="shared" si="32"/>
        <v/>
      </c>
      <c r="BD53" s="425" t="str">
        <f t="shared" si="32"/>
        <v/>
      </c>
      <c r="BE53" s="425" t="str">
        <f t="shared" si="32"/>
        <v/>
      </c>
      <c r="BF53" s="425" t="str">
        <f t="shared" si="32"/>
        <v/>
      </c>
      <c r="BG53" s="425" t="str">
        <f t="shared" si="32"/>
        <v/>
      </c>
      <c r="BH53" s="425" t="str">
        <f t="shared" si="32"/>
        <v/>
      </c>
      <c r="BI53" s="425" t="str">
        <f t="shared" si="32"/>
        <v/>
      </c>
      <c r="BJ53" s="425" t="str">
        <f t="shared" si="32"/>
        <v/>
      </c>
      <c r="BK53" s="425" t="str">
        <f t="shared" si="32"/>
        <v/>
      </c>
      <c r="BL53" s="714" t="str">
        <f t="shared" si="32"/>
        <v/>
      </c>
      <c r="BM53" s="642"/>
      <c r="BN53" s="643"/>
      <c r="BO53" s="525"/>
      <c r="BP53" s="516"/>
      <c r="BQ53" s="516"/>
      <c r="BR53" s="516"/>
      <c r="BS53" s="516"/>
      <c r="BT53" s="516"/>
      <c r="BU53" s="516"/>
      <c r="BV53" s="516"/>
      <c r="BW53" s="516"/>
      <c r="BX53" s="516"/>
      <c r="BY53" s="516"/>
      <c r="BZ53" s="516"/>
      <c r="CA53" s="516"/>
      <c r="CB53" s="516"/>
      <c r="CC53" s="516"/>
      <c r="CD53" s="516"/>
      <c r="CE53" s="516"/>
      <c r="CF53" s="516"/>
      <c r="CG53" s="516"/>
      <c r="CH53" s="516"/>
      <c r="CI53" s="516"/>
      <c r="CJ53" s="516"/>
      <c r="CK53" s="516"/>
      <c r="CL53" s="516"/>
      <c r="CM53" s="516"/>
      <c r="CN53" s="516"/>
      <c r="CO53" s="516"/>
      <c r="CP53" s="516"/>
      <c r="CQ53" s="516"/>
      <c r="CR53" s="516"/>
      <c r="CS53" s="516"/>
      <c r="CT53" s="516"/>
      <c r="CU53" s="516"/>
      <c r="CV53" s="516"/>
      <c r="CW53" s="516"/>
      <c r="CX53" s="516"/>
      <c r="CY53" s="516"/>
      <c r="CZ53" s="516"/>
      <c r="DA53" s="516"/>
      <c r="DB53" s="516"/>
      <c r="DC53" s="516"/>
      <c r="DD53" s="516"/>
      <c r="DE53" s="516"/>
      <c r="DF53" s="516"/>
      <c r="DG53" s="516"/>
      <c r="DH53" s="516"/>
      <c r="DI53" s="516"/>
      <c r="DJ53" s="516"/>
      <c r="DK53" s="516"/>
      <c r="DL53" s="516"/>
      <c r="DM53" s="516"/>
      <c r="DN53" s="516"/>
      <c r="DO53" s="516"/>
      <c r="DP53" s="516"/>
      <c r="DQ53" s="516"/>
      <c r="DR53" s="516"/>
      <c r="DS53" s="516"/>
      <c r="DT53" s="516"/>
      <c r="DU53" s="516"/>
      <c r="DV53" s="516"/>
      <c r="DW53" s="516"/>
      <c r="DX53" s="516"/>
      <c r="DY53" s="516"/>
      <c r="DZ53" s="516"/>
      <c r="EA53" s="516"/>
      <c r="EB53" s="516"/>
      <c r="EC53" s="516"/>
      <c r="ED53" s="516"/>
      <c r="EE53" s="516"/>
      <c r="EF53" s="516"/>
      <c r="EG53" s="516"/>
      <c r="EH53" s="516"/>
      <c r="EI53" s="516"/>
      <c r="EJ53" s="516"/>
      <c r="EK53" s="516"/>
      <c r="EL53" s="516"/>
      <c r="EM53" s="516"/>
      <c r="EN53" s="516"/>
      <c r="EO53" s="516"/>
      <c r="EP53" s="516"/>
      <c r="EQ53" s="516"/>
      <c r="ER53" s="516"/>
      <c r="ES53" s="516"/>
      <c r="ET53" s="516"/>
      <c r="EU53" s="516"/>
      <c r="EV53" s="516"/>
      <c r="EW53" s="516"/>
      <c r="EX53" s="516"/>
      <c r="EY53" s="516"/>
      <c r="EZ53" s="516"/>
      <c r="FA53" s="516"/>
      <c r="FB53" s="516"/>
      <c r="FC53" s="516"/>
      <c r="FD53" s="516"/>
      <c r="FE53" s="516"/>
      <c r="FF53" s="516"/>
      <c r="FG53" s="516"/>
      <c r="FH53" s="516"/>
      <c r="FI53" s="516"/>
      <c r="FJ53" s="516"/>
      <c r="FK53" s="516"/>
      <c r="FL53" s="516"/>
      <c r="FM53" s="516"/>
      <c r="FN53" s="516"/>
      <c r="FO53" s="516"/>
      <c r="FP53" s="516"/>
      <c r="FQ53" s="516"/>
      <c r="FR53" s="516"/>
      <c r="FS53" s="516"/>
      <c r="FT53" s="516"/>
      <c r="FU53" s="516"/>
      <c r="FV53" s="516"/>
      <c r="FW53" s="516"/>
      <c r="FX53" s="516"/>
      <c r="FY53" s="516"/>
      <c r="FZ53" s="516"/>
      <c r="GA53" s="516"/>
      <c r="GB53" s="516"/>
      <c r="GC53" s="516"/>
      <c r="GD53" s="516"/>
      <c r="GE53" s="516"/>
      <c r="GF53" s="516"/>
      <c r="GG53" s="516"/>
      <c r="GH53" s="516"/>
      <c r="GI53" s="516"/>
      <c r="GJ53" s="516"/>
      <c r="GK53" s="516"/>
      <c r="GL53" s="516"/>
      <c r="GM53" s="516"/>
      <c r="GN53" s="516"/>
      <c r="GO53" s="516"/>
      <c r="GP53" s="516"/>
      <c r="GQ53" s="516"/>
      <c r="GR53" s="516"/>
      <c r="GS53" s="516"/>
      <c r="GT53" s="516"/>
      <c r="GU53" s="516"/>
      <c r="GV53" s="516"/>
      <c r="GW53" s="516"/>
      <c r="GX53" s="516"/>
      <c r="GY53" s="516"/>
      <c r="GZ53" s="516"/>
      <c r="HA53" s="516"/>
      <c r="HB53" s="516"/>
      <c r="HC53" s="516"/>
      <c r="HD53" s="516"/>
      <c r="HE53" s="516"/>
      <c r="HF53" s="516"/>
      <c r="HG53" s="516"/>
      <c r="HH53" s="516"/>
      <c r="HI53" s="516"/>
      <c r="HJ53" s="516"/>
      <c r="HK53" s="516"/>
      <c r="HL53" s="516"/>
      <c r="HM53" s="516"/>
      <c r="HN53" s="516"/>
      <c r="HO53" s="516"/>
      <c r="HP53" s="516"/>
      <c r="HQ53" s="516"/>
      <c r="HR53" s="516"/>
      <c r="HS53" s="516"/>
      <c r="HT53" s="516"/>
      <c r="HU53" s="516"/>
      <c r="HV53" s="516"/>
      <c r="HW53" s="516"/>
      <c r="HX53" s="516"/>
      <c r="HY53" s="516"/>
      <c r="HZ53" s="516"/>
      <c r="IA53" s="516"/>
      <c r="IB53" s="516"/>
      <c r="IC53" s="516"/>
      <c r="ID53" s="516"/>
      <c r="IE53" s="516"/>
      <c r="IF53" s="516"/>
      <c r="IG53" s="516"/>
      <c r="IH53" s="516"/>
      <c r="II53" s="516"/>
      <c r="IJ53" s="516"/>
      <c r="IK53" s="516"/>
      <c r="IL53" s="516"/>
      <c r="IM53" s="516"/>
      <c r="IN53" s="516"/>
      <c r="IO53" s="516"/>
      <c r="IP53" s="516"/>
      <c r="IQ53" s="516"/>
      <c r="IR53" s="516"/>
      <c r="IS53" s="516"/>
      <c r="IT53" s="516"/>
      <c r="IU53" s="516"/>
      <c r="IV53" s="516"/>
      <c r="IW53" s="516"/>
      <c r="IX53" s="516"/>
      <c r="IY53" s="516"/>
      <c r="IZ53" s="516"/>
      <c r="JA53" s="516"/>
      <c r="JB53" s="516"/>
      <c r="JC53" s="516"/>
      <c r="JD53" s="516"/>
      <c r="JE53" s="516"/>
      <c r="JF53" s="516"/>
      <c r="JG53" s="516"/>
      <c r="JH53" s="516"/>
      <c r="JI53" s="516"/>
      <c r="JJ53" s="516"/>
      <c r="JK53" s="516"/>
      <c r="JL53" s="516"/>
      <c r="JM53" s="516"/>
      <c r="JN53" s="516"/>
      <c r="JO53" s="516"/>
      <c r="JP53" s="516"/>
      <c r="JQ53" s="516"/>
      <c r="JR53" s="516"/>
      <c r="JS53" s="516"/>
      <c r="JT53" s="516"/>
      <c r="JU53" s="516"/>
      <c r="JV53" s="516"/>
      <c r="JW53" s="516"/>
      <c r="JX53" s="516"/>
      <c r="JY53" s="516"/>
      <c r="JZ53" s="516"/>
      <c r="KA53" s="516"/>
      <c r="KB53" s="516"/>
      <c r="KC53" s="516"/>
      <c r="KD53" s="516"/>
      <c r="KE53" s="516"/>
      <c r="KF53" s="516"/>
      <c r="KG53" s="516"/>
      <c r="KH53" s="516"/>
      <c r="KI53" s="516"/>
      <c r="KJ53" s="516"/>
      <c r="KK53" s="516"/>
      <c r="KL53" s="516"/>
      <c r="KM53" s="516"/>
      <c r="KN53" s="516"/>
      <c r="KO53" s="516"/>
      <c r="KP53" s="516"/>
      <c r="KQ53" s="516"/>
      <c r="KR53" s="516"/>
      <c r="KS53" s="516"/>
      <c r="KT53" s="516"/>
      <c r="KU53" s="516"/>
      <c r="KV53" s="516"/>
      <c r="KW53" s="516"/>
      <c r="KX53" s="516"/>
      <c r="KY53" s="516"/>
      <c r="KZ53" s="516"/>
      <c r="LA53" s="516"/>
      <c r="LB53" s="516"/>
      <c r="LC53" s="516"/>
      <c r="LD53" s="516"/>
      <c r="LE53" s="516"/>
      <c r="LF53" s="516"/>
      <c r="LG53" s="516"/>
      <c r="LH53" s="516"/>
      <c r="LI53" s="516"/>
      <c r="LJ53" s="516"/>
      <c r="LK53" s="516"/>
      <c r="LL53" s="516"/>
      <c r="LM53" s="516"/>
      <c r="LN53" s="516"/>
      <c r="LO53" s="516"/>
      <c r="LP53" s="516"/>
      <c r="LQ53" s="516"/>
      <c r="LR53" s="516"/>
      <c r="LS53" s="516"/>
      <c r="LT53" s="516"/>
      <c r="LU53" s="516"/>
      <c r="LV53" s="516"/>
      <c r="LW53" s="516"/>
      <c r="LX53" s="516"/>
      <c r="LY53" s="516"/>
      <c r="LZ53" s="516"/>
      <c r="MA53" s="516"/>
      <c r="MB53" s="516"/>
      <c r="MC53" s="516"/>
      <c r="MD53" s="516"/>
      <c r="ME53" s="516"/>
      <c r="MF53" s="516"/>
      <c r="MG53" s="516"/>
      <c r="MH53" s="516"/>
      <c r="MI53" s="516"/>
      <c r="MJ53" s="516"/>
      <c r="MK53" s="516"/>
      <c r="ML53" s="516"/>
      <c r="MM53" s="516"/>
      <c r="MN53" s="516"/>
      <c r="MO53" s="516"/>
      <c r="MP53" s="516"/>
      <c r="MQ53" s="516"/>
      <c r="MR53" s="516"/>
      <c r="MS53" s="516"/>
      <c r="MT53" s="516"/>
      <c r="MU53" s="516"/>
      <c r="MV53" s="516"/>
      <c r="MW53" s="516"/>
      <c r="MX53" s="516"/>
      <c r="MY53" s="516"/>
      <c r="MZ53" s="516"/>
      <c r="NA53" s="516"/>
      <c r="NB53" s="516"/>
      <c r="NC53" s="516"/>
      <c r="ND53" s="516"/>
      <c r="NE53" s="516"/>
      <c r="NF53" s="516"/>
      <c r="NG53" s="516"/>
      <c r="NH53" s="516"/>
      <c r="NI53" s="516"/>
      <c r="NJ53" s="516"/>
      <c r="NK53" s="516"/>
      <c r="NL53" s="516"/>
      <c r="NM53" s="516"/>
      <c r="NN53" s="516"/>
      <c r="NO53" s="516"/>
      <c r="NP53" s="516"/>
      <c r="NQ53" s="516"/>
      <c r="NR53" s="516"/>
      <c r="NS53" s="516"/>
      <c r="NT53" s="516"/>
      <c r="NU53" s="516"/>
      <c r="NV53" s="516"/>
      <c r="NW53" s="516"/>
      <c r="NX53" s="516"/>
      <c r="NY53" s="516"/>
      <c r="NZ53" s="516"/>
      <c r="OA53" s="516"/>
      <c r="OB53" s="516"/>
      <c r="OC53" s="516"/>
      <c r="OD53" s="516"/>
      <c r="OE53" s="516"/>
      <c r="OF53" s="516"/>
      <c r="OG53" s="516"/>
      <c r="OH53" s="516"/>
      <c r="OI53" s="516"/>
      <c r="OJ53" s="516"/>
      <c r="OK53" s="516"/>
      <c r="OL53" s="516"/>
      <c r="OM53" s="516"/>
      <c r="ON53" s="516"/>
      <c r="OO53" s="516"/>
      <c r="OP53" s="516"/>
      <c r="OQ53" s="516"/>
      <c r="OR53" s="516"/>
      <c r="OS53" s="516"/>
      <c r="OT53" s="516"/>
      <c r="OU53" s="516"/>
      <c r="OV53" s="516"/>
      <c r="OW53" s="516"/>
      <c r="OX53" s="516"/>
      <c r="OY53" s="516"/>
      <c r="OZ53" s="516"/>
      <c r="PA53" s="516"/>
      <c r="PB53" s="516"/>
      <c r="PC53" s="516"/>
      <c r="PD53" s="516"/>
      <c r="PE53" s="516"/>
      <c r="PF53" s="516"/>
      <c r="PG53" s="516"/>
      <c r="PH53" s="516"/>
      <c r="PI53" s="516"/>
      <c r="PJ53" s="516"/>
      <c r="PK53" s="516"/>
      <c r="PL53" s="516"/>
      <c r="PM53" s="516"/>
      <c r="PN53" s="516"/>
      <c r="PO53" s="516"/>
      <c r="PP53" s="516"/>
      <c r="PQ53" s="516"/>
      <c r="PR53" s="516"/>
      <c r="PS53" s="516"/>
      <c r="PT53" s="516"/>
      <c r="PU53" s="516"/>
      <c r="PV53" s="516"/>
      <c r="PW53" s="516"/>
      <c r="PX53" s="516"/>
    </row>
    <row r="54" spans="1:440" ht="62.25" customHeight="1" x14ac:dyDescent="0.25">
      <c r="A54" s="589">
        <v>35</v>
      </c>
      <c r="B54" s="546" t="s">
        <v>218</v>
      </c>
      <c r="C54" s="590" t="s">
        <v>198</v>
      </c>
      <c r="D54" s="548" t="s">
        <v>55</v>
      </c>
      <c r="E54" s="425" t="str">
        <f t="shared" si="31"/>
        <v/>
      </c>
      <c r="F54" s="425" t="str">
        <f t="shared" si="31"/>
        <v/>
      </c>
      <c r="G54" s="425" t="str">
        <f t="shared" si="31"/>
        <v/>
      </c>
      <c r="H54" s="425" t="str">
        <f t="shared" si="31"/>
        <v/>
      </c>
      <c r="I54" s="425" t="str">
        <f t="shared" si="31"/>
        <v/>
      </c>
      <c r="J54" s="425" t="str">
        <f t="shared" si="31"/>
        <v/>
      </c>
      <c r="K54" s="425" t="str">
        <f t="shared" si="31"/>
        <v/>
      </c>
      <c r="L54" s="425" t="str">
        <f t="shared" si="31"/>
        <v/>
      </c>
      <c r="M54" s="425" t="str">
        <f t="shared" si="31"/>
        <v/>
      </c>
      <c r="N54" s="425" t="str">
        <f t="shared" si="31"/>
        <v/>
      </c>
      <c r="O54" s="425" t="str">
        <f t="shared" si="31"/>
        <v/>
      </c>
      <c r="P54" s="425" t="str">
        <f t="shared" si="31"/>
        <v/>
      </c>
      <c r="Q54" s="425" t="str">
        <f t="shared" si="31"/>
        <v/>
      </c>
      <c r="R54" s="425" t="str">
        <f t="shared" si="31"/>
        <v/>
      </c>
      <c r="S54" s="425" t="str">
        <f t="shared" si="31"/>
        <v/>
      </c>
      <c r="T54" s="425" t="str">
        <f t="shared" si="31"/>
        <v/>
      </c>
      <c r="U54" s="425" t="str">
        <f t="shared" si="32"/>
        <v/>
      </c>
      <c r="V54" s="425" t="str">
        <f t="shared" si="32"/>
        <v/>
      </c>
      <c r="W54" s="425" t="str">
        <f t="shared" si="32"/>
        <v/>
      </c>
      <c r="X54" s="425" t="str">
        <f t="shared" si="32"/>
        <v/>
      </c>
      <c r="Y54" s="425" t="str">
        <f t="shared" si="32"/>
        <v/>
      </c>
      <c r="Z54" s="425" t="str">
        <f t="shared" si="32"/>
        <v/>
      </c>
      <c r="AA54" s="425" t="str">
        <f t="shared" si="32"/>
        <v/>
      </c>
      <c r="AB54" s="425" t="str">
        <f t="shared" si="32"/>
        <v/>
      </c>
      <c r="AC54" s="425" t="str">
        <f t="shared" si="32"/>
        <v/>
      </c>
      <c r="AD54" s="425" t="str">
        <f t="shared" si="32"/>
        <v/>
      </c>
      <c r="AE54" s="425" t="str">
        <f t="shared" si="32"/>
        <v/>
      </c>
      <c r="AF54" s="425" t="str">
        <f t="shared" si="32"/>
        <v/>
      </c>
      <c r="AG54" s="425" t="str">
        <f t="shared" si="32"/>
        <v/>
      </c>
      <c r="AH54" s="425" t="str">
        <f t="shared" si="32"/>
        <v/>
      </c>
      <c r="AI54" s="425" t="str">
        <f t="shared" si="32"/>
        <v/>
      </c>
      <c r="AJ54" s="425" t="str">
        <f t="shared" si="32"/>
        <v/>
      </c>
      <c r="AK54" s="425" t="str">
        <f t="shared" si="32"/>
        <v/>
      </c>
      <c r="AL54" s="425" t="str">
        <f t="shared" si="32"/>
        <v/>
      </c>
      <c r="AM54" s="425" t="str">
        <f t="shared" si="32"/>
        <v/>
      </c>
      <c r="AN54" s="425" t="str">
        <f t="shared" si="32"/>
        <v/>
      </c>
      <c r="AO54" s="425" t="str">
        <f t="shared" si="32"/>
        <v/>
      </c>
      <c r="AP54" s="425" t="str">
        <f t="shared" si="32"/>
        <v/>
      </c>
      <c r="AQ54" s="425" t="str">
        <f t="shared" si="32"/>
        <v/>
      </c>
      <c r="AR54" s="425" t="str">
        <f t="shared" si="32"/>
        <v/>
      </c>
      <c r="AS54" s="425" t="str">
        <f t="shared" si="32"/>
        <v/>
      </c>
      <c r="AT54" s="425" t="str">
        <f t="shared" si="32"/>
        <v/>
      </c>
      <c r="AU54" s="425" t="str">
        <f t="shared" si="32"/>
        <v/>
      </c>
      <c r="AV54" s="425" t="str">
        <f t="shared" si="32"/>
        <v/>
      </c>
      <c r="AW54" s="425" t="str">
        <f t="shared" si="32"/>
        <v/>
      </c>
      <c r="AX54" s="425" t="str">
        <f t="shared" si="32"/>
        <v/>
      </c>
      <c r="AY54" s="425" t="str">
        <f t="shared" si="32"/>
        <v/>
      </c>
      <c r="AZ54" s="425" t="str">
        <f t="shared" si="32"/>
        <v/>
      </c>
      <c r="BA54" s="425" t="str">
        <f t="shared" si="32"/>
        <v/>
      </c>
      <c r="BB54" s="425" t="str">
        <f t="shared" si="32"/>
        <v/>
      </c>
      <c r="BC54" s="425" t="str">
        <f t="shared" si="32"/>
        <v/>
      </c>
      <c r="BD54" s="425" t="str">
        <f t="shared" si="32"/>
        <v/>
      </c>
      <c r="BE54" s="425" t="str">
        <f t="shared" si="32"/>
        <v/>
      </c>
      <c r="BF54" s="425" t="str">
        <f t="shared" si="32"/>
        <v/>
      </c>
      <c r="BG54" s="425" t="str">
        <f t="shared" si="32"/>
        <v/>
      </c>
      <c r="BH54" s="425" t="str">
        <f t="shared" si="32"/>
        <v/>
      </c>
      <c r="BI54" s="425" t="str">
        <f t="shared" si="32"/>
        <v/>
      </c>
      <c r="BJ54" s="425" t="str">
        <f t="shared" si="32"/>
        <v/>
      </c>
      <c r="BK54" s="425" t="str">
        <f t="shared" si="32"/>
        <v/>
      </c>
      <c r="BL54" s="714" t="str">
        <f t="shared" si="32"/>
        <v/>
      </c>
      <c r="BM54" s="699"/>
      <c r="BN54" s="700"/>
      <c r="BO54" s="524"/>
      <c r="BP54" s="516"/>
      <c r="BQ54" s="516"/>
      <c r="BR54" s="516"/>
      <c r="BS54" s="516"/>
      <c r="BT54" s="516"/>
      <c r="BU54" s="516"/>
      <c r="BV54" s="516"/>
      <c r="BW54" s="516"/>
      <c r="BX54" s="516"/>
      <c r="BY54" s="516"/>
      <c r="BZ54" s="516"/>
      <c r="CA54" s="516"/>
      <c r="CB54" s="516"/>
      <c r="CC54" s="516"/>
      <c r="CD54" s="516"/>
      <c r="CE54" s="516"/>
      <c r="CF54" s="516"/>
      <c r="CG54" s="516"/>
      <c r="CH54" s="516"/>
      <c r="CI54" s="516"/>
      <c r="CJ54" s="516"/>
      <c r="CK54" s="516"/>
      <c r="CL54" s="516"/>
      <c r="CM54" s="516"/>
      <c r="CN54" s="516"/>
      <c r="CO54" s="516"/>
      <c r="CP54" s="516"/>
      <c r="CQ54" s="516"/>
      <c r="CR54" s="516"/>
      <c r="CS54" s="516"/>
      <c r="CT54" s="516"/>
      <c r="CU54" s="516"/>
      <c r="CV54" s="516"/>
      <c r="CW54" s="516"/>
      <c r="CX54" s="516"/>
      <c r="CY54" s="516"/>
      <c r="CZ54" s="516"/>
      <c r="DA54" s="516"/>
      <c r="DB54" s="516"/>
      <c r="DC54" s="516"/>
      <c r="DD54" s="516"/>
      <c r="DE54" s="516"/>
      <c r="DF54" s="516"/>
      <c r="DG54" s="516"/>
      <c r="DH54" s="516"/>
      <c r="DI54" s="516"/>
      <c r="DJ54" s="516"/>
      <c r="DK54" s="516"/>
      <c r="DL54" s="516"/>
      <c r="DM54" s="516"/>
      <c r="DN54" s="516"/>
      <c r="DO54" s="516"/>
      <c r="DP54" s="516"/>
      <c r="DQ54" s="516"/>
      <c r="DR54" s="516"/>
      <c r="DS54" s="516"/>
      <c r="DT54" s="516"/>
      <c r="DU54" s="516"/>
      <c r="DV54" s="516"/>
      <c r="DW54" s="516"/>
      <c r="DX54" s="516"/>
      <c r="DY54" s="516"/>
      <c r="DZ54" s="516"/>
      <c r="EA54" s="516"/>
      <c r="EB54" s="516"/>
      <c r="EC54" s="516"/>
      <c r="ED54" s="516"/>
      <c r="EE54" s="516"/>
      <c r="EF54" s="516"/>
      <c r="EG54" s="516"/>
      <c r="EH54" s="516"/>
      <c r="EI54" s="516"/>
      <c r="EJ54" s="516"/>
      <c r="EK54" s="516"/>
      <c r="EL54" s="516"/>
      <c r="EM54" s="516"/>
      <c r="EN54" s="516"/>
      <c r="EO54" s="516"/>
      <c r="EP54" s="516"/>
      <c r="EQ54" s="516"/>
      <c r="ER54" s="516"/>
      <c r="ES54" s="516"/>
      <c r="ET54" s="516"/>
      <c r="EU54" s="516"/>
      <c r="EV54" s="516"/>
      <c r="EW54" s="516"/>
      <c r="EX54" s="516"/>
      <c r="EY54" s="516"/>
      <c r="EZ54" s="516"/>
      <c r="FA54" s="516"/>
      <c r="FB54" s="516"/>
      <c r="FC54" s="516"/>
      <c r="FD54" s="516"/>
      <c r="FE54" s="516"/>
      <c r="FF54" s="516"/>
      <c r="FG54" s="516"/>
      <c r="FH54" s="516"/>
      <c r="FI54" s="516"/>
      <c r="FJ54" s="516"/>
      <c r="FK54" s="516"/>
      <c r="FL54" s="516"/>
      <c r="FM54" s="516"/>
      <c r="FN54" s="516"/>
      <c r="FO54" s="516"/>
      <c r="FP54" s="516"/>
      <c r="FQ54" s="516"/>
      <c r="FR54" s="516"/>
      <c r="FS54" s="516"/>
      <c r="FT54" s="516"/>
      <c r="FU54" s="516"/>
      <c r="FV54" s="516"/>
      <c r="FW54" s="516"/>
      <c r="FX54" s="516"/>
      <c r="FY54" s="516"/>
      <c r="FZ54" s="516"/>
      <c r="GA54" s="516"/>
      <c r="GB54" s="516"/>
      <c r="GC54" s="516"/>
      <c r="GD54" s="516"/>
      <c r="GE54" s="516"/>
      <c r="GF54" s="516"/>
      <c r="GG54" s="516"/>
      <c r="GH54" s="516"/>
      <c r="GI54" s="516"/>
      <c r="GJ54" s="516"/>
      <c r="GK54" s="516"/>
      <c r="GL54" s="516"/>
      <c r="GM54" s="516"/>
      <c r="GN54" s="516"/>
      <c r="GO54" s="516"/>
      <c r="GP54" s="516"/>
      <c r="GQ54" s="516"/>
      <c r="GR54" s="516"/>
      <c r="GS54" s="516"/>
      <c r="GT54" s="516"/>
      <c r="GU54" s="516"/>
      <c r="GV54" s="516"/>
      <c r="GW54" s="516"/>
      <c r="GX54" s="516"/>
      <c r="GY54" s="516"/>
      <c r="GZ54" s="516"/>
      <c r="HA54" s="516"/>
      <c r="HB54" s="516"/>
      <c r="HC54" s="516"/>
      <c r="HD54" s="516"/>
      <c r="HE54" s="516"/>
      <c r="HF54" s="516"/>
      <c r="HG54" s="516"/>
      <c r="HH54" s="516"/>
      <c r="HI54" s="516"/>
      <c r="HJ54" s="516"/>
      <c r="HK54" s="516"/>
      <c r="HL54" s="516"/>
      <c r="HM54" s="516"/>
      <c r="HN54" s="516"/>
      <c r="HO54" s="516"/>
      <c r="HP54" s="516"/>
      <c r="HQ54" s="516"/>
      <c r="HR54" s="516"/>
      <c r="HS54" s="516"/>
      <c r="HT54" s="516"/>
      <c r="HU54" s="516"/>
      <c r="HV54" s="516"/>
      <c r="HW54" s="516"/>
      <c r="HX54" s="516"/>
      <c r="HY54" s="516"/>
      <c r="HZ54" s="516"/>
      <c r="IA54" s="516"/>
      <c r="IB54" s="516"/>
      <c r="IC54" s="516"/>
      <c r="ID54" s="516"/>
      <c r="IE54" s="516"/>
      <c r="IF54" s="516"/>
      <c r="IG54" s="516"/>
      <c r="IH54" s="516"/>
      <c r="II54" s="516"/>
      <c r="IJ54" s="516"/>
      <c r="IK54" s="516"/>
      <c r="IL54" s="516"/>
      <c r="IM54" s="516"/>
      <c r="IN54" s="516"/>
      <c r="IO54" s="516"/>
      <c r="IP54" s="516"/>
      <c r="IQ54" s="516"/>
      <c r="IR54" s="516"/>
      <c r="IS54" s="516"/>
      <c r="IT54" s="516"/>
      <c r="IU54" s="516"/>
      <c r="IV54" s="516"/>
      <c r="IW54" s="516"/>
      <c r="IX54" s="516"/>
      <c r="IY54" s="516"/>
      <c r="IZ54" s="516"/>
      <c r="JA54" s="516"/>
      <c r="JB54" s="516"/>
      <c r="JC54" s="516"/>
      <c r="JD54" s="516"/>
      <c r="JE54" s="516"/>
      <c r="JF54" s="516"/>
      <c r="JG54" s="516"/>
      <c r="JH54" s="516"/>
      <c r="JI54" s="516"/>
      <c r="JJ54" s="516"/>
      <c r="JK54" s="516"/>
      <c r="JL54" s="516"/>
      <c r="JM54" s="516"/>
      <c r="JN54" s="516"/>
      <c r="JO54" s="516"/>
      <c r="JP54" s="516"/>
      <c r="JQ54" s="516"/>
      <c r="JR54" s="516"/>
      <c r="JS54" s="516"/>
      <c r="JT54" s="516"/>
      <c r="JU54" s="516"/>
      <c r="JV54" s="516"/>
      <c r="JW54" s="516"/>
      <c r="JX54" s="516"/>
      <c r="JY54" s="516"/>
      <c r="JZ54" s="516"/>
      <c r="KA54" s="516"/>
      <c r="KB54" s="516"/>
      <c r="KC54" s="516"/>
      <c r="KD54" s="516"/>
      <c r="KE54" s="516"/>
      <c r="KF54" s="516"/>
      <c r="KG54" s="516"/>
      <c r="KH54" s="516"/>
      <c r="KI54" s="516"/>
      <c r="KJ54" s="516"/>
      <c r="KK54" s="516"/>
      <c r="KL54" s="516"/>
      <c r="KM54" s="516"/>
      <c r="KN54" s="516"/>
      <c r="KO54" s="516"/>
      <c r="KP54" s="516"/>
      <c r="KQ54" s="516"/>
      <c r="KR54" s="516"/>
      <c r="KS54" s="516"/>
      <c r="KT54" s="516"/>
      <c r="KU54" s="516"/>
      <c r="KV54" s="516"/>
      <c r="KW54" s="516"/>
      <c r="KX54" s="516"/>
      <c r="KY54" s="516"/>
      <c r="KZ54" s="516"/>
      <c r="LA54" s="516"/>
      <c r="LB54" s="516"/>
      <c r="LC54" s="516"/>
      <c r="LD54" s="516"/>
      <c r="LE54" s="516"/>
      <c r="LF54" s="516"/>
      <c r="LG54" s="516"/>
      <c r="LH54" s="516"/>
      <c r="LI54" s="516"/>
      <c r="LJ54" s="516"/>
      <c r="LK54" s="516"/>
      <c r="LL54" s="516"/>
      <c r="LM54" s="516"/>
      <c r="LN54" s="516"/>
      <c r="LO54" s="516"/>
      <c r="LP54" s="516"/>
      <c r="LQ54" s="516"/>
      <c r="LR54" s="516"/>
      <c r="LS54" s="516"/>
      <c r="LT54" s="516"/>
      <c r="LU54" s="516"/>
      <c r="LV54" s="516"/>
      <c r="LW54" s="516"/>
      <c r="LX54" s="516"/>
      <c r="LY54" s="516"/>
      <c r="LZ54" s="516"/>
      <c r="MA54" s="516"/>
      <c r="MB54" s="516"/>
      <c r="MC54" s="516"/>
      <c r="MD54" s="516"/>
      <c r="ME54" s="516"/>
      <c r="MF54" s="516"/>
      <c r="MG54" s="516"/>
      <c r="MH54" s="516"/>
      <c r="MI54" s="516"/>
      <c r="MJ54" s="516"/>
      <c r="MK54" s="516"/>
      <c r="ML54" s="516"/>
      <c r="MM54" s="516"/>
      <c r="MN54" s="516"/>
      <c r="MO54" s="516"/>
      <c r="MP54" s="516"/>
      <c r="MQ54" s="516"/>
      <c r="MR54" s="516"/>
      <c r="MS54" s="516"/>
      <c r="MT54" s="516"/>
      <c r="MU54" s="516"/>
      <c r="MV54" s="516"/>
      <c r="MW54" s="516"/>
      <c r="MX54" s="516"/>
      <c r="MY54" s="516"/>
      <c r="MZ54" s="516"/>
      <c r="NA54" s="516"/>
      <c r="NB54" s="516"/>
      <c r="NC54" s="516"/>
      <c r="ND54" s="516"/>
      <c r="NE54" s="516"/>
      <c r="NF54" s="516"/>
      <c r="NG54" s="516"/>
      <c r="NH54" s="516"/>
      <c r="NI54" s="516"/>
      <c r="NJ54" s="516"/>
      <c r="NK54" s="516"/>
      <c r="NL54" s="516"/>
      <c r="NM54" s="516"/>
      <c r="NN54" s="516"/>
      <c r="NO54" s="516"/>
      <c r="NP54" s="516"/>
      <c r="NQ54" s="516"/>
      <c r="NR54" s="516"/>
      <c r="NS54" s="516"/>
      <c r="NT54" s="516"/>
      <c r="NU54" s="516"/>
      <c r="NV54" s="516"/>
      <c r="NW54" s="516"/>
      <c r="NX54" s="516"/>
      <c r="NY54" s="516"/>
      <c r="NZ54" s="516"/>
      <c r="OA54" s="516"/>
      <c r="OB54" s="516"/>
      <c r="OC54" s="516"/>
      <c r="OD54" s="516"/>
      <c r="OE54" s="516"/>
      <c r="OF54" s="516"/>
      <c r="OG54" s="516"/>
      <c r="OH54" s="516"/>
      <c r="OI54" s="516"/>
      <c r="OJ54" s="516"/>
      <c r="OK54" s="516"/>
      <c r="OL54" s="516"/>
      <c r="OM54" s="516"/>
      <c r="ON54" s="516"/>
      <c r="OO54" s="516"/>
      <c r="OP54" s="516"/>
      <c r="OQ54" s="516"/>
      <c r="OR54" s="516"/>
      <c r="OS54" s="516"/>
      <c r="OT54" s="516"/>
      <c r="OU54" s="516"/>
      <c r="OV54" s="516"/>
      <c r="OW54" s="516"/>
      <c r="OX54" s="516"/>
      <c r="OY54" s="516"/>
      <c r="OZ54" s="516"/>
      <c r="PA54" s="516"/>
      <c r="PB54" s="516"/>
      <c r="PC54" s="516"/>
      <c r="PD54" s="516"/>
      <c r="PE54" s="516"/>
      <c r="PF54" s="516"/>
      <c r="PG54" s="516"/>
      <c r="PH54" s="516"/>
      <c r="PI54" s="516"/>
      <c r="PJ54" s="516"/>
      <c r="PK54" s="516"/>
      <c r="PL54" s="516"/>
      <c r="PM54" s="516"/>
      <c r="PN54" s="516"/>
      <c r="PO54" s="516"/>
      <c r="PP54" s="516"/>
      <c r="PQ54" s="516"/>
      <c r="PR54" s="516"/>
      <c r="PS54" s="516"/>
      <c r="PT54" s="516"/>
      <c r="PU54" s="516"/>
      <c r="PV54" s="516"/>
      <c r="PW54" s="516"/>
      <c r="PX54" s="516"/>
    </row>
    <row r="55" spans="1:440" ht="46.5" customHeight="1" x14ac:dyDescent="0.25">
      <c r="A55" s="573">
        <v>36</v>
      </c>
      <c r="B55" s="546" t="s">
        <v>79</v>
      </c>
      <c r="C55" s="590" t="s">
        <v>108</v>
      </c>
      <c r="D55" s="548" t="s">
        <v>70</v>
      </c>
      <c r="E55" s="425" t="str">
        <f t="shared" si="31"/>
        <v/>
      </c>
      <c r="F55" s="425" t="str">
        <f t="shared" si="31"/>
        <v/>
      </c>
      <c r="G55" s="425" t="str">
        <f t="shared" si="31"/>
        <v/>
      </c>
      <c r="H55" s="425" t="str">
        <f t="shared" si="31"/>
        <v/>
      </c>
      <c r="I55" s="425" t="str">
        <f t="shared" si="31"/>
        <v/>
      </c>
      <c r="J55" s="425" t="str">
        <f t="shared" si="31"/>
        <v/>
      </c>
      <c r="K55" s="425" t="str">
        <f t="shared" si="31"/>
        <v/>
      </c>
      <c r="L55" s="425" t="str">
        <f t="shared" si="31"/>
        <v/>
      </c>
      <c r="M55" s="425" t="str">
        <f t="shared" si="31"/>
        <v/>
      </c>
      <c r="N55" s="425" t="str">
        <f t="shared" si="31"/>
        <v/>
      </c>
      <c r="O55" s="425" t="str">
        <f t="shared" si="31"/>
        <v/>
      </c>
      <c r="P55" s="425" t="str">
        <f t="shared" si="31"/>
        <v/>
      </c>
      <c r="Q55" s="425" t="str">
        <f t="shared" si="31"/>
        <v/>
      </c>
      <c r="R55" s="425" t="str">
        <f t="shared" si="31"/>
        <v/>
      </c>
      <c r="S55" s="425" t="str">
        <f t="shared" si="31"/>
        <v/>
      </c>
      <c r="T55" s="425" t="str">
        <f t="shared" si="31"/>
        <v/>
      </c>
      <c r="U55" s="425" t="str">
        <f t="shared" si="32"/>
        <v/>
      </c>
      <c r="V55" s="425" t="str">
        <f t="shared" si="32"/>
        <v/>
      </c>
      <c r="W55" s="425" t="str">
        <f t="shared" si="32"/>
        <v/>
      </c>
      <c r="X55" s="425" t="str">
        <f t="shared" si="32"/>
        <v/>
      </c>
      <c r="Y55" s="425" t="str">
        <f t="shared" si="32"/>
        <v/>
      </c>
      <c r="Z55" s="425" t="str">
        <f t="shared" si="32"/>
        <v/>
      </c>
      <c r="AA55" s="425" t="str">
        <f t="shared" si="32"/>
        <v/>
      </c>
      <c r="AB55" s="425" t="str">
        <f t="shared" si="32"/>
        <v/>
      </c>
      <c r="AC55" s="425" t="str">
        <f t="shared" si="32"/>
        <v/>
      </c>
      <c r="AD55" s="425" t="str">
        <f t="shared" si="32"/>
        <v/>
      </c>
      <c r="AE55" s="425" t="str">
        <f t="shared" si="32"/>
        <v/>
      </c>
      <c r="AF55" s="425" t="str">
        <f t="shared" si="32"/>
        <v/>
      </c>
      <c r="AG55" s="425" t="str">
        <f t="shared" si="32"/>
        <v/>
      </c>
      <c r="AH55" s="425" t="str">
        <f t="shared" si="32"/>
        <v/>
      </c>
      <c r="AI55" s="425" t="str">
        <f t="shared" si="32"/>
        <v/>
      </c>
      <c r="AJ55" s="425" t="str">
        <f t="shared" si="32"/>
        <v/>
      </c>
      <c r="AK55" s="425" t="str">
        <f t="shared" si="32"/>
        <v/>
      </c>
      <c r="AL55" s="425" t="str">
        <f t="shared" si="32"/>
        <v/>
      </c>
      <c r="AM55" s="425" t="str">
        <f t="shared" si="32"/>
        <v/>
      </c>
      <c r="AN55" s="425" t="str">
        <f t="shared" si="32"/>
        <v/>
      </c>
      <c r="AO55" s="425" t="str">
        <f t="shared" si="32"/>
        <v/>
      </c>
      <c r="AP55" s="425" t="str">
        <f t="shared" si="32"/>
        <v/>
      </c>
      <c r="AQ55" s="425" t="str">
        <f t="shared" si="32"/>
        <v/>
      </c>
      <c r="AR55" s="425" t="str">
        <f t="shared" si="32"/>
        <v/>
      </c>
      <c r="AS55" s="425" t="str">
        <f t="shared" si="32"/>
        <v/>
      </c>
      <c r="AT55" s="425" t="str">
        <f t="shared" si="32"/>
        <v/>
      </c>
      <c r="AU55" s="425" t="str">
        <f t="shared" si="32"/>
        <v/>
      </c>
      <c r="AV55" s="425" t="str">
        <f t="shared" si="32"/>
        <v/>
      </c>
      <c r="AW55" s="425" t="str">
        <f t="shared" si="32"/>
        <v/>
      </c>
      <c r="AX55" s="425" t="str">
        <f t="shared" si="32"/>
        <v/>
      </c>
      <c r="AY55" s="425" t="str">
        <f t="shared" si="32"/>
        <v/>
      </c>
      <c r="AZ55" s="425" t="str">
        <f t="shared" si="32"/>
        <v/>
      </c>
      <c r="BA55" s="425" t="str">
        <f t="shared" si="32"/>
        <v/>
      </c>
      <c r="BB55" s="425" t="str">
        <f t="shared" si="32"/>
        <v/>
      </c>
      <c r="BC55" s="425" t="str">
        <f t="shared" si="32"/>
        <v/>
      </c>
      <c r="BD55" s="425" t="str">
        <f t="shared" si="32"/>
        <v/>
      </c>
      <c r="BE55" s="425" t="str">
        <f t="shared" si="32"/>
        <v/>
      </c>
      <c r="BF55" s="425" t="str">
        <f t="shared" si="32"/>
        <v/>
      </c>
      <c r="BG55" s="425" t="str">
        <f t="shared" si="32"/>
        <v/>
      </c>
      <c r="BH55" s="425" t="str">
        <f t="shared" si="32"/>
        <v/>
      </c>
      <c r="BI55" s="425" t="str">
        <f t="shared" si="32"/>
        <v/>
      </c>
      <c r="BJ55" s="425" t="str">
        <f t="shared" si="32"/>
        <v/>
      </c>
      <c r="BK55" s="425" t="str">
        <f t="shared" si="32"/>
        <v/>
      </c>
      <c r="BL55" s="714" t="str">
        <f t="shared" si="32"/>
        <v/>
      </c>
      <c r="BM55" s="642"/>
      <c r="BN55" s="643"/>
      <c r="BO55" s="525"/>
      <c r="BP55" s="516"/>
      <c r="BQ55" s="516"/>
      <c r="BR55" s="516"/>
      <c r="BS55" s="516"/>
      <c r="BT55" s="516"/>
      <c r="BU55" s="516"/>
      <c r="BV55" s="516"/>
      <c r="BW55" s="516"/>
      <c r="BX55" s="516"/>
      <c r="BY55" s="516"/>
      <c r="BZ55" s="516"/>
      <c r="CA55" s="516"/>
      <c r="CB55" s="516"/>
      <c r="CC55" s="516"/>
      <c r="CD55" s="516"/>
      <c r="CE55" s="516"/>
      <c r="CF55" s="516"/>
      <c r="CG55" s="516"/>
      <c r="CH55" s="516"/>
      <c r="CI55" s="516"/>
      <c r="CJ55" s="516"/>
      <c r="CK55" s="516"/>
      <c r="CL55" s="516"/>
      <c r="CM55" s="516"/>
      <c r="CN55" s="516"/>
      <c r="CO55" s="516"/>
      <c r="CP55" s="516"/>
      <c r="CQ55" s="516"/>
      <c r="CR55" s="516"/>
      <c r="CS55" s="516"/>
      <c r="CT55" s="516"/>
      <c r="CU55" s="516"/>
      <c r="CV55" s="516"/>
      <c r="CW55" s="516"/>
      <c r="CX55" s="516"/>
      <c r="CY55" s="516"/>
      <c r="CZ55" s="516"/>
      <c r="DA55" s="516"/>
      <c r="DB55" s="516"/>
      <c r="DC55" s="516"/>
      <c r="DD55" s="516"/>
      <c r="DE55" s="516"/>
      <c r="DF55" s="516"/>
      <c r="DG55" s="516"/>
      <c r="DH55" s="516"/>
      <c r="DI55" s="516"/>
      <c r="DJ55" s="516"/>
      <c r="DK55" s="516"/>
      <c r="DL55" s="516"/>
      <c r="DM55" s="516"/>
      <c r="DN55" s="516"/>
      <c r="DO55" s="516"/>
      <c r="DP55" s="516"/>
      <c r="DQ55" s="516"/>
      <c r="DR55" s="516"/>
      <c r="DS55" s="516"/>
      <c r="DT55" s="516"/>
      <c r="DU55" s="516"/>
      <c r="DV55" s="516"/>
      <c r="DW55" s="516"/>
      <c r="DX55" s="516"/>
      <c r="DY55" s="516"/>
      <c r="DZ55" s="516"/>
      <c r="EA55" s="516"/>
      <c r="EB55" s="516"/>
      <c r="EC55" s="516"/>
      <c r="ED55" s="516"/>
      <c r="EE55" s="516"/>
      <c r="EF55" s="516"/>
      <c r="EG55" s="516"/>
      <c r="EH55" s="516"/>
      <c r="EI55" s="516"/>
      <c r="EJ55" s="516"/>
      <c r="EK55" s="516"/>
      <c r="EL55" s="516"/>
      <c r="EM55" s="516"/>
      <c r="EN55" s="516"/>
      <c r="EO55" s="516"/>
      <c r="EP55" s="516"/>
      <c r="EQ55" s="516"/>
      <c r="ER55" s="516"/>
      <c r="ES55" s="516"/>
      <c r="ET55" s="516"/>
      <c r="EU55" s="516"/>
      <c r="EV55" s="516"/>
      <c r="EW55" s="516"/>
      <c r="EX55" s="516"/>
      <c r="EY55" s="516"/>
      <c r="EZ55" s="516"/>
      <c r="FA55" s="516"/>
      <c r="FB55" s="516"/>
      <c r="FC55" s="516"/>
      <c r="FD55" s="516"/>
      <c r="FE55" s="516"/>
      <c r="FF55" s="516"/>
      <c r="FG55" s="516"/>
      <c r="FH55" s="516"/>
      <c r="FI55" s="516"/>
      <c r="FJ55" s="516"/>
      <c r="FK55" s="516"/>
      <c r="FL55" s="516"/>
      <c r="FM55" s="516"/>
      <c r="FN55" s="516"/>
      <c r="FO55" s="516"/>
      <c r="FP55" s="516"/>
      <c r="FQ55" s="516"/>
      <c r="FR55" s="516"/>
      <c r="FS55" s="516"/>
      <c r="FT55" s="516"/>
      <c r="FU55" s="516"/>
      <c r="FV55" s="516"/>
      <c r="FW55" s="516"/>
      <c r="FX55" s="516"/>
      <c r="FY55" s="516"/>
      <c r="FZ55" s="516"/>
      <c r="GA55" s="516"/>
      <c r="GB55" s="516"/>
      <c r="GC55" s="516"/>
      <c r="GD55" s="516"/>
      <c r="GE55" s="516"/>
      <c r="GF55" s="516"/>
      <c r="GG55" s="516"/>
      <c r="GH55" s="516"/>
      <c r="GI55" s="516"/>
      <c r="GJ55" s="516"/>
      <c r="GK55" s="516"/>
      <c r="GL55" s="516"/>
      <c r="GM55" s="516"/>
      <c r="GN55" s="516"/>
      <c r="GO55" s="516"/>
      <c r="GP55" s="516"/>
      <c r="GQ55" s="516"/>
      <c r="GR55" s="516"/>
      <c r="GS55" s="516"/>
      <c r="GT55" s="516"/>
      <c r="GU55" s="516"/>
      <c r="GV55" s="516"/>
      <c r="GW55" s="516"/>
      <c r="GX55" s="516"/>
      <c r="GY55" s="516"/>
      <c r="GZ55" s="516"/>
      <c r="HA55" s="516"/>
      <c r="HB55" s="516"/>
      <c r="HC55" s="516"/>
      <c r="HD55" s="516"/>
      <c r="HE55" s="516"/>
      <c r="HF55" s="516"/>
      <c r="HG55" s="516"/>
      <c r="HH55" s="516"/>
      <c r="HI55" s="516"/>
      <c r="HJ55" s="516"/>
      <c r="HK55" s="516"/>
      <c r="HL55" s="516"/>
      <c r="HM55" s="516"/>
      <c r="HN55" s="516"/>
      <c r="HO55" s="516"/>
      <c r="HP55" s="516"/>
      <c r="HQ55" s="516"/>
      <c r="HR55" s="516"/>
      <c r="HS55" s="516"/>
      <c r="HT55" s="516"/>
      <c r="HU55" s="516"/>
      <c r="HV55" s="516"/>
      <c r="HW55" s="516"/>
      <c r="HX55" s="516"/>
      <c r="HY55" s="516"/>
      <c r="HZ55" s="516"/>
      <c r="IA55" s="516"/>
      <c r="IB55" s="516"/>
      <c r="IC55" s="516"/>
      <c r="ID55" s="516"/>
      <c r="IE55" s="516"/>
      <c r="IF55" s="516"/>
      <c r="IG55" s="516"/>
      <c r="IH55" s="516"/>
      <c r="II55" s="516"/>
      <c r="IJ55" s="516"/>
      <c r="IK55" s="516"/>
      <c r="IL55" s="516"/>
      <c r="IM55" s="516"/>
      <c r="IN55" s="516"/>
      <c r="IO55" s="516"/>
      <c r="IP55" s="516"/>
      <c r="IQ55" s="516"/>
      <c r="IR55" s="516"/>
      <c r="IS55" s="516"/>
      <c r="IT55" s="516"/>
      <c r="IU55" s="516"/>
      <c r="IV55" s="516"/>
      <c r="IW55" s="516"/>
      <c r="IX55" s="516"/>
      <c r="IY55" s="516"/>
      <c r="IZ55" s="516"/>
      <c r="JA55" s="516"/>
      <c r="JB55" s="516"/>
      <c r="JC55" s="516"/>
      <c r="JD55" s="516"/>
      <c r="JE55" s="516"/>
      <c r="JF55" s="516"/>
      <c r="JG55" s="516"/>
      <c r="JH55" s="516"/>
      <c r="JI55" s="516"/>
      <c r="JJ55" s="516"/>
      <c r="JK55" s="516"/>
      <c r="JL55" s="516"/>
      <c r="JM55" s="516"/>
      <c r="JN55" s="516"/>
      <c r="JO55" s="516"/>
      <c r="JP55" s="516"/>
      <c r="JQ55" s="516"/>
      <c r="JR55" s="516"/>
      <c r="JS55" s="516"/>
      <c r="JT55" s="516"/>
      <c r="JU55" s="516"/>
      <c r="JV55" s="516"/>
      <c r="JW55" s="516"/>
      <c r="JX55" s="516"/>
      <c r="JY55" s="516"/>
      <c r="JZ55" s="516"/>
      <c r="KA55" s="516"/>
      <c r="KB55" s="516"/>
      <c r="KC55" s="516"/>
      <c r="KD55" s="516"/>
      <c r="KE55" s="516"/>
      <c r="KF55" s="516"/>
      <c r="KG55" s="516"/>
      <c r="KH55" s="516"/>
      <c r="KI55" s="516"/>
      <c r="KJ55" s="516"/>
      <c r="KK55" s="516"/>
      <c r="KL55" s="516"/>
      <c r="KM55" s="516"/>
      <c r="KN55" s="516"/>
      <c r="KO55" s="516"/>
      <c r="KP55" s="516"/>
      <c r="KQ55" s="516"/>
      <c r="KR55" s="516"/>
      <c r="KS55" s="516"/>
      <c r="KT55" s="516"/>
      <c r="KU55" s="516"/>
      <c r="KV55" s="516"/>
      <c r="KW55" s="516"/>
      <c r="KX55" s="516"/>
      <c r="KY55" s="516"/>
      <c r="KZ55" s="516"/>
      <c r="LA55" s="516"/>
      <c r="LB55" s="516"/>
      <c r="LC55" s="516"/>
      <c r="LD55" s="516"/>
      <c r="LE55" s="516"/>
      <c r="LF55" s="516"/>
      <c r="LG55" s="516"/>
      <c r="LH55" s="516"/>
      <c r="LI55" s="516"/>
      <c r="LJ55" s="516"/>
      <c r="LK55" s="516"/>
      <c r="LL55" s="516"/>
      <c r="LM55" s="516"/>
      <c r="LN55" s="516"/>
      <c r="LO55" s="516"/>
      <c r="LP55" s="516"/>
      <c r="LQ55" s="516"/>
      <c r="LR55" s="516"/>
      <c r="LS55" s="516"/>
      <c r="LT55" s="516"/>
      <c r="LU55" s="516"/>
      <c r="LV55" s="516"/>
      <c r="LW55" s="516"/>
      <c r="LX55" s="516"/>
      <c r="LY55" s="516"/>
      <c r="LZ55" s="516"/>
      <c r="MA55" s="516"/>
      <c r="MB55" s="516"/>
      <c r="MC55" s="516"/>
      <c r="MD55" s="516"/>
      <c r="ME55" s="516"/>
      <c r="MF55" s="516"/>
      <c r="MG55" s="516"/>
      <c r="MH55" s="516"/>
      <c r="MI55" s="516"/>
      <c r="MJ55" s="516"/>
      <c r="MK55" s="516"/>
      <c r="ML55" s="516"/>
      <c r="MM55" s="516"/>
      <c r="MN55" s="516"/>
      <c r="MO55" s="516"/>
      <c r="MP55" s="516"/>
      <c r="MQ55" s="516"/>
      <c r="MR55" s="516"/>
      <c r="MS55" s="516"/>
      <c r="MT55" s="516"/>
      <c r="MU55" s="516"/>
      <c r="MV55" s="516"/>
      <c r="MW55" s="516"/>
      <c r="MX55" s="516"/>
      <c r="MY55" s="516"/>
      <c r="MZ55" s="516"/>
      <c r="NA55" s="516"/>
      <c r="NB55" s="516"/>
      <c r="NC55" s="516"/>
      <c r="ND55" s="516"/>
      <c r="NE55" s="516"/>
      <c r="NF55" s="516"/>
      <c r="NG55" s="516"/>
      <c r="NH55" s="516"/>
      <c r="NI55" s="516"/>
      <c r="NJ55" s="516"/>
      <c r="NK55" s="516"/>
      <c r="NL55" s="516"/>
      <c r="NM55" s="516"/>
      <c r="NN55" s="516"/>
      <c r="NO55" s="516"/>
      <c r="NP55" s="516"/>
      <c r="NQ55" s="516"/>
      <c r="NR55" s="516"/>
      <c r="NS55" s="516"/>
      <c r="NT55" s="516"/>
      <c r="NU55" s="516"/>
      <c r="NV55" s="516"/>
      <c r="NW55" s="516"/>
      <c r="NX55" s="516"/>
      <c r="NY55" s="516"/>
      <c r="NZ55" s="516"/>
      <c r="OA55" s="516"/>
      <c r="OB55" s="516"/>
      <c r="OC55" s="516"/>
      <c r="OD55" s="516"/>
      <c r="OE55" s="516"/>
      <c r="OF55" s="516"/>
      <c r="OG55" s="516"/>
      <c r="OH55" s="516"/>
      <c r="OI55" s="516"/>
      <c r="OJ55" s="516"/>
      <c r="OK55" s="516"/>
      <c r="OL55" s="516"/>
      <c r="OM55" s="516"/>
      <c r="ON55" s="516"/>
      <c r="OO55" s="516"/>
      <c r="OP55" s="516"/>
      <c r="OQ55" s="516"/>
      <c r="OR55" s="516"/>
      <c r="OS55" s="516"/>
      <c r="OT55" s="516"/>
      <c r="OU55" s="516"/>
      <c r="OV55" s="516"/>
      <c r="OW55" s="516"/>
      <c r="OX55" s="516"/>
      <c r="OY55" s="516"/>
      <c r="OZ55" s="516"/>
      <c r="PA55" s="516"/>
      <c r="PB55" s="516"/>
      <c r="PC55" s="516"/>
      <c r="PD55" s="516"/>
      <c r="PE55" s="516"/>
      <c r="PF55" s="516"/>
      <c r="PG55" s="516"/>
      <c r="PH55" s="516"/>
      <c r="PI55" s="516"/>
      <c r="PJ55" s="516"/>
      <c r="PK55" s="516"/>
      <c r="PL55" s="516"/>
      <c r="PM55" s="516"/>
      <c r="PN55" s="516"/>
      <c r="PO55" s="516"/>
      <c r="PP55" s="516"/>
      <c r="PQ55" s="516"/>
      <c r="PR55" s="516"/>
      <c r="PS55" s="516"/>
      <c r="PT55" s="516"/>
      <c r="PU55" s="516"/>
      <c r="PV55" s="516"/>
      <c r="PW55" s="516"/>
      <c r="PX55" s="516"/>
    </row>
    <row r="56" spans="1:440" ht="58.5" customHeight="1" thickBot="1" x14ac:dyDescent="0.3">
      <c r="A56" s="597">
        <v>37</v>
      </c>
      <c r="B56" s="552" t="s">
        <v>80</v>
      </c>
      <c r="C56" s="562" t="s">
        <v>109</v>
      </c>
      <c r="D56" s="554" t="s">
        <v>70</v>
      </c>
      <c r="E56" s="425" t="str">
        <f t="shared" si="31"/>
        <v/>
      </c>
      <c r="F56" s="425" t="str">
        <f t="shared" si="31"/>
        <v/>
      </c>
      <c r="G56" s="425" t="str">
        <f t="shared" si="31"/>
        <v/>
      </c>
      <c r="H56" s="425" t="str">
        <f t="shared" si="31"/>
        <v/>
      </c>
      <c r="I56" s="425" t="str">
        <f t="shared" si="31"/>
        <v/>
      </c>
      <c r="J56" s="425" t="str">
        <f t="shared" si="31"/>
        <v/>
      </c>
      <c r="K56" s="425" t="str">
        <f t="shared" si="31"/>
        <v/>
      </c>
      <c r="L56" s="425" t="str">
        <f t="shared" si="31"/>
        <v/>
      </c>
      <c r="M56" s="425" t="str">
        <f t="shared" si="31"/>
        <v/>
      </c>
      <c r="N56" s="425" t="str">
        <f t="shared" si="31"/>
        <v/>
      </c>
      <c r="O56" s="425" t="str">
        <f t="shared" si="31"/>
        <v/>
      </c>
      <c r="P56" s="425" t="str">
        <f t="shared" si="31"/>
        <v/>
      </c>
      <c r="Q56" s="425" t="str">
        <f t="shared" si="31"/>
        <v/>
      </c>
      <c r="R56" s="425" t="str">
        <f t="shared" si="31"/>
        <v/>
      </c>
      <c r="S56" s="425" t="str">
        <f t="shared" si="31"/>
        <v/>
      </c>
      <c r="T56" s="425" t="str">
        <f t="shared" si="31"/>
        <v/>
      </c>
      <c r="U56" s="425" t="str">
        <f t="shared" si="32"/>
        <v/>
      </c>
      <c r="V56" s="425" t="str">
        <f t="shared" si="32"/>
        <v/>
      </c>
      <c r="W56" s="425" t="str">
        <f t="shared" si="32"/>
        <v/>
      </c>
      <c r="X56" s="425" t="str">
        <f t="shared" si="32"/>
        <v/>
      </c>
      <c r="Y56" s="425" t="str">
        <f t="shared" si="32"/>
        <v/>
      </c>
      <c r="Z56" s="425" t="str">
        <f t="shared" si="32"/>
        <v/>
      </c>
      <c r="AA56" s="425" t="str">
        <f t="shared" si="32"/>
        <v/>
      </c>
      <c r="AB56" s="425" t="str">
        <f t="shared" si="32"/>
        <v/>
      </c>
      <c r="AC56" s="425" t="str">
        <f t="shared" si="32"/>
        <v/>
      </c>
      <c r="AD56" s="425" t="str">
        <f t="shared" si="32"/>
        <v/>
      </c>
      <c r="AE56" s="425" t="str">
        <f t="shared" si="32"/>
        <v/>
      </c>
      <c r="AF56" s="425" t="str">
        <f t="shared" si="32"/>
        <v/>
      </c>
      <c r="AG56" s="425" t="str">
        <f t="shared" si="32"/>
        <v/>
      </c>
      <c r="AH56" s="425" t="str">
        <f t="shared" si="32"/>
        <v/>
      </c>
      <c r="AI56" s="425" t="str">
        <f t="shared" si="32"/>
        <v/>
      </c>
      <c r="AJ56" s="425" t="str">
        <f t="shared" si="32"/>
        <v/>
      </c>
      <c r="AK56" s="425" t="str">
        <f t="shared" si="32"/>
        <v/>
      </c>
      <c r="AL56" s="425" t="str">
        <f t="shared" si="32"/>
        <v/>
      </c>
      <c r="AM56" s="425" t="str">
        <f t="shared" si="32"/>
        <v/>
      </c>
      <c r="AN56" s="425" t="str">
        <f t="shared" si="32"/>
        <v/>
      </c>
      <c r="AO56" s="425" t="str">
        <f t="shared" si="32"/>
        <v/>
      </c>
      <c r="AP56" s="425" t="str">
        <f t="shared" si="32"/>
        <v/>
      </c>
      <c r="AQ56" s="425" t="str">
        <f t="shared" si="32"/>
        <v/>
      </c>
      <c r="AR56" s="425" t="str">
        <f t="shared" si="32"/>
        <v/>
      </c>
      <c r="AS56" s="425" t="str">
        <f t="shared" si="32"/>
        <v/>
      </c>
      <c r="AT56" s="425" t="str">
        <f t="shared" si="32"/>
        <v/>
      </c>
      <c r="AU56" s="425" t="str">
        <f t="shared" si="32"/>
        <v/>
      </c>
      <c r="AV56" s="425" t="str">
        <f t="shared" si="32"/>
        <v/>
      </c>
      <c r="AW56" s="425" t="str">
        <f t="shared" si="32"/>
        <v/>
      </c>
      <c r="AX56" s="425" t="str">
        <f t="shared" si="32"/>
        <v/>
      </c>
      <c r="AY56" s="425" t="str">
        <f t="shared" si="32"/>
        <v/>
      </c>
      <c r="AZ56" s="425" t="str">
        <f t="shared" si="32"/>
        <v/>
      </c>
      <c r="BA56" s="425" t="str">
        <f t="shared" si="32"/>
        <v/>
      </c>
      <c r="BB56" s="425" t="str">
        <f t="shared" si="32"/>
        <v/>
      </c>
      <c r="BC56" s="425" t="str">
        <f t="shared" si="32"/>
        <v/>
      </c>
      <c r="BD56" s="425" t="str">
        <f t="shared" si="32"/>
        <v/>
      </c>
      <c r="BE56" s="425" t="str">
        <f t="shared" si="32"/>
        <v/>
      </c>
      <c r="BF56" s="425" t="str">
        <f t="shared" si="32"/>
        <v/>
      </c>
      <c r="BG56" s="425" t="str">
        <f t="shared" si="32"/>
        <v/>
      </c>
      <c r="BH56" s="425" t="str">
        <f t="shared" si="32"/>
        <v/>
      </c>
      <c r="BI56" s="425" t="str">
        <f t="shared" si="32"/>
        <v/>
      </c>
      <c r="BJ56" s="425" t="str">
        <f t="shared" si="32"/>
        <v/>
      </c>
      <c r="BK56" s="425" t="str">
        <f t="shared" si="32"/>
        <v/>
      </c>
      <c r="BL56" s="714" t="str">
        <f t="shared" si="32"/>
        <v/>
      </c>
      <c r="BM56" s="664"/>
      <c r="BN56" s="665"/>
      <c r="BO56" s="666"/>
      <c r="BP56" s="516"/>
      <c r="BQ56" s="516"/>
      <c r="BR56" s="516"/>
      <c r="BS56" s="516"/>
      <c r="BT56" s="516"/>
      <c r="BU56" s="516"/>
      <c r="BV56" s="516"/>
      <c r="BW56" s="516"/>
      <c r="BX56" s="516"/>
      <c r="BY56" s="516"/>
      <c r="BZ56" s="516"/>
      <c r="CA56" s="516"/>
      <c r="CB56" s="516"/>
      <c r="CC56" s="516"/>
      <c r="CD56" s="516"/>
      <c r="CE56" s="516"/>
      <c r="CF56" s="516"/>
      <c r="CG56" s="516"/>
      <c r="CH56" s="516"/>
      <c r="CI56" s="516"/>
      <c r="CJ56" s="516"/>
      <c r="CK56" s="516"/>
      <c r="CL56" s="516"/>
      <c r="CM56" s="516"/>
      <c r="CN56" s="516"/>
      <c r="CO56" s="516"/>
      <c r="CP56" s="516"/>
      <c r="CQ56" s="516"/>
      <c r="CR56" s="516"/>
      <c r="CS56" s="516"/>
      <c r="CT56" s="516"/>
      <c r="CU56" s="516"/>
      <c r="CV56" s="516"/>
      <c r="CW56" s="516"/>
      <c r="CX56" s="516"/>
      <c r="CY56" s="516"/>
      <c r="CZ56" s="516"/>
      <c r="DA56" s="516"/>
      <c r="DB56" s="516"/>
      <c r="DC56" s="516"/>
      <c r="DD56" s="516"/>
      <c r="DE56" s="516"/>
      <c r="DF56" s="516"/>
      <c r="DG56" s="516"/>
      <c r="DH56" s="516"/>
      <c r="DI56" s="516"/>
      <c r="DJ56" s="516"/>
      <c r="DK56" s="516"/>
      <c r="DL56" s="516"/>
      <c r="DM56" s="516"/>
      <c r="DN56" s="516"/>
      <c r="DO56" s="516"/>
      <c r="DP56" s="516"/>
      <c r="DQ56" s="516"/>
      <c r="DR56" s="516"/>
      <c r="DS56" s="516"/>
      <c r="DT56" s="516"/>
      <c r="DU56" s="516"/>
      <c r="DV56" s="516"/>
      <c r="DW56" s="516"/>
      <c r="DX56" s="516"/>
      <c r="DY56" s="516"/>
      <c r="DZ56" s="516"/>
      <c r="EA56" s="516"/>
      <c r="EB56" s="516"/>
      <c r="EC56" s="516"/>
      <c r="ED56" s="516"/>
      <c r="EE56" s="516"/>
      <c r="EF56" s="516"/>
      <c r="EG56" s="516"/>
      <c r="EH56" s="516"/>
      <c r="EI56" s="516"/>
      <c r="EJ56" s="516"/>
      <c r="EK56" s="516"/>
      <c r="EL56" s="516"/>
      <c r="EM56" s="516"/>
      <c r="EN56" s="516"/>
      <c r="EO56" s="516"/>
      <c r="EP56" s="516"/>
      <c r="EQ56" s="516"/>
      <c r="ER56" s="516"/>
      <c r="ES56" s="516"/>
      <c r="ET56" s="516"/>
      <c r="EU56" s="516"/>
      <c r="EV56" s="516"/>
      <c r="EW56" s="516"/>
      <c r="EX56" s="516"/>
      <c r="EY56" s="516"/>
      <c r="EZ56" s="516"/>
      <c r="FA56" s="516"/>
      <c r="FB56" s="516"/>
      <c r="FC56" s="516"/>
      <c r="FD56" s="516"/>
      <c r="FE56" s="516"/>
      <c r="FF56" s="516"/>
      <c r="FG56" s="516"/>
      <c r="FH56" s="516"/>
      <c r="FI56" s="516"/>
      <c r="FJ56" s="516"/>
      <c r="FK56" s="516"/>
      <c r="FL56" s="516"/>
      <c r="FM56" s="516"/>
      <c r="FN56" s="516"/>
      <c r="FO56" s="516"/>
      <c r="FP56" s="516"/>
      <c r="FQ56" s="516"/>
      <c r="FR56" s="516"/>
      <c r="FS56" s="516"/>
      <c r="FT56" s="516"/>
      <c r="FU56" s="516"/>
      <c r="FV56" s="516"/>
      <c r="FW56" s="516"/>
      <c r="FX56" s="516"/>
      <c r="FY56" s="516"/>
      <c r="FZ56" s="516"/>
      <c r="GA56" s="516"/>
      <c r="GB56" s="516"/>
      <c r="GC56" s="516"/>
      <c r="GD56" s="516"/>
      <c r="GE56" s="516"/>
      <c r="GF56" s="516"/>
      <c r="GG56" s="516"/>
      <c r="GH56" s="516"/>
      <c r="GI56" s="516"/>
      <c r="GJ56" s="516"/>
      <c r="GK56" s="516"/>
      <c r="GL56" s="516"/>
      <c r="GM56" s="516"/>
      <c r="GN56" s="516"/>
      <c r="GO56" s="516"/>
      <c r="GP56" s="516"/>
      <c r="GQ56" s="516"/>
      <c r="GR56" s="516"/>
      <c r="GS56" s="516"/>
      <c r="GT56" s="516"/>
      <c r="GU56" s="516"/>
      <c r="GV56" s="516"/>
      <c r="GW56" s="516"/>
      <c r="GX56" s="516"/>
      <c r="GY56" s="516"/>
      <c r="GZ56" s="516"/>
      <c r="HA56" s="516"/>
      <c r="HB56" s="516"/>
      <c r="HC56" s="516"/>
      <c r="HD56" s="516"/>
      <c r="HE56" s="516"/>
      <c r="HF56" s="516"/>
      <c r="HG56" s="516"/>
      <c r="HH56" s="516"/>
      <c r="HI56" s="516"/>
      <c r="HJ56" s="516"/>
      <c r="HK56" s="516"/>
      <c r="HL56" s="516"/>
      <c r="HM56" s="516"/>
      <c r="HN56" s="516"/>
      <c r="HO56" s="516"/>
      <c r="HP56" s="516"/>
      <c r="HQ56" s="516"/>
      <c r="HR56" s="516"/>
      <c r="HS56" s="516"/>
      <c r="HT56" s="516"/>
      <c r="HU56" s="516"/>
      <c r="HV56" s="516"/>
      <c r="HW56" s="516"/>
      <c r="HX56" s="516"/>
      <c r="HY56" s="516"/>
      <c r="HZ56" s="516"/>
      <c r="IA56" s="516"/>
      <c r="IB56" s="516"/>
      <c r="IC56" s="516"/>
      <c r="ID56" s="516"/>
      <c r="IE56" s="516"/>
      <c r="IF56" s="516"/>
      <c r="IG56" s="516"/>
      <c r="IH56" s="516"/>
      <c r="II56" s="516"/>
      <c r="IJ56" s="516"/>
      <c r="IK56" s="516"/>
      <c r="IL56" s="516"/>
      <c r="IM56" s="516"/>
      <c r="IN56" s="516"/>
      <c r="IO56" s="516"/>
      <c r="IP56" s="516"/>
      <c r="IQ56" s="516"/>
      <c r="IR56" s="516"/>
      <c r="IS56" s="516"/>
      <c r="IT56" s="516"/>
      <c r="IU56" s="516"/>
      <c r="IV56" s="516"/>
      <c r="IW56" s="516"/>
      <c r="IX56" s="516"/>
      <c r="IY56" s="516"/>
      <c r="IZ56" s="516"/>
      <c r="JA56" s="516"/>
      <c r="JB56" s="516"/>
      <c r="JC56" s="516"/>
      <c r="JD56" s="516"/>
      <c r="JE56" s="516"/>
      <c r="JF56" s="516"/>
      <c r="JG56" s="516"/>
      <c r="JH56" s="516"/>
      <c r="JI56" s="516"/>
      <c r="JJ56" s="516"/>
      <c r="JK56" s="516"/>
      <c r="JL56" s="516"/>
      <c r="JM56" s="516"/>
      <c r="JN56" s="516"/>
      <c r="JO56" s="516"/>
      <c r="JP56" s="516"/>
      <c r="JQ56" s="516"/>
      <c r="JR56" s="516"/>
      <c r="JS56" s="516"/>
      <c r="JT56" s="516"/>
      <c r="JU56" s="516"/>
      <c r="JV56" s="516"/>
      <c r="JW56" s="516"/>
      <c r="JX56" s="516"/>
      <c r="JY56" s="516"/>
      <c r="JZ56" s="516"/>
      <c r="KA56" s="516"/>
      <c r="KB56" s="516"/>
      <c r="KC56" s="516"/>
      <c r="KD56" s="516"/>
      <c r="KE56" s="516"/>
      <c r="KF56" s="516"/>
      <c r="KG56" s="516"/>
      <c r="KH56" s="516"/>
      <c r="KI56" s="516"/>
      <c r="KJ56" s="516"/>
      <c r="KK56" s="516"/>
      <c r="KL56" s="516"/>
      <c r="KM56" s="516"/>
      <c r="KN56" s="516"/>
      <c r="KO56" s="516"/>
      <c r="KP56" s="516"/>
      <c r="KQ56" s="516"/>
      <c r="KR56" s="516"/>
      <c r="KS56" s="516"/>
      <c r="KT56" s="516"/>
      <c r="KU56" s="516"/>
      <c r="KV56" s="516"/>
      <c r="KW56" s="516"/>
      <c r="KX56" s="516"/>
      <c r="KY56" s="516"/>
      <c r="KZ56" s="516"/>
      <c r="LA56" s="516"/>
      <c r="LB56" s="516"/>
      <c r="LC56" s="516"/>
      <c r="LD56" s="516"/>
      <c r="LE56" s="516"/>
      <c r="LF56" s="516"/>
      <c r="LG56" s="516"/>
      <c r="LH56" s="516"/>
      <c r="LI56" s="516"/>
      <c r="LJ56" s="516"/>
      <c r="LK56" s="516"/>
      <c r="LL56" s="516"/>
      <c r="LM56" s="516"/>
      <c r="LN56" s="516"/>
      <c r="LO56" s="516"/>
      <c r="LP56" s="516"/>
      <c r="LQ56" s="516"/>
      <c r="LR56" s="516"/>
      <c r="LS56" s="516"/>
      <c r="LT56" s="516"/>
      <c r="LU56" s="516"/>
      <c r="LV56" s="516"/>
      <c r="LW56" s="516"/>
      <c r="LX56" s="516"/>
      <c r="LY56" s="516"/>
      <c r="LZ56" s="516"/>
      <c r="MA56" s="516"/>
      <c r="MB56" s="516"/>
      <c r="MC56" s="516"/>
      <c r="MD56" s="516"/>
      <c r="ME56" s="516"/>
      <c r="MF56" s="516"/>
      <c r="MG56" s="516"/>
      <c r="MH56" s="516"/>
      <c r="MI56" s="516"/>
      <c r="MJ56" s="516"/>
      <c r="MK56" s="516"/>
      <c r="ML56" s="516"/>
      <c r="MM56" s="516"/>
      <c r="MN56" s="516"/>
      <c r="MO56" s="516"/>
      <c r="MP56" s="516"/>
      <c r="MQ56" s="516"/>
      <c r="MR56" s="516"/>
      <c r="MS56" s="516"/>
      <c r="MT56" s="516"/>
      <c r="MU56" s="516"/>
      <c r="MV56" s="516"/>
      <c r="MW56" s="516"/>
      <c r="MX56" s="516"/>
      <c r="MY56" s="516"/>
      <c r="MZ56" s="516"/>
      <c r="NA56" s="516"/>
      <c r="NB56" s="516"/>
      <c r="NC56" s="516"/>
      <c r="ND56" s="516"/>
      <c r="NE56" s="516"/>
      <c r="NF56" s="516"/>
      <c r="NG56" s="516"/>
      <c r="NH56" s="516"/>
      <c r="NI56" s="516"/>
      <c r="NJ56" s="516"/>
      <c r="NK56" s="516"/>
      <c r="NL56" s="516"/>
      <c r="NM56" s="516"/>
      <c r="NN56" s="516"/>
      <c r="NO56" s="516"/>
      <c r="NP56" s="516"/>
      <c r="NQ56" s="516"/>
      <c r="NR56" s="516"/>
      <c r="NS56" s="516"/>
      <c r="NT56" s="516"/>
      <c r="NU56" s="516"/>
      <c r="NV56" s="516"/>
      <c r="NW56" s="516"/>
      <c r="NX56" s="516"/>
      <c r="NY56" s="516"/>
      <c r="NZ56" s="516"/>
      <c r="OA56" s="516"/>
      <c r="OB56" s="516"/>
      <c r="OC56" s="516"/>
      <c r="OD56" s="516"/>
      <c r="OE56" s="516"/>
      <c r="OF56" s="516"/>
      <c r="OG56" s="516"/>
      <c r="OH56" s="516"/>
      <c r="OI56" s="516"/>
      <c r="OJ56" s="516"/>
      <c r="OK56" s="516"/>
      <c r="OL56" s="516"/>
      <c r="OM56" s="516"/>
      <c r="ON56" s="516"/>
      <c r="OO56" s="516"/>
      <c r="OP56" s="516"/>
      <c r="OQ56" s="516"/>
      <c r="OR56" s="516"/>
      <c r="OS56" s="516"/>
      <c r="OT56" s="516"/>
      <c r="OU56" s="516"/>
      <c r="OV56" s="516"/>
      <c r="OW56" s="516"/>
      <c r="OX56" s="516"/>
      <c r="OY56" s="516"/>
      <c r="OZ56" s="516"/>
      <c r="PA56" s="516"/>
      <c r="PB56" s="516"/>
      <c r="PC56" s="516"/>
      <c r="PD56" s="516"/>
      <c r="PE56" s="516"/>
      <c r="PF56" s="516"/>
      <c r="PG56" s="516"/>
      <c r="PH56" s="516"/>
      <c r="PI56" s="516"/>
      <c r="PJ56" s="516"/>
      <c r="PK56" s="516"/>
      <c r="PL56" s="516"/>
      <c r="PM56" s="516"/>
      <c r="PN56" s="516"/>
      <c r="PO56" s="516"/>
      <c r="PP56" s="516"/>
      <c r="PQ56" s="516"/>
      <c r="PR56" s="516"/>
      <c r="PS56" s="516"/>
      <c r="PT56" s="516"/>
      <c r="PU56" s="516"/>
      <c r="PV56" s="516"/>
      <c r="PW56" s="516"/>
      <c r="PX56" s="516"/>
    </row>
    <row r="57" spans="1:440" s="80" customFormat="1" ht="24" customHeight="1" thickBot="1" x14ac:dyDescent="0.3">
      <c r="A57" s="599" t="s">
        <v>132</v>
      </c>
      <c r="B57" s="758" t="s">
        <v>204</v>
      </c>
      <c r="C57" s="757"/>
      <c r="D57" s="600" t="s">
        <v>10</v>
      </c>
      <c r="E57" s="715" t="s">
        <v>66</v>
      </c>
      <c r="F57" s="706" t="s">
        <v>66</v>
      </c>
      <c r="G57" s="706" t="s">
        <v>66</v>
      </c>
      <c r="H57" s="706" t="s">
        <v>66</v>
      </c>
      <c r="I57" s="706" t="s">
        <v>66</v>
      </c>
      <c r="J57" s="706" t="s">
        <v>66</v>
      </c>
      <c r="K57" s="706" t="s">
        <v>66</v>
      </c>
      <c r="L57" s="706" t="s">
        <v>66</v>
      </c>
      <c r="M57" s="706" t="s">
        <v>66</v>
      </c>
      <c r="N57" s="706" t="s">
        <v>66</v>
      </c>
      <c r="O57" s="706" t="s">
        <v>66</v>
      </c>
      <c r="P57" s="706" t="s">
        <v>66</v>
      </c>
      <c r="Q57" s="706" t="s">
        <v>66</v>
      </c>
      <c r="R57" s="706" t="s">
        <v>66</v>
      </c>
      <c r="S57" s="706" t="s">
        <v>66</v>
      </c>
      <c r="T57" s="706" t="s">
        <v>66</v>
      </c>
      <c r="U57" s="706" t="s">
        <v>66</v>
      </c>
      <c r="V57" s="706" t="s">
        <v>66</v>
      </c>
      <c r="W57" s="706" t="s">
        <v>66</v>
      </c>
      <c r="X57" s="706" t="s">
        <v>66</v>
      </c>
      <c r="Y57" s="706" t="s">
        <v>66</v>
      </c>
      <c r="Z57" s="706" t="s">
        <v>66</v>
      </c>
      <c r="AA57" s="706" t="s">
        <v>66</v>
      </c>
      <c r="AB57" s="706" t="s">
        <v>66</v>
      </c>
      <c r="AC57" s="706" t="s">
        <v>66</v>
      </c>
      <c r="AD57" s="706" t="s">
        <v>66</v>
      </c>
      <c r="AE57" s="706" t="s">
        <v>66</v>
      </c>
      <c r="AF57" s="706" t="s">
        <v>66</v>
      </c>
      <c r="AG57" s="706" t="s">
        <v>66</v>
      </c>
      <c r="AH57" s="706" t="s">
        <v>66</v>
      </c>
      <c r="AI57" s="706" t="s">
        <v>66</v>
      </c>
      <c r="AJ57" s="706" t="s">
        <v>66</v>
      </c>
      <c r="AK57" s="706" t="s">
        <v>66</v>
      </c>
      <c r="AL57" s="706" t="s">
        <v>66</v>
      </c>
      <c r="AM57" s="706" t="s">
        <v>66</v>
      </c>
      <c r="AN57" s="706" t="s">
        <v>66</v>
      </c>
      <c r="AO57" s="706" t="s">
        <v>66</v>
      </c>
      <c r="AP57" s="706" t="s">
        <v>66</v>
      </c>
      <c r="AQ57" s="706" t="s">
        <v>66</v>
      </c>
      <c r="AR57" s="706" t="s">
        <v>66</v>
      </c>
      <c r="AS57" s="706" t="s">
        <v>66</v>
      </c>
      <c r="AT57" s="706" t="s">
        <v>66</v>
      </c>
      <c r="AU57" s="706" t="s">
        <v>66</v>
      </c>
      <c r="AV57" s="706" t="s">
        <v>66</v>
      </c>
      <c r="AW57" s="706" t="s">
        <v>66</v>
      </c>
      <c r="AX57" s="706" t="s">
        <v>66</v>
      </c>
      <c r="AY57" s="706" t="s">
        <v>66</v>
      </c>
      <c r="AZ57" s="706" t="s">
        <v>66</v>
      </c>
      <c r="BA57" s="707" t="s">
        <v>66</v>
      </c>
      <c r="BB57" s="708" t="s">
        <v>66</v>
      </c>
      <c r="BC57" s="708" t="s">
        <v>66</v>
      </c>
      <c r="BD57" s="708" t="s">
        <v>66</v>
      </c>
      <c r="BE57" s="708" t="s">
        <v>66</v>
      </c>
      <c r="BF57" s="708" t="s">
        <v>66</v>
      </c>
      <c r="BG57" s="708" t="s">
        <v>66</v>
      </c>
      <c r="BH57" s="708" t="s">
        <v>66</v>
      </c>
      <c r="BI57" s="708" t="s">
        <v>66</v>
      </c>
      <c r="BJ57" s="708" t="s">
        <v>66</v>
      </c>
      <c r="BK57" s="708" t="s">
        <v>66</v>
      </c>
      <c r="BL57" s="716" t="s">
        <v>66</v>
      </c>
      <c r="BM57" s="717" t="s">
        <v>41</v>
      </c>
      <c r="BN57" s="718" t="s">
        <v>139</v>
      </c>
      <c r="BO57" s="719" t="s">
        <v>42</v>
      </c>
      <c r="BP57" s="654"/>
      <c r="BQ57" s="654"/>
      <c r="BR57" s="654"/>
      <c r="BS57" s="654"/>
      <c r="BT57" s="654"/>
      <c r="BU57" s="654"/>
      <c r="BV57" s="654"/>
      <c r="BW57" s="654"/>
      <c r="BX57" s="654"/>
      <c r="BY57" s="654"/>
      <c r="BZ57" s="654"/>
      <c r="CA57" s="654"/>
      <c r="CB57" s="654"/>
      <c r="CC57" s="654"/>
      <c r="CD57" s="654"/>
      <c r="CE57" s="654"/>
      <c r="CF57" s="654"/>
      <c r="CG57" s="654"/>
      <c r="CH57" s="654"/>
      <c r="CI57" s="654"/>
      <c r="CJ57" s="654"/>
      <c r="CK57" s="654"/>
      <c r="CL57" s="654"/>
      <c r="CM57" s="654"/>
      <c r="CN57" s="654"/>
      <c r="CO57" s="654"/>
      <c r="CP57" s="654"/>
      <c r="CQ57" s="654"/>
      <c r="CR57" s="654"/>
      <c r="CS57" s="654"/>
      <c r="CT57" s="654"/>
      <c r="CU57" s="654"/>
      <c r="CV57" s="654"/>
      <c r="CW57" s="654"/>
      <c r="CX57" s="654"/>
      <c r="CY57" s="654"/>
      <c r="CZ57" s="654"/>
      <c r="DA57" s="654"/>
      <c r="DB57" s="654"/>
      <c r="DC57" s="654"/>
      <c r="DD57" s="654"/>
      <c r="DE57" s="654"/>
      <c r="DF57" s="654"/>
      <c r="DG57" s="654"/>
      <c r="DH57" s="654"/>
      <c r="DI57" s="654"/>
      <c r="DJ57" s="654"/>
      <c r="DK57" s="654"/>
      <c r="DL57" s="654"/>
      <c r="DM57" s="654"/>
      <c r="DN57" s="654"/>
      <c r="DO57" s="654"/>
      <c r="DP57" s="654"/>
      <c r="DQ57" s="654"/>
      <c r="DR57" s="654"/>
      <c r="DS57" s="654"/>
      <c r="DT57" s="654"/>
      <c r="DU57" s="654"/>
      <c r="DV57" s="654"/>
      <c r="DW57" s="654"/>
      <c r="DX57" s="654"/>
      <c r="DY57" s="654"/>
      <c r="DZ57" s="654"/>
      <c r="EA57" s="654"/>
      <c r="EB57" s="654"/>
      <c r="EC57" s="654"/>
      <c r="ED57" s="654"/>
      <c r="EE57" s="654"/>
      <c r="EF57" s="654"/>
      <c r="EG57" s="654"/>
      <c r="EH57" s="654"/>
      <c r="EI57" s="654"/>
      <c r="EJ57" s="654"/>
      <c r="EK57" s="654"/>
      <c r="EL57" s="654"/>
      <c r="EM57" s="654"/>
      <c r="EN57" s="654"/>
      <c r="EO57" s="654"/>
      <c r="EP57" s="654"/>
      <c r="EQ57" s="654"/>
      <c r="ER57" s="654"/>
      <c r="ES57" s="654"/>
      <c r="ET57" s="654"/>
      <c r="EU57" s="654"/>
      <c r="EV57" s="654"/>
      <c r="EW57" s="654"/>
      <c r="EX57" s="654"/>
      <c r="EY57" s="654"/>
      <c r="EZ57" s="654"/>
      <c r="FA57" s="654"/>
      <c r="FB57" s="654"/>
      <c r="FC57" s="654"/>
      <c r="FD57" s="654"/>
      <c r="FE57" s="654"/>
      <c r="FF57" s="654"/>
      <c r="FG57" s="654"/>
      <c r="FH57" s="654"/>
      <c r="FI57" s="654"/>
      <c r="FJ57" s="654"/>
      <c r="FK57" s="654"/>
      <c r="FL57" s="654"/>
      <c r="FM57" s="654"/>
      <c r="FN57" s="654"/>
      <c r="FO57" s="654"/>
      <c r="FP57" s="654"/>
      <c r="FQ57" s="654"/>
      <c r="FR57" s="654"/>
      <c r="FS57" s="654"/>
      <c r="FT57" s="654"/>
      <c r="FU57" s="654"/>
      <c r="FV57" s="654"/>
      <c r="FW57" s="654"/>
      <c r="FX57" s="654"/>
      <c r="FY57" s="654"/>
      <c r="FZ57" s="654"/>
      <c r="GA57" s="654"/>
      <c r="GB57" s="654"/>
      <c r="GC57" s="654"/>
      <c r="GD57" s="654"/>
      <c r="GE57" s="654"/>
      <c r="GF57" s="654"/>
      <c r="GG57" s="654"/>
      <c r="GH57" s="654"/>
      <c r="GI57" s="654"/>
      <c r="GJ57" s="654"/>
      <c r="GK57" s="654"/>
      <c r="GL57" s="654"/>
      <c r="GM57" s="654"/>
      <c r="GN57" s="654"/>
      <c r="GO57" s="654"/>
      <c r="GP57" s="654"/>
      <c r="GQ57" s="654"/>
      <c r="GR57" s="654"/>
      <c r="GS57" s="654"/>
      <c r="GT57" s="654"/>
      <c r="GU57" s="654"/>
      <c r="GV57" s="654"/>
      <c r="GW57" s="654"/>
      <c r="GX57" s="654"/>
      <c r="GY57" s="654"/>
      <c r="GZ57" s="654"/>
      <c r="HA57" s="654"/>
      <c r="HB57" s="654"/>
      <c r="HC57" s="654"/>
      <c r="HD57" s="654"/>
      <c r="HE57" s="654"/>
      <c r="HF57" s="654"/>
      <c r="HG57" s="654"/>
      <c r="HH57" s="654"/>
      <c r="HI57" s="654"/>
      <c r="HJ57" s="654"/>
      <c r="HK57" s="654"/>
      <c r="HL57" s="654"/>
      <c r="HM57" s="654"/>
      <c r="HN57" s="654"/>
      <c r="HO57" s="654"/>
      <c r="HP57" s="654"/>
      <c r="HQ57" s="654"/>
      <c r="HR57" s="654"/>
      <c r="HS57" s="654"/>
      <c r="HT57" s="654"/>
      <c r="HU57" s="654"/>
      <c r="HV57" s="654"/>
      <c r="HW57" s="654"/>
      <c r="HX57" s="654"/>
      <c r="HY57" s="654"/>
      <c r="HZ57" s="654"/>
      <c r="IA57" s="654"/>
      <c r="IB57" s="654"/>
      <c r="IC57" s="654"/>
      <c r="ID57" s="654"/>
      <c r="IE57" s="654"/>
      <c r="IF57" s="654"/>
      <c r="IG57" s="654"/>
      <c r="IH57" s="654"/>
      <c r="II57" s="654"/>
      <c r="IJ57" s="654"/>
      <c r="IK57" s="654"/>
      <c r="IL57" s="654"/>
      <c r="IM57" s="654"/>
      <c r="IN57" s="654"/>
      <c r="IO57" s="654"/>
      <c r="IP57" s="654"/>
      <c r="IQ57" s="654"/>
      <c r="IR57" s="654"/>
      <c r="IS57" s="654"/>
      <c r="IT57" s="654"/>
      <c r="IU57" s="654"/>
      <c r="IV57" s="654"/>
      <c r="IW57" s="654"/>
      <c r="IX57" s="654"/>
      <c r="IY57" s="654"/>
      <c r="IZ57" s="654"/>
      <c r="JA57" s="654"/>
      <c r="JB57" s="654"/>
      <c r="JC57" s="654"/>
      <c r="JD57" s="654"/>
      <c r="JE57" s="654"/>
      <c r="JF57" s="654"/>
      <c r="JG57" s="654"/>
      <c r="JH57" s="654"/>
      <c r="JI57" s="654"/>
      <c r="JJ57" s="654"/>
      <c r="JK57" s="654"/>
      <c r="JL57" s="654"/>
      <c r="JM57" s="654"/>
      <c r="JN57" s="654"/>
      <c r="JO57" s="654"/>
      <c r="JP57" s="654"/>
      <c r="JQ57" s="654"/>
      <c r="JR57" s="654"/>
      <c r="JS57" s="654"/>
      <c r="JT57" s="654"/>
      <c r="JU57" s="654"/>
      <c r="JV57" s="654"/>
      <c r="JW57" s="654"/>
      <c r="JX57" s="654"/>
      <c r="JY57" s="654"/>
      <c r="JZ57" s="654"/>
      <c r="KA57" s="654"/>
      <c r="KB57" s="654"/>
      <c r="KC57" s="654"/>
      <c r="KD57" s="654"/>
      <c r="KE57" s="654"/>
      <c r="KF57" s="654"/>
      <c r="KG57" s="654"/>
      <c r="KH57" s="654"/>
      <c r="KI57" s="654"/>
      <c r="KJ57" s="654"/>
      <c r="KK57" s="654"/>
      <c r="KL57" s="654"/>
      <c r="KM57" s="654"/>
      <c r="KN57" s="654"/>
      <c r="KO57" s="654"/>
      <c r="KP57" s="654"/>
      <c r="KQ57" s="654"/>
      <c r="KR57" s="654"/>
      <c r="KS57" s="654"/>
      <c r="KT57" s="654"/>
      <c r="KU57" s="654"/>
      <c r="KV57" s="654"/>
      <c r="KW57" s="654"/>
      <c r="KX57" s="654"/>
      <c r="KY57" s="654"/>
      <c r="KZ57" s="654"/>
      <c r="LA57" s="654"/>
      <c r="LB57" s="654"/>
      <c r="LC57" s="654"/>
      <c r="LD57" s="654"/>
      <c r="LE57" s="654"/>
      <c r="LF57" s="654"/>
      <c r="LG57" s="654"/>
      <c r="LH57" s="654"/>
      <c r="LI57" s="654"/>
      <c r="LJ57" s="654"/>
      <c r="LK57" s="654"/>
      <c r="LL57" s="654"/>
      <c r="LM57" s="654"/>
      <c r="LN57" s="654"/>
      <c r="LO57" s="654"/>
      <c r="LP57" s="654"/>
      <c r="LQ57" s="654"/>
      <c r="LR57" s="654"/>
      <c r="LS57" s="654"/>
      <c r="LT57" s="654"/>
      <c r="LU57" s="654"/>
      <c r="LV57" s="654"/>
      <c r="LW57" s="654"/>
      <c r="LX57" s="654"/>
      <c r="LY57" s="654"/>
      <c r="LZ57" s="654"/>
      <c r="MA57" s="654"/>
      <c r="MB57" s="654"/>
      <c r="MC57" s="654"/>
      <c r="MD57" s="654"/>
      <c r="ME57" s="654"/>
      <c r="MF57" s="654"/>
      <c r="MG57" s="654"/>
      <c r="MH57" s="654"/>
      <c r="MI57" s="654"/>
      <c r="MJ57" s="654"/>
      <c r="MK57" s="654"/>
      <c r="ML57" s="654"/>
      <c r="MM57" s="654"/>
      <c r="MN57" s="654"/>
      <c r="MO57" s="654"/>
      <c r="MP57" s="654"/>
      <c r="MQ57" s="654"/>
      <c r="MR57" s="654"/>
      <c r="MS57" s="654"/>
      <c r="MT57" s="654"/>
      <c r="MU57" s="654"/>
      <c r="MV57" s="654"/>
      <c r="MW57" s="654"/>
      <c r="MX57" s="654"/>
      <c r="MY57" s="654"/>
      <c r="MZ57" s="654"/>
      <c r="NA57" s="654"/>
      <c r="NB57" s="654"/>
      <c r="NC57" s="654"/>
      <c r="ND57" s="654"/>
      <c r="NE57" s="654"/>
      <c r="NF57" s="654"/>
      <c r="NG57" s="654"/>
      <c r="NH57" s="654"/>
      <c r="NI57" s="654"/>
      <c r="NJ57" s="654"/>
      <c r="NK57" s="654"/>
      <c r="NL57" s="654"/>
      <c r="NM57" s="654"/>
      <c r="NN57" s="654"/>
      <c r="NO57" s="654"/>
      <c r="NP57" s="654"/>
      <c r="NQ57" s="654"/>
      <c r="NR57" s="654"/>
      <c r="NS57" s="654"/>
      <c r="NT57" s="654"/>
      <c r="NU57" s="654"/>
      <c r="NV57" s="654"/>
      <c r="NW57" s="654"/>
      <c r="NX57" s="654"/>
      <c r="NY57" s="654"/>
      <c r="NZ57" s="654"/>
      <c r="OA57" s="654"/>
      <c r="OB57" s="654"/>
      <c r="OC57" s="654"/>
      <c r="OD57" s="654"/>
      <c r="OE57" s="654"/>
      <c r="OF57" s="654"/>
      <c r="OG57" s="654"/>
      <c r="OH57" s="654"/>
      <c r="OI57" s="654"/>
      <c r="OJ57" s="654"/>
      <c r="OK57" s="654"/>
      <c r="OL57" s="654"/>
      <c r="OM57" s="654"/>
      <c r="ON57" s="654"/>
      <c r="OO57" s="654"/>
      <c r="OP57" s="654"/>
      <c r="OQ57" s="654"/>
      <c r="OR57" s="654"/>
      <c r="OS57" s="654"/>
      <c r="OT57" s="654"/>
      <c r="OU57" s="654"/>
      <c r="OV57" s="654"/>
      <c r="OW57" s="654"/>
      <c r="OX57" s="654"/>
      <c r="OY57" s="654"/>
      <c r="OZ57" s="654"/>
      <c r="PA57" s="654"/>
      <c r="PB57" s="654"/>
      <c r="PC57" s="654"/>
      <c r="PD57" s="654"/>
      <c r="PE57" s="654"/>
      <c r="PF57" s="654"/>
      <c r="PG57" s="654"/>
      <c r="PH57" s="654"/>
      <c r="PI57" s="654"/>
      <c r="PJ57" s="654"/>
      <c r="PK57" s="654"/>
      <c r="PL57" s="654"/>
      <c r="PM57" s="654"/>
      <c r="PN57" s="654"/>
      <c r="PO57" s="654"/>
      <c r="PP57" s="654"/>
      <c r="PQ57" s="654"/>
      <c r="PR57" s="654"/>
      <c r="PS57" s="654"/>
      <c r="PT57" s="654"/>
      <c r="PU57" s="654"/>
      <c r="PV57" s="654"/>
      <c r="PW57" s="654"/>
      <c r="PX57" s="654"/>
    </row>
    <row r="58" spans="1:440" ht="52.8" x14ac:dyDescent="0.25">
      <c r="A58" s="581">
        <v>38</v>
      </c>
      <c r="B58" s="557" t="s">
        <v>179</v>
      </c>
      <c r="C58" s="602" t="s">
        <v>294</v>
      </c>
      <c r="D58" s="544" t="s">
        <v>81</v>
      </c>
      <c r="E58" s="720"/>
      <c r="F58" s="659"/>
      <c r="G58" s="660"/>
      <c r="H58" s="660"/>
      <c r="I58" s="721"/>
      <c r="J58" s="722"/>
      <c r="K58" s="722"/>
      <c r="L58" s="721"/>
      <c r="M58" s="722"/>
      <c r="N58" s="722"/>
      <c r="O58" s="722"/>
      <c r="P58" s="722"/>
      <c r="Q58" s="722"/>
      <c r="R58" s="722"/>
      <c r="S58" s="722"/>
      <c r="T58" s="722"/>
      <c r="U58" s="722"/>
      <c r="V58" s="722"/>
      <c r="W58" s="722"/>
      <c r="X58" s="722"/>
      <c r="Y58" s="722"/>
      <c r="Z58" s="722"/>
      <c r="AA58" s="722"/>
      <c r="AB58" s="722"/>
      <c r="AC58" s="722"/>
      <c r="AD58" s="722"/>
      <c r="AE58" s="722"/>
      <c r="AF58" s="722"/>
      <c r="AG58" s="722"/>
      <c r="AH58" s="722"/>
      <c r="AI58" s="722"/>
      <c r="AJ58" s="722"/>
      <c r="AK58" s="722"/>
      <c r="AL58" s="722"/>
      <c r="AM58" s="722"/>
      <c r="AN58" s="722"/>
      <c r="AO58" s="722"/>
      <c r="AP58" s="722"/>
      <c r="AQ58" s="722"/>
      <c r="AR58" s="722"/>
      <c r="AS58" s="722"/>
      <c r="AT58" s="722"/>
      <c r="AU58" s="722"/>
      <c r="AV58" s="722"/>
      <c r="AW58" s="722"/>
      <c r="AX58" s="722"/>
      <c r="AY58" s="722"/>
      <c r="AZ58" s="722"/>
      <c r="BA58" s="722"/>
      <c r="BB58" s="722"/>
      <c r="BC58" s="443"/>
      <c r="BD58" s="443"/>
      <c r="BE58" s="443"/>
      <c r="BF58" s="443"/>
      <c r="BG58" s="443"/>
      <c r="BH58" s="443"/>
      <c r="BI58" s="443"/>
      <c r="BJ58" s="443"/>
      <c r="BK58" s="443"/>
      <c r="BL58" s="417"/>
      <c r="BM58" s="723"/>
      <c r="BN58" s="724"/>
      <c r="BO58" s="521"/>
      <c r="BP58" s="516"/>
      <c r="BQ58" s="516"/>
      <c r="BR58" s="516"/>
      <c r="BS58" s="516"/>
      <c r="BT58" s="516"/>
      <c r="BU58" s="516"/>
      <c r="BV58" s="516"/>
      <c r="BW58" s="516"/>
      <c r="BX58" s="516"/>
      <c r="BY58" s="516"/>
      <c r="BZ58" s="516"/>
      <c r="CA58" s="516"/>
      <c r="CB58" s="516"/>
      <c r="CC58" s="516"/>
      <c r="CD58" s="516"/>
      <c r="CE58" s="516"/>
      <c r="CF58" s="516"/>
      <c r="CG58" s="516"/>
      <c r="CH58" s="516"/>
      <c r="CI58" s="516"/>
      <c r="CJ58" s="516"/>
      <c r="CK58" s="516"/>
      <c r="CL58" s="516"/>
      <c r="CM58" s="516"/>
      <c r="CN58" s="516"/>
      <c r="CO58" s="516"/>
      <c r="CP58" s="516"/>
      <c r="CQ58" s="516"/>
      <c r="CR58" s="516"/>
      <c r="CS58" s="516"/>
      <c r="CT58" s="516"/>
      <c r="CU58" s="516"/>
      <c r="CV58" s="516"/>
      <c r="CW58" s="516"/>
      <c r="CX58" s="516"/>
      <c r="CY58" s="516"/>
      <c r="CZ58" s="516"/>
      <c r="DA58" s="516"/>
      <c r="DB58" s="516"/>
      <c r="DC58" s="516"/>
      <c r="DD58" s="516"/>
      <c r="DE58" s="516"/>
      <c r="DF58" s="516"/>
      <c r="DG58" s="516"/>
      <c r="DH58" s="516"/>
      <c r="DI58" s="516"/>
      <c r="DJ58" s="516"/>
      <c r="DK58" s="516"/>
      <c r="DL58" s="516"/>
      <c r="DM58" s="516"/>
      <c r="DN58" s="516"/>
      <c r="DO58" s="516"/>
      <c r="DP58" s="516"/>
      <c r="DQ58" s="516"/>
      <c r="DR58" s="516"/>
      <c r="DS58" s="516"/>
      <c r="DT58" s="516"/>
      <c r="DU58" s="516"/>
      <c r="DV58" s="516"/>
      <c r="DW58" s="516"/>
      <c r="DX58" s="516"/>
      <c r="DY58" s="516"/>
      <c r="DZ58" s="516"/>
      <c r="EA58" s="516"/>
      <c r="EB58" s="516"/>
      <c r="EC58" s="516"/>
      <c r="ED58" s="516"/>
      <c r="EE58" s="516"/>
      <c r="EF58" s="516"/>
      <c r="EG58" s="516"/>
      <c r="EH58" s="516"/>
      <c r="EI58" s="516"/>
      <c r="EJ58" s="516"/>
      <c r="EK58" s="516"/>
      <c r="EL58" s="516"/>
      <c r="EM58" s="516"/>
      <c r="EN58" s="516"/>
      <c r="EO58" s="516"/>
      <c r="EP58" s="516"/>
      <c r="EQ58" s="516"/>
      <c r="ER58" s="516"/>
      <c r="ES58" s="516"/>
      <c r="ET58" s="516"/>
      <c r="EU58" s="516"/>
      <c r="EV58" s="516"/>
      <c r="EW58" s="516"/>
      <c r="EX58" s="516"/>
      <c r="EY58" s="516"/>
      <c r="EZ58" s="516"/>
      <c r="FA58" s="516"/>
      <c r="FB58" s="516"/>
      <c r="FC58" s="516"/>
      <c r="FD58" s="516"/>
      <c r="FE58" s="516"/>
      <c r="FF58" s="516"/>
      <c r="FG58" s="516"/>
      <c r="FH58" s="516"/>
      <c r="FI58" s="516"/>
      <c r="FJ58" s="516"/>
      <c r="FK58" s="516"/>
      <c r="FL58" s="516"/>
      <c r="FM58" s="516"/>
      <c r="FN58" s="516"/>
      <c r="FO58" s="516"/>
      <c r="FP58" s="516"/>
      <c r="FQ58" s="516"/>
      <c r="FR58" s="516"/>
      <c r="FS58" s="516"/>
      <c r="FT58" s="516"/>
      <c r="FU58" s="516"/>
      <c r="FV58" s="516"/>
      <c r="FW58" s="516"/>
      <c r="FX58" s="516"/>
      <c r="FY58" s="516"/>
      <c r="FZ58" s="516"/>
      <c r="GA58" s="516"/>
      <c r="GB58" s="516"/>
      <c r="GC58" s="516"/>
      <c r="GD58" s="516"/>
      <c r="GE58" s="516"/>
      <c r="GF58" s="516"/>
      <c r="GG58" s="516"/>
      <c r="GH58" s="516"/>
      <c r="GI58" s="516"/>
      <c r="GJ58" s="516"/>
      <c r="GK58" s="516"/>
      <c r="GL58" s="516"/>
      <c r="GM58" s="516"/>
      <c r="GN58" s="516"/>
      <c r="GO58" s="516"/>
      <c r="GP58" s="516"/>
      <c r="GQ58" s="516"/>
      <c r="GR58" s="516"/>
      <c r="GS58" s="516"/>
      <c r="GT58" s="516"/>
      <c r="GU58" s="516"/>
      <c r="GV58" s="516"/>
      <c r="GW58" s="516"/>
      <c r="GX58" s="516"/>
      <c r="GY58" s="516"/>
      <c r="GZ58" s="516"/>
      <c r="HA58" s="516"/>
      <c r="HB58" s="516"/>
      <c r="HC58" s="516"/>
      <c r="HD58" s="516"/>
      <c r="HE58" s="516"/>
      <c r="HF58" s="516"/>
      <c r="HG58" s="516"/>
      <c r="HH58" s="516"/>
      <c r="HI58" s="516"/>
      <c r="HJ58" s="516"/>
      <c r="HK58" s="516"/>
      <c r="HL58" s="516"/>
      <c r="HM58" s="516"/>
      <c r="HN58" s="516"/>
      <c r="HO58" s="516"/>
      <c r="HP58" s="516"/>
      <c r="HQ58" s="516"/>
      <c r="HR58" s="516"/>
      <c r="HS58" s="516"/>
      <c r="HT58" s="516"/>
      <c r="HU58" s="516"/>
      <c r="HV58" s="516"/>
      <c r="HW58" s="516"/>
      <c r="HX58" s="516"/>
      <c r="HY58" s="516"/>
      <c r="HZ58" s="516"/>
      <c r="IA58" s="516"/>
      <c r="IB58" s="516"/>
      <c r="IC58" s="516"/>
      <c r="ID58" s="516"/>
      <c r="IE58" s="516"/>
      <c r="IF58" s="516"/>
      <c r="IG58" s="516"/>
      <c r="IH58" s="516"/>
      <c r="II58" s="516"/>
      <c r="IJ58" s="516"/>
      <c r="IK58" s="516"/>
      <c r="IL58" s="516"/>
      <c r="IM58" s="516"/>
      <c r="IN58" s="516"/>
      <c r="IO58" s="516"/>
      <c r="IP58" s="516"/>
      <c r="IQ58" s="516"/>
      <c r="IR58" s="516"/>
      <c r="IS58" s="516"/>
      <c r="IT58" s="516"/>
      <c r="IU58" s="516"/>
      <c r="IV58" s="516"/>
      <c r="IW58" s="516"/>
      <c r="IX58" s="516"/>
      <c r="IY58" s="516"/>
      <c r="IZ58" s="516"/>
      <c r="JA58" s="516"/>
      <c r="JB58" s="516"/>
      <c r="JC58" s="516"/>
      <c r="JD58" s="516"/>
      <c r="JE58" s="516"/>
      <c r="JF58" s="516"/>
      <c r="JG58" s="516"/>
      <c r="JH58" s="516"/>
      <c r="JI58" s="516"/>
      <c r="JJ58" s="516"/>
      <c r="JK58" s="516"/>
      <c r="JL58" s="516"/>
      <c r="JM58" s="516"/>
      <c r="JN58" s="516"/>
      <c r="JO58" s="516"/>
      <c r="JP58" s="516"/>
      <c r="JQ58" s="516"/>
      <c r="JR58" s="516"/>
      <c r="JS58" s="516"/>
      <c r="JT58" s="516"/>
      <c r="JU58" s="516"/>
      <c r="JV58" s="516"/>
      <c r="JW58" s="516"/>
      <c r="JX58" s="516"/>
      <c r="JY58" s="516"/>
      <c r="JZ58" s="516"/>
      <c r="KA58" s="516"/>
      <c r="KB58" s="516"/>
      <c r="KC58" s="516"/>
      <c r="KD58" s="516"/>
      <c r="KE58" s="516"/>
      <c r="KF58" s="516"/>
      <c r="KG58" s="516"/>
      <c r="KH58" s="516"/>
      <c r="KI58" s="516"/>
      <c r="KJ58" s="516"/>
      <c r="KK58" s="516"/>
      <c r="KL58" s="516"/>
      <c r="KM58" s="516"/>
      <c r="KN58" s="516"/>
      <c r="KO58" s="516"/>
      <c r="KP58" s="516"/>
      <c r="KQ58" s="516"/>
      <c r="KR58" s="516"/>
      <c r="KS58" s="516"/>
      <c r="KT58" s="516"/>
      <c r="KU58" s="516"/>
      <c r="KV58" s="516"/>
      <c r="KW58" s="516"/>
      <c r="KX58" s="516"/>
      <c r="KY58" s="516"/>
      <c r="KZ58" s="516"/>
      <c r="LA58" s="516"/>
      <c r="LB58" s="516"/>
      <c r="LC58" s="516"/>
      <c r="LD58" s="516"/>
      <c r="LE58" s="516"/>
      <c r="LF58" s="516"/>
      <c r="LG58" s="516"/>
      <c r="LH58" s="516"/>
      <c r="LI58" s="516"/>
      <c r="LJ58" s="516"/>
      <c r="LK58" s="516"/>
      <c r="LL58" s="516"/>
      <c r="LM58" s="516"/>
      <c r="LN58" s="516"/>
      <c r="LO58" s="516"/>
      <c r="LP58" s="516"/>
      <c r="LQ58" s="516"/>
      <c r="LR58" s="516"/>
      <c r="LS58" s="516"/>
      <c r="LT58" s="516"/>
      <c r="LU58" s="516"/>
      <c r="LV58" s="516"/>
      <c r="LW58" s="516"/>
      <c r="LX58" s="516"/>
      <c r="LY58" s="516"/>
      <c r="LZ58" s="516"/>
      <c r="MA58" s="516"/>
      <c r="MB58" s="516"/>
      <c r="MC58" s="516"/>
      <c r="MD58" s="516"/>
      <c r="ME58" s="516"/>
      <c r="MF58" s="516"/>
      <c r="MG58" s="516"/>
      <c r="MH58" s="516"/>
      <c r="MI58" s="516"/>
      <c r="MJ58" s="516"/>
      <c r="MK58" s="516"/>
      <c r="ML58" s="516"/>
      <c r="MM58" s="516"/>
      <c r="MN58" s="516"/>
      <c r="MO58" s="516"/>
      <c r="MP58" s="516"/>
      <c r="MQ58" s="516"/>
      <c r="MR58" s="516"/>
      <c r="MS58" s="516"/>
      <c r="MT58" s="516"/>
      <c r="MU58" s="516"/>
      <c r="MV58" s="516"/>
      <c r="MW58" s="516"/>
      <c r="MX58" s="516"/>
      <c r="MY58" s="516"/>
      <c r="MZ58" s="516"/>
      <c r="NA58" s="516"/>
      <c r="NB58" s="516"/>
      <c r="NC58" s="516"/>
      <c r="ND58" s="516"/>
      <c r="NE58" s="516"/>
      <c r="NF58" s="516"/>
      <c r="NG58" s="516"/>
      <c r="NH58" s="516"/>
      <c r="NI58" s="516"/>
      <c r="NJ58" s="516"/>
      <c r="NK58" s="516"/>
      <c r="NL58" s="516"/>
      <c r="NM58" s="516"/>
      <c r="NN58" s="516"/>
      <c r="NO58" s="516"/>
      <c r="NP58" s="516"/>
      <c r="NQ58" s="516"/>
      <c r="NR58" s="516"/>
      <c r="NS58" s="516"/>
      <c r="NT58" s="516"/>
      <c r="NU58" s="516"/>
      <c r="NV58" s="516"/>
      <c r="NW58" s="516"/>
      <c r="NX58" s="516"/>
      <c r="NY58" s="516"/>
      <c r="NZ58" s="516"/>
      <c r="OA58" s="516"/>
      <c r="OB58" s="516"/>
      <c r="OC58" s="516"/>
      <c r="OD58" s="516"/>
      <c r="OE58" s="516"/>
      <c r="OF58" s="516"/>
      <c r="OG58" s="516"/>
      <c r="OH58" s="516"/>
      <c r="OI58" s="516"/>
      <c r="OJ58" s="516"/>
      <c r="OK58" s="516"/>
      <c r="OL58" s="516"/>
      <c r="OM58" s="516"/>
      <c r="ON58" s="516"/>
      <c r="OO58" s="516"/>
      <c r="OP58" s="516"/>
      <c r="OQ58" s="516"/>
      <c r="OR58" s="516"/>
      <c r="OS58" s="516"/>
      <c r="OT58" s="516"/>
      <c r="OU58" s="516"/>
      <c r="OV58" s="516"/>
      <c r="OW58" s="516"/>
      <c r="OX58" s="516"/>
      <c r="OY58" s="516"/>
      <c r="OZ58" s="516"/>
      <c r="PA58" s="516"/>
      <c r="PB58" s="516"/>
      <c r="PC58" s="516"/>
      <c r="PD58" s="516"/>
      <c r="PE58" s="516"/>
      <c r="PF58" s="516"/>
      <c r="PG58" s="516"/>
      <c r="PH58" s="516"/>
      <c r="PI58" s="516"/>
      <c r="PJ58" s="516"/>
      <c r="PK58" s="516"/>
      <c r="PL58" s="516"/>
      <c r="PM58" s="516"/>
      <c r="PN58" s="516"/>
      <c r="PO58" s="516"/>
      <c r="PP58" s="516"/>
      <c r="PQ58" s="516"/>
      <c r="PR58" s="516"/>
      <c r="PS58" s="516"/>
      <c r="PT58" s="516"/>
      <c r="PU58" s="516"/>
      <c r="PV58" s="516"/>
      <c r="PW58" s="516"/>
      <c r="PX58" s="516"/>
    </row>
    <row r="59" spans="1:440" ht="39.6" x14ac:dyDescent="0.25">
      <c r="A59" s="573">
        <v>39</v>
      </c>
      <c r="B59" s="546" t="s">
        <v>180</v>
      </c>
      <c r="C59" s="590" t="s">
        <v>295</v>
      </c>
      <c r="D59" s="548" t="s">
        <v>81</v>
      </c>
      <c r="E59" s="425"/>
      <c r="F59" s="425"/>
      <c r="G59" s="425"/>
      <c r="H59" s="425"/>
      <c r="I59" s="425"/>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25"/>
      <c r="AW59" s="425"/>
      <c r="AX59" s="425"/>
      <c r="AY59" s="425"/>
      <c r="AZ59" s="425"/>
      <c r="BA59" s="425"/>
      <c r="BB59" s="425"/>
      <c r="BC59" s="425"/>
      <c r="BD59" s="425"/>
      <c r="BE59" s="425"/>
      <c r="BF59" s="425"/>
      <c r="BG59" s="425"/>
      <c r="BH59" s="425"/>
      <c r="BI59" s="425"/>
      <c r="BJ59" s="425"/>
      <c r="BK59" s="425"/>
      <c r="BL59" s="714"/>
      <c r="BM59" s="701"/>
      <c r="BN59" s="702"/>
      <c r="BO59" s="522"/>
      <c r="BP59" s="516"/>
      <c r="BQ59" s="516"/>
      <c r="BR59" s="516"/>
      <c r="BS59" s="516"/>
      <c r="BT59" s="516"/>
      <c r="BU59" s="516"/>
      <c r="BV59" s="516"/>
      <c r="BW59" s="516"/>
      <c r="BX59" s="516"/>
      <c r="BY59" s="516"/>
      <c r="BZ59" s="516"/>
      <c r="CA59" s="516"/>
      <c r="CB59" s="516"/>
      <c r="CC59" s="516"/>
      <c r="CD59" s="516"/>
      <c r="CE59" s="516"/>
      <c r="CF59" s="516"/>
      <c r="CG59" s="516"/>
      <c r="CH59" s="516"/>
      <c r="CI59" s="516"/>
      <c r="CJ59" s="516"/>
      <c r="CK59" s="516"/>
      <c r="CL59" s="516"/>
      <c r="CM59" s="516"/>
      <c r="CN59" s="516"/>
      <c r="CO59" s="516"/>
      <c r="CP59" s="516"/>
      <c r="CQ59" s="516"/>
      <c r="CR59" s="516"/>
      <c r="CS59" s="516"/>
      <c r="CT59" s="516"/>
      <c r="CU59" s="516"/>
      <c r="CV59" s="516"/>
      <c r="CW59" s="516"/>
      <c r="CX59" s="516"/>
      <c r="CY59" s="516"/>
      <c r="CZ59" s="516"/>
      <c r="DA59" s="516"/>
      <c r="DB59" s="516"/>
      <c r="DC59" s="516"/>
      <c r="DD59" s="516"/>
      <c r="DE59" s="516"/>
      <c r="DF59" s="516"/>
      <c r="DG59" s="516"/>
      <c r="DH59" s="516"/>
      <c r="DI59" s="516"/>
      <c r="DJ59" s="516"/>
      <c r="DK59" s="516"/>
      <c r="DL59" s="516"/>
      <c r="DM59" s="516"/>
      <c r="DN59" s="516"/>
      <c r="DO59" s="516"/>
      <c r="DP59" s="516"/>
      <c r="DQ59" s="516"/>
      <c r="DR59" s="516"/>
      <c r="DS59" s="516"/>
      <c r="DT59" s="516"/>
      <c r="DU59" s="516"/>
      <c r="DV59" s="516"/>
      <c r="DW59" s="516"/>
      <c r="DX59" s="516"/>
      <c r="DY59" s="516"/>
      <c r="DZ59" s="516"/>
      <c r="EA59" s="516"/>
      <c r="EB59" s="516"/>
      <c r="EC59" s="516"/>
      <c r="ED59" s="516"/>
      <c r="EE59" s="516"/>
      <c r="EF59" s="516"/>
      <c r="EG59" s="516"/>
      <c r="EH59" s="516"/>
      <c r="EI59" s="516"/>
      <c r="EJ59" s="516"/>
      <c r="EK59" s="516"/>
      <c r="EL59" s="516"/>
      <c r="EM59" s="516"/>
      <c r="EN59" s="516"/>
      <c r="EO59" s="516"/>
      <c r="EP59" s="516"/>
      <c r="EQ59" s="516"/>
      <c r="ER59" s="516"/>
      <c r="ES59" s="516"/>
      <c r="ET59" s="516"/>
      <c r="EU59" s="516"/>
      <c r="EV59" s="516"/>
      <c r="EW59" s="516"/>
      <c r="EX59" s="516"/>
      <c r="EY59" s="516"/>
      <c r="EZ59" s="516"/>
      <c r="FA59" s="516"/>
      <c r="FB59" s="516"/>
      <c r="FC59" s="516"/>
      <c r="FD59" s="516"/>
      <c r="FE59" s="516"/>
      <c r="FF59" s="516"/>
      <c r="FG59" s="516"/>
      <c r="FH59" s="516"/>
      <c r="FI59" s="516"/>
      <c r="FJ59" s="516"/>
      <c r="FK59" s="516"/>
      <c r="FL59" s="516"/>
      <c r="FM59" s="516"/>
      <c r="FN59" s="516"/>
      <c r="FO59" s="516"/>
      <c r="FP59" s="516"/>
      <c r="FQ59" s="516"/>
      <c r="FR59" s="516"/>
      <c r="FS59" s="516"/>
      <c r="FT59" s="516"/>
      <c r="FU59" s="516"/>
      <c r="FV59" s="516"/>
      <c r="FW59" s="516"/>
      <c r="FX59" s="516"/>
      <c r="FY59" s="516"/>
      <c r="FZ59" s="516"/>
      <c r="GA59" s="516"/>
      <c r="GB59" s="516"/>
      <c r="GC59" s="516"/>
      <c r="GD59" s="516"/>
      <c r="GE59" s="516"/>
      <c r="GF59" s="516"/>
      <c r="GG59" s="516"/>
      <c r="GH59" s="516"/>
      <c r="GI59" s="516"/>
      <c r="GJ59" s="516"/>
      <c r="GK59" s="516"/>
      <c r="GL59" s="516"/>
      <c r="GM59" s="516"/>
      <c r="GN59" s="516"/>
      <c r="GO59" s="516"/>
      <c r="GP59" s="516"/>
      <c r="GQ59" s="516"/>
      <c r="GR59" s="516"/>
      <c r="GS59" s="516"/>
      <c r="GT59" s="516"/>
      <c r="GU59" s="516"/>
      <c r="GV59" s="516"/>
      <c r="GW59" s="516"/>
      <c r="GX59" s="516"/>
      <c r="GY59" s="516"/>
      <c r="GZ59" s="516"/>
      <c r="HA59" s="516"/>
      <c r="HB59" s="516"/>
      <c r="HC59" s="516"/>
      <c r="HD59" s="516"/>
      <c r="HE59" s="516"/>
      <c r="HF59" s="516"/>
      <c r="HG59" s="516"/>
      <c r="HH59" s="516"/>
      <c r="HI59" s="516"/>
      <c r="HJ59" s="516"/>
      <c r="HK59" s="516"/>
      <c r="HL59" s="516"/>
      <c r="HM59" s="516"/>
      <c r="HN59" s="516"/>
      <c r="HO59" s="516"/>
      <c r="HP59" s="516"/>
      <c r="HQ59" s="516"/>
      <c r="HR59" s="516"/>
      <c r="HS59" s="516"/>
      <c r="HT59" s="516"/>
      <c r="HU59" s="516"/>
      <c r="HV59" s="516"/>
      <c r="HW59" s="516"/>
      <c r="HX59" s="516"/>
      <c r="HY59" s="516"/>
      <c r="HZ59" s="516"/>
      <c r="IA59" s="516"/>
      <c r="IB59" s="516"/>
      <c r="IC59" s="516"/>
      <c r="ID59" s="516"/>
      <c r="IE59" s="516"/>
      <c r="IF59" s="516"/>
      <c r="IG59" s="516"/>
      <c r="IH59" s="516"/>
      <c r="II59" s="516"/>
      <c r="IJ59" s="516"/>
      <c r="IK59" s="516"/>
      <c r="IL59" s="516"/>
      <c r="IM59" s="516"/>
      <c r="IN59" s="516"/>
      <c r="IO59" s="516"/>
      <c r="IP59" s="516"/>
      <c r="IQ59" s="516"/>
      <c r="IR59" s="516"/>
      <c r="IS59" s="516"/>
      <c r="IT59" s="516"/>
      <c r="IU59" s="516"/>
      <c r="IV59" s="516"/>
      <c r="IW59" s="516"/>
      <c r="IX59" s="516"/>
      <c r="IY59" s="516"/>
      <c r="IZ59" s="516"/>
      <c r="JA59" s="516"/>
      <c r="JB59" s="516"/>
      <c r="JC59" s="516"/>
      <c r="JD59" s="516"/>
      <c r="JE59" s="516"/>
      <c r="JF59" s="516"/>
      <c r="JG59" s="516"/>
      <c r="JH59" s="516"/>
      <c r="JI59" s="516"/>
      <c r="JJ59" s="516"/>
      <c r="JK59" s="516"/>
      <c r="JL59" s="516"/>
      <c r="JM59" s="516"/>
      <c r="JN59" s="516"/>
      <c r="JO59" s="516"/>
      <c r="JP59" s="516"/>
      <c r="JQ59" s="516"/>
      <c r="JR59" s="516"/>
      <c r="JS59" s="516"/>
      <c r="JT59" s="516"/>
      <c r="JU59" s="516"/>
      <c r="JV59" s="516"/>
      <c r="JW59" s="516"/>
      <c r="JX59" s="516"/>
      <c r="JY59" s="516"/>
      <c r="JZ59" s="516"/>
      <c r="KA59" s="516"/>
      <c r="KB59" s="516"/>
      <c r="KC59" s="516"/>
      <c r="KD59" s="516"/>
      <c r="KE59" s="516"/>
      <c r="KF59" s="516"/>
      <c r="KG59" s="516"/>
      <c r="KH59" s="516"/>
      <c r="KI59" s="516"/>
      <c r="KJ59" s="516"/>
      <c r="KK59" s="516"/>
      <c r="KL59" s="516"/>
      <c r="KM59" s="516"/>
      <c r="KN59" s="516"/>
      <c r="KO59" s="516"/>
      <c r="KP59" s="516"/>
      <c r="KQ59" s="516"/>
      <c r="KR59" s="516"/>
      <c r="KS59" s="516"/>
      <c r="KT59" s="516"/>
      <c r="KU59" s="516"/>
      <c r="KV59" s="516"/>
      <c r="KW59" s="516"/>
      <c r="KX59" s="516"/>
      <c r="KY59" s="516"/>
      <c r="KZ59" s="516"/>
      <c r="LA59" s="516"/>
      <c r="LB59" s="516"/>
      <c r="LC59" s="516"/>
      <c r="LD59" s="516"/>
      <c r="LE59" s="516"/>
      <c r="LF59" s="516"/>
      <c r="LG59" s="516"/>
      <c r="LH59" s="516"/>
      <c r="LI59" s="516"/>
      <c r="LJ59" s="516"/>
      <c r="LK59" s="516"/>
      <c r="LL59" s="516"/>
      <c r="LM59" s="516"/>
      <c r="LN59" s="516"/>
      <c r="LO59" s="516"/>
      <c r="LP59" s="516"/>
      <c r="LQ59" s="516"/>
      <c r="LR59" s="516"/>
      <c r="LS59" s="516"/>
      <c r="LT59" s="516"/>
      <c r="LU59" s="516"/>
      <c r="LV59" s="516"/>
      <c r="LW59" s="516"/>
      <c r="LX59" s="516"/>
      <c r="LY59" s="516"/>
      <c r="LZ59" s="516"/>
      <c r="MA59" s="516"/>
      <c r="MB59" s="516"/>
      <c r="MC59" s="516"/>
      <c r="MD59" s="516"/>
      <c r="ME59" s="516"/>
      <c r="MF59" s="516"/>
      <c r="MG59" s="516"/>
      <c r="MH59" s="516"/>
      <c r="MI59" s="516"/>
      <c r="MJ59" s="516"/>
      <c r="MK59" s="516"/>
      <c r="ML59" s="516"/>
      <c r="MM59" s="516"/>
      <c r="MN59" s="516"/>
      <c r="MO59" s="516"/>
      <c r="MP59" s="516"/>
      <c r="MQ59" s="516"/>
      <c r="MR59" s="516"/>
      <c r="MS59" s="516"/>
      <c r="MT59" s="516"/>
      <c r="MU59" s="516"/>
      <c r="MV59" s="516"/>
      <c r="MW59" s="516"/>
      <c r="MX59" s="516"/>
      <c r="MY59" s="516"/>
      <c r="MZ59" s="516"/>
      <c r="NA59" s="516"/>
      <c r="NB59" s="516"/>
      <c r="NC59" s="516"/>
      <c r="ND59" s="516"/>
      <c r="NE59" s="516"/>
      <c r="NF59" s="516"/>
      <c r="NG59" s="516"/>
      <c r="NH59" s="516"/>
      <c r="NI59" s="516"/>
      <c r="NJ59" s="516"/>
      <c r="NK59" s="516"/>
      <c r="NL59" s="516"/>
      <c r="NM59" s="516"/>
      <c r="NN59" s="516"/>
      <c r="NO59" s="516"/>
      <c r="NP59" s="516"/>
      <c r="NQ59" s="516"/>
      <c r="NR59" s="516"/>
      <c r="NS59" s="516"/>
      <c r="NT59" s="516"/>
      <c r="NU59" s="516"/>
      <c r="NV59" s="516"/>
      <c r="NW59" s="516"/>
      <c r="NX59" s="516"/>
      <c r="NY59" s="516"/>
      <c r="NZ59" s="516"/>
      <c r="OA59" s="516"/>
      <c r="OB59" s="516"/>
      <c r="OC59" s="516"/>
      <c r="OD59" s="516"/>
      <c r="OE59" s="516"/>
      <c r="OF59" s="516"/>
      <c r="OG59" s="516"/>
      <c r="OH59" s="516"/>
      <c r="OI59" s="516"/>
      <c r="OJ59" s="516"/>
      <c r="OK59" s="516"/>
      <c r="OL59" s="516"/>
      <c r="OM59" s="516"/>
      <c r="ON59" s="516"/>
      <c r="OO59" s="516"/>
      <c r="OP59" s="516"/>
      <c r="OQ59" s="516"/>
      <c r="OR59" s="516"/>
      <c r="OS59" s="516"/>
      <c r="OT59" s="516"/>
      <c r="OU59" s="516"/>
      <c r="OV59" s="516"/>
      <c r="OW59" s="516"/>
      <c r="OX59" s="516"/>
      <c r="OY59" s="516"/>
      <c r="OZ59" s="516"/>
      <c r="PA59" s="516"/>
      <c r="PB59" s="516"/>
      <c r="PC59" s="516"/>
      <c r="PD59" s="516"/>
      <c r="PE59" s="516"/>
      <c r="PF59" s="516"/>
      <c r="PG59" s="516"/>
      <c r="PH59" s="516"/>
      <c r="PI59" s="516"/>
      <c r="PJ59" s="516"/>
      <c r="PK59" s="516"/>
      <c r="PL59" s="516"/>
      <c r="PM59" s="516"/>
      <c r="PN59" s="516"/>
      <c r="PO59" s="516"/>
      <c r="PP59" s="516"/>
      <c r="PQ59" s="516"/>
      <c r="PR59" s="516"/>
      <c r="PS59" s="516"/>
      <c r="PT59" s="516"/>
      <c r="PU59" s="516"/>
      <c r="PV59" s="516"/>
      <c r="PW59" s="516"/>
      <c r="PX59" s="516"/>
    </row>
    <row r="60" spans="1:440" ht="52.8" x14ac:dyDescent="0.25">
      <c r="A60" s="559">
        <v>40</v>
      </c>
      <c r="B60" s="546" t="s">
        <v>179</v>
      </c>
      <c r="C60" s="590" t="s">
        <v>110</v>
      </c>
      <c r="D60" s="548" t="s">
        <v>81</v>
      </c>
      <c r="E60" s="425" t="str">
        <f>IF(OR(E58="N", E59="OJT", E59="CT"),"X", "")</f>
        <v/>
      </c>
      <c r="F60" s="425" t="str">
        <f t="shared" ref="F60:BL60" si="33">IF(OR(F58="N", F59="OJT", F59="CT"),"X", "")</f>
        <v/>
      </c>
      <c r="G60" s="425" t="str">
        <f t="shared" si="33"/>
        <v/>
      </c>
      <c r="H60" s="425" t="str">
        <f t="shared" si="33"/>
        <v/>
      </c>
      <c r="I60" s="425" t="str">
        <f t="shared" si="33"/>
        <v/>
      </c>
      <c r="J60" s="425" t="str">
        <f t="shared" si="33"/>
        <v/>
      </c>
      <c r="K60" s="425" t="str">
        <f t="shared" si="33"/>
        <v/>
      </c>
      <c r="L60" s="425" t="str">
        <f t="shared" si="33"/>
        <v/>
      </c>
      <c r="M60" s="425" t="str">
        <f t="shared" si="33"/>
        <v/>
      </c>
      <c r="N60" s="425" t="str">
        <f t="shared" si="33"/>
        <v/>
      </c>
      <c r="O60" s="425" t="str">
        <f t="shared" si="33"/>
        <v/>
      </c>
      <c r="P60" s="425" t="str">
        <f t="shared" si="33"/>
        <v/>
      </c>
      <c r="Q60" s="425" t="str">
        <f t="shared" si="33"/>
        <v/>
      </c>
      <c r="R60" s="425" t="str">
        <f t="shared" si="33"/>
        <v/>
      </c>
      <c r="S60" s="425" t="str">
        <f t="shared" si="33"/>
        <v/>
      </c>
      <c r="T60" s="425" t="str">
        <f t="shared" si="33"/>
        <v/>
      </c>
      <c r="U60" s="425" t="str">
        <f t="shared" si="33"/>
        <v/>
      </c>
      <c r="V60" s="425" t="str">
        <f t="shared" si="33"/>
        <v/>
      </c>
      <c r="W60" s="425" t="str">
        <f t="shared" si="33"/>
        <v/>
      </c>
      <c r="X60" s="425" t="str">
        <f t="shared" si="33"/>
        <v/>
      </c>
      <c r="Y60" s="425" t="str">
        <f t="shared" si="33"/>
        <v/>
      </c>
      <c r="Z60" s="425" t="str">
        <f t="shared" si="33"/>
        <v/>
      </c>
      <c r="AA60" s="425" t="str">
        <f t="shared" si="33"/>
        <v/>
      </c>
      <c r="AB60" s="425" t="str">
        <f t="shared" si="33"/>
        <v/>
      </c>
      <c r="AC60" s="425" t="str">
        <f t="shared" si="33"/>
        <v/>
      </c>
      <c r="AD60" s="425" t="str">
        <f t="shared" si="33"/>
        <v/>
      </c>
      <c r="AE60" s="425" t="str">
        <f t="shared" si="33"/>
        <v/>
      </c>
      <c r="AF60" s="425" t="str">
        <f t="shared" si="33"/>
        <v/>
      </c>
      <c r="AG60" s="425" t="str">
        <f t="shared" si="33"/>
        <v/>
      </c>
      <c r="AH60" s="425" t="str">
        <f t="shared" si="33"/>
        <v/>
      </c>
      <c r="AI60" s="425" t="str">
        <f t="shared" si="33"/>
        <v/>
      </c>
      <c r="AJ60" s="425" t="str">
        <f t="shared" si="33"/>
        <v/>
      </c>
      <c r="AK60" s="425" t="str">
        <f t="shared" si="33"/>
        <v/>
      </c>
      <c r="AL60" s="425" t="str">
        <f t="shared" si="33"/>
        <v/>
      </c>
      <c r="AM60" s="425" t="str">
        <f t="shared" si="33"/>
        <v/>
      </c>
      <c r="AN60" s="425" t="str">
        <f t="shared" si="33"/>
        <v/>
      </c>
      <c r="AO60" s="425" t="str">
        <f t="shared" si="33"/>
        <v/>
      </c>
      <c r="AP60" s="425" t="str">
        <f t="shared" si="33"/>
        <v/>
      </c>
      <c r="AQ60" s="425" t="str">
        <f t="shared" si="33"/>
        <v/>
      </c>
      <c r="AR60" s="425" t="str">
        <f t="shared" si="33"/>
        <v/>
      </c>
      <c r="AS60" s="425" t="str">
        <f t="shared" si="33"/>
        <v/>
      </c>
      <c r="AT60" s="425" t="str">
        <f t="shared" si="33"/>
        <v/>
      </c>
      <c r="AU60" s="425" t="str">
        <f t="shared" si="33"/>
        <v/>
      </c>
      <c r="AV60" s="425" t="str">
        <f t="shared" si="33"/>
        <v/>
      </c>
      <c r="AW60" s="425" t="str">
        <f t="shared" si="33"/>
        <v/>
      </c>
      <c r="AX60" s="425" t="str">
        <f t="shared" si="33"/>
        <v/>
      </c>
      <c r="AY60" s="425" t="str">
        <f t="shared" si="33"/>
        <v/>
      </c>
      <c r="AZ60" s="425" t="str">
        <f t="shared" si="33"/>
        <v/>
      </c>
      <c r="BA60" s="425" t="str">
        <f t="shared" si="33"/>
        <v/>
      </c>
      <c r="BB60" s="425" t="str">
        <f t="shared" si="33"/>
        <v/>
      </c>
      <c r="BC60" s="425" t="str">
        <f t="shared" si="33"/>
        <v/>
      </c>
      <c r="BD60" s="425" t="str">
        <f t="shared" si="33"/>
        <v/>
      </c>
      <c r="BE60" s="425" t="str">
        <f t="shared" si="33"/>
        <v/>
      </c>
      <c r="BF60" s="425" t="str">
        <f t="shared" si="33"/>
        <v/>
      </c>
      <c r="BG60" s="425" t="str">
        <f t="shared" si="33"/>
        <v/>
      </c>
      <c r="BH60" s="425" t="str">
        <f t="shared" si="33"/>
        <v/>
      </c>
      <c r="BI60" s="425" t="str">
        <f t="shared" si="33"/>
        <v/>
      </c>
      <c r="BJ60" s="425" t="str">
        <f t="shared" si="33"/>
        <v/>
      </c>
      <c r="BK60" s="425" t="str">
        <f t="shared" si="33"/>
        <v/>
      </c>
      <c r="BL60" s="714" t="str">
        <f t="shared" si="33"/>
        <v/>
      </c>
      <c r="BM60" s="701"/>
      <c r="BN60" s="702"/>
      <c r="BO60" s="522"/>
      <c r="BP60" s="516"/>
      <c r="BQ60" s="516"/>
      <c r="BR60" s="516"/>
      <c r="BS60" s="516"/>
      <c r="BT60" s="516"/>
      <c r="BU60" s="516"/>
      <c r="BV60" s="516"/>
      <c r="BW60" s="516"/>
      <c r="BX60" s="516"/>
      <c r="BY60" s="516"/>
      <c r="BZ60" s="516"/>
      <c r="CA60" s="516"/>
      <c r="CB60" s="516"/>
      <c r="CC60" s="516"/>
      <c r="CD60" s="516"/>
      <c r="CE60" s="516"/>
      <c r="CF60" s="516"/>
      <c r="CG60" s="516"/>
      <c r="CH60" s="516"/>
      <c r="CI60" s="516"/>
      <c r="CJ60" s="516"/>
      <c r="CK60" s="516"/>
      <c r="CL60" s="516"/>
      <c r="CM60" s="516"/>
      <c r="CN60" s="516"/>
      <c r="CO60" s="516"/>
      <c r="CP60" s="516"/>
      <c r="CQ60" s="516"/>
      <c r="CR60" s="516"/>
      <c r="CS60" s="516"/>
      <c r="CT60" s="516"/>
      <c r="CU60" s="516"/>
      <c r="CV60" s="516"/>
      <c r="CW60" s="516"/>
      <c r="CX60" s="516"/>
      <c r="CY60" s="516"/>
      <c r="CZ60" s="516"/>
      <c r="DA60" s="516"/>
      <c r="DB60" s="516"/>
      <c r="DC60" s="516"/>
      <c r="DD60" s="516"/>
      <c r="DE60" s="516"/>
      <c r="DF60" s="516"/>
      <c r="DG60" s="516"/>
      <c r="DH60" s="516"/>
      <c r="DI60" s="516"/>
      <c r="DJ60" s="516"/>
      <c r="DK60" s="516"/>
      <c r="DL60" s="516"/>
      <c r="DM60" s="516"/>
      <c r="DN60" s="516"/>
      <c r="DO60" s="516"/>
      <c r="DP60" s="516"/>
      <c r="DQ60" s="516"/>
      <c r="DR60" s="516"/>
      <c r="DS60" s="516"/>
      <c r="DT60" s="516"/>
      <c r="DU60" s="516"/>
      <c r="DV60" s="516"/>
      <c r="DW60" s="516"/>
      <c r="DX60" s="516"/>
      <c r="DY60" s="516"/>
      <c r="DZ60" s="516"/>
      <c r="EA60" s="516"/>
      <c r="EB60" s="516"/>
      <c r="EC60" s="516"/>
      <c r="ED60" s="516"/>
      <c r="EE60" s="516"/>
      <c r="EF60" s="516"/>
      <c r="EG60" s="516"/>
      <c r="EH60" s="516"/>
      <c r="EI60" s="516"/>
      <c r="EJ60" s="516"/>
      <c r="EK60" s="516"/>
      <c r="EL60" s="516"/>
      <c r="EM60" s="516"/>
      <c r="EN60" s="516"/>
      <c r="EO60" s="516"/>
      <c r="EP60" s="516"/>
      <c r="EQ60" s="516"/>
      <c r="ER60" s="516"/>
      <c r="ES60" s="516"/>
      <c r="ET60" s="516"/>
      <c r="EU60" s="516"/>
      <c r="EV60" s="516"/>
      <c r="EW60" s="516"/>
      <c r="EX60" s="516"/>
      <c r="EY60" s="516"/>
      <c r="EZ60" s="516"/>
      <c r="FA60" s="516"/>
      <c r="FB60" s="516"/>
      <c r="FC60" s="516"/>
      <c r="FD60" s="516"/>
      <c r="FE60" s="516"/>
      <c r="FF60" s="516"/>
      <c r="FG60" s="516"/>
      <c r="FH60" s="516"/>
      <c r="FI60" s="516"/>
      <c r="FJ60" s="516"/>
      <c r="FK60" s="516"/>
      <c r="FL60" s="516"/>
      <c r="FM60" s="516"/>
      <c r="FN60" s="516"/>
      <c r="FO60" s="516"/>
      <c r="FP60" s="516"/>
      <c r="FQ60" s="516"/>
      <c r="FR60" s="516"/>
      <c r="FS60" s="516"/>
      <c r="FT60" s="516"/>
      <c r="FU60" s="516"/>
      <c r="FV60" s="516"/>
      <c r="FW60" s="516"/>
      <c r="FX60" s="516"/>
      <c r="FY60" s="516"/>
      <c r="FZ60" s="516"/>
      <c r="GA60" s="516"/>
      <c r="GB60" s="516"/>
      <c r="GC60" s="516"/>
      <c r="GD60" s="516"/>
      <c r="GE60" s="516"/>
      <c r="GF60" s="516"/>
      <c r="GG60" s="516"/>
      <c r="GH60" s="516"/>
      <c r="GI60" s="516"/>
      <c r="GJ60" s="516"/>
      <c r="GK60" s="516"/>
      <c r="GL60" s="516"/>
      <c r="GM60" s="516"/>
      <c r="GN60" s="516"/>
      <c r="GO60" s="516"/>
      <c r="GP60" s="516"/>
      <c r="GQ60" s="516"/>
      <c r="GR60" s="516"/>
      <c r="GS60" s="516"/>
      <c r="GT60" s="516"/>
      <c r="GU60" s="516"/>
      <c r="GV60" s="516"/>
      <c r="GW60" s="516"/>
      <c r="GX60" s="516"/>
      <c r="GY60" s="516"/>
      <c r="GZ60" s="516"/>
      <c r="HA60" s="516"/>
      <c r="HB60" s="516"/>
      <c r="HC60" s="516"/>
      <c r="HD60" s="516"/>
      <c r="HE60" s="516"/>
      <c r="HF60" s="516"/>
      <c r="HG60" s="516"/>
      <c r="HH60" s="516"/>
      <c r="HI60" s="516"/>
      <c r="HJ60" s="516"/>
      <c r="HK60" s="516"/>
      <c r="HL60" s="516"/>
      <c r="HM60" s="516"/>
      <c r="HN60" s="516"/>
      <c r="HO60" s="516"/>
      <c r="HP60" s="516"/>
      <c r="HQ60" s="516"/>
      <c r="HR60" s="516"/>
      <c r="HS60" s="516"/>
      <c r="HT60" s="516"/>
      <c r="HU60" s="516"/>
      <c r="HV60" s="516"/>
      <c r="HW60" s="516"/>
      <c r="HX60" s="516"/>
      <c r="HY60" s="516"/>
      <c r="HZ60" s="516"/>
      <c r="IA60" s="516"/>
      <c r="IB60" s="516"/>
      <c r="IC60" s="516"/>
      <c r="ID60" s="516"/>
      <c r="IE60" s="516"/>
      <c r="IF60" s="516"/>
      <c r="IG60" s="516"/>
      <c r="IH60" s="516"/>
      <c r="II60" s="516"/>
      <c r="IJ60" s="516"/>
      <c r="IK60" s="516"/>
      <c r="IL60" s="516"/>
      <c r="IM60" s="516"/>
      <c r="IN60" s="516"/>
      <c r="IO60" s="516"/>
      <c r="IP60" s="516"/>
      <c r="IQ60" s="516"/>
      <c r="IR60" s="516"/>
      <c r="IS60" s="516"/>
      <c r="IT60" s="516"/>
      <c r="IU60" s="516"/>
      <c r="IV60" s="516"/>
      <c r="IW60" s="516"/>
      <c r="IX60" s="516"/>
      <c r="IY60" s="516"/>
      <c r="IZ60" s="516"/>
      <c r="JA60" s="516"/>
      <c r="JB60" s="516"/>
      <c r="JC60" s="516"/>
      <c r="JD60" s="516"/>
      <c r="JE60" s="516"/>
      <c r="JF60" s="516"/>
      <c r="JG60" s="516"/>
      <c r="JH60" s="516"/>
      <c r="JI60" s="516"/>
      <c r="JJ60" s="516"/>
      <c r="JK60" s="516"/>
      <c r="JL60" s="516"/>
      <c r="JM60" s="516"/>
      <c r="JN60" s="516"/>
      <c r="JO60" s="516"/>
      <c r="JP60" s="516"/>
      <c r="JQ60" s="516"/>
      <c r="JR60" s="516"/>
      <c r="JS60" s="516"/>
      <c r="JT60" s="516"/>
      <c r="JU60" s="516"/>
      <c r="JV60" s="516"/>
      <c r="JW60" s="516"/>
      <c r="JX60" s="516"/>
      <c r="JY60" s="516"/>
      <c r="JZ60" s="516"/>
      <c r="KA60" s="516"/>
      <c r="KB60" s="516"/>
      <c r="KC60" s="516"/>
      <c r="KD60" s="516"/>
      <c r="KE60" s="516"/>
      <c r="KF60" s="516"/>
      <c r="KG60" s="516"/>
      <c r="KH60" s="516"/>
      <c r="KI60" s="516"/>
      <c r="KJ60" s="516"/>
      <c r="KK60" s="516"/>
      <c r="KL60" s="516"/>
      <c r="KM60" s="516"/>
      <c r="KN60" s="516"/>
      <c r="KO60" s="516"/>
      <c r="KP60" s="516"/>
      <c r="KQ60" s="516"/>
      <c r="KR60" s="516"/>
      <c r="KS60" s="516"/>
      <c r="KT60" s="516"/>
      <c r="KU60" s="516"/>
      <c r="KV60" s="516"/>
      <c r="KW60" s="516"/>
      <c r="KX60" s="516"/>
      <c r="KY60" s="516"/>
      <c r="KZ60" s="516"/>
      <c r="LA60" s="516"/>
      <c r="LB60" s="516"/>
      <c r="LC60" s="516"/>
      <c r="LD60" s="516"/>
      <c r="LE60" s="516"/>
      <c r="LF60" s="516"/>
      <c r="LG60" s="516"/>
      <c r="LH60" s="516"/>
      <c r="LI60" s="516"/>
      <c r="LJ60" s="516"/>
      <c r="LK60" s="516"/>
      <c r="LL60" s="516"/>
      <c r="LM60" s="516"/>
      <c r="LN60" s="516"/>
      <c r="LO60" s="516"/>
      <c r="LP60" s="516"/>
      <c r="LQ60" s="516"/>
      <c r="LR60" s="516"/>
      <c r="LS60" s="516"/>
      <c r="LT60" s="516"/>
      <c r="LU60" s="516"/>
      <c r="LV60" s="516"/>
      <c r="LW60" s="516"/>
      <c r="LX60" s="516"/>
      <c r="LY60" s="516"/>
      <c r="LZ60" s="516"/>
      <c r="MA60" s="516"/>
      <c r="MB60" s="516"/>
      <c r="MC60" s="516"/>
      <c r="MD60" s="516"/>
      <c r="ME60" s="516"/>
      <c r="MF60" s="516"/>
      <c r="MG60" s="516"/>
      <c r="MH60" s="516"/>
      <c r="MI60" s="516"/>
      <c r="MJ60" s="516"/>
      <c r="MK60" s="516"/>
      <c r="ML60" s="516"/>
      <c r="MM60" s="516"/>
      <c r="MN60" s="516"/>
      <c r="MO60" s="516"/>
      <c r="MP60" s="516"/>
      <c r="MQ60" s="516"/>
      <c r="MR60" s="516"/>
      <c r="MS60" s="516"/>
      <c r="MT60" s="516"/>
      <c r="MU60" s="516"/>
      <c r="MV60" s="516"/>
      <c r="MW60" s="516"/>
      <c r="MX60" s="516"/>
      <c r="MY60" s="516"/>
      <c r="MZ60" s="516"/>
      <c r="NA60" s="516"/>
      <c r="NB60" s="516"/>
      <c r="NC60" s="516"/>
      <c r="ND60" s="516"/>
      <c r="NE60" s="516"/>
      <c r="NF60" s="516"/>
      <c r="NG60" s="516"/>
      <c r="NH60" s="516"/>
      <c r="NI60" s="516"/>
      <c r="NJ60" s="516"/>
      <c r="NK60" s="516"/>
      <c r="NL60" s="516"/>
      <c r="NM60" s="516"/>
      <c r="NN60" s="516"/>
      <c r="NO60" s="516"/>
      <c r="NP60" s="516"/>
      <c r="NQ60" s="516"/>
      <c r="NR60" s="516"/>
      <c r="NS60" s="516"/>
      <c r="NT60" s="516"/>
      <c r="NU60" s="516"/>
      <c r="NV60" s="516"/>
      <c r="NW60" s="516"/>
      <c r="NX60" s="516"/>
      <c r="NY60" s="516"/>
      <c r="NZ60" s="516"/>
      <c r="OA60" s="516"/>
      <c r="OB60" s="516"/>
      <c r="OC60" s="516"/>
      <c r="OD60" s="516"/>
      <c r="OE60" s="516"/>
      <c r="OF60" s="516"/>
      <c r="OG60" s="516"/>
      <c r="OH60" s="516"/>
      <c r="OI60" s="516"/>
      <c r="OJ60" s="516"/>
      <c r="OK60" s="516"/>
      <c r="OL60" s="516"/>
      <c r="OM60" s="516"/>
      <c r="ON60" s="516"/>
      <c r="OO60" s="516"/>
      <c r="OP60" s="516"/>
      <c r="OQ60" s="516"/>
      <c r="OR60" s="516"/>
      <c r="OS60" s="516"/>
      <c r="OT60" s="516"/>
      <c r="OU60" s="516"/>
      <c r="OV60" s="516"/>
      <c r="OW60" s="516"/>
      <c r="OX60" s="516"/>
      <c r="OY60" s="516"/>
      <c r="OZ60" s="516"/>
      <c r="PA60" s="516"/>
      <c r="PB60" s="516"/>
      <c r="PC60" s="516"/>
      <c r="PD60" s="516"/>
      <c r="PE60" s="516"/>
      <c r="PF60" s="516"/>
      <c r="PG60" s="516"/>
      <c r="PH60" s="516"/>
      <c r="PI60" s="516"/>
      <c r="PJ60" s="516"/>
      <c r="PK60" s="516"/>
      <c r="PL60" s="516"/>
      <c r="PM60" s="516"/>
      <c r="PN60" s="516"/>
      <c r="PO60" s="516"/>
      <c r="PP60" s="516"/>
      <c r="PQ60" s="516"/>
      <c r="PR60" s="516"/>
      <c r="PS60" s="516"/>
      <c r="PT60" s="516"/>
      <c r="PU60" s="516"/>
      <c r="PV60" s="516"/>
      <c r="PW60" s="516"/>
      <c r="PX60" s="516"/>
    </row>
    <row r="61" spans="1:440" ht="52.8" x14ac:dyDescent="0.25">
      <c r="A61" s="559">
        <v>41</v>
      </c>
      <c r="B61" s="546" t="s">
        <v>181</v>
      </c>
      <c r="C61" s="590" t="s">
        <v>111</v>
      </c>
      <c r="D61" s="548" t="s">
        <v>81</v>
      </c>
      <c r="E61" s="425" t="str">
        <f>IF(E58="N", "X", "")</f>
        <v/>
      </c>
      <c r="F61" s="425" t="str">
        <f t="shared" ref="F61:BL61" si="34">IF(F58="N", "X", "")</f>
        <v/>
      </c>
      <c r="G61" s="425" t="str">
        <f t="shared" si="34"/>
        <v/>
      </c>
      <c r="H61" s="425" t="str">
        <f t="shared" si="34"/>
        <v/>
      </c>
      <c r="I61" s="425" t="str">
        <f t="shared" si="34"/>
        <v/>
      </c>
      <c r="J61" s="425" t="str">
        <f t="shared" si="34"/>
        <v/>
      </c>
      <c r="K61" s="425" t="str">
        <f t="shared" si="34"/>
        <v/>
      </c>
      <c r="L61" s="425" t="str">
        <f t="shared" si="34"/>
        <v/>
      </c>
      <c r="M61" s="425" t="str">
        <f t="shared" si="34"/>
        <v/>
      </c>
      <c r="N61" s="425" t="str">
        <f t="shared" si="34"/>
        <v/>
      </c>
      <c r="O61" s="425" t="str">
        <f t="shared" si="34"/>
        <v/>
      </c>
      <c r="P61" s="425" t="str">
        <f t="shared" si="34"/>
        <v/>
      </c>
      <c r="Q61" s="425" t="str">
        <f t="shared" si="34"/>
        <v/>
      </c>
      <c r="R61" s="425" t="str">
        <f t="shared" si="34"/>
        <v/>
      </c>
      <c r="S61" s="425" t="str">
        <f t="shared" si="34"/>
        <v/>
      </c>
      <c r="T61" s="425" t="str">
        <f t="shared" si="34"/>
        <v/>
      </c>
      <c r="U61" s="425" t="str">
        <f t="shared" si="34"/>
        <v/>
      </c>
      <c r="V61" s="425" t="str">
        <f t="shared" si="34"/>
        <v/>
      </c>
      <c r="W61" s="425" t="str">
        <f t="shared" si="34"/>
        <v/>
      </c>
      <c r="X61" s="425" t="str">
        <f t="shared" si="34"/>
        <v/>
      </c>
      <c r="Y61" s="425" t="str">
        <f t="shared" si="34"/>
        <v/>
      </c>
      <c r="Z61" s="425" t="str">
        <f t="shared" si="34"/>
        <v/>
      </c>
      <c r="AA61" s="425" t="str">
        <f t="shared" si="34"/>
        <v/>
      </c>
      <c r="AB61" s="425" t="str">
        <f t="shared" si="34"/>
        <v/>
      </c>
      <c r="AC61" s="425" t="str">
        <f t="shared" si="34"/>
        <v/>
      </c>
      <c r="AD61" s="425" t="str">
        <f t="shared" si="34"/>
        <v/>
      </c>
      <c r="AE61" s="425" t="str">
        <f t="shared" si="34"/>
        <v/>
      </c>
      <c r="AF61" s="425" t="str">
        <f t="shared" si="34"/>
        <v/>
      </c>
      <c r="AG61" s="425" t="str">
        <f t="shared" si="34"/>
        <v/>
      </c>
      <c r="AH61" s="425" t="str">
        <f t="shared" si="34"/>
        <v/>
      </c>
      <c r="AI61" s="425" t="str">
        <f t="shared" si="34"/>
        <v/>
      </c>
      <c r="AJ61" s="425" t="str">
        <f t="shared" si="34"/>
        <v/>
      </c>
      <c r="AK61" s="425" t="str">
        <f t="shared" si="34"/>
        <v/>
      </c>
      <c r="AL61" s="425" t="str">
        <f t="shared" si="34"/>
        <v/>
      </c>
      <c r="AM61" s="425" t="str">
        <f t="shared" si="34"/>
        <v/>
      </c>
      <c r="AN61" s="425" t="str">
        <f t="shared" si="34"/>
        <v/>
      </c>
      <c r="AO61" s="425" t="str">
        <f t="shared" si="34"/>
        <v/>
      </c>
      <c r="AP61" s="425" t="str">
        <f t="shared" si="34"/>
        <v/>
      </c>
      <c r="AQ61" s="425" t="str">
        <f t="shared" si="34"/>
        <v/>
      </c>
      <c r="AR61" s="425" t="str">
        <f t="shared" si="34"/>
        <v/>
      </c>
      <c r="AS61" s="425" t="str">
        <f t="shared" si="34"/>
        <v/>
      </c>
      <c r="AT61" s="425" t="str">
        <f t="shared" si="34"/>
        <v/>
      </c>
      <c r="AU61" s="425" t="str">
        <f t="shared" si="34"/>
        <v/>
      </c>
      <c r="AV61" s="425" t="str">
        <f t="shared" si="34"/>
        <v/>
      </c>
      <c r="AW61" s="425" t="str">
        <f t="shared" si="34"/>
        <v/>
      </c>
      <c r="AX61" s="425" t="str">
        <f t="shared" si="34"/>
        <v/>
      </c>
      <c r="AY61" s="425" t="str">
        <f t="shared" si="34"/>
        <v/>
      </c>
      <c r="AZ61" s="425" t="str">
        <f t="shared" si="34"/>
        <v/>
      </c>
      <c r="BA61" s="425" t="str">
        <f t="shared" si="34"/>
        <v/>
      </c>
      <c r="BB61" s="425" t="str">
        <f t="shared" si="34"/>
        <v/>
      </c>
      <c r="BC61" s="425" t="str">
        <f t="shared" si="34"/>
        <v/>
      </c>
      <c r="BD61" s="425" t="str">
        <f t="shared" si="34"/>
        <v/>
      </c>
      <c r="BE61" s="425" t="str">
        <f t="shared" si="34"/>
        <v/>
      </c>
      <c r="BF61" s="425" t="str">
        <f t="shared" si="34"/>
        <v/>
      </c>
      <c r="BG61" s="425" t="str">
        <f t="shared" si="34"/>
        <v/>
      </c>
      <c r="BH61" s="425" t="str">
        <f t="shared" si="34"/>
        <v/>
      </c>
      <c r="BI61" s="425" t="str">
        <f t="shared" si="34"/>
        <v/>
      </c>
      <c r="BJ61" s="425" t="str">
        <f t="shared" si="34"/>
        <v/>
      </c>
      <c r="BK61" s="425" t="str">
        <f t="shared" si="34"/>
        <v/>
      </c>
      <c r="BL61" s="714" t="str">
        <f t="shared" si="34"/>
        <v/>
      </c>
      <c r="BM61" s="701"/>
      <c r="BN61" s="702"/>
      <c r="BO61" s="522"/>
      <c r="BP61" s="516"/>
      <c r="BQ61" s="516"/>
      <c r="BR61" s="516"/>
      <c r="BS61" s="516"/>
      <c r="BT61" s="516"/>
      <c r="BU61" s="516"/>
      <c r="BV61" s="516"/>
      <c r="BW61" s="516"/>
      <c r="BX61" s="516"/>
      <c r="BY61" s="516"/>
      <c r="BZ61" s="516"/>
      <c r="CA61" s="516"/>
      <c r="CB61" s="516"/>
      <c r="CC61" s="516"/>
      <c r="CD61" s="516"/>
      <c r="CE61" s="516"/>
      <c r="CF61" s="516"/>
      <c r="CG61" s="516"/>
      <c r="CH61" s="516"/>
      <c r="CI61" s="516"/>
      <c r="CJ61" s="516"/>
      <c r="CK61" s="516"/>
      <c r="CL61" s="516"/>
      <c r="CM61" s="516"/>
      <c r="CN61" s="516"/>
      <c r="CO61" s="516"/>
      <c r="CP61" s="516"/>
      <c r="CQ61" s="516"/>
      <c r="CR61" s="516"/>
      <c r="CS61" s="516"/>
      <c r="CT61" s="516"/>
      <c r="CU61" s="516"/>
      <c r="CV61" s="516"/>
      <c r="CW61" s="516"/>
      <c r="CX61" s="516"/>
      <c r="CY61" s="516"/>
      <c r="CZ61" s="516"/>
      <c r="DA61" s="516"/>
      <c r="DB61" s="516"/>
      <c r="DC61" s="516"/>
      <c r="DD61" s="516"/>
      <c r="DE61" s="516"/>
      <c r="DF61" s="516"/>
      <c r="DG61" s="516"/>
      <c r="DH61" s="516"/>
      <c r="DI61" s="516"/>
      <c r="DJ61" s="516"/>
      <c r="DK61" s="516"/>
      <c r="DL61" s="516"/>
      <c r="DM61" s="516"/>
      <c r="DN61" s="516"/>
      <c r="DO61" s="516"/>
      <c r="DP61" s="516"/>
      <c r="DQ61" s="516"/>
      <c r="DR61" s="516"/>
      <c r="DS61" s="516"/>
      <c r="DT61" s="516"/>
      <c r="DU61" s="516"/>
      <c r="DV61" s="516"/>
      <c r="DW61" s="516"/>
      <c r="DX61" s="516"/>
      <c r="DY61" s="516"/>
      <c r="DZ61" s="516"/>
      <c r="EA61" s="516"/>
      <c r="EB61" s="516"/>
      <c r="EC61" s="516"/>
      <c r="ED61" s="516"/>
      <c r="EE61" s="516"/>
      <c r="EF61" s="516"/>
      <c r="EG61" s="516"/>
      <c r="EH61" s="516"/>
      <c r="EI61" s="516"/>
      <c r="EJ61" s="516"/>
      <c r="EK61" s="516"/>
      <c r="EL61" s="516"/>
      <c r="EM61" s="516"/>
      <c r="EN61" s="516"/>
      <c r="EO61" s="516"/>
      <c r="EP61" s="516"/>
      <c r="EQ61" s="516"/>
      <c r="ER61" s="516"/>
      <c r="ES61" s="516"/>
      <c r="ET61" s="516"/>
      <c r="EU61" s="516"/>
      <c r="EV61" s="516"/>
      <c r="EW61" s="516"/>
      <c r="EX61" s="516"/>
      <c r="EY61" s="516"/>
      <c r="EZ61" s="516"/>
      <c r="FA61" s="516"/>
      <c r="FB61" s="516"/>
      <c r="FC61" s="516"/>
      <c r="FD61" s="516"/>
      <c r="FE61" s="516"/>
      <c r="FF61" s="516"/>
      <c r="FG61" s="516"/>
      <c r="FH61" s="516"/>
      <c r="FI61" s="516"/>
      <c r="FJ61" s="516"/>
      <c r="FK61" s="516"/>
      <c r="FL61" s="516"/>
      <c r="FM61" s="516"/>
      <c r="FN61" s="516"/>
      <c r="FO61" s="516"/>
      <c r="FP61" s="516"/>
      <c r="FQ61" s="516"/>
      <c r="FR61" s="516"/>
      <c r="FS61" s="516"/>
      <c r="FT61" s="516"/>
      <c r="FU61" s="516"/>
      <c r="FV61" s="516"/>
      <c r="FW61" s="516"/>
      <c r="FX61" s="516"/>
      <c r="FY61" s="516"/>
      <c r="FZ61" s="516"/>
      <c r="GA61" s="516"/>
      <c r="GB61" s="516"/>
      <c r="GC61" s="516"/>
      <c r="GD61" s="516"/>
      <c r="GE61" s="516"/>
      <c r="GF61" s="516"/>
      <c r="GG61" s="516"/>
      <c r="GH61" s="516"/>
      <c r="GI61" s="516"/>
      <c r="GJ61" s="516"/>
      <c r="GK61" s="516"/>
      <c r="GL61" s="516"/>
      <c r="GM61" s="516"/>
      <c r="GN61" s="516"/>
      <c r="GO61" s="516"/>
      <c r="GP61" s="516"/>
      <c r="GQ61" s="516"/>
      <c r="GR61" s="516"/>
      <c r="GS61" s="516"/>
      <c r="GT61" s="516"/>
      <c r="GU61" s="516"/>
      <c r="GV61" s="516"/>
      <c r="GW61" s="516"/>
      <c r="GX61" s="516"/>
      <c r="GY61" s="516"/>
      <c r="GZ61" s="516"/>
      <c r="HA61" s="516"/>
      <c r="HB61" s="516"/>
      <c r="HC61" s="516"/>
      <c r="HD61" s="516"/>
      <c r="HE61" s="516"/>
      <c r="HF61" s="516"/>
      <c r="HG61" s="516"/>
      <c r="HH61" s="516"/>
      <c r="HI61" s="516"/>
      <c r="HJ61" s="516"/>
      <c r="HK61" s="516"/>
      <c r="HL61" s="516"/>
      <c r="HM61" s="516"/>
      <c r="HN61" s="516"/>
      <c r="HO61" s="516"/>
      <c r="HP61" s="516"/>
      <c r="HQ61" s="516"/>
      <c r="HR61" s="516"/>
      <c r="HS61" s="516"/>
      <c r="HT61" s="516"/>
      <c r="HU61" s="516"/>
      <c r="HV61" s="516"/>
      <c r="HW61" s="516"/>
      <c r="HX61" s="516"/>
      <c r="HY61" s="516"/>
      <c r="HZ61" s="516"/>
      <c r="IA61" s="516"/>
      <c r="IB61" s="516"/>
      <c r="IC61" s="516"/>
      <c r="ID61" s="516"/>
      <c r="IE61" s="516"/>
      <c r="IF61" s="516"/>
      <c r="IG61" s="516"/>
      <c r="IH61" s="516"/>
      <c r="II61" s="516"/>
      <c r="IJ61" s="516"/>
      <c r="IK61" s="516"/>
      <c r="IL61" s="516"/>
      <c r="IM61" s="516"/>
      <c r="IN61" s="516"/>
      <c r="IO61" s="516"/>
      <c r="IP61" s="516"/>
      <c r="IQ61" s="516"/>
      <c r="IR61" s="516"/>
      <c r="IS61" s="516"/>
      <c r="IT61" s="516"/>
      <c r="IU61" s="516"/>
      <c r="IV61" s="516"/>
      <c r="IW61" s="516"/>
      <c r="IX61" s="516"/>
      <c r="IY61" s="516"/>
      <c r="IZ61" s="516"/>
      <c r="JA61" s="516"/>
      <c r="JB61" s="516"/>
      <c r="JC61" s="516"/>
      <c r="JD61" s="516"/>
      <c r="JE61" s="516"/>
      <c r="JF61" s="516"/>
      <c r="JG61" s="516"/>
      <c r="JH61" s="516"/>
      <c r="JI61" s="516"/>
      <c r="JJ61" s="516"/>
      <c r="JK61" s="516"/>
      <c r="JL61" s="516"/>
      <c r="JM61" s="516"/>
      <c r="JN61" s="516"/>
      <c r="JO61" s="516"/>
      <c r="JP61" s="516"/>
      <c r="JQ61" s="516"/>
      <c r="JR61" s="516"/>
      <c r="JS61" s="516"/>
      <c r="JT61" s="516"/>
      <c r="JU61" s="516"/>
      <c r="JV61" s="516"/>
      <c r="JW61" s="516"/>
      <c r="JX61" s="516"/>
      <c r="JY61" s="516"/>
      <c r="JZ61" s="516"/>
      <c r="KA61" s="516"/>
      <c r="KB61" s="516"/>
      <c r="KC61" s="516"/>
      <c r="KD61" s="516"/>
      <c r="KE61" s="516"/>
      <c r="KF61" s="516"/>
      <c r="KG61" s="516"/>
      <c r="KH61" s="516"/>
      <c r="KI61" s="516"/>
      <c r="KJ61" s="516"/>
      <c r="KK61" s="516"/>
      <c r="KL61" s="516"/>
      <c r="KM61" s="516"/>
      <c r="KN61" s="516"/>
      <c r="KO61" s="516"/>
      <c r="KP61" s="516"/>
      <c r="KQ61" s="516"/>
      <c r="KR61" s="516"/>
      <c r="KS61" s="516"/>
      <c r="KT61" s="516"/>
      <c r="KU61" s="516"/>
      <c r="KV61" s="516"/>
      <c r="KW61" s="516"/>
      <c r="KX61" s="516"/>
      <c r="KY61" s="516"/>
      <c r="KZ61" s="516"/>
      <c r="LA61" s="516"/>
      <c r="LB61" s="516"/>
      <c r="LC61" s="516"/>
      <c r="LD61" s="516"/>
      <c r="LE61" s="516"/>
      <c r="LF61" s="516"/>
      <c r="LG61" s="516"/>
      <c r="LH61" s="516"/>
      <c r="LI61" s="516"/>
      <c r="LJ61" s="516"/>
      <c r="LK61" s="516"/>
      <c r="LL61" s="516"/>
      <c r="LM61" s="516"/>
      <c r="LN61" s="516"/>
      <c r="LO61" s="516"/>
      <c r="LP61" s="516"/>
      <c r="LQ61" s="516"/>
      <c r="LR61" s="516"/>
      <c r="LS61" s="516"/>
      <c r="LT61" s="516"/>
      <c r="LU61" s="516"/>
      <c r="LV61" s="516"/>
      <c r="LW61" s="516"/>
      <c r="LX61" s="516"/>
      <c r="LY61" s="516"/>
      <c r="LZ61" s="516"/>
      <c r="MA61" s="516"/>
      <c r="MB61" s="516"/>
      <c r="MC61" s="516"/>
      <c r="MD61" s="516"/>
      <c r="ME61" s="516"/>
      <c r="MF61" s="516"/>
      <c r="MG61" s="516"/>
      <c r="MH61" s="516"/>
      <c r="MI61" s="516"/>
      <c r="MJ61" s="516"/>
      <c r="MK61" s="516"/>
      <c r="ML61" s="516"/>
      <c r="MM61" s="516"/>
      <c r="MN61" s="516"/>
      <c r="MO61" s="516"/>
      <c r="MP61" s="516"/>
      <c r="MQ61" s="516"/>
      <c r="MR61" s="516"/>
      <c r="MS61" s="516"/>
      <c r="MT61" s="516"/>
      <c r="MU61" s="516"/>
      <c r="MV61" s="516"/>
      <c r="MW61" s="516"/>
      <c r="MX61" s="516"/>
      <c r="MY61" s="516"/>
      <c r="MZ61" s="516"/>
      <c r="NA61" s="516"/>
      <c r="NB61" s="516"/>
      <c r="NC61" s="516"/>
      <c r="ND61" s="516"/>
      <c r="NE61" s="516"/>
      <c r="NF61" s="516"/>
      <c r="NG61" s="516"/>
      <c r="NH61" s="516"/>
      <c r="NI61" s="516"/>
      <c r="NJ61" s="516"/>
      <c r="NK61" s="516"/>
      <c r="NL61" s="516"/>
      <c r="NM61" s="516"/>
      <c r="NN61" s="516"/>
      <c r="NO61" s="516"/>
      <c r="NP61" s="516"/>
      <c r="NQ61" s="516"/>
      <c r="NR61" s="516"/>
      <c r="NS61" s="516"/>
      <c r="NT61" s="516"/>
      <c r="NU61" s="516"/>
      <c r="NV61" s="516"/>
      <c r="NW61" s="516"/>
      <c r="NX61" s="516"/>
      <c r="NY61" s="516"/>
      <c r="NZ61" s="516"/>
      <c r="OA61" s="516"/>
      <c r="OB61" s="516"/>
      <c r="OC61" s="516"/>
      <c r="OD61" s="516"/>
      <c r="OE61" s="516"/>
      <c r="OF61" s="516"/>
      <c r="OG61" s="516"/>
      <c r="OH61" s="516"/>
      <c r="OI61" s="516"/>
      <c r="OJ61" s="516"/>
      <c r="OK61" s="516"/>
      <c r="OL61" s="516"/>
      <c r="OM61" s="516"/>
      <c r="ON61" s="516"/>
      <c r="OO61" s="516"/>
      <c r="OP61" s="516"/>
      <c r="OQ61" s="516"/>
      <c r="OR61" s="516"/>
      <c r="OS61" s="516"/>
      <c r="OT61" s="516"/>
      <c r="OU61" s="516"/>
      <c r="OV61" s="516"/>
      <c r="OW61" s="516"/>
      <c r="OX61" s="516"/>
      <c r="OY61" s="516"/>
      <c r="OZ61" s="516"/>
      <c r="PA61" s="516"/>
      <c r="PB61" s="516"/>
      <c r="PC61" s="516"/>
      <c r="PD61" s="516"/>
      <c r="PE61" s="516"/>
      <c r="PF61" s="516"/>
      <c r="PG61" s="516"/>
      <c r="PH61" s="516"/>
      <c r="PI61" s="516"/>
      <c r="PJ61" s="516"/>
      <c r="PK61" s="516"/>
      <c r="PL61" s="516"/>
      <c r="PM61" s="516"/>
      <c r="PN61" s="516"/>
      <c r="PO61" s="516"/>
      <c r="PP61" s="516"/>
      <c r="PQ61" s="516"/>
      <c r="PR61" s="516"/>
      <c r="PS61" s="516"/>
      <c r="PT61" s="516"/>
      <c r="PU61" s="516"/>
      <c r="PV61" s="516"/>
      <c r="PW61" s="516"/>
      <c r="PX61" s="516"/>
    </row>
    <row r="62" spans="1:440" ht="52.8" x14ac:dyDescent="0.25">
      <c r="A62" s="589">
        <v>42</v>
      </c>
      <c r="B62" s="546" t="s">
        <v>179</v>
      </c>
      <c r="C62" s="590" t="s">
        <v>112</v>
      </c>
      <c r="D62" s="548" t="s">
        <v>81</v>
      </c>
      <c r="E62" s="425" t="str">
        <f>IF(OR($E58="N", $E59="CT", $E59="IWT"), "X", "")</f>
        <v/>
      </c>
      <c r="F62" s="425" t="str">
        <f t="shared" ref="F62:BL62" si="35">IF(OR(F58="N", F59="CT", F59="IWT"), "X", "")</f>
        <v/>
      </c>
      <c r="G62" s="425" t="str">
        <f t="shared" si="35"/>
        <v/>
      </c>
      <c r="H62" s="425" t="str">
        <f t="shared" si="35"/>
        <v/>
      </c>
      <c r="I62" s="425" t="str">
        <f t="shared" si="35"/>
        <v/>
      </c>
      <c r="J62" s="425" t="str">
        <f t="shared" si="35"/>
        <v/>
      </c>
      <c r="K62" s="425" t="str">
        <f t="shared" si="35"/>
        <v/>
      </c>
      <c r="L62" s="425" t="str">
        <f t="shared" si="35"/>
        <v/>
      </c>
      <c r="M62" s="425" t="str">
        <f t="shared" si="35"/>
        <v/>
      </c>
      <c r="N62" s="425" t="str">
        <f t="shared" si="35"/>
        <v/>
      </c>
      <c r="O62" s="425" t="str">
        <f t="shared" si="35"/>
        <v/>
      </c>
      <c r="P62" s="425" t="str">
        <f t="shared" si="35"/>
        <v/>
      </c>
      <c r="Q62" s="425" t="str">
        <f t="shared" si="35"/>
        <v/>
      </c>
      <c r="R62" s="425" t="str">
        <f t="shared" si="35"/>
        <v/>
      </c>
      <c r="S62" s="425" t="str">
        <f t="shared" si="35"/>
        <v/>
      </c>
      <c r="T62" s="425" t="str">
        <f t="shared" si="35"/>
        <v/>
      </c>
      <c r="U62" s="425" t="str">
        <f t="shared" si="35"/>
        <v/>
      </c>
      <c r="V62" s="425" t="str">
        <f t="shared" si="35"/>
        <v/>
      </c>
      <c r="W62" s="425" t="str">
        <f t="shared" si="35"/>
        <v/>
      </c>
      <c r="X62" s="425" t="str">
        <f t="shared" si="35"/>
        <v/>
      </c>
      <c r="Y62" s="425" t="str">
        <f t="shared" si="35"/>
        <v/>
      </c>
      <c r="Z62" s="425" t="str">
        <f t="shared" si="35"/>
        <v/>
      </c>
      <c r="AA62" s="425" t="str">
        <f t="shared" si="35"/>
        <v/>
      </c>
      <c r="AB62" s="425" t="str">
        <f t="shared" si="35"/>
        <v/>
      </c>
      <c r="AC62" s="425" t="str">
        <f t="shared" si="35"/>
        <v/>
      </c>
      <c r="AD62" s="425" t="str">
        <f t="shared" si="35"/>
        <v/>
      </c>
      <c r="AE62" s="425" t="str">
        <f t="shared" si="35"/>
        <v/>
      </c>
      <c r="AF62" s="425" t="str">
        <f t="shared" si="35"/>
        <v/>
      </c>
      <c r="AG62" s="425" t="str">
        <f t="shared" si="35"/>
        <v/>
      </c>
      <c r="AH62" s="425" t="str">
        <f t="shared" si="35"/>
        <v/>
      </c>
      <c r="AI62" s="425" t="str">
        <f t="shared" si="35"/>
        <v/>
      </c>
      <c r="AJ62" s="425" t="str">
        <f t="shared" si="35"/>
        <v/>
      </c>
      <c r="AK62" s="425" t="str">
        <f t="shared" si="35"/>
        <v/>
      </c>
      <c r="AL62" s="425" t="str">
        <f t="shared" si="35"/>
        <v/>
      </c>
      <c r="AM62" s="425" t="str">
        <f t="shared" si="35"/>
        <v/>
      </c>
      <c r="AN62" s="425" t="str">
        <f t="shared" si="35"/>
        <v/>
      </c>
      <c r="AO62" s="425" t="str">
        <f t="shared" si="35"/>
        <v/>
      </c>
      <c r="AP62" s="425" t="str">
        <f t="shared" si="35"/>
        <v/>
      </c>
      <c r="AQ62" s="425" t="str">
        <f t="shared" si="35"/>
        <v/>
      </c>
      <c r="AR62" s="425" t="str">
        <f t="shared" si="35"/>
        <v/>
      </c>
      <c r="AS62" s="425" t="str">
        <f t="shared" si="35"/>
        <v/>
      </c>
      <c r="AT62" s="425" t="str">
        <f t="shared" si="35"/>
        <v/>
      </c>
      <c r="AU62" s="425" t="str">
        <f t="shared" si="35"/>
        <v/>
      </c>
      <c r="AV62" s="425" t="str">
        <f t="shared" si="35"/>
        <v/>
      </c>
      <c r="AW62" s="425" t="str">
        <f t="shared" si="35"/>
        <v/>
      </c>
      <c r="AX62" s="425" t="str">
        <f t="shared" si="35"/>
        <v/>
      </c>
      <c r="AY62" s="425" t="str">
        <f t="shared" si="35"/>
        <v/>
      </c>
      <c r="AZ62" s="425" t="str">
        <f t="shared" si="35"/>
        <v/>
      </c>
      <c r="BA62" s="425" t="str">
        <f t="shared" si="35"/>
        <v/>
      </c>
      <c r="BB62" s="425" t="str">
        <f t="shared" si="35"/>
        <v/>
      </c>
      <c r="BC62" s="425" t="str">
        <f t="shared" si="35"/>
        <v/>
      </c>
      <c r="BD62" s="425" t="str">
        <f t="shared" si="35"/>
        <v/>
      </c>
      <c r="BE62" s="425" t="str">
        <f t="shared" si="35"/>
        <v/>
      </c>
      <c r="BF62" s="425" t="str">
        <f t="shared" si="35"/>
        <v/>
      </c>
      <c r="BG62" s="425" t="str">
        <f t="shared" si="35"/>
        <v/>
      </c>
      <c r="BH62" s="425" t="str">
        <f t="shared" si="35"/>
        <v/>
      </c>
      <c r="BI62" s="425" t="str">
        <f t="shared" si="35"/>
        <v/>
      </c>
      <c r="BJ62" s="425" t="str">
        <f t="shared" si="35"/>
        <v/>
      </c>
      <c r="BK62" s="425" t="str">
        <f t="shared" si="35"/>
        <v/>
      </c>
      <c r="BL62" s="714" t="str">
        <f t="shared" si="35"/>
        <v/>
      </c>
      <c r="BM62" s="701"/>
      <c r="BN62" s="702"/>
      <c r="BO62" s="522"/>
      <c r="BP62" s="516"/>
      <c r="BQ62" s="516"/>
      <c r="BR62" s="516"/>
      <c r="BS62" s="516"/>
      <c r="BT62" s="516"/>
      <c r="BU62" s="516"/>
      <c r="BV62" s="516"/>
      <c r="BW62" s="516"/>
      <c r="BX62" s="516"/>
      <c r="BY62" s="516"/>
      <c r="BZ62" s="516"/>
      <c r="CA62" s="516"/>
      <c r="CB62" s="516"/>
      <c r="CC62" s="516"/>
      <c r="CD62" s="516"/>
      <c r="CE62" s="516"/>
      <c r="CF62" s="516"/>
      <c r="CG62" s="516"/>
      <c r="CH62" s="516"/>
      <c r="CI62" s="516"/>
      <c r="CJ62" s="516"/>
      <c r="CK62" s="516"/>
      <c r="CL62" s="516"/>
      <c r="CM62" s="516"/>
      <c r="CN62" s="516"/>
      <c r="CO62" s="516"/>
      <c r="CP62" s="516"/>
      <c r="CQ62" s="516"/>
      <c r="CR62" s="516"/>
      <c r="CS62" s="516"/>
      <c r="CT62" s="516"/>
      <c r="CU62" s="516"/>
      <c r="CV62" s="516"/>
      <c r="CW62" s="516"/>
      <c r="CX62" s="516"/>
      <c r="CY62" s="516"/>
      <c r="CZ62" s="516"/>
      <c r="DA62" s="516"/>
      <c r="DB62" s="516"/>
      <c r="DC62" s="516"/>
      <c r="DD62" s="516"/>
      <c r="DE62" s="516"/>
      <c r="DF62" s="516"/>
      <c r="DG62" s="516"/>
      <c r="DH62" s="516"/>
      <c r="DI62" s="516"/>
      <c r="DJ62" s="516"/>
      <c r="DK62" s="516"/>
      <c r="DL62" s="516"/>
      <c r="DM62" s="516"/>
      <c r="DN62" s="516"/>
      <c r="DO62" s="516"/>
      <c r="DP62" s="516"/>
      <c r="DQ62" s="516"/>
      <c r="DR62" s="516"/>
      <c r="DS62" s="516"/>
      <c r="DT62" s="516"/>
      <c r="DU62" s="516"/>
      <c r="DV62" s="516"/>
      <c r="DW62" s="516"/>
      <c r="DX62" s="516"/>
      <c r="DY62" s="516"/>
      <c r="DZ62" s="516"/>
      <c r="EA62" s="516"/>
      <c r="EB62" s="516"/>
      <c r="EC62" s="516"/>
      <c r="ED62" s="516"/>
      <c r="EE62" s="516"/>
      <c r="EF62" s="516"/>
      <c r="EG62" s="516"/>
      <c r="EH62" s="516"/>
      <c r="EI62" s="516"/>
      <c r="EJ62" s="516"/>
      <c r="EK62" s="516"/>
      <c r="EL62" s="516"/>
      <c r="EM62" s="516"/>
      <c r="EN62" s="516"/>
      <c r="EO62" s="516"/>
      <c r="EP62" s="516"/>
      <c r="EQ62" s="516"/>
      <c r="ER62" s="516"/>
      <c r="ES62" s="516"/>
      <c r="ET62" s="516"/>
      <c r="EU62" s="516"/>
      <c r="EV62" s="516"/>
      <c r="EW62" s="516"/>
      <c r="EX62" s="516"/>
      <c r="EY62" s="516"/>
      <c r="EZ62" s="516"/>
      <c r="FA62" s="516"/>
      <c r="FB62" s="516"/>
      <c r="FC62" s="516"/>
      <c r="FD62" s="516"/>
      <c r="FE62" s="516"/>
      <c r="FF62" s="516"/>
      <c r="FG62" s="516"/>
      <c r="FH62" s="516"/>
      <c r="FI62" s="516"/>
      <c r="FJ62" s="516"/>
      <c r="FK62" s="516"/>
      <c r="FL62" s="516"/>
      <c r="FM62" s="516"/>
      <c r="FN62" s="516"/>
      <c r="FO62" s="516"/>
      <c r="FP62" s="516"/>
      <c r="FQ62" s="516"/>
      <c r="FR62" s="516"/>
      <c r="FS62" s="516"/>
      <c r="FT62" s="516"/>
      <c r="FU62" s="516"/>
      <c r="FV62" s="516"/>
      <c r="FW62" s="516"/>
      <c r="FX62" s="516"/>
      <c r="FY62" s="516"/>
      <c r="FZ62" s="516"/>
      <c r="GA62" s="516"/>
      <c r="GB62" s="516"/>
      <c r="GC62" s="516"/>
      <c r="GD62" s="516"/>
      <c r="GE62" s="516"/>
      <c r="GF62" s="516"/>
      <c r="GG62" s="516"/>
      <c r="GH62" s="516"/>
      <c r="GI62" s="516"/>
      <c r="GJ62" s="516"/>
      <c r="GK62" s="516"/>
      <c r="GL62" s="516"/>
      <c r="GM62" s="516"/>
      <c r="GN62" s="516"/>
      <c r="GO62" s="516"/>
      <c r="GP62" s="516"/>
      <c r="GQ62" s="516"/>
      <c r="GR62" s="516"/>
      <c r="GS62" s="516"/>
      <c r="GT62" s="516"/>
      <c r="GU62" s="516"/>
      <c r="GV62" s="516"/>
      <c r="GW62" s="516"/>
      <c r="GX62" s="516"/>
      <c r="GY62" s="516"/>
      <c r="GZ62" s="516"/>
      <c r="HA62" s="516"/>
      <c r="HB62" s="516"/>
      <c r="HC62" s="516"/>
      <c r="HD62" s="516"/>
      <c r="HE62" s="516"/>
      <c r="HF62" s="516"/>
      <c r="HG62" s="516"/>
      <c r="HH62" s="516"/>
      <c r="HI62" s="516"/>
      <c r="HJ62" s="516"/>
      <c r="HK62" s="516"/>
      <c r="HL62" s="516"/>
      <c r="HM62" s="516"/>
      <c r="HN62" s="516"/>
      <c r="HO62" s="516"/>
      <c r="HP62" s="516"/>
      <c r="HQ62" s="516"/>
      <c r="HR62" s="516"/>
      <c r="HS62" s="516"/>
      <c r="HT62" s="516"/>
      <c r="HU62" s="516"/>
      <c r="HV62" s="516"/>
      <c r="HW62" s="516"/>
      <c r="HX62" s="516"/>
      <c r="HY62" s="516"/>
      <c r="HZ62" s="516"/>
      <c r="IA62" s="516"/>
      <c r="IB62" s="516"/>
      <c r="IC62" s="516"/>
      <c r="ID62" s="516"/>
      <c r="IE62" s="516"/>
      <c r="IF62" s="516"/>
      <c r="IG62" s="516"/>
      <c r="IH62" s="516"/>
      <c r="II62" s="516"/>
      <c r="IJ62" s="516"/>
      <c r="IK62" s="516"/>
      <c r="IL62" s="516"/>
      <c r="IM62" s="516"/>
      <c r="IN62" s="516"/>
      <c r="IO62" s="516"/>
      <c r="IP62" s="516"/>
      <c r="IQ62" s="516"/>
      <c r="IR62" s="516"/>
      <c r="IS62" s="516"/>
      <c r="IT62" s="516"/>
      <c r="IU62" s="516"/>
      <c r="IV62" s="516"/>
      <c r="IW62" s="516"/>
      <c r="IX62" s="516"/>
      <c r="IY62" s="516"/>
      <c r="IZ62" s="516"/>
      <c r="JA62" s="516"/>
      <c r="JB62" s="516"/>
      <c r="JC62" s="516"/>
      <c r="JD62" s="516"/>
      <c r="JE62" s="516"/>
      <c r="JF62" s="516"/>
      <c r="JG62" s="516"/>
      <c r="JH62" s="516"/>
      <c r="JI62" s="516"/>
      <c r="JJ62" s="516"/>
      <c r="JK62" s="516"/>
      <c r="JL62" s="516"/>
      <c r="JM62" s="516"/>
      <c r="JN62" s="516"/>
      <c r="JO62" s="516"/>
      <c r="JP62" s="516"/>
      <c r="JQ62" s="516"/>
      <c r="JR62" s="516"/>
      <c r="JS62" s="516"/>
      <c r="JT62" s="516"/>
      <c r="JU62" s="516"/>
      <c r="JV62" s="516"/>
      <c r="JW62" s="516"/>
      <c r="JX62" s="516"/>
      <c r="JY62" s="516"/>
      <c r="JZ62" s="516"/>
      <c r="KA62" s="516"/>
      <c r="KB62" s="516"/>
      <c r="KC62" s="516"/>
      <c r="KD62" s="516"/>
      <c r="KE62" s="516"/>
      <c r="KF62" s="516"/>
      <c r="KG62" s="516"/>
      <c r="KH62" s="516"/>
      <c r="KI62" s="516"/>
      <c r="KJ62" s="516"/>
      <c r="KK62" s="516"/>
      <c r="KL62" s="516"/>
      <c r="KM62" s="516"/>
      <c r="KN62" s="516"/>
      <c r="KO62" s="516"/>
      <c r="KP62" s="516"/>
      <c r="KQ62" s="516"/>
      <c r="KR62" s="516"/>
      <c r="KS62" s="516"/>
      <c r="KT62" s="516"/>
      <c r="KU62" s="516"/>
      <c r="KV62" s="516"/>
      <c r="KW62" s="516"/>
      <c r="KX62" s="516"/>
      <c r="KY62" s="516"/>
      <c r="KZ62" s="516"/>
      <c r="LA62" s="516"/>
      <c r="LB62" s="516"/>
      <c r="LC62" s="516"/>
      <c r="LD62" s="516"/>
      <c r="LE62" s="516"/>
      <c r="LF62" s="516"/>
      <c r="LG62" s="516"/>
      <c r="LH62" s="516"/>
      <c r="LI62" s="516"/>
      <c r="LJ62" s="516"/>
      <c r="LK62" s="516"/>
      <c r="LL62" s="516"/>
      <c r="LM62" s="516"/>
      <c r="LN62" s="516"/>
      <c r="LO62" s="516"/>
      <c r="LP62" s="516"/>
      <c r="LQ62" s="516"/>
      <c r="LR62" s="516"/>
      <c r="LS62" s="516"/>
      <c r="LT62" s="516"/>
      <c r="LU62" s="516"/>
      <c r="LV62" s="516"/>
      <c r="LW62" s="516"/>
      <c r="LX62" s="516"/>
      <c r="LY62" s="516"/>
      <c r="LZ62" s="516"/>
      <c r="MA62" s="516"/>
      <c r="MB62" s="516"/>
      <c r="MC62" s="516"/>
      <c r="MD62" s="516"/>
      <c r="ME62" s="516"/>
      <c r="MF62" s="516"/>
      <c r="MG62" s="516"/>
      <c r="MH62" s="516"/>
      <c r="MI62" s="516"/>
      <c r="MJ62" s="516"/>
      <c r="MK62" s="516"/>
      <c r="ML62" s="516"/>
      <c r="MM62" s="516"/>
      <c r="MN62" s="516"/>
      <c r="MO62" s="516"/>
      <c r="MP62" s="516"/>
      <c r="MQ62" s="516"/>
      <c r="MR62" s="516"/>
      <c r="MS62" s="516"/>
      <c r="MT62" s="516"/>
      <c r="MU62" s="516"/>
      <c r="MV62" s="516"/>
      <c r="MW62" s="516"/>
      <c r="MX62" s="516"/>
      <c r="MY62" s="516"/>
      <c r="MZ62" s="516"/>
      <c r="NA62" s="516"/>
      <c r="NB62" s="516"/>
      <c r="NC62" s="516"/>
      <c r="ND62" s="516"/>
      <c r="NE62" s="516"/>
      <c r="NF62" s="516"/>
      <c r="NG62" s="516"/>
      <c r="NH62" s="516"/>
      <c r="NI62" s="516"/>
      <c r="NJ62" s="516"/>
      <c r="NK62" s="516"/>
      <c r="NL62" s="516"/>
      <c r="NM62" s="516"/>
      <c r="NN62" s="516"/>
      <c r="NO62" s="516"/>
      <c r="NP62" s="516"/>
      <c r="NQ62" s="516"/>
      <c r="NR62" s="516"/>
      <c r="NS62" s="516"/>
      <c r="NT62" s="516"/>
      <c r="NU62" s="516"/>
      <c r="NV62" s="516"/>
      <c r="NW62" s="516"/>
      <c r="NX62" s="516"/>
      <c r="NY62" s="516"/>
      <c r="NZ62" s="516"/>
      <c r="OA62" s="516"/>
      <c r="OB62" s="516"/>
      <c r="OC62" s="516"/>
      <c r="OD62" s="516"/>
      <c r="OE62" s="516"/>
      <c r="OF62" s="516"/>
      <c r="OG62" s="516"/>
      <c r="OH62" s="516"/>
      <c r="OI62" s="516"/>
      <c r="OJ62" s="516"/>
      <c r="OK62" s="516"/>
      <c r="OL62" s="516"/>
      <c r="OM62" s="516"/>
      <c r="ON62" s="516"/>
      <c r="OO62" s="516"/>
      <c r="OP62" s="516"/>
      <c r="OQ62" s="516"/>
      <c r="OR62" s="516"/>
      <c r="OS62" s="516"/>
      <c r="OT62" s="516"/>
      <c r="OU62" s="516"/>
      <c r="OV62" s="516"/>
      <c r="OW62" s="516"/>
      <c r="OX62" s="516"/>
      <c r="OY62" s="516"/>
      <c r="OZ62" s="516"/>
      <c r="PA62" s="516"/>
      <c r="PB62" s="516"/>
      <c r="PC62" s="516"/>
      <c r="PD62" s="516"/>
      <c r="PE62" s="516"/>
      <c r="PF62" s="516"/>
      <c r="PG62" s="516"/>
      <c r="PH62" s="516"/>
      <c r="PI62" s="516"/>
      <c r="PJ62" s="516"/>
      <c r="PK62" s="516"/>
      <c r="PL62" s="516"/>
      <c r="PM62" s="516"/>
      <c r="PN62" s="516"/>
      <c r="PO62" s="516"/>
      <c r="PP62" s="516"/>
      <c r="PQ62" s="516"/>
      <c r="PR62" s="516"/>
      <c r="PS62" s="516"/>
      <c r="PT62" s="516"/>
      <c r="PU62" s="516"/>
      <c r="PV62" s="516"/>
      <c r="PW62" s="516"/>
      <c r="PX62" s="516"/>
    </row>
    <row r="63" spans="1:440" ht="45" customHeight="1" x14ac:dyDescent="0.25">
      <c r="A63" s="589">
        <v>43</v>
      </c>
      <c r="B63" s="546" t="s">
        <v>181</v>
      </c>
      <c r="C63" s="590" t="s">
        <v>296</v>
      </c>
      <c r="D63" s="548" t="s">
        <v>81</v>
      </c>
      <c r="E63" s="425" t="str">
        <f>IF(OR(E58="N", E59="CT", E59="IWT", E62="N"), "X", "")</f>
        <v/>
      </c>
      <c r="F63" s="425" t="str">
        <f t="shared" ref="F63:BL63" si="36">IF(OR(F58="N", F59="CT", F59="IWT", F62="N"), "X", "")</f>
        <v/>
      </c>
      <c r="G63" s="425" t="str">
        <f t="shared" si="36"/>
        <v/>
      </c>
      <c r="H63" s="425" t="str">
        <f t="shared" si="36"/>
        <v/>
      </c>
      <c r="I63" s="425" t="str">
        <f t="shared" si="36"/>
        <v/>
      </c>
      <c r="J63" s="425" t="str">
        <f t="shared" si="36"/>
        <v/>
      </c>
      <c r="K63" s="425" t="str">
        <f t="shared" si="36"/>
        <v/>
      </c>
      <c r="L63" s="425" t="str">
        <f t="shared" si="36"/>
        <v/>
      </c>
      <c r="M63" s="425" t="str">
        <f t="shared" si="36"/>
        <v/>
      </c>
      <c r="N63" s="425" t="str">
        <f t="shared" si="36"/>
        <v/>
      </c>
      <c r="O63" s="425" t="str">
        <f t="shared" si="36"/>
        <v/>
      </c>
      <c r="P63" s="425" t="str">
        <f t="shared" si="36"/>
        <v/>
      </c>
      <c r="Q63" s="425" t="str">
        <f t="shared" si="36"/>
        <v/>
      </c>
      <c r="R63" s="425" t="str">
        <f t="shared" si="36"/>
        <v/>
      </c>
      <c r="S63" s="425" t="str">
        <f t="shared" si="36"/>
        <v/>
      </c>
      <c r="T63" s="425" t="str">
        <f t="shared" si="36"/>
        <v/>
      </c>
      <c r="U63" s="425" t="str">
        <f t="shared" si="36"/>
        <v/>
      </c>
      <c r="V63" s="425" t="str">
        <f t="shared" si="36"/>
        <v/>
      </c>
      <c r="W63" s="425" t="str">
        <f t="shared" si="36"/>
        <v/>
      </c>
      <c r="X63" s="425" t="str">
        <f t="shared" si="36"/>
        <v/>
      </c>
      <c r="Y63" s="425" t="str">
        <f t="shared" si="36"/>
        <v/>
      </c>
      <c r="Z63" s="425" t="str">
        <f t="shared" si="36"/>
        <v/>
      </c>
      <c r="AA63" s="425" t="str">
        <f t="shared" si="36"/>
        <v/>
      </c>
      <c r="AB63" s="425" t="str">
        <f t="shared" si="36"/>
        <v/>
      </c>
      <c r="AC63" s="425" t="str">
        <f t="shared" si="36"/>
        <v/>
      </c>
      <c r="AD63" s="425" t="str">
        <f t="shared" si="36"/>
        <v/>
      </c>
      <c r="AE63" s="425" t="str">
        <f t="shared" si="36"/>
        <v/>
      </c>
      <c r="AF63" s="425" t="str">
        <f t="shared" si="36"/>
        <v/>
      </c>
      <c r="AG63" s="425" t="str">
        <f t="shared" si="36"/>
        <v/>
      </c>
      <c r="AH63" s="425" t="str">
        <f t="shared" si="36"/>
        <v/>
      </c>
      <c r="AI63" s="425" t="str">
        <f t="shared" si="36"/>
        <v/>
      </c>
      <c r="AJ63" s="425" t="str">
        <f t="shared" si="36"/>
        <v/>
      </c>
      <c r="AK63" s="425" t="str">
        <f t="shared" si="36"/>
        <v/>
      </c>
      <c r="AL63" s="425" t="str">
        <f t="shared" si="36"/>
        <v/>
      </c>
      <c r="AM63" s="425" t="str">
        <f t="shared" si="36"/>
        <v/>
      </c>
      <c r="AN63" s="425" t="str">
        <f t="shared" si="36"/>
        <v/>
      </c>
      <c r="AO63" s="425" t="str">
        <f t="shared" si="36"/>
        <v/>
      </c>
      <c r="AP63" s="425" t="str">
        <f t="shared" si="36"/>
        <v/>
      </c>
      <c r="AQ63" s="425" t="str">
        <f t="shared" si="36"/>
        <v/>
      </c>
      <c r="AR63" s="425" t="str">
        <f t="shared" si="36"/>
        <v/>
      </c>
      <c r="AS63" s="425" t="str">
        <f t="shared" si="36"/>
        <v/>
      </c>
      <c r="AT63" s="425" t="str">
        <f t="shared" si="36"/>
        <v/>
      </c>
      <c r="AU63" s="425" t="str">
        <f t="shared" si="36"/>
        <v/>
      </c>
      <c r="AV63" s="425" t="str">
        <f t="shared" si="36"/>
        <v/>
      </c>
      <c r="AW63" s="425" t="str">
        <f t="shared" si="36"/>
        <v/>
      </c>
      <c r="AX63" s="425" t="str">
        <f t="shared" si="36"/>
        <v/>
      </c>
      <c r="AY63" s="425" t="str">
        <f t="shared" si="36"/>
        <v/>
      </c>
      <c r="AZ63" s="425" t="str">
        <f t="shared" si="36"/>
        <v/>
      </c>
      <c r="BA63" s="425" t="str">
        <f t="shared" si="36"/>
        <v/>
      </c>
      <c r="BB63" s="425" t="str">
        <f t="shared" si="36"/>
        <v/>
      </c>
      <c r="BC63" s="425" t="str">
        <f t="shared" si="36"/>
        <v/>
      </c>
      <c r="BD63" s="425" t="str">
        <f t="shared" si="36"/>
        <v/>
      </c>
      <c r="BE63" s="425" t="str">
        <f t="shared" si="36"/>
        <v/>
      </c>
      <c r="BF63" s="425" t="str">
        <f t="shared" si="36"/>
        <v/>
      </c>
      <c r="BG63" s="425" t="str">
        <f t="shared" si="36"/>
        <v/>
      </c>
      <c r="BH63" s="425" t="str">
        <f t="shared" si="36"/>
        <v/>
      </c>
      <c r="BI63" s="425" t="str">
        <f t="shared" si="36"/>
        <v/>
      </c>
      <c r="BJ63" s="425" t="str">
        <f t="shared" si="36"/>
        <v/>
      </c>
      <c r="BK63" s="425" t="str">
        <f t="shared" si="36"/>
        <v/>
      </c>
      <c r="BL63" s="714" t="str">
        <f t="shared" si="36"/>
        <v/>
      </c>
      <c r="BM63" s="701"/>
      <c r="BN63" s="702"/>
      <c r="BO63" s="522"/>
      <c r="BP63" s="516"/>
      <c r="BQ63" s="516"/>
      <c r="BR63" s="516"/>
      <c r="BS63" s="516"/>
      <c r="BT63" s="516"/>
      <c r="BU63" s="516"/>
      <c r="BV63" s="516"/>
      <c r="BW63" s="516"/>
      <c r="BX63" s="516"/>
      <c r="BY63" s="516"/>
      <c r="BZ63" s="516"/>
      <c r="CA63" s="516"/>
      <c r="CB63" s="516"/>
      <c r="CC63" s="516"/>
      <c r="CD63" s="516"/>
      <c r="CE63" s="516"/>
      <c r="CF63" s="516"/>
      <c r="CG63" s="516"/>
      <c r="CH63" s="516"/>
      <c r="CI63" s="516"/>
      <c r="CJ63" s="516"/>
      <c r="CK63" s="516"/>
      <c r="CL63" s="516"/>
      <c r="CM63" s="516"/>
      <c r="CN63" s="516"/>
      <c r="CO63" s="516"/>
      <c r="CP63" s="516"/>
      <c r="CQ63" s="516"/>
      <c r="CR63" s="516"/>
      <c r="CS63" s="516"/>
      <c r="CT63" s="516"/>
      <c r="CU63" s="516"/>
      <c r="CV63" s="516"/>
      <c r="CW63" s="516"/>
      <c r="CX63" s="516"/>
      <c r="CY63" s="516"/>
      <c r="CZ63" s="516"/>
      <c r="DA63" s="516"/>
      <c r="DB63" s="516"/>
      <c r="DC63" s="516"/>
      <c r="DD63" s="516"/>
      <c r="DE63" s="516"/>
      <c r="DF63" s="516"/>
      <c r="DG63" s="516"/>
      <c r="DH63" s="516"/>
      <c r="DI63" s="516"/>
      <c r="DJ63" s="516"/>
      <c r="DK63" s="516"/>
      <c r="DL63" s="516"/>
      <c r="DM63" s="516"/>
      <c r="DN63" s="516"/>
      <c r="DO63" s="516"/>
      <c r="DP63" s="516"/>
      <c r="DQ63" s="516"/>
      <c r="DR63" s="516"/>
      <c r="DS63" s="516"/>
      <c r="DT63" s="516"/>
      <c r="DU63" s="516"/>
      <c r="DV63" s="516"/>
      <c r="DW63" s="516"/>
      <c r="DX63" s="516"/>
      <c r="DY63" s="516"/>
      <c r="DZ63" s="516"/>
      <c r="EA63" s="516"/>
      <c r="EB63" s="516"/>
      <c r="EC63" s="516"/>
      <c r="ED63" s="516"/>
      <c r="EE63" s="516"/>
      <c r="EF63" s="516"/>
      <c r="EG63" s="516"/>
      <c r="EH63" s="516"/>
      <c r="EI63" s="516"/>
      <c r="EJ63" s="516"/>
      <c r="EK63" s="516"/>
      <c r="EL63" s="516"/>
      <c r="EM63" s="516"/>
      <c r="EN63" s="516"/>
      <c r="EO63" s="516"/>
      <c r="EP63" s="516"/>
      <c r="EQ63" s="516"/>
      <c r="ER63" s="516"/>
      <c r="ES63" s="516"/>
      <c r="ET63" s="516"/>
      <c r="EU63" s="516"/>
      <c r="EV63" s="516"/>
      <c r="EW63" s="516"/>
      <c r="EX63" s="516"/>
      <c r="EY63" s="516"/>
      <c r="EZ63" s="516"/>
      <c r="FA63" s="516"/>
      <c r="FB63" s="516"/>
      <c r="FC63" s="516"/>
      <c r="FD63" s="516"/>
      <c r="FE63" s="516"/>
      <c r="FF63" s="516"/>
      <c r="FG63" s="516"/>
      <c r="FH63" s="516"/>
      <c r="FI63" s="516"/>
      <c r="FJ63" s="516"/>
      <c r="FK63" s="516"/>
      <c r="FL63" s="516"/>
      <c r="FM63" s="516"/>
      <c r="FN63" s="516"/>
      <c r="FO63" s="516"/>
      <c r="FP63" s="516"/>
      <c r="FQ63" s="516"/>
      <c r="FR63" s="516"/>
      <c r="FS63" s="516"/>
      <c r="FT63" s="516"/>
      <c r="FU63" s="516"/>
      <c r="FV63" s="516"/>
      <c r="FW63" s="516"/>
      <c r="FX63" s="516"/>
      <c r="FY63" s="516"/>
      <c r="FZ63" s="516"/>
      <c r="GA63" s="516"/>
      <c r="GB63" s="516"/>
      <c r="GC63" s="516"/>
      <c r="GD63" s="516"/>
      <c r="GE63" s="516"/>
      <c r="GF63" s="516"/>
      <c r="GG63" s="516"/>
      <c r="GH63" s="516"/>
      <c r="GI63" s="516"/>
      <c r="GJ63" s="516"/>
      <c r="GK63" s="516"/>
      <c r="GL63" s="516"/>
      <c r="GM63" s="516"/>
      <c r="GN63" s="516"/>
      <c r="GO63" s="516"/>
      <c r="GP63" s="516"/>
      <c r="GQ63" s="516"/>
      <c r="GR63" s="516"/>
      <c r="GS63" s="516"/>
      <c r="GT63" s="516"/>
      <c r="GU63" s="516"/>
      <c r="GV63" s="516"/>
      <c r="GW63" s="516"/>
      <c r="GX63" s="516"/>
      <c r="GY63" s="516"/>
      <c r="GZ63" s="516"/>
      <c r="HA63" s="516"/>
      <c r="HB63" s="516"/>
      <c r="HC63" s="516"/>
      <c r="HD63" s="516"/>
      <c r="HE63" s="516"/>
      <c r="HF63" s="516"/>
      <c r="HG63" s="516"/>
      <c r="HH63" s="516"/>
      <c r="HI63" s="516"/>
      <c r="HJ63" s="516"/>
      <c r="HK63" s="516"/>
      <c r="HL63" s="516"/>
      <c r="HM63" s="516"/>
      <c r="HN63" s="516"/>
      <c r="HO63" s="516"/>
      <c r="HP63" s="516"/>
      <c r="HQ63" s="516"/>
      <c r="HR63" s="516"/>
      <c r="HS63" s="516"/>
      <c r="HT63" s="516"/>
      <c r="HU63" s="516"/>
      <c r="HV63" s="516"/>
      <c r="HW63" s="516"/>
      <c r="HX63" s="516"/>
      <c r="HY63" s="516"/>
      <c r="HZ63" s="516"/>
      <c r="IA63" s="516"/>
      <c r="IB63" s="516"/>
      <c r="IC63" s="516"/>
      <c r="ID63" s="516"/>
      <c r="IE63" s="516"/>
      <c r="IF63" s="516"/>
      <c r="IG63" s="516"/>
      <c r="IH63" s="516"/>
      <c r="II63" s="516"/>
      <c r="IJ63" s="516"/>
      <c r="IK63" s="516"/>
      <c r="IL63" s="516"/>
      <c r="IM63" s="516"/>
      <c r="IN63" s="516"/>
      <c r="IO63" s="516"/>
      <c r="IP63" s="516"/>
      <c r="IQ63" s="516"/>
      <c r="IR63" s="516"/>
      <c r="IS63" s="516"/>
      <c r="IT63" s="516"/>
      <c r="IU63" s="516"/>
      <c r="IV63" s="516"/>
      <c r="IW63" s="516"/>
      <c r="IX63" s="516"/>
      <c r="IY63" s="516"/>
      <c r="IZ63" s="516"/>
      <c r="JA63" s="516"/>
      <c r="JB63" s="516"/>
      <c r="JC63" s="516"/>
      <c r="JD63" s="516"/>
      <c r="JE63" s="516"/>
      <c r="JF63" s="516"/>
      <c r="JG63" s="516"/>
      <c r="JH63" s="516"/>
      <c r="JI63" s="516"/>
      <c r="JJ63" s="516"/>
      <c r="JK63" s="516"/>
      <c r="JL63" s="516"/>
      <c r="JM63" s="516"/>
      <c r="JN63" s="516"/>
      <c r="JO63" s="516"/>
      <c r="JP63" s="516"/>
      <c r="JQ63" s="516"/>
      <c r="JR63" s="516"/>
      <c r="JS63" s="516"/>
      <c r="JT63" s="516"/>
      <c r="JU63" s="516"/>
      <c r="JV63" s="516"/>
      <c r="JW63" s="516"/>
      <c r="JX63" s="516"/>
      <c r="JY63" s="516"/>
      <c r="JZ63" s="516"/>
      <c r="KA63" s="516"/>
      <c r="KB63" s="516"/>
      <c r="KC63" s="516"/>
      <c r="KD63" s="516"/>
      <c r="KE63" s="516"/>
      <c r="KF63" s="516"/>
      <c r="KG63" s="516"/>
      <c r="KH63" s="516"/>
      <c r="KI63" s="516"/>
      <c r="KJ63" s="516"/>
      <c r="KK63" s="516"/>
      <c r="KL63" s="516"/>
      <c r="KM63" s="516"/>
      <c r="KN63" s="516"/>
      <c r="KO63" s="516"/>
      <c r="KP63" s="516"/>
      <c r="KQ63" s="516"/>
      <c r="KR63" s="516"/>
      <c r="KS63" s="516"/>
      <c r="KT63" s="516"/>
      <c r="KU63" s="516"/>
      <c r="KV63" s="516"/>
      <c r="KW63" s="516"/>
      <c r="KX63" s="516"/>
      <c r="KY63" s="516"/>
      <c r="KZ63" s="516"/>
      <c r="LA63" s="516"/>
      <c r="LB63" s="516"/>
      <c r="LC63" s="516"/>
      <c r="LD63" s="516"/>
      <c r="LE63" s="516"/>
      <c r="LF63" s="516"/>
      <c r="LG63" s="516"/>
      <c r="LH63" s="516"/>
      <c r="LI63" s="516"/>
      <c r="LJ63" s="516"/>
      <c r="LK63" s="516"/>
      <c r="LL63" s="516"/>
      <c r="LM63" s="516"/>
      <c r="LN63" s="516"/>
      <c r="LO63" s="516"/>
      <c r="LP63" s="516"/>
      <c r="LQ63" s="516"/>
      <c r="LR63" s="516"/>
      <c r="LS63" s="516"/>
      <c r="LT63" s="516"/>
      <c r="LU63" s="516"/>
      <c r="LV63" s="516"/>
      <c r="LW63" s="516"/>
      <c r="LX63" s="516"/>
      <c r="LY63" s="516"/>
      <c r="LZ63" s="516"/>
      <c r="MA63" s="516"/>
      <c r="MB63" s="516"/>
      <c r="MC63" s="516"/>
      <c r="MD63" s="516"/>
      <c r="ME63" s="516"/>
      <c r="MF63" s="516"/>
      <c r="MG63" s="516"/>
      <c r="MH63" s="516"/>
      <c r="MI63" s="516"/>
      <c r="MJ63" s="516"/>
      <c r="MK63" s="516"/>
      <c r="ML63" s="516"/>
      <c r="MM63" s="516"/>
      <c r="MN63" s="516"/>
      <c r="MO63" s="516"/>
      <c r="MP63" s="516"/>
      <c r="MQ63" s="516"/>
      <c r="MR63" s="516"/>
      <c r="MS63" s="516"/>
      <c r="MT63" s="516"/>
      <c r="MU63" s="516"/>
      <c r="MV63" s="516"/>
      <c r="MW63" s="516"/>
      <c r="MX63" s="516"/>
      <c r="MY63" s="516"/>
      <c r="MZ63" s="516"/>
      <c r="NA63" s="516"/>
      <c r="NB63" s="516"/>
      <c r="NC63" s="516"/>
      <c r="ND63" s="516"/>
      <c r="NE63" s="516"/>
      <c r="NF63" s="516"/>
      <c r="NG63" s="516"/>
      <c r="NH63" s="516"/>
      <c r="NI63" s="516"/>
      <c r="NJ63" s="516"/>
      <c r="NK63" s="516"/>
      <c r="NL63" s="516"/>
      <c r="NM63" s="516"/>
      <c r="NN63" s="516"/>
      <c r="NO63" s="516"/>
      <c r="NP63" s="516"/>
      <c r="NQ63" s="516"/>
      <c r="NR63" s="516"/>
      <c r="NS63" s="516"/>
      <c r="NT63" s="516"/>
      <c r="NU63" s="516"/>
      <c r="NV63" s="516"/>
      <c r="NW63" s="516"/>
      <c r="NX63" s="516"/>
      <c r="NY63" s="516"/>
      <c r="NZ63" s="516"/>
      <c r="OA63" s="516"/>
      <c r="OB63" s="516"/>
      <c r="OC63" s="516"/>
      <c r="OD63" s="516"/>
      <c r="OE63" s="516"/>
      <c r="OF63" s="516"/>
      <c r="OG63" s="516"/>
      <c r="OH63" s="516"/>
      <c r="OI63" s="516"/>
      <c r="OJ63" s="516"/>
      <c r="OK63" s="516"/>
      <c r="OL63" s="516"/>
      <c r="OM63" s="516"/>
      <c r="ON63" s="516"/>
      <c r="OO63" s="516"/>
      <c r="OP63" s="516"/>
      <c r="OQ63" s="516"/>
      <c r="OR63" s="516"/>
      <c r="OS63" s="516"/>
      <c r="OT63" s="516"/>
      <c r="OU63" s="516"/>
      <c r="OV63" s="516"/>
      <c r="OW63" s="516"/>
      <c r="OX63" s="516"/>
      <c r="OY63" s="516"/>
      <c r="OZ63" s="516"/>
      <c r="PA63" s="516"/>
      <c r="PB63" s="516"/>
      <c r="PC63" s="516"/>
      <c r="PD63" s="516"/>
      <c r="PE63" s="516"/>
      <c r="PF63" s="516"/>
      <c r="PG63" s="516"/>
      <c r="PH63" s="516"/>
      <c r="PI63" s="516"/>
      <c r="PJ63" s="516"/>
      <c r="PK63" s="516"/>
      <c r="PL63" s="516"/>
      <c r="PM63" s="516"/>
      <c r="PN63" s="516"/>
      <c r="PO63" s="516"/>
      <c r="PP63" s="516"/>
      <c r="PQ63" s="516"/>
      <c r="PR63" s="516"/>
      <c r="PS63" s="516"/>
      <c r="PT63" s="516"/>
      <c r="PU63" s="516"/>
      <c r="PV63" s="516"/>
      <c r="PW63" s="516"/>
      <c r="PX63" s="516"/>
    </row>
    <row r="64" spans="1:440" ht="45" customHeight="1" x14ac:dyDescent="0.25">
      <c r="A64" s="559">
        <v>44</v>
      </c>
      <c r="B64" s="546" t="s">
        <v>181</v>
      </c>
      <c r="C64" s="590" t="s">
        <v>113</v>
      </c>
      <c r="D64" s="548" t="s">
        <v>81</v>
      </c>
      <c r="E64" s="425" t="str">
        <f>IF(E$58="N", "X", "")</f>
        <v/>
      </c>
      <c r="F64" s="425" t="str">
        <f t="shared" ref="F64:BL64" si="37">IF(F58="N", "X", "")</f>
        <v/>
      </c>
      <c r="G64" s="425" t="str">
        <f t="shared" si="37"/>
        <v/>
      </c>
      <c r="H64" s="425" t="str">
        <f t="shared" si="37"/>
        <v/>
      </c>
      <c r="I64" s="425" t="str">
        <f t="shared" si="37"/>
        <v/>
      </c>
      <c r="J64" s="425" t="str">
        <f t="shared" si="37"/>
        <v/>
      </c>
      <c r="K64" s="425" t="str">
        <f t="shared" si="37"/>
        <v/>
      </c>
      <c r="L64" s="425" t="str">
        <f t="shared" si="37"/>
        <v/>
      </c>
      <c r="M64" s="425" t="str">
        <f t="shared" si="37"/>
        <v/>
      </c>
      <c r="N64" s="425" t="str">
        <f t="shared" si="37"/>
        <v/>
      </c>
      <c r="O64" s="425" t="str">
        <f t="shared" si="37"/>
        <v/>
      </c>
      <c r="P64" s="425" t="str">
        <f t="shared" si="37"/>
        <v/>
      </c>
      <c r="Q64" s="425" t="str">
        <f t="shared" si="37"/>
        <v/>
      </c>
      <c r="R64" s="425" t="str">
        <f t="shared" si="37"/>
        <v/>
      </c>
      <c r="S64" s="425" t="str">
        <f t="shared" si="37"/>
        <v/>
      </c>
      <c r="T64" s="425" t="str">
        <f t="shared" si="37"/>
        <v/>
      </c>
      <c r="U64" s="425" t="str">
        <f t="shared" si="37"/>
        <v/>
      </c>
      <c r="V64" s="425" t="str">
        <f t="shared" si="37"/>
        <v/>
      </c>
      <c r="W64" s="425" t="str">
        <f t="shared" si="37"/>
        <v/>
      </c>
      <c r="X64" s="425" t="str">
        <f t="shared" si="37"/>
        <v/>
      </c>
      <c r="Y64" s="425" t="str">
        <f t="shared" si="37"/>
        <v/>
      </c>
      <c r="Z64" s="425" t="str">
        <f t="shared" si="37"/>
        <v/>
      </c>
      <c r="AA64" s="425" t="str">
        <f t="shared" si="37"/>
        <v/>
      </c>
      <c r="AB64" s="425" t="str">
        <f t="shared" si="37"/>
        <v/>
      </c>
      <c r="AC64" s="425" t="str">
        <f t="shared" si="37"/>
        <v/>
      </c>
      <c r="AD64" s="425" t="str">
        <f t="shared" si="37"/>
        <v/>
      </c>
      <c r="AE64" s="425" t="str">
        <f t="shared" si="37"/>
        <v/>
      </c>
      <c r="AF64" s="425" t="str">
        <f t="shared" si="37"/>
        <v/>
      </c>
      <c r="AG64" s="425" t="str">
        <f t="shared" si="37"/>
        <v/>
      </c>
      <c r="AH64" s="425" t="str">
        <f t="shared" si="37"/>
        <v/>
      </c>
      <c r="AI64" s="425" t="str">
        <f t="shared" si="37"/>
        <v/>
      </c>
      <c r="AJ64" s="425" t="str">
        <f t="shared" si="37"/>
        <v/>
      </c>
      <c r="AK64" s="425" t="str">
        <f t="shared" si="37"/>
        <v/>
      </c>
      <c r="AL64" s="425" t="str">
        <f t="shared" si="37"/>
        <v/>
      </c>
      <c r="AM64" s="425" t="str">
        <f t="shared" si="37"/>
        <v/>
      </c>
      <c r="AN64" s="425" t="str">
        <f t="shared" si="37"/>
        <v/>
      </c>
      <c r="AO64" s="425" t="str">
        <f t="shared" si="37"/>
        <v/>
      </c>
      <c r="AP64" s="425" t="str">
        <f t="shared" si="37"/>
        <v/>
      </c>
      <c r="AQ64" s="425" t="str">
        <f t="shared" si="37"/>
        <v/>
      </c>
      <c r="AR64" s="425" t="str">
        <f t="shared" si="37"/>
        <v/>
      </c>
      <c r="AS64" s="425" t="str">
        <f t="shared" si="37"/>
        <v/>
      </c>
      <c r="AT64" s="425" t="str">
        <f t="shared" si="37"/>
        <v/>
      </c>
      <c r="AU64" s="425" t="str">
        <f t="shared" si="37"/>
        <v/>
      </c>
      <c r="AV64" s="425" t="str">
        <f t="shared" si="37"/>
        <v/>
      </c>
      <c r="AW64" s="425" t="str">
        <f t="shared" si="37"/>
        <v/>
      </c>
      <c r="AX64" s="425" t="str">
        <f t="shared" si="37"/>
        <v/>
      </c>
      <c r="AY64" s="425" t="str">
        <f t="shared" si="37"/>
        <v/>
      </c>
      <c r="AZ64" s="425" t="str">
        <f t="shared" si="37"/>
        <v/>
      </c>
      <c r="BA64" s="425" t="str">
        <f t="shared" si="37"/>
        <v/>
      </c>
      <c r="BB64" s="425" t="str">
        <f t="shared" si="37"/>
        <v/>
      </c>
      <c r="BC64" s="425" t="str">
        <f t="shared" si="37"/>
        <v/>
      </c>
      <c r="BD64" s="425" t="str">
        <f t="shared" si="37"/>
        <v/>
      </c>
      <c r="BE64" s="425" t="str">
        <f t="shared" si="37"/>
        <v/>
      </c>
      <c r="BF64" s="425" t="str">
        <f t="shared" si="37"/>
        <v/>
      </c>
      <c r="BG64" s="425" t="str">
        <f t="shared" si="37"/>
        <v/>
      </c>
      <c r="BH64" s="425" t="str">
        <f t="shared" si="37"/>
        <v/>
      </c>
      <c r="BI64" s="425" t="str">
        <f t="shared" si="37"/>
        <v/>
      </c>
      <c r="BJ64" s="425" t="str">
        <f t="shared" si="37"/>
        <v/>
      </c>
      <c r="BK64" s="425" t="str">
        <f t="shared" si="37"/>
        <v/>
      </c>
      <c r="BL64" s="714" t="str">
        <f t="shared" si="37"/>
        <v/>
      </c>
      <c r="BM64" s="640"/>
      <c r="BN64" s="641"/>
      <c r="BO64" s="528"/>
      <c r="BP64" s="516"/>
      <c r="BQ64" s="516"/>
      <c r="BR64" s="516"/>
      <c r="BS64" s="516"/>
      <c r="BT64" s="516"/>
      <c r="BU64" s="516"/>
      <c r="BV64" s="516"/>
      <c r="BW64" s="516"/>
      <c r="BX64" s="516"/>
      <c r="BY64" s="516"/>
      <c r="BZ64" s="516"/>
      <c r="CA64" s="516"/>
      <c r="CB64" s="516"/>
      <c r="CC64" s="516"/>
      <c r="CD64" s="516"/>
      <c r="CE64" s="516"/>
      <c r="CF64" s="516"/>
      <c r="CG64" s="516"/>
      <c r="CH64" s="516"/>
      <c r="CI64" s="516"/>
      <c r="CJ64" s="516"/>
      <c r="CK64" s="516"/>
      <c r="CL64" s="516"/>
      <c r="CM64" s="516"/>
      <c r="CN64" s="516"/>
      <c r="CO64" s="516"/>
      <c r="CP64" s="516"/>
      <c r="CQ64" s="516"/>
      <c r="CR64" s="516"/>
      <c r="CS64" s="516"/>
      <c r="CT64" s="516"/>
      <c r="CU64" s="516"/>
      <c r="CV64" s="516"/>
      <c r="CW64" s="516"/>
      <c r="CX64" s="516"/>
      <c r="CY64" s="516"/>
      <c r="CZ64" s="516"/>
      <c r="DA64" s="516"/>
      <c r="DB64" s="516"/>
      <c r="DC64" s="516"/>
      <c r="DD64" s="516"/>
      <c r="DE64" s="516"/>
      <c r="DF64" s="516"/>
      <c r="DG64" s="516"/>
      <c r="DH64" s="516"/>
      <c r="DI64" s="516"/>
      <c r="DJ64" s="516"/>
      <c r="DK64" s="516"/>
      <c r="DL64" s="516"/>
      <c r="DM64" s="516"/>
      <c r="DN64" s="516"/>
      <c r="DO64" s="516"/>
      <c r="DP64" s="516"/>
      <c r="DQ64" s="516"/>
      <c r="DR64" s="516"/>
      <c r="DS64" s="516"/>
      <c r="DT64" s="516"/>
      <c r="DU64" s="516"/>
      <c r="DV64" s="516"/>
      <c r="DW64" s="516"/>
      <c r="DX64" s="516"/>
      <c r="DY64" s="516"/>
      <c r="DZ64" s="516"/>
      <c r="EA64" s="516"/>
      <c r="EB64" s="516"/>
      <c r="EC64" s="516"/>
      <c r="ED64" s="516"/>
      <c r="EE64" s="516"/>
      <c r="EF64" s="516"/>
      <c r="EG64" s="516"/>
      <c r="EH64" s="516"/>
      <c r="EI64" s="516"/>
      <c r="EJ64" s="516"/>
      <c r="EK64" s="516"/>
      <c r="EL64" s="516"/>
      <c r="EM64" s="516"/>
      <c r="EN64" s="516"/>
      <c r="EO64" s="516"/>
      <c r="EP64" s="516"/>
      <c r="EQ64" s="516"/>
      <c r="ER64" s="516"/>
      <c r="ES64" s="516"/>
      <c r="ET64" s="516"/>
      <c r="EU64" s="516"/>
      <c r="EV64" s="516"/>
      <c r="EW64" s="516"/>
      <c r="EX64" s="516"/>
      <c r="EY64" s="516"/>
      <c r="EZ64" s="516"/>
      <c r="FA64" s="516"/>
      <c r="FB64" s="516"/>
      <c r="FC64" s="516"/>
      <c r="FD64" s="516"/>
      <c r="FE64" s="516"/>
      <c r="FF64" s="516"/>
      <c r="FG64" s="516"/>
      <c r="FH64" s="516"/>
      <c r="FI64" s="516"/>
      <c r="FJ64" s="516"/>
      <c r="FK64" s="516"/>
      <c r="FL64" s="516"/>
      <c r="FM64" s="516"/>
      <c r="FN64" s="516"/>
      <c r="FO64" s="516"/>
      <c r="FP64" s="516"/>
      <c r="FQ64" s="516"/>
      <c r="FR64" s="516"/>
      <c r="FS64" s="516"/>
      <c r="FT64" s="516"/>
      <c r="FU64" s="516"/>
      <c r="FV64" s="516"/>
      <c r="FW64" s="516"/>
      <c r="FX64" s="516"/>
      <c r="FY64" s="516"/>
      <c r="FZ64" s="516"/>
      <c r="GA64" s="516"/>
      <c r="GB64" s="516"/>
      <c r="GC64" s="516"/>
      <c r="GD64" s="516"/>
      <c r="GE64" s="516"/>
      <c r="GF64" s="516"/>
      <c r="GG64" s="516"/>
      <c r="GH64" s="516"/>
      <c r="GI64" s="516"/>
      <c r="GJ64" s="516"/>
      <c r="GK64" s="516"/>
      <c r="GL64" s="516"/>
      <c r="GM64" s="516"/>
      <c r="GN64" s="516"/>
      <c r="GO64" s="516"/>
      <c r="GP64" s="516"/>
      <c r="GQ64" s="516"/>
      <c r="GR64" s="516"/>
      <c r="GS64" s="516"/>
      <c r="GT64" s="516"/>
      <c r="GU64" s="516"/>
      <c r="GV64" s="516"/>
      <c r="GW64" s="516"/>
      <c r="GX64" s="516"/>
      <c r="GY64" s="516"/>
      <c r="GZ64" s="516"/>
      <c r="HA64" s="516"/>
      <c r="HB64" s="516"/>
      <c r="HC64" s="516"/>
      <c r="HD64" s="516"/>
      <c r="HE64" s="516"/>
      <c r="HF64" s="516"/>
      <c r="HG64" s="516"/>
      <c r="HH64" s="516"/>
      <c r="HI64" s="516"/>
      <c r="HJ64" s="516"/>
      <c r="HK64" s="516"/>
      <c r="HL64" s="516"/>
      <c r="HM64" s="516"/>
      <c r="HN64" s="516"/>
      <c r="HO64" s="516"/>
      <c r="HP64" s="516"/>
      <c r="HQ64" s="516"/>
      <c r="HR64" s="516"/>
      <c r="HS64" s="516"/>
      <c r="HT64" s="516"/>
      <c r="HU64" s="516"/>
      <c r="HV64" s="516"/>
      <c r="HW64" s="516"/>
      <c r="HX64" s="516"/>
      <c r="HY64" s="516"/>
      <c r="HZ64" s="516"/>
      <c r="IA64" s="516"/>
      <c r="IB64" s="516"/>
      <c r="IC64" s="516"/>
      <c r="ID64" s="516"/>
      <c r="IE64" s="516"/>
      <c r="IF64" s="516"/>
      <c r="IG64" s="516"/>
      <c r="IH64" s="516"/>
      <c r="II64" s="516"/>
      <c r="IJ64" s="516"/>
      <c r="IK64" s="516"/>
      <c r="IL64" s="516"/>
      <c r="IM64" s="516"/>
      <c r="IN64" s="516"/>
      <c r="IO64" s="516"/>
      <c r="IP64" s="516"/>
      <c r="IQ64" s="516"/>
      <c r="IR64" s="516"/>
      <c r="IS64" s="516"/>
      <c r="IT64" s="516"/>
      <c r="IU64" s="516"/>
      <c r="IV64" s="516"/>
      <c r="IW64" s="516"/>
      <c r="IX64" s="516"/>
      <c r="IY64" s="516"/>
      <c r="IZ64" s="516"/>
      <c r="JA64" s="516"/>
      <c r="JB64" s="516"/>
      <c r="JC64" s="516"/>
      <c r="JD64" s="516"/>
      <c r="JE64" s="516"/>
      <c r="JF64" s="516"/>
      <c r="JG64" s="516"/>
      <c r="JH64" s="516"/>
      <c r="JI64" s="516"/>
      <c r="JJ64" s="516"/>
      <c r="JK64" s="516"/>
      <c r="JL64" s="516"/>
      <c r="JM64" s="516"/>
      <c r="JN64" s="516"/>
      <c r="JO64" s="516"/>
      <c r="JP64" s="516"/>
      <c r="JQ64" s="516"/>
      <c r="JR64" s="516"/>
      <c r="JS64" s="516"/>
      <c r="JT64" s="516"/>
      <c r="JU64" s="516"/>
      <c r="JV64" s="516"/>
      <c r="JW64" s="516"/>
      <c r="JX64" s="516"/>
      <c r="JY64" s="516"/>
      <c r="JZ64" s="516"/>
      <c r="KA64" s="516"/>
      <c r="KB64" s="516"/>
      <c r="KC64" s="516"/>
      <c r="KD64" s="516"/>
      <c r="KE64" s="516"/>
      <c r="KF64" s="516"/>
      <c r="KG64" s="516"/>
      <c r="KH64" s="516"/>
      <c r="KI64" s="516"/>
      <c r="KJ64" s="516"/>
      <c r="KK64" s="516"/>
      <c r="KL64" s="516"/>
      <c r="KM64" s="516"/>
      <c r="KN64" s="516"/>
      <c r="KO64" s="516"/>
      <c r="KP64" s="516"/>
      <c r="KQ64" s="516"/>
      <c r="KR64" s="516"/>
      <c r="KS64" s="516"/>
      <c r="KT64" s="516"/>
      <c r="KU64" s="516"/>
      <c r="KV64" s="516"/>
      <c r="KW64" s="516"/>
      <c r="KX64" s="516"/>
      <c r="KY64" s="516"/>
      <c r="KZ64" s="516"/>
      <c r="LA64" s="516"/>
      <c r="LB64" s="516"/>
      <c r="LC64" s="516"/>
      <c r="LD64" s="516"/>
      <c r="LE64" s="516"/>
      <c r="LF64" s="516"/>
      <c r="LG64" s="516"/>
      <c r="LH64" s="516"/>
      <c r="LI64" s="516"/>
      <c r="LJ64" s="516"/>
      <c r="LK64" s="516"/>
      <c r="LL64" s="516"/>
      <c r="LM64" s="516"/>
      <c r="LN64" s="516"/>
      <c r="LO64" s="516"/>
      <c r="LP64" s="516"/>
      <c r="LQ64" s="516"/>
      <c r="LR64" s="516"/>
      <c r="LS64" s="516"/>
      <c r="LT64" s="516"/>
      <c r="LU64" s="516"/>
      <c r="LV64" s="516"/>
      <c r="LW64" s="516"/>
      <c r="LX64" s="516"/>
      <c r="LY64" s="516"/>
      <c r="LZ64" s="516"/>
      <c r="MA64" s="516"/>
      <c r="MB64" s="516"/>
      <c r="MC64" s="516"/>
      <c r="MD64" s="516"/>
      <c r="ME64" s="516"/>
      <c r="MF64" s="516"/>
      <c r="MG64" s="516"/>
      <c r="MH64" s="516"/>
      <c r="MI64" s="516"/>
      <c r="MJ64" s="516"/>
      <c r="MK64" s="516"/>
      <c r="ML64" s="516"/>
      <c r="MM64" s="516"/>
      <c r="MN64" s="516"/>
      <c r="MO64" s="516"/>
      <c r="MP64" s="516"/>
      <c r="MQ64" s="516"/>
      <c r="MR64" s="516"/>
      <c r="MS64" s="516"/>
      <c r="MT64" s="516"/>
      <c r="MU64" s="516"/>
      <c r="MV64" s="516"/>
      <c r="MW64" s="516"/>
      <c r="MX64" s="516"/>
      <c r="MY64" s="516"/>
      <c r="MZ64" s="516"/>
      <c r="NA64" s="516"/>
      <c r="NB64" s="516"/>
      <c r="NC64" s="516"/>
      <c r="ND64" s="516"/>
      <c r="NE64" s="516"/>
      <c r="NF64" s="516"/>
      <c r="NG64" s="516"/>
      <c r="NH64" s="516"/>
      <c r="NI64" s="516"/>
      <c r="NJ64" s="516"/>
      <c r="NK64" s="516"/>
      <c r="NL64" s="516"/>
      <c r="NM64" s="516"/>
      <c r="NN64" s="516"/>
      <c r="NO64" s="516"/>
      <c r="NP64" s="516"/>
      <c r="NQ64" s="516"/>
      <c r="NR64" s="516"/>
      <c r="NS64" s="516"/>
      <c r="NT64" s="516"/>
      <c r="NU64" s="516"/>
      <c r="NV64" s="516"/>
      <c r="NW64" s="516"/>
      <c r="NX64" s="516"/>
      <c r="NY64" s="516"/>
      <c r="NZ64" s="516"/>
      <c r="OA64" s="516"/>
      <c r="OB64" s="516"/>
      <c r="OC64" s="516"/>
      <c r="OD64" s="516"/>
      <c r="OE64" s="516"/>
      <c r="OF64" s="516"/>
      <c r="OG64" s="516"/>
      <c r="OH64" s="516"/>
      <c r="OI64" s="516"/>
      <c r="OJ64" s="516"/>
      <c r="OK64" s="516"/>
      <c r="OL64" s="516"/>
      <c r="OM64" s="516"/>
      <c r="ON64" s="516"/>
      <c r="OO64" s="516"/>
      <c r="OP64" s="516"/>
      <c r="OQ64" s="516"/>
      <c r="OR64" s="516"/>
      <c r="OS64" s="516"/>
      <c r="OT64" s="516"/>
      <c r="OU64" s="516"/>
      <c r="OV64" s="516"/>
      <c r="OW64" s="516"/>
      <c r="OX64" s="516"/>
      <c r="OY64" s="516"/>
      <c r="OZ64" s="516"/>
      <c r="PA64" s="516"/>
      <c r="PB64" s="516"/>
      <c r="PC64" s="516"/>
      <c r="PD64" s="516"/>
      <c r="PE64" s="516"/>
      <c r="PF64" s="516"/>
      <c r="PG64" s="516"/>
      <c r="PH64" s="516"/>
      <c r="PI64" s="516"/>
      <c r="PJ64" s="516"/>
      <c r="PK64" s="516"/>
      <c r="PL64" s="516"/>
      <c r="PM64" s="516"/>
      <c r="PN64" s="516"/>
      <c r="PO64" s="516"/>
      <c r="PP64" s="516"/>
      <c r="PQ64" s="516"/>
      <c r="PR64" s="516"/>
      <c r="PS64" s="516"/>
      <c r="PT64" s="516"/>
      <c r="PU64" s="516"/>
      <c r="PV64" s="516"/>
      <c r="PW64" s="516"/>
      <c r="PX64" s="516"/>
    </row>
    <row r="65" spans="1:440" ht="45" customHeight="1" x14ac:dyDescent="0.25">
      <c r="A65" s="589">
        <v>45</v>
      </c>
      <c r="B65" s="546" t="s">
        <v>181</v>
      </c>
      <c r="C65" s="590" t="s">
        <v>114</v>
      </c>
      <c r="D65" s="548" t="s">
        <v>81</v>
      </c>
      <c r="E65" s="425" t="str">
        <f t="shared" ref="E65:T66" si="38">IF(E$58="N", "X", "")</f>
        <v/>
      </c>
      <c r="F65" s="425" t="str">
        <f t="shared" si="38"/>
        <v/>
      </c>
      <c r="G65" s="425" t="str">
        <f t="shared" si="38"/>
        <v/>
      </c>
      <c r="H65" s="425" t="str">
        <f t="shared" si="38"/>
        <v/>
      </c>
      <c r="I65" s="425" t="str">
        <f t="shared" si="38"/>
        <v/>
      </c>
      <c r="J65" s="425" t="str">
        <f t="shared" si="38"/>
        <v/>
      </c>
      <c r="K65" s="425" t="str">
        <f t="shared" si="38"/>
        <v/>
      </c>
      <c r="L65" s="425" t="str">
        <f t="shared" si="38"/>
        <v/>
      </c>
      <c r="M65" s="425" t="str">
        <f t="shared" si="38"/>
        <v/>
      </c>
      <c r="N65" s="425" t="str">
        <f t="shared" si="38"/>
        <v/>
      </c>
      <c r="O65" s="425" t="str">
        <f t="shared" si="38"/>
        <v/>
      </c>
      <c r="P65" s="425" t="str">
        <f t="shared" si="38"/>
        <v/>
      </c>
      <c r="Q65" s="425" t="str">
        <f t="shared" si="38"/>
        <v/>
      </c>
      <c r="R65" s="425" t="str">
        <f t="shared" si="38"/>
        <v/>
      </c>
      <c r="S65" s="425" t="str">
        <f t="shared" si="38"/>
        <v/>
      </c>
      <c r="T65" s="425" t="str">
        <f t="shared" si="38"/>
        <v/>
      </c>
      <c r="U65" s="425" t="str">
        <f t="shared" ref="U65:BL66" si="39">IF(U$58="N", "X", "")</f>
        <v/>
      </c>
      <c r="V65" s="425" t="str">
        <f t="shared" si="39"/>
        <v/>
      </c>
      <c r="W65" s="425" t="str">
        <f t="shared" si="39"/>
        <v/>
      </c>
      <c r="X65" s="425" t="str">
        <f t="shared" si="39"/>
        <v/>
      </c>
      <c r="Y65" s="425" t="str">
        <f t="shared" si="39"/>
        <v/>
      </c>
      <c r="Z65" s="425" t="str">
        <f t="shared" si="39"/>
        <v/>
      </c>
      <c r="AA65" s="425" t="str">
        <f t="shared" si="39"/>
        <v/>
      </c>
      <c r="AB65" s="425" t="str">
        <f t="shared" si="39"/>
        <v/>
      </c>
      <c r="AC65" s="425" t="str">
        <f t="shared" si="39"/>
        <v/>
      </c>
      <c r="AD65" s="425" t="str">
        <f t="shared" si="39"/>
        <v/>
      </c>
      <c r="AE65" s="425" t="str">
        <f t="shared" si="39"/>
        <v/>
      </c>
      <c r="AF65" s="425" t="str">
        <f t="shared" si="39"/>
        <v/>
      </c>
      <c r="AG65" s="425" t="str">
        <f t="shared" si="39"/>
        <v/>
      </c>
      <c r="AH65" s="425" t="str">
        <f t="shared" si="39"/>
        <v/>
      </c>
      <c r="AI65" s="425" t="str">
        <f t="shared" si="39"/>
        <v/>
      </c>
      <c r="AJ65" s="425" t="str">
        <f t="shared" si="39"/>
        <v/>
      </c>
      <c r="AK65" s="425" t="str">
        <f t="shared" si="39"/>
        <v/>
      </c>
      <c r="AL65" s="425" t="str">
        <f t="shared" si="39"/>
        <v/>
      </c>
      <c r="AM65" s="425" t="str">
        <f t="shared" si="39"/>
        <v/>
      </c>
      <c r="AN65" s="425" t="str">
        <f t="shared" si="39"/>
        <v/>
      </c>
      <c r="AO65" s="425" t="str">
        <f t="shared" si="39"/>
        <v/>
      </c>
      <c r="AP65" s="425" t="str">
        <f t="shared" si="39"/>
        <v/>
      </c>
      <c r="AQ65" s="425" t="str">
        <f t="shared" si="39"/>
        <v/>
      </c>
      <c r="AR65" s="425" t="str">
        <f t="shared" si="39"/>
        <v/>
      </c>
      <c r="AS65" s="425" t="str">
        <f t="shared" si="39"/>
        <v/>
      </c>
      <c r="AT65" s="425" t="str">
        <f t="shared" si="39"/>
        <v/>
      </c>
      <c r="AU65" s="425" t="str">
        <f t="shared" si="39"/>
        <v/>
      </c>
      <c r="AV65" s="425" t="str">
        <f t="shared" si="39"/>
        <v/>
      </c>
      <c r="AW65" s="425" t="str">
        <f t="shared" si="39"/>
        <v/>
      </c>
      <c r="AX65" s="425" t="str">
        <f t="shared" si="39"/>
        <v/>
      </c>
      <c r="AY65" s="425" t="str">
        <f t="shared" si="39"/>
        <v/>
      </c>
      <c r="AZ65" s="425" t="str">
        <f t="shared" si="39"/>
        <v/>
      </c>
      <c r="BA65" s="425" t="str">
        <f t="shared" si="39"/>
        <v/>
      </c>
      <c r="BB65" s="425" t="str">
        <f t="shared" si="39"/>
        <v/>
      </c>
      <c r="BC65" s="425" t="str">
        <f t="shared" si="39"/>
        <v/>
      </c>
      <c r="BD65" s="425" t="str">
        <f t="shared" si="39"/>
        <v/>
      </c>
      <c r="BE65" s="425" t="str">
        <f t="shared" si="39"/>
        <v/>
      </c>
      <c r="BF65" s="425" t="str">
        <f t="shared" si="39"/>
        <v/>
      </c>
      <c r="BG65" s="425" t="str">
        <f t="shared" si="39"/>
        <v/>
      </c>
      <c r="BH65" s="425" t="str">
        <f t="shared" si="39"/>
        <v/>
      </c>
      <c r="BI65" s="425" t="str">
        <f t="shared" si="39"/>
        <v/>
      </c>
      <c r="BJ65" s="425" t="str">
        <f t="shared" si="39"/>
        <v/>
      </c>
      <c r="BK65" s="425" t="str">
        <f t="shared" si="39"/>
        <v/>
      </c>
      <c r="BL65" s="714" t="str">
        <f t="shared" si="39"/>
        <v/>
      </c>
      <c r="BM65" s="640"/>
      <c r="BN65" s="641"/>
      <c r="BO65" s="528"/>
      <c r="BP65" s="516"/>
      <c r="BQ65" s="516"/>
      <c r="BR65" s="516"/>
      <c r="BS65" s="516"/>
      <c r="BT65" s="516"/>
      <c r="BU65" s="516"/>
      <c r="BV65" s="516"/>
      <c r="BW65" s="516"/>
      <c r="BX65" s="516"/>
      <c r="BY65" s="516"/>
      <c r="BZ65" s="516"/>
      <c r="CA65" s="516"/>
      <c r="CB65" s="516"/>
      <c r="CC65" s="516"/>
      <c r="CD65" s="516"/>
      <c r="CE65" s="516"/>
      <c r="CF65" s="516"/>
      <c r="CG65" s="516"/>
      <c r="CH65" s="516"/>
      <c r="CI65" s="516"/>
      <c r="CJ65" s="516"/>
      <c r="CK65" s="516"/>
      <c r="CL65" s="516"/>
      <c r="CM65" s="516"/>
      <c r="CN65" s="516"/>
      <c r="CO65" s="516"/>
      <c r="CP65" s="516"/>
      <c r="CQ65" s="516"/>
      <c r="CR65" s="516"/>
      <c r="CS65" s="516"/>
      <c r="CT65" s="516"/>
      <c r="CU65" s="516"/>
      <c r="CV65" s="516"/>
      <c r="CW65" s="516"/>
      <c r="CX65" s="516"/>
      <c r="CY65" s="516"/>
      <c r="CZ65" s="516"/>
      <c r="DA65" s="516"/>
      <c r="DB65" s="516"/>
      <c r="DC65" s="516"/>
      <c r="DD65" s="516"/>
      <c r="DE65" s="516"/>
      <c r="DF65" s="516"/>
      <c r="DG65" s="516"/>
      <c r="DH65" s="516"/>
      <c r="DI65" s="516"/>
      <c r="DJ65" s="516"/>
      <c r="DK65" s="516"/>
      <c r="DL65" s="516"/>
      <c r="DM65" s="516"/>
      <c r="DN65" s="516"/>
      <c r="DO65" s="516"/>
      <c r="DP65" s="516"/>
      <c r="DQ65" s="516"/>
      <c r="DR65" s="516"/>
      <c r="DS65" s="516"/>
      <c r="DT65" s="516"/>
      <c r="DU65" s="516"/>
      <c r="DV65" s="516"/>
      <c r="DW65" s="516"/>
      <c r="DX65" s="516"/>
      <c r="DY65" s="516"/>
      <c r="DZ65" s="516"/>
      <c r="EA65" s="516"/>
      <c r="EB65" s="516"/>
      <c r="EC65" s="516"/>
      <c r="ED65" s="516"/>
      <c r="EE65" s="516"/>
      <c r="EF65" s="516"/>
      <c r="EG65" s="516"/>
      <c r="EH65" s="516"/>
      <c r="EI65" s="516"/>
      <c r="EJ65" s="516"/>
      <c r="EK65" s="516"/>
      <c r="EL65" s="516"/>
      <c r="EM65" s="516"/>
      <c r="EN65" s="516"/>
      <c r="EO65" s="516"/>
      <c r="EP65" s="516"/>
      <c r="EQ65" s="516"/>
      <c r="ER65" s="516"/>
      <c r="ES65" s="516"/>
      <c r="ET65" s="516"/>
      <c r="EU65" s="516"/>
      <c r="EV65" s="516"/>
      <c r="EW65" s="516"/>
      <c r="EX65" s="516"/>
      <c r="EY65" s="516"/>
      <c r="EZ65" s="516"/>
      <c r="FA65" s="516"/>
      <c r="FB65" s="516"/>
      <c r="FC65" s="516"/>
      <c r="FD65" s="516"/>
      <c r="FE65" s="516"/>
      <c r="FF65" s="516"/>
      <c r="FG65" s="516"/>
      <c r="FH65" s="516"/>
      <c r="FI65" s="516"/>
      <c r="FJ65" s="516"/>
      <c r="FK65" s="516"/>
      <c r="FL65" s="516"/>
      <c r="FM65" s="516"/>
      <c r="FN65" s="516"/>
      <c r="FO65" s="516"/>
      <c r="FP65" s="516"/>
      <c r="FQ65" s="516"/>
      <c r="FR65" s="516"/>
      <c r="FS65" s="516"/>
      <c r="FT65" s="516"/>
      <c r="FU65" s="516"/>
      <c r="FV65" s="516"/>
      <c r="FW65" s="516"/>
      <c r="FX65" s="516"/>
      <c r="FY65" s="516"/>
      <c r="FZ65" s="516"/>
      <c r="GA65" s="516"/>
      <c r="GB65" s="516"/>
      <c r="GC65" s="516"/>
      <c r="GD65" s="516"/>
      <c r="GE65" s="516"/>
      <c r="GF65" s="516"/>
      <c r="GG65" s="516"/>
      <c r="GH65" s="516"/>
      <c r="GI65" s="516"/>
      <c r="GJ65" s="516"/>
      <c r="GK65" s="516"/>
      <c r="GL65" s="516"/>
      <c r="GM65" s="516"/>
      <c r="GN65" s="516"/>
      <c r="GO65" s="516"/>
      <c r="GP65" s="516"/>
      <c r="GQ65" s="516"/>
      <c r="GR65" s="516"/>
      <c r="GS65" s="516"/>
      <c r="GT65" s="516"/>
      <c r="GU65" s="516"/>
      <c r="GV65" s="516"/>
      <c r="GW65" s="516"/>
      <c r="GX65" s="516"/>
      <c r="GY65" s="516"/>
      <c r="GZ65" s="516"/>
      <c r="HA65" s="516"/>
      <c r="HB65" s="516"/>
      <c r="HC65" s="516"/>
      <c r="HD65" s="516"/>
      <c r="HE65" s="516"/>
      <c r="HF65" s="516"/>
      <c r="HG65" s="516"/>
      <c r="HH65" s="516"/>
      <c r="HI65" s="516"/>
      <c r="HJ65" s="516"/>
      <c r="HK65" s="516"/>
      <c r="HL65" s="516"/>
      <c r="HM65" s="516"/>
      <c r="HN65" s="516"/>
      <c r="HO65" s="516"/>
      <c r="HP65" s="516"/>
      <c r="HQ65" s="516"/>
      <c r="HR65" s="516"/>
      <c r="HS65" s="516"/>
      <c r="HT65" s="516"/>
      <c r="HU65" s="516"/>
      <c r="HV65" s="516"/>
      <c r="HW65" s="516"/>
      <c r="HX65" s="516"/>
      <c r="HY65" s="516"/>
      <c r="HZ65" s="516"/>
      <c r="IA65" s="516"/>
      <c r="IB65" s="516"/>
      <c r="IC65" s="516"/>
      <c r="ID65" s="516"/>
      <c r="IE65" s="516"/>
      <c r="IF65" s="516"/>
      <c r="IG65" s="516"/>
      <c r="IH65" s="516"/>
      <c r="II65" s="516"/>
      <c r="IJ65" s="516"/>
      <c r="IK65" s="516"/>
      <c r="IL65" s="516"/>
      <c r="IM65" s="516"/>
      <c r="IN65" s="516"/>
      <c r="IO65" s="516"/>
      <c r="IP65" s="516"/>
      <c r="IQ65" s="516"/>
      <c r="IR65" s="516"/>
      <c r="IS65" s="516"/>
      <c r="IT65" s="516"/>
      <c r="IU65" s="516"/>
      <c r="IV65" s="516"/>
      <c r="IW65" s="516"/>
      <c r="IX65" s="516"/>
      <c r="IY65" s="516"/>
      <c r="IZ65" s="516"/>
      <c r="JA65" s="516"/>
      <c r="JB65" s="516"/>
      <c r="JC65" s="516"/>
      <c r="JD65" s="516"/>
      <c r="JE65" s="516"/>
      <c r="JF65" s="516"/>
      <c r="JG65" s="516"/>
      <c r="JH65" s="516"/>
      <c r="JI65" s="516"/>
      <c r="JJ65" s="516"/>
      <c r="JK65" s="516"/>
      <c r="JL65" s="516"/>
      <c r="JM65" s="516"/>
      <c r="JN65" s="516"/>
      <c r="JO65" s="516"/>
      <c r="JP65" s="516"/>
      <c r="JQ65" s="516"/>
      <c r="JR65" s="516"/>
      <c r="JS65" s="516"/>
      <c r="JT65" s="516"/>
      <c r="JU65" s="516"/>
      <c r="JV65" s="516"/>
      <c r="JW65" s="516"/>
      <c r="JX65" s="516"/>
      <c r="JY65" s="516"/>
      <c r="JZ65" s="516"/>
      <c r="KA65" s="516"/>
      <c r="KB65" s="516"/>
      <c r="KC65" s="516"/>
      <c r="KD65" s="516"/>
      <c r="KE65" s="516"/>
      <c r="KF65" s="516"/>
      <c r="KG65" s="516"/>
      <c r="KH65" s="516"/>
      <c r="KI65" s="516"/>
      <c r="KJ65" s="516"/>
      <c r="KK65" s="516"/>
      <c r="KL65" s="516"/>
      <c r="KM65" s="516"/>
      <c r="KN65" s="516"/>
      <c r="KO65" s="516"/>
      <c r="KP65" s="516"/>
      <c r="KQ65" s="516"/>
      <c r="KR65" s="516"/>
      <c r="KS65" s="516"/>
      <c r="KT65" s="516"/>
      <c r="KU65" s="516"/>
      <c r="KV65" s="516"/>
      <c r="KW65" s="516"/>
      <c r="KX65" s="516"/>
      <c r="KY65" s="516"/>
      <c r="KZ65" s="516"/>
      <c r="LA65" s="516"/>
      <c r="LB65" s="516"/>
      <c r="LC65" s="516"/>
      <c r="LD65" s="516"/>
      <c r="LE65" s="516"/>
      <c r="LF65" s="516"/>
      <c r="LG65" s="516"/>
      <c r="LH65" s="516"/>
      <c r="LI65" s="516"/>
      <c r="LJ65" s="516"/>
      <c r="LK65" s="516"/>
      <c r="LL65" s="516"/>
      <c r="LM65" s="516"/>
      <c r="LN65" s="516"/>
      <c r="LO65" s="516"/>
      <c r="LP65" s="516"/>
      <c r="LQ65" s="516"/>
      <c r="LR65" s="516"/>
      <c r="LS65" s="516"/>
      <c r="LT65" s="516"/>
      <c r="LU65" s="516"/>
      <c r="LV65" s="516"/>
      <c r="LW65" s="516"/>
      <c r="LX65" s="516"/>
      <c r="LY65" s="516"/>
      <c r="LZ65" s="516"/>
      <c r="MA65" s="516"/>
      <c r="MB65" s="516"/>
      <c r="MC65" s="516"/>
      <c r="MD65" s="516"/>
      <c r="ME65" s="516"/>
      <c r="MF65" s="516"/>
      <c r="MG65" s="516"/>
      <c r="MH65" s="516"/>
      <c r="MI65" s="516"/>
      <c r="MJ65" s="516"/>
      <c r="MK65" s="516"/>
      <c r="ML65" s="516"/>
      <c r="MM65" s="516"/>
      <c r="MN65" s="516"/>
      <c r="MO65" s="516"/>
      <c r="MP65" s="516"/>
      <c r="MQ65" s="516"/>
      <c r="MR65" s="516"/>
      <c r="MS65" s="516"/>
      <c r="MT65" s="516"/>
      <c r="MU65" s="516"/>
      <c r="MV65" s="516"/>
      <c r="MW65" s="516"/>
      <c r="MX65" s="516"/>
      <c r="MY65" s="516"/>
      <c r="MZ65" s="516"/>
      <c r="NA65" s="516"/>
      <c r="NB65" s="516"/>
      <c r="NC65" s="516"/>
      <c r="ND65" s="516"/>
      <c r="NE65" s="516"/>
      <c r="NF65" s="516"/>
      <c r="NG65" s="516"/>
      <c r="NH65" s="516"/>
      <c r="NI65" s="516"/>
      <c r="NJ65" s="516"/>
      <c r="NK65" s="516"/>
      <c r="NL65" s="516"/>
      <c r="NM65" s="516"/>
      <c r="NN65" s="516"/>
      <c r="NO65" s="516"/>
      <c r="NP65" s="516"/>
      <c r="NQ65" s="516"/>
      <c r="NR65" s="516"/>
      <c r="NS65" s="516"/>
      <c r="NT65" s="516"/>
      <c r="NU65" s="516"/>
      <c r="NV65" s="516"/>
      <c r="NW65" s="516"/>
      <c r="NX65" s="516"/>
      <c r="NY65" s="516"/>
      <c r="NZ65" s="516"/>
      <c r="OA65" s="516"/>
      <c r="OB65" s="516"/>
      <c r="OC65" s="516"/>
      <c r="OD65" s="516"/>
      <c r="OE65" s="516"/>
      <c r="OF65" s="516"/>
      <c r="OG65" s="516"/>
      <c r="OH65" s="516"/>
      <c r="OI65" s="516"/>
      <c r="OJ65" s="516"/>
      <c r="OK65" s="516"/>
      <c r="OL65" s="516"/>
      <c r="OM65" s="516"/>
      <c r="ON65" s="516"/>
      <c r="OO65" s="516"/>
      <c r="OP65" s="516"/>
      <c r="OQ65" s="516"/>
      <c r="OR65" s="516"/>
      <c r="OS65" s="516"/>
      <c r="OT65" s="516"/>
      <c r="OU65" s="516"/>
      <c r="OV65" s="516"/>
      <c r="OW65" s="516"/>
      <c r="OX65" s="516"/>
      <c r="OY65" s="516"/>
      <c r="OZ65" s="516"/>
      <c r="PA65" s="516"/>
      <c r="PB65" s="516"/>
      <c r="PC65" s="516"/>
      <c r="PD65" s="516"/>
      <c r="PE65" s="516"/>
      <c r="PF65" s="516"/>
      <c r="PG65" s="516"/>
      <c r="PH65" s="516"/>
      <c r="PI65" s="516"/>
      <c r="PJ65" s="516"/>
      <c r="PK65" s="516"/>
      <c r="PL65" s="516"/>
      <c r="PM65" s="516"/>
      <c r="PN65" s="516"/>
      <c r="PO65" s="516"/>
      <c r="PP65" s="516"/>
      <c r="PQ65" s="516"/>
      <c r="PR65" s="516"/>
      <c r="PS65" s="516"/>
      <c r="PT65" s="516"/>
      <c r="PU65" s="516"/>
      <c r="PV65" s="516"/>
      <c r="PW65" s="516"/>
      <c r="PX65" s="516"/>
    </row>
    <row r="66" spans="1:440" ht="41.25" customHeight="1" thickBot="1" x14ac:dyDescent="0.3">
      <c r="A66" s="585">
        <v>46</v>
      </c>
      <c r="B66" s="552" t="s">
        <v>181</v>
      </c>
      <c r="C66" s="553" t="s">
        <v>209</v>
      </c>
      <c r="D66" s="554" t="s">
        <v>81</v>
      </c>
      <c r="E66" s="425" t="str">
        <f t="shared" si="38"/>
        <v/>
      </c>
      <c r="F66" s="425" t="str">
        <f t="shared" si="38"/>
        <v/>
      </c>
      <c r="G66" s="425" t="str">
        <f t="shared" si="38"/>
        <v/>
      </c>
      <c r="H66" s="425" t="str">
        <f t="shared" si="38"/>
        <v/>
      </c>
      <c r="I66" s="425" t="str">
        <f t="shared" si="38"/>
        <v/>
      </c>
      <c r="J66" s="425" t="str">
        <f t="shared" si="38"/>
        <v/>
      </c>
      <c r="K66" s="425" t="str">
        <f t="shared" si="38"/>
        <v/>
      </c>
      <c r="L66" s="425" t="str">
        <f t="shared" si="38"/>
        <v/>
      </c>
      <c r="M66" s="425" t="str">
        <f t="shared" si="38"/>
        <v/>
      </c>
      <c r="N66" s="425" t="str">
        <f t="shared" si="38"/>
        <v/>
      </c>
      <c r="O66" s="425" t="str">
        <f t="shared" si="38"/>
        <v/>
      </c>
      <c r="P66" s="425" t="str">
        <f t="shared" si="38"/>
        <v/>
      </c>
      <c r="Q66" s="425" t="str">
        <f t="shared" si="38"/>
        <v/>
      </c>
      <c r="R66" s="425" t="str">
        <f t="shared" si="38"/>
        <v/>
      </c>
      <c r="S66" s="425" t="str">
        <f t="shared" si="38"/>
        <v/>
      </c>
      <c r="T66" s="425" t="str">
        <f t="shared" si="38"/>
        <v/>
      </c>
      <c r="U66" s="425" t="str">
        <f t="shared" si="39"/>
        <v/>
      </c>
      <c r="V66" s="425" t="str">
        <f t="shared" si="39"/>
        <v/>
      </c>
      <c r="W66" s="425" t="str">
        <f t="shared" si="39"/>
        <v/>
      </c>
      <c r="X66" s="425" t="str">
        <f t="shared" si="39"/>
        <v/>
      </c>
      <c r="Y66" s="425" t="str">
        <f t="shared" si="39"/>
        <v/>
      </c>
      <c r="Z66" s="425" t="str">
        <f t="shared" si="39"/>
        <v/>
      </c>
      <c r="AA66" s="425" t="str">
        <f t="shared" si="39"/>
        <v/>
      </c>
      <c r="AB66" s="425" t="str">
        <f t="shared" si="39"/>
        <v/>
      </c>
      <c r="AC66" s="425" t="str">
        <f t="shared" si="39"/>
        <v/>
      </c>
      <c r="AD66" s="425" t="str">
        <f t="shared" si="39"/>
        <v/>
      </c>
      <c r="AE66" s="425" t="str">
        <f t="shared" si="39"/>
        <v/>
      </c>
      <c r="AF66" s="425" t="str">
        <f t="shared" si="39"/>
        <v/>
      </c>
      <c r="AG66" s="425" t="str">
        <f t="shared" si="39"/>
        <v/>
      </c>
      <c r="AH66" s="425" t="str">
        <f t="shared" si="39"/>
        <v/>
      </c>
      <c r="AI66" s="425" t="str">
        <f t="shared" si="39"/>
        <v/>
      </c>
      <c r="AJ66" s="425" t="str">
        <f t="shared" si="39"/>
        <v/>
      </c>
      <c r="AK66" s="425" t="str">
        <f t="shared" si="39"/>
        <v/>
      </c>
      <c r="AL66" s="425" t="str">
        <f t="shared" si="39"/>
        <v/>
      </c>
      <c r="AM66" s="425" t="str">
        <f t="shared" si="39"/>
        <v/>
      </c>
      <c r="AN66" s="425" t="str">
        <f t="shared" si="39"/>
        <v/>
      </c>
      <c r="AO66" s="425" t="str">
        <f t="shared" si="39"/>
        <v/>
      </c>
      <c r="AP66" s="425" t="str">
        <f t="shared" si="39"/>
        <v/>
      </c>
      <c r="AQ66" s="425" t="str">
        <f t="shared" si="39"/>
        <v/>
      </c>
      <c r="AR66" s="425" t="str">
        <f t="shared" si="39"/>
        <v/>
      </c>
      <c r="AS66" s="425" t="str">
        <f t="shared" si="39"/>
        <v/>
      </c>
      <c r="AT66" s="425" t="str">
        <f t="shared" si="39"/>
        <v/>
      </c>
      <c r="AU66" s="425" t="str">
        <f t="shared" si="39"/>
        <v/>
      </c>
      <c r="AV66" s="425" t="str">
        <f t="shared" si="39"/>
        <v/>
      </c>
      <c r="AW66" s="425" t="str">
        <f t="shared" si="39"/>
        <v/>
      </c>
      <c r="AX66" s="425" t="str">
        <f t="shared" si="39"/>
        <v/>
      </c>
      <c r="AY66" s="425" t="str">
        <f t="shared" si="39"/>
        <v/>
      </c>
      <c r="AZ66" s="425" t="str">
        <f t="shared" si="39"/>
        <v/>
      </c>
      <c r="BA66" s="425" t="str">
        <f t="shared" si="39"/>
        <v/>
      </c>
      <c r="BB66" s="425" t="str">
        <f t="shared" si="39"/>
        <v/>
      </c>
      <c r="BC66" s="425" t="str">
        <f t="shared" si="39"/>
        <v/>
      </c>
      <c r="BD66" s="425" t="str">
        <f t="shared" si="39"/>
        <v/>
      </c>
      <c r="BE66" s="425" t="str">
        <f t="shared" si="39"/>
        <v/>
      </c>
      <c r="BF66" s="425" t="str">
        <f t="shared" si="39"/>
        <v/>
      </c>
      <c r="BG66" s="425" t="str">
        <f t="shared" si="39"/>
        <v/>
      </c>
      <c r="BH66" s="425" t="str">
        <f t="shared" si="39"/>
        <v/>
      </c>
      <c r="BI66" s="425" t="str">
        <f t="shared" si="39"/>
        <v/>
      </c>
      <c r="BJ66" s="425" t="str">
        <f t="shared" si="39"/>
        <v/>
      </c>
      <c r="BK66" s="425" t="str">
        <f t="shared" si="39"/>
        <v/>
      </c>
      <c r="BL66" s="714" t="str">
        <f t="shared" si="39"/>
        <v/>
      </c>
      <c r="BM66" s="725"/>
      <c r="BN66" s="726"/>
      <c r="BO66" s="529"/>
      <c r="BP66" s="516"/>
      <c r="BQ66" s="516"/>
      <c r="BR66" s="516"/>
      <c r="BS66" s="516"/>
      <c r="BT66" s="516"/>
      <c r="BU66" s="516"/>
      <c r="BV66" s="516"/>
      <c r="BW66" s="516"/>
      <c r="BX66" s="516"/>
      <c r="BY66" s="516"/>
      <c r="BZ66" s="516"/>
      <c r="CA66" s="516"/>
      <c r="CB66" s="516"/>
      <c r="CC66" s="516"/>
      <c r="CD66" s="516"/>
      <c r="CE66" s="516"/>
      <c r="CF66" s="516"/>
      <c r="CG66" s="516"/>
      <c r="CH66" s="516"/>
      <c r="CI66" s="516"/>
      <c r="CJ66" s="516"/>
      <c r="CK66" s="516"/>
      <c r="CL66" s="516"/>
      <c r="CM66" s="516"/>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516"/>
      <c r="DJ66" s="516"/>
      <c r="DK66" s="516"/>
      <c r="DL66" s="516"/>
      <c r="DM66" s="516"/>
      <c r="DN66" s="516"/>
      <c r="DO66" s="516"/>
      <c r="DP66" s="516"/>
      <c r="DQ66" s="516"/>
      <c r="DR66" s="516"/>
      <c r="DS66" s="516"/>
      <c r="DT66" s="516"/>
      <c r="DU66" s="516"/>
      <c r="DV66" s="516"/>
      <c r="DW66" s="516"/>
      <c r="DX66" s="516"/>
      <c r="DY66" s="516"/>
      <c r="DZ66" s="516"/>
      <c r="EA66" s="516"/>
      <c r="EB66" s="516"/>
      <c r="EC66" s="516"/>
      <c r="ED66" s="516"/>
      <c r="EE66" s="516"/>
      <c r="EF66" s="516"/>
      <c r="EG66" s="516"/>
      <c r="EH66" s="516"/>
      <c r="EI66" s="516"/>
      <c r="EJ66" s="516"/>
      <c r="EK66" s="516"/>
      <c r="EL66" s="516"/>
      <c r="EM66" s="516"/>
      <c r="EN66" s="516"/>
      <c r="EO66" s="516"/>
      <c r="EP66" s="516"/>
      <c r="EQ66" s="516"/>
      <c r="ER66" s="516"/>
      <c r="ES66" s="516"/>
      <c r="ET66" s="516"/>
      <c r="EU66" s="516"/>
      <c r="EV66" s="516"/>
      <c r="EW66" s="516"/>
      <c r="EX66" s="516"/>
      <c r="EY66" s="516"/>
      <c r="EZ66" s="516"/>
      <c r="FA66" s="516"/>
      <c r="FB66" s="516"/>
      <c r="FC66" s="516"/>
      <c r="FD66" s="516"/>
      <c r="FE66" s="516"/>
      <c r="FF66" s="516"/>
      <c r="FG66" s="516"/>
      <c r="FH66" s="516"/>
      <c r="FI66" s="516"/>
      <c r="FJ66" s="516"/>
      <c r="FK66" s="516"/>
      <c r="FL66" s="516"/>
      <c r="FM66" s="516"/>
      <c r="FN66" s="516"/>
      <c r="FO66" s="516"/>
      <c r="FP66" s="516"/>
      <c r="FQ66" s="516"/>
      <c r="FR66" s="516"/>
      <c r="FS66" s="516"/>
      <c r="FT66" s="516"/>
      <c r="FU66" s="516"/>
      <c r="FV66" s="516"/>
      <c r="FW66" s="516"/>
      <c r="FX66" s="516"/>
      <c r="FY66" s="516"/>
      <c r="FZ66" s="516"/>
      <c r="GA66" s="516"/>
      <c r="GB66" s="516"/>
      <c r="GC66" s="516"/>
      <c r="GD66" s="516"/>
      <c r="GE66" s="516"/>
      <c r="GF66" s="516"/>
      <c r="GG66" s="516"/>
      <c r="GH66" s="516"/>
      <c r="GI66" s="516"/>
      <c r="GJ66" s="516"/>
      <c r="GK66" s="516"/>
      <c r="GL66" s="516"/>
      <c r="GM66" s="516"/>
      <c r="GN66" s="516"/>
      <c r="GO66" s="516"/>
      <c r="GP66" s="516"/>
      <c r="GQ66" s="516"/>
      <c r="GR66" s="516"/>
      <c r="GS66" s="516"/>
      <c r="GT66" s="516"/>
      <c r="GU66" s="516"/>
      <c r="GV66" s="516"/>
      <c r="GW66" s="516"/>
      <c r="GX66" s="516"/>
      <c r="GY66" s="516"/>
      <c r="GZ66" s="516"/>
      <c r="HA66" s="516"/>
      <c r="HB66" s="516"/>
      <c r="HC66" s="516"/>
      <c r="HD66" s="516"/>
      <c r="HE66" s="516"/>
      <c r="HF66" s="516"/>
      <c r="HG66" s="516"/>
      <c r="HH66" s="516"/>
      <c r="HI66" s="516"/>
      <c r="HJ66" s="516"/>
      <c r="HK66" s="516"/>
      <c r="HL66" s="516"/>
      <c r="HM66" s="516"/>
      <c r="HN66" s="516"/>
      <c r="HO66" s="516"/>
      <c r="HP66" s="516"/>
      <c r="HQ66" s="516"/>
      <c r="HR66" s="516"/>
      <c r="HS66" s="516"/>
      <c r="HT66" s="516"/>
      <c r="HU66" s="516"/>
      <c r="HV66" s="516"/>
      <c r="HW66" s="516"/>
      <c r="HX66" s="516"/>
      <c r="HY66" s="516"/>
      <c r="HZ66" s="516"/>
      <c r="IA66" s="516"/>
      <c r="IB66" s="516"/>
      <c r="IC66" s="516"/>
      <c r="ID66" s="516"/>
      <c r="IE66" s="516"/>
      <c r="IF66" s="516"/>
      <c r="IG66" s="516"/>
      <c r="IH66" s="516"/>
      <c r="II66" s="516"/>
      <c r="IJ66" s="516"/>
      <c r="IK66" s="516"/>
      <c r="IL66" s="516"/>
      <c r="IM66" s="516"/>
      <c r="IN66" s="516"/>
      <c r="IO66" s="516"/>
      <c r="IP66" s="516"/>
      <c r="IQ66" s="516"/>
      <c r="IR66" s="516"/>
      <c r="IS66" s="516"/>
      <c r="IT66" s="516"/>
      <c r="IU66" s="516"/>
      <c r="IV66" s="516"/>
      <c r="IW66" s="516"/>
      <c r="IX66" s="516"/>
      <c r="IY66" s="516"/>
      <c r="IZ66" s="516"/>
      <c r="JA66" s="516"/>
      <c r="JB66" s="516"/>
      <c r="JC66" s="516"/>
      <c r="JD66" s="516"/>
      <c r="JE66" s="516"/>
      <c r="JF66" s="516"/>
      <c r="JG66" s="516"/>
      <c r="JH66" s="516"/>
      <c r="JI66" s="516"/>
      <c r="JJ66" s="516"/>
      <c r="JK66" s="516"/>
      <c r="JL66" s="516"/>
      <c r="JM66" s="516"/>
      <c r="JN66" s="516"/>
      <c r="JO66" s="516"/>
      <c r="JP66" s="516"/>
      <c r="JQ66" s="516"/>
      <c r="JR66" s="516"/>
      <c r="JS66" s="516"/>
      <c r="JT66" s="516"/>
      <c r="JU66" s="516"/>
      <c r="JV66" s="516"/>
      <c r="JW66" s="516"/>
      <c r="JX66" s="516"/>
      <c r="JY66" s="516"/>
      <c r="JZ66" s="516"/>
      <c r="KA66" s="516"/>
      <c r="KB66" s="516"/>
      <c r="KC66" s="516"/>
      <c r="KD66" s="516"/>
      <c r="KE66" s="516"/>
      <c r="KF66" s="516"/>
      <c r="KG66" s="516"/>
      <c r="KH66" s="516"/>
      <c r="KI66" s="516"/>
      <c r="KJ66" s="516"/>
      <c r="KK66" s="516"/>
      <c r="KL66" s="516"/>
      <c r="KM66" s="516"/>
      <c r="KN66" s="516"/>
      <c r="KO66" s="516"/>
      <c r="KP66" s="516"/>
      <c r="KQ66" s="516"/>
      <c r="KR66" s="516"/>
      <c r="KS66" s="516"/>
      <c r="KT66" s="516"/>
      <c r="KU66" s="516"/>
      <c r="KV66" s="516"/>
      <c r="KW66" s="516"/>
      <c r="KX66" s="516"/>
      <c r="KY66" s="516"/>
      <c r="KZ66" s="516"/>
      <c r="LA66" s="516"/>
      <c r="LB66" s="516"/>
      <c r="LC66" s="516"/>
      <c r="LD66" s="516"/>
      <c r="LE66" s="516"/>
      <c r="LF66" s="516"/>
      <c r="LG66" s="516"/>
      <c r="LH66" s="516"/>
      <c r="LI66" s="516"/>
      <c r="LJ66" s="516"/>
      <c r="LK66" s="516"/>
      <c r="LL66" s="516"/>
      <c r="LM66" s="516"/>
      <c r="LN66" s="516"/>
      <c r="LO66" s="516"/>
      <c r="LP66" s="516"/>
      <c r="LQ66" s="516"/>
      <c r="LR66" s="516"/>
      <c r="LS66" s="516"/>
      <c r="LT66" s="516"/>
      <c r="LU66" s="516"/>
      <c r="LV66" s="516"/>
      <c r="LW66" s="516"/>
      <c r="LX66" s="516"/>
      <c r="LY66" s="516"/>
      <c r="LZ66" s="516"/>
      <c r="MA66" s="516"/>
      <c r="MB66" s="516"/>
      <c r="MC66" s="516"/>
      <c r="MD66" s="516"/>
      <c r="ME66" s="516"/>
      <c r="MF66" s="516"/>
      <c r="MG66" s="516"/>
      <c r="MH66" s="516"/>
      <c r="MI66" s="516"/>
      <c r="MJ66" s="516"/>
      <c r="MK66" s="516"/>
      <c r="ML66" s="516"/>
      <c r="MM66" s="516"/>
      <c r="MN66" s="516"/>
      <c r="MO66" s="516"/>
      <c r="MP66" s="516"/>
      <c r="MQ66" s="516"/>
      <c r="MR66" s="516"/>
      <c r="MS66" s="516"/>
      <c r="MT66" s="516"/>
      <c r="MU66" s="516"/>
      <c r="MV66" s="516"/>
      <c r="MW66" s="516"/>
      <c r="MX66" s="516"/>
      <c r="MY66" s="516"/>
      <c r="MZ66" s="516"/>
      <c r="NA66" s="516"/>
      <c r="NB66" s="516"/>
      <c r="NC66" s="516"/>
      <c r="ND66" s="516"/>
      <c r="NE66" s="516"/>
      <c r="NF66" s="516"/>
      <c r="NG66" s="516"/>
      <c r="NH66" s="516"/>
      <c r="NI66" s="516"/>
      <c r="NJ66" s="516"/>
      <c r="NK66" s="516"/>
      <c r="NL66" s="516"/>
      <c r="NM66" s="516"/>
      <c r="NN66" s="516"/>
      <c r="NO66" s="516"/>
      <c r="NP66" s="516"/>
      <c r="NQ66" s="516"/>
      <c r="NR66" s="516"/>
      <c r="NS66" s="516"/>
      <c r="NT66" s="516"/>
      <c r="NU66" s="516"/>
      <c r="NV66" s="516"/>
      <c r="NW66" s="516"/>
      <c r="NX66" s="516"/>
      <c r="NY66" s="516"/>
      <c r="NZ66" s="516"/>
      <c r="OA66" s="516"/>
      <c r="OB66" s="516"/>
      <c r="OC66" s="516"/>
      <c r="OD66" s="516"/>
      <c r="OE66" s="516"/>
      <c r="OF66" s="516"/>
      <c r="OG66" s="516"/>
      <c r="OH66" s="516"/>
      <c r="OI66" s="516"/>
      <c r="OJ66" s="516"/>
      <c r="OK66" s="516"/>
      <c r="OL66" s="516"/>
      <c r="OM66" s="516"/>
      <c r="ON66" s="516"/>
      <c r="OO66" s="516"/>
      <c r="OP66" s="516"/>
      <c r="OQ66" s="516"/>
      <c r="OR66" s="516"/>
      <c r="OS66" s="516"/>
      <c r="OT66" s="516"/>
      <c r="OU66" s="516"/>
      <c r="OV66" s="516"/>
      <c r="OW66" s="516"/>
      <c r="OX66" s="516"/>
      <c r="OY66" s="516"/>
      <c r="OZ66" s="516"/>
      <c r="PA66" s="516"/>
      <c r="PB66" s="516"/>
      <c r="PC66" s="516"/>
      <c r="PD66" s="516"/>
      <c r="PE66" s="516"/>
      <c r="PF66" s="516"/>
      <c r="PG66" s="516"/>
      <c r="PH66" s="516"/>
      <c r="PI66" s="516"/>
      <c r="PJ66" s="516"/>
      <c r="PK66" s="516"/>
      <c r="PL66" s="516"/>
      <c r="PM66" s="516"/>
      <c r="PN66" s="516"/>
      <c r="PO66" s="516"/>
      <c r="PP66" s="516"/>
      <c r="PQ66" s="516"/>
      <c r="PR66" s="516"/>
      <c r="PS66" s="516"/>
      <c r="PT66" s="516"/>
      <c r="PU66" s="516"/>
      <c r="PV66" s="516"/>
      <c r="PW66" s="516"/>
      <c r="PX66" s="516"/>
    </row>
    <row r="67" spans="1:440" s="80" customFormat="1" ht="24" customHeight="1" thickBot="1" x14ac:dyDescent="0.3">
      <c r="A67" s="539"/>
      <c r="B67" s="758" t="s">
        <v>9</v>
      </c>
      <c r="C67" s="757"/>
      <c r="D67" s="606" t="s">
        <v>10</v>
      </c>
      <c r="E67" s="715" t="s">
        <v>66</v>
      </c>
      <c r="F67" s="706" t="s">
        <v>66</v>
      </c>
      <c r="G67" s="706" t="s">
        <v>66</v>
      </c>
      <c r="H67" s="706" t="s">
        <v>66</v>
      </c>
      <c r="I67" s="706" t="s">
        <v>66</v>
      </c>
      <c r="J67" s="706" t="s">
        <v>66</v>
      </c>
      <c r="K67" s="706" t="s">
        <v>66</v>
      </c>
      <c r="L67" s="706" t="s">
        <v>66</v>
      </c>
      <c r="M67" s="706" t="s">
        <v>66</v>
      </c>
      <c r="N67" s="706" t="s">
        <v>66</v>
      </c>
      <c r="O67" s="706" t="s">
        <v>66</v>
      </c>
      <c r="P67" s="706" t="s">
        <v>66</v>
      </c>
      <c r="Q67" s="706" t="s">
        <v>66</v>
      </c>
      <c r="R67" s="706" t="s">
        <v>66</v>
      </c>
      <c r="S67" s="706" t="s">
        <v>66</v>
      </c>
      <c r="T67" s="706" t="s">
        <v>66</v>
      </c>
      <c r="U67" s="706" t="s">
        <v>66</v>
      </c>
      <c r="V67" s="706" t="s">
        <v>66</v>
      </c>
      <c r="W67" s="706" t="s">
        <v>66</v>
      </c>
      <c r="X67" s="706" t="s">
        <v>66</v>
      </c>
      <c r="Y67" s="706" t="s">
        <v>66</v>
      </c>
      <c r="Z67" s="706" t="s">
        <v>66</v>
      </c>
      <c r="AA67" s="706" t="s">
        <v>66</v>
      </c>
      <c r="AB67" s="706" t="s">
        <v>66</v>
      </c>
      <c r="AC67" s="706" t="s">
        <v>66</v>
      </c>
      <c r="AD67" s="706" t="s">
        <v>66</v>
      </c>
      <c r="AE67" s="706" t="s">
        <v>66</v>
      </c>
      <c r="AF67" s="706" t="s">
        <v>66</v>
      </c>
      <c r="AG67" s="706" t="s">
        <v>66</v>
      </c>
      <c r="AH67" s="706" t="s">
        <v>66</v>
      </c>
      <c r="AI67" s="706" t="s">
        <v>66</v>
      </c>
      <c r="AJ67" s="706" t="s">
        <v>66</v>
      </c>
      <c r="AK67" s="706" t="s">
        <v>66</v>
      </c>
      <c r="AL67" s="706" t="s">
        <v>66</v>
      </c>
      <c r="AM67" s="706" t="s">
        <v>66</v>
      </c>
      <c r="AN67" s="706" t="s">
        <v>66</v>
      </c>
      <c r="AO67" s="706" t="s">
        <v>66</v>
      </c>
      <c r="AP67" s="706" t="s">
        <v>66</v>
      </c>
      <c r="AQ67" s="706" t="s">
        <v>66</v>
      </c>
      <c r="AR67" s="706" t="s">
        <v>66</v>
      </c>
      <c r="AS67" s="706" t="s">
        <v>66</v>
      </c>
      <c r="AT67" s="706" t="s">
        <v>66</v>
      </c>
      <c r="AU67" s="706" t="s">
        <v>66</v>
      </c>
      <c r="AV67" s="706" t="s">
        <v>66</v>
      </c>
      <c r="AW67" s="706" t="s">
        <v>66</v>
      </c>
      <c r="AX67" s="706" t="s">
        <v>66</v>
      </c>
      <c r="AY67" s="706" t="s">
        <v>66</v>
      </c>
      <c r="AZ67" s="706" t="s">
        <v>66</v>
      </c>
      <c r="BA67" s="707" t="s">
        <v>66</v>
      </c>
      <c r="BB67" s="708" t="s">
        <v>66</v>
      </c>
      <c r="BC67" s="708" t="s">
        <v>66</v>
      </c>
      <c r="BD67" s="708" t="s">
        <v>66</v>
      </c>
      <c r="BE67" s="708" t="s">
        <v>66</v>
      </c>
      <c r="BF67" s="708" t="s">
        <v>66</v>
      </c>
      <c r="BG67" s="708" t="s">
        <v>66</v>
      </c>
      <c r="BH67" s="708" t="s">
        <v>66</v>
      </c>
      <c r="BI67" s="708" t="s">
        <v>66</v>
      </c>
      <c r="BJ67" s="708" t="s">
        <v>66</v>
      </c>
      <c r="BK67" s="708" t="s">
        <v>66</v>
      </c>
      <c r="BL67" s="716" t="s">
        <v>66</v>
      </c>
      <c r="BM67" s="717" t="s">
        <v>41</v>
      </c>
      <c r="BN67" s="718" t="s">
        <v>139</v>
      </c>
      <c r="BO67" s="719" t="s">
        <v>42</v>
      </c>
      <c r="BP67" s="654"/>
      <c r="BQ67" s="654"/>
      <c r="BR67" s="654"/>
      <c r="BS67" s="654"/>
      <c r="BT67" s="654"/>
      <c r="BU67" s="654"/>
      <c r="BV67" s="654"/>
      <c r="BW67" s="654"/>
      <c r="BX67" s="654"/>
      <c r="BY67" s="654"/>
      <c r="BZ67" s="654"/>
      <c r="CA67" s="654"/>
      <c r="CB67" s="654"/>
      <c r="CC67" s="654"/>
      <c r="CD67" s="654"/>
      <c r="CE67" s="654"/>
      <c r="CF67" s="654"/>
      <c r="CG67" s="654"/>
      <c r="CH67" s="654"/>
      <c r="CI67" s="654"/>
      <c r="CJ67" s="654"/>
      <c r="CK67" s="654"/>
      <c r="CL67" s="654"/>
      <c r="CM67" s="654"/>
      <c r="CN67" s="654"/>
      <c r="CO67" s="654"/>
      <c r="CP67" s="654"/>
      <c r="CQ67" s="654"/>
      <c r="CR67" s="654"/>
      <c r="CS67" s="654"/>
      <c r="CT67" s="654"/>
      <c r="CU67" s="654"/>
      <c r="CV67" s="654"/>
      <c r="CW67" s="654"/>
      <c r="CX67" s="654"/>
      <c r="CY67" s="654"/>
      <c r="CZ67" s="654"/>
      <c r="DA67" s="654"/>
      <c r="DB67" s="654"/>
      <c r="DC67" s="654"/>
      <c r="DD67" s="654"/>
      <c r="DE67" s="654"/>
      <c r="DF67" s="654"/>
      <c r="DG67" s="654"/>
      <c r="DH67" s="654"/>
      <c r="DI67" s="654"/>
      <c r="DJ67" s="654"/>
      <c r="DK67" s="654"/>
      <c r="DL67" s="654"/>
      <c r="DM67" s="654"/>
      <c r="DN67" s="654"/>
      <c r="DO67" s="654"/>
      <c r="DP67" s="654"/>
      <c r="DQ67" s="654"/>
      <c r="DR67" s="654"/>
      <c r="DS67" s="654"/>
      <c r="DT67" s="654"/>
      <c r="DU67" s="654"/>
      <c r="DV67" s="654"/>
      <c r="DW67" s="654"/>
      <c r="DX67" s="654"/>
      <c r="DY67" s="654"/>
      <c r="DZ67" s="654"/>
      <c r="EA67" s="654"/>
      <c r="EB67" s="654"/>
      <c r="EC67" s="654"/>
      <c r="ED67" s="654"/>
      <c r="EE67" s="654"/>
      <c r="EF67" s="654"/>
      <c r="EG67" s="654"/>
      <c r="EH67" s="654"/>
      <c r="EI67" s="654"/>
      <c r="EJ67" s="654"/>
      <c r="EK67" s="654"/>
      <c r="EL67" s="654"/>
      <c r="EM67" s="654"/>
      <c r="EN67" s="654"/>
      <c r="EO67" s="654"/>
      <c r="EP67" s="654"/>
      <c r="EQ67" s="654"/>
      <c r="ER67" s="654"/>
      <c r="ES67" s="654"/>
      <c r="ET67" s="654"/>
      <c r="EU67" s="654"/>
      <c r="EV67" s="654"/>
      <c r="EW67" s="654"/>
      <c r="EX67" s="654"/>
      <c r="EY67" s="654"/>
      <c r="EZ67" s="654"/>
      <c r="FA67" s="654"/>
      <c r="FB67" s="654"/>
      <c r="FC67" s="654"/>
      <c r="FD67" s="654"/>
      <c r="FE67" s="654"/>
      <c r="FF67" s="654"/>
      <c r="FG67" s="654"/>
      <c r="FH67" s="654"/>
      <c r="FI67" s="654"/>
      <c r="FJ67" s="654"/>
      <c r="FK67" s="654"/>
      <c r="FL67" s="654"/>
      <c r="FM67" s="654"/>
      <c r="FN67" s="654"/>
      <c r="FO67" s="654"/>
      <c r="FP67" s="654"/>
      <c r="FQ67" s="654"/>
      <c r="FR67" s="654"/>
      <c r="FS67" s="654"/>
      <c r="FT67" s="654"/>
      <c r="FU67" s="654"/>
      <c r="FV67" s="654"/>
      <c r="FW67" s="654"/>
      <c r="FX67" s="654"/>
      <c r="FY67" s="654"/>
      <c r="FZ67" s="654"/>
      <c r="GA67" s="654"/>
      <c r="GB67" s="654"/>
      <c r="GC67" s="654"/>
      <c r="GD67" s="654"/>
      <c r="GE67" s="654"/>
      <c r="GF67" s="654"/>
      <c r="GG67" s="654"/>
      <c r="GH67" s="654"/>
      <c r="GI67" s="654"/>
      <c r="GJ67" s="654"/>
      <c r="GK67" s="654"/>
      <c r="GL67" s="654"/>
      <c r="GM67" s="654"/>
      <c r="GN67" s="654"/>
      <c r="GO67" s="654"/>
      <c r="GP67" s="654"/>
      <c r="GQ67" s="654"/>
      <c r="GR67" s="654"/>
      <c r="GS67" s="654"/>
      <c r="GT67" s="654"/>
      <c r="GU67" s="654"/>
      <c r="GV67" s="654"/>
      <c r="GW67" s="654"/>
      <c r="GX67" s="654"/>
      <c r="GY67" s="654"/>
      <c r="GZ67" s="654"/>
      <c r="HA67" s="654"/>
      <c r="HB67" s="654"/>
      <c r="HC67" s="654"/>
      <c r="HD67" s="654"/>
      <c r="HE67" s="654"/>
      <c r="HF67" s="654"/>
      <c r="HG67" s="654"/>
      <c r="HH67" s="654"/>
      <c r="HI67" s="654"/>
      <c r="HJ67" s="654"/>
      <c r="HK67" s="654"/>
      <c r="HL67" s="654"/>
      <c r="HM67" s="654"/>
      <c r="HN67" s="654"/>
      <c r="HO67" s="654"/>
      <c r="HP67" s="654"/>
      <c r="HQ67" s="654"/>
      <c r="HR67" s="654"/>
      <c r="HS67" s="654"/>
      <c r="HT67" s="654"/>
      <c r="HU67" s="654"/>
      <c r="HV67" s="654"/>
      <c r="HW67" s="654"/>
      <c r="HX67" s="654"/>
      <c r="HY67" s="654"/>
      <c r="HZ67" s="654"/>
      <c r="IA67" s="654"/>
      <c r="IB67" s="654"/>
      <c r="IC67" s="654"/>
      <c r="ID67" s="654"/>
      <c r="IE67" s="654"/>
      <c r="IF67" s="654"/>
      <c r="IG67" s="654"/>
      <c r="IH67" s="654"/>
      <c r="II67" s="654"/>
      <c r="IJ67" s="654"/>
      <c r="IK67" s="654"/>
      <c r="IL67" s="654"/>
      <c r="IM67" s="654"/>
      <c r="IN67" s="654"/>
      <c r="IO67" s="654"/>
      <c r="IP67" s="654"/>
      <c r="IQ67" s="654"/>
      <c r="IR67" s="654"/>
      <c r="IS67" s="654"/>
      <c r="IT67" s="654"/>
      <c r="IU67" s="654"/>
      <c r="IV67" s="654"/>
      <c r="IW67" s="654"/>
      <c r="IX67" s="654"/>
      <c r="IY67" s="654"/>
      <c r="IZ67" s="654"/>
      <c r="JA67" s="654"/>
      <c r="JB67" s="654"/>
      <c r="JC67" s="654"/>
      <c r="JD67" s="654"/>
      <c r="JE67" s="654"/>
      <c r="JF67" s="654"/>
      <c r="JG67" s="654"/>
      <c r="JH67" s="654"/>
      <c r="JI67" s="654"/>
      <c r="JJ67" s="654"/>
      <c r="JK67" s="654"/>
      <c r="JL67" s="654"/>
      <c r="JM67" s="654"/>
      <c r="JN67" s="654"/>
      <c r="JO67" s="654"/>
      <c r="JP67" s="654"/>
      <c r="JQ67" s="654"/>
      <c r="JR67" s="654"/>
      <c r="JS67" s="654"/>
      <c r="JT67" s="654"/>
      <c r="JU67" s="654"/>
      <c r="JV67" s="654"/>
      <c r="JW67" s="654"/>
      <c r="JX67" s="654"/>
      <c r="JY67" s="654"/>
      <c r="JZ67" s="654"/>
      <c r="KA67" s="654"/>
      <c r="KB67" s="654"/>
      <c r="KC67" s="654"/>
      <c r="KD67" s="654"/>
      <c r="KE67" s="654"/>
      <c r="KF67" s="654"/>
      <c r="KG67" s="654"/>
      <c r="KH67" s="654"/>
      <c r="KI67" s="654"/>
      <c r="KJ67" s="654"/>
      <c r="KK67" s="654"/>
      <c r="KL67" s="654"/>
      <c r="KM67" s="654"/>
      <c r="KN67" s="654"/>
      <c r="KO67" s="654"/>
      <c r="KP67" s="654"/>
      <c r="KQ67" s="654"/>
      <c r="KR67" s="654"/>
      <c r="KS67" s="654"/>
      <c r="KT67" s="654"/>
      <c r="KU67" s="654"/>
      <c r="KV67" s="654"/>
      <c r="KW67" s="654"/>
      <c r="KX67" s="654"/>
      <c r="KY67" s="654"/>
      <c r="KZ67" s="654"/>
      <c r="LA67" s="654"/>
      <c r="LB67" s="654"/>
      <c r="LC67" s="654"/>
      <c r="LD67" s="654"/>
      <c r="LE67" s="654"/>
      <c r="LF67" s="654"/>
      <c r="LG67" s="654"/>
      <c r="LH67" s="654"/>
      <c r="LI67" s="654"/>
      <c r="LJ67" s="654"/>
      <c r="LK67" s="654"/>
      <c r="LL67" s="654"/>
      <c r="LM67" s="654"/>
      <c r="LN67" s="654"/>
      <c r="LO67" s="654"/>
      <c r="LP67" s="654"/>
      <c r="LQ67" s="654"/>
      <c r="LR67" s="654"/>
      <c r="LS67" s="654"/>
      <c r="LT67" s="654"/>
      <c r="LU67" s="654"/>
      <c r="LV67" s="654"/>
      <c r="LW67" s="654"/>
      <c r="LX67" s="654"/>
      <c r="LY67" s="654"/>
      <c r="LZ67" s="654"/>
      <c r="MA67" s="654"/>
      <c r="MB67" s="654"/>
      <c r="MC67" s="654"/>
      <c r="MD67" s="654"/>
      <c r="ME67" s="654"/>
      <c r="MF67" s="654"/>
      <c r="MG67" s="654"/>
      <c r="MH67" s="654"/>
      <c r="MI67" s="654"/>
      <c r="MJ67" s="654"/>
      <c r="MK67" s="654"/>
      <c r="ML67" s="654"/>
      <c r="MM67" s="654"/>
      <c r="MN67" s="654"/>
      <c r="MO67" s="654"/>
      <c r="MP67" s="654"/>
      <c r="MQ67" s="654"/>
      <c r="MR67" s="654"/>
      <c r="MS67" s="654"/>
      <c r="MT67" s="654"/>
      <c r="MU67" s="654"/>
      <c r="MV67" s="654"/>
      <c r="MW67" s="654"/>
      <c r="MX67" s="654"/>
      <c r="MY67" s="654"/>
      <c r="MZ67" s="654"/>
      <c r="NA67" s="654"/>
      <c r="NB67" s="654"/>
      <c r="NC67" s="654"/>
      <c r="ND67" s="654"/>
      <c r="NE67" s="654"/>
      <c r="NF67" s="654"/>
      <c r="NG67" s="654"/>
      <c r="NH67" s="654"/>
      <c r="NI67" s="654"/>
      <c r="NJ67" s="654"/>
      <c r="NK67" s="654"/>
      <c r="NL67" s="654"/>
      <c r="NM67" s="654"/>
      <c r="NN67" s="654"/>
      <c r="NO67" s="654"/>
      <c r="NP67" s="654"/>
      <c r="NQ67" s="654"/>
      <c r="NR67" s="654"/>
      <c r="NS67" s="654"/>
      <c r="NT67" s="654"/>
      <c r="NU67" s="654"/>
      <c r="NV67" s="654"/>
      <c r="NW67" s="654"/>
      <c r="NX67" s="654"/>
      <c r="NY67" s="654"/>
      <c r="NZ67" s="654"/>
      <c r="OA67" s="654"/>
      <c r="OB67" s="654"/>
      <c r="OC67" s="654"/>
      <c r="OD67" s="654"/>
      <c r="OE67" s="654"/>
      <c r="OF67" s="654"/>
      <c r="OG67" s="654"/>
      <c r="OH67" s="654"/>
      <c r="OI67" s="654"/>
      <c r="OJ67" s="654"/>
      <c r="OK67" s="654"/>
      <c r="OL67" s="654"/>
      <c r="OM67" s="654"/>
      <c r="ON67" s="654"/>
      <c r="OO67" s="654"/>
      <c r="OP67" s="654"/>
      <c r="OQ67" s="654"/>
      <c r="OR67" s="654"/>
      <c r="OS67" s="654"/>
      <c r="OT67" s="654"/>
      <c r="OU67" s="654"/>
      <c r="OV67" s="654"/>
      <c r="OW67" s="654"/>
      <c r="OX67" s="654"/>
      <c r="OY67" s="654"/>
      <c r="OZ67" s="654"/>
      <c r="PA67" s="654"/>
      <c r="PB67" s="654"/>
      <c r="PC67" s="654"/>
      <c r="PD67" s="654"/>
      <c r="PE67" s="654"/>
      <c r="PF67" s="654"/>
      <c r="PG67" s="654"/>
      <c r="PH67" s="654"/>
      <c r="PI67" s="654"/>
      <c r="PJ67" s="654"/>
      <c r="PK67" s="654"/>
      <c r="PL67" s="654"/>
      <c r="PM67" s="654"/>
      <c r="PN67" s="654"/>
      <c r="PO67" s="654"/>
      <c r="PP67" s="654"/>
      <c r="PQ67" s="654"/>
      <c r="PR67" s="654"/>
      <c r="PS67" s="654"/>
      <c r="PT67" s="654"/>
      <c r="PU67" s="654"/>
      <c r="PV67" s="654"/>
      <c r="PW67" s="654"/>
      <c r="PX67" s="654"/>
    </row>
    <row r="68" spans="1:440" ht="38.25" customHeight="1" x14ac:dyDescent="0.25">
      <c r="A68" s="556">
        <v>47</v>
      </c>
      <c r="B68" s="557" t="s">
        <v>290</v>
      </c>
      <c r="C68" s="607" t="s">
        <v>291</v>
      </c>
      <c r="D68" s="608" t="s">
        <v>81</v>
      </c>
      <c r="E68" s="720"/>
      <c r="F68" s="659"/>
      <c r="G68" s="660"/>
      <c r="H68" s="660"/>
      <c r="I68" s="722"/>
      <c r="J68" s="722"/>
      <c r="K68" s="722"/>
      <c r="L68" s="722"/>
      <c r="M68" s="722"/>
      <c r="N68" s="722"/>
      <c r="O68" s="722"/>
      <c r="P68" s="722"/>
      <c r="Q68" s="722"/>
      <c r="R68" s="722"/>
      <c r="S68" s="722"/>
      <c r="T68" s="722"/>
      <c r="U68" s="722"/>
      <c r="V68" s="722"/>
      <c r="W68" s="722"/>
      <c r="X68" s="722"/>
      <c r="Y68" s="722"/>
      <c r="Z68" s="722"/>
      <c r="AA68" s="722"/>
      <c r="AB68" s="722"/>
      <c r="AC68" s="722"/>
      <c r="AD68" s="722"/>
      <c r="AE68" s="722"/>
      <c r="AF68" s="722"/>
      <c r="AG68" s="722"/>
      <c r="AH68" s="722"/>
      <c r="AI68" s="722"/>
      <c r="AJ68" s="722"/>
      <c r="AK68" s="722"/>
      <c r="AL68" s="722"/>
      <c r="AM68" s="722"/>
      <c r="AN68" s="722"/>
      <c r="AO68" s="722"/>
      <c r="AP68" s="722"/>
      <c r="AQ68" s="722"/>
      <c r="AR68" s="722"/>
      <c r="AS68" s="722"/>
      <c r="AT68" s="722"/>
      <c r="AU68" s="722"/>
      <c r="AV68" s="722"/>
      <c r="AW68" s="722"/>
      <c r="AX68" s="722"/>
      <c r="AY68" s="722"/>
      <c r="AZ68" s="722"/>
      <c r="BA68" s="722"/>
      <c r="BB68" s="722"/>
      <c r="BC68" s="443"/>
      <c r="BD68" s="443"/>
      <c r="BE68" s="443"/>
      <c r="BF68" s="443"/>
      <c r="BG68" s="443"/>
      <c r="BH68" s="443"/>
      <c r="BI68" s="443"/>
      <c r="BJ68" s="443"/>
      <c r="BK68" s="443"/>
      <c r="BL68" s="417"/>
      <c r="BM68" s="727"/>
      <c r="BN68" s="728"/>
      <c r="BO68" s="527"/>
      <c r="BP68" s="516"/>
      <c r="BQ68" s="516"/>
      <c r="BR68" s="516"/>
      <c r="BS68" s="516"/>
      <c r="BT68" s="516"/>
      <c r="BU68" s="516"/>
      <c r="BV68" s="516"/>
      <c r="BW68" s="516"/>
      <c r="BX68" s="516"/>
      <c r="BY68" s="516"/>
      <c r="BZ68" s="516"/>
      <c r="CA68" s="516"/>
      <c r="CB68" s="516"/>
      <c r="CC68" s="516"/>
      <c r="CD68" s="516"/>
      <c r="CE68" s="516"/>
      <c r="CF68" s="516"/>
      <c r="CG68" s="516"/>
      <c r="CH68" s="516"/>
      <c r="CI68" s="516"/>
      <c r="CJ68" s="516"/>
      <c r="CK68" s="516"/>
      <c r="CL68" s="516"/>
      <c r="CM68" s="516"/>
      <c r="CN68" s="516"/>
      <c r="CO68" s="516"/>
      <c r="CP68" s="516"/>
      <c r="CQ68" s="516"/>
      <c r="CR68" s="516"/>
      <c r="CS68" s="516"/>
      <c r="CT68" s="516"/>
      <c r="CU68" s="516"/>
      <c r="CV68" s="516"/>
      <c r="CW68" s="516"/>
      <c r="CX68" s="516"/>
      <c r="CY68" s="516"/>
      <c r="CZ68" s="516"/>
      <c r="DA68" s="516"/>
      <c r="DB68" s="516"/>
      <c r="DC68" s="516"/>
      <c r="DD68" s="516"/>
      <c r="DE68" s="516"/>
      <c r="DF68" s="516"/>
      <c r="DG68" s="516"/>
      <c r="DH68" s="516"/>
      <c r="DI68" s="516"/>
      <c r="DJ68" s="516"/>
      <c r="DK68" s="516"/>
      <c r="DL68" s="516"/>
      <c r="DM68" s="516"/>
      <c r="DN68" s="516"/>
      <c r="DO68" s="516"/>
      <c r="DP68" s="516"/>
      <c r="DQ68" s="516"/>
      <c r="DR68" s="516"/>
      <c r="DS68" s="516"/>
      <c r="DT68" s="516"/>
      <c r="DU68" s="516"/>
      <c r="DV68" s="516"/>
      <c r="DW68" s="516"/>
      <c r="DX68" s="516"/>
      <c r="DY68" s="516"/>
      <c r="DZ68" s="516"/>
      <c r="EA68" s="516"/>
      <c r="EB68" s="516"/>
      <c r="EC68" s="516"/>
      <c r="ED68" s="516"/>
      <c r="EE68" s="516"/>
      <c r="EF68" s="516"/>
      <c r="EG68" s="516"/>
      <c r="EH68" s="516"/>
      <c r="EI68" s="516"/>
      <c r="EJ68" s="516"/>
      <c r="EK68" s="516"/>
      <c r="EL68" s="516"/>
      <c r="EM68" s="516"/>
      <c r="EN68" s="516"/>
      <c r="EO68" s="516"/>
      <c r="EP68" s="516"/>
      <c r="EQ68" s="516"/>
      <c r="ER68" s="516"/>
      <c r="ES68" s="516"/>
      <c r="ET68" s="516"/>
      <c r="EU68" s="516"/>
      <c r="EV68" s="516"/>
      <c r="EW68" s="516"/>
      <c r="EX68" s="516"/>
      <c r="EY68" s="516"/>
      <c r="EZ68" s="516"/>
      <c r="FA68" s="516"/>
      <c r="FB68" s="516"/>
      <c r="FC68" s="516"/>
      <c r="FD68" s="516"/>
      <c r="FE68" s="516"/>
      <c r="FF68" s="516"/>
      <c r="FG68" s="516"/>
      <c r="FH68" s="516"/>
      <c r="FI68" s="516"/>
      <c r="FJ68" s="516"/>
      <c r="FK68" s="516"/>
      <c r="FL68" s="516"/>
      <c r="FM68" s="516"/>
      <c r="FN68" s="516"/>
      <c r="FO68" s="516"/>
      <c r="FP68" s="516"/>
      <c r="FQ68" s="516"/>
      <c r="FR68" s="516"/>
      <c r="FS68" s="516"/>
      <c r="FT68" s="516"/>
      <c r="FU68" s="516"/>
      <c r="FV68" s="516"/>
      <c r="FW68" s="516"/>
      <c r="FX68" s="516"/>
      <c r="FY68" s="516"/>
      <c r="FZ68" s="516"/>
      <c r="GA68" s="516"/>
      <c r="GB68" s="516"/>
      <c r="GC68" s="516"/>
      <c r="GD68" s="516"/>
      <c r="GE68" s="516"/>
      <c r="GF68" s="516"/>
      <c r="GG68" s="516"/>
      <c r="GH68" s="516"/>
      <c r="GI68" s="516"/>
      <c r="GJ68" s="516"/>
      <c r="GK68" s="516"/>
      <c r="GL68" s="516"/>
      <c r="GM68" s="516"/>
      <c r="GN68" s="516"/>
      <c r="GO68" s="516"/>
      <c r="GP68" s="516"/>
      <c r="GQ68" s="516"/>
      <c r="GR68" s="516"/>
      <c r="GS68" s="516"/>
      <c r="GT68" s="516"/>
      <c r="GU68" s="516"/>
      <c r="GV68" s="516"/>
      <c r="GW68" s="516"/>
      <c r="GX68" s="516"/>
      <c r="GY68" s="516"/>
      <c r="GZ68" s="516"/>
      <c r="HA68" s="516"/>
      <c r="HB68" s="516"/>
      <c r="HC68" s="516"/>
      <c r="HD68" s="516"/>
      <c r="HE68" s="516"/>
      <c r="HF68" s="516"/>
      <c r="HG68" s="516"/>
      <c r="HH68" s="516"/>
      <c r="HI68" s="516"/>
      <c r="HJ68" s="516"/>
      <c r="HK68" s="516"/>
      <c r="HL68" s="516"/>
      <c r="HM68" s="516"/>
      <c r="HN68" s="516"/>
      <c r="HO68" s="516"/>
      <c r="HP68" s="516"/>
      <c r="HQ68" s="516"/>
      <c r="HR68" s="516"/>
      <c r="HS68" s="516"/>
      <c r="HT68" s="516"/>
      <c r="HU68" s="516"/>
      <c r="HV68" s="516"/>
      <c r="HW68" s="516"/>
      <c r="HX68" s="516"/>
      <c r="HY68" s="516"/>
      <c r="HZ68" s="516"/>
      <c r="IA68" s="516"/>
      <c r="IB68" s="516"/>
      <c r="IC68" s="516"/>
      <c r="ID68" s="516"/>
      <c r="IE68" s="516"/>
      <c r="IF68" s="516"/>
      <c r="IG68" s="516"/>
      <c r="IH68" s="516"/>
      <c r="II68" s="516"/>
      <c r="IJ68" s="516"/>
      <c r="IK68" s="516"/>
      <c r="IL68" s="516"/>
      <c r="IM68" s="516"/>
      <c r="IN68" s="516"/>
      <c r="IO68" s="516"/>
      <c r="IP68" s="516"/>
      <c r="IQ68" s="516"/>
      <c r="IR68" s="516"/>
      <c r="IS68" s="516"/>
      <c r="IT68" s="516"/>
      <c r="IU68" s="516"/>
      <c r="IV68" s="516"/>
      <c r="IW68" s="516"/>
      <c r="IX68" s="516"/>
      <c r="IY68" s="516"/>
      <c r="IZ68" s="516"/>
      <c r="JA68" s="516"/>
      <c r="JB68" s="516"/>
      <c r="JC68" s="516"/>
      <c r="JD68" s="516"/>
      <c r="JE68" s="516"/>
      <c r="JF68" s="516"/>
      <c r="JG68" s="516"/>
      <c r="JH68" s="516"/>
      <c r="JI68" s="516"/>
      <c r="JJ68" s="516"/>
      <c r="JK68" s="516"/>
      <c r="JL68" s="516"/>
      <c r="JM68" s="516"/>
      <c r="JN68" s="516"/>
      <c r="JO68" s="516"/>
      <c r="JP68" s="516"/>
      <c r="JQ68" s="516"/>
      <c r="JR68" s="516"/>
      <c r="JS68" s="516"/>
      <c r="JT68" s="516"/>
      <c r="JU68" s="516"/>
      <c r="JV68" s="516"/>
      <c r="JW68" s="516"/>
      <c r="JX68" s="516"/>
      <c r="JY68" s="516"/>
      <c r="JZ68" s="516"/>
      <c r="KA68" s="516"/>
      <c r="KB68" s="516"/>
      <c r="KC68" s="516"/>
      <c r="KD68" s="516"/>
      <c r="KE68" s="516"/>
      <c r="KF68" s="516"/>
      <c r="KG68" s="516"/>
      <c r="KH68" s="516"/>
      <c r="KI68" s="516"/>
      <c r="KJ68" s="516"/>
      <c r="KK68" s="516"/>
      <c r="KL68" s="516"/>
      <c r="KM68" s="516"/>
      <c r="KN68" s="516"/>
      <c r="KO68" s="516"/>
      <c r="KP68" s="516"/>
      <c r="KQ68" s="516"/>
      <c r="KR68" s="516"/>
      <c r="KS68" s="516"/>
      <c r="KT68" s="516"/>
      <c r="KU68" s="516"/>
      <c r="KV68" s="516"/>
      <c r="KW68" s="516"/>
      <c r="KX68" s="516"/>
      <c r="KY68" s="516"/>
      <c r="KZ68" s="516"/>
      <c r="LA68" s="516"/>
      <c r="LB68" s="516"/>
      <c r="LC68" s="516"/>
      <c r="LD68" s="516"/>
      <c r="LE68" s="516"/>
      <c r="LF68" s="516"/>
      <c r="LG68" s="516"/>
      <c r="LH68" s="516"/>
      <c r="LI68" s="516"/>
      <c r="LJ68" s="516"/>
      <c r="LK68" s="516"/>
      <c r="LL68" s="516"/>
      <c r="LM68" s="516"/>
      <c r="LN68" s="516"/>
      <c r="LO68" s="516"/>
      <c r="LP68" s="516"/>
      <c r="LQ68" s="516"/>
      <c r="LR68" s="516"/>
      <c r="LS68" s="516"/>
      <c r="LT68" s="516"/>
      <c r="LU68" s="516"/>
      <c r="LV68" s="516"/>
      <c r="LW68" s="516"/>
      <c r="LX68" s="516"/>
      <c r="LY68" s="516"/>
      <c r="LZ68" s="516"/>
      <c r="MA68" s="516"/>
      <c r="MB68" s="516"/>
      <c r="MC68" s="516"/>
      <c r="MD68" s="516"/>
      <c r="ME68" s="516"/>
      <c r="MF68" s="516"/>
      <c r="MG68" s="516"/>
      <c r="MH68" s="516"/>
      <c r="MI68" s="516"/>
      <c r="MJ68" s="516"/>
      <c r="MK68" s="516"/>
      <c r="ML68" s="516"/>
      <c r="MM68" s="516"/>
      <c r="MN68" s="516"/>
      <c r="MO68" s="516"/>
      <c r="MP68" s="516"/>
      <c r="MQ68" s="516"/>
      <c r="MR68" s="516"/>
      <c r="MS68" s="516"/>
      <c r="MT68" s="516"/>
      <c r="MU68" s="516"/>
      <c r="MV68" s="516"/>
      <c r="MW68" s="516"/>
      <c r="MX68" s="516"/>
      <c r="MY68" s="516"/>
      <c r="MZ68" s="516"/>
      <c r="NA68" s="516"/>
      <c r="NB68" s="516"/>
      <c r="NC68" s="516"/>
      <c r="ND68" s="516"/>
      <c r="NE68" s="516"/>
      <c r="NF68" s="516"/>
      <c r="NG68" s="516"/>
      <c r="NH68" s="516"/>
      <c r="NI68" s="516"/>
      <c r="NJ68" s="516"/>
      <c r="NK68" s="516"/>
      <c r="NL68" s="516"/>
      <c r="NM68" s="516"/>
      <c r="NN68" s="516"/>
      <c r="NO68" s="516"/>
      <c r="NP68" s="516"/>
      <c r="NQ68" s="516"/>
      <c r="NR68" s="516"/>
      <c r="NS68" s="516"/>
      <c r="NT68" s="516"/>
      <c r="NU68" s="516"/>
      <c r="NV68" s="516"/>
      <c r="NW68" s="516"/>
      <c r="NX68" s="516"/>
      <c r="NY68" s="516"/>
      <c r="NZ68" s="516"/>
      <c r="OA68" s="516"/>
      <c r="OB68" s="516"/>
      <c r="OC68" s="516"/>
      <c r="OD68" s="516"/>
      <c r="OE68" s="516"/>
      <c r="OF68" s="516"/>
      <c r="OG68" s="516"/>
      <c r="OH68" s="516"/>
      <c r="OI68" s="516"/>
      <c r="OJ68" s="516"/>
      <c r="OK68" s="516"/>
      <c r="OL68" s="516"/>
      <c r="OM68" s="516"/>
      <c r="ON68" s="516"/>
      <c r="OO68" s="516"/>
      <c r="OP68" s="516"/>
      <c r="OQ68" s="516"/>
      <c r="OR68" s="516"/>
      <c r="OS68" s="516"/>
      <c r="OT68" s="516"/>
      <c r="OU68" s="516"/>
      <c r="OV68" s="516"/>
      <c r="OW68" s="516"/>
      <c r="OX68" s="516"/>
      <c r="OY68" s="516"/>
      <c r="OZ68" s="516"/>
      <c r="PA68" s="516"/>
      <c r="PB68" s="516"/>
      <c r="PC68" s="516"/>
      <c r="PD68" s="516"/>
      <c r="PE68" s="516"/>
      <c r="PF68" s="516"/>
      <c r="PG68" s="516"/>
      <c r="PH68" s="516"/>
      <c r="PI68" s="516"/>
      <c r="PJ68" s="516"/>
      <c r="PK68" s="516"/>
      <c r="PL68" s="516"/>
      <c r="PM68" s="516"/>
      <c r="PN68" s="516"/>
      <c r="PO68" s="516"/>
      <c r="PP68" s="516"/>
      <c r="PQ68" s="516"/>
      <c r="PR68" s="516"/>
      <c r="PS68" s="516"/>
      <c r="PT68" s="516"/>
      <c r="PU68" s="516"/>
      <c r="PV68" s="516"/>
      <c r="PW68" s="516"/>
      <c r="PX68" s="516"/>
    </row>
    <row r="69" spans="1:440" ht="43.5" customHeight="1" x14ac:dyDescent="0.25">
      <c r="A69" s="559">
        <v>48</v>
      </c>
      <c r="B69" s="546" t="s">
        <v>290</v>
      </c>
      <c r="C69" s="609" t="s">
        <v>292</v>
      </c>
      <c r="D69" s="608" t="s">
        <v>81</v>
      </c>
      <c r="E69" s="425" t="str">
        <f>IF(E68="N", "X", "")</f>
        <v/>
      </c>
      <c r="F69" s="425" t="str">
        <f t="shared" ref="F69:BL69" si="40">IF(F68="N", "X", "")</f>
        <v/>
      </c>
      <c r="G69" s="425" t="str">
        <f t="shared" si="40"/>
        <v/>
      </c>
      <c r="H69" s="425" t="str">
        <f t="shared" si="40"/>
        <v/>
      </c>
      <c r="I69" s="425" t="str">
        <f t="shared" si="40"/>
        <v/>
      </c>
      <c r="J69" s="425" t="str">
        <f t="shared" si="40"/>
        <v/>
      </c>
      <c r="K69" s="425" t="str">
        <f t="shared" si="40"/>
        <v/>
      </c>
      <c r="L69" s="425" t="str">
        <f t="shared" si="40"/>
        <v/>
      </c>
      <c r="M69" s="425" t="str">
        <f t="shared" si="40"/>
        <v/>
      </c>
      <c r="N69" s="425" t="str">
        <f t="shared" si="40"/>
        <v/>
      </c>
      <c r="O69" s="425" t="str">
        <f t="shared" si="40"/>
        <v/>
      </c>
      <c r="P69" s="425" t="str">
        <f t="shared" si="40"/>
        <v/>
      </c>
      <c r="Q69" s="425" t="str">
        <f t="shared" si="40"/>
        <v/>
      </c>
      <c r="R69" s="425" t="str">
        <f t="shared" si="40"/>
        <v/>
      </c>
      <c r="S69" s="425" t="str">
        <f t="shared" si="40"/>
        <v/>
      </c>
      <c r="T69" s="425" t="str">
        <f t="shared" si="40"/>
        <v/>
      </c>
      <c r="U69" s="425" t="str">
        <f t="shared" si="40"/>
        <v/>
      </c>
      <c r="V69" s="425" t="str">
        <f t="shared" si="40"/>
        <v/>
      </c>
      <c r="W69" s="425" t="str">
        <f t="shared" si="40"/>
        <v/>
      </c>
      <c r="X69" s="425" t="str">
        <f t="shared" si="40"/>
        <v/>
      </c>
      <c r="Y69" s="425" t="str">
        <f t="shared" si="40"/>
        <v/>
      </c>
      <c r="Z69" s="425" t="str">
        <f t="shared" si="40"/>
        <v/>
      </c>
      <c r="AA69" s="425" t="str">
        <f t="shared" si="40"/>
        <v/>
      </c>
      <c r="AB69" s="425" t="str">
        <f t="shared" si="40"/>
        <v/>
      </c>
      <c r="AC69" s="425" t="str">
        <f t="shared" si="40"/>
        <v/>
      </c>
      <c r="AD69" s="425" t="str">
        <f t="shared" si="40"/>
        <v/>
      </c>
      <c r="AE69" s="425" t="str">
        <f t="shared" si="40"/>
        <v/>
      </c>
      <c r="AF69" s="425" t="str">
        <f t="shared" si="40"/>
        <v/>
      </c>
      <c r="AG69" s="425" t="str">
        <f t="shared" si="40"/>
        <v/>
      </c>
      <c r="AH69" s="425" t="str">
        <f t="shared" si="40"/>
        <v/>
      </c>
      <c r="AI69" s="425" t="str">
        <f t="shared" si="40"/>
        <v/>
      </c>
      <c r="AJ69" s="425" t="str">
        <f t="shared" si="40"/>
        <v/>
      </c>
      <c r="AK69" s="425" t="str">
        <f t="shared" si="40"/>
        <v/>
      </c>
      <c r="AL69" s="425" t="str">
        <f t="shared" si="40"/>
        <v/>
      </c>
      <c r="AM69" s="425" t="str">
        <f t="shared" si="40"/>
        <v/>
      </c>
      <c r="AN69" s="425" t="str">
        <f t="shared" si="40"/>
        <v/>
      </c>
      <c r="AO69" s="425" t="str">
        <f t="shared" si="40"/>
        <v/>
      </c>
      <c r="AP69" s="425" t="str">
        <f t="shared" si="40"/>
        <v/>
      </c>
      <c r="AQ69" s="425" t="str">
        <f t="shared" si="40"/>
        <v/>
      </c>
      <c r="AR69" s="425" t="str">
        <f t="shared" si="40"/>
        <v/>
      </c>
      <c r="AS69" s="425" t="str">
        <f t="shared" si="40"/>
        <v/>
      </c>
      <c r="AT69" s="425" t="str">
        <f t="shared" si="40"/>
        <v/>
      </c>
      <c r="AU69" s="425" t="str">
        <f t="shared" si="40"/>
        <v/>
      </c>
      <c r="AV69" s="425" t="str">
        <f t="shared" si="40"/>
        <v/>
      </c>
      <c r="AW69" s="425" t="str">
        <f t="shared" si="40"/>
        <v/>
      </c>
      <c r="AX69" s="425" t="str">
        <f t="shared" si="40"/>
        <v/>
      </c>
      <c r="AY69" s="425" t="str">
        <f t="shared" si="40"/>
        <v/>
      </c>
      <c r="AZ69" s="425" t="str">
        <f t="shared" si="40"/>
        <v/>
      </c>
      <c r="BA69" s="425" t="str">
        <f t="shared" si="40"/>
        <v/>
      </c>
      <c r="BB69" s="425" t="str">
        <f t="shared" si="40"/>
        <v/>
      </c>
      <c r="BC69" s="425" t="str">
        <f t="shared" si="40"/>
        <v/>
      </c>
      <c r="BD69" s="425" t="str">
        <f t="shared" si="40"/>
        <v/>
      </c>
      <c r="BE69" s="425" t="str">
        <f t="shared" si="40"/>
        <v/>
      </c>
      <c r="BF69" s="425" t="str">
        <f t="shared" si="40"/>
        <v/>
      </c>
      <c r="BG69" s="425" t="str">
        <f t="shared" si="40"/>
        <v/>
      </c>
      <c r="BH69" s="425" t="str">
        <f t="shared" si="40"/>
        <v/>
      </c>
      <c r="BI69" s="425" t="str">
        <f t="shared" si="40"/>
        <v/>
      </c>
      <c r="BJ69" s="425" t="str">
        <f t="shared" si="40"/>
        <v/>
      </c>
      <c r="BK69" s="425" t="str">
        <f t="shared" si="40"/>
        <v/>
      </c>
      <c r="BL69" s="714" t="str">
        <f t="shared" si="40"/>
        <v/>
      </c>
      <c r="BM69" s="640"/>
      <c r="BN69" s="641"/>
      <c r="BO69" s="528"/>
      <c r="BP69" s="516"/>
      <c r="BQ69" s="516"/>
      <c r="BR69" s="516"/>
      <c r="BS69" s="516"/>
      <c r="BT69" s="516"/>
      <c r="BU69" s="516"/>
      <c r="BV69" s="516"/>
      <c r="BW69" s="516"/>
      <c r="BX69" s="516"/>
      <c r="BY69" s="516"/>
      <c r="BZ69" s="516"/>
      <c r="CA69" s="516"/>
      <c r="CB69" s="516"/>
      <c r="CC69" s="516"/>
      <c r="CD69" s="516"/>
      <c r="CE69" s="516"/>
      <c r="CF69" s="516"/>
      <c r="CG69" s="516"/>
      <c r="CH69" s="516"/>
      <c r="CI69" s="516"/>
      <c r="CJ69" s="516"/>
      <c r="CK69" s="516"/>
      <c r="CL69" s="516"/>
      <c r="CM69" s="516"/>
      <c r="CN69" s="516"/>
      <c r="CO69" s="516"/>
      <c r="CP69" s="516"/>
      <c r="CQ69" s="516"/>
      <c r="CR69" s="516"/>
      <c r="CS69" s="516"/>
      <c r="CT69" s="516"/>
      <c r="CU69" s="516"/>
      <c r="CV69" s="516"/>
      <c r="CW69" s="516"/>
      <c r="CX69" s="516"/>
      <c r="CY69" s="516"/>
      <c r="CZ69" s="516"/>
      <c r="DA69" s="516"/>
      <c r="DB69" s="516"/>
      <c r="DC69" s="516"/>
      <c r="DD69" s="516"/>
      <c r="DE69" s="516"/>
      <c r="DF69" s="516"/>
      <c r="DG69" s="516"/>
      <c r="DH69" s="516"/>
      <c r="DI69" s="516"/>
      <c r="DJ69" s="516"/>
      <c r="DK69" s="516"/>
      <c r="DL69" s="516"/>
      <c r="DM69" s="516"/>
      <c r="DN69" s="516"/>
      <c r="DO69" s="516"/>
      <c r="DP69" s="516"/>
      <c r="DQ69" s="516"/>
      <c r="DR69" s="516"/>
      <c r="DS69" s="516"/>
      <c r="DT69" s="516"/>
      <c r="DU69" s="516"/>
      <c r="DV69" s="516"/>
      <c r="DW69" s="516"/>
      <c r="DX69" s="516"/>
      <c r="DY69" s="516"/>
      <c r="DZ69" s="516"/>
      <c r="EA69" s="516"/>
      <c r="EB69" s="516"/>
      <c r="EC69" s="516"/>
      <c r="ED69" s="516"/>
      <c r="EE69" s="516"/>
      <c r="EF69" s="516"/>
      <c r="EG69" s="516"/>
      <c r="EH69" s="516"/>
      <c r="EI69" s="516"/>
      <c r="EJ69" s="516"/>
      <c r="EK69" s="516"/>
      <c r="EL69" s="516"/>
      <c r="EM69" s="516"/>
      <c r="EN69" s="516"/>
      <c r="EO69" s="516"/>
      <c r="EP69" s="516"/>
      <c r="EQ69" s="516"/>
      <c r="ER69" s="516"/>
      <c r="ES69" s="516"/>
      <c r="ET69" s="516"/>
      <c r="EU69" s="516"/>
      <c r="EV69" s="516"/>
      <c r="EW69" s="516"/>
      <c r="EX69" s="516"/>
      <c r="EY69" s="516"/>
      <c r="EZ69" s="516"/>
      <c r="FA69" s="516"/>
      <c r="FB69" s="516"/>
      <c r="FC69" s="516"/>
      <c r="FD69" s="516"/>
      <c r="FE69" s="516"/>
      <c r="FF69" s="516"/>
      <c r="FG69" s="516"/>
      <c r="FH69" s="516"/>
      <c r="FI69" s="516"/>
      <c r="FJ69" s="516"/>
      <c r="FK69" s="516"/>
      <c r="FL69" s="516"/>
      <c r="FM69" s="516"/>
      <c r="FN69" s="516"/>
      <c r="FO69" s="516"/>
      <c r="FP69" s="516"/>
      <c r="FQ69" s="516"/>
      <c r="FR69" s="516"/>
      <c r="FS69" s="516"/>
      <c r="FT69" s="516"/>
      <c r="FU69" s="516"/>
      <c r="FV69" s="516"/>
      <c r="FW69" s="516"/>
      <c r="FX69" s="516"/>
      <c r="FY69" s="516"/>
      <c r="FZ69" s="516"/>
      <c r="GA69" s="516"/>
      <c r="GB69" s="516"/>
      <c r="GC69" s="516"/>
      <c r="GD69" s="516"/>
      <c r="GE69" s="516"/>
      <c r="GF69" s="516"/>
      <c r="GG69" s="516"/>
      <c r="GH69" s="516"/>
      <c r="GI69" s="516"/>
      <c r="GJ69" s="516"/>
      <c r="GK69" s="516"/>
      <c r="GL69" s="516"/>
      <c r="GM69" s="516"/>
      <c r="GN69" s="516"/>
      <c r="GO69" s="516"/>
      <c r="GP69" s="516"/>
      <c r="GQ69" s="516"/>
      <c r="GR69" s="516"/>
      <c r="GS69" s="516"/>
      <c r="GT69" s="516"/>
      <c r="GU69" s="516"/>
      <c r="GV69" s="516"/>
      <c r="GW69" s="516"/>
      <c r="GX69" s="516"/>
      <c r="GY69" s="516"/>
      <c r="GZ69" s="516"/>
      <c r="HA69" s="516"/>
      <c r="HB69" s="516"/>
      <c r="HC69" s="516"/>
      <c r="HD69" s="516"/>
      <c r="HE69" s="516"/>
      <c r="HF69" s="516"/>
      <c r="HG69" s="516"/>
      <c r="HH69" s="516"/>
      <c r="HI69" s="516"/>
      <c r="HJ69" s="516"/>
      <c r="HK69" s="516"/>
      <c r="HL69" s="516"/>
      <c r="HM69" s="516"/>
      <c r="HN69" s="516"/>
      <c r="HO69" s="516"/>
      <c r="HP69" s="516"/>
      <c r="HQ69" s="516"/>
      <c r="HR69" s="516"/>
      <c r="HS69" s="516"/>
      <c r="HT69" s="516"/>
      <c r="HU69" s="516"/>
      <c r="HV69" s="516"/>
      <c r="HW69" s="516"/>
      <c r="HX69" s="516"/>
      <c r="HY69" s="516"/>
      <c r="HZ69" s="516"/>
      <c r="IA69" s="516"/>
      <c r="IB69" s="516"/>
      <c r="IC69" s="516"/>
      <c r="ID69" s="516"/>
      <c r="IE69" s="516"/>
      <c r="IF69" s="516"/>
      <c r="IG69" s="516"/>
      <c r="IH69" s="516"/>
      <c r="II69" s="516"/>
      <c r="IJ69" s="516"/>
      <c r="IK69" s="516"/>
      <c r="IL69" s="516"/>
      <c r="IM69" s="516"/>
      <c r="IN69" s="516"/>
      <c r="IO69" s="516"/>
      <c r="IP69" s="516"/>
      <c r="IQ69" s="516"/>
      <c r="IR69" s="516"/>
      <c r="IS69" s="516"/>
      <c r="IT69" s="516"/>
      <c r="IU69" s="516"/>
      <c r="IV69" s="516"/>
      <c r="IW69" s="516"/>
      <c r="IX69" s="516"/>
      <c r="IY69" s="516"/>
      <c r="IZ69" s="516"/>
      <c r="JA69" s="516"/>
      <c r="JB69" s="516"/>
      <c r="JC69" s="516"/>
      <c r="JD69" s="516"/>
      <c r="JE69" s="516"/>
      <c r="JF69" s="516"/>
      <c r="JG69" s="516"/>
      <c r="JH69" s="516"/>
      <c r="JI69" s="516"/>
      <c r="JJ69" s="516"/>
      <c r="JK69" s="516"/>
      <c r="JL69" s="516"/>
      <c r="JM69" s="516"/>
      <c r="JN69" s="516"/>
      <c r="JO69" s="516"/>
      <c r="JP69" s="516"/>
      <c r="JQ69" s="516"/>
      <c r="JR69" s="516"/>
      <c r="JS69" s="516"/>
      <c r="JT69" s="516"/>
      <c r="JU69" s="516"/>
      <c r="JV69" s="516"/>
      <c r="JW69" s="516"/>
      <c r="JX69" s="516"/>
      <c r="JY69" s="516"/>
      <c r="JZ69" s="516"/>
      <c r="KA69" s="516"/>
      <c r="KB69" s="516"/>
      <c r="KC69" s="516"/>
      <c r="KD69" s="516"/>
      <c r="KE69" s="516"/>
      <c r="KF69" s="516"/>
      <c r="KG69" s="516"/>
      <c r="KH69" s="516"/>
      <c r="KI69" s="516"/>
      <c r="KJ69" s="516"/>
      <c r="KK69" s="516"/>
      <c r="KL69" s="516"/>
      <c r="KM69" s="516"/>
      <c r="KN69" s="516"/>
      <c r="KO69" s="516"/>
      <c r="KP69" s="516"/>
      <c r="KQ69" s="516"/>
      <c r="KR69" s="516"/>
      <c r="KS69" s="516"/>
      <c r="KT69" s="516"/>
      <c r="KU69" s="516"/>
      <c r="KV69" s="516"/>
      <c r="KW69" s="516"/>
      <c r="KX69" s="516"/>
      <c r="KY69" s="516"/>
      <c r="KZ69" s="516"/>
      <c r="LA69" s="516"/>
      <c r="LB69" s="516"/>
      <c r="LC69" s="516"/>
      <c r="LD69" s="516"/>
      <c r="LE69" s="516"/>
      <c r="LF69" s="516"/>
      <c r="LG69" s="516"/>
      <c r="LH69" s="516"/>
      <c r="LI69" s="516"/>
      <c r="LJ69" s="516"/>
      <c r="LK69" s="516"/>
      <c r="LL69" s="516"/>
      <c r="LM69" s="516"/>
      <c r="LN69" s="516"/>
      <c r="LO69" s="516"/>
      <c r="LP69" s="516"/>
      <c r="LQ69" s="516"/>
      <c r="LR69" s="516"/>
      <c r="LS69" s="516"/>
      <c r="LT69" s="516"/>
      <c r="LU69" s="516"/>
      <c r="LV69" s="516"/>
      <c r="LW69" s="516"/>
      <c r="LX69" s="516"/>
      <c r="LY69" s="516"/>
      <c r="LZ69" s="516"/>
      <c r="MA69" s="516"/>
      <c r="MB69" s="516"/>
      <c r="MC69" s="516"/>
      <c r="MD69" s="516"/>
      <c r="ME69" s="516"/>
      <c r="MF69" s="516"/>
      <c r="MG69" s="516"/>
      <c r="MH69" s="516"/>
      <c r="MI69" s="516"/>
      <c r="MJ69" s="516"/>
      <c r="MK69" s="516"/>
      <c r="ML69" s="516"/>
      <c r="MM69" s="516"/>
      <c r="MN69" s="516"/>
      <c r="MO69" s="516"/>
      <c r="MP69" s="516"/>
      <c r="MQ69" s="516"/>
      <c r="MR69" s="516"/>
      <c r="MS69" s="516"/>
      <c r="MT69" s="516"/>
      <c r="MU69" s="516"/>
      <c r="MV69" s="516"/>
      <c r="MW69" s="516"/>
      <c r="MX69" s="516"/>
      <c r="MY69" s="516"/>
      <c r="MZ69" s="516"/>
      <c r="NA69" s="516"/>
      <c r="NB69" s="516"/>
      <c r="NC69" s="516"/>
      <c r="ND69" s="516"/>
      <c r="NE69" s="516"/>
      <c r="NF69" s="516"/>
      <c r="NG69" s="516"/>
      <c r="NH69" s="516"/>
      <c r="NI69" s="516"/>
      <c r="NJ69" s="516"/>
      <c r="NK69" s="516"/>
      <c r="NL69" s="516"/>
      <c r="NM69" s="516"/>
      <c r="NN69" s="516"/>
      <c r="NO69" s="516"/>
      <c r="NP69" s="516"/>
      <c r="NQ69" s="516"/>
      <c r="NR69" s="516"/>
      <c r="NS69" s="516"/>
      <c r="NT69" s="516"/>
      <c r="NU69" s="516"/>
      <c r="NV69" s="516"/>
      <c r="NW69" s="516"/>
      <c r="NX69" s="516"/>
      <c r="NY69" s="516"/>
      <c r="NZ69" s="516"/>
      <c r="OA69" s="516"/>
      <c r="OB69" s="516"/>
      <c r="OC69" s="516"/>
      <c r="OD69" s="516"/>
      <c r="OE69" s="516"/>
      <c r="OF69" s="516"/>
      <c r="OG69" s="516"/>
      <c r="OH69" s="516"/>
      <c r="OI69" s="516"/>
      <c r="OJ69" s="516"/>
      <c r="OK69" s="516"/>
      <c r="OL69" s="516"/>
      <c r="OM69" s="516"/>
      <c r="ON69" s="516"/>
      <c r="OO69" s="516"/>
      <c r="OP69" s="516"/>
      <c r="OQ69" s="516"/>
      <c r="OR69" s="516"/>
      <c r="OS69" s="516"/>
      <c r="OT69" s="516"/>
      <c r="OU69" s="516"/>
      <c r="OV69" s="516"/>
      <c r="OW69" s="516"/>
      <c r="OX69" s="516"/>
      <c r="OY69" s="516"/>
      <c r="OZ69" s="516"/>
      <c r="PA69" s="516"/>
      <c r="PB69" s="516"/>
      <c r="PC69" s="516"/>
      <c r="PD69" s="516"/>
      <c r="PE69" s="516"/>
      <c r="PF69" s="516"/>
      <c r="PG69" s="516"/>
      <c r="PH69" s="516"/>
      <c r="PI69" s="516"/>
      <c r="PJ69" s="516"/>
      <c r="PK69" s="516"/>
      <c r="PL69" s="516"/>
      <c r="PM69" s="516"/>
      <c r="PN69" s="516"/>
      <c r="PO69" s="516"/>
      <c r="PP69" s="516"/>
      <c r="PQ69" s="516"/>
      <c r="PR69" s="516"/>
      <c r="PS69" s="516"/>
      <c r="PT69" s="516"/>
      <c r="PU69" s="516"/>
      <c r="PV69" s="516"/>
      <c r="PW69" s="516"/>
      <c r="PX69" s="516"/>
    </row>
    <row r="70" spans="1:440" ht="42.75" customHeight="1" thickBot="1" x14ac:dyDescent="0.3">
      <c r="A70" s="568">
        <v>49</v>
      </c>
      <c r="B70" s="552" t="s">
        <v>290</v>
      </c>
      <c r="C70" s="610" t="s">
        <v>293</v>
      </c>
      <c r="D70" s="578" t="s">
        <v>81</v>
      </c>
      <c r="E70" s="646" t="str">
        <f>IF(OR(E68="N", E69="N"), "X", "")</f>
        <v/>
      </c>
      <c r="F70" s="646" t="str">
        <f t="shared" ref="F70:BL70" si="41">IF(OR(F68="N", F69="N"), "X", "")</f>
        <v/>
      </c>
      <c r="G70" s="646" t="str">
        <f t="shared" si="41"/>
        <v/>
      </c>
      <c r="H70" s="646" t="str">
        <f t="shared" si="41"/>
        <v/>
      </c>
      <c r="I70" s="646" t="str">
        <f t="shared" si="41"/>
        <v/>
      </c>
      <c r="J70" s="646" t="str">
        <f t="shared" si="41"/>
        <v/>
      </c>
      <c r="K70" s="646" t="str">
        <f t="shared" si="41"/>
        <v/>
      </c>
      <c r="L70" s="646" t="str">
        <f t="shared" si="41"/>
        <v/>
      </c>
      <c r="M70" s="646" t="str">
        <f t="shared" si="41"/>
        <v/>
      </c>
      <c r="N70" s="646" t="str">
        <f t="shared" si="41"/>
        <v/>
      </c>
      <c r="O70" s="646" t="str">
        <f t="shared" si="41"/>
        <v/>
      </c>
      <c r="P70" s="646" t="str">
        <f t="shared" si="41"/>
        <v/>
      </c>
      <c r="Q70" s="646" t="str">
        <f t="shared" si="41"/>
        <v/>
      </c>
      <c r="R70" s="646" t="str">
        <f t="shared" si="41"/>
        <v/>
      </c>
      <c r="S70" s="646" t="str">
        <f t="shared" si="41"/>
        <v/>
      </c>
      <c r="T70" s="646" t="str">
        <f t="shared" si="41"/>
        <v/>
      </c>
      <c r="U70" s="646" t="str">
        <f t="shared" si="41"/>
        <v/>
      </c>
      <c r="V70" s="646" t="str">
        <f t="shared" si="41"/>
        <v/>
      </c>
      <c r="W70" s="646" t="str">
        <f t="shared" si="41"/>
        <v/>
      </c>
      <c r="X70" s="646" t="str">
        <f t="shared" si="41"/>
        <v/>
      </c>
      <c r="Y70" s="646" t="str">
        <f t="shared" si="41"/>
        <v/>
      </c>
      <c r="Z70" s="646" t="str">
        <f t="shared" si="41"/>
        <v/>
      </c>
      <c r="AA70" s="646" t="str">
        <f t="shared" si="41"/>
        <v/>
      </c>
      <c r="AB70" s="646" t="str">
        <f t="shared" si="41"/>
        <v/>
      </c>
      <c r="AC70" s="646" t="str">
        <f t="shared" si="41"/>
        <v/>
      </c>
      <c r="AD70" s="646" t="str">
        <f t="shared" si="41"/>
        <v/>
      </c>
      <c r="AE70" s="646" t="str">
        <f t="shared" si="41"/>
        <v/>
      </c>
      <c r="AF70" s="646" t="str">
        <f t="shared" si="41"/>
        <v/>
      </c>
      <c r="AG70" s="646" t="str">
        <f t="shared" si="41"/>
        <v/>
      </c>
      <c r="AH70" s="646" t="str">
        <f t="shared" si="41"/>
        <v/>
      </c>
      <c r="AI70" s="646" t="str">
        <f t="shared" si="41"/>
        <v/>
      </c>
      <c r="AJ70" s="646" t="str">
        <f t="shared" si="41"/>
        <v/>
      </c>
      <c r="AK70" s="646" t="str">
        <f t="shared" si="41"/>
        <v/>
      </c>
      <c r="AL70" s="646" t="str">
        <f t="shared" si="41"/>
        <v/>
      </c>
      <c r="AM70" s="646" t="str">
        <f t="shared" si="41"/>
        <v/>
      </c>
      <c r="AN70" s="646" t="str">
        <f t="shared" si="41"/>
        <v/>
      </c>
      <c r="AO70" s="646" t="str">
        <f t="shared" si="41"/>
        <v/>
      </c>
      <c r="AP70" s="646" t="str">
        <f t="shared" si="41"/>
        <v/>
      </c>
      <c r="AQ70" s="646" t="str">
        <f t="shared" si="41"/>
        <v/>
      </c>
      <c r="AR70" s="646" t="str">
        <f t="shared" si="41"/>
        <v/>
      </c>
      <c r="AS70" s="646" t="str">
        <f t="shared" si="41"/>
        <v/>
      </c>
      <c r="AT70" s="646" t="str">
        <f t="shared" si="41"/>
        <v/>
      </c>
      <c r="AU70" s="646" t="str">
        <f t="shared" si="41"/>
        <v/>
      </c>
      <c r="AV70" s="646" t="str">
        <f t="shared" si="41"/>
        <v/>
      </c>
      <c r="AW70" s="646" t="str">
        <f t="shared" si="41"/>
        <v/>
      </c>
      <c r="AX70" s="646" t="str">
        <f t="shared" si="41"/>
        <v/>
      </c>
      <c r="AY70" s="646" t="str">
        <f t="shared" si="41"/>
        <v/>
      </c>
      <c r="AZ70" s="646" t="str">
        <f t="shared" si="41"/>
        <v/>
      </c>
      <c r="BA70" s="646" t="str">
        <f t="shared" si="41"/>
        <v/>
      </c>
      <c r="BB70" s="646" t="str">
        <f t="shared" si="41"/>
        <v/>
      </c>
      <c r="BC70" s="646" t="str">
        <f t="shared" si="41"/>
        <v/>
      </c>
      <c r="BD70" s="646" t="str">
        <f t="shared" si="41"/>
        <v/>
      </c>
      <c r="BE70" s="646" t="str">
        <f t="shared" si="41"/>
        <v/>
      </c>
      <c r="BF70" s="646" t="str">
        <f t="shared" si="41"/>
        <v/>
      </c>
      <c r="BG70" s="646" t="str">
        <f t="shared" si="41"/>
        <v/>
      </c>
      <c r="BH70" s="646" t="str">
        <f t="shared" si="41"/>
        <v/>
      </c>
      <c r="BI70" s="646" t="str">
        <f t="shared" si="41"/>
        <v/>
      </c>
      <c r="BJ70" s="646" t="str">
        <f t="shared" si="41"/>
        <v/>
      </c>
      <c r="BK70" s="646" t="str">
        <f t="shared" si="41"/>
        <v/>
      </c>
      <c r="BL70" s="729" t="str">
        <f t="shared" si="41"/>
        <v/>
      </c>
      <c r="BM70" s="725"/>
      <c r="BN70" s="726"/>
      <c r="BO70" s="529"/>
      <c r="BP70" s="516"/>
      <c r="BQ70" s="516"/>
      <c r="BR70" s="516"/>
      <c r="BS70" s="516"/>
      <c r="BT70" s="516"/>
      <c r="BU70" s="516"/>
      <c r="BV70" s="516"/>
      <c r="BW70" s="516"/>
      <c r="BX70" s="516"/>
      <c r="BY70" s="516"/>
      <c r="BZ70" s="516"/>
      <c r="CA70" s="516"/>
      <c r="CB70" s="516"/>
      <c r="CC70" s="516"/>
      <c r="CD70" s="516"/>
      <c r="CE70" s="516"/>
      <c r="CF70" s="516"/>
      <c r="CG70" s="516"/>
      <c r="CH70" s="516"/>
      <c r="CI70" s="516"/>
      <c r="CJ70" s="516"/>
      <c r="CK70" s="516"/>
      <c r="CL70" s="516"/>
      <c r="CM70" s="516"/>
      <c r="CN70" s="516"/>
      <c r="CO70" s="516"/>
      <c r="CP70" s="516"/>
      <c r="CQ70" s="516"/>
      <c r="CR70" s="516"/>
      <c r="CS70" s="516"/>
      <c r="CT70" s="516"/>
      <c r="CU70" s="516"/>
      <c r="CV70" s="516"/>
      <c r="CW70" s="516"/>
      <c r="CX70" s="516"/>
      <c r="CY70" s="516"/>
      <c r="CZ70" s="516"/>
      <c r="DA70" s="516"/>
      <c r="DB70" s="516"/>
      <c r="DC70" s="516"/>
      <c r="DD70" s="516"/>
      <c r="DE70" s="516"/>
      <c r="DF70" s="516"/>
      <c r="DG70" s="516"/>
      <c r="DH70" s="516"/>
      <c r="DI70" s="516"/>
      <c r="DJ70" s="516"/>
      <c r="DK70" s="516"/>
      <c r="DL70" s="516"/>
      <c r="DM70" s="516"/>
      <c r="DN70" s="516"/>
      <c r="DO70" s="516"/>
      <c r="DP70" s="516"/>
      <c r="DQ70" s="516"/>
      <c r="DR70" s="516"/>
      <c r="DS70" s="516"/>
      <c r="DT70" s="516"/>
      <c r="DU70" s="516"/>
      <c r="DV70" s="516"/>
      <c r="DW70" s="516"/>
      <c r="DX70" s="516"/>
      <c r="DY70" s="516"/>
      <c r="DZ70" s="516"/>
      <c r="EA70" s="516"/>
      <c r="EB70" s="516"/>
      <c r="EC70" s="516"/>
      <c r="ED70" s="516"/>
      <c r="EE70" s="516"/>
      <c r="EF70" s="516"/>
      <c r="EG70" s="516"/>
      <c r="EH70" s="516"/>
      <c r="EI70" s="516"/>
      <c r="EJ70" s="516"/>
      <c r="EK70" s="516"/>
      <c r="EL70" s="516"/>
      <c r="EM70" s="516"/>
      <c r="EN70" s="516"/>
      <c r="EO70" s="516"/>
      <c r="EP70" s="516"/>
      <c r="EQ70" s="516"/>
      <c r="ER70" s="516"/>
      <c r="ES70" s="516"/>
      <c r="ET70" s="516"/>
      <c r="EU70" s="516"/>
      <c r="EV70" s="516"/>
      <c r="EW70" s="516"/>
      <c r="EX70" s="516"/>
      <c r="EY70" s="516"/>
      <c r="EZ70" s="516"/>
      <c r="FA70" s="516"/>
      <c r="FB70" s="516"/>
      <c r="FC70" s="516"/>
      <c r="FD70" s="516"/>
      <c r="FE70" s="516"/>
      <c r="FF70" s="516"/>
      <c r="FG70" s="516"/>
      <c r="FH70" s="516"/>
      <c r="FI70" s="516"/>
      <c r="FJ70" s="516"/>
      <c r="FK70" s="516"/>
      <c r="FL70" s="516"/>
      <c r="FM70" s="516"/>
      <c r="FN70" s="516"/>
      <c r="FO70" s="516"/>
      <c r="FP70" s="516"/>
      <c r="FQ70" s="516"/>
      <c r="FR70" s="516"/>
      <c r="FS70" s="516"/>
      <c r="FT70" s="516"/>
      <c r="FU70" s="516"/>
      <c r="FV70" s="516"/>
      <c r="FW70" s="516"/>
      <c r="FX70" s="516"/>
      <c r="FY70" s="516"/>
      <c r="FZ70" s="516"/>
      <c r="GA70" s="516"/>
      <c r="GB70" s="516"/>
      <c r="GC70" s="516"/>
      <c r="GD70" s="516"/>
      <c r="GE70" s="516"/>
      <c r="GF70" s="516"/>
      <c r="GG70" s="516"/>
      <c r="GH70" s="516"/>
      <c r="GI70" s="516"/>
      <c r="GJ70" s="516"/>
      <c r="GK70" s="516"/>
      <c r="GL70" s="516"/>
      <c r="GM70" s="516"/>
      <c r="GN70" s="516"/>
      <c r="GO70" s="516"/>
      <c r="GP70" s="516"/>
      <c r="GQ70" s="516"/>
      <c r="GR70" s="516"/>
      <c r="GS70" s="516"/>
      <c r="GT70" s="516"/>
      <c r="GU70" s="516"/>
      <c r="GV70" s="516"/>
      <c r="GW70" s="516"/>
      <c r="GX70" s="516"/>
      <c r="GY70" s="516"/>
      <c r="GZ70" s="516"/>
      <c r="HA70" s="516"/>
      <c r="HB70" s="516"/>
      <c r="HC70" s="516"/>
      <c r="HD70" s="516"/>
      <c r="HE70" s="516"/>
      <c r="HF70" s="516"/>
      <c r="HG70" s="516"/>
      <c r="HH70" s="516"/>
      <c r="HI70" s="516"/>
      <c r="HJ70" s="516"/>
      <c r="HK70" s="516"/>
      <c r="HL70" s="516"/>
      <c r="HM70" s="516"/>
      <c r="HN70" s="516"/>
      <c r="HO70" s="516"/>
      <c r="HP70" s="516"/>
      <c r="HQ70" s="516"/>
      <c r="HR70" s="516"/>
      <c r="HS70" s="516"/>
      <c r="HT70" s="516"/>
      <c r="HU70" s="516"/>
      <c r="HV70" s="516"/>
      <c r="HW70" s="516"/>
      <c r="HX70" s="516"/>
      <c r="HY70" s="516"/>
      <c r="HZ70" s="516"/>
      <c r="IA70" s="516"/>
      <c r="IB70" s="516"/>
      <c r="IC70" s="516"/>
      <c r="ID70" s="516"/>
      <c r="IE70" s="516"/>
      <c r="IF70" s="516"/>
      <c r="IG70" s="516"/>
      <c r="IH70" s="516"/>
      <c r="II70" s="516"/>
      <c r="IJ70" s="516"/>
      <c r="IK70" s="516"/>
      <c r="IL70" s="516"/>
      <c r="IM70" s="516"/>
      <c r="IN70" s="516"/>
      <c r="IO70" s="516"/>
      <c r="IP70" s="516"/>
      <c r="IQ70" s="516"/>
      <c r="IR70" s="516"/>
      <c r="IS70" s="516"/>
      <c r="IT70" s="516"/>
      <c r="IU70" s="516"/>
      <c r="IV70" s="516"/>
      <c r="IW70" s="516"/>
      <c r="IX70" s="516"/>
      <c r="IY70" s="516"/>
      <c r="IZ70" s="516"/>
      <c r="JA70" s="516"/>
      <c r="JB70" s="516"/>
      <c r="JC70" s="516"/>
      <c r="JD70" s="516"/>
      <c r="JE70" s="516"/>
      <c r="JF70" s="516"/>
      <c r="JG70" s="516"/>
      <c r="JH70" s="516"/>
      <c r="JI70" s="516"/>
      <c r="JJ70" s="516"/>
      <c r="JK70" s="516"/>
      <c r="JL70" s="516"/>
      <c r="JM70" s="516"/>
      <c r="JN70" s="516"/>
      <c r="JO70" s="516"/>
      <c r="JP70" s="516"/>
      <c r="JQ70" s="516"/>
      <c r="JR70" s="516"/>
      <c r="JS70" s="516"/>
      <c r="JT70" s="516"/>
      <c r="JU70" s="516"/>
      <c r="JV70" s="516"/>
      <c r="JW70" s="516"/>
      <c r="JX70" s="516"/>
      <c r="JY70" s="516"/>
      <c r="JZ70" s="516"/>
      <c r="KA70" s="516"/>
      <c r="KB70" s="516"/>
      <c r="KC70" s="516"/>
      <c r="KD70" s="516"/>
      <c r="KE70" s="516"/>
      <c r="KF70" s="516"/>
      <c r="KG70" s="516"/>
      <c r="KH70" s="516"/>
      <c r="KI70" s="516"/>
      <c r="KJ70" s="516"/>
      <c r="KK70" s="516"/>
      <c r="KL70" s="516"/>
      <c r="KM70" s="516"/>
      <c r="KN70" s="516"/>
      <c r="KO70" s="516"/>
      <c r="KP70" s="516"/>
      <c r="KQ70" s="516"/>
      <c r="KR70" s="516"/>
      <c r="KS70" s="516"/>
      <c r="KT70" s="516"/>
      <c r="KU70" s="516"/>
      <c r="KV70" s="516"/>
      <c r="KW70" s="516"/>
      <c r="KX70" s="516"/>
      <c r="KY70" s="516"/>
      <c r="KZ70" s="516"/>
      <c r="LA70" s="516"/>
      <c r="LB70" s="516"/>
      <c r="LC70" s="516"/>
      <c r="LD70" s="516"/>
      <c r="LE70" s="516"/>
      <c r="LF70" s="516"/>
      <c r="LG70" s="516"/>
      <c r="LH70" s="516"/>
      <c r="LI70" s="516"/>
      <c r="LJ70" s="516"/>
      <c r="LK70" s="516"/>
      <c r="LL70" s="516"/>
      <c r="LM70" s="516"/>
      <c r="LN70" s="516"/>
      <c r="LO70" s="516"/>
      <c r="LP70" s="516"/>
      <c r="LQ70" s="516"/>
      <c r="LR70" s="516"/>
      <c r="LS70" s="516"/>
      <c r="LT70" s="516"/>
      <c r="LU70" s="516"/>
      <c r="LV70" s="516"/>
      <c r="LW70" s="516"/>
      <c r="LX70" s="516"/>
      <c r="LY70" s="516"/>
      <c r="LZ70" s="516"/>
      <c r="MA70" s="516"/>
      <c r="MB70" s="516"/>
      <c r="MC70" s="516"/>
      <c r="MD70" s="516"/>
      <c r="ME70" s="516"/>
      <c r="MF70" s="516"/>
      <c r="MG70" s="516"/>
      <c r="MH70" s="516"/>
      <c r="MI70" s="516"/>
      <c r="MJ70" s="516"/>
      <c r="MK70" s="516"/>
      <c r="ML70" s="516"/>
      <c r="MM70" s="516"/>
      <c r="MN70" s="516"/>
      <c r="MO70" s="516"/>
      <c r="MP70" s="516"/>
      <c r="MQ70" s="516"/>
      <c r="MR70" s="516"/>
      <c r="MS70" s="516"/>
      <c r="MT70" s="516"/>
      <c r="MU70" s="516"/>
      <c r="MV70" s="516"/>
      <c r="MW70" s="516"/>
      <c r="MX70" s="516"/>
      <c r="MY70" s="516"/>
      <c r="MZ70" s="516"/>
      <c r="NA70" s="516"/>
      <c r="NB70" s="516"/>
      <c r="NC70" s="516"/>
      <c r="ND70" s="516"/>
      <c r="NE70" s="516"/>
      <c r="NF70" s="516"/>
      <c r="NG70" s="516"/>
      <c r="NH70" s="516"/>
      <c r="NI70" s="516"/>
      <c r="NJ70" s="516"/>
      <c r="NK70" s="516"/>
      <c r="NL70" s="516"/>
      <c r="NM70" s="516"/>
      <c r="NN70" s="516"/>
      <c r="NO70" s="516"/>
      <c r="NP70" s="516"/>
      <c r="NQ70" s="516"/>
      <c r="NR70" s="516"/>
      <c r="NS70" s="516"/>
      <c r="NT70" s="516"/>
      <c r="NU70" s="516"/>
      <c r="NV70" s="516"/>
      <c r="NW70" s="516"/>
      <c r="NX70" s="516"/>
      <c r="NY70" s="516"/>
      <c r="NZ70" s="516"/>
      <c r="OA70" s="516"/>
      <c r="OB70" s="516"/>
      <c r="OC70" s="516"/>
      <c r="OD70" s="516"/>
      <c r="OE70" s="516"/>
      <c r="OF70" s="516"/>
      <c r="OG70" s="516"/>
      <c r="OH70" s="516"/>
      <c r="OI70" s="516"/>
      <c r="OJ70" s="516"/>
      <c r="OK70" s="516"/>
      <c r="OL70" s="516"/>
      <c r="OM70" s="516"/>
      <c r="ON70" s="516"/>
      <c r="OO70" s="516"/>
      <c r="OP70" s="516"/>
      <c r="OQ70" s="516"/>
      <c r="OR70" s="516"/>
      <c r="OS70" s="516"/>
      <c r="OT70" s="516"/>
      <c r="OU70" s="516"/>
      <c r="OV70" s="516"/>
      <c r="OW70" s="516"/>
      <c r="OX70" s="516"/>
      <c r="OY70" s="516"/>
      <c r="OZ70" s="516"/>
      <c r="PA70" s="516"/>
      <c r="PB70" s="516"/>
      <c r="PC70" s="516"/>
      <c r="PD70" s="516"/>
      <c r="PE70" s="516"/>
      <c r="PF70" s="516"/>
      <c r="PG70" s="516"/>
      <c r="PH70" s="516"/>
      <c r="PI70" s="516"/>
      <c r="PJ70" s="516"/>
      <c r="PK70" s="516"/>
      <c r="PL70" s="516"/>
      <c r="PM70" s="516"/>
      <c r="PN70" s="516"/>
      <c r="PO70" s="516"/>
      <c r="PP70" s="516"/>
      <c r="PQ70" s="516"/>
      <c r="PR70" s="516"/>
      <c r="PS70" s="516"/>
      <c r="PT70" s="516"/>
      <c r="PU70" s="516"/>
      <c r="PV70" s="516"/>
      <c r="PW70" s="516"/>
      <c r="PX70" s="516"/>
    </row>
    <row r="71" spans="1:440" s="80" customFormat="1" ht="24" customHeight="1" thickBot="1" x14ac:dyDescent="0.3">
      <c r="A71" s="539"/>
      <c r="B71" s="769" t="s">
        <v>207</v>
      </c>
      <c r="C71" s="770"/>
      <c r="D71" s="611" t="s">
        <v>10</v>
      </c>
      <c r="E71" s="715" t="s">
        <v>66</v>
      </c>
      <c r="F71" s="706" t="s">
        <v>66</v>
      </c>
      <c r="G71" s="706" t="s">
        <v>66</v>
      </c>
      <c r="H71" s="706" t="s">
        <v>66</v>
      </c>
      <c r="I71" s="706" t="s">
        <v>66</v>
      </c>
      <c r="J71" s="706" t="s">
        <v>66</v>
      </c>
      <c r="K71" s="706" t="s">
        <v>66</v>
      </c>
      <c r="L71" s="706" t="s">
        <v>66</v>
      </c>
      <c r="M71" s="706" t="s">
        <v>66</v>
      </c>
      <c r="N71" s="706" t="s">
        <v>66</v>
      </c>
      <c r="O71" s="706" t="s">
        <v>66</v>
      </c>
      <c r="P71" s="706" t="s">
        <v>66</v>
      </c>
      <c r="Q71" s="706" t="s">
        <v>66</v>
      </c>
      <c r="R71" s="706" t="s">
        <v>66</v>
      </c>
      <c r="S71" s="706" t="s">
        <v>66</v>
      </c>
      <c r="T71" s="706" t="s">
        <v>66</v>
      </c>
      <c r="U71" s="706" t="s">
        <v>66</v>
      </c>
      <c r="V71" s="706" t="s">
        <v>66</v>
      </c>
      <c r="W71" s="706" t="s">
        <v>66</v>
      </c>
      <c r="X71" s="706" t="s">
        <v>66</v>
      </c>
      <c r="Y71" s="706" t="s">
        <v>66</v>
      </c>
      <c r="Z71" s="706" t="s">
        <v>66</v>
      </c>
      <c r="AA71" s="706" t="s">
        <v>66</v>
      </c>
      <c r="AB71" s="706" t="s">
        <v>66</v>
      </c>
      <c r="AC71" s="706" t="s">
        <v>66</v>
      </c>
      <c r="AD71" s="706" t="s">
        <v>66</v>
      </c>
      <c r="AE71" s="706" t="s">
        <v>66</v>
      </c>
      <c r="AF71" s="706" t="s">
        <v>66</v>
      </c>
      <c r="AG71" s="706" t="s">
        <v>66</v>
      </c>
      <c r="AH71" s="706" t="s">
        <v>66</v>
      </c>
      <c r="AI71" s="706" t="s">
        <v>66</v>
      </c>
      <c r="AJ71" s="706" t="s">
        <v>66</v>
      </c>
      <c r="AK71" s="706" t="s">
        <v>66</v>
      </c>
      <c r="AL71" s="706" t="s">
        <v>66</v>
      </c>
      <c r="AM71" s="706" t="s">
        <v>66</v>
      </c>
      <c r="AN71" s="706" t="s">
        <v>66</v>
      </c>
      <c r="AO71" s="706" t="s">
        <v>66</v>
      </c>
      <c r="AP71" s="706" t="s">
        <v>66</v>
      </c>
      <c r="AQ71" s="706" t="s">
        <v>66</v>
      </c>
      <c r="AR71" s="706" t="s">
        <v>66</v>
      </c>
      <c r="AS71" s="706" t="s">
        <v>66</v>
      </c>
      <c r="AT71" s="706" t="s">
        <v>66</v>
      </c>
      <c r="AU71" s="706" t="s">
        <v>66</v>
      </c>
      <c r="AV71" s="706" t="s">
        <v>66</v>
      </c>
      <c r="AW71" s="706" t="s">
        <v>66</v>
      </c>
      <c r="AX71" s="706" t="s">
        <v>66</v>
      </c>
      <c r="AY71" s="706" t="s">
        <v>66</v>
      </c>
      <c r="AZ71" s="706" t="s">
        <v>66</v>
      </c>
      <c r="BA71" s="707" t="s">
        <v>66</v>
      </c>
      <c r="BB71" s="708" t="s">
        <v>66</v>
      </c>
      <c r="BC71" s="708" t="s">
        <v>66</v>
      </c>
      <c r="BD71" s="708" t="s">
        <v>66</v>
      </c>
      <c r="BE71" s="708" t="s">
        <v>66</v>
      </c>
      <c r="BF71" s="708" t="s">
        <v>66</v>
      </c>
      <c r="BG71" s="708" t="s">
        <v>66</v>
      </c>
      <c r="BH71" s="708" t="s">
        <v>66</v>
      </c>
      <c r="BI71" s="708" t="s">
        <v>66</v>
      </c>
      <c r="BJ71" s="708" t="s">
        <v>66</v>
      </c>
      <c r="BK71" s="708" t="s">
        <v>66</v>
      </c>
      <c r="BL71" s="716" t="s">
        <v>66</v>
      </c>
      <c r="BM71" s="717" t="s">
        <v>41</v>
      </c>
      <c r="BN71" s="718" t="s">
        <v>139</v>
      </c>
      <c r="BO71" s="719" t="s">
        <v>42</v>
      </c>
      <c r="BP71" s="654"/>
      <c r="BQ71" s="654"/>
      <c r="BR71" s="654"/>
      <c r="BS71" s="654"/>
      <c r="BT71" s="654"/>
      <c r="BU71" s="654"/>
      <c r="BV71" s="654"/>
      <c r="BW71" s="654"/>
      <c r="BX71" s="654"/>
      <c r="BY71" s="654"/>
      <c r="BZ71" s="654"/>
      <c r="CA71" s="654"/>
      <c r="CB71" s="654"/>
      <c r="CC71" s="654"/>
      <c r="CD71" s="654"/>
      <c r="CE71" s="654"/>
      <c r="CF71" s="654"/>
      <c r="CG71" s="654"/>
      <c r="CH71" s="654"/>
      <c r="CI71" s="654"/>
      <c r="CJ71" s="654"/>
      <c r="CK71" s="654"/>
      <c r="CL71" s="654"/>
      <c r="CM71" s="654"/>
      <c r="CN71" s="654"/>
      <c r="CO71" s="654"/>
      <c r="CP71" s="654"/>
      <c r="CQ71" s="654"/>
      <c r="CR71" s="654"/>
      <c r="CS71" s="654"/>
      <c r="CT71" s="654"/>
      <c r="CU71" s="654"/>
      <c r="CV71" s="654"/>
      <c r="CW71" s="654"/>
      <c r="CX71" s="654"/>
      <c r="CY71" s="654"/>
      <c r="CZ71" s="654"/>
      <c r="DA71" s="654"/>
      <c r="DB71" s="654"/>
      <c r="DC71" s="654"/>
      <c r="DD71" s="654"/>
      <c r="DE71" s="654"/>
      <c r="DF71" s="654"/>
      <c r="DG71" s="654"/>
      <c r="DH71" s="654"/>
      <c r="DI71" s="654"/>
      <c r="DJ71" s="654"/>
      <c r="DK71" s="654"/>
      <c r="DL71" s="654"/>
      <c r="DM71" s="654"/>
      <c r="DN71" s="654"/>
      <c r="DO71" s="654"/>
      <c r="DP71" s="654"/>
      <c r="DQ71" s="654"/>
      <c r="DR71" s="654"/>
      <c r="DS71" s="654"/>
      <c r="DT71" s="654"/>
      <c r="DU71" s="654"/>
      <c r="DV71" s="654"/>
      <c r="DW71" s="654"/>
      <c r="DX71" s="654"/>
      <c r="DY71" s="654"/>
      <c r="DZ71" s="654"/>
      <c r="EA71" s="654"/>
      <c r="EB71" s="654"/>
      <c r="EC71" s="654"/>
      <c r="ED71" s="654"/>
      <c r="EE71" s="654"/>
      <c r="EF71" s="654"/>
      <c r="EG71" s="654"/>
      <c r="EH71" s="654"/>
      <c r="EI71" s="654"/>
      <c r="EJ71" s="654"/>
      <c r="EK71" s="654"/>
      <c r="EL71" s="654"/>
      <c r="EM71" s="654"/>
      <c r="EN71" s="654"/>
      <c r="EO71" s="654"/>
      <c r="EP71" s="654"/>
      <c r="EQ71" s="654"/>
      <c r="ER71" s="654"/>
      <c r="ES71" s="654"/>
      <c r="ET71" s="654"/>
      <c r="EU71" s="654"/>
      <c r="EV71" s="654"/>
      <c r="EW71" s="654"/>
      <c r="EX71" s="654"/>
      <c r="EY71" s="654"/>
      <c r="EZ71" s="654"/>
      <c r="FA71" s="654"/>
      <c r="FB71" s="654"/>
      <c r="FC71" s="654"/>
      <c r="FD71" s="654"/>
      <c r="FE71" s="654"/>
      <c r="FF71" s="654"/>
      <c r="FG71" s="654"/>
      <c r="FH71" s="654"/>
      <c r="FI71" s="654"/>
      <c r="FJ71" s="654"/>
      <c r="FK71" s="654"/>
      <c r="FL71" s="654"/>
      <c r="FM71" s="654"/>
      <c r="FN71" s="654"/>
      <c r="FO71" s="654"/>
      <c r="FP71" s="654"/>
      <c r="FQ71" s="654"/>
      <c r="FR71" s="654"/>
      <c r="FS71" s="654"/>
      <c r="FT71" s="654"/>
      <c r="FU71" s="654"/>
      <c r="FV71" s="654"/>
      <c r="FW71" s="654"/>
      <c r="FX71" s="654"/>
      <c r="FY71" s="654"/>
      <c r="FZ71" s="654"/>
      <c r="GA71" s="654"/>
      <c r="GB71" s="654"/>
      <c r="GC71" s="654"/>
      <c r="GD71" s="654"/>
      <c r="GE71" s="654"/>
      <c r="GF71" s="654"/>
      <c r="GG71" s="654"/>
      <c r="GH71" s="654"/>
      <c r="GI71" s="654"/>
      <c r="GJ71" s="654"/>
      <c r="GK71" s="654"/>
      <c r="GL71" s="654"/>
      <c r="GM71" s="654"/>
      <c r="GN71" s="654"/>
      <c r="GO71" s="654"/>
      <c r="GP71" s="654"/>
      <c r="GQ71" s="654"/>
      <c r="GR71" s="654"/>
      <c r="GS71" s="654"/>
      <c r="GT71" s="654"/>
      <c r="GU71" s="654"/>
      <c r="GV71" s="654"/>
      <c r="GW71" s="654"/>
      <c r="GX71" s="654"/>
      <c r="GY71" s="654"/>
      <c r="GZ71" s="654"/>
      <c r="HA71" s="654"/>
      <c r="HB71" s="654"/>
      <c r="HC71" s="654"/>
      <c r="HD71" s="654"/>
      <c r="HE71" s="654"/>
      <c r="HF71" s="654"/>
      <c r="HG71" s="654"/>
      <c r="HH71" s="654"/>
      <c r="HI71" s="654"/>
      <c r="HJ71" s="654"/>
      <c r="HK71" s="654"/>
      <c r="HL71" s="654"/>
      <c r="HM71" s="654"/>
      <c r="HN71" s="654"/>
      <c r="HO71" s="654"/>
      <c r="HP71" s="654"/>
      <c r="HQ71" s="654"/>
      <c r="HR71" s="654"/>
      <c r="HS71" s="654"/>
      <c r="HT71" s="654"/>
      <c r="HU71" s="654"/>
      <c r="HV71" s="654"/>
      <c r="HW71" s="654"/>
      <c r="HX71" s="654"/>
      <c r="HY71" s="654"/>
      <c r="HZ71" s="654"/>
      <c r="IA71" s="654"/>
      <c r="IB71" s="654"/>
      <c r="IC71" s="654"/>
      <c r="ID71" s="654"/>
      <c r="IE71" s="654"/>
      <c r="IF71" s="654"/>
      <c r="IG71" s="654"/>
      <c r="IH71" s="654"/>
      <c r="II71" s="654"/>
      <c r="IJ71" s="654"/>
      <c r="IK71" s="654"/>
      <c r="IL71" s="654"/>
      <c r="IM71" s="654"/>
      <c r="IN71" s="654"/>
      <c r="IO71" s="654"/>
      <c r="IP71" s="654"/>
      <c r="IQ71" s="654"/>
      <c r="IR71" s="654"/>
      <c r="IS71" s="654"/>
      <c r="IT71" s="654"/>
      <c r="IU71" s="654"/>
      <c r="IV71" s="654"/>
      <c r="IW71" s="654"/>
      <c r="IX71" s="654"/>
      <c r="IY71" s="654"/>
      <c r="IZ71" s="654"/>
      <c r="JA71" s="654"/>
      <c r="JB71" s="654"/>
      <c r="JC71" s="654"/>
      <c r="JD71" s="654"/>
      <c r="JE71" s="654"/>
      <c r="JF71" s="654"/>
      <c r="JG71" s="654"/>
      <c r="JH71" s="654"/>
      <c r="JI71" s="654"/>
      <c r="JJ71" s="654"/>
      <c r="JK71" s="654"/>
      <c r="JL71" s="654"/>
      <c r="JM71" s="654"/>
      <c r="JN71" s="654"/>
      <c r="JO71" s="654"/>
      <c r="JP71" s="654"/>
      <c r="JQ71" s="654"/>
      <c r="JR71" s="654"/>
      <c r="JS71" s="654"/>
      <c r="JT71" s="654"/>
      <c r="JU71" s="654"/>
      <c r="JV71" s="654"/>
      <c r="JW71" s="654"/>
      <c r="JX71" s="654"/>
      <c r="JY71" s="654"/>
      <c r="JZ71" s="654"/>
      <c r="KA71" s="654"/>
      <c r="KB71" s="654"/>
      <c r="KC71" s="654"/>
      <c r="KD71" s="654"/>
      <c r="KE71" s="654"/>
      <c r="KF71" s="654"/>
      <c r="KG71" s="654"/>
      <c r="KH71" s="654"/>
      <c r="KI71" s="654"/>
      <c r="KJ71" s="654"/>
      <c r="KK71" s="654"/>
      <c r="KL71" s="654"/>
      <c r="KM71" s="654"/>
      <c r="KN71" s="654"/>
      <c r="KO71" s="654"/>
      <c r="KP71" s="654"/>
      <c r="KQ71" s="654"/>
      <c r="KR71" s="654"/>
      <c r="KS71" s="654"/>
      <c r="KT71" s="654"/>
      <c r="KU71" s="654"/>
      <c r="KV71" s="654"/>
      <c r="KW71" s="654"/>
      <c r="KX71" s="654"/>
      <c r="KY71" s="654"/>
      <c r="KZ71" s="654"/>
      <c r="LA71" s="654"/>
      <c r="LB71" s="654"/>
      <c r="LC71" s="654"/>
      <c r="LD71" s="654"/>
      <c r="LE71" s="654"/>
      <c r="LF71" s="654"/>
      <c r="LG71" s="654"/>
      <c r="LH71" s="654"/>
      <c r="LI71" s="654"/>
      <c r="LJ71" s="654"/>
      <c r="LK71" s="654"/>
      <c r="LL71" s="654"/>
      <c r="LM71" s="654"/>
      <c r="LN71" s="654"/>
      <c r="LO71" s="654"/>
      <c r="LP71" s="654"/>
      <c r="LQ71" s="654"/>
      <c r="LR71" s="654"/>
      <c r="LS71" s="654"/>
      <c r="LT71" s="654"/>
      <c r="LU71" s="654"/>
      <c r="LV71" s="654"/>
      <c r="LW71" s="654"/>
      <c r="LX71" s="654"/>
      <c r="LY71" s="654"/>
      <c r="LZ71" s="654"/>
      <c r="MA71" s="654"/>
      <c r="MB71" s="654"/>
      <c r="MC71" s="654"/>
      <c r="MD71" s="654"/>
      <c r="ME71" s="654"/>
      <c r="MF71" s="654"/>
      <c r="MG71" s="654"/>
      <c r="MH71" s="654"/>
      <c r="MI71" s="654"/>
      <c r="MJ71" s="654"/>
      <c r="MK71" s="654"/>
      <c r="ML71" s="654"/>
      <c r="MM71" s="654"/>
      <c r="MN71" s="654"/>
      <c r="MO71" s="654"/>
      <c r="MP71" s="654"/>
      <c r="MQ71" s="654"/>
      <c r="MR71" s="654"/>
      <c r="MS71" s="654"/>
      <c r="MT71" s="654"/>
      <c r="MU71" s="654"/>
      <c r="MV71" s="654"/>
      <c r="MW71" s="654"/>
      <c r="MX71" s="654"/>
      <c r="MY71" s="654"/>
      <c r="MZ71" s="654"/>
      <c r="NA71" s="654"/>
      <c r="NB71" s="654"/>
      <c r="NC71" s="654"/>
      <c r="ND71" s="654"/>
      <c r="NE71" s="654"/>
      <c r="NF71" s="654"/>
      <c r="NG71" s="654"/>
      <c r="NH71" s="654"/>
      <c r="NI71" s="654"/>
      <c r="NJ71" s="654"/>
      <c r="NK71" s="654"/>
      <c r="NL71" s="654"/>
      <c r="NM71" s="654"/>
      <c r="NN71" s="654"/>
      <c r="NO71" s="654"/>
      <c r="NP71" s="654"/>
      <c r="NQ71" s="654"/>
      <c r="NR71" s="654"/>
      <c r="NS71" s="654"/>
      <c r="NT71" s="654"/>
      <c r="NU71" s="654"/>
      <c r="NV71" s="654"/>
      <c r="NW71" s="654"/>
      <c r="NX71" s="654"/>
      <c r="NY71" s="654"/>
      <c r="NZ71" s="654"/>
      <c r="OA71" s="654"/>
      <c r="OB71" s="654"/>
      <c r="OC71" s="654"/>
      <c r="OD71" s="654"/>
      <c r="OE71" s="654"/>
      <c r="OF71" s="654"/>
      <c r="OG71" s="654"/>
      <c r="OH71" s="654"/>
      <c r="OI71" s="654"/>
      <c r="OJ71" s="654"/>
      <c r="OK71" s="654"/>
      <c r="OL71" s="654"/>
      <c r="OM71" s="654"/>
      <c r="ON71" s="654"/>
      <c r="OO71" s="654"/>
      <c r="OP71" s="654"/>
      <c r="OQ71" s="654"/>
      <c r="OR71" s="654"/>
      <c r="OS71" s="654"/>
      <c r="OT71" s="654"/>
      <c r="OU71" s="654"/>
      <c r="OV71" s="654"/>
      <c r="OW71" s="654"/>
      <c r="OX71" s="654"/>
      <c r="OY71" s="654"/>
      <c r="OZ71" s="654"/>
      <c r="PA71" s="654"/>
      <c r="PB71" s="654"/>
      <c r="PC71" s="654"/>
      <c r="PD71" s="654"/>
      <c r="PE71" s="654"/>
      <c r="PF71" s="654"/>
      <c r="PG71" s="654"/>
      <c r="PH71" s="654"/>
      <c r="PI71" s="654"/>
      <c r="PJ71" s="654"/>
      <c r="PK71" s="654"/>
      <c r="PL71" s="654"/>
      <c r="PM71" s="654"/>
      <c r="PN71" s="654"/>
      <c r="PO71" s="654"/>
      <c r="PP71" s="654"/>
      <c r="PQ71" s="654"/>
      <c r="PR71" s="654"/>
      <c r="PS71" s="654"/>
      <c r="PT71" s="654"/>
      <c r="PU71" s="654"/>
      <c r="PV71" s="654"/>
      <c r="PW71" s="654"/>
      <c r="PX71" s="654"/>
    </row>
    <row r="72" spans="1:440" ht="39.6" x14ac:dyDescent="0.25">
      <c r="A72" s="612">
        <v>50</v>
      </c>
      <c r="B72" s="557" t="s">
        <v>182</v>
      </c>
      <c r="C72" s="607" t="s">
        <v>303</v>
      </c>
      <c r="D72" s="544" t="s">
        <v>54</v>
      </c>
      <c r="E72" s="720"/>
      <c r="F72" s="659"/>
      <c r="G72" s="660"/>
      <c r="H72" s="660"/>
      <c r="I72" s="722"/>
      <c r="J72" s="722"/>
      <c r="K72" s="722"/>
      <c r="L72" s="722"/>
      <c r="M72" s="722"/>
      <c r="N72" s="722"/>
      <c r="O72" s="722"/>
      <c r="P72" s="722"/>
      <c r="Q72" s="722"/>
      <c r="R72" s="722"/>
      <c r="S72" s="722"/>
      <c r="T72" s="722"/>
      <c r="U72" s="722"/>
      <c r="V72" s="722"/>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c r="AS72" s="722"/>
      <c r="AT72" s="722"/>
      <c r="AU72" s="722"/>
      <c r="AV72" s="722"/>
      <c r="AW72" s="722"/>
      <c r="AX72" s="722"/>
      <c r="AY72" s="722"/>
      <c r="AZ72" s="722"/>
      <c r="BA72" s="722"/>
      <c r="BB72" s="722"/>
      <c r="BC72" s="443"/>
      <c r="BD72" s="443"/>
      <c r="BE72" s="443"/>
      <c r="BF72" s="443"/>
      <c r="BG72" s="443"/>
      <c r="BH72" s="443"/>
      <c r="BI72" s="443"/>
      <c r="BJ72" s="443"/>
      <c r="BK72" s="443"/>
      <c r="BL72" s="417"/>
      <c r="BM72" s="727"/>
      <c r="BN72" s="728"/>
      <c r="BO72" s="527"/>
      <c r="BP72" s="516"/>
      <c r="BQ72" s="516"/>
      <c r="BR72" s="516"/>
      <c r="BS72" s="516"/>
      <c r="BT72" s="516"/>
      <c r="BU72" s="516"/>
      <c r="BV72" s="516"/>
      <c r="BW72" s="516"/>
      <c r="BX72" s="516"/>
      <c r="BY72" s="516"/>
      <c r="BZ72" s="516"/>
      <c r="CA72" s="516"/>
      <c r="CB72" s="516"/>
      <c r="CC72" s="516"/>
      <c r="CD72" s="516"/>
      <c r="CE72" s="516"/>
      <c r="CF72" s="516"/>
      <c r="CG72" s="516"/>
      <c r="CH72" s="516"/>
      <c r="CI72" s="516"/>
      <c r="CJ72" s="516"/>
      <c r="CK72" s="516"/>
      <c r="CL72" s="516"/>
      <c r="CM72" s="516"/>
      <c r="CN72" s="516"/>
      <c r="CO72" s="516"/>
      <c r="CP72" s="516"/>
      <c r="CQ72" s="516"/>
      <c r="CR72" s="516"/>
      <c r="CS72" s="516"/>
      <c r="CT72" s="516"/>
      <c r="CU72" s="516"/>
      <c r="CV72" s="516"/>
      <c r="CW72" s="516"/>
      <c r="CX72" s="516"/>
      <c r="CY72" s="516"/>
      <c r="CZ72" s="516"/>
      <c r="DA72" s="516"/>
      <c r="DB72" s="516"/>
      <c r="DC72" s="516"/>
      <c r="DD72" s="516"/>
      <c r="DE72" s="516"/>
      <c r="DF72" s="516"/>
      <c r="DG72" s="516"/>
      <c r="DH72" s="516"/>
      <c r="DI72" s="516"/>
      <c r="DJ72" s="516"/>
      <c r="DK72" s="516"/>
      <c r="DL72" s="516"/>
      <c r="DM72" s="516"/>
      <c r="DN72" s="516"/>
      <c r="DO72" s="516"/>
      <c r="DP72" s="516"/>
      <c r="DQ72" s="516"/>
      <c r="DR72" s="516"/>
      <c r="DS72" s="516"/>
      <c r="DT72" s="516"/>
      <c r="DU72" s="516"/>
      <c r="DV72" s="516"/>
      <c r="DW72" s="516"/>
      <c r="DX72" s="516"/>
      <c r="DY72" s="516"/>
      <c r="DZ72" s="516"/>
      <c r="EA72" s="516"/>
      <c r="EB72" s="516"/>
      <c r="EC72" s="516"/>
      <c r="ED72" s="516"/>
      <c r="EE72" s="516"/>
      <c r="EF72" s="516"/>
      <c r="EG72" s="516"/>
      <c r="EH72" s="516"/>
      <c r="EI72" s="516"/>
      <c r="EJ72" s="516"/>
      <c r="EK72" s="516"/>
      <c r="EL72" s="516"/>
      <c r="EM72" s="516"/>
      <c r="EN72" s="516"/>
      <c r="EO72" s="516"/>
      <c r="EP72" s="516"/>
      <c r="EQ72" s="516"/>
      <c r="ER72" s="516"/>
      <c r="ES72" s="516"/>
      <c r="ET72" s="516"/>
      <c r="EU72" s="516"/>
      <c r="EV72" s="516"/>
      <c r="EW72" s="516"/>
      <c r="EX72" s="516"/>
      <c r="EY72" s="516"/>
      <c r="EZ72" s="516"/>
      <c r="FA72" s="516"/>
      <c r="FB72" s="516"/>
      <c r="FC72" s="516"/>
      <c r="FD72" s="516"/>
      <c r="FE72" s="516"/>
      <c r="FF72" s="516"/>
      <c r="FG72" s="516"/>
      <c r="FH72" s="516"/>
      <c r="FI72" s="516"/>
      <c r="FJ72" s="516"/>
      <c r="FK72" s="516"/>
      <c r="FL72" s="516"/>
      <c r="FM72" s="516"/>
      <c r="FN72" s="516"/>
      <c r="FO72" s="516"/>
      <c r="FP72" s="516"/>
      <c r="FQ72" s="516"/>
      <c r="FR72" s="516"/>
      <c r="FS72" s="516"/>
      <c r="FT72" s="516"/>
      <c r="FU72" s="516"/>
      <c r="FV72" s="516"/>
      <c r="FW72" s="516"/>
      <c r="FX72" s="516"/>
      <c r="FY72" s="516"/>
      <c r="FZ72" s="516"/>
      <c r="GA72" s="516"/>
      <c r="GB72" s="516"/>
      <c r="GC72" s="516"/>
      <c r="GD72" s="516"/>
      <c r="GE72" s="516"/>
      <c r="GF72" s="516"/>
      <c r="GG72" s="516"/>
      <c r="GH72" s="516"/>
      <c r="GI72" s="516"/>
      <c r="GJ72" s="516"/>
      <c r="GK72" s="516"/>
      <c r="GL72" s="516"/>
      <c r="GM72" s="516"/>
      <c r="GN72" s="516"/>
      <c r="GO72" s="516"/>
      <c r="GP72" s="516"/>
      <c r="GQ72" s="516"/>
      <c r="GR72" s="516"/>
      <c r="GS72" s="516"/>
      <c r="GT72" s="516"/>
      <c r="GU72" s="516"/>
      <c r="GV72" s="516"/>
      <c r="GW72" s="516"/>
      <c r="GX72" s="516"/>
      <c r="GY72" s="516"/>
      <c r="GZ72" s="516"/>
      <c r="HA72" s="516"/>
      <c r="HB72" s="516"/>
      <c r="HC72" s="516"/>
      <c r="HD72" s="516"/>
      <c r="HE72" s="516"/>
      <c r="HF72" s="516"/>
      <c r="HG72" s="516"/>
      <c r="HH72" s="516"/>
      <c r="HI72" s="516"/>
      <c r="HJ72" s="516"/>
      <c r="HK72" s="516"/>
      <c r="HL72" s="516"/>
      <c r="HM72" s="516"/>
      <c r="HN72" s="516"/>
      <c r="HO72" s="516"/>
      <c r="HP72" s="516"/>
      <c r="HQ72" s="516"/>
      <c r="HR72" s="516"/>
      <c r="HS72" s="516"/>
      <c r="HT72" s="516"/>
      <c r="HU72" s="516"/>
      <c r="HV72" s="516"/>
      <c r="HW72" s="516"/>
      <c r="HX72" s="516"/>
      <c r="HY72" s="516"/>
      <c r="HZ72" s="516"/>
      <c r="IA72" s="516"/>
      <c r="IB72" s="516"/>
      <c r="IC72" s="516"/>
      <c r="ID72" s="516"/>
      <c r="IE72" s="516"/>
      <c r="IF72" s="516"/>
      <c r="IG72" s="516"/>
      <c r="IH72" s="516"/>
      <c r="II72" s="516"/>
      <c r="IJ72" s="516"/>
      <c r="IK72" s="516"/>
      <c r="IL72" s="516"/>
      <c r="IM72" s="516"/>
      <c r="IN72" s="516"/>
      <c r="IO72" s="516"/>
      <c r="IP72" s="516"/>
      <c r="IQ72" s="516"/>
      <c r="IR72" s="516"/>
      <c r="IS72" s="516"/>
      <c r="IT72" s="516"/>
      <c r="IU72" s="516"/>
      <c r="IV72" s="516"/>
      <c r="IW72" s="516"/>
      <c r="IX72" s="516"/>
      <c r="IY72" s="516"/>
      <c r="IZ72" s="516"/>
      <c r="JA72" s="516"/>
      <c r="JB72" s="516"/>
      <c r="JC72" s="516"/>
      <c r="JD72" s="516"/>
      <c r="JE72" s="516"/>
      <c r="JF72" s="516"/>
      <c r="JG72" s="516"/>
      <c r="JH72" s="516"/>
      <c r="JI72" s="516"/>
      <c r="JJ72" s="516"/>
      <c r="JK72" s="516"/>
      <c r="JL72" s="516"/>
      <c r="JM72" s="516"/>
      <c r="JN72" s="516"/>
      <c r="JO72" s="516"/>
      <c r="JP72" s="516"/>
      <c r="JQ72" s="516"/>
      <c r="JR72" s="516"/>
      <c r="JS72" s="516"/>
      <c r="JT72" s="516"/>
      <c r="JU72" s="516"/>
      <c r="JV72" s="516"/>
      <c r="JW72" s="516"/>
      <c r="JX72" s="516"/>
      <c r="JY72" s="516"/>
      <c r="JZ72" s="516"/>
      <c r="KA72" s="516"/>
      <c r="KB72" s="516"/>
      <c r="KC72" s="516"/>
      <c r="KD72" s="516"/>
      <c r="KE72" s="516"/>
      <c r="KF72" s="516"/>
      <c r="KG72" s="516"/>
      <c r="KH72" s="516"/>
      <c r="KI72" s="516"/>
      <c r="KJ72" s="516"/>
      <c r="KK72" s="516"/>
      <c r="KL72" s="516"/>
      <c r="KM72" s="516"/>
      <c r="KN72" s="516"/>
      <c r="KO72" s="516"/>
      <c r="KP72" s="516"/>
      <c r="KQ72" s="516"/>
      <c r="KR72" s="516"/>
      <c r="KS72" s="516"/>
      <c r="KT72" s="516"/>
      <c r="KU72" s="516"/>
      <c r="KV72" s="516"/>
      <c r="KW72" s="516"/>
      <c r="KX72" s="516"/>
      <c r="KY72" s="516"/>
      <c r="KZ72" s="516"/>
      <c r="LA72" s="516"/>
      <c r="LB72" s="516"/>
      <c r="LC72" s="516"/>
      <c r="LD72" s="516"/>
      <c r="LE72" s="516"/>
      <c r="LF72" s="516"/>
      <c r="LG72" s="516"/>
      <c r="LH72" s="516"/>
      <c r="LI72" s="516"/>
      <c r="LJ72" s="516"/>
      <c r="LK72" s="516"/>
      <c r="LL72" s="516"/>
      <c r="LM72" s="516"/>
      <c r="LN72" s="516"/>
      <c r="LO72" s="516"/>
      <c r="LP72" s="516"/>
      <c r="LQ72" s="516"/>
      <c r="LR72" s="516"/>
      <c r="LS72" s="516"/>
      <c r="LT72" s="516"/>
      <c r="LU72" s="516"/>
      <c r="LV72" s="516"/>
      <c r="LW72" s="516"/>
      <c r="LX72" s="516"/>
      <c r="LY72" s="516"/>
      <c r="LZ72" s="516"/>
      <c r="MA72" s="516"/>
      <c r="MB72" s="516"/>
      <c r="MC72" s="516"/>
      <c r="MD72" s="516"/>
      <c r="ME72" s="516"/>
      <c r="MF72" s="516"/>
      <c r="MG72" s="516"/>
      <c r="MH72" s="516"/>
      <c r="MI72" s="516"/>
      <c r="MJ72" s="516"/>
      <c r="MK72" s="516"/>
      <c r="ML72" s="516"/>
      <c r="MM72" s="516"/>
      <c r="MN72" s="516"/>
      <c r="MO72" s="516"/>
      <c r="MP72" s="516"/>
      <c r="MQ72" s="516"/>
      <c r="MR72" s="516"/>
      <c r="MS72" s="516"/>
      <c r="MT72" s="516"/>
      <c r="MU72" s="516"/>
      <c r="MV72" s="516"/>
      <c r="MW72" s="516"/>
      <c r="MX72" s="516"/>
      <c r="MY72" s="516"/>
      <c r="MZ72" s="516"/>
      <c r="NA72" s="516"/>
      <c r="NB72" s="516"/>
      <c r="NC72" s="516"/>
      <c r="ND72" s="516"/>
      <c r="NE72" s="516"/>
      <c r="NF72" s="516"/>
      <c r="NG72" s="516"/>
      <c r="NH72" s="516"/>
      <c r="NI72" s="516"/>
      <c r="NJ72" s="516"/>
      <c r="NK72" s="516"/>
      <c r="NL72" s="516"/>
      <c r="NM72" s="516"/>
      <c r="NN72" s="516"/>
      <c r="NO72" s="516"/>
      <c r="NP72" s="516"/>
      <c r="NQ72" s="516"/>
      <c r="NR72" s="516"/>
      <c r="NS72" s="516"/>
      <c r="NT72" s="516"/>
      <c r="NU72" s="516"/>
      <c r="NV72" s="516"/>
      <c r="NW72" s="516"/>
      <c r="NX72" s="516"/>
      <c r="NY72" s="516"/>
      <c r="NZ72" s="516"/>
      <c r="OA72" s="516"/>
      <c r="OB72" s="516"/>
      <c r="OC72" s="516"/>
      <c r="OD72" s="516"/>
      <c r="OE72" s="516"/>
      <c r="OF72" s="516"/>
      <c r="OG72" s="516"/>
      <c r="OH72" s="516"/>
      <c r="OI72" s="516"/>
      <c r="OJ72" s="516"/>
      <c r="OK72" s="516"/>
      <c r="OL72" s="516"/>
      <c r="OM72" s="516"/>
      <c r="ON72" s="516"/>
      <c r="OO72" s="516"/>
      <c r="OP72" s="516"/>
      <c r="OQ72" s="516"/>
      <c r="OR72" s="516"/>
      <c r="OS72" s="516"/>
      <c r="OT72" s="516"/>
      <c r="OU72" s="516"/>
      <c r="OV72" s="516"/>
      <c r="OW72" s="516"/>
      <c r="OX72" s="516"/>
      <c r="OY72" s="516"/>
      <c r="OZ72" s="516"/>
      <c r="PA72" s="516"/>
      <c r="PB72" s="516"/>
      <c r="PC72" s="516"/>
      <c r="PD72" s="516"/>
      <c r="PE72" s="516"/>
      <c r="PF72" s="516"/>
      <c r="PG72" s="516"/>
      <c r="PH72" s="516"/>
      <c r="PI72" s="516"/>
      <c r="PJ72" s="516"/>
      <c r="PK72" s="516"/>
      <c r="PL72" s="516"/>
      <c r="PM72" s="516"/>
      <c r="PN72" s="516"/>
      <c r="PO72" s="516"/>
      <c r="PP72" s="516"/>
      <c r="PQ72" s="516"/>
      <c r="PR72" s="516"/>
      <c r="PS72" s="516"/>
      <c r="PT72" s="516"/>
      <c r="PU72" s="516"/>
      <c r="PV72" s="516"/>
      <c r="PW72" s="516"/>
      <c r="PX72" s="516"/>
    </row>
    <row r="73" spans="1:440" ht="39.6" x14ac:dyDescent="0.25">
      <c r="A73" s="545">
        <v>51</v>
      </c>
      <c r="B73" s="613" t="s">
        <v>183</v>
      </c>
      <c r="C73" s="614" t="s">
        <v>304</v>
      </c>
      <c r="D73" s="608" t="s">
        <v>54</v>
      </c>
      <c r="E73" s="425" t="str">
        <f>IF(E$72="N", "X", "")</f>
        <v/>
      </c>
      <c r="F73" s="425" t="str">
        <f t="shared" ref="F73:BL73" si="42">IF(F72="N", "X", "")</f>
        <v/>
      </c>
      <c r="G73" s="425" t="str">
        <f t="shared" si="42"/>
        <v/>
      </c>
      <c r="H73" s="425" t="str">
        <f t="shared" si="42"/>
        <v/>
      </c>
      <c r="I73" s="425" t="str">
        <f t="shared" si="42"/>
        <v/>
      </c>
      <c r="J73" s="425" t="str">
        <f t="shared" si="42"/>
        <v/>
      </c>
      <c r="K73" s="425" t="str">
        <f t="shared" si="42"/>
        <v/>
      </c>
      <c r="L73" s="425" t="str">
        <f t="shared" si="42"/>
        <v/>
      </c>
      <c r="M73" s="425" t="str">
        <f t="shared" si="42"/>
        <v/>
      </c>
      <c r="N73" s="425" t="str">
        <f t="shared" si="42"/>
        <v/>
      </c>
      <c r="O73" s="425" t="str">
        <f t="shared" si="42"/>
        <v/>
      </c>
      <c r="P73" s="425" t="str">
        <f t="shared" si="42"/>
        <v/>
      </c>
      <c r="Q73" s="425" t="str">
        <f t="shared" si="42"/>
        <v/>
      </c>
      <c r="R73" s="425" t="str">
        <f t="shared" si="42"/>
        <v/>
      </c>
      <c r="S73" s="425" t="str">
        <f t="shared" si="42"/>
        <v/>
      </c>
      <c r="T73" s="425" t="str">
        <f t="shared" si="42"/>
        <v/>
      </c>
      <c r="U73" s="425" t="str">
        <f t="shared" si="42"/>
        <v/>
      </c>
      <c r="V73" s="425" t="str">
        <f t="shared" si="42"/>
        <v/>
      </c>
      <c r="W73" s="425" t="str">
        <f t="shared" si="42"/>
        <v/>
      </c>
      <c r="X73" s="425" t="str">
        <f t="shared" si="42"/>
        <v/>
      </c>
      <c r="Y73" s="425" t="str">
        <f t="shared" si="42"/>
        <v/>
      </c>
      <c r="Z73" s="425" t="str">
        <f t="shared" si="42"/>
        <v/>
      </c>
      <c r="AA73" s="425" t="str">
        <f t="shared" si="42"/>
        <v/>
      </c>
      <c r="AB73" s="425" t="str">
        <f t="shared" si="42"/>
        <v/>
      </c>
      <c r="AC73" s="425" t="str">
        <f t="shared" si="42"/>
        <v/>
      </c>
      <c r="AD73" s="425" t="str">
        <f t="shared" si="42"/>
        <v/>
      </c>
      <c r="AE73" s="425" t="str">
        <f t="shared" si="42"/>
        <v/>
      </c>
      <c r="AF73" s="425" t="str">
        <f t="shared" si="42"/>
        <v/>
      </c>
      <c r="AG73" s="425" t="str">
        <f t="shared" si="42"/>
        <v/>
      </c>
      <c r="AH73" s="425" t="str">
        <f t="shared" si="42"/>
        <v/>
      </c>
      <c r="AI73" s="425" t="str">
        <f t="shared" si="42"/>
        <v/>
      </c>
      <c r="AJ73" s="425" t="str">
        <f t="shared" si="42"/>
        <v/>
      </c>
      <c r="AK73" s="425" t="str">
        <f t="shared" si="42"/>
        <v/>
      </c>
      <c r="AL73" s="425" t="str">
        <f t="shared" si="42"/>
        <v/>
      </c>
      <c r="AM73" s="425" t="str">
        <f t="shared" si="42"/>
        <v/>
      </c>
      <c r="AN73" s="425" t="str">
        <f t="shared" si="42"/>
        <v/>
      </c>
      <c r="AO73" s="425" t="str">
        <f t="shared" si="42"/>
        <v/>
      </c>
      <c r="AP73" s="425" t="str">
        <f t="shared" si="42"/>
        <v/>
      </c>
      <c r="AQ73" s="425" t="str">
        <f t="shared" si="42"/>
        <v/>
      </c>
      <c r="AR73" s="425" t="str">
        <f t="shared" si="42"/>
        <v/>
      </c>
      <c r="AS73" s="425" t="str">
        <f t="shared" si="42"/>
        <v/>
      </c>
      <c r="AT73" s="425" t="str">
        <f t="shared" si="42"/>
        <v/>
      </c>
      <c r="AU73" s="425" t="str">
        <f t="shared" si="42"/>
        <v/>
      </c>
      <c r="AV73" s="425" t="str">
        <f t="shared" si="42"/>
        <v/>
      </c>
      <c r="AW73" s="425" t="str">
        <f t="shared" si="42"/>
        <v/>
      </c>
      <c r="AX73" s="425" t="str">
        <f t="shared" si="42"/>
        <v/>
      </c>
      <c r="AY73" s="425" t="str">
        <f t="shared" si="42"/>
        <v/>
      </c>
      <c r="AZ73" s="425" t="str">
        <f t="shared" si="42"/>
        <v/>
      </c>
      <c r="BA73" s="425" t="str">
        <f t="shared" si="42"/>
        <v/>
      </c>
      <c r="BB73" s="425" t="str">
        <f t="shared" si="42"/>
        <v/>
      </c>
      <c r="BC73" s="425" t="str">
        <f t="shared" si="42"/>
        <v/>
      </c>
      <c r="BD73" s="425" t="str">
        <f t="shared" si="42"/>
        <v/>
      </c>
      <c r="BE73" s="425" t="str">
        <f t="shared" si="42"/>
        <v/>
      </c>
      <c r="BF73" s="425" t="str">
        <f t="shared" si="42"/>
        <v/>
      </c>
      <c r="BG73" s="425" t="str">
        <f t="shared" si="42"/>
        <v/>
      </c>
      <c r="BH73" s="425" t="str">
        <f t="shared" si="42"/>
        <v/>
      </c>
      <c r="BI73" s="425" t="str">
        <f t="shared" si="42"/>
        <v/>
      </c>
      <c r="BJ73" s="425" t="str">
        <f t="shared" si="42"/>
        <v/>
      </c>
      <c r="BK73" s="425" t="str">
        <f t="shared" si="42"/>
        <v/>
      </c>
      <c r="BL73" s="714" t="str">
        <f t="shared" si="42"/>
        <v/>
      </c>
      <c r="BM73" s="642"/>
      <c r="BN73" s="643"/>
      <c r="BO73" s="525"/>
      <c r="BP73" s="516"/>
      <c r="BQ73" s="516"/>
      <c r="BR73" s="516"/>
      <c r="BS73" s="516"/>
      <c r="BT73" s="516"/>
      <c r="BU73" s="516"/>
      <c r="BV73" s="516"/>
      <c r="BW73" s="516"/>
      <c r="BX73" s="516"/>
      <c r="BY73" s="516"/>
      <c r="BZ73" s="516"/>
      <c r="CA73" s="516"/>
      <c r="CB73" s="516"/>
      <c r="CC73" s="516"/>
      <c r="CD73" s="516"/>
      <c r="CE73" s="516"/>
      <c r="CF73" s="516"/>
      <c r="CG73" s="516"/>
      <c r="CH73" s="516"/>
      <c r="CI73" s="516"/>
      <c r="CJ73" s="516"/>
      <c r="CK73" s="516"/>
      <c r="CL73" s="516"/>
      <c r="CM73" s="516"/>
      <c r="CN73" s="516"/>
      <c r="CO73" s="516"/>
      <c r="CP73" s="516"/>
      <c r="CQ73" s="516"/>
      <c r="CR73" s="516"/>
      <c r="CS73" s="516"/>
      <c r="CT73" s="516"/>
      <c r="CU73" s="516"/>
      <c r="CV73" s="516"/>
      <c r="CW73" s="516"/>
      <c r="CX73" s="516"/>
      <c r="CY73" s="516"/>
      <c r="CZ73" s="516"/>
      <c r="DA73" s="516"/>
      <c r="DB73" s="516"/>
      <c r="DC73" s="516"/>
      <c r="DD73" s="516"/>
      <c r="DE73" s="516"/>
      <c r="DF73" s="516"/>
      <c r="DG73" s="516"/>
      <c r="DH73" s="516"/>
      <c r="DI73" s="516"/>
      <c r="DJ73" s="516"/>
      <c r="DK73" s="516"/>
      <c r="DL73" s="516"/>
      <c r="DM73" s="516"/>
      <c r="DN73" s="516"/>
      <c r="DO73" s="516"/>
      <c r="DP73" s="516"/>
      <c r="DQ73" s="516"/>
      <c r="DR73" s="516"/>
      <c r="DS73" s="516"/>
      <c r="DT73" s="516"/>
      <c r="DU73" s="516"/>
      <c r="DV73" s="516"/>
      <c r="DW73" s="516"/>
      <c r="DX73" s="516"/>
      <c r="DY73" s="516"/>
      <c r="DZ73" s="516"/>
      <c r="EA73" s="516"/>
      <c r="EB73" s="516"/>
      <c r="EC73" s="516"/>
      <c r="ED73" s="516"/>
      <c r="EE73" s="516"/>
      <c r="EF73" s="516"/>
      <c r="EG73" s="516"/>
      <c r="EH73" s="516"/>
      <c r="EI73" s="516"/>
      <c r="EJ73" s="516"/>
      <c r="EK73" s="516"/>
      <c r="EL73" s="516"/>
      <c r="EM73" s="516"/>
      <c r="EN73" s="516"/>
      <c r="EO73" s="516"/>
      <c r="EP73" s="516"/>
      <c r="EQ73" s="516"/>
      <c r="ER73" s="516"/>
      <c r="ES73" s="516"/>
      <c r="ET73" s="516"/>
      <c r="EU73" s="516"/>
      <c r="EV73" s="516"/>
      <c r="EW73" s="516"/>
      <c r="EX73" s="516"/>
      <c r="EY73" s="516"/>
      <c r="EZ73" s="516"/>
      <c r="FA73" s="516"/>
      <c r="FB73" s="516"/>
      <c r="FC73" s="516"/>
      <c r="FD73" s="516"/>
      <c r="FE73" s="516"/>
      <c r="FF73" s="516"/>
      <c r="FG73" s="516"/>
      <c r="FH73" s="516"/>
      <c r="FI73" s="516"/>
      <c r="FJ73" s="516"/>
      <c r="FK73" s="516"/>
      <c r="FL73" s="516"/>
      <c r="FM73" s="516"/>
      <c r="FN73" s="516"/>
      <c r="FO73" s="516"/>
      <c r="FP73" s="516"/>
      <c r="FQ73" s="516"/>
      <c r="FR73" s="516"/>
      <c r="FS73" s="516"/>
      <c r="FT73" s="516"/>
      <c r="FU73" s="516"/>
      <c r="FV73" s="516"/>
      <c r="FW73" s="516"/>
      <c r="FX73" s="516"/>
      <c r="FY73" s="516"/>
      <c r="FZ73" s="516"/>
      <c r="GA73" s="516"/>
      <c r="GB73" s="516"/>
      <c r="GC73" s="516"/>
      <c r="GD73" s="516"/>
      <c r="GE73" s="516"/>
      <c r="GF73" s="516"/>
      <c r="GG73" s="516"/>
      <c r="GH73" s="516"/>
      <c r="GI73" s="516"/>
      <c r="GJ73" s="516"/>
      <c r="GK73" s="516"/>
      <c r="GL73" s="516"/>
      <c r="GM73" s="516"/>
      <c r="GN73" s="516"/>
      <c r="GO73" s="516"/>
      <c r="GP73" s="516"/>
      <c r="GQ73" s="516"/>
      <c r="GR73" s="516"/>
      <c r="GS73" s="516"/>
      <c r="GT73" s="516"/>
      <c r="GU73" s="516"/>
      <c r="GV73" s="516"/>
      <c r="GW73" s="516"/>
      <c r="GX73" s="516"/>
      <c r="GY73" s="516"/>
      <c r="GZ73" s="516"/>
      <c r="HA73" s="516"/>
      <c r="HB73" s="516"/>
      <c r="HC73" s="516"/>
      <c r="HD73" s="516"/>
      <c r="HE73" s="516"/>
      <c r="HF73" s="516"/>
      <c r="HG73" s="516"/>
      <c r="HH73" s="516"/>
      <c r="HI73" s="516"/>
      <c r="HJ73" s="516"/>
      <c r="HK73" s="516"/>
      <c r="HL73" s="516"/>
      <c r="HM73" s="516"/>
      <c r="HN73" s="516"/>
      <c r="HO73" s="516"/>
      <c r="HP73" s="516"/>
      <c r="HQ73" s="516"/>
      <c r="HR73" s="516"/>
      <c r="HS73" s="516"/>
      <c r="HT73" s="516"/>
      <c r="HU73" s="516"/>
      <c r="HV73" s="516"/>
      <c r="HW73" s="516"/>
      <c r="HX73" s="516"/>
      <c r="HY73" s="516"/>
      <c r="HZ73" s="516"/>
      <c r="IA73" s="516"/>
      <c r="IB73" s="516"/>
      <c r="IC73" s="516"/>
      <c r="ID73" s="516"/>
      <c r="IE73" s="516"/>
      <c r="IF73" s="516"/>
      <c r="IG73" s="516"/>
      <c r="IH73" s="516"/>
      <c r="II73" s="516"/>
      <c r="IJ73" s="516"/>
      <c r="IK73" s="516"/>
      <c r="IL73" s="516"/>
      <c r="IM73" s="516"/>
      <c r="IN73" s="516"/>
      <c r="IO73" s="516"/>
      <c r="IP73" s="516"/>
      <c r="IQ73" s="516"/>
      <c r="IR73" s="516"/>
      <c r="IS73" s="516"/>
      <c r="IT73" s="516"/>
      <c r="IU73" s="516"/>
      <c r="IV73" s="516"/>
      <c r="IW73" s="516"/>
      <c r="IX73" s="516"/>
      <c r="IY73" s="516"/>
      <c r="IZ73" s="516"/>
      <c r="JA73" s="516"/>
      <c r="JB73" s="516"/>
      <c r="JC73" s="516"/>
      <c r="JD73" s="516"/>
      <c r="JE73" s="516"/>
      <c r="JF73" s="516"/>
      <c r="JG73" s="516"/>
      <c r="JH73" s="516"/>
      <c r="JI73" s="516"/>
      <c r="JJ73" s="516"/>
      <c r="JK73" s="516"/>
      <c r="JL73" s="516"/>
      <c r="JM73" s="516"/>
      <c r="JN73" s="516"/>
      <c r="JO73" s="516"/>
      <c r="JP73" s="516"/>
      <c r="JQ73" s="516"/>
      <c r="JR73" s="516"/>
      <c r="JS73" s="516"/>
      <c r="JT73" s="516"/>
      <c r="JU73" s="516"/>
      <c r="JV73" s="516"/>
      <c r="JW73" s="516"/>
      <c r="JX73" s="516"/>
      <c r="JY73" s="516"/>
      <c r="JZ73" s="516"/>
      <c r="KA73" s="516"/>
      <c r="KB73" s="516"/>
      <c r="KC73" s="516"/>
      <c r="KD73" s="516"/>
      <c r="KE73" s="516"/>
      <c r="KF73" s="516"/>
      <c r="KG73" s="516"/>
      <c r="KH73" s="516"/>
      <c r="KI73" s="516"/>
      <c r="KJ73" s="516"/>
      <c r="KK73" s="516"/>
      <c r="KL73" s="516"/>
      <c r="KM73" s="516"/>
      <c r="KN73" s="516"/>
      <c r="KO73" s="516"/>
      <c r="KP73" s="516"/>
      <c r="KQ73" s="516"/>
      <c r="KR73" s="516"/>
      <c r="KS73" s="516"/>
      <c r="KT73" s="516"/>
      <c r="KU73" s="516"/>
      <c r="KV73" s="516"/>
      <c r="KW73" s="516"/>
      <c r="KX73" s="516"/>
      <c r="KY73" s="516"/>
      <c r="KZ73" s="516"/>
      <c r="LA73" s="516"/>
      <c r="LB73" s="516"/>
      <c r="LC73" s="516"/>
      <c r="LD73" s="516"/>
      <c r="LE73" s="516"/>
      <c r="LF73" s="516"/>
      <c r="LG73" s="516"/>
      <c r="LH73" s="516"/>
      <c r="LI73" s="516"/>
      <c r="LJ73" s="516"/>
      <c r="LK73" s="516"/>
      <c r="LL73" s="516"/>
      <c r="LM73" s="516"/>
      <c r="LN73" s="516"/>
      <c r="LO73" s="516"/>
      <c r="LP73" s="516"/>
      <c r="LQ73" s="516"/>
      <c r="LR73" s="516"/>
      <c r="LS73" s="516"/>
      <c r="LT73" s="516"/>
      <c r="LU73" s="516"/>
      <c r="LV73" s="516"/>
      <c r="LW73" s="516"/>
      <c r="LX73" s="516"/>
      <c r="LY73" s="516"/>
      <c r="LZ73" s="516"/>
      <c r="MA73" s="516"/>
      <c r="MB73" s="516"/>
      <c r="MC73" s="516"/>
      <c r="MD73" s="516"/>
      <c r="ME73" s="516"/>
      <c r="MF73" s="516"/>
      <c r="MG73" s="516"/>
      <c r="MH73" s="516"/>
      <c r="MI73" s="516"/>
      <c r="MJ73" s="516"/>
      <c r="MK73" s="516"/>
      <c r="ML73" s="516"/>
      <c r="MM73" s="516"/>
      <c r="MN73" s="516"/>
      <c r="MO73" s="516"/>
      <c r="MP73" s="516"/>
      <c r="MQ73" s="516"/>
      <c r="MR73" s="516"/>
      <c r="MS73" s="516"/>
      <c r="MT73" s="516"/>
      <c r="MU73" s="516"/>
      <c r="MV73" s="516"/>
      <c r="MW73" s="516"/>
      <c r="MX73" s="516"/>
      <c r="MY73" s="516"/>
      <c r="MZ73" s="516"/>
      <c r="NA73" s="516"/>
      <c r="NB73" s="516"/>
      <c r="NC73" s="516"/>
      <c r="ND73" s="516"/>
      <c r="NE73" s="516"/>
      <c r="NF73" s="516"/>
      <c r="NG73" s="516"/>
      <c r="NH73" s="516"/>
      <c r="NI73" s="516"/>
      <c r="NJ73" s="516"/>
      <c r="NK73" s="516"/>
      <c r="NL73" s="516"/>
      <c r="NM73" s="516"/>
      <c r="NN73" s="516"/>
      <c r="NO73" s="516"/>
      <c r="NP73" s="516"/>
      <c r="NQ73" s="516"/>
      <c r="NR73" s="516"/>
      <c r="NS73" s="516"/>
      <c r="NT73" s="516"/>
      <c r="NU73" s="516"/>
      <c r="NV73" s="516"/>
      <c r="NW73" s="516"/>
      <c r="NX73" s="516"/>
      <c r="NY73" s="516"/>
      <c r="NZ73" s="516"/>
      <c r="OA73" s="516"/>
      <c r="OB73" s="516"/>
      <c r="OC73" s="516"/>
      <c r="OD73" s="516"/>
      <c r="OE73" s="516"/>
      <c r="OF73" s="516"/>
      <c r="OG73" s="516"/>
      <c r="OH73" s="516"/>
      <c r="OI73" s="516"/>
      <c r="OJ73" s="516"/>
      <c r="OK73" s="516"/>
      <c r="OL73" s="516"/>
      <c r="OM73" s="516"/>
      <c r="ON73" s="516"/>
      <c r="OO73" s="516"/>
      <c r="OP73" s="516"/>
      <c r="OQ73" s="516"/>
      <c r="OR73" s="516"/>
      <c r="OS73" s="516"/>
      <c r="OT73" s="516"/>
      <c r="OU73" s="516"/>
      <c r="OV73" s="516"/>
      <c r="OW73" s="516"/>
      <c r="OX73" s="516"/>
      <c r="OY73" s="516"/>
      <c r="OZ73" s="516"/>
      <c r="PA73" s="516"/>
      <c r="PB73" s="516"/>
      <c r="PC73" s="516"/>
      <c r="PD73" s="516"/>
      <c r="PE73" s="516"/>
      <c r="PF73" s="516"/>
      <c r="PG73" s="516"/>
      <c r="PH73" s="516"/>
      <c r="PI73" s="516"/>
      <c r="PJ73" s="516"/>
      <c r="PK73" s="516"/>
      <c r="PL73" s="516"/>
      <c r="PM73" s="516"/>
      <c r="PN73" s="516"/>
      <c r="PO73" s="516"/>
      <c r="PP73" s="516"/>
      <c r="PQ73" s="516"/>
      <c r="PR73" s="516"/>
      <c r="PS73" s="516"/>
      <c r="PT73" s="516"/>
      <c r="PU73" s="516"/>
      <c r="PV73" s="516"/>
      <c r="PW73" s="516"/>
      <c r="PX73" s="516"/>
    </row>
    <row r="74" spans="1:440" ht="39.6" x14ac:dyDescent="0.25">
      <c r="A74" s="615">
        <v>52</v>
      </c>
      <c r="B74" s="613" t="s">
        <v>184</v>
      </c>
      <c r="C74" s="590" t="s">
        <v>83</v>
      </c>
      <c r="D74" s="608" t="s">
        <v>54</v>
      </c>
      <c r="E74" s="425" t="str">
        <f t="shared" ref="E74:T75" si="43">IF(E$72="N", "X", "")</f>
        <v/>
      </c>
      <c r="F74" s="425" t="str">
        <f t="shared" si="43"/>
        <v/>
      </c>
      <c r="G74" s="425" t="str">
        <f t="shared" si="43"/>
        <v/>
      </c>
      <c r="H74" s="425" t="str">
        <f t="shared" si="43"/>
        <v/>
      </c>
      <c r="I74" s="425" t="str">
        <f t="shared" si="43"/>
        <v/>
      </c>
      <c r="J74" s="425" t="str">
        <f t="shared" si="43"/>
        <v/>
      </c>
      <c r="K74" s="425" t="str">
        <f t="shared" si="43"/>
        <v/>
      </c>
      <c r="L74" s="425" t="str">
        <f t="shared" si="43"/>
        <v/>
      </c>
      <c r="M74" s="425" t="str">
        <f t="shared" si="43"/>
        <v/>
      </c>
      <c r="N74" s="425" t="str">
        <f t="shared" si="43"/>
        <v/>
      </c>
      <c r="O74" s="425" t="str">
        <f t="shared" si="43"/>
        <v/>
      </c>
      <c r="P74" s="425" t="str">
        <f t="shared" si="43"/>
        <v/>
      </c>
      <c r="Q74" s="425" t="str">
        <f t="shared" si="43"/>
        <v/>
      </c>
      <c r="R74" s="425" t="str">
        <f t="shared" si="43"/>
        <v/>
      </c>
      <c r="S74" s="425" t="str">
        <f t="shared" si="43"/>
        <v/>
      </c>
      <c r="T74" s="425" t="str">
        <f t="shared" si="43"/>
        <v/>
      </c>
      <c r="U74" s="425" t="str">
        <f t="shared" ref="U74:BL75" si="44">IF(U$72="N", "X", "")</f>
        <v/>
      </c>
      <c r="V74" s="425" t="str">
        <f t="shared" si="44"/>
        <v/>
      </c>
      <c r="W74" s="425" t="str">
        <f t="shared" si="44"/>
        <v/>
      </c>
      <c r="X74" s="425" t="str">
        <f t="shared" si="44"/>
        <v/>
      </c>
      <c r="Y74" s="425" t="str">
        <f t="shared" si="44"/>
        <v/>
      </c>
      <c r="Z74" s="425" t="str">
        <f t="shared" si="44"/>
        <v/>
      </c>
      <c r="AA74" s="425" t="str">
        <f t="shared" si="44"/>
        <v/>
      </c>
      <c r="AB74" s="425" t="str">
        <f t="shared" si="44"/>
        <v/>
      </c>
      <c r="AC74" s="425" t="str">
        <f t="shared" si="44"/>
        <v/>
      </c>
      <c r="AD74" s="425" t="str">
        <f t="shared" si="44"/>
        <v/>
      </c>
      <c r="AE74" s="425" t="str">
        <f t="shared" si="44"/>
        <v/>
      </c>
      <c r="AF74" s="425" t="str">
        <f t="shared" si="44"/>
        <v/>
      </c>
      <c r="AG74" s="425" t="str">
        <f t="shared" si="44"/>
        <v/>
      </c>
      <c r="AH74" s="425" t="str">
        <f t="shared" si="44"/>
        <v/>
      </c>
      <c r="AI74" s="425" t="str">
        <f t="shared" si="44"/>
        <v/>
      </c>
      <c r="AJ74" s="425" t="str">
        <f t="shared" si="44"/>
        <v/>
      </c>
      <c r="AK74" s="425" t="str">
        <f t="shared" si="44"/>
        <v/>
      </c>
      <c r="AL74" s="425" t="str">
        <f t="shared" si="44"/>
        <v/>
      </c>
      <c r="AM74" s="425" t="str">
        <f t="shared" si="44"/>
        <v/>
      </c>
      <c r="AN74" s="425" t="str">
        <f t="shared" si="44"/>
        <v/>
      </c>
      <c r="AO74" s="425" t="str">
        <f t="shared" si="44"/>
        <v/>
      </c>
      <c r="AP74" s="425" t="str">
        <f t="shared" si="44"/>
        <v/>
      </c>
      <c r="AQ74" s="425" t="str">
        <f t="shared" si="44"/>
        <v/>
      </c>
      <c r="AR74" s="425" t="str">
        <f t="shared" si="44"/>
        <v/>
      </c>
      <c r="AS74" s="425" t="str">
        <f t="shared" si="44"/>
        <v/>
      </c>
      <c r="AT74" s="425" t="str">
        <f t="shared" si="44"/>
        <v/>
      </c>
      <c r="AU74" s="425" t="str">
        <f t="shared" si="44"/>
        <v/>
      </c>
      <c r="AV74" s="425" t="str">
        <f t="shared" si="44"/>
        <v/>
      </c>
      <c r="AW74" s="425" t="str">
        <f t="shared" si="44"/>
        <v/>
      </c>
      <c r="AX74" s="425" t="str">
        <f t="shared" si="44"/>
        <v/>
      </c>
      <c r="AY74" s="425" t="str">
        <f t="shared" si="44"/>
        <v/>
      </c>
      <c r="AZ74" s="425" t="str">
        <f t="shared" si="44"/>
        <v/>
      </c>
      <c r="BA74" s="425" t="str">
        <f t="shared" si="44"/>
        <v/>
      </c>
      <c r="BB74" s="425" t="str">
        <f t="shared" si="44"/>
        <v/>
      </c>
      <c r="BC74" s="425" t="str">
        <f t="shared" si="44"/>
        <v/>
      </c>
      <c r="BD74" s="425" t="str">
        <f t="shared" si="44"/>
        <v/>
      </c>
      <c r="BE74" s="425" t="str">
        <f t="shared" si="44"/>
        <v/>
      </c>
      <c r="BF74" s="425" t="str">
        <f t="shared" si="44"/>
        <v/>
      </c>
      <c r="BG74" s="425" t="str">
        <f t="shared" si="44"/>
        <v/>
      </c>
      <c r="BH74" s="425" t="str">
        <f t="shared" si="44"/>
        <v/>
      </c>
      <c r="BI74" s="425" t="str">
        <f t="shared" si="44"/>
        <v/>
      </c>
      <c r="BJ74" s="425" t="str">
        <f t="shared" si="44"/>
        <v/>
      </c>
      <c r="BK74" s="425" t="str">
        <f t="shared" si="44"/>
        <v/>
      </c>
      <c r="BL74" s="714" t="str">
        <f t="shared" si="44"/>
        <v/>
      </c>
      <c r="BM74" s="642"/>
      <c r="BN74" s="643"/>
      <c r="BO74" s="525"/>
      <c r="BP74" s="516"/>
      <c r="BQ74" s="516"/>
      <c r="BR74" s="516"/>
      <c r="BS74" s="516"/>
      <c r="BT74" s="516"/>
      <c r="BU74" s="516"/>
      <c r="BV74" s="516"/>
      <c r="BW74" s="516"/>
      <c r="BX74" s="516"/>
      <c r="BY74" s="516"/>
      <c r="BZ74" s="516"/>
      <c r="CA74" s="516"/>
      <c r="CB74" s="516"/>
      <c r="CC74" s="516"/>
      <c r="CD74" s="516"/>
      <c r="CE74" s="516"/>
      <c r="CF74" s="516"/>
      <c r="CG74" s="516"/>
      <c r="CH74" s="516"/>
      <c r="CI74" s="516"/>
      <c r="CJ74" s="516"/>
      <c r="CK74" s="516"/>
      <c r="CL74" s="516"/>
      <c r="CM74" s="516"/>
      <c r="CN74" s="516"/>
      <c r="CO74" s="516"/>
      <c r="CP74" s="516"/>
      <c r="CQ74" s="516"/>
      <c r="CR74" s="516"/>
      <c r="CS74" s="516"/>
      <c r="CT74" s="516"/>
      <c r="CU74" s="516"/>
      <c r="CV74" s="516"/>
      <c r="CW74" s="516"/>
      <c r="CX74" s="516"/>
      <c r="CY74" s="516"/>
      <c r="CZ74" s="516"/>
      <c r="DA74" s="516"/>
      <c r="DB74" s="516"/>
      <c r="DC74" s="516"/>
      <c r="DD74" s="516"/>
      <c r="DE74" s="516"/>
      <c r="DF74" s="516"/>
      <c r="DG74" s="516"/>
      <c r="DH74" s="516"/>
      <c r="DI74" s="516"/>
      <c r="DJ74" s="516"/>
      <c r="DK74" s="516"/>
      <c r="DL74" s="516"/>
      <c r="DM74" s="516"/>
      <c r="DN74" s="516"/>
      <c r="DO74" s="516"/>
      <c r="DP74" s="516"/>
      <c r="DQ74" s="516"/>
      <c r="DR74" s="516"/>
      <c r="DS74" s="516"/>
      <c r="DT74" s="516"/>
      <c r="DU74" s="516"/>
      <c r="DV74" s="516"/>
      <c r="DW74" s="516"/>
      <c r="DX74" s="516"/>
      <c r="DY74" s="516"/>
      <c r="DZ74" s="516"/>
      <c r="EA74" s="516"/>
      <c r="EB74" s="516"/>
      <c r="EC74" s="516"/>
      <c r="ED74" s="516"/>
      <c r="EE74" s="516"/>
      <c r="EF74" s="516"/>
      <c r="EG74" s="516"/>
      <c r="EH74" s="516"/>
      <c r="EI74" s="516"/>
      <c r="EJ74" s="516"/>
      <c r="EK74" s="516"/>
      <c r="EL74" s="516"/>
      <c r="EM74" s="516"/>
      <c r="EN74" s="516"/>
      <c r="EO74" s="516"/>
      <c r="EP74" s="516"/>
      <c r="EQ74" s="516"/>
      <c r="ER74" s="516"/>
      <c r="ES74" s="516"/>
      <c r="ET74" s="516"/>
      <c r="EU74" s="516"/>
      <c r="EV74" s="516"/>
      <c r="EW74" s="516"/>
      <c r="EX74" s="516"/>
      <c r="EY74" s="516"/>
      <c r="EZ74" s="516"/>
      <c r="FA74" s="516"/>
      <c r="FB74" s="516"/>
      <c r="FC74" s="516"/>
      <c r="FD74" s="516"/>
      <c r="FE74" s="516"/>
      <c r="FF74" s="516"/>
      <c r="FG74" s="516"/>
      <c r="FH74" s="516"/>
      <c r="FI74" s="516"/>
      <c r="FJ74" s="516"/>
      <c r="FK74" s="516"/>
      <c r="FL74" s="516"/>
      <c r="FM74" s="516"/>
      <c r="FN74" s="516"/>
      <c r="FO74" s="516"/>
      <c r="FP74" s="516"/>
      <c r="FQ74" s="516"/>
      <c r="FR74" s="516"/>
      <c r="FS74" s="516"/>
      <c r="FT74" s="516"/>
      <c r="FU74" s="516"/>
      <c r="FV74" s="516"/>
      <c r="FW74" s="516"/>
      <c r="FX74" s="516"/>
      <c r="FY74" s="516"/>
      <c r="FZ74" s="516"/>
      <c r="GA74" s="516"/>
      <c r="GB74" s="516"/>
      <c r="GC74" s="516"/>
      <c r="GD74" s="516"/>
      <c r="GE74" s="516"/>
      <c r="GF74" s="516"/>
      <c r="GG74" s="516"/>
      <c r="GH74" s="516"/>
      <c r="GI74" s="516"/>
      <c r="GJ74" s="516"/>
      <c r="GK74" s="516"/>
      <c r="GL74" s="516"/>
      <c r="GM74" s="516"/>
      <c r="GN74" s="516"/>
      <c r="GO74" s="516"/>
      <c r="GP74" s="516"/>
      <c r="GQ74" s="516"/>
      <c r="GR74" s="516"/>
      <c r="GS74" s="516"/>
      <c r="GT74" s="516"/>
      <c r="GU74" s="516"/>
      <c r="GV74" s="516"/>
      <c r="GW74" s="516"/>
      <c r="GX74" s="516"/>
      <c r="GY74" s="516"/>
      <c r="GZ74" s="516"/>
      <c r="HA74" s="516"/>
      <c r="HB74" s="516"/>
      <c r="HC74" s="516"/>
      <c r="HD74" s="516"/>
      <c r="HE74" s="516"/>
      <c r="HF74" s="516"/>
      <c r="HG74" s="516"/>
      <c r="HH74" s="516"/>
      <c r="HI74" s="516"/>
      <c r="HJ74" s="516"/>
      <c r="HK74" s="516"/>
      <c r="HL74" s="516"/>
      <c r="HM74" s="516"/>
      <c r="HN74" s="516"/>
      <c r="HO74" s="516"/>
      <c r="HP74" s="516"/>
      <c r="HQ74" s="516"/>
      <c r="HR74" s="516"/>
      <c r="HS74" s="516"/>
      <c r="HT74" s="516"/>
      <c r="HU74" s="516"/>
      <c r="HV74" s="516"/>
      <c r="HW74" s="516"/>
      <c r="HX74" s="516"/>
      <c r="HY74" s="516"/>
      <c r="HZ74" s="516"/>
      <c r="IA74" s="516"/>
      <c r="IB74" s="516"/>
      <c r="IC74" s="516"/>
      <c r="ID74" s="516"/>
      <c r="IE74" s="516"/>
      <c r="IF74" s="516"/>
      <c r="IG74" s="516"/>
      <c r="IH74" s="516"/>
      <c r="II74" s="516"/>
      <c r="IJ74" s="516"/>
      <c r="IK74" s="516"/>
      <c r="IL74" s="516"/>
      <c r="IM74" s="516"/>
      <c r="IN74" s="516"/>
      <c r="IO74" s="516"/>
      <c r="IP74" s="516"/>
      <c r="IQ74" s="516"/>
      <c r="IR74" s="516"/>
      <c r="IS74" s="516"/>
      <c r="IT74" s="516"/>
      <c r="IU74" s="516"/>
      <c r="IV74" s="516"/>
      <c r="IW74" s="516"/>
      <c r="IX74" s="516"/>
      <c r="IY74" s="516"/>
      <c r="IZ74" s="516"/>
      <c r="JA74" s="516"/>
      <c r="JB74" s="516"/>
      <c r="JC74" s="516"/>
      <c r="JD74" s="516"/>
      <c r="JE74" s="516"/>
      <c r="JF74" s="516"/>
      <c r="JG74" s="516"/>
      <c r="JH74" s="516"/>
      <c r="JI74" s="516"/>
      <c r="JJ74" s="516"/>
      <c r="JK74" s="516"/>
      <c r="JL74" s="516"/>
      <c r="JM74" s="516"/>
      <c r="JN74" s="516"/>
      <c r="JO74" s="516"/>
      <c r="JP74" s="516"/>
      <c r="JQ74" s="516"/>
      <c r="JR74" s="516"/>
      <c r="JS74" s="516"/>
      <c r="JT74" s="516"/>
      <c r="JU74" s="516"/>
      <c r="JV74" s="516"/>
      <c r="JW74" s="516"/>
      <c r="JX74" s="516"/>
      <c r="JY74" s="516"/>
      <c r="JZ74" s="516"/>
      <c r="KA74" s="516"/>
      <c r="KB74" s="516"/>
      <c r="KC74" s="516"/>
      <c r="KD74" s="516"/>
      <c r="KE74" s="516"/>
      <c r="KF74" s="516"/>
      <c r="KG74" s="516"/>
      <c r="KH74" s="516"/>
      <c r="KI74" s="516"/>
      <c r="KJ74" s="516"/>
      <c r="KK74" s="516"/>
      <c r="KL74" s="516"/>
      <c r="KM74" s="516"/>
      <c r="KN74" s="516"/>
      <c r="KO74" s="516"/>
      <c r="KP74" s="516"/>
      <c r="KQ74" s="516"/>
      <c r="KR74" s="516"/>
      <c r="KS74" s="516"/>
      <c r="KT74" s="516"/>
      <c r="KU74" s="516"/>
      <c r="KV74" s="516"/>
      <c r="KW74" s="516"/>
      <c r="KX74" s="516"/>
      <c r="KY74" s="516"/>
      <c r="KZ74" s="516"/>
      <c r="LA74" s="516"/>
      <c r="LB74" s="516"/>
      <c r="LC74" s="516"/>
      <c r="LD74" s="516"/>
      <c r="LE74" s="516"/>
      <c r="LF74" s="516"/>
      <c r="LG74" s="516"/>
      <c r="LH74" s="516"/>
      <c r="LI74" s="516"/>
      <c r="LJ74" s="516"/>
      <c r="LK74" s="516"/>
      <c r="LL74" s="516"/>
      <c r="LM74" s="516"/>
      <c r="LN74" s="516"/>
      <c r="LO74" s="516"/>
      <c r="LP74" s="516"/>
      <c r="LQ74" s="516"/>
      <c r="LR74" s="516"/>
      <c r="LS74" s="516"/>
      <c r="LT74" s="516"/>
      <c r="LU74" s="516"/>
      <c r="LV74" s="516"/>
      <c r="LW74" s="516"/>
      <c r="LX74" s="516"/>
      <c r="LY74" s="516"/>
      <c r="LZ74" s="516"/>
      <c r="MA74" s="516"/>
      <c r="MB74" s="516"/>
      <c r="MC74" s="516"/>
      <c r="MD74" s="516"/>
      <c r="ME74" s="516"/>
      <c r="MF74" s="516"/>
      <c r="MG74" s="516"/>
      <c r="MH74" s="516"/>
      <c r="MI74" s="516"/>
      <c r="MJ74" s="516"/>
      <c r="MK74" s="516"/>
      <c r="ML74" s="516"/>
      <c r="MM74" s="516"/>
      <c r="MN74" s="516"/>
      <c r="MO74" s="516"/>
      <c r="MP74" s="516"/>
      <c r="MQ74" s="516"/>
      <c r="MR74" s="516"/>
      <c r="MS74" s="516"/>
      <c r="MT74" s="516"/>
      <c r="MU74" s="516"/>
      <c r="MV74" s="516"/>
      <c r="MW74" s="516"/>
      <c r="MX74" s="516"/>
      <c r="MY74" s="516"/>
      <c r="MZ74" s="516"/>
      <c r="NA74" s="516"/>
      <c r="NB74" s="516"/>
      <c r="NC74" s="516"/>
      <c r="ND74" s="516"/>
      <c r="NE74" s="516"/>
      <c r="NF74" s="516"/>
      <c r="NG74" s="516"/>
      <c r="NH74" s="516"/>
      <c r="NI74" s="516"/>
      <c r="NJ74" s="516"/>
      <c r="NK74" s="516"/>
      <c r="NL74" s="516"/>
      <c r="NM74" s="516"/>
      <c r="NN74" s="516"/>
      <c r="NO74" s="516"/>
      <c r="NP74" s="516"/>
      <c r="NQ74" s="516"/>
      <c r="NR74" s="516"/>
      <c r="NS74" s="516"/>
      <c r="NT74" s="516"/>
      <c r="NU74" s="516"/>
      <c r="NV74" s="516"/>
      <c r="NW74" s="516"/>
      <c r="NX74" s="516"/>
      <c r="NY74" s="516"/>
      <c r="NZ74" s="516"/>
      <c r="OA74" s="516"/>
      <c r="OB74" s="516"/>
      <c r="OC74" s="516"/>
      <c r="OD74" s="516"/>
      <c r="OE74" s="516"/>
      <c r="OF74" s="516"/>
      <c r="OG74" s="516"/>
      <c r="OH74" s="516"/>
      <c r="OI74" s="516"/>
      <c r="OJ74" s="516"/>
      <c r="OK74" s="516"/>
      <c r="OL74" s="516"/>
      <c r="OM74" s="516"/>
      <c r="ON74" s="516"/>
      <c r="OO74" s="516"/>
      <c r="OP74" s="516"/>
      <c r="OQ74" s="516"/>
      <c r="OR74" s="516"/>
      <c r="OS74" s="516"/>
      <c r="OT74" s="516"/>
      <c r="OU74" s="516"/>
      <c r="OV74" s="516"/>
      <c r="OW74" s="516"/>
      <c r="OX74" s="516"/>
      <c r="OY74" s="516"/>
      <c r="OZ74" s="516"/>
      <c r="PA74" s="516"/>
      <c r="PB74" s="516"/>
      <c r="PC74" s="516"/>
      <c r="PD74" s="516"/>
      <c r="PE74" s="516"/>
      <c r="PF74" s="516"/>
      <c r="PG74" s="516"/>
      <c r="PH74" s="516"/>
      <c r="PI74" s="516"/>
      <c r="PJ74" s="516"/>
      <c r="PK74" s="516"/>
      <c r="PL74" s="516"/>
      <c r="PM74" s="516"/>
      <c r="PN74" s="516"/>
      <c r="PO74" s="516"/>
      <c r="PP74" s="516"/>
      <c r="PQ74" s="516"/>
      <c r="PR74" s="516"/>
      <c r="PS74" s="516"/>
      <c r="PT74" s="516"/>
      <c r="PU74" s="516"/>
      <c r="PV74" s="516"/>
      <c r="PW74" s="516"/>
      <c r="PX74" s="516"/>
    </row>
    <row r="75" spans="1:440" ht="40.200000000000003" thickBot="1" x14ac:dyDescent="0.3">
      <c r="A75" s="616">
        <v>53</v>
      </c>
      <c r="B75" s="617" t="s">
        <v>183</v>
      </c>
      <c r="C75" s="562" t="s">
        <v>84</v>
      </c>
      <c r="D75" s="618" t="s">
        <v>54</v>
      </c>
      <c r="E75" s="646" t="str">
        <f t="shared" si="43"/>
        <v/>
      </c>
      <c r="F75" s="646" t="str">
        <f t="shared" si="43"/>
        <v/>
      </c>
      <c r="G75" s="646" t="str">
        <f t="shared" si="43"/>
        <v/>
      </c>
      <c r="H75" s="646" t="str">
        <f t="shared" si="43"/>
        <v/>
      </c>
      <c r="I75" s="646" t="str">
        <f t="shared" si="43"/>
        <v/>
      </c>
      <c r="J75" s="646" t="str">
        <f t="shared" si="43"/>
        <v/>
      </c>
      <c r="K75" s="646" t="str">
        <f t="shared" si="43"/>
        <v/>
      </c>
      <c r="L75" s="646" t="str">
        <f t="shared" si="43"/>
        <v/>
      </c>
      <c r="M75" s="646" t="str">
        <f t="shared" si="43"/>
        <v/>
      </c>
      <c r="N75" s="646" t="str">
        <f t="shared" si="43"/>
        <v/>
      </c>
      <c r="O75" s="646" t="str">
        <f t="shared" si="43"/>
        <v/>
      </c>
      <c r="P75" s="646" t="str">
        <f t="shared" si="43"/>
        <v/>
      </c>
      <c r="Q75" s="646" t="str">
        <f t="shared" si="43"/>
        <v/>
      </c>
      <c r="R75" s="646" t="str">
        <f t="shared" si="43"/>
        <v/>
      </c>
      <c r="S75" s="646" t="str">
        <f t="shared" si="43"/>
        <v/>
      </c>
      <c r="T75" s="646" t="str">
        <f t="shared" si="43"/>
        <v/>
      </c>
      <c r="U75" s="646" t="str">
        <f t="shared" si="44"/>
        <v/>
      </c>
      <c r="V75" s="646" t="str">
        <f t="shared" si="44"/>
        <v/>
      </c>
      <c r="W75" s="646" t="str">
        <f t="shared" si="44"/>
        <v/>
      </c>
      <c r="X75" s="646" t="str">
        <f t="shared" si="44"/>
        <v/>
      </c>
      <c r="Y75" s="646" t="str">
        <f t="shared" si="44"/>
        <v/>
      </c>
      <c r="Z75" s="646" t="str">
        <f t="shared" si="44"/>
        <v/>
      </c>
      <c r="AA75" s="646" t="str">
        <f t="shared" si="44"/>
        <v/>
      </c>
      <c r="AB75" s="646" t="str">
        <f t="shared" si="44"/>
        <v/>
      </c>
      <c r="AC75" s="646" t="str">
        <f t="shared" si="44"/>
        <v/>
      </c>
      <c r="AD75" s="646" t="str">
        <f t="shared" si="44"/>
        <v/>
      </c>
      <c r="AE75" s="646" t="str">
        <f t="shared" si="44"/>
        <v/>
      </c>
      <c r="AF75" s="646" t="str">
        <f t="shared" si="44"/>
        <v/>
      </c>
      <c r="AG75" s="646" t="str">
        <f t="shared" si="44"/>
        <v/>
      </c>
      <c r="AH75" s="646" t="str">
        <f t="shared" si="44"/>
        <v/>
      </c>
      <c r="AI75" s="646" t="str">
        <f t="shared" si="44"/>
        <v/>
      </c>
      <c r="AJ75" s="646" t="str">
        <f t="shared" si="44"/>
        <v/>
      </c>
      <c r="AK75" s="646" t="str">
        <f t="shared" si="44"/>
        <v/>
      </c>
      <c r="AL75" s="646" t="str">
        <f t="shared" si="44"/>
        <v/>
      </c>
      <c r="AM75" s="646" t="str">
        <f t="shared" si="44"/>
        <v/>
      </c>
      <c r="AN75" s="646" t="str">
        <f t="shared" si="44"/>
        <v/>
      </c>
      <c r="AO75" s="646" t="str">
        <f t="shared" si="44"/>
        <v/>
      </c>
      <c r="AP75" s="646" t="str">
        <f t="shared" si="44"/>
        <v/>
      </c>
      <c r="AQ75" s="646" t="str">
        <f t="shared" si="44"/>
        <v/>
      </c>
      <c r="AR75" s="646" t="str">
        <f t="shared" si="44"/>
        <v/>
      </c>
      <c r="AS75" s="646" t="str">
        <f t="shared" si="44"/>
        <v/>
      </c>
      <c r="AT75" s="646" t="str">
        <f t="shared" si="44"/>
        <v/>
      </c>
      <c r="AU75" s="646" t="str">
        <f t="shared" si="44"/>
        <v/>
      </c>
      <c r="AV75" s="646" t="str">
        <f t="shared" si="44"/>
        <v/>
      </c>
      <c r="AW75" s="646" t="str">
        <f t="shared" si="44"/>
        <v/>
      </c>
      <c r="AX75" s="646" t="str">
        <f t="shared" si="44"/>
        <v/>
      </c>
      <c r="AY75" s="646" t="str">
        <f t="shared" si="44"/>
        <v/>
      </c>
      <c r="AZ75" s="646" t="str">
        <f t="shared" si="44"/>
        <v/>
      </c>
      <c r="BA75" s="646" t="str">
        <f t="shared" si="44"/>
        <v/>
      </c>
      <c r="BB75" s="646" t="str">
        <f t="shared" si="44"/>
        <v/>
      </c>
      <c r="BC75" s="646" t="str">
        <f t="shared" si="44"/>
        <v/>
      </c>
      <c r="BD75" s="646" t="str">
        <f t="shared" si="44"/>
        <v/>
      </c>
      <c r="BE75" s="646" t="str">
        <f t="shared" si="44"/>
        <v/>
      </c>
      <c r="BF75" s="646" t="str">
        <f t="shared" si="44"/>
        <v/>
      </c>
      <c r="BG75" s="646" t="str">
        <f t="shared" si="44"/>
        <v/>
      </c>
      <c r="BH75" s="646" t="str">
        <f t="shared" si="44"/>
        <v/>
      </c>
      <c r="BI75" s="646" t="str">
        <f t="shared" si="44"/>
        <v/>
      </c>
      <c r="BJ75" s="646" t="str">
        <f t="shared" si="44"/>
        <v/>
      </c>
      <c r="BK75" s="646" t="str">
        <f t="shared" si="44"/>
        <v/>
      </c>
      <c r="BL75" s="729" t="str">
        <f t="shared" si="44"/>
        <v/>
      </c>
      <c r="BM75" s="664"/>
      <c r="BN75" s="665"/>
      <c r="BO75" s="666"/>
      <c r="BP75" s="516"/>
      <c r="BQ75" s="516"/>
      <c r="BR75" s="516"/>
      <c r="BS75" s="516"/>
      <c r="BT75" s="516"/>
      <c r="BU75" s="516"/>
      <c r="BV75" s="516"/>
      <c r="BW75" s="516"/>
      <c r="BX75" s="516"/>
      <c r="BY75" s="516"/>
      <c r="BZ75" s="516"/>
      <c r="CA75" s="516"/>
      <c r="CB75" s="516"/>
      <c r="CC75" s="516"/>
      <c r="CD75" s="516"/>
      <c r="CE75" s="516"/>
      <c r="CF75" s="516"/>
      <c r="CG75" s="516"/>
      <c r="CH75" s="516"/>
      <c r="CI75" s="516"/>
      <c r="CJ75" s="516"/>
      <c r="CK75" s="516"/>
      <c r="CL75" s="516"/>
      <c r="CM75" s="516"/>
      <c r="CN75" s="516"/>
      <c r="CO75" s="516"/>
      <c r="CP75" s="516"/>
      <c r="CQ75" s="516"/>
      <c r="CR75" s="516"/>
      <c r="CS75" s="516"/>
      <c r="CT75" s="516"/>
      <c r="CU75" s="516"/>
      <c r="CV75" s="516"/>
      <c r="CW75" s="516"/>
      <c r="CX75" s="516"/>
      <c r="CY75" s="516"/>
      <c r="CZ75" s="516"/>
      <c r="DA75" s="516"/>
      <c r="DB75" s="516"/>
      <c r="DC75" s="516"/>
      <c r="DD75" s="516"/>
      <c r="DE75" s="516"/>
      <c r="DF75" s="516"/>
      <c r="DG75" s="516"/>
      <c r="DH75" s="516"/>
      <c r="DI75" s="516"/>
      <c r="DJ75" s="516"/>
      <c r="DK75" s="516"/>
      <c r="DL75" s="516"/>
      <c r="DM75" s="516"/>
      <c r="DN75" s="516"/>
      <c r="DO75" s="516"/>
      <c r="DP75" s="516"/>
      <c r="DQ75" s="516"/>
      <c r="DR75" s="516"/>
      <c r="DS75" s="516"/>
      <c r="DT75" s="516"/>
      <c r="DU75" s="516"/>
      <c r="DV75" s="516"/>
      <c r="DW75" s="516"/>
      <c r="DX75" s="516"/>
      <c r="DY75" s="516"/>
      <c r="DZ75" s="516"/>
      <c r="EA75" s="516"/>
      <c r="EB75" s="516"/>
      <c r="EC75" s="516"/>
      <c r="ED75" s="516"/>
      <c r="EE75" s="516"/>
      <c r="EF75" s="516"/>
      <c r="EG75" s="516"/>
      <c r="EH75" s="516"/>
      <c r="EI75" s="516"/>
      <c r="EJ75" s="516"/>
      <c r="EK75" s="516"/>
      <c r="EL75" s="516"/>
      <c r="EM75" s="516"/>
      <c r="EN75" s="516"/>
      <c r="EO75" s="516"/>
      <c r="EP75" s="516"/>
      <c r="EQ75" s="516"/>
      <c r="ER75" s="516"/>
      <c r="ES75" s="516"/>
      <c r="ET75" s="516"/>
      <c r="EU75" s="516"/>
      <c r="EV75" s="516"/>
      <c r="EW75" s="516"/>
      <c r="EX75" s="516"/>
      <c r="EY75" s="516"/>
      <c r="EZ75" s="516"/>
      <c r="FA75" s="516"/>
      <c r="FB75" s="516"/>
      <c r="FC75" s="516"/>
      <c r="FD75" s="516"/>
      <c r="FE75" s="516"/>
      <c r="FF75" s="516"/>
      <c r="FG75" s="516"/>
      <c r="FH75" s="516"/>
      <c r="FI75" s="516"/>
      <c r="FJ75" s="516"/>
      <c r="FK75" s="516"/>
      <c r="FL75" s="516"/>
      <c r="FM75" s="516"/>
      <c r="FN75" s="516"/>
      <c r="FO75" s="516"/>
      <c r="FP75" s="516"/>
      <c r="FQ75" s="516"/>
      <c r="FR75" s="516"/>
      <c r="FS75" s="516"/>
      <c r="FT75" s="516"/>
      <c r="FU75" s="516"/>
      <c r="FV75" s="516"/>
      <c r="FW75" s="516"/>
      <c r="FX75" s="516"/>
      <c r="FY75" s="516"/>
      <c r="FZ75" s="516"/>
      <c r="GA75" s="516"/>
      <c r="GB75" s="516"/>
      <c r="GC75" s="516"/>
      <c r="GD75" s="516"/>
      <c r="GE75" s="516"/>
      <c r="GF75" s="516"/>
      <c r="GG75" s="516"/>
      <c r="GH75" s="516"/>
      <c r="GI75" s="516"/>
      <c r="GJ75" s="516"/>
      <c r="GK75" s="516"/>
      <c r="GL75" s="516"/>
      <c r="GM75" s="516"/>
      <c r="GN75" s="516"/>
      <c r="GO75" s="516"/>
      <c r="GP75" s="516"/>
      <c r="GQ75" s="516"/>
      <c r="GR75" s="516"/>
      <c r="GS75" s="516"/>
      <c r="GT75" s="516"/>
      <c r="GU75" s="516"/>
      <c r="GV75" s="516"/>
      <c r="GW75" s="516"/>
      <c r="GX75" s="516"/>
      <c r="GY75" s="516"/>
      <c r="GZ75" s="516"/>
      <c r="HA75" s="516"/>
      <c r="HB75" s="516"/>
      <c r="HC75" s="516"/>
      <c r="HD75" s="516"/>
      <c r="HE75" s="516"/>
      <c r="HF75" s="516"/>
      <c r="HG75" s="516"/>
      <c r="HH75" s="516"/>
      <c r="HI75" s="516"/>
      <c r="HJ75" s="516"/>
      <c r="HK75" s="516"/>
      <c r="HL75" s="516"/>
      <c r="HM75" s="516"/>
      <c r="HN75" s="516"/>
      <c r="HO75" s="516"/>
      <c r="HP75" s="516"/>
      <c r="HQ75" s="516"/>
      <c r="HR75" s="516"/>
      <c r="HS75" s="516"/>
      <c r="HT75" s="516"/>
      <c r="HU75" s="516"/>
      <c r="HV75" s="516"/>
      <c r="HW75" s="516"/>
      <c r="HX75" s="516"/>
      <c r="HY75" s="516"/>
      <c r="HZ75" s="516"/>
      <c r="IA75" s="516"/>
      <c r="IB75" s="516"/>
      <c r="IC75" s="516"/>
      <c r="ID75" s="516"/>
      <c r="IE75" s="516"/>
      <c r="IF75" s="516"/>
      <c r="IG75" s="516"/>
      <c r="IH75" s="516"/>
      <c r="II75" s="516"/>
      <c r="IJ75" s="516"/>
      <c r="IK75" s="516"/>
      <c r="IL75" s="516"/>
      <c r="IM75" s="516"/>
      <c r="IN75" s="516"/>
      <c r="IO75" s="516"/>
      <c r="IP75" s="516"/>
      <c r="IQ75" s="516"/>
      <c r="IR75" s="516"/>
      <c r="IS75" s="516"/>
      <c r="IT75" s="516"/>
      <c r="IU75" s="516"/>
      <c r="IV75" s="516"/>
      <c r="IW75" s="516"/>
      <c r="IX75" s="516"/>
      <c r="IY75" s="516"/>
      <c r="IZ75" s="516"/>
      <c r="JA75" s="516"/>
      <c r="JB75" s="516"/>
      <c r="JC75" s="516"/>
      <c r="JD75" s="516"/>
      <c r="JE75" s="516"/>
      <c r="JF75" s="516"/>
      <c r="JG75" s="516"/>
      <c r="JH75" s="516"/>
      <c r="JI75" s="516"/>
      <c r="JJ75" s="516"/>
      <c r="JK75" s="516"/>
      <c r="JL75" s="516"/>
      <c r="JM75" s="516"/>
      <c r="JN75" s="516"/>
      <c r="JO75" s="516"/>
      <c r="JP75" s="516"/>
      <c r="JQ75" s="516"/>
      <c r="JR75" s="516"/>
      <c r="JS75" s="516"/>
      <c r="JT75" s="516"/>
      <c r="JU75" s="516"/>
      <c r="JV75" s="516"/>
      <c r="JW75" s="516"/>
      <c r="JX75" s="516"/>
      <c r="JY75" s="516"/>
      <c r="JZ75" s="516"/>
      <c r="KA75" s="516"/>
      <c r="KB75" s="516"/>
      <c r="KC75" s="516"/>
      <c r="KD75" s="516"/>
      <c r="KE75" s="516"/>
      <c r="KF75" s="516"/>
      <c r="KG75" s="516"/>
      <c r="KH75" s="516"/>
      <c r="KI75" s="516"/>
      <c r="KJ75" s="516"/>
      <c r="KK75" s="516"/>
      <c r="KL75" s="516"/>
      <c r="KM75" s="516"/>
      <c r="KN75" s="516"/>
      <c r="KO75" s="516"/>
      <c r="KP75" s="516"/>
      <c r="KQ75" s="516"/>
      <c r="KR75" s="516"/>
      <c r="KS75" s="516"/>
      <c r="KT75" s="516"/>
      <c r="KU75" s="516"/>
      <c r="KV75" s="516"/>
      <c r="KW75" s="516"/>
      <c r="KX75" s="516"/>
      <c r="KY75" s="516"/>
      <c r="KZ75" s="516"/>
      <c r="LA75" s="516"/>
      <c r="LB75" s="516"/>
      <c r="LC75" s="516"/>
      <c r="LD75" s="516"/>
      <c r="LE75" s="516"/>
      <c r="LF75" s="516"/>
      <c r="LG75" s="516"/>
      <c r="LH75" s="516"/>
      <c r="LI75" s="516"/>
      <c r="LJ75" s="516"/>
      <c r="LK75" s="516"/>
      <c r="LL75" s="516"/>
      <c r="LM75" s="516"/>
      <c r="LN75" s="516"/>
      <c r="LO75" s="516"/>
      <c r="LP75" s="516"/>
      <c r="LQ75" s="516"/>
      <c r="LR75" s="516"/>
      <c r="LS75" s="516"/>
      <c r="LT75" s="516"/>
      <c r="LU75" s="516"/>
      <c r="LV75" s="516"/>
      <c r="LW75" s="516"/>
      <c r="LX75" s="516"/>
      <c r="LY75" s="516"/>
      <c r="LZ75" s="516"/>
      <c r="MA75" s="516"/>
      <c r="MB75" s="516"/>
      <c r="MC75" s="516"/>
      <c r="MD75" s="516"/>
      <c r="ME75" s="516"/>
      <c r="MF75" s="516"/>
      <c r="MG75" s="516"/>
      <c r="MH75" s="516"/>
      <c r="MI75" s="516"/>
      <c r="MJ75" s="516"/>
      <c r="MK75" s="516"/>
      <c r="ML75" s="516"/>
      <c r="MM75" s="516"/>
      <c r="MN75" s="516"/>
      <c r="MO75" s="516"/>
      <c r="MP75" s="516"/>
      <c r="MQ75" s="516"/>
      <c r="MR75" s="516"/>
      <c r="MS75" s="516"/>
      <c r="MT75" s="516"/>
      <c r="MU75" s="516"/>
      <c r="MV75" s="516"/>
      <c r="MW75" s="516"/>
      <c r="MX75" s="516"/>
      <c r="MY75" s="516"/>
      <c r="MZ75" s="516"/>
      <c r="NA75" s="516"/>
      <c r="NB75" s="516"/>
      <c r="NC75" s="516"/>
      <c r="ND75" s="516"/>
      <c r="NE75" s="516"/>
      <c r="NF75" s="516"/>
      <c r="NG75" s="516"/>
      <c r="NH75" s="516"/>
      <c r="NI75" s="516"/>
      <c r="NJ75" s="516"/>
      <c r="NK75" s="516"/>
      <c r="NL75" s="516"/>
      <c r="NM75" s="516"/>
      <c r="NN75" s="516"/>
      <c r="NO75" s="516"/>
      <c r="NP75" s="516"/>
      <c r="NQ75" s="516"/>
      <c r="NR75" s="516"/>
      <c r="NS75" s="516"/>
      <c r="NT75" s="516"/>
      <c r="NU75" s="516"/>
      <c r="NV75" s="516"/>
      <c r="NW75" s="516"/>
      <c r="NX75" s="516"/>
      <c r="NY75" s="516"/>
      <c r="NZ75" s="516"/>
      <c r="OA75" s="516"/>
      <c r="OB75" s="516"/>
      <c r="OC75" s="516"/>
      <c r="OD75" s="516"/>
      <c r="OE75" s="516"/>
      <c r="OF75" s="516"/>
      <c r="OG75" s="516"/>
      <c r="OH75" s="516"/>
      <c r="OI75" s="516"/>
      <c r="OJ75" s="516"/>
      <c r="OK75" s="516"/>
      <c r="OL75" s="516"/>
      <c r="OM75" s="516"/>
      <c r="ON75" s="516"/>
      <c r="OO75" s="516"/>
      <c r="OP75" s="516"/>
      <c r="OQ75" s="516"/>
      <c r="OR75" s="516"/>
      <c r="OS75" s="516"/>
      <c r="OT75" s="516"/>
      <c r="OU75" s="516"/>
      <c r="OV75" s="516"/>
      <c r="OW75" s="516"/>
      <c r="OX75" s="516"/>
      <c r="OY75" s="516"/>
      <c r="OZ75" s="516"/>
      <c r="PA75" s="516"/>
      <c r="PB75" s="516"/>
      <c r="PC75" s="516"/>
      <c r="PD75" s="516"/>
      <c r="PE75" s="516"/>
      <c r="PF75" s="516"/>
      <c r="PG75" s="516"/>
      <c r="PH75" s="516"/>
      <c r="PI75" s="516"/>
      <c r="PJ75" s="516"/>
      <c r="PK75" s="516"/>
      <c r="PL75" s="516"/>
      <c r="PM75" s="516"/>
      <c r="PN75" s="516"/>
      <c r="PO75" s="516"/>
      <c r="PP75" s="516"/>
      <c r="PQ75" s="516"/>
      <c r="PR75" s="516"/>
      <c r="PS75" s="516"/>
      <c r="PT75" s="516"/>
      <c r="PU75" s="516"/>
      <c r="PV75" s="516"/>
      <c r="PW75" s="516"/>
      <c r="PX75" s="516"/>
    </row>
    <row r="76" spans="1:440" s="257" customFormat="1" ht="22.5" customHeight="1" thickBot="1" x14ac:dyDescent="0.3">
      <c r="A76" s="619"/>
      <c r="B76" s="761" t="s">
        <v>206</v>
      </c>
      <c r="C76" s="762"/>
      <c r="D76" s="620" t="s">
        <v>10</v>
      </c>
      <c r="E76" s="730"/>
      <c r="F76" s="676"/>
      <c r="G76" s="676"/>
      <c r="H76" s="676"/>
      <c r="I76" s="676"/>
      <c r="J76" s="676"/>
      <c r="K76" s="676"/>
      <c r="L76" s="676"/>
      <c r="M76" s="676"/>
      <c r="N76" s="676"/>
      <c r="O76" s="676"/>
      <c r="P76" s="676"/>
      <c r="Q76" s="676"/>
      <c r="R76" s="676"/>
      <c r="S76" s="676"/>
      <c r="T76" s="676"/>
      <c r="U76" s="676"/>
      <c r="V76" s="676"/>
      <c r="W76" s="676"/>
      <c r="X76" s="676"/>
      <c r="Y76" s="676"/>
      <c r="Z76" s="676"/>
      <c r="AA76" s="676"/>
      <c r="AB76" s="676"/>
      <c r="AC76" s="676"/>
      <c r="AD76" s="676"/>
      <c r="AE76" s="676"/>
      <c r="AF76" s="676"/>
      <c r="AG76" s="676"/>
      <c r="AH76" s="676"/>
      <c r="AI76" s="676"/>
      <c r="AJ76" s="676"/>
      <c r="AK76" s="676"/>
      <c r="AL76" s="676"/>
      <c r="AM76" s="676"/>
      <c r="AN76" s="676"/>
      <c r="AO76" s="676"/>
      <c r="AP76" s="676"/>
      <c r="AQ76" s="676"/>
      <c r="AR76" s="676"/>
      <c r="AS76" s="676"/>
      <c r="AT76" s="676"/>
      <c r="AU76" s="676"/>
      <c r="AV76" s="676"/>
      <c r="AW76" s="676"/>
      <c r="AX76" s="676"/>
      <c r="AY76" s="676"/>
      <c r="AZ76" s="676"/>
      <c r="BA76" s="676"/>
      <c r="BB76" s="676"/>
      <c r="BC76" s="676"/>
      <c r="BD76" s="676"/>
      <c r="BE76" s="676"/>
      <c r="BF76" s="676"/>
      <c r="BG76" s="676"/>
      <c r="BH76" s="676"/>
      <c r="BI76" s="676"/>
      <c r="BJ76" s="676"/>
      <c r="BK76" s="676"/>
      <c r="BL76" s="677"/>
      <c r="BM76" s="717" t="s">
        <v>41</v>
      </c>
      <c r="BN76" s="718" t="s">
        <v>139</v>
      </c>
      <c r="BO76" s="719" t="s">
        <v>42</v>
      </c>
      <c r="BP76" s="731"/>
      <c r="BQ76" s="731"/>
      <c r="BR76" s="731"/>
      <c r="BS76" s="731"/>
      <c r="BT76" s="731"/>
      <c r="BU76" s="731"/>
      <c r="BV76" s="731"/>
      <c r="BW76" s="731"/>
      <c r="BX76" s="731"/>
      <c r="BY76" s="731"/>
      <c r="BZ76" s="731"/>
      <c r="CA76" s="731"/>
      <c r="CB76" s="731"/>
      <c r="CC76" s="731"/>
      <c r="CD76" s="731"/>
      <c r="CE76" s="731"/>
      <c r="CF76" s="731"/>
      <c r="CG76" s="731"/>
      <c r="CH76" s="731"/>
      <c r="CI76" s="731"/>
      <c r="CJ76" s="731"/>
      <c r="CK76" s="731"/>
      <c r="CL76" s="731"/>
      <c r="CM76" s="731"/>
      <c r="CN76" s="731"/>
      <c r="CO76" s="731"/>
      <c r="CP76" s="731"/>
      <c r="CQ76" s="731"/>
      <c r="CR76" s="731"/>
      <c r="CS76" s="731"/>
      <c r="CT76" s="731"/>
      <c r="CU76" s="731"/>
      <c r="CV76" s="731"/>
      <c r="CW76" s="731"/>
      <c r="CX76" s="731"/>
      <c r="CY76" s="731"/>
      <c r="CZ76" s="731"/>
      <c r="DA76" s="731"/>
      <c r="DB76" s="731"/>
      <c r="DC76" s="731"/>
      <c r="DD76" s="731"/>
      <c r="DE76" s="731"/>
      <c r="DF76" s="731"/>
      <c r="DG76" s="731"/>
      <c r="DH76" s="731"/>
      <c r="DI76" s="731"/>
      <c r="DJ76" s="731"/>
      <c r="DK76" s="731"/>
      <c r="DL76" s="731"/>
      <c r="DM76" s="731"/>
      <c r="DN76" s="731"/>
      <c r="DO76" s="731"/>
      <c r="DP76" s="731"/>
      <c r="DQ76" s="731"/>
      <c r="DR76" s="731"/>
      <c r="DS76" s="731"/>
      <c r="DT76" s="731"/>
      <c r="DU76" s="731"/>
      <c r="DV76" s="731"/>
      <c r="DW76" s="731"/>
      <c r="DX76" s="731"/>
      <c r="DY76" s="731"/>
      <c r="DZ76" s="731"/>
      <c r="EA76" s="731"/>
      <c r="EB76" s="731"/>
      <c r="EC76" s="731"/>
      <c r="ED76" s="731"/>
      <c r="EE76" s="731"/>
      <c r="EF76" s="731"/>
      <c r="EG76" s="731"/>
      <c r="EH76" s="731"/>
      <c r="EI76" s="731"/>
      <c r="EJ76" s="731"/>
      <c r="EK76" s="731"/>
      <c r="EL76" s="731"/>
      <c r="EM76" s="731"/>
      <c r="EN76" s="731"/>
      <c r="EO76" s="731"/>
      <c r="EP76" s="731"/>
      <c r="EQ76" s="731"/>
      <c r="ER76" s="731"/>
      <c r="ES76" s="731"/>
      <c r="ET76" s="731"/>
      <c r="EU76" s="731"/>
      <c r="EV76" s="731"/>
      <c r="EW76" s="731"/>
      <c r="EX76" s="731"/>
      <c r="EY76" s="731"/>
      <c r="EZ76" s="731"/>
      <c r="FA76" s="731"/>
      <c r="FB76" s="731"/>
      <c r="FC76" s="731"/>
      <c r="FD76" s="731"/>
      <c r="FE76" s="731"/>
      <c r="FF76" s="731"/>
      <c r="FG76" s="731"/>
      <c r="FH76" s="731"/>
      <c r="FI76" s="731"/>
      <c r="FJ76" s="731"/>
      <c r="FK76" s="731"/>
      <c r="FL76" s="731"/>
      <c r="FM76" s="731"/>
      <c r="FN76" s="731"/>
      <c r="FO76" s="731"/>
      <c r="FP76" s="731"/>
      <c r="FQ76" s="731"/>
      <c r="FR76" s="731"/>
      <c r="FS76" s="731"/>
      <c r="FT76" s="731"/>
      <c r="FU76" s="731"/>
      <c r="FV76" s="731"/>
      <c r="FW76" s="731"/>
      <c r="FX76" s="731"/>
      <c r="FY76" s="731"/>
      <c r="FZ76" s="731"/>
      <c r="GA76" s="731"/>
      <c r="GB76" s="731"/>
      <c r="GC76" s="731"/>
      <c r="GD76" s="731"/>
      <c r="GE76" s="731"/>
      <c r="GF76" s="731"/>
      <c r="GG76" s="731"/>
      <c r="GH76" s="731"/>
      <c r="GI76" s="731"/>
      <c r="GJ76" s="731"/>
      <c r="GK76" s="731"/>
      <c r="GL76" s="731"/>
      <c r="GM76" s="731"/>
      <c r="GN76" s="731"/>
      <c r="GO76" s="731"/>
      <c r="GP76" s="731"/>
      <c r="GQ76" s="731"/>
      <c r="GR76" s="731"/>
      <c r="GS76" s="731"/>
      <c r="GT76" s="731"/>
      <c r="GU76" s="731"/>
      <c r="GV76" s="731"/>
      <c r="GW76" s="731"/>
      <c r="GX76" s="731"/>
      <c r="GY76" s="731"/>
      <c r="GZ76" s="731"/>
      <c r="HA76" s="731"/>
      <c r="HB76" s="731"/>
      <c r="HC76" s="731"/>
      <c r="HD76" s="731"/>
      <c r="HE76" s="731"/>
      <c r="HF76" s="731"/>
      <c r="HG76" s="731"/>
      <c r="HH76" s="731"/>
      <c r="HI76" s="731"/>
      <c r="HJ76" s="731"/>
      <c r="HK76" s="731"/>
      <c r="HL76" s="731"/>
      <c r="HM76" s="731"/>
      <c r="HN76" s="731"/>
      <c r="HO76" s="731"/>
      <c r="HP76" s="731"/>
      <c r="HQ76" s="731"/>
      <c r="HR76" s="731"/>
      <c r="HS76" s="731"/>
      <c r="HT76" s="731"/>
      <c r="HU76" s="731"/>
      <c r="HV76" s="731"/>
      <c r="HW76" s="731"/>
      <c r="HX76" s="731"/>
      <c r="HY76" s="731"/>
      <c r="HZ76" s="731"/>
      <c r="IA76" s="731"/>
      <c r="IB76" s="731"/>
      <c r="IC76" s="731"/>
      <c r="ID76" s="731"/>
      <c r="IE76" s="731"/>
      <c r="IF76" s="731"/>
      <c r="IG76" s="731"/>
      <c r="IH76" s="731"/>
      <c r="II76" s="731"/>
      <c r="IJ76" s="731"/>
      <c r="IK76" s="731"/>
      <c r="IL76" s="731"/>
      <c r="IM76" s="731"/>
      <c r="IN76" s="731"/>
      <c r="IO76" s="731"/>
      <c r="IP76" s="731"/>
      <c r="IQ76" s="731"/>
      <c r="IR76" s="731"/>
      <c r="IS76" s="731"/>
      <c r="IT76" s="731"/>
      <c r="IU76" s="731"/>
      <c r="IV76" s="731"/>
      <c r="IW76" s="731"/>
      <c r="IX76" s="731"/>
      <c r="IY76" s="731"/>
      <c r="IZ76" s="731"/>
      <c r="JA76" s="731"/>
      <c r="JB76" s="731"/>
      <c r="JC76" s="731"/>
      <c r="JD76" s="731"/>
      <c r="JE76" s="731"/>
      <c r="JF76" s="731"/>
      <c r="JG76" s="731"/>
      <c r="JH76" s="731"/>
      <c r="JI76" s="731"/>
      <c r="JJ76" s="731"/>
      <c r="JK76" s="731"/>
      <c r="JL76" s="731"/>
      <c r="JM76" s="731"/>
      <c r="JN76" s="731"/>
      <c r="JO76" s="731"/>
      <c r="JP76" s="731"/>
      <c r="JQ76" s="731"/>
      <c r="JR76" s="731"/>
      <c r="JS76" s="731"/>
      <c r="JT76" s="731"/>
      <c r="JU76" s="731"/>
      <c r="JV76" s="731"/>
      <c r="JW76" s="731"/>
      <c r="JX76" s="731"/>
      <c r="JY76" s="731"/>
      <c r="JZ76" s="731"/>
      <c r="KA76" s="731"/>
      <c r="KB76" s="731"/>
      <c r="KC76" s="731"/>
      <c r="KD76" s="731"/>
      <c r="KE76" s="731"/>
      <c r="KF76" s="731"/>
      <c r="KG76" s="731"/>
      <c r="KH76" s="731"/>
      <c r="KI76" s="731"/>
      <c r="KJ76" s="731"/>
      <c r="KK76" s="731"/>
      <c r="KL76" s="731"/>
      <c r="KM76" s="731"/>
      <c r="KN76" s="731"/>
      <c r="KO76" s="731"/>
      <c r="KP76" s="731"/>
      <c r="KQ76" s="731"/>
      <c r="KR76" s="731"/>
      <c r="KS76" s="731"/>
      <c r="KT76" s="731"/>
      <c r="KU76" s="731"/>
      <c r="KV76" s="731"/>
      <c r="KW76" s="731"/>
      <c r="KX76" s="731"/>
      <c r="KY76" s="731"/>
      <c r="KZ76" s="731"/>
      <c r="LA76" s="731"/>
      <c r="LB76" s="731"/>
      <c r="LC76" s="731"/>
      <c r="LD76" s="731"/>
      <c r="LE76" s="731"/>
      <c r="LF76" s="731"/>
      <c r="LG76" s="731"/>
      <c r="LH76" s="731"/>
      <c r="LI76" s="731"/>
      <c r="LJ76" s="731"/>
      <c r="LK76" s="731"/>
      <c r="LL76" s="731"/>
      <c r="LM76" s="731"/>
      <c r="LN76" s="731"/>
      <c r="LO76" s="731"/>
      <c r="LP76" s="731"/>
      <c r="LQ76" s="731"/>
      <c r="LR76" s="731"/>
      <c r="LS76" s="731"/>
      <c r="LT76" s="731"/>
      <c r="LU76" s="731"/>
      <c r="LV76" s="731"/>
      <c r="LW76" s="731"/>
      <c r="LX76" s="731"/>
      <c r="LY76" s="731"/>
      <c r="LZ76" s="731"/>
      <c r="MA76" s="731"/>
      <c r="MB76" s="731"/>
      <c r="MC76" s="731"/>
      <c r="MD76" s="731"/>
      <c r="ME76" s="731"/>
      <c r="MF76" s="731"/>
      <c r="MG76" s="731"/>
      <c r="MH76" s="731"/>
      <c r="MI76" s="731"/>
      <c r="MJ76" s="731"/>
      <c r="MK76" s="731"/>
      <c r="ML76" s="731"/>
      <c r="MM76" s="731"/>
      <c r="MN76" s="731"/>
      <c r="MO76" s="731"/>
      <c r="MP76" s="731"/>
      <c r="MQ76" s="731"/>
      <c r="MR76" s="731"/>
      <c r="MS76" s="731"/>
      <c r="MT76" s="731"/>
      <c r="MU76" s="731"/>
      <c r="MV76" s="731"/>
      <c r="MW76" s="731"/>
      <c r="MX76" s="731"/>
      <c r="MY76" s="731"/>
      <c r="MZ76" s="731"/>
      <c r="NA76" s="731"/>
      <c r="NB76" s="731"/>
      <c r="NC76" s="731"/>
      <c r="ND76" s="731"/>
      <c r="NE76" s="731"/>
      <c r="NF76" s="731"/>
      <c r="NG76" s="731"/>
      <c r="NH76" s="731"/>
      <c r="NI76" s="731"/>
      <c r="NJ76" s="731"/>
      <c r="NK76" s="731"/>
      <c r="NL76" s="731"/>
      <c r="NM76" s="731"/>
      <c r="NN76" s="731"/>
      <c r="NO76" s="731"/>
      <c r="NP76" s="731"/>
      <c r="NQ76" s="731"/>
      <c r="NR76" s="731"/>
      <c r="NS76" s="731"/>
      <c r="NT76" s="731"/>
      <c r="NU76" s="731"/>
      <c r="NV76" s="731"/>
      <c r="NW76" s="731"/>
      <c r="NX76" s="731"/>
      <c r="NY76" s="731"/>
      <c r="NZ76" s="731"/>
      <c r="OA76" s="731"/>
      <c r="OB76" s="731"/>
      <c r="OC76" s="731"/>
      <c r="OD76" s="731"/>
      <c r="OE76" s="731"/>
      <c r="OF76" s="731"/>
      <c r="OG76" s="731"/>
      <c r="OH76" s="731"/>
      <c r="OI76" s="731"/>
      <c r="OJ76" s="731"/>
      <c r="OK76" s="731"/>
      <c r="OL76" s="731"/>
      <c r="OM76" s="731"/>
      <c r="ON76" s="731"/>
      <c r="OO76" s="731"/>
      <c r="OP76" s="731"/>
      <c r="OQ76" s="731"/>
      <c r="OR76" s="731"/>
      <c r="OS76" s="731"/>
      <c r="OT76" s="731"/>
      <c r="OU76" s="731"/>
      <c r="OV76" s="731"/>
      <c r="OW76" s="731"/>
      <c r="OX76" s="731"/>
      <c r="OY76" s="731"/>
      <c r="OZ76" s="731"/>
      <c r="PA76" s="731"/>
      <c r="PB76" s="731"/>
      <c r="PC76" s="731"/>
      <c r="PD76" s="731"/>
      <c r="PE76" s="731"/>
      <c r="PF76" s="731"/>
      <c r="PG76" s="731"/>
      <c r="PH76" s="731"/>
      <c r="PI76" s="731"/>
      <c r="PJ76" s="731"/>
      <c r="PK76" s="731"/>
      <c r="PL76" s="731"/>
      <c r="PM76" s="731"/>
      <c r="PN76" s="731"/>
      <c r="PO76" s="731"/>
      <c r="PP76" s="731"/>
      <c r="PQ76" s="731"/>
      <c r="PR76" s="731"/>
      <c r="PS76" s="731"/>
      <c r="PT76" s="731"/>
      <c r="PU76" s="731"/>
      <c r="PV76" s="731"/>
      <c r="PW76" s="731"/>
      <c r="PX76" s="731"/>
    </row>
    <row r="77" spans="1:440" ht="42.75" customHeight="1" x14ac:dyDescent="0.25">
      <c r="A77" s="556">
        <v>54</v>
      </c>
      <c r="B77" s="621" t="s">
        <v>314</v>
      </c>
      <c r="C77" s="607" t="s">
        <v>297</v>
      </c>
      <c r="D77" s="608" t="s">
        <v>54</v>
      </c>
      <c r="E77" s="681"/>
      <c r="F77" s="659"/>
      <c r="G77" s="660"/>
      <c r="H77" s="660"/>
      <c r="I77" s="722"/>
      <c r="J77" s="722"/>
      <c r="K77" s="722"/>
      <c r="L77" s="722"/>
      <c r="M77" s="722"/>
      <c r="N77" s="722"/>
      <c r="O77" s="722"/>
      <c r="P77" s="722"/>
      <c r="Q77" s="722"/>
      <c r="R77" s="722"/>
      <c r="S77" s="722"/>
      <c r="T77" s="722"/>
      <c r="U77" s="722"/>
      <c r="V77" s="722"/>
      <c r="W77" s="722"/>
      <c r="X77" s="722"/>
      <c r="Y77" s="722"/>
      <c r="Z77" s="722"/>
      <c r="AA77" s="722"/>
      <c r="AB77" s="722"/>
      <c r="AC77" s="722"/>
      <c r="AD77" s="722"/>
      <c r="AE77" s="722"/>
      <c r="AF77" s="722"/>
      <c r="AG77" s="722"/>
      <c r="AH77" s="722"/>
      <c r="AI77" s="722"/>
      <c r="AJ77" s="722"/>
      <c r="AK77" s="722"/>
      <c r="AL77" s="722"/>
      <c r="AM77" s="722"/>
      <c r="AN77" s="722"/>
      <c r="AO77" s="722"/>
      <c r="AP77" s="722"/>
      <c r="AQ77" s="722"/>
      <c r="AR77" s="722"/>
      <c r="AS77" s="722"/>
      <c r="AT77" s="722"/>
      <c r="AU77" s="722"/>
      <c r="AV77" s="722"/>
      <c r="AW77" s="722"/>
      <c r="AX77" s="722"/>
      <c r="AY77" s="722"/>
      <c r="AZ77" s="722"/>
      <c r="BA77" s="722"/>
      <c r="BB77" s="722"/>
      <c r="BC77" s="443"/>
      <c r="BD77" s="443"/>
      <c r="BE77" s="443"/>
      <c r="BF77" s="443"/>
      <c r="BG77" s="443"/>
      <c r="BH77" s="443"/>
      <c r="BI77" s="443"/>
      <c r="BJ77" s="443"/>
      <c r="BK77" s="443"/>
      <c r="BL77" s="417"/>
      <c r="BM77" s="727"/>
      <c r="BN77" s="728"/>
      <c r="BO77" s="527"/>
      <c r="BP77" s="516"/>
      <c r="BQ77" s="516"/>
      <c r="BR77" s="516"/>
      <c r="BS77" s="516"/>
      <c r="BT77" s="516"/>
      <c r="BU77" s="516"/>
      <c r="BV77" s="516"/>
      <c r="BW77" s="516"/>
      <c r="BX77" s="516"/>
      <c r="BY77" s="516"/>
      <c r="BZ77" s="516"/>
      <c r="CA77" s="516"/>
      <c r="CB77" s="516"/>
      <c r="CC77" s="516"/>
      <c r="CD77" s="516"/>
      <c r="CE77" s="516"/>
      <c r="CF77" s="516"/>
      <c r="CG77" s="516"/>
      <c r="CH77" s="516"/>
      <c r="CI77" s="516"/>
      <c r="CJ77" s="516"/>
      <c r="CK77" s="516"/>
      <c r="CL77" s="516"/>
      <c r="CM77" s="516"/>
      <c r="CN77" s="516"/>
      <c r="CO77" s="516"/>
      <c r="CP77" s="516"/>
      <c r="CQ77" s="516"/>
      <c r="CR77" s="516"/>
      <c r="CS77" s="516"/>
      <c r="CT77" s="516"/>
      <c r="CU77" s="516"/>
      <c r="CV77" s="516"/>
      <c r="CW77" s="516"/>
      <c r="CX77" s="516"/>
      <c r="CY77" s="516"/>
      <c r="CZ77" s="516"/>
      <c r="DA77" s="516"/>
      <c r="DB77" s="516"/>
      <c r="DC77" s="516"/>
      <c r="DD77" s="516"/>
      <c r="DE77" s="516"/>
      <c r="DF77" s="516"/>
      <c r="DG77" s="516"/>
      <c r="DH77" s="516"/>
      <c r="DI77" s="516"/>
      <c r="DJ77" s="516"/>
      <c r="DK77" s="516"/>
      <c r="DL77" s="516"/>
      <c r="DM77" s="516"/>
      <c r="DN77" s="516"/>
      <c r="DO77" s="516"/>
      <c r="DP77" s="516"/>
      <c r="DQ77" s="516"/>
      <c r="DR77" s="516"/>
      <c r="DS77" s="516"/>
      <c r="DT77" s="516"/>
      <c r="DU77" s="516"/>
      <c r="DV77" s="516"/>
      <c r="DW77" s="516"/>
      <c r="DX77" s="516"/>
      <c r="DY77" s="516"/>
      <c r="DZ77" s="516"/>
      <c r="EA77" s="516"/>
      <c r="EB77" s="516"/>
      <c r="EC77" s="516"/>
      <c r="ED77" s="516"/>
      <c r="EE77" s="516"/>
      <c r="EF77" s="516"/>
      <c r="EG77" s="516"/>
      <c r="EH77" s="516"/>
      <c r="EI77" s="516"/>
      <c r="EJ77" s="516"/>
      <c r="EK77" s="516"/>
      <c r="EL77" s="516"/>
      <c r="EM77" s="516"/>
      <c r="EN77" s="516"/>
      <c r="EO77" s="516"/>
      <c r="EP77" s="516"/>
      <c r="EQ77" s="516"/>
      <c r="ER77" s="516"/>
      <c r="ES77" s="516"/>
      <c r="ET77" s="516"/>
      <c r="EU77" s="516"/>
      <c r="EV77" s="516"/>
      <c r="EW77" s="516"/>
      <c r="EX77" s="516"/>
      <c r="EY77" s="516"/>
      <c r="EZ77" s="516"/>
      <c r="FA77" s="516"/>
      <c r="FB77" s="516"/>
      <c r="FC77" s="516"/>
      <c r="FD77" s="516"/>
      <c r="FE77" s="516"/>
      <c r="FF77" s="516"/>
      <c r="FG77" s="516"/>
      <c r="FH77" s="516"/>
      <c r="FI77" s="516"/>
      <c r="FJ77" s="516"/>
      <c r="FK77" s="516"/>
      <c r="FL77" s="516"/>
      <c r="FM77" s="516"/>
      <c r="FN77" s="516"/>
      <c r="FO77" s="516"/>
      <c r="FP77" s="516"/>
      <c r="FQ77" s="516"/>
      <c r="FR77" s="516"/>
      <c r="FS77" s="516"/>
      <c r="FT77" s="516"/>
      <c r="FU77" s="516"/>
      <c r="FV77" s="516"/>
      <c r="FW77" s="516"/>
      <c r="FX77" s="516"/>
      <c r="FY77" s="516"/>
      <c r="FZ77" s="516"/>
      <c r="GA77" s="516"/>
      <c r="GB77" s="516"/>
      <c r="GC77" s="516"/>
      <c r="GD77" s="516"/>
      <c r="GE77" s="516"/>
      <c r="GF77" s="516"/>
      <c r="GG77" s="516"/>
      <c r="GH77" s="516"/>
      <c r="GI77" s="516"/>
      <c r="GJ77" s="516"/>
      <c r="GK77" s="516"/>
      <c r="GL77" s="516"/>
      <c r="GM77" s="516"/>
      <c r="GN77" s="516"/>
      <c r="GO77" s="516"/>
      <c r="GP77" s="516"/>
      <c r="GQ77" s="516"/>
      <c r="GR77" s="516"/>
      <c r="GS77" s="516"/>
      <c r="GT77" s="516"/>
      <c r="GU77" s="516"/>
      <c r="GV77" s="516"/>
      <c r="GW77" s="516"/>
      <c r="GX77" s="516"/>
      <c r="GY77" s="516"/>
      <c r="GZ77" s="516"/>
      <c r="HA77" s="516"/>
      <c r="HB77" s="516"/>
      <c r="HC77" s="516"/>
      <c r="HD77" s="516"/>
      <c r="HE77" s="516"/>
      <c r="HF77" s="516"/>
      <c r="HG77" s="516"/>
      <c r="HH77" s="516"/>
      <c r="HI77" s="516"/>
      <c r="HJ77" s="516"/>
      <c r="HK77" s="516"/>
      <c r="HL77" s="516"/>
      <c r="HM77" s="516"/>
      <c r="HN77" s="516"/>
      <c r="HO77" s="516"/>
      <c r="HP77" s="516"/>
      <c r="HQ77" s="516"/>
      <c r="HR77" s="516"/>
      <c r="HS77" s="516"/>
      <c r="HT77" s="516"/>
      <c r="HU77" s="516"/>
      <c r="HV77" s="516"/>
      <c r="HW77" s="516"/>
      <c r="HX77" s="516"/>
      <c r="HY77" s="516"/>
      <c r="HZ77" s="516"/>
      <c r="IA77" s="516"/>
      <c r="IB77" s="516"/>
      <c r="IC77" s="516"/>
      <c r="ID77" s="516"/>
      <c r="IE77" s="516"/>
      <c r="IF77" s="516"/>
      <c r="IG77" s="516"/>
      <c r="IH77" s="516"/>
      <c r="II77" s="516"/>
      <c r="IJ77" s="516"/>
      <c r="IK77" s="516"/>
      <c r="IL77" s="516"/>
      <c r="IM77" s="516"/>
      <c r="IN77" s="516"/>
      <c r="IO77" s="516"/>
      <c r="IP77" s="516"/>
      <c r="IQ77" s="516"/>
      <c r="IR77" s="516"/>
      <c r="IS77" s="516"/>
      <c r="IT77" s="516"/>
      <c r="IU77" s="516"/>
      <c r="IV77" s="516"/>
      <c r="IW77" s="516"/>
      <c r="IX77" s="516"/>
      <c r="IY77" s="516"/>
      <c r="IZ77" s="516"/>
      <c r="JA77" s="516"/>
      <c r="JB77" s="516"/>
      <c r="JC77" s="516"/>
      <c r="JD77" s="516"/>
      <c r="JE77" s="516"/>
      <c r="JF77" s="516"/>
      <c r="JG77" s="516"/>
      <c r="JH77" s="516"/>
      <c r="JI77" s="516"/>
      <c r="JJ77" s="516"/>
      <c r="JK77" s="516"/>
      <c r="JL77" s="516"/>
      <c r="JM77" s="516"/>
      <c r="JN77" s="516"/>
      <c r="JO77" s="516"/>
      <c r="JP77" s="516"/>
      <c r="JQ77" s="516"/>
      <c r="JR77" s="516"/>
      <c r="JS77" s="516"/>
      <c r="JT77" s="516"/>
      <c r="JU77" s="516"/>
      <c r="JV77" s="516"/>
      <c r="JW77" s="516"/>
      <c r="JX77" s="516"/>
      <c r="JY77" s="516"/>
      <c r="JZ77" s="516"/>
      <c r="KA77" s="516"/>
      <c r="KB77" s="516"/>
      <c r="KC77" s="516"/>
      <c r="KD77" s="516"/>
      <c r="KE77" s="516"/>
      <c r="KF77" s="516"/>
      <c r="KG77" s="516"/>
      <c r="KH77" s="516"/>
      <c r="KI77" s="516"/>
      <c r="KJ77" s="516"/>
      <c r="KK77" s="516"/>
      <c r="KL77" s="516"/>
      <c r="KM77" s="516"/>
      <c r="KN77" s="516"/>
      <c r="KO77" s="516"/>
      <c r="KP77" s="516"/>
      <c r="KQ77" s="516"/>
      <c r="KR77" s="516"/>
      <c r="KS77" s="516"/>
      <c r="KT77" s="516"/>
      <c r="KU77" s="516"/>
      <c r="KV77" s="516"/>
      <c r="KW77" s="516"/>
      <c r="KX77" s="516"/>
      <c r="KY77" s="516"/>
      <c r="KZ77" s="516"/>
      <c r="LA77" s="516"/>
      <c r="LB77" s="516"/>
      <c r="LC77" s="516"/>
      <c r="LD77" s="516"/>
      <c r="LE77" s="516"/>
      <c r="LF77" s="516"/>
      <c r="LG77" s="516"/>
      <c r="LH77" s="516"/>
      <c r="LI77" s="516"/>
      <c r="LJ77" s="516"/>
      <c r="LK77" s="516"/>
      <c r="LL77" s="516"/>
      <c r="LM77" s="516"/>
      <c r="LN77" s="516"/>
      <c r="LO77" s="516"/>
      <c r="LP77" s="516"/>
      <c r="LQ77" s="516"/>
      <c r="LR77" s="516"/>
      <c r="LS77" s="516"/>
      <c r="LT77" s="516"/>
      <c r="LU77" s="516"/>
      <c r="LV77" s="516"/>
      <c r="LW77" s="516"/>
      <c r="LX77" s="516"/>
      <c r="LY77" s="516"/>
      <c r="LZ77" s="516"/>
      <c r="MA77" s="516"/>
      <c r="MB77" s="516"/>
      <c r="MC77" s="516"/>
      <c r="MD77" s="516"/>
      <c r="ME77" s="516"/>
      <c r="MF77" s="516"/>
      <c r="MG77" s="516"/>
      <c r="MH77" s="516"/>
      <c r="MI77" s="516"/>
      <c r="MJ77" s="516"/>
      <c r="MK77" s="516"/>
      <c r="ML77" s="516"/>
      <c r="MM77" s="516"/>
      <c r="MN77" s="516"/>
      <c r="MO77" s="516"/>
      <c r="MP77" s="516"/>
      <c r="MQ77" s="516"/>
      <c r="MR77" s="516"/>
      <c r="MS77" s="516"/>
      <c r="MT77" s="516"/>
      <c r="MU77" s="516"/>
      <c r="MV77" s="516"/>
      <c r="MW77" s="516"/>
      <c r="MX77" s="516"/>
      <c r="MY77" s="516"/>
      <c r="MZ77" s="516"/>
      <c r="NA77" s="516"/>
      <c r="NB77" s="516"/>
      <c r="NC77" s="516"/>
      <c r="ND77" s="516"/>
      <c r="NE77" s="516"/>
      <c r="NF77" s="516"/>
      <c r="NG77" s="516"/>
      <c r="NH77" s="516"/>
      <c r="NI77" s="516"/>
      <c r="NJ77" s="516"/>
      <c r="NK77" s="516"/>
      <c r="NL77" s="516"/>
      <c r="NM77" s="516"/>
      <c r="NN77" s="516"/>
      <c r="NO77" s="516"/>
      <c r="NP77" s="516"/>
      <c r="NQ77" s="516"/>
      <c r="NR77" s="516"/>
      <c r="NS77" s="516"/>
      <c r="NT77" s="516"/>
      <c r="NU77" s="516"/>
      <c r="NV77" s="516"/>
      <c r="NW77" s="516"/>
      <c r="NX77" s="516"/>
      <c r="NY77" s="516"/>
      <c r="NZ77" s="516"/>
      <c r="OA77" s="516"/>
      <c r="OB77" s="516"/>
      <c r="OC77" s="516"/>
      <c r="OD77" s="516"/>
      <c r="OE77" s="516"/>
      <c r="OF77" s="516"/>
      <c r="OG77" s="516"/>
      <c r="OH77" s="516"/>
      <c r="OI77" s="516"/>
      <c r="OJ77" s="516"/>
      <c r="OK77" s="516"/>
      <c r="OL77" s="516"/>
      <c r="OM77" s="516"/>
      <c r="ON77" s="516"/>
      <c r="OO77" s="516"/>
      <c r="OP77" s="516"/>
      <c r="OQ77" s="516"/>
      <c r="OR77" s="516"/>
      <c r="OS77" s="516"/>
      <c r="OT77" s="516"/>
      <c r="OU77" s="516"/>
      <c r="OV77" s="516"/>
      <c r="OW77" s="516"/>
      <c r="OX77" s="516"/>
      <c r="OY77" s="516"/>
      <c r="OZ77" s="516"/>
      <c r="PA77" s="516"/>
      <c r="PB77" s="516"/>
      <c r="PC77" s="516"/>
      <c r="PD77" s="516"/>
      <c r="PE77" s="516"/>
      <c r="PF77" s="516"/>
      <c r="PG77" s="516"/>
      <c r="PH77" s="516"/>
      <c r="PI77" s="516"/>
      <c r="PJ77" s="516"/>
      <c r="PK77" s="516"/>
      <c r="PL77" s="516"/>
      <c r="PM77" s="516"/>
      <c r="PN77" s="516"/>
      <c r="PO77" s="516"/>
      <c r="PP77" s="516"/>
      <c r="PQ77" s="516"/>
      <c r="PR77" s="516"/>
      <c r="PS77" s="516"/>
      <c r="PT77" s="516"/>
      <c r="PU77" s="516"/>
      <c r="PV77" s="516"/>
      <c r="PW77" s="516"/>
      <c r="PX77" s="516"/>
    </row>
    <row r="78" spans="1:440" ht="51.75" customHeight="1" x14ac:dyDescent="0.25">
      <c r="A78" s="559">
        <v>55</v>
      </c>
      <c r="B78" s="622" t="s">
        <v>315</v>
      </c>
      <c r="C78" s="590" t="s">
        <v>298</v>
      </c>
      <c r="D78" s="548" t="s">
        <v>85</v>
      </c>
      <c r="E78" s="686" t="str">
        <f>IF(E77="N", "X", "")</f>
        <v/>
      </c>
      <c r="F78" s="645" t="str">
        <f t="shared" ref="F78:BL78" si="45">IF(F77="N", "X", "")</f>
        <v/>
      </c>
      <c r="G78" s="645" t="str">
        <f>IF(G77="N", "X", "")</f>
        <v/>
      </c>
      <c r="H78" s="645" t="str">
        <f t="shared" si="45"/>
        <v/>
      </c>
      <c r="I78" s="645" t="str">
        <f t="shared" si="45"/>
        <v/>
      </c>
      <c r="J78" s="645" t="str">
        <f t="shared" si="45"/>
        <v/>
      </c>
      <c r="K78" s="645" t="str">
        <f t="shared" si="45"/>
        <v/>
      </c>
      <c r="L78" s="645" t="str">
        <f t="shared" si="45"/>
        <v/>
      </c>
      <c r="M78" s="645" t="str">
        <f t="shared" si="45"/>
        <v/>
      </c>
      <c r="N78" s="645" t="str">
        <f t="shared" si="45"/>
        <v/>
      </c>
      <c r="O78" s="645" t="str">
        <f t="shared" si="45"/>
        <v/>
      </c>
      <c r="P78" s="645" t="str">
        <f t="shared" si="45"/>
        <v/>
      </c>
      <c r="Q78" s="645" t="str">
        <f t="shared" si="45"/>
        <v/>
      </c>
      <c r="R78" s="645" t="str">
        <f t="shared" si="45"/>
        <v/>
      </c>
      <c r="S78" s="645" t="str">
        <f t="shared" si="45"/>
        <v/>
      </c>
      <c r="T78" s="645" t="str">
        <f t="shared" si="45"/>
        <v/>
      </c>
      <c r="U78" s="645" t="str">
        <f t="shared" si="45"/>
        <v/>
      </c>
      <c r="V78" s="645" t="str">
        <f t="shared" si="45"/>
        <v/>
      </c>
      <c r="W78" s="645" t="str">
        <f t="shared" si="45"/>
        <v/>
      </c>
      <c r="X78" s="645" t="str">
        <f t="shared" si="45"/>
        <v/>
      </c>
      <c r="Y78" s="645" t="str">
        <f t="shared" si="45"/>
        <v/>
      </c>
      <c r="Z78" s="645" t="str">
        <f t="shared" si="45"/>
        <v/>
      </c>
      <c r="AA78" s="645" t="str">
        <f t="shared" si="45"/>
        <v/>
      </c>
      <c r="AB78" s="645" t="str">
        <f t="shared" si="45"/>
        <v/>
      </c>
      <c r="AC78" s="645" t="str">
        <f t="shared" si="45"/>
        <v/>
      </c>
      <c r="AD78" s="645" t="str">
        <f t="shared" si="45"/>
        <v/>
      </c>
      <c r="AE78" s="645" t="str">
        <f t="shared" si="45"/>
        <v/>
      </c>
      <c r="AF78" s="645" t="str">
        <f t="shared" si="45"/>
        <v/>
      </c>
      <c r="AG78" s="645" t="str">
        <f t="shared" si="45"/>
        <v/>
      </c>
      <c r="AH78" s="645" t="str">
        <f t="shared" si="45"/>
        <v/>
      </c>
      <c r="AI78" s="645" t="str">
        <f t="shared" si="45"/>
        <v/>
      </c>
      <c r="AJ78" s="645" t="str">
        <f t="shared" si="45"/>
        <v/>
      </c>
      <c r="AK78" s="645" t="str">
        <f t="shared" si="45"/>
        <v/>
      </c>
      <c r="AL78" s="645" t="str">
        <f t="shared" si="45"/>
        <v/>
      </c>
      <c r="AM78" s="645" t="str">
        <f t="shared" si="45"/>
        <v/>
      </c>
      <c r="AN78" s="645" t="str">
        <f t="shared" si="45"/>
        <v/>
      </c>
      <c r="AO78" s="645" t="str">
        <f t="shared" si="45"/>
        <v/>
      </c>
      <c r="AP78" s="645" t="str">
        <f t="shared" si="45"/>
        <v/>
      </c>
      <c r="AQ78" s="645" t="str">
        <f t="shared" si="45"/>
        <v/>
      </c>
      <c r="AR78" s="645" t="str">
        <f t="shared" si="45"/>
        <v/>
      </c>
      <c r="AS78" s="645" t="str">
        <f t="shared" si="45"/>
        <v/>
      </c>
      <c r="AT78" s="645" t="str">
        <f t="shared" si="45"/>
        <v/>
      </c>
      <c r="AU78" s="645" t="str">
        <f t="shared" si="45"/>
        <v/>
      </c>
      <c r="AV78" s="645" t="str">
        <f t="shared" si="45"/>
        <v/>
      </c>
      <c r="AW78" s="645" t="str">
        <f t="shared" si="45"/>
        <v/>
      </c>
      <c r="AX78" s="645" t="str">
        <f t="shared" si="45"/>
        <v/>
      </c>
      <c r="AY78" s="645" t="str">
        <f t="shared" si="45"/>
        <v/>
      </c>
      <c r="AZ78" s="645" t="str">
        <f t="shared" si="45"/>
        <v/>
      </c>
      <c r="BA78" s="645" t="str">
        <f t="shared" si="45"/>
        <v/>
      </c>
      <c r="BB78" s="645" t="str">
        <f t="shared" si="45"/>
        <v/>
      </c>
      <c r="BC78" s="645" t="str">
        <f t="shared" si="45"/>
        <v/>
      </c>
      <c r="BD78" s="645" t="str">
        <f t="shared" si="45"/>
        <v/>
      </c>
      <c r="BE78" s="645" t="str">
        <f t="shared" si="45"/>
        <v/>
      </c>
      <c r="BF78" s="645" t="str">
        <f t="shared" si="45"/>
        <v/>
      </c>
      <c r="BG78" s="645" t="str">
        <f t="shared" si="45"/>
        <v/>
      </c>
      <c r="BH78" s="645" t="str">
        <f t="shared" si="45"/>
        <v/>
      </c>
      <c r="BI78" s="645" t="str">
        <f t="shared" si="45"/>
        <v/>
      </c>
      <c r="BJ78" s="645" t="str">
        <f t="shared" si="45"/>
        <v/>
      </c>
      <c r="BK78" s="645" t="str">
        <f t="shared" si="45"/>
        <v/>
      </c>
      <c r="BL78" s="732" t="str">
        <f t="shared" si="45"/>
        <v/>
      </c>
      <c r="BM78" s="642"/>
      <c r="BN78" s="643"/>
      <c r="BO78" s="525"/>
      <c r="BP78" s="516"/>
      <c r="BQ78" s="516"/>
      <c r="BR78" s="516"/>
      <c r="BS78" s="516"/>
      <c r="BT78" s="516"/>
      <c r="BU78" s="516"/>
      <c r="BV78" s="516"/>
      <c r="BW78" s="516"/>
      <c r="BX78" s="516"/>
      <c r="BY78" s="516"/>
      <c r="BZ78" s="516"/>
      <c r="CA78" s="516"/>
      <c r="CB78" s="516"/>
      <c r="CC78" s="516"/>
      <c r="CD78" s="516"/>
      <c r="CE78" s="516"/>
      <c r="CF78" s="516"/>
      <c r="CG78" s="516"/>
      <c r="CH78" s="516"/>
      <c r="CI78" s="516"/>
      <c r="CJ78" s="516"/>
      <c r="CK78" s="516"/>
      <c r="CL78" s="516"/>
      <c r="CM78" s="516"/>
      <c r="CN78" s="516"/>
      <c r="CO78" s="516"/>
      <c r="CP78" s="516"/>
      <c r="CQ78" s="516"/>
      <c r="CR78" s="516"/>
      <c r="CS78" s="516"/>
      <c r="CT78" s="516"/>
      <c r="CU78" s="516"/>
      <c r="CV78" s="516"/>
      <c r="CW78" s="516"/>
      <c r="CX78" s="516"/>
      <c r="CY78" s="516"/>
      <c r="CZ78" s="516"/>
      <c r="DA78" s="516"/>
      <c r="DB78" s="516"/>
      <c r="DC78" s="516"/>
      <c r="DD78" s="516"/>
      <c r="DE78" s="516"/>
      <c r="DF78" s="516"/>
      <c r="DG78" s="516"/>
      <c r="DH78" s="516"/>
      <c r="DI78" s="516"/>
      <c r="DJ78" s="516"/>
      <c r="DK78" s="516"/>
      <c r="DL78" s="516"/>
      <c r="DM78" s="516"/>
      <c r="DN78" s="516"/>
      <c r="DO78" s="516"/>
      <c r="DP78" s="516"/>
      <c r="DQ78" s="516"/>
      <c r="DR78" s="516"/>
      <c r="DS78" s="516"/>
      <c r="DT78" s="516"/>
      <c r="DU78" s="516"/>
      <c r="DV78" s="516"/>
      <c r="DW78" s="516"/>
      <c r="DX78" s="516"/>
      <c r="DY78" s="516"/>
      <c r="DZ78" s="516"/>
      <c r="EA78" s="516"/>
      <c r="EB78" s="516"/>
      <c r="EC78" s="516"/>
      <c r="ED78" s="516"/>
      <c r="EE78" s="516"/>
      <c r="EF78" s="516"/>
      <c r="EG78" s="516"/>
      <c r="EH78" s="516"/>
      <c r="EI78" s="516"/>
      <c r="EJ78" s="516"/>
      <c r="EK78" s="516"/>
      <c r="EL78" s="516"/>
      <c r="EM78" s="516"/>
      <c r="EN78" s="516"/>
      <c r="EO78" s="516"/>
      <c r="EP78" s="516"/>
      <c r="EQ78" s="516"/>
      <c r="ER78" s="516"/>
      <c r="ES78" s="516"/>
      <c r="ET78" s="516"/>
      <c r="EU78" s="516"/>
      <c r="EV78" s="516"/>
      <c r="EW78" s="516"/>
      <c r="EX78" s="516"/>
      <c r="EY78" s="516"/>
      <c r="EZ78" s="516"/>
      <c r="FA78" s="516"/>
      <c r="FB78" s="516"/>
      <c r="FC78" s="516"/>
      <c r="FD78" s="516"/>
      <c r="FE78" s="516"/>
      <c r="FF78" s="516"/>
      <c r="FG78" s="516"/>
      <c r="FH78" s="516"/>
      <c r="FI78" s="516"/>
      <c r="FJ78" s="516"/>
      <c r="FK78" s="516"/>
      <c r="FL78" s="516"/>
      <c r="FM78" s="516"/>
      <c r="FN78" s="516"/>
      <c r="FO78" s="516"/>
      <c r="FP78" s="516"/>
      <c r="FQ78" s="516"/>
      <c r="FR78" s="516"/>
      <c r="FS78" s="516"/>
      <c r="FT78" s="516"/>
      <c r="FU78" s="516"/>
      <c r="FV78" s="516"/>
      <c r="FW78" s="516"/>
      <c r="FX78" s="516"/>
      <c r="FY78" s="516"/>
      <c r="FZ78" s="516"/>
      <c r="GA78" s="516"/>
      <c r="GB78" s="516"/>
      <c r="GC78" s="516"/>
      <c r="GD78" s="516"/>
      <c r="GE78" s="516"/>
      <c r="GF78" s="516"/>
      <c r="GG78" s="516"/>
      <c r="GH78" s="516"/>
      <c r="GI78" s="516"/>
      <c r="GJ78" s="516"/>
      <c r="GK78" s="516"/>
      <c r="GL78" s="516"/>
      <c r="GM78" s="516"/>
      <c r="GN78" s="516"/>
      <c r="GO78" s="516"/>
      <c r="GP78" s="516"/>
      <c r="GQ78" s="516"/>
      <c r="GR78" s="516"/>
      <c r="GS78" s="516"/>
      <c r="GT78" s="516"/>
      <c r="GU78" s="516"/>
      <c r="GV78" s="516"/>
      <c r="GW78" s="516"/>
      <c r="GX78" s="516"/>
      <c r="GY78" s="516"/>
      <c r="GZ78" s="516"/>
      <c r="HA78" s="516"/>
      <c r="HB78" s="516"/>
      <c r="HC78" s="516"/>
      <c r="HD78" s="516"/>
      <c r="HE78" s="516"/>
      <c r="HF78" s="516"/>
      <c r="HG78" s="516"/>
      <c r="HH78" s="516"/>
      <c r="HI78" s="516"/>
      <c r="HJ78" s="516"/>
      <c r="HK78" s="516"/>
      <c r="HL78" s="516"/>
      <c r="HM78" s="516"/>
      <c r="HN78" s="516"/>
      <c r="HO78" s="516"/>
      <c r="HP78" s="516"/>
      <c r="HQ78" s="516"/>
      <c r="HR78" s="516"/>
      <c r="HS78" s="516"/>
      <c r="HT78" s="516"/>
      <c r="HU78" s="516"/>
      <c r="HV78" s="516"/>
      <c r="HW78" s="516"/>
      <c r="HX78" s="516"/>
      <c r="HY78" s="516"/>
      <c r="HZ78" s="516"/>
      <c r="IA78" s="516"/>
      <c r="IB78" s="516"/>
      <c r="IC78" s="516"/>
      <c r="ID78" s="516"/>
      <c r="IE78" s="516"/>
      <c r="IF78" s="516"/>
      <c r="IG78" s="516"/>
      <c r="IH78" s="516"/>
      <c r="II78" s="516"/>
      <c r="IJ78" s="516"/>
      <c r="IK78" s="516"/>
      <c r="IL78" s="516"/>
      <c r="IM78" s="516"/>
      <c r="IN78" s="516"/>
      <c r="IO78" s="516"/>
      <c r="IP78" s="516"/>
      <c r="IQ78" s="516"/>
      <c r="IR78" s="516"/>
      <c r="IS78" s="516"/>
      <c r="IT78" s="516"/>
      <c r="IU78" s="516"/>
      <c r="IV78" s="516"/>
      <c r="IW78" s="516"/>
      <c r="IX78" s="516"/>
      <c r="IY78" s="516"/>
      <c r="IZ78" s="516"/>
      <c r="JA78" s="516"/>
      <c r="JB78" s="516"/>
      <c r="JC78" s="516"/>
      <c r="JD78" s="516"/>
      <c r="JE78" s="516"/>
      <c r="JF78" s="516"/>
      <c r="JG78" s="516"/>
      <c r="JH78" s="516"/>
      <c r="JI78" s="516"/>
      <c r="JJ78" s="516"/>
      <c r="JK78" s="516"/>
      <c r="JL78" s="516"/>
      <c r="JM78" s="516"/>
      <c r="JN78" s="516"/>
      <c r="JO78" s="516"/>
      <c r="JP78" s="516"/>
      <c r="JQ78" s="516"/>
      <c r="JR78" s="516"/>
      <c r="JS78" s="516"/>
      <c r="JT78" s="516"/>
      <c r="JU78" s="516"/>
      <c r="JV78" s="516"/>
      <c r="JW78" s="516"/>
      <c r="JX78" s="516"/>
      <c r="JY78" s="516"/>
      <c r="JZ78" s="516"/>
      <c r="KA78" s="516"/>
      <c r="KB78" s="516"/>
      <c r="KC78" s="516"/>
      <c r="KD78" s="516"/>
      <c r="KE78" s="516"/>
      <c r="KF78" s="516"/>
      <c r="KG78" s="516"/>
      <c r="KH78" s="516"/>
      <c r="KI78" s="516"/>
      <c r="KJ78" s="516"/>
      <c r="KK78" s="516"/>
      <c r="KL78" s="516"/>
      <c r="KM78" s="516"/>
      <c r="KN78" s="516"/>
      <c r="KO78" s="516"/>
      <c r="KP78" s="516"/>
      <c r="KQ78" s="516"/>
      <c r="KR78" s="516"/>
      <c r="KS78" s="516"/>
      <c r="KT78" s="516"/>
      <c r="KU78" s="516"/>
      <c r="KV78" s="516"/>
      <c r="KW78" s="516"/>
      <c r="KX78" s="516"/>
      <c r="KY78" s="516"/>
      <c r="KZ78" s="516"/>
      <c r="LA78" s="516"/>
      <c r="LB78" s="516"/>
      <c r="LC78" s="516"/>
      <c r="LD78" s="516"/>
      <c r="LE78" s="516"/>
      <c r="LF78" s="516"/>
      <c r="LG78" s="516"/>
      <c r="LH78" s="516"/>
      <c r="LI78" s="516"/>
      <c r="LJ78" s="516"/>
      <c r="LK78" s="516"/>
      <c r="LL78" s="516"/>
      <c r="LM78" s="516"/>
      <c r="LN78" s="516"/>
      <c r="LO78" s="516"/>
      <c r="LP78" s="516"/>
      <c r="LQ78" s="516"/>
      <c r="LR78" s="516"/>
      <c r="LS78" s="516"/>
      <c r="LT78" s="516"/>
      <c r="LU78" s="516"/>
      <c r="LV78" s="516"/>
      <c r="LW78" s="516"/>
      <c r="LX78" s="516"/>
      <c r="LY78" s="516"/>
      <c r="LZ78" s="516"/>
      <c r="MA78" s="516"/>
      <c r="MB78" s="516"/>
      <c r="MC78" s="516"/>
      <c r="MD78" s="516"/>
      <c r="ME78" s="516"/>
      <c r="MF78" s="516"/>
      <c r="MG78" s="516"/>
      <c r="MH78" s="516"/>
      <c r="MI78" s="516"/>
      <c r="MJ78" s="516"/>
      <c r="MK78" s="516"/>
      <c r="ML78" s="516"/>
      <c r="MM78" s="516"/>
      <c r="MN78" s="516"/>
      <c r="MO78" s="516"/>
      <c r="MP78" s="516"/>
      <c r="MQ78" s="516"/>
      <c r="MR78" s="516"/>
      <c r="MS78" s="516"/>
      <c r="MT78" s="516"/>
      <c r="MU78" s="516"/>
      <c r="MV78" s="516"/>
      <c r="MW78" s="516"/>
      <c r="MX78" s="516"/>
      <c r="MY78" s="516"/>
      <c r="MZ78" s="516"/>
      <c r="NA78" s="516"/>
      <c r="NB78" s="516"/>
      <c r="NC78" s="516"/>
      <c r="ND78" s="516"/>
      <c r="NE78" s="516"/>
      <c r="NF78" s="516"/>
      <c r="NG78" s="516"/>
      <c r="NH78" s="516"/>
      <c r="NI78" s="516"/>
      <c r="NJ78" s="516"/>
      <c r="NK78" s="516"/>
      <c r="NL78" s="516"/>
      <c r="NM78" s="516"/>
      <c r="NN78" s="516"/>
      <c r="NO78" s="516"/>
      <c r="NP78" s="516"/>
      <c r="NQ78" s="516"/>
      <c r="NR78" s="516"/>
      <c r="NS78" s="516"/>
      <c r="NT78" s="516"/>
      <c r="NU78" s="516"/>
      <c r="NV78" s="516"/>
      <c r="NW78" s="516"/>
      <c r="NX78" s="516"/>
      <c r="NY78" s="516"/>
      <c r="NZ78" s="516"/>
      <c r="OA78" s="516"/>
      <c r="OB78" s="516"/>
      <c r="OC78" s="516"/>
      <c r="OD78" s="516"/>
      <c r="OE78" s="516"/>
      <c r="OF78" s="516"/>
      <c r="OG78" s="516"/>
      <c r="OH78" s="516"/>
      <c r="OI78" s="516"/>
      <c r="OJ78" s="516"/>
      <c r="OK78" s="516"/>
      <c r="OL78" s="516"/>
      <c r="OM78" s="516"/>
      <c r="ON78" s="516"/>
      <c r="OO78" s="516"/>
      <c r="OP78" s="516"/>
      <c r="OQ78" s="516"/>
      <c r="OR78" s="516"/>
      <c r="OS78" s="516"/>
      <c r="OT78" s="516"/>
      <c r="OU78" s="516"/>
      <c r="OV78" s="516"/>
      <c r="OW78" s="516"/>
      <c r="OX78" s="516"/>
      <c r="OY78" s="516"/>
      <c r="OZ78" s="516"/>
      <c r="PA78" s="516"/>
      <c r="PB78" s="516"/>
      <c r="PC78" s="516"/>
      <c r="PD78" s="516"/>
      <c r="PE78" s="516"/>
      <c r="PF78" s="516"/>
      <c r="PG78" s="516"/>
      <c r="PH78" s="516"/>
      <c r="PI78" s="516"/>
      <c r="PJ78" s="516"/>
      <c r="PK78" s="516"/>
      <c r="PL78" s="516"/>
      <c r="PM78" s="516"/>
      <c r="PN78" s="516"/>
      <c r="PO78" s="516"/>
      <c r="PP78" s="516"/>
      <c r="PQ78" s="516"/>
      <c r="PR78" s="516"/>
      <c r="PS78" s="516"/>
      <c r="PT78" s="516"/>
      <c r="PU78" s="516"/>
      <c r="PV78" s="516"/>
      <c r="PW78" s="516"/>
      <c r="PX78" s="516"/>
    </row>
    <row r="79" spans="1:440" ht="46.5" customHeight="1" thickBot="1" x14ac:dyDescent="0.3">
      <c r="A79" s="589">
        <v>56</v>
      </c>
      <c r="B79" s="623" t="s">
        <v>190</v>
      </c>
      <c r="C79" s="562" t="s">
        <v>299</v>
      </c>
      <c r="D79" s="554" t="s">
        <v>85</v>
      </c>
      <c r="E79" s="688" t="str">
        <f>IF(OR(E77="N", E78="N"), "X", "")</f>
        <v/>
      </c>
      <c r="F79" s="689" t="str">
        <f t="shared" ref="F79:BL79" si="46">IF(OR(F77="N", F78="N"), "X", "")</f>
        <v/>
      </c>
      <c r="G79" s="689" t="str">
        <f t="shared" si="46"/>
        <v/>
      </c>
      <c r="H79" s="689" t="str">
        <f t="shared" si="46"/>
        <v/>
      </c>
      <c r="I79" s="689" t="str">
        <f t="shared" si="46"/>
        <v/>
      </c>
      <c r="J79" s="689" t="str">
        <f t="shared" si="46"/>
        <v/>
      </c>
      <c r="K79" s="689" t="str">
        <f t="shared" si="46"/>
        <v/>
      </c>
      <c r="L79" s="689" t="str">
        <f t="shared" si="46"/>
        <v/>
      </c>
      <c r="M79" s="689" t="str">
        <f t="shared" si="46"/>
        <v/>
      </c>
      <c r="N79" s="689" t="str">
        <f t="shared" si="46"/>
        <v/>
      </c>
      <c r="O79" s="689" t="str">
        <f t="shared" si="46"/>
        <v/>
      </c>
      <c r="P79" s="689" t="str">
        <f t="shared" si="46"/>
        <v/>
      </c>
      <c r="Q79" s="689" t="str">
        <f t="shared" si="46"/>
        <v/>
      </c>
      <c r="R79" s="689" t="str">
        <f t="shared" si="46"/>
        <v/>
      </c>
      <c r="S79" s="689" t="str">
        <f t="shared" si="46"/>
        <v/>
      </c>
      <c r="T79" s="689" t="str">
        <f t="shared" si="46"/>
        <v/>
      </c>
      <c r="U79" s="689" t="str">
        <f t="shared" si="46"/>
        <v/>
      </c>
      <c r="V79" s="689" t="str">
        <f t="shared" si="46"/>
        <v/>
      </c>
      <c r="W79" s="689" t="str">
        <f t="shared" si="46"/>
        <v/>
      </c>
      <c r="X79" s="689" t="str">
        <f t="shared" si="46"/>
        <v/>
      </c>
      <c r="Y79" s="689" t="str">
        <f t="shared" si="46"/>
        <v/>
      </c>
      <c r="Z79" s="689" t="str">
        <f t="shared" si="46"/>
        <v/>
      </c>
      <c r="AA79" s="689" t="str">
        <f t="shared" si="46"/>
        <v/>
      </c>
      <c r="AB79" s="689" t="str">
        <f t="shared" si="46"/>
        <v/>
      </c>
      <c r="AC79" s="689" t="str">
        <f t="shared" si="46"/>
        <v/>
      </c>
      <c r="AD79" s="689" t="str">
        <f t="shared" si="46"/>
        <v/>
      </c>
      <c r="AE79" s="689" t="str">
        <f t="shared" si="46"/>
        <v/>
      </c>
      <c r="AF79" s="689" t="str">
        <f t="shared" si="46"/>
        <v/>
      </c>
      <c r="AG79" s="689" t="str">
        <f t="shared" si="46"/>
        <v/>
      </c>
      <c r="AH79" s="689" t="str">
        <f t="shared" si="46"/>
        <v/>
      </c>
      <c r="AI79" s="689" t="str">
        <f t="shared" si="46"/>
        <v/>
      </c>
      <c r="AJ79" s="689" t="str">
        <f t="shared" si="46"/>
        <v/>
      </c>
      <c r="AK79" s="689" t="str">
        <f t="shared" si="46"/>
        <v/>
      </c>
      <c r="AL79" s="689" t="str">
        <f t="shared" si="46"/>
        <v/>
      </c>
      <c r="AM79" s="689" t="str">
        <f t="shared" si="46"/>
        <v/>
      </c>
      <c r="AN79" s="689" t="str">
        <f t="shared" si="46"/>
        <v/>
      </c>
      <c r="AO79" s="689" t="str">
        <f t="shared" si="46"/>
        <v/>
      </c>
      <c r="AP79" s="689" t="str">
        <f t="shared" si="46"/>
        <v/>
      </c>
      <c r="AQ79" s="689" t="str">
        <f t="shared" si="46"/>
        <v/>
      </c>
      <c r="AR79" s="689" t="str">
        <f t="shared" si="46"/>
        <v/>
      </c>
      <c r="AS79" s="689" t="str">
        <f t="shared" si="46"/>
        <v/>
      </c>
      <c r="AT79" s="689" t="str">
        <f t="shared" si="46"/>
        <v/>
      </c>
      <c r="AU79" s="689" t="str">
        <f t="shared" si="46"/>
        <v/>
      </c>
      <c r="AV79" s="689" t="str">
        <f t="shared" si="46"/>
        <v/>
      </c>
      <c r="AW79" s="689" t="str">
        <f t="shared" si="46"/>
        <v/>
      </c>
      <c r="AX79" s="689" t="str">
        <f t="shared" si="46"/>
        <v/>
      </c>
      <c r="AY79" s="689" t="str">
        <f t="shared" si="46"/>
        <v/>
      </c>
      <c r="AZ79" s="689" t="str">
        <f t="shared" si="46"/>
        <v/>
      </c>
      <c r="BA79" s="689" t="str">
        <f t="shared" si="46"/>
        <v/>
      </c>
      <c r="BB79" s="689" t="str">
        <f t="shared" si="46"/>
        <v/>
      </c>
      <c r="BC79" s="689" t="str">
        <f t="shared" si="46"/>
        <v/>
      </c>
      <c r="BD79" s="689" t="str">
        <f t="shared" si="46"/>
        <v/>
      </c>
      <c r="BE79" s="689" t="str">
        <f t="shared" si="46"/>
        <v/>
      </c>
      <c r="BF79" s="689" t="str">
        <f t="shared" si="46"/>
        <v/>
      </c>
      <c r="BG79" s="689" t="str">
        <f t="shared" si="46"/>
        <v/>
      </c>
      <c r="BH79" s="689" t="str">
        <f t="shared" si="46"/>
        <v/>
      </c>
      <c r="BI79" s="689" t="str">
        <f t="shared" si="46"/>
        <v/>
      </c>
      <c r="BJ79" s="689" t="str">
        <f t="shared" si="46"/>
        <v/>
      </c>
      <c r="BK79" s="689" t="str">
        <f t="shared" si="46"/>
        <v/>
      </c>
      <c r="BL79" s="733" t="str">
        <f t="shared" si="46"/>
        <v/>
      </c>
      <c r="BM79" s="664"/>
      <c r="BN79" s="665"/>
      <c r="BO79" s="666"/>
      <c r="BP79" s="516"/>
      <c r="BQ79" s="516"/>
      <c r="BR79" s="516"/>
      <c r="BS79" s="516"/>
      <c r="BT79" s="516"/>
      <c r="BU79" s="516"/>
      <c r="BV79" s="516"/>
      <c r="BW79" s="516"/>
      <c r="BX79" s="516"/>
      <c r="BY79" s="516"/>
      <c r="BZ79" s="516"/>
      <c r="CA79" s="516"/>
      <c r="CB79" s="516"/>
      <c r="CC79" s="516"/>
      <c r="CD79" s="516"/>
      <c r="CE79" s="516"/>
      <c r="CF79" s="516"/>
      <c r="CG79" s="516"/>
      <c r="CH79" s="516"/>
      <c r="CI79" s="516"/>
      <c r="CJ79" s="516"/>
      <c r="CK79" s="516"/>
      <c r="CL79" s="516"/>
      <c r="CM79" s="516"/>
      <c r="CN79" s="516"/>
      <c r="CO79" s="516"/>
      <c r="CP79" s="516"/>
      <c r="CQ79" s="516"/>
      <c r="CR79" s="516"/>
      <c r="CS79" s="516"/>
      <c r="CT79" s="516"/>
      <c r="CU79" s="516"/>
      <c r="CV79" s="516"/>
      <c r="CW79" s="516"/>
      <c r="CX79" s="516"/>
      <c r="CY79" s="516"/>
      <c r="CZ79" s="516"/>
      <c r="DA79" s="516"/>
      <c r="DB79" s="516"/>
      <c r="DC79" s="516"/>
      <c r="DD79" s="516"/>
      <c r="DE79" s="516"/>
      <c r="DF79" s="516"/>
      <c r="DG79" s="516"/>
      <c r="DH79" s="516"/>
      <c r="DI79" s="516"/>
      <c r="DJ79" s="516"/>
      <c r="DK79" s="516"/>
      <c r="DL79" s="516"/>
      <c r="DM79" s="516"/>
      <c r="DN79" s="516"/>
      <c r="DO79" s="516"/>
      <c r="DP79" s="516"/>
      <c r="DQ79" s="516"/>
      <c r="DR79" s="516"/>
      <c r="DS79" s="516"/>
      <c r="DT79" s="516"/>
      <c r="DU79" s="516"/>
      <c r="DV79" s="516"/>
      <c r="DW79" s="516"/>
      <c r="DX79" s="516"/>
      <c r="DY79" s="516"/>
      <c r="DZ79" s="516"/>
      <c r="EA79" s="516"/>
      <c r="EB79" s="516"/>
      <c r="EC79" s="516"/>
      <c r="ED79" s="516"/>
      <c r="EE79" s="516"/>
      <c r="EF79" s="516"/>
      <c r="EG79" s="516"/>
      <c r="EH79" s="516"/>
      <c r="EI79" s="516"/>
      <c r="EJ79" s="516"/>
      <c r="EK79" s="516"/>
      <c r="EL79" s="516"/>
      <c r="EM79" s="516"/>
      <c r="EN79" s="516"/>
      <c r="EO79" s="516"/>
      <c r="EP79" s="516"/>
      <c r="EQ79" s="516"/>
      <c r="ER79" s="516"/>
      <c r="ES79" s="516"/>
      <c r="ET79" s="516"/>
      <c r="EU79" s="516"/>
      <c r="EV79" s="516"/>
      <c r="EW79" s="516"/>
      <c r="EX79" s="516"/>
      <c r="EY79" s="516"/>
      <c r="EZ79" s="516"/>
      <c r="FA79" s="516"/>
      <c r="FB79" s="516"/>
      <c r="FC79" s="516"/>
      <c r="FD79" s="516"/>
      <c r="FE79" s="516"/>
      <c r="FF79" s="516"/>
      <c r="FG79" s="516"/>
      <c r="FH79" s="516"/>
      <c r="FI79" s="516"/>
      <c r="FJ79" s="516"/>
      <c r="FK79" s="516"/>
      <c r="FL79" s="516"/>
      <c r="FM79" s="516"/>
      <c r="FN79" s="516"/>
      <c r="FO79" s="516"/>
      <c r="FP79" s="516"/>
      <c r="FQ79" s="516"/>
      <c r="FR79" s="516"/>
      <c r="FS79" s="516"/>
      <c r="FT79" s="516"/>
      <c r="FU79" s="516"/>
      <c r="FV79" s="516"/>
      <c r="FW79" s="516"/>
      <c r="FX79" s="516"/>
      <c r="FY79" s="516"/>
      <c r="FZ79" s="516"/>
      <c r="GA79" s="516"/>
      <c r="GB79" s="516"/>
      <c r="GC79" s="516"/>
      <c r="GD79" s="516"/>
      <c r="GE79" s="516"/>
      <c r="GF79" s="516"/>
      <c r="GG79" s="516"/>
      <c r="GH79" s="516"/>
      <c r="GI79" s="516"/>
      <c r="GJ79" s="516"/>
      <c r="GK79" s="516"/>
      <c r="GL79" s="516"/>
      <c r="GM79" s="516"/>
      <c r="GN79" s="516"/>
      <c r="GO79" s="516"/>
      <c r="GP79" s="516"/>
      <c r="GQ79" s="516"/>
      <c r="GR79" s="516"/>
      <c r="GS79" s="516"/>
      <c r="GT79" s="516"/>
      <c r="GU79" s="516"/>
      <c r="GV79" s="516"/>
      <c r="GW79" s="516"/>
      <c r="GX79" s="516"/>
      <c r="GY79" s="516"/>
      <c r="GZ79" s="516"/>
      <c r="HA79" s="516"/>
      <c r="HB79" s="516"/>
      <c r="HC79" s="516"/>
      <c r="HD79" s="516"/>
      <c r="HE79" s="516"/>
      <c r="HF79" s="516"/>
      <c r="HG79" s="516"/>
      <c r="HH79" s="516"/>
      <c r="HI79" s="516"/>
      <c r="HJ79" s="516"/>
      <c r="HK79" s="516"/>
      <c r="HL79" s="516"/>
      <c r="HM79" s="516"/>
      <c r="HN79" s="516"/>
      <c r="HO79" s="516"/>
      <c r="HP79" s="516"/>
      <c r="HQ79" s="516"/>
      <c r="HR79" s="516"/>
      <c r="HS79" s="516"/>
      <c r="HT79" s="516"/>
      <c r="HU79" s="516"/>
      <c r="HV79" s="516"/>
      <c r="HW79" s="516"/>
      <c r="HX79" s="516"/>
      <c r="HY79" s="516"/>
      <c r="HZ79" s="516"/>
      <c r="IA79" s="516"/>
      <c r="IB79" s="516"/>
      <c r="IC79" s="516"/>
      <c r="ID79" s="516"/>
      <c r="IE79" s="516"/>
      <c r="IF79" s="516"/>
      <c r="IG79" s="516"/>
      <c r="IH79" s="516"/>
      <c r="II79" s="516"/>
      <c r="IJ79" s="516"/>
      <c r="IK79" s="516"/>
      <c r="IL79" s="516"/>
      <c r="IM79" s="516"/>
      <c r="IN79" s="516"/>
      <c r="IO79" s="516"/>
      <c r="IP79" s="516"/>
      <c r="IQ79" s="516"/>
      <c r="IR79" s="516"/>
      <c r="IS79" s="516"/>
      <c r="IT79" s="516"/>
      <c r="IU79" s="516"/>
      <c r="IV79" s="516"/>
      <c r="IW79" s="516"/>
      <c r="IX79" s="516"/>
      <c r="IY79" s="516"/>
      <c r="IZ79" s="516"/>
      <c r="JA79" s="516"/>
      <c r="JB79" s="516"/>
      <c r="JC79" s="516"/>
      <c r="JD79" s="516"/>
      <c r="JE79" s="516"/>
      <c r="JF79" s="516"/>
      <c r="JG79" s="516"/>
      <c r="JH79" s="516"/>
      <c r="JI79" s="516"/>
      <c r="JJ79" s="516"/>
      <c r="JK79" s="516"/>
      <c r="JL79" s="516"/>
      <c r="JM79" s="516"/>
      <c r="JN79" s="516"/>
      <c r="JO79" s="516"/>
      <c r="JP79" s="516"/>
      <c r="JQ79" s="516"/>
      <c r="JR79" s="516"/>
      <c r="JS79" s="516"/>
      <c r="JT79" s="516"/>
      <c r="JU79" s="516"/>
      <c r="JV79" s="516"/>
      <c r="JW79" s="516"/>
      <c r="JX79" s="516"/>
      <c r="JY79" s="516"/>
      <c r="JZ79" s="516"/>
      <c r="KA79" s="516"/>
      <c r="KB79" s="516"/>
      <c r="KC79" s="516"/>
      <c r="KD79" s="516"/>
      <c r="KE79" s="516"/>
      <c r="KF79" s="516"/>
      <c r="KG79" s="516"/>
      <c r="KH79" s="516"/>
      <c r="KI79" s="516"/>
      <c r="KJ79" s="516"/>
      <c r="KK79" s="516"/>
      <c r="KL79" s="516"/>
      <c r="KM79" s="516"/>
      <c r="KN79" s="516"/>
      <c r="KO79" s="516"/>
      <c r="KP79" s="516"/>
      <c r="KQ79" s="516"/>
      <c r="KR79" s="516"/>
      <c r="KS79" s="516"/>
      <c r="KT79" s="516"/>
      <c r="KU79" s="516"/>
      <c r="KV79" s="516"/>
      <c r="KW79" s="516"/>
      <c r="KX79" s="516"/>
      <c r="KY79" s="516"/>
      <c r="KZ79" s="516"/>
      <c r="LA79" s="516"/>
      <c r="LB79" s="516"/>
      <c r="LC79" s="516"/>
      <c r="LD79" s="516"/>
      <c r="LE79" s="516"/>
      <c r="LF79" s="516"/>
      <c r="LG79" s="516"/>
      <c r="LH79" s="516"/>
      <c r="LI79" s="516"/>
      <c r="LJ79" s="516"/>
      <c r="LK79" s="516"/>
      <c r="LL79" s="516"/>
      <c r="LM79" s="516"/>
      <c r="LN79" s="516"/>
      <c r="LO79" s="516"/>
      <c r="LP79" s="516"/>
      <c r="LQ79" s="516"/>
      <c r="LR79" s="516"/>
      <c r="LS79" s="516"/>
      <c r="LT79" s="516"/>
      <c r="LU79" s="516"/>
      <c r="LV79" s="516"/>
      <c r="LW79" s="516"/>
      <c r="LX79" s="516"/>
      <c r="LY79" s="516"/>
      <c r="LZ79" s="516"/>
      <c r="MA79" s="516"/>
      <c r="MB79" s="516"/>
      <c r="MC79" s="516"/>
      <c r="MD79" s="516"/>
      <c r="ME79" s="516"/>
      <c r="MF79" s="516"/>
      <c r="MG79" s="516"/>
      <c r="MH79" s="516"/>
      <c r="MI79" s="516"/>
      <c r="MJ79" s="516"/>
      <c r="MK79" s="516"/>
      <c r="ML79" s="516"/>
      <c r="MM79" s="516"/>
      <c r="MN79" s="516"/>
      <c r="MO79" s="516"/>
      <c r="MP79" s="516"/>
      <c r="MQ79" s="516"/>
      <c r="MR79" s="516"/>
      <c r="MS79" s="516"/>
      <c r="MT79" s="516"/>
      <c r="MU79" s="516"/>
      <c r="MV79" s="516"/>
      <c r="MW79" s="516"/>
      <c r="MX79" s="516"/>
      <c r="MY79" s="516"/>
      <c r="MZ79" s="516"/>
      <c r="NA79" s="516"/>
      <c r="NB79" s="516"/>
      <c r="NC79" s="516"/>
      <c r="ND79" s="516"/>
      <c r="NE79" s="516"/>
      <c r="NF79" s="516"/>
      <c r="NG79" s="516"/>
      <c r="NH79" s="516"/>
      <c r="NI79" s="516"/>
      <c r="NJ79" s="516"/>
      <c r="NK79" s="516"/>
      <c r="NL79" s="516"/>
      <c r="NM79" s="516"/>
      <c r="NN79" s="516"/>
      <c r="NO79" s="516"/>
      <c r="NP79" s="516"/>
      <c r="NQ79" s="516"/>
      <c r="NR79" s="516"/>
      <c r="NS79" s="516"/>
      <c r="NT79" s="516"/>
      <c r="NU79" s="516"/>
      <c r="NV79" s="516"/>
      <c r="NW79" s="516"/>
      <c r="NX79" s="516"/>
      <c r="NY79" s="516"/>
      <c r="NZ79" s="516"/>
      <c r="OA79" s="516"/>
      <c r="OB79" s="516"/>
      <c r="OC79" s="516"/>
      <c r="OD79" s="516"/>
      <c r="OE79" s="516"/>
      <c r="OF79" s="516"/>
      <c r="OG79" s="516"/>
      <c r="OH79" s="516"/>
      <c r="OI79" s="516"/>
      <c r="OJ79" s="516"/>
      <c r="OK79" s="516"/>
      <c r="OL79" s="516"/>
      <c r="OM79" s="516"/>
      <c r="ON79" s="516"/>
      <c r="OO79" s="516"/>
      <c r="OP79" s="516"/>
      <c r="OQ79" s="516"/>
      <c r="OR79" s="516"/>
      <c r="OS79" s="516"/>
      <c r="OT79" s="516"/>
      <c r="OU79" s="516"/>
      <c r="OV79" s="516"/>
      <c r="OW79" s="516"/>
      <c r="OX79" s="516"/>
      <c r="OY79" s="516"/>
      <c r="OZ79" s="516"/>
      <c r="PA79" s="516"/>
      <c r="PB79" s="516"/>
      <c r="PC79" s="516"/>
      <c r="PD79" s="516"/>
      <c r="PE79" s="516"/>
      <c r="PF79" s="516"/>
      <c r="PG79" s="516"/>
      <c r="PH79" s="516"/>
      <c r="PI79" s="516"/>
      <c r="PJ79" s="516"/>
      <c r="PK79" s="516"/>
      <c r="PL79" s="516"/>
      <c r="PM79" s="516"/>
      <c r="PN79" s="516"/>
      <c r="PO79" s="516"/>
      <c r="PP79" s="516"/>
      <c r="PQ79" s="516"/>
      <c r="PR79" s="516"/>
      <c r="PS79" s="516"/>
      <c r="PT79" s="516"/>
      <c r="PU79" s="516"/>
      <c r="PV79" s="516"/>
      <c r="PW79" s="516"/>
      <c r="PX79" s="516"/>
    </row>
    <row r="80" spans="1:440" s="80" customFormat="1" ht="24" customHeight="1" thickBot="1" x14ac:dyDescent="0.3">
      <c r="A80" s="624"/>
      <c r="B80" s="754" t="s">
        <v>86</v>
      </c>
      <c r="C80" s="755"/>
      <c r="D80" s="625" t="s">
        <v>10</v>
      </c>
      <c r="E80" s="734" t="s">
        <v>66</v>
      </c>
      <c r="F80" s="735" t="s">
        <v>66</v>
      </c>
      <c r="G80" s="735" t="s">
        <v>66</v>
      </c>
      <c r="H80" s="735" t="s">
        <v>66</v>
      </c>
      <c r="I80" s="735" t="s">
        <v>66</v>
      </c>
      <c r="J80" s="735" t="s">
        <v>66</v>
      </c>
      <c r="K80" s="735" t="s">
        <v>66</v>
      </c>
      <c r="L80" s="735" t="s">
        <v>66</v>
      </c>
      <c r="M80" s="735" t="s">
        <v>66</v>
      </c>
      <c r="N80" s="735" t="s">
        <v>66</v>
      </c>
      <c r="O80" s="735" t="s">
        <v>66</v>
      </c>
      <c r="P80" s="735" t="s">
        <v>66</v>
      </c>
      <c r="Q80" s="735" t="s">
        <v>66</v>
      </c>
      <c r="R80" s="735" t="s">
        <v>66</v>
      </c>
      <c r="S80" s="735" t="s">
        <v>66</v>
      </c>
      <c r="T80" s="735" t="s">
        <v>66</v>
      </c>
      <c r="U80" s="735" t="s">
        <v>66</v>
      </c>
      <c r="V80" s="735" t="s">
        <v>66</v>
      </c>
      <c r="W80" s="735" t="s">
        <v>66</v>
      </c>
      <c r="X80" s="735" t="s">
        <v>66</v>
      </c>
      <c r="Y80" s="735" t="s">
        <v>66</v>
      </c>
      <c r="Z80" s="735" t="s">
        <v>66</v>
      </c>
      <c r="AA80" s="735" t="s">
        <v>66</v>
      </c>
      <c r="AB80" s="735" t="s">
        <v>66</v>
      </c>
      <c r="AC80" s="735" t="s">
        <v>66</v>
      </c>
      <c r="AD80" s="735" t="s">
        <v>66</v>
      </c>
      <c r="AE80" s="735" t="s">
        <v>66</v>
      </c>
      <c r="AF80" s="735" t="s">
        <v>66</v>
      </c>
      <c r="AG80" s="735" t="s">
        <v>66</v>
      </c>
      <c r="AH80" s="735" t="s">
        <v>66</v>
      </c>
      <c r="AI80" s="735" t="s">
        <v>66</v>
      </c>
      <c r="AJ80" s="735" t="s">
        <v>66</v>
      </c>
      <c r="AK80" s="735" t="s">
        <v>66</v>
      </c>
      <c r="AL80" s="735" t="s">
        <v>66</v>
      </c>
      <c r="AM80" s="735" t="s">
        <v>66</v>
      </c>
      <c r="AN80" s="735" t="s">
        <v>66</v>
      </c>
      <c r="AO80" s="735" t="s">
        <v>66</v>
      </c>
      <c r="AP80" s="735" t="s">
        <v>66</v>
      </c>
      <c r="AQ80" s="735" t="s">
        <v>66</v>
      </c>
      <c r="AR80" s="735" t="s">
        <v>66</v>
      </c>
      <c r="AS80" s="735" t="s">
        <v>66</v>
      </c>
      <c r="AT80" s="735" t="s">
        <v>66</v>
      </c>
      <c r="AU80" s="735" t="s">
        <v>66</v>
      </c>
      <c r="AV80" s="735" t="s">
        <v>66</v>
      </c>
      <c r="AW80" s="735" t="s">
        <v>66</v>
      </c>
      <c r="AX80" s="735" t="s">
        <v>66</v>
      </c>
      <c r="AY80" s="735" t="s">
        <v>66</v>
      </c>
      <c r="AZ80" s="735" t="s">
        <v>66</v>
      </c>
      <c r="BA80" s="736" t="s">
        <v>66</v>
      </c>
      <c r="BB80" s="737" t="s">
        <v>66</v>
      </c>
      <c r="BC80" s="737" t="s">
        <v>66</v>
      </c>
      <c r="BD80" s="737" t="s">
        <v>66</v>
      </c>
      <c r="BE80" s="737" t="s">
        <v>66</v>
      </c>
      <c r="BF80" s="737" t="s">
        <v>66</v>
      </c>
      <c r="BG80" s="737" t="s">
        <v>66</v>
      </c>
      <c r="BH80" s="737" t="s">
        <v>66</v>
      </c>
      <c r="BI80" s="737" t="s">
        <v>66</v>
      </c>
      <c r="BJ80" s="737" t="s">
        <v>66</v>
      </c>
      <c r="BK80" s="737" t="s">
        <v>66</v>
      </c>
      <c r="BL80" s="738" t="s">
        <v>66</v>
      </c>
      <c r="BM80" s="717" t="s">
        <v>41</v>
      </c>
      <c r="BN80" s="718" t="s">
        <v>139</v>
      </c>
      <c r="BO80" s="719" t="s">
        <v>42</v>
      </c>
      <c r="BP80" s="654"/>
      <c r="BQ80" s="654"/>
      <c r="BR80" s="654"/>
      <c r="BS80" s="654"/>
      <c r="BT80" s="654"/>
      <c r="BU80" s="654"/>
      <c r="BV80" s="654"/>
      <c r="BW80" s="654"/>
      <c r="BX80" s="654"/>
      <c r="BY80" s="654"/>
      <c r="BZ80" s="654"/>
      <c r="CA80" s="654"/>
      <c r="CB80" s="654"/>
      <c r="CC80" s="654"/>
      <c r="CD80" s="654"/>
      <c r="CE80" s="654"/>
      <c r="CF80" s="654"/>
      <c r="CG80" s="654"/>
      <c r="CH80" s="654"/>
      <c r="CI80" s="654"/>
      <c r="CJ80" s="654"/>
      <c r="CK80" s="654"/>
      <c r="CL80" s="654"/>
      <c r="CM80" s="654"/>
      <c r="CN80" s="654"/>
      <c r="CO80" s="654"/>
      <c r="CP80" s="654"/>
      <c r="CQ80" s="654"/>
      <c r="CR80" s="654"/>
      <c r="CS80" s="654"/>
      <c r="CT80" s="654"/>
      <c r="CU80" s="654"/>
      <c r="CV80" s="654"/>
      <c r="CW80" s="654"/>
      <c r="CX80" s="654"/>
      <c r="CY80" s="654"/>
      <c r="CZ80" s="654"/>
      <c r="DA80" s="654"/>
      <c r="DB80" s="654"/>
      <c r="DC80" s="654"/>
      <c r="DD80" s="654"/>
      <c r="DE80" s="654"/>
      <c r="DF80" s="654"/>
      <c r="DG80" s="654"/>
      <c r="DH80" s="654"/>
      <c r="DI80" s="654"/>
      <c r="DJ80" s="654"/>
      <c r="DK80" s="654"/>
      <c r="DL80" s="654"/>
      <c r="DM80" s="654"/>
      <c r="DN80" s="654"/>
      <c r="DO80" s="654"/>
      <c r="DP80" s="654"/>
      <c r="DQ80" s="654"/>
      <c r="DR80" s="654"/>
      <c r="DS80" s="654"/>
      <c r="DT80" s="654"/>
      <c r="DU80" s="654"/>
      <c r="DV80" s="654"/>
      <c r="DW80" s="654"/>
      <c r="DX80" s="654"/>
      <c r="DY80" s="654"/>
      <c r="DZ80" s="654"/>
      <c r="EA80" s="654"/>
      <c r="EB80" s="654"/>
      <c r="EC80" s="654"/>
      <c r="ED80" s="654"/>
      <c r="EE80" s="654"/>
      <c r="EF80" s="654"/>
      <c r="EG80" s="654"/>
      <c r="EH80" s="654"/>
      <c r="EI80" s="654"/>
      <c r="EJ80" s="654"/>
      <c r="EK80" s="654"/>
      <c r="EL80" s="654"/>
      <c r="EM80" s="654"/>
      <c r="EN80" s="654"/>
      <c r="EO80" s="654"/>
      <c r="EP80" s="654"/>
      <c r="EQ80" s="654"/>
      <c r="ER80" s="654"/>
      <c r="ES80" s="654"/>
      <c r="ET80" s="654"/>
      <c r="EU80" s="654"/>
      <c r="EV80" s="654"/>
      <c r="EW80" s="654"/>
      <c r="EX80" s="654"/>
      <c r="EY80" s="654"/>
      <c r="EZ80" s="654"/>
      <c r="FA80" s="654"/>
      <c r="FB80" s="654"/>
      <c r="FC80" s="654"/>
      <c r="FD80" s="654"/>
      <c r="FE80" s="654"/>
      <c r="FF80" s="654"/>
      <c r="FG80" s="654"/>
      <c r="FH80" s="654"/>
      <c r="FI80" s="654"/>
      <c r="FJ80" s="654"/>
      <c r="FK80" s="654"/>
      <c r="FL80" s="654"/>
      <c r="FM80" s="654"/>
      <c r="FN80" s="654"/>
      <c r="FO80" s="654"/>
      <c r="FP80" s="654"/>
      <c r="FQ80" s="654"/>
      <c r="FR80" s="654"/>
      <c r="FS80" s="654"/>
      <c r="FT80" s="654"/>
      <c r="FU80" s="654"/>
      <c r="FV80" s="654"/>
      <c r="FW80" s="654"/>
      <c r="FX80" s="654"/>
      <c r="FY80" s="654"/>
      <c r="FZ80" s="654"/>
      <c r="GA80" s="654"/>
      <c r="GB80" s="654"/>
      <c r="GC80" s="654"/>
      <c r="GD80" s="654"/>
      <c r="GE80" s="654"/>
      <c r="GF80" s="654"/>
      <c r="GG80" s="654"/>
      <c r="GH80" s="654"/>
      <c r="GI80" s="654"/>
      <c r="GJ80" s="654"/>
      <c r="GK80" s="654"/>
      <c r="GL80" s="654"/>
      <c r="GM80" s="654"/>
      <c r="GN80" s="654"/>
      <c r="GO80" s="654"/>
      <c r="GP80" s="654"/>
      <c r="GQ80" s="654"/>
      <c r="GR80" s="654"/>
      <c r="GS80" s="654"/>
      <c r="GT80" s="654"/>
      <c r="GU80" s="654"/>
      <c r="GV80" s="654"/>
      <c r="GW80" s="654"/>
      <c r="GX80" s="654"/>
      <c r="GY80" s="654"/>
      <c r="GZ80" s="654"/>
      <c r="HA80" s="654"/>
      <c r="HB80" s="654"/>
      <c r="HC80" s="654"/>
      <c r="HD80" s="654"/>
      <c r="HE80" s="654"/>
      <c r="HF80" s="654"/>
      <c r="HG80" s="654"/>
      <c r="HH80" s="654"/>
      <c r="HI80" s="654"/>
      <c r="HJ80" s="654"/>
      <c r="HK80" s="654"/>
      <c r="HL80" s="654"/>
      <c r="HM80" s="654"/>
      <c r="HN80" s="654"/>
      <c r="HO80" s="654"/>
      <c r="HP80" s="654"/>
      <c r="HQ80" s="654"/>
      <c r="HR80" s="654"/>
      <c r="HS80" s="654"/>
      <c r="HT80" s="654"/>
      <c r="HU80" s="654"/>
      <c r="HV80" s="654"/>
      <c r="HW80" s="654"/>
      <c r="HX80" s="654"/>
      <c r="HY80" s="654"/>
      <c r="HZ80" s="654"/>
      <c r="IA80" s="654"/>
      <c r="IB80" s="654"/>
      <c r="IC80" s="654"/>
      <c r="ID80" s="654"/>
      <c r="IE80" s="654"/>
      <c r="IF80" s="654"/>
      <c r="IG80" s="654"/>
      <c r="IH80" s="654"/>
      <c r="II80" s="654"/>
      <c r="IJ80" s="654"/>
      <c r="IK80" s="654"/>
      <c r="IL80" s="654"/>
      <c r="IM80" s="654"/>
      <c r="IN80" s="654"/>
      <c r="IO80" s="654"/>
      <c r="IP80" s="654"/>
      <c r="IQ80" s="654"/>
      <c r="IR80" s="654"/>
      <c r="IS80" s="654"/>
      <c r="IT80" s="654"/>
      <c r="IU80" s="654"/>
      <c r="IV80" s="654"/>
      <c r="IW80" s="654"/>
      <c r="IX80" s="654"/>
      <c r="IY80" s="654"/>
      <c r="IZ80" s="654"/>
      <c r="JA80" s="654"/>
      <c r="JB80" s="654"/>
      <c r="JC80" s="654"/>
      <c r="JD80" s="654"/>
      <c r="JE80" s="654"/>
      <c r="JF80" s="654"/>
      <c r="JG80" s="654"/>
      <c r="JH80" s="654"/>
      <c r="JI80" s="654"/>
      <c r="JJ80" s="654"/>
      <c r="JK80" s="654"/>
      <c r="JL80" s="654"/>
      <c r="JM80" s="654"/>
      <c r="JN80" s="654"/>
      <c r="JO80" s="654"/>
      <c r="JP80" s="654"/>
      <c r="JQ80" s="654"/>
      <c r="JR80" s="654"/>
      <c r="JS80" s="654"/>
      <c r="JT80" s="654"/>
      <c r="JU80" s="654"/>
      <c r="JV80" s="654"/>
      <c r="JW80" s="654"/>
      <c r="JX80" s="654"/>
      <c r="JY80" s="654"/>
      <c r="JZ80" s="654"/>
      <c r="KA80" s="654"/>
      <c r="KB80" s="654"/>
      <c r="KC80" s="654"/>
      <c r="KD80" s="654"/>
      <c r="KE80" s="654"/>
      <c r="KF80" s="654"/>
      <c r="KG80" s="654"/>
      <c r="KH80" s="654"/>
      <c r="KI80" s="654"/>
      <c r="KJ80" s="654"/>
      <c r="KK80" s="654"/>
      <c r="KL80" s="654"/>
      <c r="KM80" s="654"/>
      <c r="KN80" s="654"/>
      <c r="KO80" s="654"/>
      <c r="KP80" s="654"/>
      <c r="KQ80" s="654"/>
      <c r="KR80" s="654"/>
      <c r="KS80" s="654"/>
      <c r="KT80" s="654"/>
      <c r="KU80" s="654"/>
      <c r="KV80" s="654"/>
      <c r="KW80" s="654"/>
      <c r="KX80" s="654"/>
      <c r="KY80" s="654"/>
      <c r="KZ80" s="654"/>
      <c r="LA80" s="654"/>
      <c r="LB80" s="654"/>
      <c r="LC80" s="654"/>
      <c r="LD80" s="654"/>
      <c r="LE80" s="654"/>
      <c r="LF80" s="654"/>
      <c r="LG80" s="654"/>
      <c r="LH80" s="654"/>
      <c r="LI80" s="654"/>
      <c r="LJ80" s="654"/>
      <c r="LK80" s="654"/>
      <c r="LL80" s="654"/>
      <c r="LM80" s="654"/>
      <c r="LN80" s="654"/>
      <c r="LO80" s="654"/>
      <c r="LP80" s="654"/>
      <c r="LQ80" s="654"/>
      <c r="LR80" s="654"/>
      <c r="LS80" s="654"/>
      <c r="LT80" s="654"/>
      <c r="LU80" s="654"/>
      <c r="LV80" s="654"/>
      <c r="LW80" s="654"/>
      <c r="LX80" s="654"/>
      <c r="LY80" s="654"/>
      <c r="LZ80" s="654"/>
      <c r="MA80" s="654"/>
      <c r="MB80" s="654"/>
      <c r="MC80" s="654"/>
      <c r="MD80" s="654"/>
      <c r="ME80" s="654"/>
      <c r="MF80" s="654"/>
      <c r="MG80" s="654"/>
      <c r="MH80" s="654"/>
      <c r="MI80" s="654"/>
      <c r="MJ80" s="654"/>
      <c r="MK80" s="654"/>
      <c r="ML80" s="654"/>
      <c r="MM80" s="654"/>
      <c r="MN80" s="654"/>
      <c r="MO80" s="654"/>
      <c r="MP80" s="654"/>
      <c r="MQ80" s="654"/>
      <c r="MR80" s="654"/>
      <c r="MS80" s="654"/>
      <c r="MT80" s="654"/>
      <c r="MU80" s="654"/>
      <c r="MV80" s="654"/>
      <c r="MW80" s="654"/>
      <c r="MX80" s="654"/>
      <c r="MY80" s="654"/>
      <c r="MZ80" s="654"/>
      <c r="NA80" s="654"/>
      <c r="NB80" s="654"/>
      <c r="NC80" s="654"/>
      <c r="ND80" s="654"/>
      <c r="NE80" s="654"/>
      <c r="NF80" s="654"/>
      <c r="NG80" s="654"/>
      <c r="NH80" s="654"/>
      <c r="NI80" s="654"/>
      <c r="NJ80" s="654"/>
      <c r="NK80" s="654"/>
      <c r="NL80" s="654"/>
      <c r="NM80" s="654"/>
      <c r="NN80" s="654"/>
      <c r="NO80" s="654"/>
      <c r="NP80" s="654"/>
      <c r="NQ80" s="654"/>
      <c r="NR80" s="654"/>
      <c r="NS80" s="654"/>
      <c r="NT80" s="654"/>
      <c r="NU80" s="654"/>
      <c r="NV80" s="654"/>
      <c r="NW80" s="654"/>
      <c r="NX80" s="654"/>
      <c r="NY80" s="654"/>
      <c r="NZ80" s="654"/>
      <c r="OA80" s="654"/>
      <c r="OB80" s="654"/>
      <c r="OC80" s="654"/>
      <c r="OD80" s="654"/>
      <c r="OE80" s="654"/>
      <c r="OF80" s="654"/>
      <c r="OG80" s="654"/>
      <c r="OH80" s="654"/>
      <c r="OI80" s="654"/>
      <c r="OJ80" s="654"/>
      <c r="OK80" s="654"/>
      <c r="OL80" s="654"/>
      <c r="OM80" s="654"/>
      <c r="ON80" s="654"/>
      <c r="OO80" s="654"/>
      <c r="OP80" s="654"/>
      <c r="OQ80" s="654"/>
      <c r="OR80" s="654"/>
      <c r="OS80" s="654"/>
      <c r="OT80" s="654"/>
      <c r="OU80" s="654"/>
      <c r="OV80" s="654"/>
      <c r="OW80" s="654"/>
      <c r="OX80" s="654"/>
      <c r="OY80" s="654"/>
      <c r="OZ80" s="654"/>
      <c r="PA80" s="654"/>
      <c r="PB80" s="654"/>
      <c r="PC80" s="654"/>
      <c r="PD80" s="654"/>
      <c r="PE80" s="654"/>
      <c r="PF80" s="654"/>
      <c r="PG80" s="654"/>
      <c r="PH80" s="654"/>
      <c r="PI80" s="654"/>
      <c r="PJ80" s="654"/>
      <c r="PK80" s="654"/>
      <c r="PL80" s="654"/>
      <c r="PM80" s="654"/>
      <c r="PN80" s="654"/>
      <c r="PO80" s="654"/>
      <c r="PP80" s="654"/>
      <c r="PQ80" s="654"/>
      <c r="PR80" s="654"/>
      <c r="PS80" s="654"/>
      <c r="PT80" s="654"/>
      <c r="PU80" s="654"/>
      <c r="PV80" s="654"/>
      <c r="PW80" s="654"/>
      <c r="PX80" s="654"/>
    </row>
    <row r="81" spans="1:440" ht="56.25" customHeight="1" x14ac:dyDescent="0.25">
      <c r="A81" s="581">
        <v>57</v>
      </c>
      <c r="B81" s="557" t="s">
        <v>192</v>
      </c>
      <c r="C81" s="602" t="s">
        <v>194</v>
      </c>
      <c r="D81" s="544" t="s">
        <v>54</v>
      </c>
      <c r="E81" s="739" t="str">
        <f t="shared" ref="E81:AJ81" si="47">IF(E77="N", "X", "")</f>
        <v/>
      </c>
      <c r="F81" s="659" t="str">
        <f t="shared" si="47"/>
        <v/>
      </c>
      <c r="G81" s="659" t="str">
        <f t="shared" si="47"/>
        <v/>
      </c>
      <c r="H81" s="659" t="str">
        <f t="shared" si="47"/>
        <v/>
      </c>
      <c r="I81" s="659"/>
      <c r="J81" s="659" t="str">
        <f t="shared" si="47"/>
        <v/>
      </c>
      <c r="K81" s="659" t="str">
        <f t="shared" si="47"/>
        <v/>
      </c>
      <c r="L81" s="659" t="str">
        <f t="shared" si="47"/>
        <v/>
      </c>
      <c r="M81" s="659" t="str">
        <f t="shared" si="47"/>
        <v/>
      </c>
      <c r="N81" s="659" t="str">
        <f t="shared" si="47"/>
        <v/>
      </c>
      <c r="O81" s="659" t="str">
        <f t="shared" si="47"/>
        <v/>
      </c>
      <c r="P81" s="659" t="str">
        <f t="shared" si="47"/>
        <v/>
      </c>
      <c r="Q81" s="659" t="str">
        <f t="shared" si="47"/>
        <v/>
      </c>
      <c r="R81" s="659" t="str">
        <f t="shared" si="47"/>
        <v/>
      </c>
      <c r="S81" s="659" t="str">
        <f t="shared" si="47"/>
        <v/>
      </c>
      <c r="T81" s="659" t="str">
        <f t="shared" si="47"/>
        <v/>
      </c>
      <c r="U81" s="659" t="str">
        <f t="shared" si="47"/>
        <v/>
      </c>
      <c r="V81" s="659" t="str">
        <f t="shared" si="47"/>
        <v/>
      </c>
      <c r="W81" s="659" t="str">
        <f t="shared" si="47"/>
        <v/>
      </c>
      <c r="X81" s="659" t="str">
        <f t="shared" si="47"/>
        <v/>
      </c>
      <c r="Y81" s="659" t="str">
        <f t="shared" si="47"/>
        <v/>
      </c>
      <c r="Z81" s="659" t="str">
        <f t="shared" si="47"/>
        <v/>
      </c>
      <c r="AA81" s="659" t="str">
        <f t="shared" si="47"/>
        <v/>
      </c>
      <c r="AB81" s="659" t="str">
        <f t="shared" si="47"/>
        <v/>
      </c>
      <c r="AC81" s="659" t="str">
        <f t="shared" si="47"/>
        <v/>
      </c>
      <c r="AD81" s="659" t="str">
        <f t="shared" si="47"/>
        <v/>
      </c>
      <c r="AE81" s="659" t="str">
        <f t="shared" si="47"/>
        <v/>
      </c>
      <c r="AF81" s="659" t="str">
        <f t="shared" si="47"/>
        <v/>
      </c>
      <c r="AG81" s="659" t="str">
        <f t="shared" si="47"/>
        <v/>
      </c>
      <c r="AH81" s="659" t="str">
        <f t="shared" si="47"/>
        <v/>
      </c>
      <c r="AI81" s="659" t="str">
        <f t="shared" si="47"/>
        <v/>
      </c>
      <c r="AJ81" s="659" t="str">
        <f t="shared" si="47"/>
        <v/>
      </c>
      <c r="AK81" s="659" t="str">
        <f t="shared" ref="AK81:BL81" si="48">IF(AK77="N", "X", "")</f>
        <v/>
      </c>
      <c r="AL81" s="659" t="str">
        <f t="shared" si="48"/>
        <v/>
      </c>
      <c r="AM81" s="659" t="str">
        <f t="shared" si="48"/>
        <v/>
      </c>
      <c r="AN81" s="659" t="str">
        <f t="shared" si="48"/>
        <v/>
      </c>
      <c r="AO81" s="659" t="str">
        <f t="shared" si="48"/>
        <v/>
      </c>
      <c r="AP81" s="659" t="str">
        <f t="shared" si="48"/>
        <v/>
      </c>
      <c r="AQ81" s="659" t="str">
        <f t="shared" si="48"/>
        <v/>
      </c>
      <c r="AR81" s="659" t="str">
        <f t="shared" si="48"/>
        <v/>
      </c>
      <c r="AS81" s="659" t="str">
        <f t="shared" si="48"/>
        <v/>
      </c>
      <c r="AT81" s="659" t="str">
        <f t="shared" si="48"/>
        <v/>
      </c>
      <c r="AU81" s="659" t="str">
        <f t="shared" si="48"/>
        <v/>
      </c>
      <c r="AV81" s="659" t="str">
        <f t="shared" si="48"/>
        <v/>
      </c>
      <c r="AW81" s="659" t="str">
        <f t="shared" si="48"/>
        <v/>
      </c>
      <c r="AX81" s="659" t="str">
        <f t="shared" si="48"/>
        <v/>
      </c>
      <c r="AY81" s="659" t="str">
        <f t="shared" si="48"/>
        <v/>
      </c>
      <c r="AZ81" s="659" t="str">
        <f t="shared" si="48"/>
        <v/>
      </c>
      <c r="BA81" s="659" t="str">
        <f t="shared" si="48"/>
        <v/>
      </c>
      <c r="BB81" s="659" t="str">
        <f t="shared" si="48"/>
        <v/>
      </c>
      <c r="BC81" s="659" t="str">
        <f t="shared" si="48"/>
        <v/>
      </c>
      <c r="BD81" s="659" t="str">
        <f t="shared" si="48"/>
        <v/>
      </c>
      <c r="BE81" s="659" t="str">
        <f t="shared" si="48"/>
        <v/>
      </c>
      <c r="BF81" s="659" t="str">
        <f t="shared" si="48"/>
        <v/>
      </c>
      <c r="BG81" s="659" t="str">
        <f t="shared" si="48"/>
        <v/>
      </c>
      <c r="BH81" s="659" t="str">
        <f t="shared" si="48"/>
        <v/>
      </c>
      <c r="BI81" s="659" t="str">
        <f t="shared" si="48"/>
        <v/>
      </c>
      <c r="BJ81" s="659" t="str">
        <f t="shared" si="48"/>
        <v/>
      </c>
      <c r="BK81" s="659" t="str">
        <f t="shared" si="48"/>
        <v/>
      </c>
      <c r="BL81" s="740" t="str">
        <f t="shared" si="48"/>
        <v/>
      </c>
      <c r="BM81" s="727"/>
      <c r="BN81" s="728"/>
      <c r="BO81" s="527"/>
      <c r="BP81" s="516"/>
      <c r="BQ81" s="516"/>
      <c r="BR81" s="516"/>
      <c r="BS81" s="516"/>
      <c r="BT81" s="516"/>
      <c r="BU81" s="516"/>
      <c r="BV81" s="516"/>
      <c r="BW81" s="516"/>
      <c r="BX81" s="516"/>
      <c r="BY81" s="516"/>
      <c r="BZ81" s="516"/>
      <c r="CA81" s="516"/>
      <c r="CB81" s="516"/>
      <c r="CC81" s="516"/>
      <c r="CD81" s="516"/>
      <c r="CE81" s="516"/>
      <c r="CF81" s="516"/>
      <c r="CG81" s="516"/>
      <c r="CH81" s="516"/>
      <c r="CI81" s="516"/>
      <c r="CJ81" s="516"/>
      <c r="CK81" s="516"/>
      <c r="CL81" s="516"/>
      <c r="CM81" s="516"/>
      <c r="CN81" s="516"/>
      <c r="CO81" s="516"/>
      <c r="CP81" s="516"/>
      <c r="CQ81" s="516"/>
      <c r="CR81" s="516"/>
      <c r="CS81" s="516"/>
      <c r="CT81" s="516"/>
      <c r="CU81" s="516"/>
      <c r="CV81" s="516"/>
      <c r="CW81" s="516"/>
      <c r="CX81" s="516"/>
      <c r="CY81" s="516"/>
      <c r="CZ81" s="516"/>
      <c r="DA81" s="516"/>
      <c r="DB81" s="516"/>
      <c r="DC81" s="516"/>
      <c r="DD81" s="516"/>
      <c r="DE81" s="516"/>
      <c r="DF81" s="516"/>
      <c r="DG81" s="516"/>
      <c r="DH81" s="516"/>
      <c r="DI81" s="516"/>
      <c r="DJ81" s="516"/>
      <c r="DK81" s="516"/>
      <c r="DL81" s="516"/>
      <c r="DM81" s="516"/>
      <c r="DN81" s="516"/>
      <c r="DO81" s="516"/>
      <c r="DP81" s="516"/>
      <c r="DQ81" s="516"/>
      <c r="DR81" s="516"/>
      <c r="DS81" s="516"/>
      <c r="DT81" s="516"/>
      <c r="DU81" s="516"/>
      <c r="DV81" s="516"/>
      <c r="DW81" s="516"/>
      <c r="DX81" s="516"/>
      <c r="DY81" s="516"/>
      <c r="DZ81" s="516"/>
      <c r="EA81" s="516"/>
      <c r="EB81" s="516"/>
      <c r="EC81" s="516"/>
      <c r="ED81" s="516"/>
      <c r="EE81" s="516"/>
      <c r="EF81" s="516"/>
      <c r="EG81" s="516"/>
      <c r="EH81" s="516"/>
      <c r="EI81" s="516"/>
      <c r="EJ81" s="516"/>
      <c r="EK81" s="516"/>
      <c r="EL81" s="516"/>
      <c r="EM81" s="516"/>
      <c r="EN81" s="516"/>
      <c r="EO81" s="516"/>
      <c r="EP81" s="516"/>
      <c r="EQ81" s="516"/>
      <c r="ER81" s="516"/>
      <c r="ES81" s="516"/>
      <c r="ET81" s="516"/>
      <c r="EU81" s="516"/>
      <c r="EV81" s="516"/>
      <c r="EW81" s="516"/>
      <c r="EX81" s="516"/>
      <c r="EY81" s="516"/>
      <c r="EZ81" s="516"/>
      <c r="FA81" s="516"/>
      <c r="FB81" s="516"/>
      <c r="FC81" s="516"/>
      <c r="FD81" s="516"/>
      <c r="FE81" s="516"/>
      <c r="FF81" s="516"/>
      <c r="FG81" s="516"/>
      <c r="FH81" s="516"/>
      <c r="FI81" s="516"/>
      <c r="FJ81" s="516"/>
      <c r="FK81" s="516"/>
      <c r="FL81" s="516"/>
      <c r="FM81" s="516"/>
      <c r="FN81" s="516"/>
      <c r="FO81" s="516"/>
      <c r="FP81" s="516"/>
      <c r="FQ81" s="516"/>
      <c r="FR81" s="516"/>
      <c r="FS81" s="516"/>
      <c r="FT81" s="516"/>
      <c r="FU81" s="516"/>
      <c r="FV81" s="516"/>
      <c r="FW81" s="516"/>
      <c r="FX81" s="516"/>
      <c r="FY81" s="516"/>
      <c r="FZ81" s="516"/>
      <c r="GA81" s="516"/>
      <c r="GB81" s="516"/>
      <c r="GC81" s="516"/>
      <c r="GD81" s="516"/>
      <c r="GE81" s="516"/>
      <c r="GF81" s="516"/>
      <c r="GG81" s="516"/>
      <c r="GH81" s="516"/>
      <c r="GI81" s="516"/>
      <c r="GJ81" s="516"/>
      <c r="GK81" s="516"/>
      <c r="GL81" s="516"/>
      <c r="GM81" s="516"/>
      <c r="GN81" s="516"/>
      <c r="GO81" s="516"/>
      <c r="GP81" s="516"/>
      <c r="GQ81" s="516"/>
      <c r="GR81" s="516"/>
      <c r="GS81" s="516"/>
      <c r="GT81" s="516"/>
      <c r="GU81" s="516"/>
      <c r="GV81" s="516"/>
      <c r="GW81" s="516"/>
      <c r="GX81" s="516"/>
      <c r="GY81" s="516"/>
      <c r="GZ81" s="516"/>
      <c r="HA81" s="516"/>
      <c r="HB81" s="516"/>
      <c r="HC81" s="516"/>
      <c r="HD81" s="516"/>
      <c r="HE81" s="516"/>
      <c r="HF81" s="516"/>
      <c r="HG81" s="516"/>
      <c r="HH81" s="516"/>
      <c r="HI81" s="516"/>
      <c r="HJ81" s="516"/>
      <c r="HK81" s="516"/>
      <c r="HL81" s="516"/>
      <c r="HM81" s="516"/>
      <c r="HN81" s="516"/>
      <c r="HO81" s="516"/>
      <c r="HP81" s="516"/>
      <c r="HQ81" s="516"/>
      <c r="HR81" s="516"/>
      <c r="HS81" s="516"/>
      <c r="HT81" s="516"/>
      <c r="HU81" s="516"/>
      <c r="HV81" s="516"/>
      <c r="HW81" s="516"/>
      <c r="HX81" s="516"/>
      <c r="HY81" s="516"/>
      <c r="HZ81" s="516"/>
      <c r="IA81" s="516"/>
      <c r="IB81" s="516"/>
      <c r="IC81" s="516"/>
      <c r="ID81" s="516"/>
      <c r="IE81" s="516"/>
      <c r="IF81" s="516"/>
      <c r="IG81" s="516"/>
      <c r="IH81" s="516"/>
      <c r="II81" s="516"/>
      <c r="IJ81" s="516"/>
      <c r="IK81" s="516"/>
      <c r="IL81" s="516"/>
      <c r="IM81" s="516"/>
      <c r="IN81" s="516"/>
      <c r="IO81" s="516"/>
      <c r="IP81" s="516"/>
      <c r="IQ81" s="516"/>
      <c r="IR81" s="516"/>
      <c r="IS81" s="516"/>
      <c r="IT81" s="516"/>
      <c r="IU81" s="516"/>
      <c r="IV81" s="516"/>
      <c r="IW81" s="516"/>
      <c r="IX81" s="516"/>
      <c r="IY81" s="516"/>
      <c r="IZ81" s="516"/>
      <c r="JA81" s="516"/>
      <c r="JB81" s="516"/>
      <c r="JC81" s="516"/>
      <c r="JD81" s="516"/>
      <c r="JE81" s="516"/>
      <c r="JF81" s="516"/>
      <c r="JG81" s="516"/>
      <c r="JH81" s="516"/>
      <c r="JI81" s="516"/>
      <c r="JJ81" s="516"/>
      <c r="JK81" s="516"/>
      <c r="JL81" s="516"/>
      <c r="JM81" s="516"/>
      <c r="JN81" s="516"/>
      <c r="JO81" s="516"/>
      <c r="JP81" s="516"/>
      <c r="JQ81" s="516"/>
      <c r="JR81" s="516"/>
      <c r="JS81" s="516"/>
      <c r="JT81" s="516"/>
      <c r="JU81" s="516"/>
      <c r="JV81" s="516"/>
      <c r="JW81" s="516"/>
      <c r="JX81" s="516"/>
      <c r="JY81" s="516"/>
      <c r="JZ81" s="516"/>
      <c r="KA81" s="516"/>
      <c r="KB81" s="516"/>
      <c r="KC81" s="516"/>
      <c r="KD81" s="516"/>
      <c r="KE81" s="516"/>
      <c r="KF81" s="516"/>
      <c r="KG81" s="516"/>
      <c r="KH81" s="516"/>
      <c r="KI81" s="516"/>
      <c r="KJ81" s="516"/>
      <c r="KK81" s="516"/>
      <c r="KL81" s="516"/>
      <c r="KM81" s="516"/>
      <c r="KN81" s="516"/>
      <c r="KO81" s="516"/>
      <c r="KP81" s="516"/>
      <c r="KQ81" s="516"/>
      <c r="KR81" s="516"/>
      <c r="KS81" s="516"/>
      <c r="KT81" s="516"/>
      <c r="KU81" s="516"/>
      <c r="KV81" s="516"/>
      <c r="KW81" s="516"/>
      <c r="KX81" s="516"/>
      <c r="KY81" s="516"/>
      <c r="KZ81" s="516"/>
      <c r="LA81" s="516"/>
      <c r="LB81" s="516"/>
      <c r="LC81" s="516"/>
      <c r="LD81" s="516"/>
      <c r="LE81" s="516"/>
      <c r="LF81" s="516"/>
      <c r="LG81" s="516"/>
      <c r="LH81" s="516"/>
      <c r="LI81" s="516"/>
      <c r="LJ81" s="516"/>
      <c r="LK81" s="516"/>
      <c r="LL81" s="516"/>
      <c r="LM81" s="516"/>
      <c r="LN81" s="516"/>
      <c r="LO81" s="516"/>
      <c r="LP81" s="516"/>
      <c r="LQ81" s="516"/>
      <c r="LR81" s="516"/>
      <c r="LS81" s="516"/>
      <c r="LT81" s="516"/>
      <c r="LU81" s="516"/>
      <c r="LV81" s="516"/>
      <c r="LW81" s="516"/>
      <c r="LX81" s="516"/>
      <c r="LY81" s="516"/>
      <c r="LZ81" s="516"/>
      <c r="MA81" s="516"/>
      <c r="MB81" s="516"/>
      <c r="MC81" s="516"/>
      <c r="MD81" s="516"/>
      <c r="ME81" s="516"/>
      <c r="MF81" s="516"/>
      <c r="MG81" s="516"/>
      <c r="MH81" s="516"/>
      <c r="MI81" s="516"/>
      <c r="MJ81" s="516"/>
      <c r="MK81" s="516"/>
      <c r="ML81" s="516"/>
      <c r="MM81" s="516"/>
      <c r="MN81" s="516"/>
      <c r="MO81" s="516"/>
      <c r="MP81" s="516"/>
      <c r="MQ81" s="516"/>
      <c r="MR81" s="516"/>
      <c r="MS81" s="516"/>
      <c r="MT81" s="516"/>
      <c r="MU81" s="516"/>
      <c r="MV81" s="516"/>
      <c r="MW81" s="516"/>
      <c r="MX81" s="516"/>
      <c r="MY81" s="516"/>
      <c r="MZ81" s="516"/>
      <c r="NA81" s="516"/>
      <c r="NB81" s="516"/>
      <c r="NC81" s="516"/>
      <c r="ND81" s="516"/>
      <c r="NE81" s="516"/>
      <c r="NF81" s="516"/>
      <c r="NG81" s="516"/>
      <c r="NH81" s="516"/>
      <c r="NI81" s="516"/>
      <c r="NJ81" s="516"/>
      <c r="NK81" s="516"/>
      <c r="NL81" s="516"/>
      <c r="NM81" s="516"/>
      <c r="NN81" s="516"/>
      <c r="NO81" s="516"/>
      <c r="NP81" s="516"/>
      <c r="NQ81" s="516"/>
      <c r="NR81" s="516"/>
      <c r="NS81" s="516"/>
      <c r="NT81" s="516"/>
      <c r="NU81" s="516"/>
      <c r="NV81" s="516"/>
      <c r="NW81" s="516"/>
      <c r="NX81" s="516"/>
      <c r="NY81" s="516"/>
      <c r="NZ81" s="516"/>
      <c r="OA81" s="516"/>
      <c r="OB81" s="516"/>
      <c r="OC81" s="516"/>
      <c r="OD81" s="516"/>
      <c r="OE81" s="516"/>
      <c r="OF81" s="516"/>
      <c r="OG81" s="516"/>
      <c r="OH81" s="516"/>
      <c r="OI81" s="516"/>
      <c r="OJ81" s="516"/>
      <c r="OK81" s="516"/>
      <c r="OL81" s="516"/>
      <c r="OM81" s="516"/>
      <c r="ON81" s="516"/>
      <c r="OO81" s="516"/>
      <c r="OP81" s="516"/>
      <c r="OQ81" s="516"/>
      <c r="OR81" s="516"/>
      <c r="OS81" s="516"/>
      <c r="OT81" s="516"/>
      <c r="OU81" s="516"/>
      <c r="OV81" s="516"/>
      <c r="OW81" s="516"/>
      <c r="OX81" s="516"/>
      <c r="OY81" s="516"/>
      <c r="OZ81" s="516"/>
      <c r="PA81" s="516"/>
      <c r="PB81" s="516"/>
      <c r="PC81" s="516"/>
      <c r="PD81" s="516"/>
      <c r="PE81" s="516"/>
      <c r="PF81" s="516"/>
      <c r="PG81" s="516"/>
      <c r="PH81" s="516"/>
      <c r="PI81" s="516"/>
      <c r="PJ81" s="516"/>
      <c r="PK81" s="516"/>
      <c r="PL81" s="516"/>
      <c r="PM81" s="516"/>
      <c r="PN81" s="516"/>
      <c r="PO81" s="516"/>
      <c r="PP81" s="516"/>
      <c r="PQ81" s="516"/>
      <c r="PR81" s="516"/>
      <c r="PS81" s="516"/>
      <c r="PT81" s="516"/>
      <c r="PU81" s="516"/>
      <c r="PV81" s="516"/>
      <c r="PW81" s="516"/>
      <c r="PX81" s="516"/>
    </row>
    <row r="82" spans="1:440" ht="45.75" customHeight="1" x14ac:dyDescent="0.25">
      <c r="A82" s="589">
        <v>58</v>
      </c>
      <c r="B82" s="546" t="s">
        <v>192</v>
      </c>
      <c r="C82" s="590" t="s">
        <v>300</v>
      </c>
      <c r="D82" s="548" t="s">
        <v>70</v>
      </c>
      <c r="E82" s="425" t="str">
        <f t="shared" ref="E82:AJ82" si="49">IF(OR(E81="N", E77="N"), "X", "")</f>
        <v/>
      </c>
      <c r="F82" s="425" t="str">
        <f t="shared" si="49"/>
        <v/>
      </c>
      <c r="G82" s="425" t="str">
        <f t="shared" si="49"/>
        <v/>
      </c>
      <c r="H82" s="425" t="str">
        <f t="shared" si="49"/>
        <v/>
      </c>
      <c r="I82" s="425" t="str">
        <f t="shared" si="49"/>
        <v/>
      </c>
      <c r="J82" s="425" t="str">
        <f t="shared" si="49"/>
        <v/>
      </c>
      <c r="K82" s="425" t="str">
        <f t="shared" si="49"/>
        <v/>
      </c>
      <c r="L82" s="425" t="str">
        <f t="shared" si="49"/>
        <v/>
      </c>
      <c r="M82" s="425" t="str">
        <f t="shared" si="49"/>
        <v/>
      </c>
      <c r="N82" s="425" t="str">
        <f t="shared" si="49"/>
        <v/>
      </c>
      <c r="O82" s="425" t="str">
        <f t="shared" si="49"/>
        <v/>
      </c>
      <c r="P82" s="425" t="str">
        <f t="shared" si="49"/>
        <v/>
      </c>
      <c r="Q82" s="425" t="str">
        <f t="shared" si="49"/>
        <v/>
      </c>
      <c r="R82" s="425" t="str">
        <f t="shared" si="49"/>
        <v/>
      </c>
      <c r="S82" s="425" t="str">
        <f t="shared" si="49"/>
        <v/>
      </c>
      <c r="T82" s="425" t="str">
        <f t="shared" si="49"/>
        <v/>
      </c>
      <c r="U82" s="425" t="str">
        <f t="shared" si="49"/>
        <v/>
      </c>
      <c r="V82" s="425" t="str">
        <f t="shared" si="49"/>
        <v/>
      </c>
      <c r="W82" s="425" t="str">
        <f t="shared" si="49"/>
        <v/>
      </c>
      <c r="X82" s="425" t="str">
        <f t="shared" si="49"/>
        <v/>
      </c>
      <c r="Y82" s="425" t="str">
        <f t="shared" si="49"/>
        <v/>
      </c>
      <c r="Z82" s="425" t="str">
        <f t="shared" si="49"/>
        <v/>
      </c>
      <c r="AA82" s="425" t="str">
        <f t="shared" si="49"/>
        <v/>
      </c>
      <c r="AB82" s="425" t="str">
        <f t="shared" si="49"/>
        <v/>
      </c>
      <c r="AC82" s="425" t="str">
        <f t="shared" si="49"/>
        <v/>
      </c>
      <c r="AD82" s="425" t="str">
        <f t="shared" si="49"/>
        <v/>
      </c>
      <c r="AE82" s="425" t="str">
        <f t="shared" si="49"/>
        <v/>
      </c>
      <c r="AF82" s="425" t="str">
        <f t="shared" si="49"/>
        <v/>
      </c>
      <c r="AG82" s="425" t="str">
        <f t="shared" si="49"/>
        <v/>
      </c>
      <c r="AH82" s="425" t="str">
        <f t="shared" si="49"/>
        <v/>
      </c>
      <c r="AI82" s="425" t="str">
        <f t="shared" si="49"/>
        <v/>
      </c>
      <c r="AJ82" s="425" t="str">
        <f t="shared" si="49"/>
        <v/>
      </c>
      <c r="AK82" s="425" t="str">
        <f t="shared" ref="AK82:BL82" si="50">IF(OR(AK81="N", AK77="N"), "X", "")</f>
        <v/>
      </c>
      <c r="AL82" s="425" t="str">
        <f t="shared" si="50"/>
        <v/>
      </c>
      <c r="AM82" s="425" t="str">
        <f t="shared" si="50"/>
        <v/>
      </c>
      <c r="AN82" s="425" t="str">
        <f t="shared" si="50"/>
        <v/>
      </c>
      <c r="AO82" s="425" t="str">
        <f t="shared" si="50"/>
        <v/>
      </c>
      <c r="AP82" s="425" t="str">
        <f t="shared" si="50"/>
        <v/>
      </c>
      <c r="AQ82" s="425" t="str">
        <f t="shared" si="50"/>
        <v/>
      </c>
      <c r="AR82" s="425" t="str">
        <f t="shared" si="50"/>
        <v/>
      </c>
      <c r="AS82" s="425" t="str">
        <f t="shared" si="50"/>
        <v/>
      </c>
      <c r="AT82" s="425" t="str">
        <f t="shared" si="50"/>
        <v/>
      </c>
      <c r="AU82" s="425" t="str">
        <f t="shared" si="50"/>
        <v/>
      </c>
      <c r="AV82" s="425" t="str">
        <f t="shared" si="50"/>
        <v/>
      </c>
      <c r="AW82" s="425" t="str">
        <f t="shared" si="50"/>
        <v/>
      </c>
      <c r="AX82" s="425" t="str">
        <f t="shared" si="50"/>
        <v/>
      </c>
      <c r="AY82" s="425" t="str">
        <f t="shared" si="50"/>
        <v/>
      </c>
      <c r="AZ82" s="425" t="str">
        <f t="shared" si="50"/>
        <v/>
      </c>
      <c r="BA82" s="425" t="str">
        <f t="shared" si="50"/>
        <v/>
      </c>
      <c r="BB82" s="425" t="str">
        <f t="shared" si="50"/>
        <v/>
      </c>
      <c r="BC82" s="425" t="str">
        <f t="shared" si="50"/>
        <v/>
      </c>
      <c r="BD82" s="425" t="str">
        <f t="shared" si="50"/>
        <v/>
      </c>
      <c r="BE82" s="425" t="str">
        <f t="shared" si="50"/>
        <v/>
      </c>
      <c r="BF82" s="425" t="str">
        <f t="shared" si="50"/>
        <v/>
      </c>
      <c r="BG82" s="425" t="str">
        <f t="shared" si="50"/>
        <v/>
      </c>
      <c r="BH82" s="425" t="str">
        <f t="shared" si="50"/>
        <v/>
      </c>
      <c r="BI82" s="425" t="str">
        <f t="shared" si="50"/>
        <v/>
      </c>
      <c r="BJ82" s="425" t="str">
        <f t="shared" si="50"/>
        <v/>
      </c>
      <c r="BK82" s="425" t="str">
        <f t="shared" si="50"/>
        <v/>
      </c>
      <c r="BL82" s="714" t="str">
        <f t="shared" si="50"/>
        <v/>
      </c>
      <c r="BM82" s="642"/>
      <c r="BN82" s="643"/>
      <c r="BO82" s="525"/>
      <c r="BP82" s="516"/>
      <c r="BQ82" s="516"/>
      <c r="BR82" s="516"/>
      <c r="BS82" s="516"/>
      <c r="BT82" s="516"/>
      <c r="BU82" s="516"/>
      <c r="BV82" s="516"/>
      <c r="BW82" s="516"/>
      <c r="BX82" s="516"/>
      <c r="BY82" s="516"/>
      <c r="BZ82" s="516"/>
      <c r="CA82" s="516"/>
      <c r="CB82" s="516"/>
      <c r="CC82" s="516"/>
      <c r="CD82" s="516"/>
      <c r="CE82" s="516"/>
      <c r="CF82" s="516"/>
      <c r="CG82" s="516"/>
      <c r="CH82" s="516"/>
      <c r="CI82" s="516"/>
      <c r="CJ82" s="516"/>
      <c r="CK82" s="516"/>
      <c r="CL82" s="516"/>
      <c r="CM82" s="516"/>
      <c r="CN82" s="516"/>
      <c r="CO82" s="516"/>
      <c r="CP82" s="516"/>
      <c r="CQ82" s="516"/>
      <c r="CR82" s="516"/>
      <c r="CS82" s="516"/>
      <c r="CT82" s="516"/>
      <c r="CU82" s="516"/>
      <c r="CV82" s="516"/>
      <c r="CW82" s="516"/>
      <c r="CX82" s="516"/>
      <c r="CY82" s="516"/>
      <c r="CZ82" s="516"/>
      <c r="DA82" s="516"/>
      <c r="DB82" s="516"/>
      <c r="DC82" s="516"/>
      <c r="DD82" s="516"/>
      <c r="DE82" s="516"/>
      <c r="DF82" s="516"/>
      <c r="DG82" s="516"/>
      <c r="DH82" s="516"/>
      <c r="DI82" s="516"/>
      <c r="DJ82" s="516"/>
      <c r="DK82" s="516"/>
      <c r="DL82" s="516"/>
      <c r="DM82" s="516"/>
      <c r="DN82" s="516"/>
      <c r="DO82" s="516"/>
      <c r="DP82" s="516"/>
      <c r="DQ82" s="516"/>
      <c r="DR82" s="516"/>
      <c r="DS82" s="516"/>
      <c r="DT82" s="516"/>
      <c r="DU82" s="516"/>
      <c r="DV82" s="516"/>
      <c r="DW82" s="516"/>
      <c r="DX82" s="516"/>
      <c r="DY82" s="516"/>
      <c r="DZ82" s="516"/>
      <c r="EA82" s="516"/>
      <c r="EB82" s="516"/>
      <c r="EC82" s="516"/>
      <c r="ED82" s="516"/>
      <c r="EE82" s="516"/>
      <c r="EF82" s="516"/>
      <c r="EG82" s="516"/>
      <c r="EH82" s="516"/>
      <c r="EI82" s="516"/>
      <c r="EJ82" s="516"/>
      <c r="EK82" s="516"/>
      <c r="EL82" s="516"/>
      <c r="EM82" s="516"/>
      <c r="EN82" s="516"/>
      <c r="EO82" s="516"/>
      <c r="EP82" s="516"/>
      <c r="EQ82" s="516"/>
      <c r="ER82" s="516"/>
      <c r="ES82" s="516"/>
      <c r="ET82" s="516"/>
      <c r="EU82" s="516"/>
      <c r="EV82" s="516"/>
      <c r="EW82" s="516"/>
      <c r="EX82" s="516"/>
      <c r="EY82" s="516"/>
      <c r="EZ82" s="516"/>
      <c r="FA82" s="516"/>
      <c r="FB82" s="516"/>
      <c r="FC82" s="516"/>
      <c r="FD82" s="516"/>
      <c r="FE82" s="516"/>
      <c r="FF82" s="516"/>
      <c r="FG82" s="516"/>
      <c r="FH82" s="516"/>
      <c r="FI82" s="516"/>
      <c r="FJ82" s="516"/>
      <c r="FK82" s="516"/>
      <c r="FL82" s="516"/>
      <c r="FM82" s="516"/>
      <c r="FN82" s="516"/>
      <c r="FO82" s="516"/>
      <c r="FP82" s="516"/>
      <c r="FQ82" s="516"/>
      <c r="FR82" s="516"/>
      <c r="FS82" s="516"/>
      <c r="FT82" s="516"/>
      <c r="FU82" s="516"/>
      <c r="FV82" s="516"/>
      <c r="FW82" s="516"/>
      <c r="FX82" s="516"/>
      <c r="FY82" s="516"/>
      <c r="FZ82" s="516"/>
      <c r="GA82" s="516"/>
      <c r="GB82" s="516"/>
      <c r="GC82" s="516"/>
      <c r="GD82" s="516"/>
      <c r="GE82" s="516"/>
      <c r="GF82" s="516"/>
      <c r="GG82" s="516"/>
      <c r="GH82" s="516"/>
      <c r="GI82" s="516"/>
      <c r="GJ82" s="516"/>
      <c r="GK82" s="516"/>
      <c r="GL82" s="516"/>
      <c r="GM82" s="516"/>
      <c r="GN82" s="516"/>
      <c r="GO82" s="516"/>
      <c r="GP82" s="516"/>
      <c r="GQ82" s="516"/>
      <c r="GR82" s="516"/>
      <c r="GS82" s="516"/>
      <c r="GT82" s="516"/>
      <c r="GU82" s="516"/>
      <c r="GV82" s="516"/>
      <c r="GW82" s="516"/>
      <c r="GX82" s="516"/>
      <c r="GY82" s="516"/>
      <c r="GZ82" s="516"/>
      <c r="HA82" s="516"/>
      <c r="HB82" s="516"/>
      <c r="HC82" s="516"/>
      <c r="HD82" s="516"/>
      <c r="HE82" s="516"/>
      <c r="HF82" s="516"/>
      <c r="HG82" s="516"/>
      <c r="HH82" s="516"/>
      <c r="HI82" s="516"/>
      <c r="HJ82" s="516"/>
      <c r="HK82" s="516"/>
      <c r="HL82" s="516"/>
      <c r="HM82" s="516"/>
      <c r="HN82" s="516"/>
      <c r="HO82" s="516"/>
      <c r="HP82" s="516"/>
      <c r="HQ82" s="516"/>
      <c r="HR82" s="516"/>
      <c r="HS82" s="516"/>
      <c r="HT82" s="516"/>
      <c r="HU82" s="516"/>
      <c r="HV82" s="516"/>
      <c r="HW82" s="516"/>
      <c r="HX82" s="516"/>
      <c r="HY82" s="516"/>
      <c r="HZ82" s="516"/>
      <c r="IA82" s="516"/>
      <c r="IB82" s="516"/>
      <c r="IC82" s="516"/>
      <c r="ID82" s="516"/>
      <c r="IE82" s="516"/>
      <c r="IF82" s="516"/>
      <c r="IG82" s="516"/>
      <c r="IH82" s="516"/>
      <c r="II82" s="516"/>
      <c r="IJ82" s="516"/>
      <c r="IK82" s="516"/>
      <c r="IL82" s="516"/>
      <c r="IM82" s="516"/>
      <c r="IN82" s="516"/>
      <c r="IO82" s="516"/>
      <c r="IP82" s="516"/>
      <c r="IQ82" s="516"/>
      <c r="IR82" s="516"/>
      <c r="IS82" s="516"/>
      <c r="IT82" s="516"/>
      <c r="IU82" s="516"/>
      <c r="IV82" s="516"/>
      <c r="IW82" s="516"/>
      <c r="IX82" s="516"/>
      <c r="IY82" s="516"/>
      <c r="IZ82" s="516"/>
      <c r="JA82" s="516"/>
      <c r="JB82" s="516"/>
      <c r="JC82" s="516"/>
      <c r="JD82" s="516"/>
      <c r="JE82" s="516"/>
      <c r="JF82" s="516"/>
      <c r="JG82" s="516"/>
      <c r="JH82" s="516"/>
      <c r="JI82" s="516"/>
      <c r="JJ82" s="516"/>
      <c r="JK82" s="516"/>
      <c r="JL82" s="516"/>
      <c r="JM82" s="516"/>
      <c r="JN82" s="516"/>
      <c r="JO82" s="516"/>
      <c r="JP82" s="516"/>
      <c r="JQ82" s="516"/>
      <c r="JR82" s="516"/>
      <c r="JS82" s="516"/>
      <c r="JT82" s="516"/>
      <c r="JU82" s="516"/>
      <c r="JV82" s="516"/>
      <c r="JW82" s="516"/>
      <c r="JX82" s="516"/>
      <c r="JY82" s="516"/>
      <c r="JZ82" s="516"/>
      <c r="KA82" s="516"/>
      <c r="KB82" s="516"/>
      <c r="KC82" s="516"/>
      <c r="KD82" s="516"/>
      <c r="KE82" s="516"/>
      <c r="KF82" s="516"/>
      <c r="KG82" s="516"/>
      <c r="KH82" s="516"/>
      <c r="KI82" s="516"/>
      <c r="KJ82" s="516"/>
      <c r="KK82" s="516"/>
      <c r="KL82" s="516"/>
      <c r="KM82" s="516"/>
      <c r="KN82" s="516"/>
      <c r="KO82" s="516"/>
      <c r="KP82" s="516"/>
      <c r="KQ82" s="516"/>
      <c r="KR82" s="516"/>
      <c r="KS82" s="516"/>
      <c r="KT82" s="516"/>
      <c r="KU82" s="516"/>
      <c r="KV82" s="516"/>
      <c r="KW82" s="516"/>
      <c r="KX82" s="516"/>
      <c r="KY82" s="516"/>
      <c r="KZ82" s="516"/>
      <c r="LA82" s="516"/>
      <c r="LB82" s="516"/>
      <c r="LC82" s="516"/>
      <c r="LD82" s="516"/>
      <c r="LE82" s="516"/>
      <c r="LF82" s="516"/>
      <c r="LG82" s="516"/>
      <c r="LH82" s="516"/>
      <c r="LI82" s="516"/>
      <c r="LJ82" s="516"/>
      <c r="LK82" s="516"/>
      <c r="LL82" s="516"/>
      <c r="LM82" s="516"/>
      <c r="LN82" s="516"/>
      <c r="LO82" s="516"/>
      <c r="LP82" s="516"/>
      <c r="LQ82" s="516"/>
      <c r="LR82" s="516"/>
      <c r="LS82" s="516"/>
      <c r="LT82" s="516"/>
      <c r="LU82" s="516"/>
      <c r="LV82" s="516"/>
      <c r="LW82" s="516"/>
      <c r="LX82" s="516"/>
      <c r="LY82" s="516"/>
      <c r="LZ82" s="516"/>
      <c r="MA82" s="516"/>
      <c r="MB82" s="516"/>
      <c r="MC82" s="516"/>
      <c r="MD82" s="516"/>
      <c r="ME82" s="516"/>
      <c r="MF82" s="516"/>
      <c r="MG82" s="516"/>
      <c r="MH82" s="516"/>
      <c r="MI82" s="516"/>
      <c r="MJ82" s="516"/>
      <c r="MK82" s="516"/>
      <c r="ML82" s="516"/>
      <c r="MM82" s="516"/>
      <c r="MN82" s="516"/>
      <c r="MO82" s="516"/>
      <c r="MP82" s="516"/>
      <c r="MQ82" s="516"/>
      <c r="MR82" s="516"/>
      <c r="MS82" s="516"/>
      <c r="MT82" s="516"/>
      <c r="MU82" s="516"/>
      <c r="MV82" s="516"/>
      <c r="MW82" s="516"/>
      <c r="MX82" s="516"/>
      <c r="MY82" s="516"/>
      <c r="MZ82" s="516"/>
      <c r="NA82" s="516"/>
      <c r="NB82" s="516"/>
      <c r="NC82" s="516"/>
      <c r="ND82" s="516"/>
      <c r="NE82" s="516"/>
      <c r="NF82" s="516"/>
      <c r="NG82" s="516"/>
      <c r="NH82" s="516"/>
      <c r="NI82" s="516"/>
      <c r="NJ82" s="516"/>
      <c r="NK82" s="516"/>
      <c r="NL82" s="516"/>
      <c r="NM82" s="516"/>
      <c r="NN82" s="516"/>
      <c r="NO82" s="516"/>
      <c r="NP82" s="516"/>
      <c r="NQ82" s="516"/>
      <c r="NR82" s="516"/>
      <c r="NS82" s="516"/>
      <c r="NT82" s="516"/>
      <c r="NU82" s="516"/>
      <c r="NV82" s="516"/>
      <c r="NW82" s="516"/>
      <c r="NX82" s="516"/>
      <c r="NY82" s="516"/>
      <c r="NZ82" s="516"/>
      <c r="OA82" s="516"/>
      <c r="OB82" s="516"/>
      <c r="OC82" s="516"/>
      <c r="OD82" s="516"/>
      <c r="OE82" s="516"/>
      <c r="OF82" s="516"/>
      <c r="OG82" s="516"/>
      <c r="OH82" s="516"/>
      <c r="OI82" s="516"/>
      <c r="OJ82" s="516"/>
      <c r="OK82" s="516"/>
      <c r="OL82" s="516"/>
      <c r="OM82" s="516"/>
      <c r="ON82" s="516"/>
      <c r="OO82" s="516"/>
      <c r="OP82" s="516"/>
      <c r="OQ82" s="516"/>
      <c r="OR82" s="516"/>
      <c r="OS82" s="516"/>
      <c r="OT82" s="516"/>
      <c r="OU82" s="516"/>
      <c r="OV82" s="516"/>
      <c r="OW82" s="516"/>
      <c r="OX82" s="516"/>
      <c r="OY82" s="516"/>
      <c r="OZ82" s="516"/>
      <c r="PA82" s="516"/>
      <c r="PB82" s="516"/>
      <c r="PC82" s="516"/>
      <c r="PD82" s="516"/>
      <c r="PE82" s="516"/>
      <c r="PF82" s="516"/>
      <c r="PG82" s="516"/>
      <c r="PH82" s="516"/>
      <c r="PI82" s="516"/>
      <c r="PJ82" s="516"/>
      <c r="PK82" s="516"/>
      <c r="PL82" s="516"/>
      <c r="PM82" s="516"/>
      <c r="PN82" s="516"/>
      <c r="PO82" s="516"/>
      <c r="PP82" s="516"/>
      <c r="PQ82" s="516"/>
      <c r="PR82" s="516"/>
      <c r="PS82" s="516"/>
      <c r="PT82" s="516"/>
      <c r="PU82" s="516"/>
      <c r="PV82" s="516"/>
      <c r="PW82" s="516"/>
      <c r="PX82" s="516"/>
    </row>
    <row r="83" spans="1:440" ht="39.75" customHeight="1" thickBot="1" x14ac:dyDescent="0.3">
      <c r="A83" s="597">
        <v>59</v>
      </c>
      <c r="B83" s="552" t="s">
        <v>192</v>
      </c>
      <c r="C83" s="562" t="s">
        <v>346</v>
      </c>
      <c r="D83" s="554" t="s">
        <v>70</v>
      </c>
      <c r="E83" s="646" t="str">
        <f t="shared" ref="E83:AJ83" si="51">IF(OR(E81="N", E82="N", E77="N"), "X", "")</f>
        <v/>
      </c>
      <c r="F83" s="646" t="str">
        <f t="shared" si="51"/>
        <v/>
      </c>
      <c r="G83" s="646" t="str">
        <f t="shared" si="51"/>
        <v/>
      </c>
      <c r="H83" s="646" t="str">
        <f t="shared" si="51"/>
        <v/>
      </c>
      <c r="I83" s="646" t="str">
        <f t="shared" si="51"/>
        <v/>
      </c>
      <c r="J83" s="646" t="str">
        <f t="shared" si="51"/>
        <v/>
      </c>
      <c r="K83" s="646" t="str">
        <f t="shared" si="51"/>
        <v/>
      </c>
      <c r="L83" s="646" t="str">
        <f t="shared" si="51"/>
        <v/>
      </c>
      <c r="M83" s="646" t="str">
        <f t="shared" si="51"/>
        <v/>
      </c>
      <c r="N83" s="646" t="str">
        <f t="shared" si="51"/>
        <v/>
      </c>
      <c r="O83" s="646" t="str">
        <f t="shared" si="51"/>
        <v/>
      </c>
      <c r="P83" s="646" t="str">
        <f t="shared" si="51"/>
        <v/>
      </c>
      <c r="Q83" s="646" t="str">
        <f t="shared" si="51"/>
        <v/>
      </c>
      <c r="R83" s="646" t="str">
        <f t="shared" si="51"/>
        <v/>
      </c>
      <c r="S83" s="646" t="str">
        <f t="shared" si="51"/>
        <v/>
      </c>
      <c r="T83" s="646" t="str">
        <f t="shared" si="51"/>
        <v/>
      </c>
      <c r="U83" s="646" t="str">
        <f t="shared" si="51"/>
        <v/>
      </c>
      <c r="V83" s="646" t="str">
        <f t="shared" si="51"/>
        <v/>
      </c>
      <c r="W83" s="646" t="str">
        <f t="shared" si="51"/>
        <v/>
      </c>
      <c r="X83" s="646" t="str">
        <f t="shared" si="51"/>
        <v/>
      </c>
      <c r="Y83" s="646" t="str">
        <f t="shared" si="51"/>
        <v/>
      </c>
      <c r="Z83" s="646" t="str">
        <f t="shared" si="51"/>
        <v/>
      </c>
      <c r="AA83" s="646" t="str">
        <f t="shared" si="51"/>
        <v/>
      </c>
      <c r="AB83" s="646" t="str">
        <f t="shared" si="51"/>
        <v/>
      </c>
      <c r="AC83" s="646" t="str">
        <f t="shared" si="51"/>
        <v/>
      </c>
      <c r="AD83" s="646" t="str">
        <f t="shared" si="51"/>
        <v/>
      </c>
      <c r="AE83" s="646" t="str">
        <f t="shared" si="51"/>
        <v/>
      </c>
      <c r="AF83" s="646" t="str">
        <f t="shared" si="51"/>
        <v/>
      </c>
      <c r="AG83" s="646" t="str">
        <f t="shared" si="51"/>
        <v/>
      </c>
      <c r="AH83" s="646" t="str">
        <f t="shared" si="51"/>
        <v/>
      </c>
      <c r="AI83" s="646" t="str">
        <f t="shared" si="51"/>
        <v/>
      </c>
      <c r="AJ83" s="646" t="str">
        <f t="shared" si="51"/>
        <v/>
      </c>
      <c r="AK83" s="646" t="str">
        <f t="shared" ref="AK83:BL83" si="52">IF(OR(AK81="N", AK82="N", AK77="N"), "X", "")</f>
        <v/>
      </c>
      <c r="AL83" s="646" t="str">
        <f t="shared" si="52"/>
        <v/>
      </c>
      <c r="AM83" s="646" t="str">
        <f t="shared" si="52"/>
        <v/>
      </c>
      <c r="AN83" s="646" t="str">
        <f t="shared" si="52"/>
        <v/>
      </c>
      <c r="AO83" s="646" t="str">
        <f t="shared" si="52"/>
        <v/>
      </c>
      <c r="AP83" s="646" t="str">
        <f t="shared" si="52"/>
        <v/>
      </c>
      <c r="AQ83" s="646" t="str">
        <f t="shared" si="52"/>
        <v/>
      </c>
      <c r="AR83" s="646" t="str">
        <f t="shared" si="52"/>
        <v/>
      </c>
      <c r="AS83" s="646" t="str">
        <f t="shared" si="52"/>
        <v/>
      </c>
      <c r="AT83" s="646" t="str">
        <f t="shared" si="52"/>
        <v/>
      </c>
      <c r="AU83" s="646" t="str">
        <f t="shared" si="52"/>
        <v/>
      </c>
      <c r="AV83" s="646" t="str">
        <f t="shared" si="52"/>
        <v/>
      </c>
      <c r="AW83" s="646" t="str">
        <f t="shared" si="52"/>
        <v/>
      </c>
      <c r="AX83" s="646" t="str">
        <f t="shared" si="52"/>
        <v/>
      </c>
      <c r="AY83" s="646" t="str">
        <f t="shared" si="52"/>
        <v/>
      </c>
      <c r="AZ83" s="646" t="str">
        <f t="shared" si="52"/>
        <v/>
      </c>
      <c r="BA83" s="646" t="str">
        <f t="shared" si="52"/>
        <v/>
      </c>
      <c r="BB83" s="646" t="str">
        <f t="shared" si="52"/>
        <v/>
      </c>
      <c r="BC83" s="646" t="str">
        <f t="shared" si="52"/>
        <v/>
      </c>
      <c r="BD83" s="646" t="str">
        <f t="shared" si="52"/>
        <v/>
      </c>
      <c r="BE83" s="646" t="str">
        <f t="shared" si="52"/>
        <v/>
      </c>
      <c r="BF83" s="646" t="str">
        <f t="shared" si="52"/>
        <v/>
      </c>
      <c r="BG83" s="646" t="str">
        <f t="shared" si="52"/>
        <v/>
      </c>
      <c r="BH83" s="646" t="str">
        <f t="shared" si="52"/>
        <v/>
      </c>
      <c r="BI83" s="646" t="str">
        <f t="shared" si="52"/>
        <v/>
      </c>
      <c r="BJ83" s="646" t="str">
        <f t="shared" si="52"/>
        <v/>
      </c>
      <c r="BK83" s="646" t="str">
        <f t="shared" si="52"/>
        <v/>
      </c>
      <c r="BL83" s="729" t="str">
        <f t="shared" si="52"/>
        <v/>
      </c>
      <c r="BM83" s="664"/>
      <c r="BN83" s="665"/>
      <c r="BO83" s="666"/>
      <c r="BP83" s="516"/>
      <c r="BQ83" s="516"/>
      <c r="BR83" s="516"/>
      <c r="BS83" s="516"/>
      <c r="BT83" s="516"/>
      <c r="BU83" s="516"/>
      <c r="BV83" s="516"/>
      <c r="BW83" s="516"/>
      <c r="BX83" s="516"/>
      <c r="BY83" s="516"/>
      <c r="BZ83" s="516"/>
      <c r="CA83" s="516"/>
      <c r="CB83" s="516"/>
      <c r="CC83" s="516"/>
      <c r="CD83" s="516"/>
      <c r="CE83" s="516"/>
      <c r="CF83" s="516"/>
      <c r="CG83" s="516"/>
      <c r="CH83" s="516"/>
      <c r="CI83" s="516"/>
      <c r="CJ83" s="516"/>
      <c r="CK83" s="516"/>
      <c r="CL83" s="516"/>
      <c r="CM83" s="516"/>
      <c r="CN83" s="516"/>
      <c r="CO83" s="516"/>
      <c r="CP83" s="516"/>
      <c r="CQ83" s="516"/>
      <c r="CR83" s="516"/>
      <c r="CS83" s="516"/>
      <c r="CT83" s="516"/>
      <c r="CU83" s="516"/>
      <c r="CV83" s="516"/>
      <c r="CW83" s="516"/>
      <c r="CX83" s="516"/>
      <c r="CY83" s="516"/>
      <c r="CZ83" s="516"/>
      <c r="DA83" s="516"/>
      <c r="DB83" s="516"/>
      <c r="DC83" s="516"/>
      <c r="DD83" s="516"/>
      <c r="DE83" s="516"/>
      <c r="DF83" s="516"/>
      <c r="DG83" s="516"/>
      <c r="DH83" s="516"/>
      <c r="DI83" s="516"/>
      <c r="DJ83" s="516"/>
      <c r="DK83" s="516"/>
      <c r="DL83" s="516"/>
      <c r="DM83" s="516"/>
      <c r="DN83" s="516"/>
      <c r="DO83" s="516"/>
      <c r="DP83" s="516"/>
      <c r="DQ83" s="516"/>
      <c r="DR83" s="516"/>
      <c r="DS83" s="516"/>
      <c r="DT83" s="516"/>
      <c r="DU83" s="516"/>
      <c r="DV83" s="516"/>
      <c r="DW83" s="516"/>
      <c r="DX83" s="516"/>
      <c r="DY83" s="516"/>
      <c r="DZ83" s="516"/>
      <c r="EA83" s="516"/>
      <c r="EB83" s="516"/>
      <c r="EC83" s="516"/>
      <c r="ED83" s="516"/>
      <c r="EE83" s="516"/>
      <c r="EF83" s="516"/>
      <c r="EG83" s="516"/>
      <c r="EH83" s="516"/>
      <c r="EI83" s="516"/>
      <c r="EJ83" s="516"/>
      <c r="EK83" s="516"/>
      <c r="EL83" s="516"/>
      <c r="EM83" s="516"/>
      <c r="EN83" s="516"/>
      <c r="EO83" s="516"/>
      <c r="EP83" s="516"/>
      <c r="EQ83" s="516"/>
      <c r="ER83" s="516"/>
      <c r="ES83" s="516"/>
      <c r="ET83" s="516"/>
      <c r="EU83" s="516"/>
      <c r="EV83" s="516"/>
      <c r="EW83" s="516"/>
      <c r="EX83" s="516"/>
      <c r="EY83" s="516"/>
      <c r="EZ83" s="516"/>
      <c r="FA83" s="516"/>
      <c r="FB83" s="516"/>
      <c r="FC83" s="516"/>
      <c r="FD83" s="516"/>
      <c r="FE83" s="516"/>
      <c r="FF83" s="516"/>
      <c r="FG83" s="516"/>
      <c r="FH83" s="516"/>
      <c r="FI83" s="516"/>
      <c r="FJ83" s="516"/>
      <c r="FK83" s="516"/>
      <c r="FL83" s="516"/>
      <c r="FM83" s="516"/>
      <c r="FN83" s="516"/>
      <c r="FO83" s="516"/>
      <c r="FP83" s="516"/>
      <c r="FQ83" s="516"/>
      <c r="FR83" s="516"/>
      <c r="FS83" s="516"/>
      <c r="FT83" s="516"/>
      <c r="FU83" s="516"/>
      <c r="FV83" s="516"/>
      <c r="FW83" s="516"/>
      <c r="FX83" s="516"/>
      <c r="FY83" s="516"/>
      <c r="FZ83" s="516"/>
      <c r="GA83" s="516"/>
      <c r="GB83" s="516"/>
      <c r="GC83" s="516"/>
      <c r="GD83" s="516"/>
      <c r="GE83" s="516"/>
      <c r="GF83" s="516"/>
      <c r="GG83" s="516"/>
      <c r="GH83" s="516"/>
      <c r="GI83" s="516"/>
      <c r="GJ83" s="516"/>
      <c r="GK83" s="516"/>
      <c r="GL83" s="516"/>
      <c r="GM83" s="516"/>
      <c r="GN83" s="516"/>
      <c r="GO83" s="516"/>
      <c r="GP83" s="516"/>
      <c r="GQ83" s="516"/>
      <c r="GR83" s="516"/>
      <c r="GS83" s="516"/>
      <c r="GT83" s="516"/>
      <c r="GU83" s="516"/>
      <c r="GV83" s="516"/>
      <c r="GW83" s="516"/>
      <c r="GX83" s="516"/>
      <c r="GY83" s="516"/>
      <c r="GZ83" s="516"/>
      <c r="HA83" s="516"/>
      <c r="HB83" s="516"/>
      <c r="HC83" s="516"/>
      <c r="HD83" s="516"/>
      <c r="HE83" s="516"/>
      <c r="HF83" s="516"/>
      <c r="HG83" s="516"/>
      <c r="HH83" s="516"/>
      <c r="HI83" s="516"/>
      <c r="HJ83" s="516"/>
      <c r="HK83" s="516"/>
      <c r="HL83" s="516"/>
      <c r="HM83" s="516"/>
      <c r="HN83" s="516"/>
      <c r="HO83" s="516"/>
      <c r="HP83" s="516"/>
      <c r="HQ83" s="516"/>
      <c r="HR83" s="516"/>
      <c r="HS83" s="516"/>
      <c r="HT83" s="516"/>
      <c r="HU83" s="516"/>
      <c r="HV83" s="516"/>
      <c r="HW83" s="516"/>
      <c r="HX83" s="516"/>
      <c r="HY83" s="516"/>
      <c r="HZ83" s="516"/>
      <c r="IA83" s="516"/>
      <c r="IB83" s="516"/>
      <c r="IC83" s="516"/>
      <c r="ID83" s="516"/>
      <c r="IE83" s="516"/>
      <c r="IF83" s="516"/>
      <c r="IG83" s="516"/>
      <c r="IH83" s="516"/>
      <c r="II83" s="516"/>
      <c r="IJ83" s="516"/>
      <c r="IK83" s="516"/>
      <c r="IL83" s="516"/>
      <c r="IM83" s="516"/>
      <c r="IN83" s="516"/>
      <c r="IO83" s="516"/>
      <c r="IP83" s="516"/>
      <c r="IQ83" s="516"/>
      <c r="IR83" s="516"/>
      <c r="IS83" s="516"/>
      <c r="IT83" s="516"/>
      <c r="IU83" s="516"/>
      <c r="IV83" s="516"/>
      <c r="IW83" s="516"/>
      <c r="IX83" s="516"/>
      <c r="IY83" s="516"/>
      <c r="IZ83" s="516"/>
      <c r="JA83" s="516"/>
      <c r="JB83" s="516"/>
      <c r="JC83" s="516"/>
      <c r="JD83" s="516"/>
      <c r="JE83" s="516"/>
      <c r="JF83" s="516"/>
      <c r="JG83" s="516"/>
      <c r="JH83" s="516"/>
      <c r="JI83" s="516"/>
      <c r="JJ83" s="516"/>
      <c r="JK83" s="516"/>
      <c r="JL83" s="516"/>
      <c r="JM83" s="516"/>
      <c r="JN83" s="516"/>
      <c r="JO83" s="516"/>
      <c r="JP83" s="516"/>
      <c r="JQ83" s="516"/>
      <c r="JR83" s="516"/>
      <c r="JS83" s="516"/>
      <c r="JT83" s="516"/>
      <c r="JU83" s="516"/>
      <c r="JV83" s="516"/>
      <c r="JW83" s="516"/>
      <c r="JX83" s="516"/>
      <c r="JY83" s="516"/>
      <c r="JZ83" s="516"/>
      <c r="KA83" s="516"/>
      <c r="KB83" s="516"/>
      <c r="KC83" s="516"/>
      <c r="KD83" s="516"/>
      <c r="KE83" s="516"/>
      <c r="KF83" s="516"/>
      <c r="KG83" s="516"/>
      <c r="KH83" s="516"/>
      <c r="KI83" s="516"/>
      <c r="KJ83" s="516"/>
      <c r="KK83" s="516"/>
      <c r="KL83" s="516"/>
      <c r="KM83" s="516"/>
      <c r="KN83" s="516"/>
      <c r="KO83" s="516"/>
      <c r="KP83" s="516"/>
      <c r="KQ83" s="516"/>
      <c r="KR83" s="516"/>
      <c r="KS83" s="516"/>
      <c r="KT83" s="516"/>
      <c r="KU83" s="516"/>
      <c r="KV83" s="516"/>
      <c r="KW83" s="516"/>
      <c r="KX83" s="516"/>
      <c r="KY83" s="516"/>
      <c r="KZ83" s="516"/>
      <c r="LA83" s="516"/>
      <c r="LB83" s="516"/>
      <c r="LC83" s="516"/>
      <c r="LD83" s="516"/>
      <c r="LE83" s="516"/>
      <c r="LF83" s="516"/>
      <c r="LG83" s="516"/>
      <c r="LH83" s="516"/>
      <c r="LI83" s="516"/>
      <c r="LJ83" s="516"/>
      <c r="LK83" s="516"/>
      <c r="LL83" s="516"/>
      <c r="LM83" s="516"/>
      <c r="LN83" s="516"/>
      <c r="LO83" s="516"/>
      <c r="LP83" s="516"/>
      <c r="LQ83" s="516"/>
      <c r="LR83" s="516"/>
      <c r="LS83" s="516"/>
      <c r="LT83" s="516"/>
      <c r="LU83" s="516"/>
      <c r="LV83" s="516"/>
      <c r="LW83" s="516"/>
      <c r="LX83" s="516"/>
      <c r="LY83" s="516"/>
      <c r="LZ83" s="516"/>
      <c r="MA83" s="516"/>
      <c r="MB83" s="516"/>
      <c r="MC83" s="516"/>
      <c r="MD83" s="516"/>
      <c r="ME83" s="516"/>
      <c r="MF83" s="516"/>
      <c r="MG83" s="516"/>
      <c r="MH83" s="516"/>
      <c r="MI83" s="516"/>
      <c r="MJ83" s="516"/>
      <c r="MK83" s="516"/>
      <c r="ML83" s="516"/>
      <c r="MM83" s="516"/>
      <c r="MN83" s="516"/>
      <c r="MO83" s="516"/>
      <c r="MP83" s="516"/>
      <c r="MQ83" s="516"/>
      <c r="MR83" s="516"/>
      <c r="MS83" s="516"/>
      <c r="MT83" s="516"/>
      <c r="MU83" s="516"/>
      <c r="MV83" s="516"/>
      <c r="MW83" s="516"/>
      <c r="MX83" s="516"/>
      <c r="MY83" s="516"/>
      <c r="MZ83" s="516"/>
      <c r="NA83" s="516"/>
      <c r="NB83" s="516"/>
      <c r="NC83" s="516"/>
      <c r="ND83" s="516"/>
      <c r="NE83" s="516"/>
      <c r="NF83" s="516"/>
      <c r="NG83" s="516"/>
      <c r="NH83" s="516"/>
      <c r="NI83" s="516"/>
      <c r="NJ83" s="516"/>
      <c r="NK83" s="516"/>
      <c r="NL83" s="516"/>
      <c r="NM83" s="516"/>
      <c r="NN83" s="516"/>
      <c r="NO83" s="516"/>
      <c r="NP83" s="516"/>
      <c r="NQ83" s="516"/>
      <c r="NR83" s="516"/>
      <c r="NS83" s="516"/>
      <c r="NT83" s="516"/>
      <c r="NU83" s="516"/>
      <c r="NV83" s="516"/>
      <c r="NW83" s="516"/>
      <c r="NX83" s="516"/>
      <c r="NY83" s="516"/>
      <c r="NZ83" s="516"/>
      <c r="OA83" s="516"/>
      <c r="OB83" s="516"/>
      <c r="OC83" s="516"/>
      <c r="OD83" s="516"/>
      <c r="OE83" s="516"/>
      <c r="OF83" s="516"/>
      <c r="OG83" s="516"/>
      <c r="OH83" s="516"/>
      <c r="OI83" s="516"/>
      <c r="OJ83" s="516"/>
      <c r="OK83" s="516"/>
      <c r="OL83" s="516"/>
      <c r="OM83" s="516"/>
      <c r="ON83" s="516"/>
      <c r="OO83" s="516"/>
      <c r="OP83" s="516"/>
      <c r="OQ83" s="516"/>
      <c r="OR83" s="516"/>
      <c r="OS83" s="516"/>
      <c r="OT83" s="516"/>
      <c r="OU83" s="516"/>
      <c r="OV83" s="516"/>
      <c r="OW83" s="516"/>
      <c r="OX83" s="516"/>
      <c r="OY83" s="516"/>
      <c r="OZ83" s="516"/>
      <c r="PA83" s="516"/>
      <c r="PB83" s="516"/>
      <c r="PC83" s="516"/>
      <c r="PD83" s="516"/>
      <c r="PE83" s="516"/>
      <c r="PF83" s="516"/>
      <c r="PG83" s="516"/>
      <c r="PH83" s="516"/>
      <c r="PI83" s="516"/>
      <c r="PJ83" s="516"/>
      <c r="PK83" s="516"/>
      <c r="PL83" s="516"/>
      <c r="PM83" s="516"/>
      <c r="PN83" s="516"/>
      <c r="PO83" s="516"/>
      <c r="PP83" s="516"/>
      <c r="PQ83" s="516"/>
      <c r="PR83" s="516"/>
      <c r="PS83" s="516"/>
      <c r="PT83" s="516"/>
      <c r="PU83" s="516"/>
      <c r="PV83" s="516"/>
      <c r="PW83" s="516"/>
      <c r="PX83" s="516"/>
    </row>
    <row r="84" spans="1:440" s="80" customFormat="1" ht="24" customHeight="1" thickBot="1" x14ac:dyDescent="0.3">
      <c r="A84" s="624"/>
      <c r="B84" s="756" t="s">
        <v>87</v>
      </c>
      <c r="C84" s="757"/>
      <c r="D84" s="600" t="s">
        <v>10</v>
      </c>
      <c r="E84" s="715"/>
      <c r="F84" s="706"/>
      <c r="G84" s="706"/>
      <c r="H84" s="706"/>
      <c r="I84" s="706"/>
      <c r="J84" s="706"/>
      <c r="K84" s="706"/>
      <c r="L84" s="706"/>
      <c r="M84" s="706"/>
      <c r="N84" s="706"/>
      <c r="O84" s="706"/>
      <c r="P84" s="706"/>
      <c r="Q84" s="706"/>
      <c r="R84" s="706"/>
      <c r="S84" s="706"/>
      <c r="T84" s="706"/>
      <c r="U84" s="706"/>
      <c r="V84" s="706"/>
      <c r="W84" s="706"/>
      <c r="X84" s="706"/>
      <c r="Y84" s="706"/>
      <c r="Z84" s="706"/>
      <c r="AA84" s="706"/>
      <c r="AB84" s="706"/>
      <c r="AC84" s="706"/>
      <c r="AD84" s="706"/>
      <c r="AE84" s="706"/>
      <c r="AF84" s="706"/>
      <c r="AG84" s="706"/>
      <c r="AH84" s="706"/>
      <c r="AI84" s="706"/>
      <c r="AJ84" s="706"/>
      <c r="AK84" s="706"/>
      <c r="AL84" s="706"/>
      <c r="AM84" s="706"/>
      <c r="AN84" s="706"/>
      <c r="AO84" s="706"/>
      <c r="AP84" s="706"/>
      <c r="AQ84" s="706"/>
      <c r="AR84" s="706"/>
      <c r="AS84" s="706"/>
      <c r="AT84" s="706"/>
      <c r="AU84" s="706"/>
      <c r="AV84" s="706"/>
      <c r="AW84" s="706"/>
      <c r="AX84" s="706"/>
      <c r="AY84" s="706"/>
      <c r="AZ84" s="706"/>
      <c r="BA84" s="707"/>
      <c r="BB84" s="708"/>
      <c r="BC84" s="708"/>
      <c r="BD84" s="708"/>
      <c r="BE84" s="708"/>
      <c r="BF84" s="708"/>
      <c r="BG84" s="708"/>
      <c r="BH84" s="708"/>
      <c r="BI84" s="708"/>
      <c r="BJ84" s="708"/>
      <c r="BK84" s="708"/>
      <c r="BL84" s="716"/>
      <c r="BM84" s="717" t="s">
        <v>41</v>
      </c>
      <c r="BN84" s="718" t="s">
        <v>139</v>
      </c>
      <c r="BO84" s="719" t="s">
        <v>42</v>
      </c>
      <c r="BP84" s="654"/>
      <c r="BQ84" s="654"/>
      <c r="BR84" s="654"/>
      <c r="BS84" s="654"/>
      <c r="BT84" s="654"/>
      <c r="BU84" s="654"/>
      <c r="BV84" s="654"/>
      <c r="BW84" s="654"/>
      <c r="BX84" s="654"/>
      <c r="BY84" s="654"/>
      <c r="BZ84" s="654"/>
      <c r="CA84" s="654"/>
      <c r="CB84" s="654"/>
      <c r="CC84" s="654"/>
      <c r="CD84" s="654"/>
      <c r="CE84" s="654"/>
      <c r="CF84" s="654"/>
      <c r="CG84" s="654"/>
      <c r="CH84" s="654"/>
      <c r="CI84" s="654"/>
      <c r="CJ84" s="654"/>
      <c r="CK84" s="654"/>
      <c r="CL84" s="654"/>
      <c r="CM84" s="654"/>
      <c r="CN84" s="654"/>
      <c r="CO84" s="654"/>
      <c r="CP84" s="654"/>
      <c r="CQ84" s="654"/>
      <c r="CR84" s="654"/>
      <c r="CS84" s="654"/>
      <c r="CT84" s="654"/>
      <c r="CU84" s="654"/>
      <c r="CV84" s="654"/>
      <c r="CW84" s="654"/>
      <c r="CX84" s="654"/>
      <c r="CY84" s="654"/>
      <c r="CZ84" s="654"/>
      <c r="DA84" s="654"/>
      <c r="DB84" s="654"/>
      <c r="DC84" s="654"/>
      <c r="DD84" s="654"/>
      <c r="DE84" s="654"/>
      <c r="DF84" s="654"/>
      <c r="DG84" s="654"/>
      <c r="DH84" s="654"/>
      <c r="DI84" s="654"/>
      <c r="DJ84" s="654"/>
      <c r="DK84" s="654"/>
      <c r="DL84" s="654"/>
      <c r="DM84" s="654"/>
      <c r="DN84" s="654"/>
      <c r="DO84" s="654"/>
      <c r="DP84" s="654"/>
      <c r="DQ84" s="654"/>
      <c r="DR84" s="654"/>
      <c r="DS84" s="654"/>
      <c r="DT84" s="654"/>
      <c r="DU84" s="654"/>
      <c r="DV84" s="654"/>
      <c r="DW84" s="654"/>
      <c r="DX84" s="654"/>
      <c r="DY84" s="654"/>
      <c r="DZ84" s="654"/>
      <c r="EA84" s="654"/>
      <c r="EB84" s="654"/>
      <c r="EC84" s="654"/>
      <c r="ED84" s="654"/>
      <c r="EE84" s="654"/>
      <c r="EF84" s="654"/>
      <c r="EG84" s="654"/>
      <c r="EH84" s="654"/>
      <c r="EI84" s="654"/>
      <c r="EJ84" s="654"/>
      <c r="EK84" s="654"/>
      <c r="EL84" s="654"/>
      <c r="EM84" s="654"/>
      <c r="EN84" s="654"/>
      <c r="EO84" s="654"/>
      <c r="EP84" s="654"/>
      <c r="EQ84" s="654"/>
      <c r="ER84" s="654"/>
      <c r="ES84" s="654"/>
      <c r="ET84" s="654"/>
      <c r="EU84" s="654"/>
      <c r="EV84" s="654"/>
      <c r="EW84" s="654"/>
      <c r="EX84" s="654"/>
      <c r="EY84" s="654"/>
      <c r="EZ84" s="654"/>
      <c r="FA84" s="654"/>
      <c r="FB84" s="654"/>
      <c r="FC84" s="654"/>
      <c r="FD84" s="654"/>
      <c r="FE84" s="654"/>
      <c r="FF84" s="654"/>
      <c r="FG84" s="654"/>
      <c r="FH84" s="654"/>
      <c r="FI84" s="654"/>
      <c r="FJ84" s="654"/>
      <c r="FK84" s="654"/>
      <c r="FL84" s="654"/>
      <c r="FM84" s="654"/>
      <c r="FN84" s="654"/>
      <c r="FO84" s="654"/>
      <c r="FP84" s="654"/>
      <c r="FQ84" s="654"/>
      <c r="FR84" s="654"/>
      <c r="FS84" s="654"/>
      <c r="FT84" s="654"/>
      <c r="FU84" s="654"/>
      <c r="FV84" s="654"/>
      <c r="FW84" s="654"/>
      <c r="FX84" s="654"/>
      <c r="FY84" s="654"/>
      <c r="FZ84" s="654"/>
      <c r="GA84" s="654"/>
      <c r="GB84" s="654"/>
      <c r="GC84" s="654"/>
      <c r="GD84" s="654"/>
      <c r="GE84" s="654"/>
      <c r="GF84" s="654"/>
      <c r="GG84" s="654"/>
      <c r="GH84" s="654"/>
      <c r="GI84" s="654"/>
      <c r="GJ84" s="654"/>
      <c r="GK84" s="654"/>
      <c r="GL84" s="654"/>
      <c r="GM84" s="654"/>
      <c r="GN84" s="654"/>
      <c r="GO84" s="654"/>
      <c r="GP84" s="654"/>
      <c r="GQ84" s="654"/>
      <c r="GR84" s="654"/>
      <c r="GS84" s="654"/>
      <c r="GT84" s="654"/>
      <c r="GU84" s="654"/>
      <c r="GV84" s="654"/>
      <c r="GW84" s="654"/>
      <c r="GX84" s="654"/>
      <c r="GY84" s="654"/>
      <c r="GZ84" s="654"/>
      <c r="HA84" s="654"/>
      <c r="HB84" s="654"/>
      <c r="HC84" s="654"/>
      <c r="HD84" s="654"/>
      <c r="HE84" s="654"/>
      <c r="HF84" s="654"/>
      <c r="HG84" s="654"/>
      <c r="HH84" s="654"/>
      <c r="HI84" s="654"/>
      <c r="HJ84" s="654"/>
      <c r="HK84" s="654"/>
      <c r="HL84" s="654"/>
      <c r="HM84" s="654"/>
      <c r="HN84" s="654"/>
      <c r="HO84" s="654"/>
      <c r="HP84" s="654"/>
      <c r="HQ84" s="654"/>
      <c r="HR84" s="654"/>
      <c r="HS84" s="654"/>
      <c r="HT84" s="654"/>
      <c r="HU84" s="654"/>
      <c r="HV84" s="654"/>
      <c r="HW84" s="654"/>
      <c r="HX84" s="654"/>
      <c r="HY84" s="654"/>
      <c r="HZ84" s="654"/>
      <c r="IA84" s="654"/>
      <c r="IB84" s="654"/>
      <c r="IC84" s="654"/>
      <c r="ID84" s="654"/>
      <c r="IE84" s="654"/>
      <c r="IF84" s="654"/>
      <c r="IG84" s="654"/>
      <c r="IH84" s="654"/>
      <c r="II84" s="654"/>
      <c r="IJ84" s="654"/>
      <c r="IK84" s="654"/>
      <c r="IL84" s="654"/>
      <c r="IM84" s="654"/>
      <c r="IN84" s="654"/>
      <c r="IO84" s="654"/>
      <c r="IP84" s="654"/>
      <c r="IQ84" s="654"/>
      <c r="IR84" s="654"/>
      <c r="IS84" s="654"/>
      <c r="IT84" s="654"/>
      <c r="IU84" s="654"/>
      <c r="IV84" s="654"/>
      <c r="IW84" s="654"/>
      <c r="IX84" s="654"/>
      <c r="IY84" s="654"/>
      <c r="IZ84" s="654"/>
      <c r="JA84" s="654"/>
      <c r="JB84" s="654"/>
      <c r="JC84" s="654"/>
      <c r="JD84" s="654"/>
      <c r="JE84" s="654"/>
      <c r="JF84" s="654"/>
      <c r="JG84" s="654"/>
      <c r="JH84" s="654"/>
      <c r="JI84" s="654"/>
      <c r="JJ84" s="654"/>
      <c r="JK84" s="654"/>
      <c r="JL84" s="654"/>
      <c r="JM84" s="654"/>
      <c r="JN84" s="654"/>
      <c r="JO84" s="654"/>
      <c r="JP84" s="654"/>
      <c r="JQ84" s="654"/>
      <c r="JR84" s="654"/>
      <c r="JS84" s="654"/>
      <c r="JT84" s="654"/>
      <c r="JU84" s="654"/>
      <c r="JV84" s="654"/>
      <c r="JW84" s="654"/>
      <c r="JX84" s="654"/>
      <c r="JY84" s="654"/>
      <c r="JZ84" s="654"/>
      <c r="KA84" s="654"/>
      <c r="KB84" s="654"/>
      <c r="KC84" s="654"/>
      <c r="KD84" s="654"/>
      <c r="KE84" s="654"/>
      <c r="KF84" s="654"/>
      <c r="KG84" s="654"/>
      <c r="KH84" s="654"/>
      <c r="KI84" s="654"/>
      <c r="KJ84" s="654"/>
      <c r="KK84" s="654"/>
      <c r="KL84" s="654"/>
      <c r="KM84" s="654"/>
      <c r="KN84" s="654"/>
      <c r="KO84" s="654"/>
      <c r="KP84" s="654"/>
      <c r="KQ84" s="654"/>
      <c r="KR84" s="654"/>
      <c r="KS84" s="654"/>
      <c r="KT84" s="654"/>
      <c r="KU84" s="654"/>
      <c r="KV84" s="654"/>
      <c r="KW84" s="654"/>
      <c r="KX84" s="654"/>
      <c r="KY84" s="654"/>
      <c r="KZ84" s="654"/>
      <c r="LA84" s="654"/>
      <c r="LB84" s="654"/>
      <c r="LC84" s="654"/>
      <c r="LD84" s="654"/>
      <c r="LE84" s="654"/>
      <c r="LF84" s="654"/>
      <c r="LG84" s="654"/>
      <c r="LH84" s="654"/>
      <c r="LI84" s="654"/>
      <c r="LJ84" s="654"/>
      <c r="LK84" s="654"/>
      <c r="LL84" s="654"/>
      <c r="LM84" s="654"/>
      <c r="LN84" s="654"/>
      <c r="LO84" s="654"/>
      <c r="LP84" s="654"/>
      <c r="LQ84" s="654"/>
      <c r="LR84" s="654"/>
      <c r="LS84" s="654"/>
      <c r="LT84" s="654"/>
      <c r="LU84" s="654"/>
      <c r="LV84" s="654"/>
      <c r="LW84" s="654"/>
      <c r="LX84" s="654"/>
      <c r="LY84" s="654"/>
      <c r="LZ84" s="654"/>
      <c r="MA84" s="654"/>
      <c r="MB84" s="654"/>
      <c r="MC84" s="654"/>
      <c r="MD84" s="654"/>
      <c r="ME84" s="654"/>
      <c r="MF84" s="654"/>
      <c r="MG84" s="654"/>
      <c r="MH84" s="654"/>
      <c r="MI84" s="654"/>
      <c r="MJ84" s="654"/>
      <c r="MK84" s="654"/>
      <c r="ML84" s="654"/>
      <c r="MM84" s="654"/>
      <c r="MN84" s="654"/>
      <c r="MO84" s="654"/>
      <c r="MP84" s="654"/>
      <c r="MQ84" s="654"/>
      <c r="MR84" s="654"/>
      <c r="MS84" s="654"/>
      <c r="MT84" s="654"/>
      <c r="MU84" s="654"/>
      <c r="MV84" s="654"/>
      <c r="MW84" s="654"/>
      <c r="MX84" s="654"/>
      <c r="MY84" s="654"/>
      <c r="MZ84" s="654"/>
      <c r="NA84" s="654"/>
      <c r="NB84" s="654"/>
      <c r="NC84" s="654"/>
      <c r="ND84" s="654"/>
      <c r="NE84" s="654"/>
      <c r="NF84" s="654"/>
      <c r="NG84" s="654"/>
      <c r="NH84" s="654"/>
      <c r="NI84" s="654"/>
      <c r="NJ84" s="654"/>
      <c r="NK84" s="654"/>
      <c r="NL84" s="654"/>
      <c r="NM84" s="654"/>
      <c r="NN84" s="654"/>
      <c r="NO84" s="654"/>
      <c r="NP84" s="654"/>
      <c r="NQ84" s="654"/>
      <c r="NR84" s="654"/>
      <c r="NS84" s="654"/>
      <c r="NT84" s="654"/>
      <c r="NU84" s="654"/>
      <c r="NV84" s="654"/>
      <c r="NW84" s="654"/>
      <c r="NX84" s="654"/>
      <c r="NY84" s="654"/>
      <c r="NZ84" s="654"/>
      <c r="OA84" s="654"/>
      <c r="OB84" s="654"/>
      <c r="OC84" s="654"/>
      <c r="OD84" s="654"/>
      <c r="OE84" s="654"/>
      <c r="OF84" s="654"/>
      <c r="OG84" s="654"/>
      <c r="OH84" s="654"/>
      <c r="OI84" s="654"/>
      <c r="OJ84" s="654"/>
      <c r="OK84" s="654"/>
      <c r="OL84" s="654"/>
      <c r="OM84" s="654"/>
      <c r="ON84" s="654"/>
      <c r="OO84" s="654"/>
      <c r="OP84" s="654"/>
      <c r="OQ84" s="654"/>
      <c r="OR84" s="654"/>
      <c r="OS84" s="654"/>
      <c r="OT84" s="654"/>
      <c r="OU84" s="654"/>
      <c r="OV84" s="654"/>
      <c r="OW84" s="654"/>
      <c r="OX84" s="654"/>
      <c r="OY84" s="654"/>
      <c r="OZ84" s="654"/>
      <c r="PA84" s="654"/>
      <c r="PB84" s="654"/>
      <c r="PC84" s="654"/>
      <c r="PD84" s="654"/>
      <c r="PE84" s="654"/>
      <c r="PF84" s="654"/>
      <c r="PG84" s="654"/>
      <c r="PH84" s="654"/>
      <c r="PI84" s="654"/>
      <c r="PJ84" s="654"/>
      <c r="PK84" s="654"/>
      <c r="PL84" s="654"/>
      <c r="PM84" s="654"/>
      <c r="PN84" s="654"/>
      <c r="PO84" s="654"/>
      <c r="PP84" s="654"/>
      <c r="PQ84" s="654"/>
      <c r="PR84" s="654"/>
      <c r="PS84" s="654"/>
      <c r="PT84" s="654"/>
      <c r="PU84" s="654"/>
      <c r="PV84" s="654"/>
      <c r="PW84" s="654"/>
      <c r="PX84" s="654"/>
    </row>
    <row r="85" spans="1:440" ht="56.25" customHeight="1" x14ac:dyDescent="0.25">
      <c r="A85" s="626">
        <v>60</v>
      </c>
      <c r="B85" s="557" t="s">
        <v>317</v>
      </c>
      <c r="C85" s="602" t="s">
        <v>301</v>
      </c>
      <c r="D85" s="544" t="s">
        <v>54</v>
      </c>
      <c r="E85" s="720" t="str">
        <f t="shared" ref="E85:AJ85" si="53">IF(E77="N", "X", "")</f>
        <v/>
      </c>
      <c r="F85" s="720" t="str">
        <f t="shared" si="53"/>
        <v/>
      </c>
      <c r="G85" s="720" t="str">
        <f t="shared" si="53"/>
        <v/>
      </c>
      <c r="H85" s="720" t="str">
        <f t="shared" si="53"/>
        <v/>
      </c>
      <c r="I85" s="720" t="str">
        <f t="shared" si="53"/>
        <v/>
      </c>
      <c r="J85" s="720" t="str">
        <f t="shared" si="53"/>
        <v/>
      </c>
      <c r="K85" s="720" t="str">
        <f t="shared" si="53"/>
        <v/>
      </c>
      <c r="L85" s="720" t="str">
        <f t="shared" si="53"/>
        <v/>
      </c>
      <c r="M85" s="720" t="str">
        <f t="shared" si="53"/>
        <v/>
      </c>
      <c r="N85" s="720" t="str">
        <f t="shared" si="53"/>
        <v/>
      </c>
      <c r="O85" s="720" t="str">
        <f t="shared" si="53"/>
        <v/>
      </c>
      <c r="P85" s="720" t="str">
        <f t="shared" si="53"/>
        <v/>
      </c>
      <c r="Q85" s="720" t="str">
        <f t="shared" si="53"/>
        <v/>
      </c>
      <c r="R85" s="720" t="str">
        <f t="shared" si="53"/>
        <v/>
      </c>
      <c r="S85" s="720" t="str">
        <f t="shared" si="53"/>
        <v/>
      </c>
      <c r="T85" s="720" t="str">
        <f t="shared" si="53"/>
        <v/>
      </c>
      <c r="U85" s="720" t="str">
        <f t="shared" si="53"/>
        <v/>
      </c>
      <c r="V85" s="720" t="str">
        <f t="shared" si="53"/>
        <v/>
      </c>
      <c r="W85" s="720" t="str">
        <f t="shared" si="53"/>
        <v/>
      </c>
      <c r="X85" s="720" t="str">
        <f t="shared" si="53"/>
        <v/>
      </c>
      <c r="Y85" s="720" t="str">
        <f t="shared" si="53"/>
        <v/>
      </c>
      <c r="Z85" s="720" t="str">
        <f t="shared" si="53"/>
        <v/>
      </c>
      <c r="AA85" s="720" t="str">
        <f t="shared" si="53"/>
        <v/>
      </c>
      <c r="AB85" s="720" t="str">
        <f t="shared" si="53"/>
        <v/>
      </c>
      <c r="AC85" s="720" t="str">
        <f t="shared" si="53"/>
        <v/>
      </c>
      <c r="AD85" s="720" t="str">
        <f t="shared" si="53"/>
        <v/>
      </c>
      <c r="AE85" s="720" t="str">
        <f t="shared" si="53"/>
        <v/>
      </c>
      <c r="AF85" s="720" t="str">
        <f t="shared" si="53"/>
        <v/>
      </c>
      <c r="AG85" s="720" t="str">
        <f t="shared" si="53"/>
        <v/>
      </c>
      <c r="AH85" s="720" t="str">
        <f t="shared" si="53"/>
        <v/>
      </c>
      <c r="AI85" s="720" t="str">
        <f t="shared" si="53"/>
        <v/>
      </c>
      <c r="AJ85" s="720" t="str">
        <f t="shared" si="53"/>
        <v/>
      </c>
      <c r="AK85" s="720" t="str">
        <f t="shared" ref="AK85:BL85" si="54">IF(AK77="N", "X", "")</f>
        <v/>
      </c>
      <c r="AL85" s="720" t="str">
        <f t="shared" si="54"/>
        <v/>
      </c>
      <c r="AM85" s="720" t="str">
        <f t="shared" si="54"/>
        <v/>
      </c>
      <c r="AN85" s="720" t="str">
        <f t="shared" si="54"/>
        <v/>
      </c>
      <c r="AO85" s="720" t="str">
        <f t="shared" si="54"/>
        <v/>
      </c>
      <c r="AP85" s="720" t="str">
        <f t="shared" si="54"/>
        <v/>
      </c>
      <c r="AQ85" s="720" t="str">
        <f t="shared" si="54"/>
        <v/>
      </c>
      <c r="AR85" s="720" t="str">
        <f t="shared" si="54"/>
        <v/>
      </c>
      <c r="AS85" s="720" t="str">
        <f t="shared" si="54"/>
        <v/>
      </c>
      <c r="AT85" s="720" t="str">
        <f t="shared" si="54"/>
        <v/>
      </c>
      <c r="AU85" s="720" t="str">
        <f t="shared" si="54"/>
        <v/>
      </c>
      <c r="AV85" s="720" t="str">
        <f t="shared" si="54"/>
        <v/>
      </c>
      <c r="AW85" s="720" t="str">
        <f t="shared" si="54"/>
        <v/>
      </c>
      <c r="AX85" s="720" t="str">
        <f t="shared" si="54"/>
        <v/>
      </c>
      <c r="AY85" s="720" t="str">
        <f t="shared" si="54"/>
        <v/>
      </c>
      <c r="AZ85" s="720" t="str">
        <f t="shared" si="54"/>
        <v/>
      </c>
      <c r="BA85" s="720" t="str">
        <f t="shared" si="54"/>
        <v/>
      </c>
      <c r="BB85" s="720" t="str">
        <f t="shared" si="54"/>
        <v/>
      </c>
      <c r="BC85" s="720" t="str">
        <f t="shared" si="54"/>
        <v/>
      </c>
      <c r="BD85" s="720" t="str">
        <f t="shared" si="54"/>
        <v/>
      </c>
      <c r="BE85" s="720" t="str">
        <f t="shared" si="54"/>
        <v/>
      </c>
      <c r="BF85" s="720" t="str">
        <f t="shared" si="54"/>
        <v/>
      </c>
      <c r="BG85" s="720" t="str">
        <f t="shared" si="54"/>
        <v/>
      </c>
      <c r="BH85" s="720" t="str">
        <f t="shared" si="54"/>
        <v/>
      </c>
      <c r="BI85" s="720" t="str">
        <f t="shared" si="54"/>
        <v/>
      </c>
      <c r="BJ85" s="720" t="str">
        <f t="shared" si="54"/>
        <v/>
      </c>
      <c r="BK85" s="720" t="str">
        <f t="shared" si="54"/>
        <v/>
      </c>
      <c r="BL85" s="741" t="str">
        <f t="shared" si="54"/>
        <v/>
      </c>
      <c r="BM85" s="661"/>
      <c r="BN85" s="662"/>
      <c r="BO85" s="663"/>
      <c r="BP85" s="516"/>
      <c r="BQ85" s="516"/>
      <c r="BR85" s="516"/>
      <c r="BS85" s="516"/>
      <c r="BT85" s="516"/>
      <c r="BU85" s="516"/>
      <c r="BV85" s="516"/>
      <c r="BW85" s="516"/>
      <c r="BX85" s="516"/>
      <c r="BY85" s="516"/>
      <c r="BZ85" s="516"/>
      <c r="CA85" s="516"/>
      <c r="CB85" s="516"/>
      <c r="CC85" s="516"/>
      <c r="CD85" s="516"/>
      <c r="CE85" s="516"/>
      <c r="CF85" s="516"/>
      <c r="CG85" s="516"/>
      <c r="CH85" s="516"/>
      <c r="CI85" s="516"/>
      <c r="CJ85" s="516"/>
      <c r="CK85" s="516"/>
      <c r="CL85" s="516"/>
      <c r="CM85" s="516"/>
      <c r="CN85" s="516"/>
      <c r="CO85" s="516"/>
      <c r="CP85" s="516"/>
      <c r="CQ85" s="516"/>
      <c r="CR85" s="516"/>
      <c r="CS85" s="516"/>
      <c r="CT85" s="516"/>
      <c r="CU85" s="516"/>
      <c r="CV85" s="516"/>
      <c r="CW85" s="516"/>
      <c r="CX85" s="516"/>
      <c r="CY85" s="516"/>
      <c r="CZ85" s="516"/>
      <c r="DA85" s="516"/>
      <c r="DB85" s="516"/>
      <c r="DC85" s="516"/>
      <c r="DD85" s="516"/>
      <c r="DE85" s="516"/>
      <c r="DF85" s="516"/>
      <c r="DG85" s="516"/>
      <c r="DH85" s="516"/>
      <c r="DI85" s="516"/>
      <c r="DJ85" s="516"/>
      <c r="DK85" s="516"/>
      <c r="DL85" s="516"/>
      <c r="DM85" s="516"/>
      <c r="DN85" s="516"/>
      <c r="DO85" s="516"/>
      <c r="DP85" s="516"/>
      <c r="DQ85" s="516"/>
      <c r="DR85" s="516"/>
      <c r="DS85" s="516"/>
      <c r="DT85" s="516"/>
      <c r="DU85" s="516"/>
      <c r="DV85" s="516"/>
      <c r="DW85" s="516"/>
      <c r="DX85" s="516"/>
      <c r="DY85" s="516"/>
      <c r="DZ85" s="516"/>
      <c r="EA85" s="516"/>
      <c r="EB85" s="516"/>
      <c r="EC85" s="516"/>
      <c r="ED85" s="516"/>
      <c r="EE85" s="516"/>
      <c r="EF85" s="516"/>
      <c r="EG85" s="516"/>
      <c r="EH85" s="516"/>
      <c r="EI85" s="516"/>
      <c r="EJ85" s="516"/>
      <c r="EK85" s="516"/>
      <c r="EL85" s="516"/>
      <c r="EM85" s="516"/>
      <c r="EN85" s="516"/>
      <c r="EO85" s="516"/>
      <c r="EP85" s="516"/>
      <c r="EQ85" s="516"/>
      <c r="ER85" s="516"/>
      <c r="ES85" s="516"/>
      <c r="ET85" s="516"/>
      <c r="EU85" s="516"/>
      <c r="EV85" s="516"/>
      <c r="EW85" s="516"/>
      <c r="EX85" s="516"/>
      <c r="EY85" s="516"/>
      <c r="EZ85" s="516"/>
      <c r="FA85" s="516"/>
      <c r="FB85" s="516"/>
      <c r="FC85" s="516"/>
      <c r="FD85" s="516"/>
      <c r="FE85" s="516"/>
      <c r="FF85" s="516"/>
      <c r="FG85" s="516"/>
      <c r="FH85" s="516"/>
      <c r="FI85" s="516"/>
      <c r="FJ85" s="516"/>
      <c r="FK85" s="516"/>
      <c r="FL85" s="516"/>
      <c r="FM85" s="516"/>
      <c r="FN85" s="516"/>
      <c r="FO85" s="516"/>
      <c r="FP85" s="516"/>
      <c r="FQ85" s="516"/>
      <c r="FR85" s="516"/>
      <c r="FS85" s="516"/>
      <c r="FT85" s="516"/>
      <c r="FU85" s="516"/>
      <c r="FV85" s="516"/>
      <c r="FW85" s="516"/>
      <c r="FX85" s="516"/>
      <c r="FY85" s="516"/>
      <c r="FZ85" s="516"/>
      <c r="GA85" s="516"/>
      <c r="GB85" s="516"/>
      <c r="GC85" s="516"/>
      <c r="GD85" s="516"/>
      <c r="GE85" s="516"/>
      <c r="GF85" s="516"/>
      <c r="GG85" s="516"/>
      <c r="GH85" s="516"/>
      <c r="GI85" s="516"/>
      <c r="GJ85" s="516"/>
      <c r="GK85" s="516"/>
      <c r="GL85" s="516"/>
      <c r="GM85" s="516"/>
      <c r="GN85" s="516"/>
      <c r="GO85" s="516"/>
      <c r="GP85" s="516"/>
      <c r="GQ85" s="516"/>
      <c r="GR85" s="516"/>
      <c r="GS85" s="516"/>
      <c r="GT85" s="516"/>
      <c r="GU85" s="516"/>
      <c r="GV85" s="516"/>
      <c r="GW85" s="516"/>
      <c r="GX85" s="516"/>
      <c r="GY85" s="516"/>
      <c r="GZ85" s="516"/>
      <c r="HA85" s="516"/>
      <c r="HB85" s="516"/>
      <c r="HC85" s="516"/>
      <c r="HD85" s="516"/>
      <c r="HE85" s="516"/>
      <c r="HF85" s="516"/>
      <c r="HG85" s="516"/>
      <c r="HH85" s="516"/>
      <c r="HI85" s="516"/>
      <c r="HJ85" s="516"/>
      <c r="HK85" s="516"/>
      <c r="HL85" s="516"/>
      <c r="HM85" s="516"/>
      <c r="HN85" s="516"/>
      <c r="HO85" s="516"/>
      <c r="HP85" s="516"/>
      <c r="HQ85" s="516"/>
      <c r="HR85" s="516"/>
      <c r="HS85" s="516"/>
      <c r="HT85" s="516"/>
      <c r="HU85" s="516"/>
      <c r="HV85" s="516"/>
      <c r="HW85" s="516"/>
      <c r="HX85" s="516"/>
      <c r="HY85" s="516"/>
      <c r="HZ85" s="516"/>
      <c r="IA85" s="516"/>
      <c r="IB85" s="516"/>
      <c r="IC85" s="516"/>
      <c r="ID85" s="516"/>
      <c r="IE85" s="516"/>
      <c r="IF85" s="516"/>
      <c r="IG85" s="516"/>
      <c r="IH85" s="516"/>
      <c r="II85" s="516"/>
      <c r="IJ85" s="516"/>
      <c r="IK85" s="516"/>
      <c r="IL85" s="516"/>
      <c r="IM85" s="516"/>
      <c r="IN85" s="516"/>
      <c r="IO85" s="516"/>
      <c r="IP85" s="516"/>
      <c r="IQ85" s="516"/>
      <c r="IR85" s="516"/>
      <c r="IS85" s="516"/>
      <c r="IT85" s="516"/>
      <c r="IU85" s="516"/>
      <c r="IV85" s="516"/>
      <c r="IW85" s="516"/>
      <c r="IX85" s="516"/>
      <c r="IY85" s="516"/>
      <c r="IZ85" s="516"/>
      <c r="JA85" s="516"/>
      <c r="JB85" s="516"/>
      <c r="JC85" s="516"/>
      <c r="JD85" s="516"/>
      <c r="JE85" s="516"/>
      <c r="JF85" s="516"/>
      <c r="JG85" s="516"/>
      <c r="JH85" s="516"/>
      <c r="JI85" s="516"/>
      <c r="JJ85" s="516"/>
      <c r="JK85" s="516"/>
      <c r="JL85" s="516"/>
      <c r="JM85" s="516"/>
      <c r="JN85" s="516"/>
      <c r="JO85" s="516"/>
      <c r="JP85" s="516"/>
      <c r="JQ85" s="516"/>
      <c r="JR85" s="516"/>
      <c r="JS85" s="516"/>
      <c r="JT85" s="516"/>
      <c r="JU85" s="516"/>
      <c r="JV85" s="516"/>
      <c r="JW85" s="516"/>
      <c r="JX85" s="516"/>
      <c r="JY85" s="516"/>
      <c r="JZ85" s="516"/>
      <c r="KA85" s="516"/>
      <c r="KB85" s="516"/>
      <c r="KC85" s="516"/>
      <c r="KD85" s="516"/>
      <c r="KE85" s="516"/>
      <c r="KF85" s="516"/>
      <c r="KG85" s="516"/>
      <c r="KH85" s="516"/>
      <c r="KI85" s="516"/>
      <c r="KJ85" s="516"/>
      <c r="KK85" s="516"/>
      <c r="KL85" s="516"/>
      <c r="KM85" s="516"/>
      <c r="KN85" s="516"/>
      <c r="KO85" s="516"/>
      <c r="KP85" s="516"/>
      <c r="KQ85" s="516"/>
      <c r="KR85" s="516"/>
      <c r="KS85" s="516"/>
      <c r="KT85" s="516"/>
      <c r="KU85" s="516"/>
      <c r="KV85" s="516"/>
      <c r="KW85" s="516"/>
      <c r="KX85" s="516"/>
      <c r="KY85" s="516"/>
      <c r="KZ85" s="516"/>
      <c r="LA85" s="516"/>
      <c r="LB85" s="516"/>
      <c r="LC85" s="516"/>
      <c r="LD85" s="516"/>
      <c r="LE85" s="516"/>
      <c r="LF85" s="516"/>
      <c r="LG85" s="516"/>
      <c r="LH85" s="516"/>
      <c r="LI85" s="516"/>
      <c r="LJ85" s="516"/>
      <c r="LK85" s="516"/>
      <c r="LL85" s="516"/>
      <c r="LM85" s="516"/>
      <c r="LN85" s="516"/>
      <c r="LO85" s="516"/>
      <c r="LP85" s="516"/>
      <c r="LQ85" s="516"/>
      <c r="LR85" s="516"/>
      <c r="LS85" s="516"/>
      <c r="LT85" s="516"/>
      <c r="LU85" s="516"/>
      <c r="LV85" s="516"/>
      <c r="LW85" s="516"/>
      <c r="LX85" s="516"/>
      <c r="LY85" s="516"/>
      <c r="LZ85" s="516"/>
      <c r="MA85" s="516"/>
      <c r="MB85" s="516"/>
      <c r="MC85" s="516"/>
      <c r="MD85" s="516"/>
      <c r="ME85" s="516"/>
      <c r="MF85" s="516"/>
      <c r="MG85" s="516"/>
      <c r="MH85" s="516"/>
      <c r="MI85" s="516"/>
      <c r="MJ85" s="516"/>
      <c r="MK85" s="516"/>
      <c r="ML85" s="516"/>
      <c r="MM85" s="516"/>
      <c r="MN85" s="516"/>
      <c r="MO85" s="516"/>
      <c r="MP85" s="516"/>
      <c r="MQ85" s="516"/>
      <c r="MR85" s="516"/>
      <c r="MS85" s="516"/>
      <c r="MT85" s="516"/>
      <c r="MU85" s="516"/>
      <c r="MV85" s="516"/>
      <c r="MW85" s="516"/>
      <c r="MX85" s="516"/>
      <c r="MY85" s="516"/>
      <c r="MZ85" s="516"/>
      <c r="NA85" s="516"/>
      <c r="NB85" s="516"/>
      <c r="NC85" s="516"/>
      <c r="ND85" s="516"/>
      <c r="NE85" s="516"/>
      <c r="NF85" s="516"/>
      <c r="NG85" s="516"/>
      <c r="NH85" s="516"/>
      <c r="NI85" s="516"/>
      <c r="NJ85" s="516"/>
      <c r="NK85" s="516"/>
      <c r="NL85" s="516"/>
      <c r="NM85" s="516"/>
      <c r="NN85" s="516"/>
      <c r="NO85" s="516"/>
      <c r="NP85" s="516"/>
      <c r="NQ85" s="516"/>
      <c r="NR85" s="516"/>
      <c r="NS85" s="516"/>
      <c r="NT85" s="516"/>
      <c r="NU85" s="516"/>
      <c r="NV85" s="516"/>
      <c r="NW85" s="516"/>
      <c r="NX85" s="516"/>
      <c r="NY85" s="516"/>
      <c r="NZ85" s="516"/>
      <c r="OA85" s="516"/>
      <c r="OB85" s="516"/>
      <c r="OC85" s="516"/>
      <c r="OD85" s="516"/>
      <c r="OE85" s="516"/>
      <c r="OF85" s="516"/>
      <c r="OG85" s="516"/>
      <c r="OH85" s="516"/>
      <c r="OI85" s="516"/>
      <c r="OJ85" s="516"/>
      <c r="OK85" s="516"/>
      <c r="OL85" s="516"/>
      <c r="OM85" s="516"/>
      <c r="ON85" s="516"/>
      <c r="OO85" s="516"/>
      <c r="OP85" s="516"/>
      <c r="OQ85" s="516"/>
      <c r="OR85" s="516"/>
      <c r="OS85" s="516"/>
      <c r="OT85" s="516"/>
      <c r="OU85" s="516"/>
      <c r="OV85" s="516"/>
      <c r="OW85" s="516"/>
      <c r="OX85" s="516"/>
      <c r="OY85" s="516"/>
      <c r="OZ85" s="516"/>
      <c r="PA85" s="516"/>
      <c r="PB85" s="516"/>
      <c r="PC85" s="516"/>
      <c r="PD85" s="516"/>
      <c r="PE85" s="516"/>
      <c r="PF85" s="516"/>
      <c r="PG85" s="516"/>
      <c r="PH85" s="516"/>
      <c r="PI85" s="516"/>
      <c r="PJ85" s="516"/>
      <c r="PK85" s="516"/>
      <c r="PL85" s="516"/>
      <c r="PM85" s="516"/>
      <c r="PN85" s="516"/>
      <c r="PO85" s="516"/>
      <c r="PP85" s="516"/>
      <c r="PQ85" s="516"/>
      <c r="PR85" s="516"/>
      <c r="PS85" s="516"/>
      <c r="PT85" s="516"/>
      <c r="PU85" s="516"/>
      <c r="PV85" s="516"/>
      <c r="PW85" s="516"/>
      <c r="PX85" s="516"/>
    </row>
    <row r="86" spans="1:440" ht="57.75" customHeight="1" x14ac:dyDescent="0.25">
      <c r="A86" s="589">
        <v>61</v>
      </c>
      <c r="B86" s="546" t="s">
        <v>319</v>
      </c>
      <c r="C86" s="590" t="s">
        <v>302</v>
      </c>
      <c r="D86" s="548" t="s">
        <v>54</v>
      </c>
      <c r="E86" s="425" t="str">
        <f>IF(OR(E$85="N", E77="N", E85="X"), "X", "")</f>
        <v/>
      </c>
      <c r="F86" s="425" t="str">
        <f t="shared" ref="F86:BL86" si="55">IF(OR(F$85="N", F77="N", F85="X"), "X", "")</f>
        <v/>
      </c>
      <c r="G86" s="425" t="str">
        <f t="shared" si="55"/>
        <v/>
      </c>
      <c r="H86" s="425" t="str">
        <f t="shared" si="55"/>
        <v/>
      </c>
      <c r="I86" s="425" t="str">
        <f t="shared" si="55"/>
        <v/>
      </c>
      <c r="J86" s="425" t="str">
        <f t="shared" si="55"/>
        <v/>
      </c>
      <c r="K86" s="425" t="str">
        <f t="shared" si="55"/>
        <v/>
      </c>
      <c r="L86" s="425" t="str">
        <f t="shared" si="55"/>
        <v/>
      </c>
      <c r="M86" s="425" t="str">
        <f t="shared" si="55"/>
        <v/>
      </c>
      <c r="N86" s="425" t="str">
        <f t="shared" si="55"/>
        <v/>
      </c>
      <c r="O86" s="425" t="str">
        <f t="shared" si="55"/>
        <v/>
      </c>
      <c r="P86" s="425" t="str">
        <f t="shared" si="55"/>
        <v/>
      </c>
      <c r="Q86" s="425" t="str">
        <f t="shared" si="55"/>
        <v/>
      </c>
      <c r="R86" s="425" t="str">
        <f t="shared" si="55"/>
        <v/>
      </c>
      <c r="S86" s="425" t="str">
        <f t="shared" si="55"/>
        <v/>
      </c>
      <c r="T86" s="425" t="str">
        <f t="shared" si="55"/>
        <v/>
      </c>
      <c r="U86" s="425" t="str">
        <f t="shared" si="55"/>
        <v/>
      </c>
      <c r="V86" s="425" t="str">
        <f t="shared" si="55"/>
        <v/>
      </c>
      <c r="W86" s="425" t="str">
        <f t="shared" si="55"/>
        <v/>
      </c>
      <c r="X86" s="425" t="str">
        <f t="shared" si="55"/>
        <v/>
      </c>
      <c r="Y86" s="425" t="str">
        <f t="shared" si="55"/>
        <v/>
      </c>
      <c r="Z86" s="425" t="str">
        <f t="shared" si="55"/>
        <v/>
      </c>
      <c r="AA86" s="425" t="str">
        <f t="shared" si="55"/>
        <v/>
      </c>
      <c r="AB86" s="425" t="str">
        <f t="shared" si="55"/>
        <v/>
      </c>
      <c r="AC86" s="425" t="str">
        <f t="shared" si="55"/>
        <v/>
      </c>
      <c r="AD86" s="425" t="str">
        <f t="shared" si="55"/>
        <v/>
      </c>
      <c r="AE86" s="425" t="str">
        <f t="shared" si="55"/>
        <v/>
      </c>
      <c r="AF86" s="425" t="str">
        <f t="shared" si="55"/>
        <v/>
      </c>
      <c r="AG86" s="425" t="str">
        <f t="shared" si="55"/>
        <v/>
      </c>
      <c r="AH86" s="425" t="str">
        <f t="shared" si="55"/>
        <v/>
      </c>
      <c r="AI86" s="425" t="str">
        <f t="shared" si="55"/>
        <v/>
      </c>
      <c r="AJ86" s="425" t="str">
        <f t="shared" si="55"/>
        <v/>
      </c>
      <c r="AK86" s="425" t="str">
        <f t="shared" si="55"/>
        <v/>
      </c>
      <c r="AL86" s="425" t="str">
        <f t="shared" si="55"/>
        <v/>
      </c>
      <c r="AM86" s="425" t="str">
        <f t="shared" si="55"/>
        <v/>
      </c>
      <c r="AN86" s="425" t="str">
        <f t="shared" si="55"/>
        <v/>
      </c>
      <c r="AO86" s="425" t="str">
        <f t="shared" si="55"/>
        <v/>
      </c>
      <c r="AP86" s="425" t="str">
        <f t="shared" si="55"/>
        <v/>
      </c>
      <c r="AQ86" s="425" t="str">
        <f t="shared" si="55"/>
        <v/>
      </c>
      <c r="AR86" s="425" t="str">
        <f t="shared" si="55"/>
        <v/>
      </c>
      <c r="AS86" s="425" t="str">
        <f t="shared" si="55"/>
        <v/>
      </c>
      <c r="AT86" s="425" t="str">
        <f t="shared" si="55"/>
        <v/>
      </c>
      <c r="AU86" s="425" t="str">
        <f t="shared" si="55"/>
        <v/>
      </c>
      <c r="AV86" s="425" t="str">
        <f t="shared" si="55"/>
        <v/>
      </c>
      <c r="AW86" s="425" t="str">
        <f t="shared" si="55"/>
        <v/>
      </c>
      <c r="AX86" s="425" t="str">
        <f t="shared" si="55"/>
        <v/>
      </c>
      <c r="AY86" s="425" t="str">
        <f t="shared" si="55"/>
        <v/>
      </c>
      <c r="AZ86" s="425" t="str">
        <f t="shared" si="55"/>
        <v/>
      </c>
      <c r="BA86" s="425" t="str">
        <f t="shared" si="55"/>
        <v/>
      </c>
      <c r="BB86" s="425" t="str">
        <f t="shared" si="55"/>
        <v/>
      </c>
      <c r="BC86" s="425" t="str">
        <f t="shared" si="55"/>
        <v/>
      </c>
      <c r="BD86" s="425" t="str">
        <f t="shared" si="55"/>
        <v/>
      </c>
      <c r="BE86" s="425" t="str">
        <f t="shared" si="55"/>
        <v/>
      </c>
      <c r="BF86" s="425" t="str">
        <f t="shared" si="55"/>
        <v/>
      </c>
      <c r="BG86" s="425" t="str">
        <f t="shared" si="55"/>
        <v/>
      </c>
      <c r="BH86" s="425" t="str">
        <f t="shared" si="55"/>
        <v/>
      </c>
      <c r="BI86" s="425" t="str">
        <f t="shared" si="55"/>
        <v/>
      </c>
      <c r="BJ86" s="425" t="str">
        <f t="shared" si="55"/>
        <v/>
      </c>
      <c r="BK86" s="425" t="str">
        <f t="shared" si="55"/>
        <v/>
      </c>
      <c r="BL86" s="714" t="str">
        <f t="shared" si="55"/>
        <v/>
      </c>
      <c r="BM86" s="642"/>
      <c r="BN86" s="643"/>
      <c r="BO86" s="525"/>
      <c r="BP86" s="516"/>
      <c r="BQ86" s="516"/>
      <c r="BR86" s="516"/>
      <c r="BS86" s="516"/>
      <c r="BT86" s="516"/>
      <c r="BU86" s="516"/>
      <c r="BV86" s="516"/>
      <c r="BW86" s="516"/>
      <c r="BX86" s="516"/>
      <c r="BY86" s="516"/>
      <c r="BZ86" s="516"/>
      <c r="CA86" s="516"/>
      <c r="CB86" s="516"/>
      <c r="CC86" s="516"/>
      <c r="CD86" s="516"/>
      <c r="CE86" s="516"/>
      <c r="CF86" s="516"/>
      <c r="CG86" s="516"/>
      <c r="CH86" s="516"/>
      <c r="CI86" s="516"/>
      <c r="CJ86" s="516"/>
      <c r="CK86" s="516"/>
      <c r="CL86" s="516"/>
      <c r="CM86" s="516"/>
      <c r="CN86" s="516"/>
      <c r="CO86" s="516"/>
      <c r="CP86" s="516"/>
      <c r="CQ86" s="516"/>
      <c r="CR86" s="516"/>
      <c r="CS86" s="516"/>
      <c r="CT86" s="516"/>
      <c r="CU86" s="516"/>
      <c r="CV86" s="516"/>
      <c r="CW86" s="516"/>
      <c r="CX86" s="516"/>
      <c r="CY86" s="516"/>
      <c r="CZ86" s="516"/>
      <c r="DA86" s="516"/>
      <c r="DB86" s="516"/>
      <c r="DC86" s="516"/>
      <c r="DD86" s="516"/>
      <c r="DE86" s="516"/>
      <c r="DF86" s="516"/>
      <c r="DG86" s="516"/>
      <c r="DH86" s="516"/>
      <c r="DI86" s="516"/>
      <c r="DJ86" s="516"/>
      <c r="DK86" s="516"/>
      <c r="DL86" s="516"/>
      <c r="DM86" s="516"/>
      <c r="DN86" s="516"/>
      <c r="DO86" s="516"/>
      <c r="DP86" s="516"/>
      <c r="DQ86" s="516"/>
      <c r="DR86" s="516"/>
      <c r="DS86" s="516"/>
      <c r="DT86" s="516"/>
      <c r="DU86" s="516"/>
      <c r="DV86" s="516"/>
      <c r="DW86" s="516"/>
      <c r="DX86" s="516"/>
      <c r="DY86" s="516"/>
      <c r="DZ86" s="516"/>
      <c r="EA86" s="516"/>
      <c r="EB86" s="516"/>
      <c r="EC86" s="516"/>
      <c r="ED86" s="516"/>
      <c r="EE86" s="516"/>
      <c r="EF86" s="516"/>
      <c r="EG86" s="516"/>
      <c r="EH86" s="516"/>
      <c r="EI86" s="516"/>
      <c r="EJ86" s="516"/>
      <c r="EK86" s="516"/>
      <c r="EL86" s="516"/>
      <c r="EM86" s="516"/>
      <c r="EN86" s="516"/>
      <c r="EO86" s="516"/>
      <c r="EP86" s="516"/>
      <c r="EQ86" s="516"/>
      <c r="ER86" s="516"/>
      <c r="ES86" s="516"/>
      <c r="ET86" s="516"/>
      <c r="EU86" s="516"/>
      <c r="EV86" s="516"/>
      <c r="EW86" s="516"/>
      <c r="EX86" s="516"/>
      <c r="EY86" s="516"/>
      <c r="EZ86" s="516"/>
      <c r="FA86" s="516"/>
      <c r="FB86" s="516"/>
      <c r="FC86" s="516"/>
      <c r="FD86" s="516"/>
      <c r="FE86" s="516"/>
      <c r="FF86" s="516"/>
      <c r="FG86" s="516"/>
      <c r="FH86" s="516"/>
      <c r="FI86" s="516"/>
      <c r="FJ86" s="516"/>
      <c r="FK86" s="516"/>
      <c r="FL86" s="516"/>
      <c r="FM86" s="516"/>
      <c r="FN86" s="516"/>
      <c r="FO86" s="516"/>
      <c r="FP86" s="516"/>
      <c r="FQ86" s="516"/>
      <c r="FR86" s="516"/>
      <c r="FS86" s="516"/>
      <c r="FT86" s="516"/>
      <c r="FU86" s="516"/>
      <c r="FV86" s="516"/>
      <c r="FW86" s="516"/>
      <c r="FX86" s="516"/>
      <c r="FY86" s="516"/>
      <c r="FZ86" s="516"/>
      <c r="GA86" s="516"/>
      <c r="GB86" s="516"/>
      <c r="GC86" s="516"/>
      <c r="GD86" s="516"/>
      <c r="GE86" s="516"/>
      <c r="GF86" s="516"/>
      <c r="GG86" s="516"/>
      <c r="GH86" s="516"/>
      <c r="GI86" s="516"/>
      <c r="GJ86" s="516"/>
      <c r="GK86" s="516"/>
      <c r="GL86" s="516"/>
      <c r="GM86" s="516"/>
      <c r="GN86" s="516"/>
      <c r="GO86" s="516"/>
      <c r="GP86" s="516"/>
      <c r="GQ86" s="516"/>
      <c r="GR86" s="516"/>
      <c r="GS86" s="516"/>
      <c r="GT86" s="516"/>
      <c r="GU86" s="516"/>
      <c r="GV86" s="516"/>
      <c r="GW86" s="516"/>
      <c r="GX86" s="516"/>
      <c r="GY86" s="516"/>
      <c r="GZ86" s="516"/>
      <c r="HA86" s="516"/>
      <c r="HB86" s="516"/>
      <c r="HC86" s="516"/>
      <c r="HD86" s="516"/>
      <c r="HE86" s="516"/>
      <c r="HF86" s="516"/>
      <c r="HG86" s="516"/>
      <c r="HH86" s="516"/>
      <c r="HI86" s="516"/>
      <c r="HJ86" s="516"/>
      <c r="HK86" s="516"/>
      <c r="HL86" s="516"/>
      <c r="HM86" s="516"/>
      <c r="HN86" s="516"/>
      <c r="HO86" s="516"/>
      <c r="HP86" s="516"/>
      <c r="HQ86" s="516"/>
      <c r="HR86" s="516"/>
      <c r="HS86" s="516"/>
      <c r="HT86" s="516"/>
      <c r="HU86" s="516"/>
      <c r="HV86" s="516"/>
      <c r="HW86" s="516"/>
      <c r="HX86" s="516"/>
      <c r="HY86" s="516"/>
      <c r="HZ86" s="516"/>
      <c r="IA86" s="516"/>
      <c r="IB86" s="516"/>
      <c r="IC86" s="516"/>
      <c r="ID86" s="516"/>
      <c r="IE86" s="516"/>
      <c r="IF86" s="516"/>
      <c r="IG86" s="516"/>
      <c r="IH86" s="516"/>
      <c r="II86" s="516"/>
      <c r="IJ86" s="516"/>
      <c r="IK86" s="516"/>
      <c r="IL86" s="516"/>
      <c r="IM86" s="516"/>
      <c r="IN86" s="516"/>
      <c r="IO86" s="516"/>
      <c r="IP86" s="516"/>
      <c r="IQ86" s="516"/>
      <c r="IR86" s="516"/>
      <c r="IS86" s="516"/>
      <c r="IT86" s="516"/>
      <c r="IU86" s="516"/>
      <c r="IV86" s="516"/>
      <c r="IW86" s="516"/>
      <c r="IX86" s="516"/>
      <c r="IY86" s="516"/>
      <c r="IZ86" s="516"/>
      <c r="JA86" s="516"/>
      <c r="JB86" s="516"/>
      <c r="JC86" s="516"/>
      <c r="JD86" s="516"/>
      <c r="JE86" s="516"/>
      <c r="JF86" s="516"/>
      <c r="JG86" s="516"/>
      <c r="JH86" s="516"/>
      <c r="JI86" s="516"/>
      <c r="JJ86" s="516"/>
      <c r="JK86" s="516"/>
      <c r="JL86" s="516"/>
      <c r="JM86" s="516"/>
      <c r="JN86" s="516"/>
      <c r="JO86" s="516"/>
      <c r="JP86" s="516"/>
      <c r="JQ86" s="516"/>
      <c r="JR86" s="516"/>
      <c r="JS86" s="516"/>
      <c r="JT86" s="516"/>
      <c r="JU86" s="516"/>
      <c r="JV86" s="516"/>
      <c r="JW86" s="516"/>
      <c r="JX86" s="516"/>
      <c r="JY86" s="516"/>
      <c r="JZ86" s="516"/>
      <c r="KA86" s="516"/>
      <c r="KB86" s="516"/>
      <c r="KC86" s="516"/>
      <c r="KD86" s="516"/>
      <c r="KE86" s="516"/>
      <c r="KF86" s="516"/>
      <c r="KG86" s="516"/>
      <c r="KH86" s="516"/>
      <c r="KI86" s="516"/>
      <c r="KJ86" s="516"/>
      <c r="KK86" s="516"/>
      <c r="KL86" s="516"/>
      <c r="KM86" s="516"/>
      <c r="KN86" s="516"/>
      <c r="KO86" s="516"/>
      <c r="KP86" s="516"/>
      <c r="KQ86" s="516"/>
      <c r="KR86" s="516"/>
      <c r="KS86" s="516"/>
      <c r="KT86" s="516"/>
      <c r="KU86" s="516"/>
      <c r="KV86" s="516"/>
      <c r="KW86" s="516"/>
      <c r="KX86" s="516"/>
      <c r="KY86" s="516"/>
      <c r="KZ86" s="516"/>
      <c r="LA86" s="516"/>
      <c r="LB86" s="516"/>
      <c r="LC86" s="516"/>
      <c r="LD86" s="516"/>
      <c r="LE86" s="516"/>
      <c r="LF86" s="516"/>
      <c r="LG86" s="516"/>
      <c r="LH86" s="516"/>
      <c r="LI86" s="516"/>
      <c r="LJ86" s="516"/>
      <c r="LK86" s="516"/>
      <c r="LL86" s="516"/>
      <c r="LM86" s="516"/>
      <c r="LN86" s="516"/>
      <c r="LO86" s="516"/>
      <c r="LP86" s="516"/>
      <c r="LQ86" s="516"/>
      <c r="LR86" s="516"/>
      <c r="LS86" s="516"/>
      <c r="LT86" s="516"/>
      <c r="LU86" s="516"/>
      <c r="LV86" s="516"/>
      <c r="LW86" s="516"/>
      <c r="LX86" s="516"/>
      <c r="LY86" s="516"/>
      <c r="LZ86" s="516"/>
      <c r="MA86" s="516"/>
      <c r="MB86" s="516"/>
      <c r="MC86" s="516"/>
      <c r="MD86" s="516"/>
      <c r="ME86" s="516"/>
      <c r="MF86" s="516"/>
      <c r="MG86" s="516"/>
      <c r="MH86" s="516"/>
      <c r="MI86" s="516"/>
      <c r="MJ86" s="516"/>
      <c r="MK86" s="516"/>
      <c r="ML86" s="516"/>
      <c r="MM86" s="516"/>
      <c r="MN86" s="516"/>
      <c r="MO86" s="516"/>
      <c r="MP86" s="516"/>
      <c r="MQ86" s="516"/>
      <c r="MR86" s="516"/>
      <c r="MS86" s="516"/>
      <c r="MT86" s="516"/>
      <c r="MU86" s="516"/>
      <c r="MV86" s="516"/>
      <c r="MW86" s="516"/>
      <c r="MX86" s="516"/>
      <c r="MY86" s="516"/>
      <c r="MZ86" s="516"/>
      <c r="NA86" s="516"/>
      <c r="NB86" s="516"/>
      <c r="NC86" s="516"/>
      <c r="ND86" s="516"/>
      <c r="NE86" s="516"/>
      <c r="NF86" s="516"/>
      <c r="NG86" s="516"/>
      <c r="NH86" s="516"/>
      <c r="NI86" s="516"/>
      <c r="NJ86" s="516"/>
      <c r="NK86" s="516"/>
      <c r="NL86" s="516"/>
      <c r="NM86" s="516"/>
      <c r="NN86" s="516"/>
      <c r="NO86" s="516"/>
      <c r="NP86" s="516"/>
      <c r="NQ86" s="516"/>
      <c r="NR86" s="516"/>
      <c r="NS86" s="516"/>
      <c r="NT86" s="516"/>
      <c r="NU86" s="516"/>
      <c r="NV86" s="516"/>
      <c r="NW86" s="516"/>
      <c r="NX86" s="516"/>
      <c r="NY86" s="516"/>
      <c r="NZ86" s="516"/>
      <c r="OA86" s="516"/>
      <c r="OB86" s="516"/>
      <c r="OC86" s="516"/>
      <c r="OD86" s="516"/>
      <c r="OE86" s="516"/>
      <c r="OF86" s="516"/>
      <c r="OG86" s="516"/>
      <c r="OH86" s="516"/>
      <c r="OI86" s="516"/>
      <c r="OJ86" s="516"/>
      <c r="OK86" s="516"/>
      <c r="OL86" s="516"/>
      <c r="OM86" s="516"/>
      <c r="ON86" s="516"/>
      <c r="OO86" s="516"/>
      <c r="OP86" s="516"/>
      <c r="OQ86" s="516"/>
      <c r="OR86" s="516"/>
      <c r="OS86" s="516"/>
      <c r="OT86" s="516"/>
      <c r="OU86" s="516"/>
      <c r="OV86" s="516"/>
      <c r="OW86" s="516"/>
      <c r="OX86" s="516"/>
      <c r="OY86" s="516"/>
      <c r="OZ86" s="516"/>
      <c r="PA86" s="516"/>
      <c r="PB86" s="516"/>
      <c r="PC86" s="516"/>
      <c r="PD86" s="516"/>
      <c r="PE86" s="516"/>
      <c r="PF86" s="516"/>
      <c r="PG86" s="516"/>
      <c r="PH86" s="516"/>
      <c r="PI86" s="516"/>
      <c r="PJ86" s="516"/>
      <c r="PK86" s="516"/>
      <c r="PL86" s="516"/>
      <c r="PM86" s="516"/>
      <c r="PN86" s="516"/>
      <c r="PO86" s="516"/>
      <c r="PP86" s="516"/>
      <c r="PQ86" s="516"/>
      <c r="PR86" s="516"/>
      <c r="PS86" s="516"/>
      <c r="PT86" s="516"/>
      <c r="PU86" s="516"/>
      <c r="PV86" s="516"/>
      <c r="PW86" s="516"/>
      <c r="PX86" s="516"/>
    </row>
    <row r="87" spans="1:440" ht="51.75" customHeight="1" thickBot="1" x14ac:dyDescent="0.3">
      <c r="A87" s="627">
        <v>62</v>
      </c>
      <c r="B87" s="552" t="s">
        <v>320</v>
      </c>
      <c r="C87" s="562" t="s">
        <v>333</v>
      </c>
      <c r="D87" s="554" t="s">
        <v>54</v>
      </c>
      <c r="E87" s="646" t="str">
        <f>IF(OR(E$85="N", E77="N", E85="X"), "X", "")</f>
        <v/>
      </c>
      <c r="F87" s="646" t="str">
        <f t="shared" ref="F87:BL87" si="56">IF(OR(F$85="N", F77="N", F85="X"), "X", "")</f>
        <v/>
      </c>
      <c r="G87" s="646" t="str">
        <f t="shared" si="56"/>
        <v/>
      </c>
      <c r="H87" s="646" t="str">
        <f t="shared" si="56"/>
        <v/>
      </c>
      <c r="I87" s="646" t="str">
        <f t="shared" si="56"/>
        <v/>
      </c>
      <c r="J87" s="646" t="str">
        <f t="shared" si="56"/>
        <v/>
      </c>
      <c r="K87" s="646" t="str">
        <f t="shared" si="56"/>
        <v/>
      </c>
      <c r="L87" s="646" t="str">
        <f t="shared" si="56"/>
        <v/>
      </c>
      <c r="M87" s="646" t="str">
        <f t="shared" si="56"/>
        <v/>
      </c>
      <c r="N87" s="646" t="str">
        <f t="shared" si="56"/>
        <v/>
      </c>
      <c r="O87" s="646" t="str">
        <f t="shared" si="56"/>
        <v/>
      </c>
      <c r="P87" s="646" t="str">
        <f t="shared" si="56"/>
        <v/>
      </c>
      <c r="Q87" s="646" t="str">
        <f t="shared" si="56"/>
        <v/>
      </c>
      <c r="R87" s="646" t="str">
        <f t="shared" si="56"/>
        <v/>
      </c>
      <c r="S87" s="646" t="str">
        <f t="shared" si="56"/>
        <v/>
      </c>
      <c r="T87" s="646" t="str">
        <f t="shared" si="56"/>
        <v/>
      </c>
      <c r="U87" s="646" t="str">
        <f t="shared" si="56"/>
        <v/>
      </c>
      <c r="V87" s="646" t="str">
        <f t="shared" si="56"/>
        <v/>
      </c>
      <c r="W87" s="646" t="str">
        <f t="shared" si="56"/>
        <v/>
      </c>
      <c r="X87" s="646" t="str">
        <f t="shared" si="56"/>
        <v/>
      </c>
      <c r="Y87" s="646" t="str">
        <f t="shared" si="56"/>
        <v/>
      </c>
      <c r="Z87" s="646" t="str">
        <f t="shared" si="56"/>
        <v/>
      </c>
      <c r="AA87" s="646" t="str">
        <f t="shared" si="56"/>
        <v/>
      </c>
      <c r="AB87" s="646" t="str">
        <f t="shared" si="56"/>
        <v/>
      </c>
      <c r="AC87" s="646" t="str">
        <f t="shared" si="56"/>
        <v/>
      </c>
      <c r="AD87" s="646" t="str">
        <f t="shared" si="56"/>
        <v/>
      </c>
      <c r="AE87" s="646" t="str">
        <f t="shared" si="56"/>
        <v/>
      </c>
      <c r="AF87" s="646" t="str">
        <f t="shared" si="56"/>
        <v/>
      </c>
      <c r="AG87" s="646" t="str">
        <f t="shared" si="56"/>
        <v/>
      </c>
      <c r="AH87" s="646" t="str">
        <f t="shared" si="56"/>
        <v/>
      </c>
      <c r="AI87" s="646" t="str">
        <f t="shared" si="56"/>
        <v/>
      </c>
      <c r="AJ87" s="646" t="str">
        <f t="shared" si="56"/>
        <v/>
      </c>
      <c r="AK87" s="646" t="str">
        <f t="shared" si="56"/>
        <v/>
      </c>
      <c r="AL87" s="646" t="str">
        <f t="shared" si="56"/>
        <v/>
      </c>
      <c r="AM87" s="646" t="str">
        <f t="shared" si="56"/>
        <v/>
      </c>
      <c r="AN87" s="646" t="str">
        <f t="shared" si="56"/>
        <v/>
      </c>
      <c r="AO87" s="646" t="str">
        <f t="shared" si="56"/>
        <v/>
      </c>
      <c r="AP87" s="646" t="str">
        <f t="shared" si="56"/>
        <v/>
      </c>
      <c r="AQ87" s="646" t="str">
        <f t="shared" si="56"/>
        <v/>
      </c>
      <c r="AR87" s="646" t="str">
        <f t="shared" si="56"/>
        <v/>
      </c>
      <c r="AS87" s="646" t="str">
        <f t="shared" si="56"/>
        <v/>
      </c>
      <c r="AT87" s="646" t="str">
        <f t="shared" si="56"/>
        <v/>
      </c>
      <c r="AU87" s="646" t="str">
        <f t="shared" si="56"/>
        <v/>
      </c>
      <c r="AV87" s="646" t="str">
        <f t="shared" si="56"/>
        <v/>
      </c>
      <c r="AW87" s="646" t="str">
        <f t="shared" si="56"/>
        <v/>
      </c>
      <c r="AX87" s="646" t="str">
        <f t="shared" si="56"/>
        <v/>
      </c>
      <c r="AY87" s="646" t="str">
        <f t="shared" si="56"/>
        <v/>
      </c>
      <c r="AZ87" s="646" t="str">
        <f t="shared" si="56"/>
        <v/>
      </c>
      <c r="BA87" s="646" t="str">
        <f t="shared" si="56"/>
        <v/>
      </c>
      <c r="BB87" s="646" t="str">
        <f t="shared" si="56"/>
        <v/>
      </c>
      <c r="BC87" s="646" t="str">
        <f t="shared" si="56"/>
        <v/>
      </c>
      <c r="BD87" s="646" t="str">
        <f t="shared" si="56"/>
        <v/>
      </c>
      <c r="BE87" s="646" t="str">
        <f t="shared" si="56"/>
        <v/>
      </c>
      <c r="BF87" s="646" t="str">
        <f t="shared" si="56"/>
        <v/>
      </c>
      <c r="BG87" s="646" t="str">
        <f t="shared" si="56"/>
        <v/>
      </c>
      <c r="BH87" s="646" t="str">
        <f t="shared" si="56"/>
        <v/>
      </c>
      <c r="BI87" s="646" t="str">
        <f t="shared" si="56"/>
        <v/>
      </c>
      <c r="BJ87" s="646" t="str">
        <f t="shared" si="56"/>
        <v/>
      </c>
      <c r="BK87" s="646" t="str">
        <f t="shared" si="56"/>
        <v/>
      </c>
      <c r="BL87" s="729" t="str">
        <f t="shared" si="56"/>
        <v/>
      </c>
      <c r="BM87" s="664"/>
      <c r="BN87" s="665"/>
      <c r="BO87" s="666"/>
      <c r="BP87" s="516"/>
      <c r="BQ87" s="516"/>
      <c r="BR87" s="516"/>
      <c r="BS87" s="516"/>
      <c r="BT87" s="516"/>
      <c r="BU87" s="516"/>
      <c r="BV87" s="516"/>
      <c r="BW87" s="516"/>
      <c r="BX87" s="516"/>
      <c r="BY87" s="516"/>
      <c r="BZ87" s="516"/>
      <c r="CA87" s="516"/>
      <c r="CB87" s="516"/>
      <c r="CC87" s="516"/>
      <c r="CD87" s="516"/>
      <c r="CE87" s="516"/>
      <c r="CF87" s="516"/>
      <c r="CG87" s="516"/>
      <c r="CH87" s="516"/>
      <c r="CI87" s="516"/>
      <c r="CJ87" s="516"/>
      <c r="CK87" s="516"/>
      <c r="CL87" s="516"/>
      <c r="CM87" s="516"/>
      <c r="CN87" s="516"/>
      <c r="CO87" s="516"/>
      <c r="CP87" s="516"/>
      <c r="CQ87" s="516"/>
      <c r="CR87" s="516"/>
      <c r="CS87" s="516"/>
      <c r="CT87" s="516"/>
      <c r="CU87" s="516"/>
      <c r="CV87" s="516"/>
      <c r="CW87" s="516"/>
      <c r="CX87" s="516"/>
      <c r="CY87" s="516"/>
      <c r="CZ87" s="516"/>
      <c r="DA87" s="516"/>
      <c r="DB87" s="516"/>
      <c r="DC87" s="516"/>
      <c r="DD87" s="516"/>
      <c r="DE87" s="516"/>
      <c r="DF87" s="516"/>
      <c r="DG87" s="516"/>
      <c r="DH87" s="516"/>
      <c r="DI87" s="516"/>
      <c r="DJ87" s="516"/>
      <c r="DK87" s="516"/>
      <c r="DL87" s="516"/>
      <c r="DM87" s="516"/>
      <c r="DN87" s="516"/>
      <c r="DO87" s="516"/>
      <c r="DP87" s="516"/>
      <c r="DQ87" s="516"/>
      <c r="DR87" s="516"/>
      <c r="DS87" s="516"/>
      <c r="DT87" s="516"/>
      <c r="DU87" s="516"/>
      <c r="DV87" s="516"/>
      <c r="DW87" s="516"/>
      <c r="DX87" s="516"/>
      <c r="DY87" s="516"/>
      <c r="DZ87" s="516"/>
      <c r="EA87" s="516"/>
      <c r="EB87" s="516"/>
      <c r="EC87" s="516"/>
      <c r="ED87" s="516"/>
      <c r="EE87" s="516"/>
      <c r="EF87" s="516"/>
      <c r="EG87" s="516"/>
      <c r="EH87" s="516"/>
      <c r="EI87" s="516"/>
      <c r="EJ87" s="516"/>
      <c r="EK87" s="516"/>
      <c r="EL87" s="516"/>
      <c r="EM87" s="516"/>
      <c r="EN87" s="516"/>
      <c r="EO87" s="516"/>
      <c r="EP87" s="516"/>
      <c r="EQ87" s="516"/>
      <c r="ER87" s="516"/>
      <c r="ES87" s="516"/>
      <c r="ET87" s="516"/>
      <c r="EU87" s="516"/>
      <c r="EV87" s="516"/>
      <c r="EW87" s="516"/>
      <c r="EX87" s="516"/>
      <c r="EY87" s="516"/>
      <c r="EZ87" s="516"/>
      <c r="FA87" s="516"/>
      <c r="FB87" s="516"/>
      <c r="FC87" s="516"/>
      <c r="FD87" s="516"/>
      <c r="FE87" s="516"/>
      <c r="FF87" s="516"/>
      <c r="FG87" s="516"/>
      <c r="FH87" s="516"/>
      <c r="FI87" s="516"/>
      <c r="FJ87" s="516"/>
      <c r="FK87" s="516"/>
      <c r="FL87" s="516"/>
      <c r="FM87" s="516"/>
      <c r="FN87" s="516"/>
      <c r="FO87" s="516"/>
      <c r="FP87" s="516"/>
      <c r="FQ87" s="516"/>
      <c r="FR87" s="516"/>
      <c r="FS87" s="516"/>
      <c r="FT87" s="516"/>
      <c r="FU87" s="516"/>
      <c r="FV87" s="516"/>
      <c r="FW87" s="516"/>
      <c r="FX87" s="516"/>
      <c r="FY87" s="516"/>
      <c r="FZ87" s="516"/>
      <c r="GA87" s="516"/>
      <c r="GB87" s="516"/>
      <c r="GC87" s="516"/>
      <c r="GD87" s="516"/>
      <c r="GE87" s="516"/>
      <c r="GF87" s="516"/>
      <c r="GG87" s="516"/>
      <c r="GH87" s="516"/>
      <c r="GI87" s="516"/>
      <c r="GJ87" s="516"/>
      <c r="GK87" s="516"/>
      <c r="GL87" s="516"/>
      <c r="GM87" s="516"/>
      <c r="GN87" s="516"/>
      <c r="GO87" s="516"/>
      <c r="GP87" s="516"/>
      <c r="GQ87" s="516"/>
      <c r="GR87" s="516"/>
      <c r="GS87" s="516"/>
      <c r="GT87" s="516"/>
      <c r="GU87" s="516"/>
      <c r="GV87" s="516"/>
      <c r="GW87" s="516"/>
      <c r="GX87" s="516"/>
      <c r="GY87" s="516"/>
      <c r="GZ87" s="516"/>
      <c r="HA87" s="516"/>
      <c r="HB87" s="516"/>
      <c r="HC87" s="516"/>
      <c r="HD87" s="516"/>
      <c r="HE87" s="516"/>
      <c r="HF87" s="516"/>
      <c r="HG87" s="516"/>
      <c r="HH87" s="516"/>
      <c r="HI87" s="516"/>
      <c r="HJ87" s="516"/>
      <c r="HK87" s="516"/>
      <c r="HL87" s="516"/>
      <c r="HM87" s="516"/>
      <c r="HN87" s="516"/>
      <c r="HO87" s="516"/>
      <c r="HP87" s="516"/>
      <c r="HQ87" s="516"/>
      <c r="HR87" s="516"/>
      <c r="HS87" s="516"/>
      <c r="HT87" s="516"/>
      <c r="HU87" s="516"/>
      <c r="HV87" s="516"/>
      <c r="HW87" s="516"/>
      <c r="HX87" s="516"/>
      <c r="HY87" s="516"/>
      <c r="HZ87" s="516"/>
      <c r="IA87" s="516"/>
      <c r="IB87" s="516"/>
      <c r="IC87" s="516"/>
      <c r="ID87" s="516"/>
      <c r="IE87" s="516"/>
      <c r="IF87" s="516"/>
      <c r="IG87" s="516"/>
      <c r="IH87" s="516"/>
      <c r="II87" s="516"/>
      <c r="IJ87" s="516"/>
      <c r="IK87" s="516"/>
      <c r="IL87" s="516"/>
      <c r="IM87" s="516"/>
      <c r="IN87" s="516"/>
      <c r="IO87" s="516"/>
      <c r="IP87" s="516"/>
      <c r="IQ87" s="516"/>
      <c r="IR87" s="516"/>
      <c r="IS87" s="516"/>
      <c r="IT87" s="516"/>
      <c r="IU87" s="516"/>
      <c r="IV87" s="516"/>
      <c r="IW87" s="516"/>
      <c r="IX87" s="516"/>
      <c r="IY87" s="516"/>
      <c r="IZ87" s="516"/>
      <c r="JA87" s="516"/>
      <c r="JB87" s="516"/>
      <c r="JC87" s="516"/>
      <c r="JD87" s="516"/>
      <c r="JE87" s="516"/>
      <c r="JF87" s="516"/>
      <c r="JG87" s="516"/>
      <c r="JH87" s="516"/>
      <c r="JI87" s="516"/>
      <c r="JJ87" s="516"/>
      <c r="JK87" s="516"/>
      <c r="JL87" s="516"/>
      <c r="JM87" s="516"/>
      <c r="JN87" s="516"/>
      <c r="JO87" s="516"/>
      <c r="JP87" s="516"/>
      <c r="JQ87" s="516"/>
      <c r="JR87" s="516"/>
      <c r="JS87" s="516"/>
      <c r="JT87" s="516"/>
      <c r="JU87" s="516"/>
      <c r="JV87" s="516"/>
      <c r="JW87" s="516"/>
      <c r="JX87" s="516"/>
      <c r="JY87" s="516"/>
      <c r="JZ87" s="516"/>
      <c r="KA87" s="516"/>
      <c r="KB87" s="516"/>
      <c r="KC87" s="516"/>
      <c r="KD87" s="516"/>
      <c r="KE87" s="516"/>
      <c r="KF87" s="516"/>
      <c r="KG87" s="516"/>
      <c r="KH87" s="516"/>
      <c r="KI87" s="516"/>
      <c r="KJ87" s="516"/>
      <c r="KK87" s="516"/>
      <c r="KL87" s="516"/>
      <c r="KM87" s="516"/>
      <c r="KN87" s="516"/>
      <c r="KO87" s="516"/>
      <c r="KP87" s="516"/>
      <c r="KQ87" s="516"/>
      <c r="KR87" s="516"/>
      <c r="KS87" s="516"/>
      <c r="KT87" s="516"/>
      <c r="KU87" s="516"/>
      <c r="KV87" s="516"/>
      <c r="KW87" s="516"/>
      <c r="KX87" s="516"/>
      <c r="KY87" s="516"/>
      <c r="KZ87" s="516"/>
      <c r="LA87" s="516"/>
      <c r="LB87" s="516"/>
      <c r="LC87" s="516"/>
      <c r="LD87" s="516"/>
      <c r="LE87" s="516"/>
      <c r="LF87" s="516"/>
      <c r="LG87" s="516"/>
      <c r="LH87" s="516"/>
      <c r="LI87" s="516"/>
      <c r="LJ87" s="516"/>
      <c r="LK87" s="516"/>
      <c r="LL87" s="516"/>
      <c r="LM87" s="516"/>
      <c r="LN87" s="516"/>
      <c r="LO87" s="516"/>
      <c r="LP87" s="516"/>
      <c r="LQ87" s="516"/>
      <c r="LR87" s="516"/>
      <c r="LS87" s="516"/>
      <c r="LT87" s="516"/>
      <c r="LU87" s="516"/>
      <c r="LV87" s="516"/>
      <c r="LW87" s="516"/>
      <c r="LX87" s="516"/>
      <c r="LY87" s="516"/>
      <c r="LZ87" s="516"/>
      <c r="MA87" s="516"/>
      <c r="MB87" s="516"/>
      <c r="MC87" s="516"/>
      <c r="MD87" s="516"/>
      <c r="ME87" s="516"/>
      <c r="MF87" s="516"/>
      <c r="MG87" s="516"/>
      <c r="MH87" s="516"/>
      <c r="MI87" s="516"/>
      <c r="MJ87" s="516"/>
      <c r="MK87" s="516"/>
      <c r="ML87" s="516"/>
      <c r="MM87" s="516"/>
      <c r="MN87" s="516"/>
      <c r="MO87" s="516"/>
      <c r="MP87" s="516"/>
      <c r="MQ87" s="516"/>
      <c r="MR87" s="516"/>
      <c r="MS87" s="516"/>
      <c r="MT87" s="516"/>
      <c r="MU87" s="516"/>
      <c r="MV87" s="516"/>
      <c r="MW87" s="516"/>
      <c r="MX87" s="516"/>
      <c r="MY87" s="516"/>
      <c r="MZ87" s="516"/>
      <c r="NA87" s="516"/>
      <c r="NB87" s="516"/>
      <c r="NC87" s="516"/>
      <c r="ND87" s="516"/>
      <c r="NE87" s="516"/>
      <c r="NF87" s="516"/>
      <c r="NG87" s="516"/>
      <c r="NH87" s="516"/>
      <c r="NI87" s="516"/>
      <c r="NJ87" s="516"/>
      <c r="NK87" s="516"/>
      <c r="NL87" s="516"/>
      <c r="NM87" s="516"/>
      <c r="NN87" s="516"/>
      <c r="NO87" s="516"/>
      <c r="NP87" s="516"/>
      <c r="NQ87" s="516"/>
      <c r="NR87" s="516"/>
      <c r="NS87" s="516"/>
      <c r="NT87" s="516"/>
      <c r="NU87" s="516"/>
      <c r="NV87" s="516"/>
      <c r="NW87" s="516"/>
      <c r="NX87" s="516"/>
      <c r="NY87" s="516"/>
      <c r="NZ87" s="516"/>
      <c r="OA87" s="516"/>
      <c r="OB87" s="516"/>
      <c r="OC87" s="516"/>
      <c r="OD87" s="516"/>
      <c r="OE87" s="516"/>
      <c r="OF87" s="516"/>
      <c r="OG87" s="516"/>
      <c r="OH87" s="516"/>
      <c r="OI87" s="516"/>
      <c r="OJ87" s="516"/>
      <c r="OK87" s="516"/>
      <c r="OL87" s="516"/>
      <c r="OM87" s="516"/>
      <c r="ON87" s="516"/>
      <c r="OO87" s="516"/>
      <c r="OP87" s="516"/>
      <c r="OQ87" s="516"/>
      <c r="OR87" s="516"/>
      <c r="OS87" s="516"/>
      <c r="OT87" s="516"/>
      <c r="OU87" s="516"/>
      <c r="OV87" s="516"/>
      <c r="OW87" s="516"/>
      <c r="OX87" s="516"/>
      <c r="OY87" s="516"/>
      <c r="OZ87" s="516"/>
      <c r="PA87" s="516"/>
      <c r="PB87" s="516"/>
      <c r="PC87" s="516"/>
      <c r="PD87" s="516"/>
      <c r="PE87" s="516"/>
      <c r="PF87" s="516"/>
      <c r="PG87" s="516"/>
      <c r="PH87" s="516"/>
      <c r="PI87" s="516"/>
      <c r="PJ87" s="516"/>
      <c r="PK87" s="516"/>
      <c r="PL87" s="516"/>
      <c r="PM87" s="516"/>
      <c r="PN87" s="516"/>
      <c r="PO87" s="516"/>
      <c r="PP87" s="516"/>
      <c r="PQ87" s="516"/>
      <c r="PR87" s="516"/>
      <c r="PS87" s="516"/>
      <c r="PT87" s="516"/>
      <c r="PU87" s="516"/>
      <c r="PV87" s="516"/>
      <c r="PW87" s="516"/>
      <c r="PX87" s="516"/>
    </row>
    <row r="88" spans="1:440" s="141" customFormat="1" ht="13.8" thickBot="1" x14ac:dyDescent="0.3">
      <c r="A88" s="628"/>
      <c r="B88" s="629"/>
      <c r="C88" s="630"/>
      <c r="D88" s="631" t="s">
        <v>88</v>
      </c>
      <c r="E88" s="530">
        <f>COUNTBLANK(E7:E87) - 14</f>
        <v>67</v>
      </c>
      <c r="F88" s="742">
        <f t="shared" ref="F88:BL88" si="57">COUNTBLANK(F7:F87) - 14</f>
        <v>67</v>
      </c>
      <c r="G88" s="742">
        <f t="shared" si="57"/>
        <v>67</v>
      </c>
      <c r="H88" s="742">
        <f t="shared" si="57"/>
        <v>67</v>
      </c>
      <c r="I88" s="742">
        <f t="shared" si="57"/>
        <v>67</v>
      </c>
      <c r="J88" s="742">
        <f t="shared" si="57"/>
        <v>67</v>
      </c>
      <c r="K88" s="742">
        <f t="shared" si="57"/>
        <v>67</v>
      </c>
      <c r="L88" s="742">
        <f t="shared" si="57"/>
        <v>67</v>
      </c>
      <c r="M88" s="742">
        <f t="shared" si="57"/>
        <v>67</v>
      </c>
      <c r="N88" s="742">
        <f t="shared" si="57"/>
        <v>67</v>
      </c>
      <c r="O88" s="742">
        <f t="shared" si="57"/>
        <v>67</v>
      </c>
      <c r="P88" s="742">
        <f t="shared" si="57"/>
        <v>67</v>
      </c>
      <c r="Q88" s="742">
        <f t="shared" si="57"/>
        <v>67</v>
      </c>
      <c r="R88" s="742">
        <f t="shared" si="57"/>
        <v>67</v>
      </c>
      <c r="S88" s="742">
        <f t="shared" si="57"/>
        <v>67</v>
      </c>
      <c r="T88" s="742">
        <f t="shared" si="57"/>
        <v>67</v>
      </c>
      <c r="U88" s="742">
        <f t="shared" si="57"/>
        <v>67</v>
      </c>
      <c r="V88" s="742">
        <f t="shared" si="57"/>
        <v>67</v>
      </c>
      <c r="W88" s="742">
        <f t="shared" si="57"/>
        <v>67</v>
      </c>
      <c r="X88" s="742">
        <f t="shared" si="57"/>
        <v>67</v>
      </c>
      <c r="Y88" s="742">
        <f t="shared" si="57"/>
        <v>67</v>
      </c>
      <c r="Z88" s="742">
        <f t="shared" si="57"/>
        <v>67</v>
      </c>
      <c r="AA88" s="742">
        <f t="shared" si="57"/>
        <v>67</v>
      </c>
      <c r="AB88" s="742">
        <f t="shared" si="57"/>
        <v>67</v>
      </c>
      <c r="AC88" s="742">
        <f t="shared" si="57"/>
        <v>67</v>
      </c>
      <c r="AD88" s="742">
        <f t="shared" si="57"/>
        <v>67</v>
      </c>
      <c r="AE88" s="742">
        <f t="shared" si="57"/>
        <v>67</v>
      </c>
      <c r="AF88" s="742">
        <f t="shared" si="57"/>
        <v>67</v>
      </c>
      <c r="AG88" s="742">
        <f t="shared" si="57"/>
        <v>67</v>
      </c>
      <c r="AH88" s="742">
        <f t="shared" si="57"/>
        <v>67</v>
      </c>
      <c r="AI88" s="742">
        <f t="shared" si="57"/>
        <v>67</v>
      </c>
      <c r="AJ88" s="742">
        <f t="shared" si="57"/>
        <v>67</v>
      </c>
      <c r="AK88" s="742">
        <f t="shared" si="57"/>
        <v>67</v>
      </c>
      <c r="AL88" s="742">
        <f t="shared" si="57"/>
        <v>67</v>
      </c>
      <c r="AM88" s="742">
        <f t="shared" si="57"/>
        <v>67</v>
      </c>
      <c r="AN88" s="742">
        <f t="shared" si="57"/>
        <v>67</v>
      </c>
      <c r="AO88" s="742">
        <f t="shared" si="57"/>
        <v>67</v>
      </c>
      <c r="AP88" s="742">
        <f t="shared" si="57"/>
        <v>67</v>
      </c>
      <c r="AQ88" s="742">
        <f t="shared" si="57"/>
        <v>67</v>
      </c>
      <c r="AR88" s="742">
        <f t="shared" si="57"/>
        <v>67</v>
      </c>
      <c r="AS88" s="742">
        <f t="shared" si="57"/>
        <v>67</v>
      </c>
      <c r="AT88" s="742">
        <f t="shared" si="57"/>
        <v>67</v>
      </c>
      <c r="AU88" s="742">
        <f t="shared" si="57"/>
        <v>67</v>
      </c>
      <c r="AV88" s="742">
        <f t="shared" si="57"/>
        <v>67</v>
      </c>
      <c r="AW88" s="742">
        <f t="shared" si="57"/>
        <v>67</v>
      </c>
      <c r="AX88" s="742">
        <f t="shared" si="57"/>
        <v>67</v>
      </c>
      <c r="AY88" s="742">
        <f t="shared" si="57"/>
        <v>67</v>
      </c>
      <c r="AZ88" s="742">
        <f t="shared" si="57"/>
        <v>67</v>
      </c>
      <c r="BA88" s="742">
        <f t="shared" si="57"/>
        <v>67</v>
      </c>
      <c r="BB88" s="742">
        <f t="shared" si="57"/>
        <v>67</v>
      </c>
      <c r="BC88" s="742">
        <f t="shared" si="57"/>
        <v>67</v>
      </c>
      <c r="BD88" s="742">
        <f t="shared" si="57"/>
        <v>67</v>
      </c>
      <c r="BE88" s="742">
        <f t="shared" si="57"/>
        <v>67</v>
      </c>
      <c r="BF88" s="742">
        <f t="shared" si="57"/>
        <v>67</v>
      </c>
      <c r="BG88" s="742">
        <f t="shared" si="57"/>
        <v>67</v>
      </c>
      <c r="BH88" s="742">
        <f t="shared" si="57"/>
        <v>67</v>
      </c>
      <c r="BI88" s="742">
        <f t="shared" si="57"/>
        <v>67</v>
      </c>
      <c r="BJ88" s="742">
        <f t="shared" si="57"/>
        <v>67</v>
      </c>
      <c r="BK88" s="742">
        <f t="shared" si="57"/>
        <v>67</v>
      </c>
      <c r="BL88" s="743">
        <f t="shared" si="57"/>
        <v>67</v>
      </c>
      <c r="BM88" s="744"/>
      <c r="BN88" s="744"/>
      <c r="BO88" s="745"/>
      <c r="BP88" s="658"/>
      <c r="BQ88" s="658"/>
      <c r="BR88" s="658"/>
      <c r="BS88" s="658"/>
      <c r="BT88" s="658"/>
      <c r="BU88" s="658"/>
      <c r="BV88" s="658"/>
      <c r="BW88" s="658"/>
      <c r="BX88" s="658"/>
      <c r="BY88" s="658"/>
      <c r="BZ88" s="658"/>
      <c r="CA88" s="658"/>
      <c r="CB88" s="658"/>
      <c r="CC88" s="658"/>
      <c r="CD88" s="658"/>
      <c r="CE88" s="658"/>
      <c r="CF88" s="658"/>
      <c r="CG88" s="658"/>
      <c r="CH88" s="658"/>
      <c r="CI88" s="658"/>
      <c r="CJ88" s="658"/>
      <c r="CK88" s="658"/>
      <c r="CL88" s="658"/>
      <c r="CM88" s="658"/>
      <c r="CN88" s="658"/>
      <c r="CO88" s="658"/>
      <c r="CP88" s="658"/>
      <c r="CQ88" s="658"/>
      <c r="CR88" s="658"/>
      <c r="CS88" s="658"/>
      <c r="CT88" s="658"/>
      <c r="CU88" s="658"/>
      <c r="CV88" s="658"/>
      <c r="CW88" s="658"/>
      <c r="CX88" s="658"/>
      <c r="CY88" s="658"/>
      <c r="CZ88" s="658"/>
      <c r="DA88" s="658"/>
      <c r="DB88" s="658"/>
      <c r="DC88" s="658"/>
      <c r="DD88" s="658"/>
      <c r="DE88" s="658"/>
      <c r="DF88" s="658"/>
      <c r="DG88" s="658"/>
      <c r="DH88" s="658"/>
      <c r="DI88" s="658"/>
      <c r="DJ88" s="658"/>
      <c r="DK88" s="658"/>
      <c r="DL88" s="658"/>
      <c r="DM88" s="658"/>
      <c r="DN88" s="658"/>
      <c r="DO88" s="658"/>
      <c r="DP88" s="658"/>
      <c r="DQ88" s="658"/>
      <c r="DR88" s="658"/>
      <c r="DS88" s="658"/>
      <c r="DT88" s="658"/>
      <c r="DU88" s="658"/>
      <c r="DV88" s="658"/>
      <c r="DW88" s="658"/>
      <c r="DX88" s="658"/>
      <c r="DY88" s="658"/>
      <c r="DZ88" s="658"/>
      <c r="EA88" s="658"/>
      <c r="EB88" s="658"/>
      <c r="EC88" s="658"/>
      <c r="ED88" s="658"/>
      <c r="EE88" s="658"/>
      <c r="EF88" s="658"/>
      <c r="EG88" s="658"/>
      <c r="EH88" s="658"/>
      <c r="EI88" s="658"/>
      <c r="EJ88" s="658"/>
      <c r="EK88" s="658"/>
      <c r="EL88" s="658"/>
      <c r="EM88" s="658"/>
      <c r="EN88" s="658"/>
      <c r="EO88" s="658"/>
      <c r="EP88" s="658"/>
      <c r="EQ88" s="658"/>
      <c r="ER88" s="658"/>
      <c r="ES88" s="658"/>
      <c r="ET88" s="658"/>
      <c r="EU88" s="658"/>
      <c r="EV88" s="658"/>
      <c r="EW88" s="658"/>
      <c r="EX88" s="658"/>
      <c r="EY88" s="658"/>
      <c r="EZ88" s="658"/>
      <c r="FA88" s="658"/>
      <c r="FB88" s="658"/>
      <c r="FC88" s="658"/>
      <c r="FD88" s="658"/>
      <c r="FE88" s="658"/>
      <c r="FF88" s="658"/>
      <c r="FG88" s="658"/>
      <c r="FH88" s="658"/>
      <c r="FI88" s="658"/>
      <c r="FJ88" s="658"/>
      <c r="FK88" s="658"/>
      <c r="FL88" s="658"/>
      <c r="FM88" s="658"/>
      <c r="FN88" s="658"/>
      <c r="FO88" s="658"/>
      <c r="FP88" s="658"/>
      <c r="FQ88" s="658"/>
      <c r="FR88" s="658"/>
      <c r="FS88" s="658"/>
      <c r="FT88" s="658"/>
      <c r="FU88" s="658"/>
      <c r="FV88" s="658"/>
      <c r="FW88" s="658"/>
      <c r="FX88" s="658"/>
      <c r="FY88" s="658"/>
      <c r="FZ88" s="658"/>
      <c r="GA88" s="658"/>
      <c r="GB88" s="658"/>
      <c r="GC88" s="658"/>
      <c r="GD88" s="658"/>
      <c r="GE88" s="658"/>
      <c r="GF88" s="658"/>
      <c r="GG88" s="658"/>
      <c r="GH88" s="658"/>
      <c r="GI88" s="658"/>
      <c r="GJ88" s="658"/>
      <c r="GK88" s="658"/>
      <c r="GL88" s="658"/>
      <c r="GM88" s="658"/>
      <c r="GN88" s="658"/>
      <c r="GO88" s="658"/>
      <c r="GP88" s="658"/>
      <c r="GQ88" s="658"/>
      <c r="GR88" s="658"/>
      <c r="GS88" s="658"/>
      <c r="GT88" s="658"/>
      <c r="GU88" s="658"/>
      <c r="GV88" s="658"/>
      <c r="GW88" s="658"/>
      <c r="GX88" s="658"/>
      <c r="GY88" s="658"/>
      <c r="GZ88" s="658"/>
      <c r="HA88" s="658"/>
      <c r="HB88" s="658"/>
      <c r="HC88" s="658"/>
      <c r="HD88" s="658"/>
      <c r="HE88" s="658"/>
      <c r="HF88" s="658"/>
      <c r="HG88" s="658"/>
      <c r="HH88" s="658"/>
      <c r="HI88" s="658"/>
      <c r="HJ88" s="658"/>
      <c r="HK88" s="658"/>
      <c r="HL88" s="658"/>
      <c r="HM88" s="658"/>
      <c r="HN88" s="658"/>
      <c r="HO88" s="658"/>
      <c r="HP88" s="658"/>
      <c r="HQ88" s="658"/>
      <c r="HR88" s="658"/>
      <c r="HS88" s="658"/>
      <c r="HT88" s="658"/>
      <c r="HU88" s="658"/>
      <c r="HV88" s="658"/>
      <c r="HW88" s="658"/>
      <c r="HX88" s="658"/>
      <c r="HY88" s="658"/>
      <c r="HZ88" s="658"/>
      <c r="IA88" s="658"/>
      <c r="IB88" s="658"/>
      <c r="IC88" s="658"/>
      <c r="ID88" s="658"/>
      <c r="IE88" s="658"/>
      <c r="IF88" s="658"/>
      <c r="IG88" s="658"/>
      <c r="IH88" s="658"/>
      <c r="II88" s="658"/>
      <c r="IJ88" s="658"/>
      <c r="IK88" s="658"/>
      <c r="IL88" s="658"/>
      <c r="IM88" s="658"/>
      <c r="IN88" s="658"/>
      <c r="IO88" s="658"/>
      <c r="IP88" s="658"/>
      <c r="IQ88" s="658"/>
      <c r="IR88" s="658"/>
      <c r="IS88" s="658"/>
      <c r="IT88" s="658"/>
      <c r="IU88" s="658"/>
      <c r="IV88" s="658"/>
      <c r="IW88" s="658"/>
      <c r="IX88" s="658"/>
      <c r="IY88" s="658"/>
      <c r="IZ88" s="658"/>
      <c r="JA88" s="658"/>
      <c r="JB88" s="658"/>
      <c r="JC88" s="658"/>
      <c r="JD88" s="658"/>
      <c r="JE88" s="658"/>
      <c r="JF88" s="658"/>
      <c r="JG88" s="658"/>
      <c r="JH88" s="658"/>
      <c r="JI88" s="658"/>
      <c r="JJ88" s="658"/>
      <c r="JK88" s="658"/>
      <c r="JL88" s="658"/>
      <c r="JM88" s="658"/>
      <c r="JN88" s="658"/>
      <c r="JO88" s="658"/>
      <c r="JP88" s="658"/>
      <c r="JQ88" s="658"/>
      <c r="JR88" s="658"/>
      <c r="JS88" s="658"/>
      <c r="JT88" s="658"/>
      <c r="JU88" s="658"/>
      <c r="JV88" s="658"/>
      <c r="JW88" s="658"/>
      <c r="JX88" s="658"/>
      <c r="JY88" s="658"/>
      <c r="JZ88" s="658"/>
      <c r="KA88" s="658"/>
      <c r="KB88" s="658"/>
      <c r="KC88" s="658"/>
      <c r="KD88" s="658"/>
      <c r="KE88" s="658"/>
      <c r="KF88" s="658"/>
      <c r="KG88" s="658"/>
      <c r="KH88" s="658"/>
      <c r="KI88" s="658"/>
      <c r="KJ88" s="658"/>
      <c r="KK88" s="658"/>
      <c r="KL88" s="658"/>
      <c r="KM88" s="658"/>
      <c r="KN88" s="658"/>
      <c r="KO88" s="658"/>
      <c r="KP88" s="658"/>
      <c r="KQ88" s="658"/>
      <c r="KR88" s="658"/>
      <c r="KS88" s="658"/>
      <c r="KT88" s="658"/>
      <c r="KU88" s="658"/>
      <c r="KV88" s="658"/>
      <c r="KW88" s="658"/>
      <c r="KX88" s="658"/>
      <c r="KY88" s="658"/>
      <c r="KZ88" s="658"/>
      <c r="LA88" s="658"/>
      <c r="LB88" s="658"/>
      <c r="LC88" s="658"/>
      <c r="LD88" s="658"/>
      <c r="LE88" s="658"/>
      <c r="LF88" s="658"/>
      <c r="LG88" s="658"/>
      <c r="LH88" s="658"/>
      <c r="LI88" s="658"/>
      <c r="LJ88" s="658"/>
      <c r="LK88" s="658"/>
      <c r="LL88" s="658"/>
      <c r="LM88" s="658"/>
      <c r="LN88" s="658"/>
      <c r="LO88" s="658"/>
      <c r="LP88" s="658"/>
      <c r="LQ88" s="658"/>
      <c r="LR88" s="658"/>
      <c r="LS88" s="658"/>
      <c r="LT88" s="658"/>
      <c r="LU88" s="658"/>
      <c r="LV88" s="658"/>
      <c r="LW88" s="658"/>
      <c r="LX88" s="658"/>
      <c r="LY88" s="658"/>
      <c r="LZ88" s="658"/>
      <c r="MA88" s="658"/>
      <c r="MB88" s="658"/>
      <c r="MC88" s="658"/>
      <c r="MD88" s="658"/>
      <c r="ME88" s="658"/>
      <c r="MF88" s="658"/>
      <c r="MG88" s="658"/>
      <c r="MH88" s="658"/>
      <c r="MI88" s="658"/>
      <c r="MJ88" s="658"/>
      <c r="MK88" s="658"/>
      <c r="ML88" s="658"/>
      <c r="MM88" s="658"/>
      <c r="MN88" s="658"/>
      <c r="MO88" s="658"/>
      <c r="MP88" s="658"/>
      <c r="MQ88" s="658"/>
      <c r="MR88" s="658"/>
      <c r="MS88" s="658"/>
      <c r="MT88" s="658"/>
      <c r="MU88" s="658"/>
      <c r="MV88" s="658"/>
      <c r="MW88" s="658"/>
      <c r="MX88" s="658"/>
      <c r="MY88" s="658"/>
      <c r="MZ88" s="658"/>
      <c r="NA88" s="658"/>
      <c r="NB88" s="658"/>
      <c r="NC88" s="658"/>
      <c r="ND88" s="658"/>
      <c r="NE88" s="658"/>
      <c r="NF88" s="658"/>
      <c r="NG88" s="658"/>
      <c r="NH88" s="658"/>
      <c r="NI88" s="658"/>
      <c r="NJ88" s="658"/>
      <c r="NK88" s="658"/>
      <c r="NL88" s="658"/>
      <c r="NM88" s="658"/>
      <c r="NN88" s="658"/>
      <c r="NO88" s="658"/>
      <c r="NP88" s="658"/>
      <c r="NQ88" s="658"/>
      <c r="NR88" s="658"/>
      <c r="NS88" s="658"/>
      <c r="NT88" s="658"/>
      <c r="NU88" s="658"/>
      <c r="NV88" s="658"/>
      <c r="NW88" s="658"/>
      <c r="NX88" s="658"/>
      <c r="NY88" s="658"/>
      <c r="NZ88" s="658"/>
      <c r="OA88" s="658"/>
      <c r="OB88" s="658"/>
      <c r="OC88" s="658"/>
      <c r="OD88" s="658"/>
      <c r="OE88" s="658"/>
      <c r="OF88" s="658"/>
      <c r="OG88" s="658"/>
      <c r="OH88" s="658"/>
      <c r="OI88" s="658"/>
      <c r="OJ88" s="658"/>
      <c r="OK88" s="658"/>
      <c r="OL88" s="658"/>
      <c r="OM88" s="658"/>
      <c r="ON88" s="658"/>
      <c r="OO88" s="658"/>
      <c r="OP88" s="658"/>
      <c r="OQ88" s="658"/>
      <c r="OR88" s="658"/>
      <c r="OS88" s="658"/>
      <c r="OT88" s="658"/>
      <c r="OU88" s="658"/>
      <c r="OV88" s="658"/>
      <c r="OW88" s="658"/>
      <c r="OX88" s="658"/>
      <c r="OY88" s="658"/>
      <c r="OZ88" s="658"/>
      <c r="PA88" s="658"/>
      <c r="PB88" s="658"/>
      <c r="PC88" s="658"/>
      <c r="PD88" s="658"/>
      <c r="PE88" s="658"/>
      <c r="PF88" s="658"/>
      <c r="PG88" s="658"/>
      <c r="PH88" s="658"/>
      <c r="PI88" s="658"/>
      <c r="PJ88" s="658"/>
      <c r="PK88" s="658"/>
      <c r="PL88" s="658"/>
      <c r="PM88" s="658"/>
      <c r="PN88" s="658"/>
      <c r="PO88" s="658"/>
      <c r="PP88" s="658"/>
      <c r="PQ88" s="658"/>
      <c r="PR88" s="658"/>
      <c r="PS88" s="658"/>
      <c r="PT88" s="658"/>
      <c r="PU88" s="658"/>
      <c r="PV88" s="658"/>
      <c r="PW88" s="658"/>
      <c r="PX88" s="658"/>
    </row>
    <row r="89" spans="1:440" x14ac:dyDescent="0.25">
      <c r="A89" s="632"/>
      <c r="B89" s="633"/>
      <c r="C89" s="634" t="s">
        <v>28</v>
      </c>
      <c r="D89" s="632"/>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AB89" s="516"/>
      <c r="AC89" s="516"/>
      <c r="AD89" s="516"/>
      <c r="AE89" s="516"/>
      <c r="AF89" s="516"/>
      <c r="AG89" s="516"/>
      <c r="AH89" s="516"/>
      <c r="AI89" s="516"/>
      <c r="AJ89" s="516"/>
      <c r="AK89" s="516"/>
      <c r="AL89" s="516"/>
      <c r="AM89" s="516"/>
      <c r="AN89" s="516"/>
      <c r="AO89" s="516"/>
      <c r="AP89" s="516"/>
      <c r="AQ89" s="516"/>
      <c r="AR89" s="516"/>
      <c r="AS89" s="516"/>
      <c r="AT89" s="516"/>
      <c r="AU89" s="516"/>
      <c r="AV89" s="516"/>
      <c r="AW89" s="516"/>
      <c r="AX89" s="516"/>
      <c r="AY89" s="516"/>
      <c r="AZ89" s="516"/>
      <c r="BA89" s="516"/>
      <c r="BB89" s="516"/>
      <c r="BC89" s="516"/>
      <c r="BD89" s="516"/>
      <c r="BE89" s="516"/>
      <c r="BF89" s="516"/>
      <c r="BG89" s="516"/>
      <c r="BH89" s="516"/>
      <c r="BI89" s="516"/>
      <c r="BJ89" s="516"/>
      <c r="BK89" s="516"/>
      <c r="BL89" s="516"/>
      <c r="BM89" s="515"/>
      <c r="BN89" s="515"/>
      <c r="BO89" s="515"/>
      <c r="BP89" s="516"/>
      <c r="BQ89" s="516"/>
      <c r="BR89" s="516"/>
      <c r="BS89" s="516"/>
      <c r="BT89" s="516"/>
      <c r="BU89" s="516"/>
      <c r="BV89" s="516"/>
      <c r="BW89" s="516"/>
      <c r="BX89" s="516"/>
      <c r="BY89" s="516"/>
      <c r="BZ89" s="516"/>
      <c r="CA89" s="516"/>
      <c r="CB89" s="516"/>
      <c r="CC89" s="516"/>
      <c r="CD89" s="516"/>
      <c r="CE89" s="516"/>
      <c r="CF89" s="516"/>
      <c r="CG89" s="516"/>
      <c r="CH89" s="516"/>
      <c r="CI89" s="516"/>
      <c r="CJ89" s="516"/>
      <c r="CK89" s="516"/>
      <c r="CL89" s="516"/>
      <c r="CM89" s="516"/>
      <c r="CN89" s="516"/>
      <c r="CO89" s="516"/>
      <c r="CP89" s="516"/>
      <c r="CQ89" s="516"/>
      <c r="CR89" s="516"/>
      <c r="CS89" s="516"/>
      <c r="CT89" s="516"/>
      <c r="CU89" s="516"/>
      <c r="CV89" s="516"/>
      <c r="CW89" s="516"/>
      <c r="CX89" s="516"/>
      <c r="CY89" s="516"/>
      <c r="CZ89" s="516"/>
      <c r="DA89" s="516"/>
      <c r="DB89" s="516"/>
      <c r="DC89" s="516"/>
      <c r="DD89" s="516"/>
      <c r="DE89" s="516"/>
      <c r="DF89" s="516"/>
      <c r="DG89" s="516"/>
      <c r="DH89" s="516"/>
      <c r="DI89" s="516"/>
      <c r="DJ89" s="516"/>
      <c r="DK89" s="516"/>
      <c r="DL89" s="516"/>
      <c r="DM89" s="516"/>
      <c r="DN89" s="516"/>
      <c r="DO89" s="516"/>
      <c r="DP89" s="516"/>
      <c r="DQ89" s="516"/>
      <c r="DR89" s="516"/>
      <c r="DS89" s="516"/>
      <c r="DT89" s="516"/>
      <c r="DU89" s="516"/>
      <c r="DV89" s="516"/>
      <c r="DW89" s="516"/>
      <c r="DX89" s="516"/>
      <c r="DY89" s="516"/>
      <c r="DZ89" s="516"/>
      <c r="EA89" s="516"/>
      <c r="EB89" s="516"/>
      <c r="EC89" s="516"/>
      <c r="ED89" s="516"/>
      <c r="EE89" s="516"/>
      <c r="EF89" s="516"/>
      <c r="EG89" s="516"/>
      <c r="EH89" s="516"/>
      <c r="EI89" s="516"/>
      <c r="EJ89" s="516"/>
      <c r="EK89" s="516"/>
      <c r="EL89" s="516"/>
      <c r="EM89" s="516"/>
      <c r="EN89" s="516"/>
      <c r="EO89" s="516"/>
      <c r="EP89" s="516"/>
      <c r="EQ89" s="516"/>
      <c r="ER89" s="516"/>
      <c r="ES89" s="516"/>
      <c r="ET89" s="516"/>
      <c r="EU89" s="516"/>
      <c r="EV89" s="516"/>
      <c r="EW89" s="516"/>
      <c r="EX89" s="516"/>
      <c r="EY89" s="516"/>
      <c r="EZ89" s="516"/>
      <c r="FA89" s="516"/>
      <c r="FB89" s="516"/>
      <c r="FC89" s="516"/>
      <c r="FD89" s="516"/>
      <c r="FE89" s="516"/>
      <c r="FF89" s="516"/>
      <c r="FG89" s="516"/>
      <c r="FH89" s="516"/>
      <c r="FI89" s="516"/>
      <c r="FJ89" s="516"/>
      <c r="FK89" s="516"/>
      <c r="FL89" s="516"/>
      <c r="FM89" s="516"/>
      <c r="FN89" s="516"/>
      <c r="FO89" s="516"/>
      <c r="FP89" s="516"/>
      <c r="FQ89" s="516"/>
      <c r="FR89" s="516"/>
      <c r="FS89" s="516"/>
      <c r="FT89" s="516"/>
      <c r="FU89" s="516"/>
      <c r="FV89" s="516"/>
      <c r="FW89" s="516"/>
      <c r="FX89" s="516"/>
      <c r="FY89" s="516"/>
      <c r="FZ89" s="516"/>
      <c r="GA89" s="516"/>
      <c r="GB89" s="516"/>
      <c r="GC89" s="516"/>
      <c r="GD89" s="516"/>
      <c r="GE89" s="516"/>
      <c r="GF89" s="516"/>
      <c r="GG89" s="516"/>
      <c r="GH89" s="516"/>
      <c r="GI89" s="516"/>
      <c r="GJ89" s="516"/>
      <c r="GK89" s="516"/>
      <c r="GL89" s="516"/>
      <c r="GM89" s="516"/>
      <c r="GN89" s="516"/>
      <c r="GO89" s="516"/>
      <c r="GP89" s="516"/>
      <c r="GQ89" s="516"/>
      <c r="GR89" s="516"/>
      <c r="GS89" s="516"/>
      <c r="GT89" s="516"/>
      <c r="GU89" s="516"/>
      <c r="GV89" s="516"/>
      <c r="GW89" s="516"/>
      <c r="GX89" s="516"/>
      <c r="GY89" s="516"/>
      <c r="GZ89" s="516"/>
      <c r="HA89" s="516"/>
      <c r="HB89" s="516"/>
      <c r="HC89" s="516"/>
      <c r="HD89" s="516"/>
      <c r="HE89" s="516"/>
      <c r="HF89" s="516"/>
      <c r="HG89" s="516"/>
      <c r="HH89" s="516"/>
      <c r="HI89" s="516"/>
      <c r="HJ89" s="516"/>
      <c r="HK89" s="516"/>
      <c r="HL89" s="516"/>
      <c r="HM89" s="516"/>
      <c r="HN89" s="516"/>
      <c r="HO89" s="516"/>
      <c r="HP89" s="516"/>
      <c r="HQ89" s="516"/>
      <c r="HR89" s="516"/>
      <c r="HS89" s="516"/>
      <c r="HT89" s="516"/>
      <c r="HU89" s="516"/>
      <c r="HV89" s="516"/>
      <c r="HW89" s="516"/>
      <c r="HX89" s="516"/>
      <c r="HY89" s="516"/>
      <c r="HZ89" s="516"/>
      <c r="IA89" s="516"/>
      <c r="IB89" s="516"/>
      <c r="IC89" s="516"/>
      <c r="ID89" s="516"/>
      <c r="IE89" s="516"/>
      <c r="IF89" s="516"/>
      <c r="IG89" s="516"/>
      <c r="IH89" s="516"/>
      <c r="II89" s="516"/>
      <c r="IJ89" s="516"/>
      <c r="IK89" s="516"/>
      <c r="IL89" s="516"/>
      <c r="IM89" s="516"/>
      <c r="IN89" s="516"/>
      <c r="IO89" s="516"/>
      <c r="IP89" s="516"/>
      <c r="IQ89" s="516"/>
      <c r="IR89" s="516"/>
      <c r="IS89" s="516"/>
      <c r="IT89" s="516"/>
      <c r="IU89" s="516"/>
      <c r="IV89" s="516"/>
      <c r="IW89" s="516"/>
      <c r="IX89" s="516"/>
      <c r="IY89" s="516"/>
      <c r="IZ89" s="516"/>
      <c r="JA89" s="516"/>
      <c r="JB89" s="516"/>
      <c r="JC89" s="516"/>
      <c r="JD89" s="516"/>
      <c r="JE89" s="516"/>
      <c r="JF89" s="516"/>
      <c r="JG89" s="516"/>
      <c r="JH89" s="516"/>
      <c r="JI89" s="516"/>
      <c r="JJ89" s="516"/>
      <c r="JK89" s="516"/>
      <c r="JL89" s="516"/>
      <c r="JM89" s="516"/>
      <c r="JN89" s="516"/>
      <c r="JO89" s="516"/>
      <c r="JP89" s="516"/>
      <c r="JQ89" s="516"/>
      <c r="JR89" s="516"/>
      <c r="JS89" s="516"/>
      <c r="JT89" s="516"/>
      <c r="JU89" s="516"/>
      <c r="JV89" s="516"/>
      <c r="JW89" s="516"/>
      <c r="JX89" s="516"/>
      <c r="JY89" s="516"/>
      <c r="JZ89" s="516"/>
      <c r="KA89" s="516"/>
      <c r="KB89" s="516"/>
      <c r="KC89" s="516"/>
      <c r="KD89" s="516"/>
      <c r="KE89" s="516"/>
      <c r="KF89" s="516"/>
      <c r="KG89" s="516"/>
      <c r="KH89" s="516"/>
      <c r="KI89" s="516"/>
      <c r="KJ89" s="516"/>
      <c r="KK89" s="516"/>
      <c r="KL89" s="516"/>
      <c r="KM89" s="516"/>
      <c r="KN89" s="516"/>
      <c r="KO89" s="516"/>
      <c r="KP89" s="516"/>
      <c r="KQ89" s="516"/>
      <c r="KR89" s="516"/>
      <c r="KS89" s="516"/>
      <c r="KT89" s="516"/>
      <c r="KU89" s="516"/>
      <c r="KV89" s="516"/>
      <c r="KW89" s="516"/>
      <c r="KX89" s="516"/>
      <c r="KY89" s="516"/>
      <c r="KZ89" s="516"/>
      <c r="LA89" s="516"/>
      <c r="LB89" s="516"/>
      <c r="LC89" s="516"/>
      <c r="LD89" s="516"/>
      <c r="LE89" s="516"/>
      <c r="LF89" s="516"/>
      <c r="LG89" s="516"/>
      <c r="LH89" s="516"/>
      <c r="LI89" s="516"/>
      <c r="LJ89" s="516"/>
      <c r="LK89" s="516"/>
      <c r="LL89" s="516"/>
      <c r="LM89" s="516"/>
      <c r="LN89" s="516"/>
      <c r="LO89" s="516"/>
      <c r="LP89" s="516"/>
      <c r="LQ89" s="516"/>
      <c r="LR89" s="516"/>
      <c r="LS89" s="516"/>
      <c r="LT89" s="516"/>
      <c r="LU89" s="516"/>
      <c r="LV89" s="516"/>
      <c r="LW89" s="516"/>
      <c r="LX89" s="516"/>
      <c r="LY89" s="516"/>
      <c r="LZ89" s="516"/>
      <c r="MA89" s="516"/>
      <c r="MB89" s="516"/>
      <c r="MC89" s="516"/>
      <c r="MD89" s="516"/>
      <c r="ME89" s="516"/>
      <c r="MF89" s="516"/>
      <c r="MG89" s="516"/>
      <c r="MH89" s="516"/>
      <c r="MI89" s="516"/>
      <c r="MJ89" s="516"/>
      <c r="MK89" s="516"/>
      <c r="ML89" s="516"/>
      <c r="MM89" s="516"/>
      <c r="MN89" s="516"/>
      <c r="MO89" s="516"/>
      <c r="MP89" s="516"/>
      <c r="MQ89" s="516"/>
      <c r="MR89" s="516"/>
      <c r="MS89" s="516"/>
      <c r="MT89" s="516"/>
      <c r="MU89" s="516"/>
      <c r="MV89" s="516"/>
      <c r="MW89" s="516"/>
      <c r="MX89" s="516"/>
      <c r="MY89" s="516"/>
      <c r="MZ89" s="516"/>
      <c r="NA89" s="516"/>
      <c r="NB89" s="516"/>
      <c r="NC89" s="516"/>
      <c r="ND89" s="516"/>
      <c r="NE89" s="516"/>
      <c r="NF89" s="516"/>
      <c r="NG89" s="516"/>
      <c r="NH89" s="516"/>
      <c r="NI89" s="516"/>
      <c r="NJ89" s="516"/>
      <c r="NK89" s="516"/>
      <c r="NL89" s="516"/>
      <c r="NM89" s="516"/>
      <c r="NN89" s="516"/>
      <c r="NO89" s="516"/>
      <c r="NP89" s="516"/>
      <c r="NQ89" s="516"/>
      <c r="NR89" s="516"/>
      <c r="NS89" s="516"/>
      <c r="NT89" s="516"/>
      <c r="NU89" s="516"/>
      <c r="NV89" s="516"/>
      <c r="NW89" s="516"/>
      <c r="NX89" s="516"/>
      <c r="NY89" s="516"/>
      <c r="NZ89" s="516"/>
      <c r="OA89" s="516"/>
      <c r="OB89" s="516"/>
      <c r="OC89" s="516"/>
      <c r="OD89" s="516"/>
      <c r="OE89" s="516"/>
      <c r="OF89" s="516"/>
      <c r="OG89" s="516"/>
      <c r="OH89" s="516"/>
      <c r="OI89" s="516"/>
      <c r="OJ89" s="516"/>
      <c r="OK89" s="516"/>
      <c r="OL89" s="516"/>
      <c r="OM89" s="516"/>
      <c r="ON89" s="516"/>
      <c r="OO89" s="516"/>
      <c r="OP89" s="516"/>
      <c r="OQ89" s="516"/>
      <c r="OR89" s="516"/>
      <c r="OS89" s="516"/>
      <c r="OT89" s="516"/>
      <c r="OU89" s="516"/>
      <c r="OV89" s="516"/>
      <c r="OW89" s="516"/>
      <c r="OX89" s="516"/>
      <c r="OY89" s="516"/>
      <c r="OZ89" s="516"/>
      <c r="PA89" s="516"/>
      <c r="PB89" s="516"/>
      <c r="PC89" s="516"/>
      <c r="PD89" s="516"/>
      <c r="PE89" s="516"/>
      <c r="PF89" s="516"/>
      <c r="PG89" s="516"/>
      <c r="PH89" s="516"/>
      <c r="PI89" s="516"/>
      <c r="PJ89" s="516"/>
      <c r="PK89" s="516"/>
      <c r="PL89" s="516"/>
      <c r="PM89" s="516"/>
      <c r="PN89" s="516"/>
      <c r="PO89" s="516"/>
      <c r="PP89" s="516"/>
      <c r="PQ89" s="516"/>
      <c r="PR89" s="516"/>
      <c r="PS89" s="516"/>
      <c r="PT89" s="516"/>
      <c r="PU89" s="516"/>
      <c r="PV89" s="516"/>
      <c r="PW89" s="516"/>
      <c r="PX89" s="516"/>
    </row>
    <row r="90" spans="1:440" ht="23.4" thickBot="1" x14ac:dyDescent="0.3">
      <c r="A90" s="632"/>
      <c r="B90" s="633"/>
      <c r="C90" s="635" t="s">
        <v>27</v>
      </c>
      <c r="D90" s="632"/>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516"/>
      <c r="AY90" s="516"/>
      <c r="AZ90" s="516"/>
      <c r="BA90" s="516"/>
      <c r="BB90" s="516"/>
      <c r="BC90" s="516"/>
      <c r="BD90" s="516"/>
      <c r="BE90" s="516"/>
      <c r="BF90" s="516"/>
      <c r="BG90" s="516"/>
      <c r="BH90" s="516"/>
      <c r="BI90" s="516"/>
      <c r="BJ90" s="516"/>
      <c r="BK90" s="516"/>
      <c r="BL90" s="516"/>
      <c r="BM90" s="515"/>
      <c r="BN90" s="515"/>
      <c r="BO90" s="515"/>
      <c r="BP90" s="516"/>
      <c r="BQ90" s="516"/>
      <c r="BR90" s="516"/>
      <c r="BS90" s="516"/>
      <c r="BT90" s="516"/>
      <c r="BU90" s="516"/>
      <c r="BV90" s="516"/>
      <c r="BW90" s="516"/>
      <c r="BX90" s="516"/>
      <c r="BY90" s="516"/>
      <c r="BZ90" s="516"/>
      <c r="CA90" s="516"/>
      <c r="CB90" s="516"/>
      <c r="CC90" s="516"/>
      <c r="CD90" s="516"/>
      <c r="CE90" s="516"/>
      <c r="CF90" s="516"/>
      <c r="CG90" s="516"/>
      <c r="CH90" s="516"/>
      <c r="CI90" s="516"/>
      <c r="CJ90" s="516"/>
      <c r="CK90" s="516"/>
      <c r="CL90" s="516"/>
      <c r="CM90" s="516"/>
      <c r="CN90" s="516"/>
      <c r="CO90" s="516"/>
      <c r="CP90" s="516"/>
      <c r="CQ90" s="516"/>
      <c r="CR90" s="516"/>
      <c r="CS90" s="516"/>
      <c r="CT90" s="516"/>
      <c r="CU90" s="516"/>
      <c r="CV90" s="516"/>
      <c r="CW90" s="516"/>
      <c r="CX90" s="516"/>
      <c r="CY90" s="516"/>
      <c r="CZ90" s="516"/>
      <c r="DA90" s="516"/>
      <c r="DB90" s="516"/>
      <c r="DC90" s="516"/>
      <c r="DD90" s="516"/>
      <c r="DE90" s="516"/>
      <c r="DF90" s="516"/>
      <c r="DG90" s="516"/>
      <c r="DH90" s="516"/>
      <c r="DI90" s="516"/>
      <c r="DJ90" s="516"/>
      <c r="DK90" s="516"/>
      <c r="DL90" s="516"/>
      <c r="DM90" s="516"/>
      <c r="DN90" s="516"/>
      <c r="DO90" s="516"/>
      <c r="DP90" s="516"/>
      <c r="DQ90" s="516"/>
      <c r="DR90" s="516"/>
      <c r="DS90" s="516"/>
      <c r="DT90" s="516"/>
      <c r="DU90" s="516"/>
      <c r="DV90" s="516"/>
      <c r="DW90" s="516"/>
      <c r="DX90" s="516"/>
      <c r="DY90" s="516"/>
      <c r="DZ90" s="516"/>
      <c r="EA90" s="516"/>
      <c r="EB90" s="516"/>
      <c r="EC90" s="516"/>
      <c r="ED90" s="516"/>
      <c r="EE90" s="516"/>
      <c r="EF90" s="516"/>
      <c r="EG90" s="516"/>
      <c r="EH90" s="516"/>
      <c r="EI90" s="516"/>
      <c r="EJ90" s="516"/>
      <c r="EK90" s="516"/>
      <c r="EL90" s="516"/>
      <c r="EM90" s="516"/>
      <c r="EN90" s="516"/>
      <c r="EO90" s="516"/>
      <c r="EP90" s="516"/>
      <c r="EQ90" s="516"/>
      <c r="ER90" s="516"/>
      <c r="ES90" s="516"/>
      <c r="ET90" s="516"/>
      <c r="EU90" s="516"/>
      <c r="EV90" s="516"/>
      <c r="EW90" s="516"/>
      <c r="EX90" s="516"/>
      <c r="EY90" s="516"/>
      <c r="EZ90" s="516"/>
      <c r="FA90" s="516"/>
      <c r="FB90" s="516"/>
      <c r="FC90" s="516"/>
      <c r="FD90" s="516"/>
      <c r="FE90" s="516"/>
      <c r="FF90" s="516"/>
      <c r="FG90" s="516"/>
      <c r="FH90" s="516"/>
      <c r="FI90" s="516"/>
      <c r="FJ90" s="516"/>
      <c r="FK90" s="516"/>
      <c r="FL90" s="516"/>
      <c r="FM90" s="516"/>
      <c r="FN90" s="516"/>
      <c r="FO90" s="516"/>
      <c r="FP90" s="516"/>
      <c r="FQ90" s="516"/>
      <c r="FR90" s="516"/>
      <c r="FS90" s="516"/>
      <c r="FT90" s="516"/>
      <c r="FU90" s="516"/>
      <c r="FV90" s="516"/>
      <c r="FW90" s="516"/>
      <c r="FX90" s="516"/>
      <c r="FY90" s="516"/>
      <c r="FZ90" s="516"/>
      <c r="GA90" s="516"/>
      <c r="GB90" s="516"/>
      <c r="GC90" s="516"/>
      <c r="GD90" s="516"/>
      <c r="GE90" s="516"/>
      <c r="GF90" s="516"/>
      <c r="GG90" s="516"/>
      <c r="GH90" s="516"/>
      <c r="GI90" s="516"/>
      <c r="GJ90" s="516"/>
      <c r="GK90" s="516"/>
      <c r="GL90" s="516"/>
      <c r="GM90" s="516"/>
      <c r="GN90" s="516"/>
      <c r="GO90" s="516"/>
      <c r="GP90" s="516"/>
      <c r="GQ90" s="516"/>
      <c r="GR90" s="516"/>
      <c r="GS90" s="516"/>
      <c r="GT90" s="516"/>
      <c r="GU90" s="516"/>
      <c r="GV90" s="516"/>
      <c r="GW90" s="516"/>
      <c r="GX90" s="516"/>
      <c r="GY90" s="516"/>
      <c r="GZ90" s="516"/>
      <c r="HA90" s="516"/>
      <c r="HB90" s="516"/>
      <c r="HC90" s="516"/>
      <c r="HD90" s="516"/>
      <c r="HE90" s="516"/>
      <c r="HF90" s="516"/>
      <c r="HG90" s="516"/>
      <c r="HH90" s="516"/>
      <c r="HI90" s="516"/>
      <c r="HJ90" s="516"/>
      <c r="HK90" s="516"/>
      <c r="HL90" s="516"/>
      <c r="HM90" s="516"/>
      <c r="HN90" s="516"/>
      <c r="HO90" s="516"/>
      <c r="HP90" s="516"/>
      <c r="HQ90" s="516"/>
      <c r="HR90" s="516"/>
      <c r="HS90" s="516"/>
      <c r="HT90" s="516"/>
      <c r="HU90" s="516"/>
      <c r="HV90" s="516"/>
      <c r="HW90" s="516"/>
      <c r="HX90" s="516"/>
      <c r="HY90" s="516"/>
      <c r="HZ90" s="516"/>
      <c r="IA90" s="516"/>
      <c r="IB90" s="516"/>
      <c r="IC90" s="516"/>
      <c r="ID90" s="516"/>
      <c r="IE90" s="516"/>
      <c r="IF90" s="516"/>
      <c r="IG90" s="516"/>
      <c r="IH90" s="516"/>
      <c r="II90" s="516"/>
      <c r="IJ90" s="516"/>
      <c r="IK90" s="516"/>
      <c r="IL90" s="516"/>
      <c r="IM90" s="516"/>
      <c r="IN90" s="516"/>
      <c r="IO90" s="516"/>
      <c r="IP90" s="516"/>
      <c r="IQ90" s="516"/>
      <c r="IR90" s="516"/>
      <c r="IS90" s="516"/>
      <c r="IT90" s="516"/>
      <c r="IU90" s="516"/>
      <c r="IV90" s="516"/>
      <c r="IW90" s="516"/>
      <c r="IX90" s="516"/>
      <c r="IY90" s="516"/>
      <c r="IZ90" s="516"/>
      <c r="JA90" s="516"/>
      <c r="JB90" s="516"/>
      <c r="JC90" s="516"/>
      <c r="JD90" s="516"/>
      <c r="JE90" s="516"/>
      <c r="JF90" s="516"/>
      <c r="JG90" s="516"/>
      <c r="JH90" s="516"/>
      <c r="JI90" s="516"/>
      <c r="JJ90" s="516"/>
      <c r="JK90" s="516"/>
      <c r="JL90" s="516"/>
      <c r="JM90" s="516"/>
      <c r="JN90" s="516"/>
      <c r="JO90" s="516"/>
      <c r="JP90" s="516"/>
      <c r="JQ90" s="516"/>
      <c r="JR90" s="516"/>
      <c r="JS90" s="516"/>
      <c r="JT90" s="516"/>
      <c r="JU90" s="516"/>
      <c r="JV90" s="516"/>
      <c r="JW90" s="516"/>
      <c r="JX90" s="516"/>
      <c r="JY90" s="516"/>
      <c r="JZ90" s="516"/>
      <c r="KA90" s="516"/>
      <c r="KB90" s="516"/>
      <c r="KC90" s="516"/>
      <c r="KD90" s="516"/>
      <c r="KE90" s="516"/>
      <c r="KF90" s="516"/>
      <c r="KG90" s="516"/>
      <c r="KH90" s="516"/>
      <c r="KI90" s="516"/>
      <c r="KJ90" s="516"/>
      <c r="KK90" s="516"/>
      <c r="KL90" s="516"/>
      <c r="KM90" s="516"/>
      <c r="KN90" s="516"/>
      <c r="KO90" s="516"/>
      <c r="KP90" s="516"/>
      <c r="KQ90" s="516"/>
      <c r="KR90" s="516"/>
      <c r="KS90" s="516"/>
      <c r="KT90" s="516"/>
      <c r="KU90" s="516"/>
      <c r="KV90" s="516"/>
      <c r="KW90" s="516"/>
      <c r="KX90" s="516"/>
      <c r="KY90" s="516"/>
      <c r="KZ90" s="516"/>
      <c r="LA90" s="516"/>
      <c r="LB90" s="516"/>
      <c r="LC90" s="516"/>
      <c r="LD90" s="516"/>
      <c r="LE90" s="516"/>
      <c r="LF90" s="516"/>
      <c r="LG90" s="516"/>
      <c r="LH90" s="516"/>
      <c r="LI90" s="516"/>
      <c r="LJ90" s="516"/>
      <c r="LK90" s="516"/>
      <c r="LL90" s="516"/>
      <c r="LM90" s="516"/>
      <c r="LN90" s="516"/>
      <c r="LO90" s="516"/>
      <c r="LP90" s="516"/>
      <c r="LQ90" s="516"/>
      <c r="LR90" s="516"/>
      <c r="LS90" s="516"/>
      <c r="LT90" s="516"/>
      <c r="LU90" s="516"/>
      <c r="LV90" s="516"/>
      <c r="LW90" s="516"/>
      <c r="LX90" s="516"/>
      <c r="LY90" s="516"/>
      <c r="LZ90" s="516"/>
      <c r="MA90" s="516"/>
      <c r="MB90" s="516"/>
      <c r="MC90" s="516"/>
      <c r="MD90" s="516"/>
      <c r="ME90" s="516"/>
      <c r="MF90" s="516"/>
      <c r="MG90" s="516"/>
      <c r="MH90" s="516"/>
      <c r="MI90" s="516"/>
      <c r="MJ90" s="516"/>
      <c r="MK90" s="516"/>
      <c r="ML90" s="516"/>
      <c r="MM90" s="516"/>
      <c r="MN90" s="516"/>
      <c r="MO90" s="516"/>
      <c r="MP90" s="516"/>
      <c r="MQ90" s="516"/>
      <c r="MR90" s="516"/>
      <c r="MS90" s="516"/>
      <c r="MT90" s="516"/>
      <c r="MU90" s="516"/>
      <c r="MV90" s="516"/>
      <c r="MW90" s="516"/>
      <c r="MX90" s="516"/>
      <c r="MY90" s="516"/>
      <c r="MZ90" s="516"/>
      <c r="NA90" s="516"/>
      <c r="NB90" s="516"/>
      <c r="NC90" s="516"/>
      <c r="ND90" s="516"/>
      <c r="NE90" s="516"/>
      <c r="NF90" s="516"/>
      <c r="NG90" s="516"/>
      <c r="NH90" s="516"/>
      <c r="NI90" s="516"/>
      <c r="NJ90" s="516"/>
      <c r="NK90" s="516"/>
      <c r="NL90" s="516"/>
      <c r="NM90" s="516"/>
      <c r="NN90" s="516"/>
      <c r="NO90" s="516"/>
      <c r="NP90" s="516"/>
      <c r="NQ90" s="516"/>
      <c r="NR90" s="516"/>
      <c r="NS90" s="516"/>
      <c r="NT90" s="516"/>
      <c r="NU90" s="516"/>
      <c r="NV90" s="516"/>
      <c r="NW90" s="516"/>
      <c r="NX90" s="516"/>
      <c r="NY90" s="516"/>
      <c r="NZ90" s="516"/>
      <c r="OA90" s="516"/>
      <c r="OB90" s="516"/>
      <c r="OC90" s="516"/>
      <c r="OD90" s="516"/>
      <c r="OE90" s="516"/>
      <c r="OF90" s="516"/>
      <c r="OG90" s="516"/>
      <c r="OH90" s="516"/>
      <c r="OI90" s="516"/>
      <c r="OJ90" s="516"/>
      <c r="OK90" s="516"/>
      <c r="OL90" s="516"/>
      <c r="OM90" s="516"/>
      <c r="ON90" s="516"/>
      <c r="OO90" s="516"/>
      <c r="OP90" s="516"/>
      <c r="OQ90" s="516"/>
      <c r="OR90" s="516"/>
      <c r="OS90" s="516"/>
      <c r="OT90" s="516"/>
      <c r="OU90" s="516"/>
      <c r="OV90" s="516"/>
      <c r="OW90" s="516"/>
      <c r="OX90" s="516"/>
      <c r="OY90" s="516"/>
      <c r="OZ90" s="516"/>
      <c r="PA90" s="516"/>
      <c r="PB90" s="516"/>
      <c r="PC90" s="516"/>
      <c r="PD90" s="516"/>
      <c r="PE90" s="516"/>
      <c r="PF90" s="516"/>
      <c r="PG90" s="516"/>
      <c r="PH90" s="516"/>
      <c r="PI90" s="516"/>
      <c r="PJ90" s="516"/>
      <c r="PK90" s="516"/>
      <c r="PL90" s="516"/>
      <c r="PM90" s="516"/>
      <c r="PN90" s="516"/>
      <c r="PO90" s="516"/>
      <c r="PP90" s="516"/>
      <c r="PQ90" s="516"/>
      <c r="PR90" s="516"/>
      <c r="PS90" s="516"/>
      <c r="PT90" s="516"/>
      <c r="PU90" s="516"/>
      <c r="PV90" s="516"/>
      <c r="PW90" s="516"/>
      <c r="PX90" s="516"/>
    </row>
    <row r="91" spans="1:440" x14ac:dyDescent="0.25">
      <c r="A91" s="632"/>
      <c r="B91" s="633"/>
      <c r="C91" s="632"/>
      <c r="D91" s="632"/>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AB91" s="516"/>
      <c r="AC91" s="516"/>
      <c r="AD91" s="516"/>
      <c r="AE91" s="516"/>
      <c r="AF91" s="516"/>
      <c r="AG91" s="516"/>
      <c r="AH91" s="516"/>
      <c r="AI91" s="516"/>
      <c r="AJ91" s="516"/>
      <c r="AK91" s="516"/>
      <c r="AL91" s="516"/>
      <c r="AM91" s="516"/>
      <c r="AN91" s="516"/>
      <c r="AO91" s="516"/>
      <c r="AP91" s="516"/>
      <c r="AQ91" s="516"/>
      <c r="AR91" s="516"/>
      <c r="AS91" s="516"/>
      <c r="AT91" s="516"/>
      <c r="AU91" s="516"/>
      <c r="AV91" s="516"/>
      <c r="AW91" s="516"/>
      <c r="AX91" s="516"/>
      <c r="AY91" s="516"/>
      <c r="AZ91" s="516"/>
      <c r="BA91" s="516"/>
      <c r="BB91" s="516"/>
      <c r="BC91" s="516"/>
      <c r="BD91" s="516"/>
      <c r="BE91" s="516"/>
      <c r="BF91" s="516"/>
      <c r="BG91" s="516"/>
      <c r="BH91" s="516"/>
      <c r="BI91" s="516"/>
      <c r="BJ91" s="516"/>
      <c r="BK91" s="516"/>
      <c r="BL91" s="516"/>
      <c r="BM91" s="515"/>
      <c r="BN91" s="515"/>
      <c r="BO91" s="515"/>
      <c r="BP91" s="516"/>
      <c r="BQ91" s="516"/>
      <c r="BR91" s="516"/>
      <c r="BS91" s="516"/>
      <c r="BT91" s="516"/>
      <c r="BU91" s="516"/>
      <c r="BV91" s="516"/>
      <c r="BW91" s="516"/>
      <c r="BX91" s="516"/>
      <c r="BY91" s="516"/>
      <c r="BZ91" s="516"/>
      <c r="CA91" s="516"/>
      <c r="CB91" s="516"/>
      <c r="CC91" s="516"/>
      <c r="CD91" s="516"/>
      <c r="CE91" s="516"/>
      <c r="CF91" s="516"/>
      <c r="CG91" s="516"/>
      <c r="CH91" s="516"/>
      <c r="CI91" s="516"/>
      <c r="CJ91" s="516"/>
      <c r="CK91" s="516"/>
      <c r="CL91" s="516"/>
      <c r="CM91" s="516"/>
      <c r="CN91" s="516"/>
      <c r="CO91" s="516"/>
      <c r="CP91" s="516"/>
      <c r="CQ91" s="516"/>
      <c r="CR91" s="516"/>
      <c r="CS91" s="516"/>
      <c r="CT91" s="516"/>
      <c r="CU91" s="516"/>
      <c r="CV91" s="516"/>
      <c r="CW91" s="516"/>
      <c r="CX91" s="516"/>
      <c r="CY91" s="516"/>
      <c r="CZ91" s="516"/>
      <c r="DA91" s="516"/>
      <c r="DB91" s="516"/>
      <c r="DC91" s="516"/>
      <c r="DD91" s="516"/>
      <c r="DE91" s="516"/>
      <c r="DF91" s="516"/>
      <c r="DG91" s="516"/>
      <c r="DH91" s="516"/>
      <c r="DI91" s="516"/>
      <c r="DJ91" s="516"/>
      <c r="DK91" s="516"/>
      <c r="DL91" s="516"/>
      <c r="DM91" s="516"/>
      <c r="DN91" s="516"/>
      <c r="DO91" s="516"/>
      <c r="DP91" s="516"/>
      <c r="DQ91" s="516"/>
      <c r="DR91" s="516"/>
      <c r="DS91" s="516"/>
      <c r="DT91" s="516"/>
      <c r="DU91" s="516"/>
      <c r="DV91" s="516"/>
      <c r="DW91" s="516"/>
      <c r="DX91" s="516"/>
      <c r="DY91" s="516"/>
      <c r="DZ91" s="516"/>
      <c r="EA91" s="516"/>
      <c r="EB91" s="516"/>
      <c r="EC91" s="516"/>
      <c r="ED91" s="516"/>
      <c r="EE91" s="516"/>
      <c r="EF91" s="516"/>
      <c r="EG91" s="516"/>
      <c r="EH91" s="516"/>
      <c r="EI91" s="516"/>
      <c r="EJ91" s="516"/>
      <c r="EK91" s="516"/>
      <c r="EL91" s="516"/>
      <c r="EM91" s="516"/>
      <c r="EN91" s="516"/>
      <c r="EO91" s="516"/>
      <c r="EP91" s="516"/>
      <c r="EQ91" s="516"/>
      <c r="ER91" s="516"/>
      <c r="ES91" s="516"/>
      <c r="ET91" s="516"/>
      <c r="EU91" s="516"/>
      <c r="EV91" s="516"/>
      <c r="EW91" s="516"/>
      <c r="EX91" s="516"/>
      <c r="EY91" s="516"/>
      <c r="EZ91" s="516"/>
      <c r="FA91" s="516"/>
      <c r="FB91" s="516"/>
      <c r="FC91" s="516"/>
      <c r="FD91" s="516"/>
      <c r="FE91" s="516"/>
      <c r="FF91" s="516"/>
      <c r="FG91" s="516"/>
      <c r="FH91" s="516"/>
      <c r="FI91" s="516"/>
      <c r="FJ91" s="516"/>
      <c r="FK91" s="516"/>
      <c r="FL91" s="516"/>
      <c r="FM91" s="516"/>
      <c r="FN91" s="516"/>
      <c r="FO91" s="516"/>
      <c r="FP91" s="516"/>
      <c r="FQ91" s="516"/>
      <c r="FR91" s="516"/>
      <c r="FS91" s="516"/>
      <c r="FT91" s="516"/>
      <c r="FU91" s="516"/>
      <c r="FV91" s="516"/>
      <c r="FW91" s="516"/>
      <c r="FX91" s="516"/>
      <c r="FY91" s="516"/>
      <c r="FZ91" s="516"/>
      <c r="GA91" s="516"/>
      <c r="GB91" s="516"/>
      <c r="GC91" s="516"/>
      <c r="GD91" s="516"/>
      <c r="GE91" s="516"/>
      <c r="GF91" s="516"/>
      <c r="GG91" s="516"/>
      <c r="GH91" s="516"/>
      <c r="GI91" s="516"/>
      <c r="GJ91" s="516"/>
      <c r="GK91" s="516"/>
      <c r="GL91" s="516"/>
      <c r="GM91" s="516"/>
      <c r="GN91" s="516"/>
      <c r="GO91" s="516"/>
      <c r="GP91" s="516"/>
      <c r="GQ91" s="516"/>
      <c r="GR91" s="516"/>
      <c r="GS91" s="516"/>
      <c r="GT91" s="516"/>
      <c r="GU91" s="516"/>
      <c r="GV91" s="516"/>
      <c r="GW91" s="516"/>
      <c r="GX91" s="516"/>
      <c r="GY91" s="516"/>
      <c r="GZ91" s="516"/>
      <c r="HA91" s="516"/>
      <c r="HB91" s="516"/>
      <c r="HC91" s="516"/>
      <c r="HD91" s="516"/>
      <c r="HE91" s="516"/>
      <c r="HF91" s="516"/>
      <c r="HG91" s="516"/>
      <c r="HH91" s="516"/>
      <c r="HI91" s="516"/>
      <c r="HJ91" s="516"/>
      <c r="HK91" s="516"/>
      <c r="HL91" s="516"/>
      <c r="HM91" s="516"/>
      <c r="HN91" s="516"/>
      <c r="HO91" s="516"/>
      <c r="HP91" s="516"/>
      <c r="HQ91" s="516"/>
      <c r="HR91" s="516"/>
      <c r="HS91" s="516"/>
      <c r="HT91" s="516"/>
      <c r="HU91" s="516"/>
      <c r="HV91" s="516"/>
      <c r="HW91" s="516"/>
      <c r="HX91" s="516"/>
      <c r="HY91" s="516"/>
      <c r="HZ91" s="516"/>
      <c r="IA91" s="516"/>
      <c r="IB91" s="516"/>
      <c r="IC91" s="516"/>
      <c r="ID91" s="516"/>
      <c r="IE91" s="516"/>
      <c r="IF91" s="516"/>
      <c r="IG91" s="516"/>
      <c r="IH91" s="516"/>
      <c r="II91" s="516"/>
      <c r="IJ91" s="516"/>
      <c r="IK91" s="516"/>
      <c r="IL91" s="516"/>
      <c r="IM91" s="516"/>
      <c r="IN91" s="516"/>
      <c r="IO91" s="516"/>
      <c r="IP91" s="516"/>
      <c r="IQ91" s="516"/>
      <c r="IR91" s="516"/>
      <c r="IS91" s="516"/>
      <c r="IT91" s="516"/>
      <c r="IU91" s="516"/>
      <c r="IV91" s="516"/>
      <c r="IW91" s="516"/>
      <c r="IX91" s="516"/>
      <c r="IY91" s="516"/>
      <c r="IZ91" s="516"/>
      <c r="JA91" s="516"/>
      <c r="JB91" s="516"/>
      <c r="JC91" s="516"/>
      <c r="JD91" s="516"/>
      <c r="JE91" s="516"/>
      <c r="JF91" s="516"/>
      <c r="JG91" s="516"/>
      <c r="JH91" s="516"/>
      <c r="JI91" s="516"/>
      <c r="JJ91" s="516"/>
      <c r="JK91" s="516"/>
      <c r="JL91" s="516"/>
      <c r="JM91" s="516"/>
      <c r="JN91" s="516"/>
      <c r="JO91" s="516"/>
      <c r="JP91" s="516"/>
      <c r="JQ91" s="516"/>
      <c r="JR91" s="516"/>
      <c r="JS91" s="516"/>
      <c r="JT91" s="516"/>
      <c r="JU91" s="516"/>
      <c r="JV91" s="516"/>
      <c r="JW91" s="516"/>
      <c r="JX91" s="516"/>
      <c r="JY91" s="516"/>
      <c r="JZ91" s="516"/>
      <c r="KA91" s="516"/>
      <c r="KB91" s="516"/>
      <c r="KC91" s="516"/>
      <c r="KD91" s="516"/>
      <c r="KE91" s="516"/>
      <c r="KF91" s="516"/>
      <c r="KG91" s="516"/>
      <c r="KH91" s="516"/>
      <c r="KI91" s="516"/>
      <c r="KJ91" s="516"/>
      <c r="KK91" s="516"/>
      <c r="KL91" s="516"/>
      <c r="KM91" s="516"/>
      <c r="KN91" s="516"/>
      <c r="KO91" s="516"/>
      <c r="KP91" s="516"/>
      <c r="KQ91" s="516"/>
      <c r="KR91" s="516"/>
      <c r="KS91" s="516"/>
      <c r="KT91" s="516"/>
      <c r="KU91" s="516"/>
      <c r="KV91" s="516"/>
      <c r="KW91" s="516"/>
      <c r="KX91" s="516"/>
      <c r="KY91" s="516"/>
      <c r="KZ91" s="516"/>
      <c r="LA91" s="516"/>
      <c r="LB91" s="516"/>
      <c r="LC91" s="516"/>
      <c r="LD91" s="516"/>
      <c r="LE91" s="516"/>
      <c r="LF91" s="516"/>
      <c r="LG91" s="516"/>
      <c r="LH91" s="516"/>
      <c r="LI91" s="516"/>
      <c r="LJ91" s="516"/>
      <c r="LK91" s="516"/>
      <c r="LL91" s="516"/>
      <c r="LM91" s="516"/>
      <c r="LN91" s="516"/>
      <c r="LO91" s="516"/>
      <c r="LP91" s="516"/>
      <c r="LQ91" s="516"/>
      <c r="LR91" s="516"/>
      <c r="LS91" s="516"/>
      <c r="LT91" s="516"/>
      <c r="LU91" s="516"/>
      <c r="LV91" s="516"/>
      <c r="LW91" s="516"/>
      <c r="LX91" s="516"/>
      <c r="LY91" s="516"/>
      <c r="LZ91" s="516"/>
      <c r="MA91" s="516"/>
      <c r="MB91" s="516"/>
      <c r="MC91" s="516"/>
      <c r="MD91" s="516"/>
      <c r="ME91" s="516"/>
      <c r="MF91" s="516"/>
      <c r="MG91" s="516"/>
      <c r="MH91" s="516"/>
      <c r="MI91" s="516"/>
      <c r="MJ91" s="516"/>
      <c r="MK91" s="516"/>
      <c r="ML91" s="516"/>
      <c r="MM91" s="516"/>
      <c r="MN91" s="516"/>
      <c r="MO91" s="516"/>
      <c r="MP91" s="516"/>
      <c r="MQ91" s="516"/>
      <c r="MR91" s="516"/>
      <c r="MS91" s="516"/>
      <c r="MT91" s="516"/>
      <c r="MU91" s="516"/>
      <c r="MV91" s="516"/>
      <c r="MW91" s="516"/>
      <c r="MX91" s="516"/>
      <c r="MY91" s="516"/>
      <c r="MZ91" s="516"/>
      <c r="NA91" s="516"/>
      <c r="NB91" s="516"/>
      <c r="NC91" s="516"/>
      <c r="ND91" s="516"/>
      <c r="NE91" s="516"/>
      <c r="NF91" s="516"/>
      <c r="NG91" s="516"/>
      <c r="NH91" s="516"/>
      <c r="NI91" s="516"/>
      <c r="NJ91" s="516"/>
      <c r="NK91" s="516"/>
      <c r="NL91" s="516"/>
      <c r="NM91" s="516"/>
      <c r="NN91" s="516"/>
      <c r="NO91" s="516"/>
      <c r="NP91" s="516"/>
      <c r="NQ91" s="516"/>
      <c r="NR91" s="516"/>
      <c r="NS91" s="516"/>
      <c r="NT91" s="516"/>
      <c r="NU91" s="516"/>
      <c r="NV91" s="516"/>
      <c r="NW91" s="516"/>
      <c r="NX91" s="516"/>
      <c r="NY91" s="516"/>
      <c r="NZ91" s="516"/>
      <c r="OA91" s="516"/>
      <c r="OB91" s="516"/>
      <c r="OC91" s="516"/>
      <c r="OD91" s="516"/>
      <c r="OE91" s="516"/>
      <c r="OF91" s="516"/>
      <c r="OG91" s="516"/>
      <c r="OH91" s="516"/>
      <c r="OI91" s="516"/>
      <c r="OJ91" s="516"/>
      <c r="OK91" s="516"/>
      <c r="OL91" s="516"/>
      <c r="OM91" s="516"/>
      <c r="ON91" s="516"/>
      <c r="OO91" s="516"/>
      <c r="OP91" s="516"/>
      <c r="OQ91" s="516"/>
      <c r="OR91" s="516"/>
      <c r="OS91" s="516"/>
      <c r="OT91" s="516"/>
      <c r="OU91" s="516"/>
      <c r="OV91" s="516"/>
      <c r="OW91" s="516"/>
      <c r="OX91" s="516"/>
      <c r="OY91" s="516"/>
      <c r="OZ91" s="516"/>
      <c r="PA91" s="516"/>
      <c r="PB91" s="516"/>
      <c r="PC91" s="516"/>
      <c r="PD91" s="516"/>
      <c r="PE91" s="516"/>
      <c r="PF91" s="516"/>
      <c r="PG91" s="516"/>
      <c r="PH91" s="516"/>
      <c r="PI91" s="516"/>
      <c r="PJ91" s="516"/>
      <c r="PK91" s="516"/>
      <c r="PL91" s="516"/>
      <c r="PM91" s="516"/>
      <c r="PN91" s="516"/>
      <c r="PO91" s="516"/>
      <c r="PP91" s="516"/>
      <c r="PQ91" s="516"/>
      <c r="PR91" s="516"/>
      <c r="PS91" s="516"/>
      <c r="PT91" s="516"/>
      <c r="PU91" s="516"/>
      <c r="PV91" s="516"/>
      <c r="PW91" s="516"/>
      <c r="PX91" s="516"/>
    </row>
  </sheetData>
  <sheetProtection algorithmName="SHA-512" hashValue="hvV6U7qehzJPCZEMM7DR1IPGRoiM+Bm1FT2wbV7CQ+CpeZAZuFFvQd9ASJs50RCOs3v5eFn5buqMZ6NNOgeU1Q==" saltValue="4KkzCkJxMkAzu97cVDyFYg==" spinCount="100000" sheet="1" objects="1" scenarios="1"/>
  <mergeCells count="17">
    <mergeCell ref="B30:C30"/>
    <mergeCell ref="A2:A4"/>
    <mergeCell ref="A1:D1"/>
    <mergeCell ref="B71:C71"/>
    <mergeCell ref="B67:C67"/>
    <mergeCell ref="B26:C26"/>
    <mergeCell ref="B23:C23"/>
    <mergeCell ref="B20:C20"/>
    <mergeCell ref="B17:C17"/>
    <mergeCell ref="B13:C13"/>
    <mergeCell ref="B6:C6"/>
    <mergeCell ref="B80:C80"/>
    <mergeCell ref="B84:C84"/>
    <mergeCell ref="B57:C57"/>
    <mergeCell ref="B49:C49"/>
    <mergeCell ref="B39:C39"/>
    <mergeCell ref="B76:C76"/>
  </mergeCells>
  <conditionalFormatting sqref="E8:BL12">
    <cfRule type="containsText" dxfId="85" priority="45" operator="containsText" text="N">
      <formula>NOT(ISERROR(SEARCH("N",E8)))</formula>
    </cfRule>
    <cfRule type="containsText" dxfId="84" priority="46" operator="containsText" text="X">
      <formula>NOT(ISERROR(SEARCH("X",E8)))</formula>
    </cfRule>
  </conditionalFormatting>
  <conditionalFormatting sqref="E14:BL16">
    <cfRule type="containsText" dxfId="83" priority="43" operator="containsText" text="N">
      <formula>NOT(ISERROR(SEARCH("N",E14)))</formula>
    </cfRule>
    <cfRule type="containsText" dxfId="82" priority="44" operator="containsText" text="X">
      <formula>NOT(ISERROR(SEARCH("X",E14)))</formula>
    </cfRule>
  </conditionalFormatting>
  <conditionalFormatting sqref="E14:BL14">
    <cfRule type="containsText" dxfId="81" priority="42" operator="containsText" text="N">
      <formula>NOT(ISERROR(SEARCH("N",E14)))</formula>
    </cfRule>
  </conditionalFormatting>
  <conditionalFormatting sqref="E7:BL29 H30:BL30 E37:BL87">
    <cfRule type="containsText" dxfId="80" priority="41" operator="containsText" text="X">
      <formula>NOT(ISERROR(SEARCH("X",E7)))</formula>
    </cfRule>
  </conditionalFormatting>
  <conditionalFormatting sqref="E18:BL19">
    <cfRule type="containsText" dxfId="79" priority="40" operator="containsText" text="N">
      <formula>NOT(ISERROR(SEARCH("N",E18)))</formula>
    </cfRule>
  </conditionalFormatting>
  <conditionalFormatting sqref="E21:BL21">
    <cfRule type="containsText" dxfId="78" priority="39" operator="containsText" text="N">
      <formula>NOT(ISERROR(SEARCH("N",E21)))</formula>
    </cfRule>
  </conditionalFormatting>
  <conditionalFormatting sqref="E22:BL22">
    <cfRule type="containsText" dxfId="77" priority="38" operator="containsText" text="N">
      <formula>NOT(ISERROR(SEARCH("N",E22)))</formula>
    </cfRule>
  </conditionalFormatting>
  <conditionalFormatting sqref="E25:BL25">
    <cfRule type="containsText" dxfId="76" priority="37" operator="containsText" text="N">
      <formula>NOT(ISERROR(SEARCH("N",E25)))</formula>
    </cfRule>
  </conditionalFormatting>
  <conditionalFormatting sqref="E28:BL29 H30:BL30 E37:BL38">
    <cfRule type="containsText" dxfId="75" priority="36" operator="containsText" text="N">
      <formula>NOT(ISERROR(SEARCH("N",E28)))</formula>
    </cfRule>
  </conditionalFormatting>
  <conditionalFormatting sqref="E41:BL41">
    <cfRule type="containsText" dxfId="74" priority="35" operator="containsText" text="N">
      <formula>NOT(ISERROR(SEARCH("N",E41)))</formula>
    </cfRule>
  </conditionalFormatting>
  <conditionalFormatting sqref="E42:BL43">
    <cfRule type="containsText" dxfId="73" priority="34" operator="containsText" text="N">
      <formula>NOT(ISERROR(SEARCH("N",E42)))</formula>
    </cfRule>
  </conditionalFormatting>
  <conditionalFormatting sqref="E45:BL46">
    <cfRule type="containsText" dxfId="72" priority="33" operator="containsText" text="N">
      <formula>NOT(ISERROR(SEARCH("N",E45)))</formula>
    </cfRule>
  </conditionalFormatting>
  <conditionalFormatting sqref="E47:BL47">
    <cfRule type="containsText" dxfId="71" priority="32" operator="containsText" text="N">
      <formula>NOT(ISERROR(SEARCH("N",E47)))</formula>
    </cfRule>
  </conditionalFormatting>
  <conditionalFormatting sqref="E48:BL48">
    <cfRule type="containsText" dxfId="70" priority="31" operator="containsText" text="N">
      <formula>NOT(ISERROR(SEARCH("N",E48)))</formula>
    </cfRule>
  </conditionalFormatting>
  <conditionalFormatting sqref="E52:E56 E51:BL53 F54:BL56">
    <cfRule type="containsText" dxfId="69" priority="30" operator="containsText" text="N">
      <formula>NOT(ISERROR(SEARCH("N",E51)))</formula>
    </cfRule>
  </conditionalFormatting>
  <conditionalFormatting sqref="E54:BL54">
    <cfRule type="containsText" dxfId="68" priority="29" operator="containsText" text="N">
      <formula>NOT(ISERROR(SEARCH("N",E54)))</formula>
    </cfRule>
  </conditionalFormatting>
  <conditionalFormatting sqref="E56:BL56">
    <cfRule type="containsText" dxfId="67" priority="27" operator="containsText" text="N">
      <formula>NOT(ISERROR(SEARCH("N",E56)))</formula>
    </cfRule>
    <cfRule type="containsText" dxfId="66" priority="28" operator="containsText" text="N">
      <formula>NOT(ISERROR(SEARCH("N",E56)))</formula>
    </cfRule>
  </conditionalFormatting>
  <conditionalFormatting sqref="E60:BL61">
    <cfRule type="containsText" dxfId="65" priority="26" operator="containsText" text="N">
      <formula>NOT(ISERROR(SEARCH("N",E60)))</formula>
    </cfRule>
  </conditionalFormatting>
  <conditionalFormatting sqref="E62:BL63">
    <cfRule type="containsText" dxfId="64" priority="25" operator="containsText" text="N">
      <formula>NOT(ISERROR(SEARCH("N",E62)))</formula>
    </cfRule>
  </conditionalFormatting>
  <conditionalFormatting sqref="E64:BL66">
    <cfRule type="containsText" dxfId="63" priority="24" operator="containsText" text="N">
      <formula>NOT(ISERROR(SEARCH("N",E64)))</formula>
    </cfRule>
  </conditionalFormatting>
  <conditionalFormatting sqref="E65:BL66">
    <cfRule type="containsText" dxfId="62" priority="23" operator="containsText" text="N">
      <formula>NOT(ISERROR(SEARCH("N",E65)))</formula>
    </cfRule>
  </conditionalFormatting>
  <conditionalFormatting sqref="E69:BL69">
    <cfRule type="containsText" dxfId="61" priority="22" operator="containsText" text="N">
      <formula>NOT(ISERROR(SEARCH("N",E69)))</formula>
    </cfRule>
  </conditionalFormatting>
  <conditionalFormatting sqref="E70:BL70">
    <cfRule type="containsText" dxfId="60" priority="21" operator="containsText" text="N">
      <formula>NOT(ISERROR(SEARCH("N",E70)))</formula>
    </cfRule>
  </conditionalFormatting>
  <conditionalFormatting sqref="E73:BL76">
    <cfRule type="containsText" dxfId="59" priority="20" operator="containsText" text="N">
      <formula>NOT(ISERROR(SEARCH("N",E73)))</formula>
    </cfRule>
  </conditionalFormatting>
  <conditionalFormatting sqref="E74:BL76">
    <cfRule type="containsText" dxfId="58" priority="19" operator="containsText" text="N">
      <formula>NOT(ISERROR(SEARCH("N",E74)))</formula>
    </cfRule>
  </conditionalFormatting>
  <conditionalFormatting sqref="E78:BL78">
    <cfRule type="containsText" dxfId="57" priority="18" operator="containsText" text="N">
      <formula>NOT(ISERROR(SEARCH("N",E78)))</formula>
    </cfRule>
  </conditionalFormatting>
  <conditionalFormatting sqref="E79:BL79">
    <cfRule type="containsText" dxfId="56" priority="17" operator="containsText" text="N">
      <formula>NOT(ISERROR(SEARCH("N",E79)))</formula>
    </cfRule>
  </conditionalFormatting>
  <conditionalFormatting sqref="E82:BL83">
    <cfRule type="containsText" dxfId="55" priority="16" operator="containsText" text="N">
      <formula>NOT(ISERROR(SEARCH("N",E82)))</formula>
    </cfRule>
  </conditionalFormatting>
  <conditionalFormatting sqref="E86:BL87">
    <cfRule type="containsText" dxfId="54" priority="15" operator="containsText" text="N">
      <formula>NOT(ISERROR(SEARCH("N",E86)))</formula>
    </cfRule>
  </conditionalFormatting>
  <conditionalFormatting sqref="E87:BL87">
    <cfRule type="containsText" dxfId="53" priority="14" operator="containsText" text="N">
      <formula>NOT(ISERROR(SEARCH("N",E87)))</formula>
    </cfRule>
  </conditionalFormatting>
  <conditionalFormatting sqref="C81">
    <cfRule type="cellIs" dxfId="52" priority="9" stopIfTrue="1" operator="equal">
      <formula>"n"</formula>
    </cfRule>
  </conditionalFormatting>
  <conditionalFormatting sqref="C82">
    <cfRule type="cellIs" dxfId="51" priority="8" stopIfTrue="1" operator="equal">
      <formula>"n"</formula>
    </cfRule>
  </conditionalFormatting>
  <conditionalFormatting sqref="C83">
    <cfRule type="cellIs" dxfId="50" priority="7" stopIfTrue="1" operator="equal">
      <formula>"n"</formula>
    </cfRule>
  </conditionalFormatting>
  <conditionalFormatting sqref="E85:BL85">
    <cfRule type="containsText" dxfId="49" priority="6" operator="containsText" text="N">
      <formula>NOT(ISERROR(SEARCH("N",E85)))</formula>
    </cfRule>
  </conditionalFormatting>
  <conditionalFormatting sqref="E86:BL86">
    <cfRule type="containsText" dxfId="48" priority="5" operator="containsText" text="N">
      <formula>NOT(ISERROR(SEARCH("N",E86)))</formula>
    </cfRule>
  </conditionalFormatting>
  <conditionalFormatting sqref="E82:BL82">
    <cfRule type="containsText" dxfId="47" priority="4" operator="containsText" text="N">
      <formula>NOT(ISERROR(SEARCH("N",E82)))</formula>
    </cfRule>
  </conditionalFormatting>
  <conditionalFormatting sqref="E38:BL38">
    <cfRule type="containsText" dxfId="46" priority="3" operator="containsText" text="N">
      <formula>NOT(ISERROR(SEARCH("N",E38)))</formula>
    </cfRule>
  </conditionalFormatting>
  <conditionalFormatting sqref="E31:BL36">
    <cfRule type="containsText" dxfId="45" priority="2" operator="containsText" text="X">
      <formula>NOT(ISERROR(SEARCH("X",E31)))</formula>
    </cfRule>
  </conditionalFormatting>
  <conditionalFormatting sqref="E55:BL55">
    <cfRule type="containsText" dxfId="44" priority="1" operator="containsText" text="N">
      <formula>NOT(ISERROR(SEARCH("N",E55)))</formula>
    </cfRule>
  </conditionalFormatting>
  <dataValidations count="2">
    <dataValidation type="list" allowBlank="1" showInputMessage="1" showErrorMessage="1" sqref="C2">
      <formula1>RWB</formula1>
    </dataValidation>
    <dataValidation type="list" allowBlank="1" showInputMessage="1" showErrorMessage="1" sqref="C3">
      <formula1>Reviewer</formula1>
    </dataValidation>
  </dataValidations>
  <pageMargins left="0.7" right="0.7" top="0.75" bottom="0.75" header="0.3" footer="0.3"/>
  <pageSetup scale="13"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Sheet1!$H$4:$H$5</xm:f>
          </x14:formula1>
          <xm:sqref>E7:BL7</xm:sqref>
        </x14:dataValidation>
        <x14:dataValidation type="list" allowBlank="1" showInputMessage="1" showErrorMessage="1">
          <x14:formula1>
            <xm:f>Sheet1!$I$2:$I$6</xm:f>
          </x14:formula1>
          <xm:sqref>E59:BL59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RG217"/>
  <sheetViews>
    <sheetView zoomScale="90" zoomScaleNormal="90" workbookViewId="0">
      <pane xSplit="4" ySplit="4" topLeftCell="E5" activePane="bottomRight" state="frozen"/>
      <selection pane="topRight" activeCell="E1" sqref="E1"/>
      <selection pane="bottomLeft" activeCell="A5" sqref="A5"/>
      <selection pane="bottomRight" activeCell="RG217" sqref="E7:RG217"/>
    </sheetView>
  </sheetViews>
  <sheetFormatPr defaultRowHeight="13.2" x14ac:dyDescent="0.25"/>
  <cols>
    <col min="2" max="2" width="37" customWidth="1"/>
    <col min="3" max="3" width="88.21875" customWidth="1"/>
    <col min="4" max="4" width="29.21875" customWidth="1"/>
    <col min="5" max="24" width="12.77734375" customWidth="1"/>
    <col min="25" max="27" width="34.44140625" customWidth="1"/>
  </cols>
  <sheetData>
    <row r="1" spans="1:475" ht="45" customHeight="1" thickBot="1" x14ac:dyDescent="0.3">
      <c r="A1" s="777" t="s">
        <v>308</v>
      </c>
      <c r="B1" s="778"/>
      <c r="C1" s="778"/>
      <c r="D1" s="779"/>
      <c r="E1" s="172">
        <v>1</v>
      </c>
      <c r="F1" s="173">
        <v>2</v>
      </c>
      <c r="G1" s="173">
        <v>3</v>
      </c>
      <c r="H1" s="173">
        <v>4</v>
      </c>
      <c r="I1" s="173">
        <v>5</v>
      </c>
      <c r="J1" s="173">
        <v>6</v>
      </c>
      <c r="K1" s="173">
        <v>7</v>
      </c>
      <c r="L1" s="173">
        <v>8</v>
      </c>
      <c r="M1" s="173">
        <v>9</v>
      </c>
      <c r="N1" s="173">
        <v>10</v>
      </c>
      <c r="O1" s="173">
        <v>11</v>
      </c>
      <c r="P1" s="173">
        <v>12</v>
      </c>
      <c r="Q1" s="173">
        <v>13</v>
      </c>
      <c r="R1" s="173">
        <v>14</v>
      </c>
      <c r="S1" s="173">
        <v>15</v>
      </c>
      <c r="T1" s="173">
        <v>16</v>
      </c>
      <c r="U1" s="173">
        <v>17</v>
      </c>
      <c r="V1" s="173">
        <v>18</v>
      </c>
      <c r="W1" s="173">
        <v>19</v>
      </c>
      <c r="X1" s="173">
        <v>20</v>
      </c>
      <c r="Y1" s="349"/>
      <c r="Z1" s="349"/>
      <c r="AA1" s="349"/>
    </row>
    <row r="2" spans="1:475" x14ac:dyDescent="0.25">
      <c r="A2" s="784"/>
      <c r="B2" s="140"/>
      <c r="C2" s="298" t="s">
        <v>62</v>
      </c>
      <c r="D2" s="298" t="s">
        <v>15</v>
      </c>
      <c r="E2" s="129">
        <f t="array" ref="E2:X2">TRANSPOSE(SAMP!P3:P22)</f>
        <v>0</v>
      </c>
      <c r="F2" s="130">
        <v>0</v>
      </c>
      <c r="G2" s="130">
        <v>0</v>
      </c>
      <c r="H2" s="130">
        <v>0</v>
      </c>
      <c r="I2" s="130">
        <v>0</v>
      </c>
      <c r="J2" s="131">
        <v>0</v>
      </c>
      <c r="K2" s="131">
        <v>0</v>
      </c>
      <c r="L2" s="131">
        <v>0</v>
      </c>
      <c r="M2" s="131">
        <v>0</v>
      </c>
      <c r="N2" s="131">
        <v>0</v>
      </c>
      <c r="O2" s="131">
        <v>0</v>
      </c>
      <c r="P2" s="131">
        <v>0</v>
      </c>
      <c r="Q2" s="131">
        <v>0</v>
      </c>
      <c r="R2" s="131">
        <v>0</v>
      </c>
      <c r="S2" s="131">
        <v>0</v>
      </c>
      <c r="T2" s="131">
        <v>0</v>
      </c>
      <c r="U2" s="131">
        <v>0</v>
      </c>
      <c r="V2" s="131">
        <v>0</v>
      </c>
      <c r="W2" s="131">
        <v>0</v>
      </c>
      <c r="X2" s="131">
        <v>0</v>
      </c>
      <c r="Y2" s="350"/>
      <c r="Z2" s="351"/>
      <c r="AA2" s="352"/>
    </row>
    <row r="3" spans="1:475" x14ac:dyDescent="0.25">
      <c r="A3" s="784"/>
      <c r="B3" s="140"/>
      <c r="C3" s="299" t="s">
        <v>35</v>
      </c>
      <c r="D3" s="299" t="s">
        <v>33</v>
      </c>
      <c r="E3" s="132">
        <f t="array" ref="E3:X3">TRANSPOSE(SAMP!Q3:Q22)</f>
        <v>0</v>
      </c>
      <c r="F3" s="133">
        <v>0</v>
      </c>
      <c r="G3" s="134">
        <v>0</v>
      </c>
      <c r="H3" s="134">
        <v>0</v>
      </c>
      <c r="I3" s="134">
        <v>0</v>
      </c>
      <c r="J3" s="134">
        <v>0</v>
      </c>
      <c r="K3" s="134">
        <v>0</v>
      </c>
      <c r="L3" s="134">
        <v>0</v>
      </c>
      <c r="M3" s="134">
        <v>0</v>
      </c>
      <c r="N3" s="134">
        <v>0</v>
      </c>
      <c r="O3" s="134">
        <v>0</v>
      </c>
      <c r="P3" s="134">
        <v>0</v>
      </c>
      <c r="Q3" s="134">
        <v>0</v>
      </c>
      <c r="R3" s="134">
        <v>0</v>
      </c>
      <c r="S3" s="134">
        <v>0</v>
      </c>
      <c r="T3" s="134">
        <v>0</v>
      </c>
      <c r="U3" s="134">
        <v>0</v>
      </c>
      <c r="V3" s="134">
        <v>0</v>
      </c>
      <c r="W3" s="134">
        <v>0</v>
      </c>
      <c r="X3" s="134">
        <v>0</v>
      </c>
      <c r="Y3" s="353"/>
      <c r="Z3" s="354"/>
      <c r="AA3" s="355"/>
    </row>
    <row r="4" spans="1:475" ht="33.75" customHeight="1" thickBot="1" x14ac:dyDescent="0.3">
      <c r="A4" s="784"/>
      <c r="B4" s="140"/>
      <c r="C4" s="300" t="s">
        <v>34</v>
      </c>
      <c r="D4" s="135" t="s">
        <v>335</v>
      </c>
      <c r="E4" s="136">
        <f t="array" ref="E4:X4">TRANSPOSE(SAMP!R3:R22)</f>
        <v>0</v>
      </c>
      <c r="F4" s="137">
        <v>0</v>
      </c>
      <c r="G4" s="138">
        <v>0</v>
      </c>
      <c r="H4" s="138">
        <v>0</v>
      </c>
      <c r="I4" s="138">
        <v>0</v>
      </c>
      <c r="J4" s="138">
        <v>0</v>
      </c>
      <c r="K4" s="138">
        <v>0</v>
      </c>
      <c r="L4" s="138">
        <v>0</v>
      </c>
      <c r="M4" s="138">
        <v>0</v>
      </c>
      <c r="N4" s="138">
        <v>0</v>
      </c>
      <c r="O4" s="138">
        <v>0</v>
      </c>
      <c r="P4" s="138">
        <v>0</v>
      </c>
      <c r="Q4" s="138">
        <v>0</v>
      </c>
      <c r="R4" s="138">
        <v>0</v>
      </c>
      <c r="S4" s="138">
        <v>0</v>
      </c>
      <c r="T4" s="138">
        <v>0</v>
      </c>
      <c r="U4" s="138">
        <v>0</v>
      </c>
      <c r="V4" s="138">
        <v>0</v>
      </c>
      <c r="W4" s="138">
        <v>0</v>
      </c>
      <c r="X4" s="138">
        <v>0</v>
      </c>
      <c r="Y4" s="353"/>
      <c r="Z4" s="354"/>
      <c r="AA4" s="355"/>
    </row>
    <row r="5" spans="1:475" ht="13.8" thickBot="1" x14ac:dyDescent="0.3">
      <c r="A5" s="360"/>
      <c r="B5" s="140"/>
      <c r="C5" s="301"/>
      <c r="D5" s="139" t="s">
        <v>63</v>
      </c>
      <c r="E5" s="143">
        <f t="array" ref="E5:X5">TRANSPOSE(SAMP!S3:S22)</f>
        <v>0</v>
      </c>
      <c r="F5" s="144">
        <v>0</v>
      </c>
      <c r="G5" s="145">
        <v>0</v>
      </c>
      <c r="H5" s="145">
        <v>0</v>
      </c>
      <c r="I5" s="145">
        <v>0</v>
      </c>
      <c r="J5" s="145">
        <v>0</v>
      </c>
      <c r="K5" s="145">
        <v>0</v>
      </c>
      <c r="L5" s="145">
        <v>0</v>
      </c>
      <c r="M5" s="145">
        <v>0</v>
      </c>
      <c r="N5" s="145">
        <v>0</v>
      </c>
      <c r="O5" s="145">
        <v>0</v>
      </c>
      <c r="P5" s="145">
        <v>0</v>
      </c>
      <c r="Q5" s="145">
        <v>0</v>
      </c>
      <c r="R5" s="145">
        <v>0</v>
      </c>
      <c r="S5" s="145">
        <v>0</v>
      </c>
      <c r="T5" s="145">
        <v>0</v>
      </c>
      <c r="U5" s="145">
        <v>0</v>
      </c>
      <c r="V5" s="145">
        <v>0</v>
      </c>
      <c r="W5" s="145">
        <v>0</v>
      </c>
      <c r="X5" s="145">
        <v>0</v>
      </c>
      <c r="Y5" s="356"/>
      <c r="Z5" s="357"/>
      <c r="AA5" s="358"/>
    </row>
    <row r="6" spans="1:475" ht="24.75" customHeight="1" thickBot="1" x14ac:dyDescent="0.3">
      <c r="A6" s="302"/>
      <c r="B6" s="780" t="s">
        <v>205</v>
      </c>
      <c r="C6" s="781"/>
      <c r="D6" s="303" t="s">
        <v>10</v>
      </c>
      <c r="E6" s="304"/>
      <c r="F6" s="305"/>
      <c r="G6" s="305"/>
      <c r="H6" s="305"/>
      <c r="I6" s="305"/>
      <c r="J6" s="305"/>
      <c r="K6" s="305"/>
      <c r="L6" s="305"/>
      <c r="M6" s="305"/>
      <c r="N6" s="305"/>
      <c r="O6" s="305"/>
      <c r="P6" s="305"/>
      <c r="Q6" s="305"/>
      <c r="R6" s="305"/>
      <c r="S6" s="305"/>
      <c r="T6" s="305"/>
      <c r="U6" s="305"/>
      <c r="V6" s="305"/>
      <c r="W6" s="305"/>
      <c r="X6" s="305"/>
      <c r="Y6" s="175" t="s">
        <v>41</v>
      </c>
      <c r="Z6" s="176" t="s">
        <v>139</v>
      </c>
      <c r="AA6" s="177" t="s">
        <v>42</v>
      </c>
    </row>
    <row r="7" spans="1:475" ht="42.75" customHeight="1" x14ac:dyDescent="0.25">
      <c r="A7" s="309">
        <v>1</v>
      </c>
      <c r="B7" s="148" t="s">
        <v>167</v>
      </c>
      <c r="C7" s="153" t="s">
        <v>64</v>
      </c>
      <c r="D7" s="149" t="s">
        <v>65</v>
      </c>
      <c r="E7" s="636"/>
      <c r="F7" s="637"/>
      <c r="G7" s="637"/>
      <c r="H7" s="637"/>
      <c r="I7" s="637"/>
      <c r="J7" s="637"/>
      <c r="K7" s="637"/>
      <c r="L7" s="637"/>
      <c r="M7" s="637"/>
      <c r="N7" s="637"/>
      <c r="O7" s="637"/>
      <c r="P7" s="637"/>
      <c r="Q7" s="637"/>
      <c r="R7" s="637"/>
      <c r="S7" s="637"/>
      <c r="T7" s="637"/>
      <c r="U7" s="637"/>
      <c r="V7" s="637"/>
      <c r="W7" s="637"/>
      <c r="X7" s="637"/>
      <c r="Y7" s="418" t="s">
        <v>43</v>
      </c>
      <c r="Z7" s="419" t="s">
        <v>43</v>
      </c>
      <c r="AA7" s="420" t="s">
        <v>43</v>
      </c>
      <c r="AB7" s="516"/>
      <c r="AC7" s="516"/>
      <c r="AD7" s="516"/>
      <c r="AE7" s="516"/>
      <c r="AF7" s="516"/>
      <c r="AG7" s="516"/>
      <c r="AH7" s="516"/>
      <c r="AI7" s="516"/>
      <c r="AJ7" s="516"/>
      <c r="AK7" s="516"/>
      <c r="AL7" s="516"/>
      <c r="AM7" s="516"/>
      <c r="AN7" s="516"/>
      <c r="AO7" s="516"/>
      <c r="AP7" s="516"/>
      <c r="AQ7" s="516"/>
      <c r="AR7" s="516"/>
      <c r="AS7" s="516"/>
      <c r="AT7" s="516"/>
      <c r="AU7" s="516"/>
      <c r="AV7" s="516"/>
      <c r="AW7" s="516"/>
      <c r="AX7" s="516"/>
      <c r="AY7" s="516"/>
      <c r="AZ7" s="516"/>
      <c r="BA7" s="516"/>
      <c r="BB7" s="516"/>
      <c r="BC7" s="516"/>
      <c r="BD7" s="516"/>
      <c r="BE7" s="516"/>
      <c r="BF7" s="516"/>
      <c r="BG7" s="516"/>
      <c r="BH7" s="516"/>
      <c r="BI7" s="516"/>
      <c r="BJ7" s="516"/>
      <c r="BK7" s="516"/>
      <c r="BL7" s="516"/>
      <c r="BM7" s="516"/>
      <c r="BN7" s="516"/>
      <c r="BO7" s="516"/>
      <c r="BP7" s="516"/>
      <c r="BQ7" s="516"/>
      <c r="BR7" s="516"/>
      <c r="BS7" s="516"/>
      <c r="BT7" s="516"/>
      <c r="BU7" s="516"/>
      <c r="BV7" s="516"/>
      <c r="BW7" s="516"/>
      <c r="BX7" s="516"/>
      <c r="BY7" s="516"/>
      <c r="BZ7" s="516"/>
      <c r="CA7" s="516"/>
      <c r="CB7" s="516"/>
      <c r="CC7" s="516"/>
      <c r="CD7" s="516"/>
      <c r="CE7" s="516"/>
      <c r="CF7" s="516"/>
      <c r="CG7" s="516"/>
      <c r="CH7" s="516"/>
      <c r="CI7" s="516"/>
      <c r="CJ7" s="516"/>
      <c r="CK7" s="516"/>
      <c r="CL7" s="516"/>
      <c r="CM7" s="516"/>
      <c r="CN7" s="516"/>
      <c r="CO7" s="516"/>
      <c r="CP7" s="516"/>
      <c r="CQ7" s="516"/>
      <c r="CR7" s="516"/>
      <c r="CS7" s="516"/>
      <c r="CT7" s="516"/>
      <c r="CU7" s="516"/>
      <c r="CV7" s="516"/>
      <c r="CW7" s="516"/>
      <c r="CX7" s="516"/>
      <c r="CY7" s="516"/>
      <c r="CZ7" s="516"/>
      <c r="DA7" s="516"/>
      <c r="DB7" s="516"/>
      <c r="DC7" s="516"/>
      <c r="DD7" s="516"/>
      <c r="DE7" s="516"/>
      <c r="DF7" s="516"/>
      <c r="DG7" s="516"/>
      <c r="DH7" s="516"/>
      <c r="DI7" s="516"/>
      <c r="DJ7" s="516"/>
      <c r="DK7" s="516"/>
      <c r="DL7" s="516"/>
      <c r="DM7" s="516"/>
      <c r="DN7" s="516"/>
      <c r="DO7" s="516"/>
      <c r="DP7" s="516"/>
      <c r="DQ7" s="516"/>
      <c r="DR7" s="516"/>
      <c r="DS7" s="516"/>
      <c r="DT7" s="516"/>
      <c r="DU7" s="516"/>
      <c r="DV7" s="516"/>
      <c r="DW7" s="516"/>
      <c r="DX7" s="516"/>
      <c r="DY7" s="516"/>
      <c r="DZ7" s="516"/>
      <c r="EA7" s="516"/>
      <c r="EB7" s="516"/>
      <c r="EC7" s="516"/>
      <c r="ED7" s="516"/>
      <c r="EE7" s="516"/>
      <c r="EF7" s="516"/>
      <c r="EG7" s="516"/>
      <c r="EH7" s="516"/>
      <c r="EI7" s="516"/>
      <c r="EJ7" s="516"/>
      <c r="EK7" s="516"/>
      <c r="EL7" s="516"/>
      <c r="EM7" s="516"/>
      <c r="EN7" s="516"/>
      <c r="EO7" s="516"/>
      <c r="EP7" s="516"/>
      <c r="EQ7" s="516"/>
      <c r="ER7" s="516"/>
      <c r="ES7" s="516"/>
      <c r="ET7" s="516"/>
      <c r="EU7" s="516"/>
      <c r="EV7" s="516"/>
      <c r="EW7" s="516"/>
      <c r="EX7" s="516"/>
      <c r="EY7" s="516"/>
      <c r="EZ7" s="516"/>
      <c r="FA7" s="516"/>
      <c r="FB7" s="516"/>
      <c r="FC7" s="516"/>
      <c r="FD7" s="516"/>
      <c r="FE7" s="516"/>
      <c r="FF7" s="516"/>
      <c r="FG7" s="516"/>
      <c r="FH7" s="516"/>
      <c r="FI7" s="516"/>
      <c r="FJ7" s="516"/>
      <c r="FK7" s="516"/>
      <c r="FL7" s="516"/>
      <c r="FM7" s="516"/>
      <c r="FN7" s="516"/>
      <c r="FO7" s="516"/>
      <c r="FP7" s="516"/>
      <c r="FQ7" s="516"/>
      <c r="FR7" s="516"/>
      <c r="FS7" s="516"/>
      <c r="FT7" s="516"/>
      <c r="FU7" s="516"/>
      <c r="FV7" s="516"/>
      <c r="FW7" s="516"/>
      <c r="FX7" s="516"/>
      <c r="FY7" s="516"/>
      <c r="FZ7" s="516"/>
      <c r="GA7" s="516"/>
      <c r="GB7" s="516"/>
      <c r="GC7" s="516"/>
      <c r="GD7" s="516"/>
      <c r="GE7" s="516"/>
      <c r="GF7" s="516"/>
      <c r="GG7" s="516"/>
      <c r="GH7" s="516"/>
      <c r="GI7" s="516"/>
      <c r="GJ7" s="516"/>
      <c r="GK7" s="516"/>
      <c r="GL7" s="516"/>
      <c r="GM7" s="516"/>
      <c r="GN7" s="516"/>
      <c r="GO7" s="516"/>
      <c r="GP7" s="516"/>
      <c r="GQ7" s="516"/>
      <c r="GR7" s="516"/>
      <c r="GS7" s="516"/>
      <c r="GT7" s="516"/>
      <c r="GU7" s="516"/>
      <c r="GV7" s="516"/>
      <c r="GW7" s="516"/>
      <c r="GX7" s="516"/>
      <c r="GY7" s="516"/>
      <c r="GZ7" s="516"/>
      <c r="HA7" s="516"/>
      <c r="HB7" s="516"/>
      <c r="HC7" s="516"/>
      <c r="HD7" s="516"/>
      <c r="HE7" s="516"/>
      <c r="HF7" s="516"/>
      <c r="HG7" s="516"/>
      <c r="HH7" s="516"/>
      <c r="HI7" s="516"/>
      <c r="HJ7" s="516"/>
      <c r="HK7" s="516"/>
      <c r="HL7" s="516"/>
      <c r="HM7" s="516"/>
      <c r="HN7" s="516"/>
      <c r="HO7" s="516"/>
      <c r="HP7" s="516"/>
      <c r="HQ7" s="516"/>
      <c r="HR7" s="516"/>
      <c r="HS7" s="516"/>
      <c r="HT7" s="516"/>
      <c r="HU7" s="516"/>
      <c r="HV7" s="516"/>
      <c r="HW7" s="516"/>
      <c r="HX7" s="516"/>
      <c r="HY7" s="516"/>
      <c r="HZ7" s="516"/>
      <c r="IA7" s="516"/>
      <c r="IB7" s="516"/>
      <c r="IC7" s="516"/>
      <c r="ID7" s="516"/>
      <c r="IE7" s="516"/>
      <c r="IF7" s="516"/>
      <c r="IG7" s="516"/>
      <c r="IH7" s="516"/>
      <c r="II7" s="516"/>
      <c r="IJ7" s="516"/>
      <c r="IK7" s="516"/>
      <c r="IL7" s="516"/>
      <c r="IM7" s="516"/>
      <c r="IN7" s="516"/>
      <c r="IO7" s="516"/>
      <c r="IP7" s="516"/>
      <c r="IQ7" s="516"/>
      <c r="IR7" s="516"/>
      <c r="IS7" s="516"/>
      <c r="IT7" s="516"/>
      <c r="IU7" s="516"/>
      <c r="IV7" s="516"/>
      <c r="IW7" s="516"/>
      <c r="IX7" s="516"/>
      <c r="IY7" s="516"/>
      <c r="IZ7" s="516"/>
      <c r="JA7" s="516"/>
      <c r="JB7" s="516"/>
      <c r="JC7" s="516"/>
      <c r="JD7" s="516"/>
      <c r="JE7" s="516"/>
      <c r="JF7" s="516"/>
      <c r="JG7" s="516"/>
      <c r="JH7" s="516"/>
      <c r="JI7" s="516"/>
      <c r="JJ7" s="516"/>
      <c r="JK7" s="516"/>
      <c r="JL7" s="516"/>
      <c r="JM7" s="516"/>
      <c r="JN7" s="516"/>
      <c r="JO7" s="516"/>
      <c r="JP7" s="516"/>
      <c r="JQ7" s="516"/>
      <c r="JR7" s="516"/>
      <c r="JS7" s="516"/>
      <c r="JT7" s="516"/>
      <c r="JU7" s="516"/>
      <c r="JV7" s="516"/>
      <c r="JW7" s="516"/>
      <c r="JX7" s="516"/>
      <c r="JY7" s="516"/>
      <c r="JZ7" s="516"/>
      <c r="KA7" s="516"/>
      <c r="KB7" s="516"/>
      <c r="KC7" s="516"/>
      <c r="KD7" s="516"/>
      <c r="KE7" s="516"/>
      <c r="KF7" s="516"/>
      <c r="KG7" s="516"/>
      <c r="KH7" s="516"/>
      <c r="KI7" s="516"/>
      <c r="KJ7" s="516"/>
      <c r="KK7" s="516"/>
      <c r="KL7" s="516"/>
      <c r="KM7" s="516"/>
      <c r="KN7" s="516"/>
      <c r="KO7" s="516"/>
      <c r="KP7" s="516"/>
      <c r="KQ7" s="516"/>
      <c r="KR7" s="516"/>
      <c r="KS7" s="516"/>
      <c r="KT7" s="516"/>
      <c r="KU7" s="516"/>
      <c r="KV7" s="516"/>
      <c r="KW7" s="516"/>
      <c r="KX7" s="516"/>
      <c r="KY7" s="516"/>
      <c r="KZ7" s="516"/>
      <c r="LA7" s="516"/>
      <c r="LB7" s="516"/>
      <c r="LC7" s="516"/>
      <c r="LD7" s="516"/>
      <c r="LE7" s="516"/>
      <c r="LF7" s="516"/>
      <c r="LG7" s="516"/>
      <c r="LH7" s="516"/>
      <c r="LI7" s="516"/>
      <c r="LJ7" s="516"/>
      <c r="LK7" s="516"/>
      <c r="LL7" s="516"/>
      <c r="LM7" s="516"/>
      <c r="LN7" s="516"/>
      <c r="LO7" s="516"/>
      <c r="LP7" s="516"/>
      <c r="LQ7" s="516"/>
      <c r="LR7" s="516"/>
      <c r="LS7" s="516"/>
      <c r="LT7" s="516"/>
      <c r="LU7" s="516"/>
      <c r="LV7" s="516"/>
      <c r="LW7" s="516"/>
      <c r="LX7" s="516"/>
      <c r="LY7" s="516"/>
      <c r="LZ7" s="516"/>
      <c r="MA7" s="516"/>
      <c r="MB7" s="516"/>
      <c r="MC7" s="516"/>
      <c r="MD7" s="516"/>
      <c r="ME7" s="516"/>
      <c r="MF7" s="516"/>
      <c r="MG7" s="516"/>
      <c r="MH7" s="516"/>
      <c r="MI7" s="516"/>
      <c r="MJ7" s="516"/>
      <c r="MK7" s="516"/>
      <c r="ML7" s="516"/>
      <c r="MM7" s="516"/>
      <c r="MN7" s="516"/>
      <c r="MO7" s="516"/>
      <c r="MP7" s="516"/>
      <c r="MQ7" s="516"/>
      <c r="MR7" s="516"/>
      <c r="MS7" s="516"/>
      <c r="MT7" s="516"/>
      <c r="MU7" s="516"/>
      <c r="MV7" s="516"/>
      <c r="MW7" s="516"/>
      <c r="MX7" s="516"/>
      <c r="MY7" s="516"/>
      <c r="MZ7" s="516"/>
      <c r="NA7" s="516"/>
      <c r="NB7" s="516"/>
      <c r="NC7" s="516"/>
      <c r="ND7" s="516"/>
      <c r="NE7" s="516"/>
      <c r="NF7" s="516"/>
      <c r="NG7" s="516"/>
      <c r="NH7" s="516"/>
      <c r="NI7" s="516"/>
      <c r="NJ7" s="516"/>
      <c r="NK7" s="516"/>
      <c r="NL7" s="516"/>
      <c r="NM7" s="516"/>
      <c r="NN7" s="516"/>
      <c r="NO7" s="516"/>
      <c r="NP7" s="516"/>
      <c r="NQ7" s="516"/>
      <c r="NR7" s="516"/>
      <c r="NS7" s="516"/>
      <c r="NT7" s="516"/>
      <c r="NU7" s="516"/>
      <c r="NV7" s="516"/>
      <c r="NW7" s="516"/>
      <c r="NX7" s="516"/>
      <c r="NY7" s="516"/>
      <c r="NZ7" s="516"/>
      <c r="OA7" s="516"/>
      <c r="OB7" s="516"/>
      <c r="OC7" s="516"/>
      <c r="OD7" s="516"/>
      <c r="OE7" s="516"/>
      <c r="OF7" s="516"/>
      <c r="OG7" s="516"/>
      <c r="OH7" s="516"/>
      <c r="OI7" s="516"/>
      <c r="OJ7" s="516"/>
      <c r="OK7" s="516"/>
      <c r="OL7" s="516"/>
      <c r="OM7" s="516"/>
      <c r="ON7" s="516"/>
      <c r="OO7" s="516"/>
      <c r="OP7" s="516"/>
      <c r="OQ7" s="516"/>
      <c r="OR7" s="516"/>
      <c r="OS7" s="516"/>
      <c r="OT7" s="516"/>
      <c r="OU7" s="516"/>
      <c r="OV7" s="516"/>
      <c r="OW7" s="516"/>
      <c r="OX7" s="516"/>
      <c r="OY7" s="516"/>
      <c r="OZ7" s="516"/>
      <c r="PA7" s="516"/>
      <c r="PB7" s="516"/>
      <c r="PC7" s="516"/>
      <c r="PD7" s="516"/>
      <c r="PE7" s="516"/>
      <c r="PF7" s="516"/>
      <c r="PG7" s="516"/>
      <c r="PH7" s="516"/>
      <c r="PI7" s="516"/>
      <c r="PJ7" s="516"/>
      <c r="PK7" s="516"/>
      <c r="PL7" s="516"/>
      <c r="PM7" s="516"/>
      <c r="PN7" s="516"/>
      <c r="PO7" s="516"/>
      <c r="PP7" s="516"/>
      <c r="PQ7" s="516"/>
      <c r="PR7" s="516"/>
      <c r="PS7" s="516"/>
      <c r="PT7" s="516"/>
      <c r="PU7" s="516"/>
      <c r="PV7" s="516"/>
      <c r="PW7" s="516"/>
      <c r="PX7" s="516"/>
      <c r="PY7" s="516"/>
      <c r="PZ7" s="516"/>
      <c r="QA7" s="516"/>
      <c r="QB7" s="516"/>
      <c r="QC7" s="516"/>
      <c r="QD7" s="516"/>
      <c r="QE7" s="516"/>
      <c r="QF7" s="516"/>
      <c r="QG7" s="516"/>
      <c r="QH7" s="516"/>
      <c r="QI7" s="516"/>
      <c r="QJ7" s="516"/>
      <c r="QK7" s="516"/>
      <c r="QL7" s="516"/>
      <c r="QM7" s="516"/>
      <c r="QN7" s="516"/>
      <c r="QO7" s="516"/>
      <c r="QP7" s="516"/>
      <c r="QQ7" s="516"/>
      <c r="QR7" s="516"/>
      <c r="QS7" s="516"/>
      <c r="QT7" s="516"/>
      <c r="QU7" s="516"/>
      <c r="QV7" s="516"/>
      <c r="QW7" s="516"/>
      <c r="QX7" s="516"/>
      <c r="QY7" s="516"/>
      <c r="QZ7" s="516"/>
      <c r="RA7" s="516"/>
      <c r="RB7" s="516"/>
      <c r="RC7" s="516"/>
      <c r="RD7" s="516"/>
      <c r="RE7" s="516"/>
      <c r="RF7" s="516"/>
      <c r="RG7" s="516"/>
    </row>
    <row r="8" spans="1:475" ht="53.25" customHeight="1" x14ac:dyDescent="0.25">
      <c r="A8" s="310">
        <v>2</v>
      </c>
      <c r="B8" s="121" t="s">
        <v>168</v>
      </c>
      <c r="C8" s="154" t="s">
        <v>133</v>
      </c>
      <c r="D8" s="151" t="s">
        <v>52</v>
      </c>
      <c r="E8" s="639" t="str">
        <f>IF(E7="DW", "X", "")</f>
        <v/>
      </c>
      <c r="F8" s="639" t="str">
        <f t="shared" ref="F8:X8" si="0">IF(F7="DW", "X", "")</f>
        <v/>
      </c>
      <c r="G8" s="639" t="str">
        <f t="shared" si="0"/>
        <v/>
      </c>
      <c r="H8" s="639" t="str">
        <f t="shared" si="0"/>
        <v/>
      </c>
      <c r="I8" s="639" t="str">
        <f t="shared" si="0"/>
        <v/>
      </c>
      <c r="J8" s="639" t="str">
        <f t="shared" si="0"/>
        <v/>
      </c>
      <c r="K8" s="639" t="str">
        <f t="shared" si="0"/>
        <v/>
      </c>
      <c r="L8" s="639" t="str">
        <f t="shared" si="0"/>
        <v/>
      </c>
      <c r="M8" s="639" t="str">
        <f t="shared" si="0"/>
        <v/>
      </c>
      <c r="N8" s="639" t="str">
        <f t="shared" si="0"/>
        <v/>
      </c>
      <c r="O8" s="639" t="str">
        <f t="shared" si="0"/>
        <v/>
      </c>
      <c r="P8" s="639" t="str">
        <f t="shared" si="0"/>
        <v/>
      </c>
      <c r="Q8" s="639" t="str">
        <f t="shared" si="0"/>
        <v/>
      </c>
      <c r="R8" s="639" t="str">
        <f t="shared" si="0"/>
        <v/>
      </c>
      <c r="S8" s="639" t="str">
        <f t="shared" si="0"/>
        <v/>
      </c>
      <c r="T8" s="639" t="str">
        <f t="shared" si="0"/>
        <v/>
      </c>
      <c r="U8" s="639" t="str">
        <f t="shared" si="0"/>
        <v/>
      </c>
      <c r="V8" s="639" t="str">
        <f t="shared" si="0"/>
        <v/>
      </c>
      <c r="W8" s="639" t="str">
        <f t="shared" si="0"/>
        <v/>
      </c>
      <c r="X8" s="639" t="str">
        <f t="shared" si="0"/>
        <v/>
      </c>
      <c r="Y8" s="640"/>
      <c r="Z8" s="641"/>
      <c r="AA8" s="528"/>
      <c r="AB8" s="516"/>
      <c r="AC8" s="516"/>
      <c r="AD8" s="516"/>
      <c r="AE8" s="516"/>
      <c r="AF8" s="516"/>
      <c r="AG8" s="516"/>
      <c r="AH8" s="516"/>
      <c r="AI8" s="516"/>
      <c r="AJ8" s="516"/>
      <c r="AK8" s="516"/>
      <c r="AL8" s="516"/>
      <c r="AM8" s="516"/>
      <c r="AN8" s="516"/>
      <c r="AO8" s="516"/>
      <c r="AP8" s="516"/>
      <c r="AQ8" s="516"/>
      <c r="AR8" s="516"/>
      <c r="AS8" s="516"/>
      <c r="AT8" s="516"/>
      <c r="AU8" s="516"/>
      <c r="AV8" s="516"/>
      <c r="AW8" s="516"/>
      <c r="AX8" s="516"/>
      <c r="AY8" s="516"/>
      <c r="AZ8" s="516"/>
      <c r="BA8" s="516"/>
      <c r="BB8" s="516"/>
      <c r="BC8" s="516"/>
      <c r="BD8" s="516"/>
      <c r="BE8" s="516"/>
      <c r="BF8" s="516"/>
      <c r="BG8" s="516"/>
      <c r="BH8" s="516"/>
      <c r="BI8" s="516"/>
      <c r="BJ8" s="516"/>
      <c r="BK8" s="516"/>
      <c r="BL8" s="516"/>
      <c r="BM8" s="516"/>
      <c r="BN8" s="516"/>
      <c r="BO8" s="516"/>
      <c r="BP8" s="516"/>
      <c r="BQ8" s="516"/>
      <c r="BR8" s="516"/>
      <c r="BS8" s="516"/>
      <c r="BT8" s="516"/>
      <c r="BU8" s="516"/>
      <c r="BV8" s="516"/>
      <c r="BW8" s="516"/>
      <c r="BX8" s="516"/>
      <c r="BY8" s="516"/>
      <c r="BZ8" s="516"/>
      <c r="CA8" s="516"/>
      <c r="CB8" s="516"/>
      <c r="CC8" s="516"/>
      <c r="CD8" s="516"/>
      <c r="CE8" s="516"/>
      <c r="CF8" s="516"/>
      <c r="CG8" s="516"/>
      <c r="CH8" s="516"/>
      <c r="CI8" s="516"/>
      <c r="CJ8" s="516"/>
      <c r="CK8" s="516"/>
      <c r="CL8" s="516"/>
      <c r="CM8" s="516"/>
      <c r="CN8" s="516"/>
      <c r="CO8" s="516"/>
      <c r="CP8" s="516"/>
      <c r="CQ8" s="516"/>
      <c r="CR8" s="516"/>
      <c r="CS8" s="516"/>
      <c r="CT8" s="516"/>
      <c r="CU8" s="516"/>
      <c r="CV8" s="516"/>
      <c r="CW8" s="516"/>
      <c r="CX8" s="516"/>
      <c r="CY8" s="516"/>
      <c r="CZ8" s="516"/>
      <c r="DA8" s="516"/>
      <c r="DB8" s="516"/>
      <c r="DC8" s="516"/>
      <c r="DD8" s="516"/>
      <c r="DE8" s="516"/>
      <c r="DF8" s="516"/>
      <c r="DG8" s="516"/>
      <c r="DH8" s="516"/>
      <c r="DI8" s="516"/>
      <c r="DJ8" s="516"/>
      <c r="DK8" s="516"/>
      <c r="DL8" s="516"/>
      <c r="DM8" s="516"/>
      <c r="DN8" s="516"/>
      <c r="DO8" s="516"/>
      <c r="DP8" s="516"/>
      <c r="DQ8" s="516"/>
      <c r="DR8" s="516"/>
      <c r="DS8" s="516"/>
      <c r="DT8" s="516"/>
      <c r="DU8" s="516"/>
      <c r="DV8" s="516"/>
      <c r="DW8" s="516"/>
      <c r="DX8" s="516"/>
      <c r="DY8" s="516"/>
      <c r="DZ8" s="516"/>
      <c r="EA8" s="516"/>
      <c r="EB8" s="516"/>
      <c r="EC8" s="516"/>
      <c r="ED8" s="516"/>
      <c r="EE8" s="516"/>
      <c r="EF8" s="516"/>
      <c r="EG8" s="516"/>
      <c r="EH8" s="516"/>
      <c r="EI8" s="516"/>
      <c r="EJ8" s="516"/>
      <c r="EK8" s="516"/>
      <c r="EL8" s="516"/>
      <c r="EM8" s="516"/>
      <c r="EN8" s="516"/>
      <c r="EO8" s="516"/>
      <c r="EP8" s="516"/>
      <c r="EQ8" s="516"/>
      <c r="ER8" s="516"/>
      <c r="ES8" s="516"/>
      <c r="ET8" s="516"/>
      <c r="EU8" s="516"/>
      <c r="EV8" s="516"/>
      <c r="EW8" s="516"/>
      <c r="EX8" s="516"/>
      <c r="EY8" s="516"/>
      <c r="EZ8" s="516"/>
      <c r="FA8" s="516"/>
      <c r="FB8" s="516"/>
      <c r="FC8" s="516"/>
      <c r="FD8" s="516"/>
      <c r="FE8" s="516"/>
      <c r="FF8" s="516"/>
      <c r="FG8" s="516"/>
      <c r="FH8" s="516"/>
      <c r="FI8" s="516"/>
      <c r="FJ8" s="516"/>
      <c r="FK8" s="516"/>
      <c r="FL8" s="516"/>
      <c r="FM8" s="516"/>
      <c r="FN8" s="516"/>
      <c r="FO8" s="516"/>
      <c r="FP8" s="516"/>
      <c r="FQ8" s="516"/>
      <c r="FR8" s="516"/>
      <c r="FS8" s="516"/>
      <c r="FT8" s="516"/>
      <c r="FU8" s="516"/>
      <c r="FV8" s="516"/>
      <c r="FW8" s="516"/>
      <c r="FX8" s="516"/>
      <c r="FY8" s="516"/>
      <c r="FZ8" s="516"/>
      <c r="GA8" s="516"/>
      <c r="GB8" s="516"/>
      <c r="GC8" s="516"/>
      <c r="GD8" s="516"/>
      <c r="GE8" s="516"/>
      <c r="GF8" s="516"/>
      <c r="GG8" s="516"/>
      <c r="GH8" s="516"/>
      <c r="GI8" s="516"/>
      <c r="GJ8" s="516"/>
      <c r="GK8" s="516"/>
      <c r="GL8" s="516"/>
      <c r="GM8" s="516"/>
      <c r="GN8" s="516"/>
      <c r="GO8" s="516"/>
      <c r="GP8" s="516"/>
      <c r="GQ8" s="516"/>
      <c r="GR8" s="516"/>
      <c r="GS8" s="516"/>
      <c r="GT8" s="516"/>
      <c r="GU8" s="516"/>
      <c r="GV8" s="516"/>
      <c r="GW8" s="516"/>
      <c r="GX8" s="516"/>
      <c r="GY8" s="516"/>
      <c r="GZ8" s="516"/>
      <c r="HA8" s="516"/>
      <c r="HB8" s="516"/>
      <c r="HC8" s="516"/>
      <c r="HD8" s="516"/>
      <c r="HE8" s="516"/>
      <c r="HF8" s="516"/>
      <c r="HG8" s="516"/>
      <c r="HH8" s="516"/>
      <c r="HI8" s="516"/>
      <c r="HJ8" s="516"/>
      <c r="HK8" s="516"/>
      <c r="HL8" s="516"/>
      <c r="HM8" s="516"/>
      <c r="HN8" s="516"/>
      <c r="HO8" s="516"/>
      <c r="HP8" s="516"/>
      <c r="HQ8" s="516"/>
      <c r="HR8" s="516"/>
      <c r="HS8" s="516"/>
      <c r="HT8" s="516"/>
      <c r="HU8" s="516"/>
      <c r="HV8" s="516"/>
      <c r="HW8" s="516"/>
      <c r="HX8" s="516"/>
      <c r="HY8" s="516"/>
      <c r="HZ8" s="516"/>
      <c r="IA8" s="516"/>
      <c r="IB8" s="516"/>
      <c r="IC8" s="516"/>
      <c r="ID8" s="516"/>
      <c r="IE8" s="516"/>
      <c r="IF8" s="516"/>
      <c r="IG8" s="516"/>
      <c r="IH8" s="516"/>
      <c r="II8" s="516"/>
      <c r="IJ8" s="516"/>
      <c r="IK8" s="516"/>
      <c r="IL8" s="516"/>
      <c r="IM8" s="516"/>
      <c r="IN8" s="516"/>
      <c r="IO8" s="516"/>
      <c r="IP8" s="516"/>
      <c r="IQ8" s="516"/>
      <c r="IR8" s="516"/>
      <c r="IS8" s="516"/>
      <c r="IT8" s="516"/>
      <c r="IU8" s="516"/>
      <c r="IV8" s="516"/>
      <c r="IW8" s="516"/>
      <c r="IX8" s="516"/>
      <c r="IY8" s="516"/>
      <c r="IZ8" s="516"/>
      <c r="JA8" s="516"/>
      <c r="JB8" s="516"/>
      <c r="JC8" s="516"/>
      <c r="JD8" s="516"/>
      <c r="JE8" s="516"/>
      <c r="JF8" s="516"/>
      <c r="JG8" s="516"/>
      <c r="JH8" s="516"/>
      <c r="JI8" s="516"/>
      <c r="JJ8" s="516"/>
      <c r="JK8" s="516"/>
      <c r="JL8" s="516"/>
      <c r="JM8" s="516"/>
      <c r="JN8" s="516"/>
      <c r="JO8" s="516"/>
      <c r="JP8" s="516"/>
      <c r="JQ8" s="516"/>
      <c r="JR8" s="516"/>
      <c r="JS8" s="516"/>
      <c r="JT8" s="516"/>
      <c r="JU8" s="516"/>
      <c r="JV8" s="516"/>
      <c r="JW8" s="516"/>
      <c r="JX8" s="516"/>
      <c r="JY8" s="516"/>
      <c r="JZ8" s="516"/>
      <c r="KA8" s="516"/>
      <c r="KB8" s="516"/>
      <c r="KC8" s="516"/>
      <c r="KD8" s="516"/>
      <c r="KE8" s="516"/>
      <c r="KF8" s="516"/>
      <c r="KG8" s="516"/>
      <c r="KH8" s="516"/>
      <c r="KI8" s="516"/>
      <c r="KJ8" s="516"/>
      <c r="KK8" s="516"/>
      <c r="KL8" s="516"/>
      <c r="KM8" s="516"/>
      <c r="KN8" s="516"/>
      <c r="KO8" s="516"/>
      <c r="KP8" s="516"/>
      <c r="KQ8" s="516"/>
      <c r="KR8" s="516"/>
      <c r="KS8" s="516"/>
      <c r="KT8" s="516"/>
      <c r="KU8" s="516"/>
      <c r="KV8" s="516"/>
      <c r="KW8" s="516"/>
      <c r="KX8" s="516"/>
      <c r="KY8" s="516"/>
      <c r="KZ8" s="516"/>
      <c r="LA8" s="516"/>
      <c r="LB8" s="516"/>
      <c r="LC8" s="516"/>
      <c r="LD8" s="516"/>
      <c r="LE8" s="516"/>
      <c r="LF8" s="516"/>
      <c r="LG8" s="516"/>
      <c r="LH8" s="516"/>
      <c r="LI8" s="516"/>
      <c r="LJ8" s="516"/>
      <c r="LK8" s="516"/>
      <c r="LL8" s="516"/>
      <c r="LM8" s="516"/>
      <c r="LN8" s="516"/>
      <c r="LO8" s="516"/>
      <c r="LP8" s="516"/>
      <c r="LQ8" s="516"/>
      <c r="LR8" s="516"/>
      <c r="LS8" s="516"/>
      <c r="LT8" s="516"/>
      <c r="LU8" s="516"/>
      <c r="LV8" s="516"/>
      <c r="LW8" s="516"/>
      <c r="LX8" s="516"/>
      <c r="LY8" s="516"/>
      <c r="LZ8" s="516"/>
      <c r="MA8" s="516"/>
      <c r="MB8" s="516"/>
      <c r="MC8" s="516"/>
      <c r="MD8" s="516"/>
      <c r="ME8" s="516"/>
      <c r="MF8" s="516"/>
      <c r="MG8" s="516"/>
      <c r="MH8" s="516"/>
      <c r="MI8" s="516"/>
      <c r="MJ8" s="516"/>
      <c r="MK8" s="516"/>
      <c r="ML8" s="516"/>
      <c r="MM8" s="516"/>
      <c r="MN8" s="516"/>
      <c r="MO8" s="516"/>
      <c r="MP8" s="516"/>
      <c r="MQ8" s="516"/>
      <c r="MR8" s="516"/>
      <c r="MS8" s="516"/>
      <c r="MT8" s="516"/>
      <c r="MU8" s="516"/>
      <c r="MV8" s="516"/>
      <c r="MW8" s="516"/>
      <c r="MX8" s="516"/>
      <c r="MY8" s="516"/>
      <c r="MZ8" s="516"/>
      <c r="NA8" s="516"/>
      <c r="NB8" s="516"/>
      <c r="NC8" s="516"/>
      <c r="ND8" s="516"/>
      <c r="NE8" s="516"/>
      <c r="NF8" s="516"/>
      <c r="NG8" s="516"/>
      <c r="NH8" s="516"/>
      <c r="NI8" s="516"/>
      <c r="NJ8" s="516"/>
      <c r="NK8" s="516"/>
      <c r="NL8" s="516"/>
      <c r="NM8" s="516"/>
      <c r="NN8" s="516"/>
      <c r="NO8" s="516"/>
      <c r="NP8" s="516"/>
      <c r="NQ8" s="516"/>
      <c r="NR8" s="516"/>
      <c r="NS8" s="516"/>
      <c r="NT8" s="516"/>
      <c r="NU8" s="516"/>
      <c r="NV8" s="516"/>
      <c r="NW8" s="516"/>
      <c r="NX8" s="516"/>
      <c r="NY8" s="516"/>
      <c r="NZ8" s="516"/>
      <c r="OA8" s="516"/>
      <c r="OB8" s="516"/>
      <c r="OC8" s="516"/>
      <c r="OD8" s="516"/>
      <c r="OE8" s="516"/>
      <c r="OF8" s="516"/>
      <c r="OG8" s="516"/>
      <c r="OH8" s="516"/>
      <c r="OI8" s="516"/>
      <c r="OJ8" s="516"/>
      <c r="OK8" s="516"/>
      <c r="OL8" s="516"/>
      <c r="OM8" s="516"/>
      <c r="ON8" s="516"/>
      <c r="OO8" s="516"/>
      <c r="OP8" s="516"/>
      <c r="OQ8" s="516"/>
      <c r="OR8" s="516"/>
      <c r="OS8" s="516"/>
      <c r="OT8" s="516"/>
      <c r="OU8" s="516"/>
      <c r="OV8" s="516"/>
      <c r="OW8" s="516"/>
      <c r="OX8" s="516"/>
      <c r="OY8" s="516"/>
      <c r="OZ8" s="516"/>
      <c r="PA8" s="516"/>
      <c r="PB8" s="516"/>
      <c r="PC8" s="516"/>
      <c r="PD8" s="516"/>
      <c r="PE8" s="516"/>
      <c r="PF8" s="516"/>
      <c r="PG8" s="516"/>
      <c r="PH8" s="516"/>
      <c r="PI8" s="516"/>
      <c r="PJ8" s="516"/>
      <c r="PK8" s="516"/>
      <c r="PL8" s="516"/>
      <c r="PM8" s="516"/>
      <c r="PN8" s="516"/>
      <c r="PO8" s="516"/>
      <c r="PP8" s="516"/>
      <c r="PQ8" s="516"/>
      <c r="PR8" s="516"/>
      <c r="PS8" s="516"/>
      <c r="PT8" s="516"/>
      <c r="PU8" s="516"/>
      <c r="PV8" s="516"/>
      <c r="PW8" s="516"/>
      <c r="PX8" s="516"/>
      <c r="PY8" s="516"/>
      <c r="PZ8" s="516"/>
      <c r="QA8" s="516"/>
      <c r="QB8" s="516"/>
      <c r="QC8" s="516"/>
      <c r="QD8" s="516"/>
      <c r="QE8" s="516"/>
      <c r="QF8" s="516"/>
      <c r="QG8" s="516"/>
      <c r="QH8" s="516"/>
      <c r="QI8" s="516"/>
      <c r="QJ8" s="516"/>
      <c r="QK8" s="516"/>
      <c r="QL8" s="516"/>
      <c r="QM8" s="516"/>
      <c r="QN8" s="516"/>
      <c r="QO8" s="516"/>
      <c r="QP8" s="516"/>
      <c r="QQ8" s="516"/>
      <c r="QR8" s="516"/>
      <c r="QS8" s="516"/>
      <c r="QT8" s="516"/>
      <c r="QU8" s="516"/>
      <c r="QV8" s="516"/>
      <c r="QW8" s="516"/>
      <c r="QX8" s="516"/>
      <c r="QY8" s="516"/>
      <c r="QZ8" s="516"/>
      <c r="RA8" s="516"/>
      <c r="RB8" s="516"/>
      <c r="RC8" s="516"/>
      <c r="RD8" s="516"/>
      <c r="RE8" s="516"/>
      <c r="RF8" s="516"/>
      <c r="RG8" s="516"/>
    </row>
    <row r="9" spans="1:475" ht="51.75" customHeight="1" x14ac:dyDescent="0.25">
      <c r="A9" s="311">
        <v>3</v>
      </c>
      <c r="B9" s="121" t="s">
        <v>170</v>
      </c>
      <c r="C9" s="154" t="s">
        <v>93</v>
      </c>
      <c r="D9" s="151" t="s">
        <v>67</v>
      </c>
      <c r="E9" s="639" t="str">
        <f>IF(E7="A", "X", "")</f>
        <v/>
      </c>
      <c r="F9" s="639" t="str">
        <f t="shared" ref="F9:X9" si="1">IF(F7="A", "X", "")</f>
        <v/>
      </c>
      <c r="G9" s="639" t="str">
        <f t="shared" si="1"/>
        <v/>
      </c>
      <c r="H9" s="639" t="str">
        <f t="shared" si="1"/>
        <v/>
      </c>
      <c r="I9" s="639" t="str">
        <f t="shared" si="1"/>
        <v/>
      </c>
      <c r="J9" s="639" t="str">
        <f t="shared" si="1"/>
        <v/>
      </c>
      <c r="K9" s="639" t="str">
        <f t="shared" si="1"/>
        <v/>
      </c>
      <c r="L9" s="639" t="str">
        <f t="shared" si="1"/>
        <v/>
      </c>
      <c r="M9" s="639" t="str">
        <f t="shared" si="1"/>
        <v/>
      </c>
      <c r="N9" s="639" t="str">
        <f t="shared" si="1"/>
        <v/>
      </c>
      <c r="O9" s="639" t="str">
        <f t="shared" si="1"/>
        <v/>
      </c>
      <c r="P9" s="639" t="str">
        <f t="shared" si="1"/>
        <v/>
      </c>
      <c r="Q9" s="639" t="str">
        <f t="shared" si="1"/>
        <v/>
      </c>
      <c r="R9" s="639" t="str">
        <f t="shared" si="1"/>
        <v/>
      </c>
      <c r="S9" s="639" t="str">
        <f t="shared" si="1"/>
        <v/>
      </c>
      <c r="T9" s="639" t="str">
        <f t="shared" si="1"/>
        <v/>
      </c>
      <c r="U9" s="639" t="str">
        <f t="shared" si="1"/>
        <v/>
      </c>
      <c r="V9" s="639" t="str">
        <f t="shared" si="1"/>
        <v/>
      </c>
      <c r="W9" s="639" t="str">
        <f t="shared" si="1"/>
        <v/>
      </c>
      <c r="X9" s="639" t="str">
        <f t="shared" si="1"/>
        <v/>
      </c>
      <c r="Y9" s="642"/>
      <c r="Z9" s="643"/>
      <c r="AA9" s="525"/>
      <c r="AB9" s="516"/>
      <c r="AC9" s="516"/>
      <c r="AD9" s="516"/>
      <c r="AE9" s="516"/>
      <c r="AF9" s="516"/>
      <c r="AG9" s="516"/>
      <c r="AH9" s="516"/>
      <c r="AI9" s="516"/>
      <c r="AJ9" s="516"/>
      <c r="AK9" s="516"/>
      <c r="AL9" s="516"/>
      <c r="AM9" s="516"/>
      <c r="AN9" s="516"/>
      <c r="AO9" s="516"/>
      <c r="AP9" s="516"/>
      <c r="AQ9" s="516"/>
      <c r="AR9" s="516"/>
      <c r="AS9" s="516"/>
      <c r="AT9" s="516"/>
      <c r="AU9" s="516"/>
      <c r="AV9" s="516"/>
      <c r="AW9" s="516"/>
      <c r="AX9" s="516"/>
      <c r="AY9" s="516"/>
      <c r="AZ9" s="516"/>
      <c r="BA9" s="516"/>
      <c r="BB9" s="516"/>
      <c r="BC9" s="516"/>
      <c r="BD9" s="516"/>
      <c r="BE9" s="516"/>
      <c r="BF9" s="516"/>
      <c r="BG9" s="516"/>
      <c r="BH9" s="516"/>
      <c r="BI9" s="516"/>
      <c r="BJ9" s="516"/>
      <c r="BK9" s="516"/>
      <c r="BL9" s="516"/>
      <c r="BM9" s="516"/>
      <c r="BN9" s="516"/>
      <c r="BO9" s="516"/>
      <c r="BP9" s="516"/>
      <c r="BQ9" s="516"/>
      <c r="BR9" s="516"/>
      <c r="BS9" s="516"/>
      <c r="BT9" s="516"/>
      <c r="BU9" s="516"/>
      <c r="BV9" s="516"/>
      <c r="BW9" s="516"/>
      <c r="BX9" s="516"/>
      <c r="BY9" s="516"/>
      <c r="BZ9" s="516"/>
      <c r="CA9" s="516"/>
      <c r="CB9" s="516"/>
      <c r="CC9" s="516"/>
      <c r="CD9" s="516"/>
      <c r="CE9" s="516"/>
      <c r="CF9" s="516"/>
      <c r="CG9" s="516"/>
      <c r="CH9" s="516"/>
      <c r="CI9" s="516"/>
      <c r="CJ9" s="516"/>
      <c r="CK9" s="516"/>
      <c r="CL9" s="516"/>
      <c r="CM9" s="516"/>
      <c r="CN9" s="516"/>
      <c r="CO9" s="516"/>
      <c r="CP9" s="516"/>
      <c r="CQ9" s="516"/>
      <c r="CR9" s="516"/>
      <c r="CS9" s="516"/>
      <c r="CT9" s="516"/>
      <c r="CU9" s="516"/>
      <c r="CV9" s="516"/>
      <c r="CW9" s="516"/>
      <c r="CX9" s="516"/>
      <c r="CY9" s="516"/>
      <c r="CZ9" s="516"/>
      <c r="DA9" s="516"/>
      <c r="DB9" s="516"/>
      <c r="DC9" s="516"/>
      <c r="DD9" s="516"/>
      <c r="DE9" s="516"/>
      <c r="DF9" s="516"/>
      <c r="DG9" s="516"/>
      <c r="DH9" s="516"/>
      <c r="DI9" s="516"/>
      <c r="DJ9" s="516"/>
      <c r="DK9" s="516"/>
      <c r="DL9" s="516"/>
      <c r="DM9" s="516"/>
      <c r="DN9" s="516"/>
      <c r="DO9" s="516"/>
      <c r="DP9" s="516"/>
      <c r="DQ9" s="516"/>
      <c r="DR9" s="516"/>
      <c r="DS9" s="516"/>
      <c r="DT9" s="516"/>
      <c r="DU9" s="516"/>
      <c r="DV9" s="516"/>
      <c r="DW9" s="516"/>
      <c r="DX9" s="516"/>
      <c r="DY9" s="516"/>
      <c r="DZ9" s="516"/>
      <c r="EA9" s="516"/>
      <c r="EB9" s="516"/>
      <c r="EC9" s="516"/>
      <c r="ED9" s="516"/>
      <c r="EE9" s="516"/>
      <c r="EF9" s="516"/>
      <c r="EG9" s="516"/>
      <c r="EH9" s="516"/>
      <c r="EI9" s="516"/>
      <c r="EJ9" s="516"/>
      <c r="EK9" s="516"/>
      <c r="EL9" s="516"/>
      <c r="EM9" s="516"/>
      <c r="EN9" s="516"/>
      <c r="EO9" s="516"/>
      <c r="EP9" s="516"/>
      <c r="EQ9" s="516"/>
      <c r="ER9" s="516"/>
      <c r="ES9" s="516"/>
      <c r="ET9" s="516"/>
      <c r="EU9" s="516"/>
      <c r="EV9" s="516"/>
      <c r="EW9" s="516"/>
      <c r="EX9" s="516"/>
      <c r="EY9" s="516"/>
      <c r="EZ9" s="516"/>
      <c r="FA9" s="516"/>
      <c r="FB9" s="516"/>
      <c r="FC9" s="516"/>
      <c r="FD9" s="516"/>
      <c r="FE9" s="516"/>
      <c r="FF9" s="516"/>
      <c r="FG9" s="516"/>
      <c r="FH9" s="516"/>
      <c r="FI9" s="516"/>
      <c r="FJ9" s="516"/>
      <c r="FK9" s="516"/>
      <c r="FL9" s="516"/>
      <c r="FM9" s="516"/>
      <c r="FN9" s="516"/>
      <c r="FO9" s="516"/>
      <c r="FP9" s="516"/>
      <c r="FQ9" s="516"/>
      <c r="FR9" s="516"/>
      <c r="FS9" s="516"/>
      <c r="FT9" s="516"/>
      <c r="FU9" s="516"/>
      <c r="FV9" s="516"/>
      <c r="FW9" s="516"/>
      <c r="FX9" s="516"/>
      <c r="FY9" s="516"/>
      <c r="FZ9" s="516"/>
      <c r="GA9" s="516"/>
      <c r="GB9" s="516"/>
      <c r="GC9" s="516"/>
      <c r="GD9" s="516"/>
      <c r="GE9" s="516"/>
      <c r="GF9" s="516"/>
      <c r="GG9" s="516"/>
      <c r="GH9" s="516"/>
      <c r="GI9" s="516"/>
      <c r="GJ9" s="516"/>
      <c r="GK9" s="516"/>
      <c r="GL9" s="516"/>
      <c r="GM9" s="516"/>
      <c r="GN9" s="516"/>
      <c r="GO9" s="516"/>
      <c r="GP9" s="516"/>
      <c r="GQ9" s="516"/>
      <c r="GR9" s="516"/>
      <c r="GS9" s="516"/>
      <c r="GT9" s="516"/>
      <c r="GU9" s="516"/>
      <c r="GV9" s="516"/>
      <c r="GW9" s="516"/>
      <c r="GX9" s="516"/>
      <c r="GY9" s="516"/>
      <c r="GZ9" s="516"/>
      <c r="HA9" s="516"/>
      <c r="HB9" s="516"/>
      <c r="HC9" s="516"/>
      <c r="HD9" s="516"/>
      <c r="HE9" s="516"/>
      <c r="HF9" s="516"/>
      <c r="HG9" s="516"/>
      <c r="HH9" s="516"/>
      <c r="HI9" s="516"/>
      <c r="HJ9" s="516"/>
      <c r="HK9" s="516"/>
      <c r="HL9" s="516"/>
      <c r="HM9" s="516"/>
      <c r="HN9" s="516"/>
      <c r="HO9" s="516"/>
      <c r="HP9" s="516"/>
      <c r="HQ9" s="516"/>
      <c r="HR9" s="516"/>
      <c r="HS9" s="516"/>
      <c r="HT9" s="516"/>
      <c r="HU9" s="516"/>
      <c r="HV9" s="516"/>
      <c r="HW9" s="516"/>
      <c r="HX9" s="516"/>
      <c r="HY9" s="516"/>
      <c r="HZ9" s="516"/>
      <c r="IA9" s="516"/>
      <c r="IB9" s="516"/>
      <c r="IC9" s="516"/>
      <c r="ID9" s="516"/>
      <c r="IE9" s="516"/>
      <c r="IF9" s="516"/>
      <c r="IG9" s="516"/>
      <c r="IH9" s="516"/>
      <c r="II9" s="516"/>
      <c r="IJ9" s="516"/>
      <c r="IK9" s="516"/>
      <c r="IL9" s="516"/>
      <c r="IM9" s="516"/>
      <c r="IN9" s="516"/>
      <c r="IO9" s="516"/>
      <c r="IP9" s="516"/>
      <c r="IQ9" s="516"/>
      <c r="IR9" s="516"/>
      <c r="IS9" s="516"/>
      <c r="IT9" s="516"/>
      <c r="IU9" s="516"/>
      <c r="IV9" s="516"/>
      <c r="IW9" s="516"/>
      <c r="IX9" s="516"/>
      <c r="IY9" s="516"/>
      <c r="IZ9" s="516"/>
      <c r="JA9" s="516"/>
      <c r="JB9" s="516"/>
      <c r="JC9" s="516"/>
      <c r="JD9" s="516"/>
      <c r="JE9" s="516"/>
      <c r="JF9" s="516"/>
      <c r="JG9" s="516"/>
      <c r="JH9" s="516"/>
      <c r="JI9" s="516"/>
      <c r="JJ9" s="516"/>
      <c r="JK9" s="516"/>
      <c r="JL9" s="516"/>
      <c r="JM9" s="516"/>
      <c r="JN9" s="516"/>
      <c r="JO9" s="516"/>
      <c r="JP9" s="516"/>
      <c r="JQ9" s="516"/>
      <c r="JR9" s="516"/>
      <c r="JS9" s="516"/>
      <c r="JT9" s="516"/>
      <c r="JU9" s="516"/>
      <c r="JV9" s="516"/>
      <c r="JW9" s="516"/>
      <c r="JX9" s="516"/>
      <c r="JY9" s="516"/>
      <c r="JZ9" s="516"/>
      <c r="KA9" s="516"/>
      <c r="KB9" s="516"/>
      <c r="KC9" s="516"/>
      <c r="KD9" s="516"/>
      <c r="KE9" s="516"/>
      <c r="KF9" s="516"/>
      <c r="KG9" s="516"/>
      <c r="KH9" s="516"/>
      <c r="KI9" s="516"/>
      <c r="KJ9" s="516"/>
      <c r="KK9" s="516"/>
      <c r="KL9" s="516"/>
      <c r="KM9" s="516"/>
      <c r="KN9" s="516"/>
      <c r="KO9" s="516"/>
      <c r="KP9" s="516"/>
      <c r="KQ9" s="516"/>
      <c r="KR9" s="516"/>
      <c r="KS9" s="516"/>
      <c r="KT9" s="516"/>
      <c r="KU9" s="516"/>
      <c r="KV9" s="516"/>
      <c r="KW9" s="516"/>
      <c r="KX9" s="516"/>
      <c r="KY9" s="516"/>
      <c r="KZ9" s="516"/>
      <c r="LA9" s="516"/>
      <c r="LB9" s="516"/>
      <c r="LC9" s="516"/>
      <c r="LD9" s="516"/>
      <c r="LE9" s="516"/>
      <c r="LF9" s="516"/>
      <c r="LG9" s="516"/>
      <c r="LH9" s="516"/>
      <c r="LI9" s="516"/>
      <c r="LJ9" s="516"/>
      <c r="LK9" s="516"/>
      <c r="LL9" s="516"/>
      <c r="LM9" s="516"/>
      <c r="LN9" s="516"/>
      <c r="LO9" s="516"/>
      <c r="LP9" s="516"/>
      <c r="LQ9" s="516"/>
      <c r="LR9" s="516"/>
      <c r="LS9" s="516"/>
      <c r="LT9" s="516"/>
      <c r="LU9" s="516"/>
      <c r="LV9" s="516"/>
      <c r="LW9" s="516"/>
      <c r="LX9" s="516"/>
      <c r="LY9" s="516"/>
      <c r="LZ9" s="516"/>
      <c r="MA9" s="516"/>
      <c r="MB9" s="516"/>
      <c r="MC9" s="516"/>
      <c r="MD9" s="516"/>
      <c r="ME9" s="516"/>
      <c r="MF9" s="516"/>
      <c r="MG9" s="516"/>
      <c r="MH9" s="516"/>
      <c r="MI9" s="516"/>
      <c r="MJ9" s="516"/>
      <c r="MK9" s="516"/>
      <c r="ML9" s="516"/>
      <c r="MM9" s="516"/>
      <c r="MN9" s="516"/>
      <c r="MO9" s="516"/>
      <c r="MP9" s="516"/>
      <c r="MQ9" s="516"/>
      <c r="MR9" s="516"/>
      <c r="MS9" s="516"/>
      <c r="MT9" s="516"/>
      <c r="MU9" s="516"/>
      <c r="MV9" s="516"/>
      <c r="MW9" s="516"/>
      <c r="MX9" s="516"/>
      <c r="MY9" s="516"/>
      <c r="MZ9" s="516"/>
      <c r="NA9" s="516"/>
      <c r="NB9" s="516"/>
      <c r="NC9" s="516"/>
      <c r="ND9" s="516"/>
      <c r="NE9" s="516"/>
      <c r="NF9" s="516"/>
      <c r="NG9" s="516"/>
      <c r="NH9" s="516"/>
      <c r="NI9" s="516"/>
      <c r="NJ9" s="516"/>
      <c r="NK9" s="516"/>
      <c r="NL9" s="516"/>
      <c r="NM9" s="516"/>
      <c r="NN9" s="516"/>
      <c r="NO9" s="516"/>
      <c r="NP9" s="516"/>
      <c r="NQ9" s="516"/>
      <c r="NR9" s="516"/>
      <c r="NS9" s="516"/>
      <c r="NT9" s="516"/>
      <c r="NU9" s="516"/>
      <c r="NV9" s="516"/>
      <c r="NW9" s="516"/>
      <c r="NX9" s="516"/>
      <c r="NY9" s="516"/>
      <c r="NZ9" s="516"/>
      <c r="OA9" s="516"/>
      <c r="OB9" s="516"/>
      <c r="OC9" s="516"/>
      <c r="OD9" s="516"/>
      <c r="OE9" s="516"/>
      <c r="OF9" s="516"/>
      <c r="OG9" s="516"/>
      <c r="OH9" s="516"/>
      <c r="OI9" s="516"/>
      <c r="OJ9" s="516"/>
      <c r="OK9" s="516"/>
      <c r="OL9" s="516"/>
      <c r="OM9" s="516"/>
      <c r="ON9" s="516"/>
      <c r="OO9" s="516"/>
      <c r="OP9" s="516"/>
      <c r="OQ9" s="516"/>
      <c r="OR9" s="516"/>
      <c r="OS9" s="516"/>
      <c r="OT9" s="516"/>
      <c r="OU9" s="516"/>
      <c r="OV9" s="516"/>
      <c r="OW9" s="516"/>
      <c r="OX9" s="516"/>
      <c r="OY9" s="516"/>
      <c r="OZ9" s="516"/>
      <c r="PA9" s="516"/>
      <c r="PB9" s="516"/>
      <c r="PC9" s="516"/>
      <c r="PD9" s="516"/>
      <c r="PE9" s="516"/>
      <c r="PF9" s="516"/>
      <c r="PG9" s="516"/>
      <c r="PH9" s="516"/>
      <c r="PI9" s="516"/>
      <c r="PJ9" s="516"/>
      <c r="PK9" s="516"/>
      <c r="PL9" s="516"/>
      <c r="PM9" s="516"/>
      <c r="PN9" s="516"/>
      <c r="PO9" s="516"/>
      <c r="PP9" s="516"/>
      <c r="PQ9" s="516"/>
      <c r="PR9" s="516"/>
      <c r="PS9" s="516"/>
      <c r="PT9" s="516"/>
      <c r="PU9" s="516"/>
      <c r="PV9" s="516"/>
      <c r="PW9" s="516"/>
      <c r="PX9" s="516"/>
      <c r="PY9" s="516"/>
      <c r="PZ9" s="516"/>
      <c r="QA9" s="516"/>
      <c r="QB9" s="516"/>
      <c r="QC9" s="516"/>
      <c r="QD9" s="516"/>
      <c r="QE9" s="516"/>
      <c r="QF9" s="516"/>
      <c r="QG9" s="516"/>
      <c r="QH9" s="516"/>
      <c r="QI9" s="516"/>
      <c r="QJ9" s="516"/>
      <c r="QK9" s="516"/>
      <c r="QL9" s="516"/>
      <c r="QM9" s="516"/>
      <c r="QN9" s="516"/>
      <c r="QO9" s="516"/>
      <c r="QP9" s="516"/>
      <c r="QQ9" s="516"/>
      <c r="QR9" s="516"/>
      <c r="QS9" s="516"/>
      <c r="QT9" s="516"/>
      <c r="QU9" s="516"/>
      <c r="QV9" s="516"/>
      <c r="QW9" s="516"/>
      <c r="QX9" s="516"/>
      <c r="QY9" s="516"/>
      <c r="QZ9" s="516"/>
      <c r="RA9" s="516"/>
      <c r="RB9" s="516"/>
      <c r="RC9" s="516"/>
      <c r="RD9" s="516"/>
      <c r="RE9" s="516"/>
      <c r="RF9" s="516"/>
      <c r="RG9" s="516"/>
    </row>
    <row r="10" spans="1:475" ht="42.75" customHeight="1" x14ac:dyDescent="0.25">
      <c r="A10" s="311">
        <v>4</v>
      </c>
      <c r="B10" s="121" t="s">
        <v>169</v>
      </c>
      <c r="C10" s="154" t="s">
        <v>68</v>
      </c>
      <c r="D10" s="151" t="s">
        <v>69</v>
      </c>
      <c r="E10" s="425"/>
      <c r="F10" s="644"/>
      <c r="G10" s="645"/>
      <c r="H10" s="645"/>
      <c r="I10" s="645"/>
      <c r="J10" s="645"/>
      <c r="K10" s="645"/>
      <c r="L10" s="645"/>
      <c r="M10" s="645"/>
      <c r="N10" s="645"/>
      <c r="O10" s="645"/>
      <c r="P10" s="645"/>
      <c r="Q10" s="645"/>
      <c r="R10" s="645"/>
      <c r="S10" s="645"/>
      <c r="T10" s="645"/>
      <c r="U10" s="645"/>
      <c r="V10" s="645"/>
      <c r="W10" s="645"/>
      <c r="X10" s="645"/>
      <c r="Y10" s="642"/>
      <c r="Z10" s="643"/>
      <c r="AA10" s="525"/>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c r="CC10" s="516"/>
      <c r="CD10" s="516"/>
      <c r="CE10" s="516"/>
      <c r="CF10" s="516"/>
      <c r="CG10" s="516"/>
      <c r="CH10" s="516"/>
      <c r="CI10" s="516"/>
      <c r="CJ10" s="516"/>
      <c r="CK10" s="516"/>
      <c r="CL10" s="516"/>
      <c r="CM10" s="516"/>
      <c r="CN10" s="516"/>
      <c r="CO10" s="516"/>
      <c r="CP10" s="516"/>
      <c r="CQ10" s="516"/>
      <c r="CR10" s="516"/>
      <c r="CS10" s="516"/>
      <c r="CT10" s="516"/>
      <c r="CU10" s="516"/>
      <c r="CV10" s="516"/>
      <c r="CW10" s="516"/>
      <c r="CX10" s="516"/>
      <c r="CY10" s="516"/>
      <c r="CZ10" s="516"/>
      <c r="DA10" s="516"/>
      <c r="DB10" s="516"/>
      <c r="DC10" s="516"/>
      <c r="DD10" s="516"/>
      <c r="DE10" s="516"/>
      <c r="DF10" s="516"/>
      <c r="DG10" s="516"/>
      <c r="DH10" s="516"/>
      <c r="DI10" s="516"/>
      <c r="DJ10" s="516"/>
      <c r="DK10" s="516"/>
      <c r="DL10" s="516"/>
      <c r="DM10" s="516"/>
      <c r="DN10" s="516"/>
      <c r="DO10" s="516"/>
      <c r="DP10" s="516"/>
      <c r="DQ10" s="516"/>
      <c r="DR10" s="516"/>
      <c r="DS10" s="516"/>
      <c r="DT10" s="516"/>
      <c r="DU10" s="516"/>
      <c r="DV10" s="516"/>
      <c r="DW10" s="516"/>
      <c r="DX10" s="516"/>
      <c r="DY10" s="516"/>
      <c r="DZ10" s="516"/>
      <c r="EA10" s="516"/>
      <c r="EB10" s="516"/>
      <c r="EC10" s="516"/>
      <c r="ED10" s="516"/>
      <c r="EE10" s="516"/>
      <c r="EF10" s="516"/>
      <c r="EG10" s="516"/>
      <c r="EH10" s="516"/>
      <c r="EI10" s="516"/>
      <c r="EJ10" s="516"/>
      <c r="EK10" s="516"/>
      <c r="EL10" s="516"/>
      <c r="EM10" s="516"/>
      <c r="EN10" s="516"/>
      <c r="EO10" s="516"/>
      <c r="EP10" s="516"/>
      <c r="EQ10" s="516"/>
      <c r="ER10" s="516"/>
      <c r="ES10" s="516"/>
      <c r="ET10" s="516"/>
      <c r="EU10" s="516"/>
      <c r="EV10" s="516"/>
      <c r="EW10" s="516"/>
      <c r="EX10" s="516"/>
      <c r="EY10" s="516"/>
      <c r="EZ10" s="516"/>
      <c r="FA10" s="516"/>
      <c r="FB10" s="516"/>
      <c r="FC10" s="516"/>
      <c r="FD10" s="516"/>
      <c r="FE10" s="516"/>
      <c r="FF10" s="516"/>
      <c r="FG10" s="516"/>
      <c r="FH10" s="516"/>
      <c r="FI10" s="516"/>
      <c r="FJ10" s="516"/>
      <c r="FK10" s="516"/>
      <c r="FL10" s="516"/>
      <c r="FM10" s="516"/>
      <c r="FN10" s="516"/>
      <c r="FO10" s="516"/>
      <c r="FP10" s="516"/>
      <c r="FQ10" s="516"/>
      <c r="FR10" s="516"/>
      <c r="FS10" s="516"/>
      <c r="FT10" s="516"/>
      <c r="FU10" s="516"/>
      <c r="FV10" s="516"/>
      <c r="FW10" s="516"/>
      <c r="FX10" s="516"/>
      <c r="FY10" s="516"/>
      <c r="FZ10" s="516"/>
      <c r="GA10" s="516"/>
      <c r="GB10" s="516"/>
      <c r="GC10" s="516"/>
      <c r="GD10" s="516"/>
      <c r="GE10" s="516"/>
      <c r="GF10" s="516"/>
      <c r="GG10" s="516"/>
      <c r="GH10" s="516"/>
      <c r="GI10" s="516"/>
      <c r="GJ10" s="516"/>
      <c r="GK10" s="516"/>
      <c r="GL10" s="516"/>
      <c r="GM10" s="516"/>
      <c r="GN10" s="516"/>
      <c r="GO10" s="516"/>
      <c r="GP10" s="516"/>
      <c r="GQ10" s="516"/>
      <c r="GR10" s="516"/>
      <c r="GS10" s="516"/>
      <c r="GT10" s="516"/>
      <c r="GU10" s="516"/>
      <c r="GV10" s="516"/>
      <c r="GW10" s="516"/>
      <c r="GX10" s="516"/>
      <c r="GY10" s="516"/>
      <c r="GZ10" s="516"/>
      <c r="HA10" s="516"/>
      <c r="HB10" s="516"/>
      <c r="HC10" s="516"/>
      <c r="HD10" s="516"/>
      <c r="HE10" s="516"/>
      <c r="HF10" s="516"/>
      <c r="HG10" s="516"/>
      <c r="HH10" s="516"/>
      <c r="HI10" s="516"/>
      <c r="HJ10" s="516"/>
      <c r="HK10" s="516"/>
      <c r="HL10" s="516"/>
      <c r="HM10" s="516"/>
      <c r="HN10" s="516"/>
      <c r="HO10" s="516"/>
      <c r="HP10" s="516"/>
      <c r="HQ10" s="516"/>
      <c r="HR10" s="516"/>
      <c r="HS10" s="516"/>
      <c r="HT10" s="516"/>
      <c r="HU10" s="516"/>
      <c r="HV10" s="516"/>
      <c r="HW10" s="516"/>
      <c r="HX10" s="516"/>
      <c r="HY10" s="516"/>
      <c r="HZ10" s="516"/>
      <c r="IA10" s="516"/>
      <c r="IB10" s="516"/>
      <c r="IC10" s="516"/>
      <c r="ID10" s="516"/>
      <c r="IE10" s="516"/>
      <c r="IF10" s="516"/>
      <c r="IG10" s="516"/>
      <c r="IH10" s="516"/>
      <c r="II10" s="516"/>
      <c r="IJ10" s="516"/>
      <c r="IK10" s="516"/>
      <c r="IL10" s="516"/>
      <c r="IM10" s="516"/>
      <c r="IN10" s="516"/>
      <c r="IO10" s="516"/>
      <c r="IP10" s="516"/>
      <c r="IQ10" s="516"/>
      <c r="IR10" s="516"/>
      <c r="IS10" s="516"/>
      <c r="IT10" s="516"/>
      <c r="IU10" s="516"/>
      <c r="IV10" s="516"/>
      <c r="IW10" s="516"/>
      <c r="IX10" s="516"/>
      <c r="IY10" s="516"/>
      <c r="IZ10" s="516"/>
      <c r="JA10" s="516"/>
      <c r="JB10" s="516"/>
      <c r="JC10" s="516"/>
      <c r="JD10" s="516"/>
      <c r="JE10" s="516"/>
      <c r="JF10" s="516"/>
      <c r="JG10" s="516"/>
      <c r="JH10" s="516"/>
      <c r="JI10" s="516"/>
      <c r="JJ10" s="516"/>
      <c r="JK10" s="516"/>
      <c r="JL10" s="516"/>
      <c r="JM10" s="516"/>
      <c r="JN10" s="516"/>
      <c r="JO10" s="516"/>
      <c r="JP10" s="516"/>
      <c r="JQ10" s="516"/>
      <c r="JR10" s="516"/>
      <c r="JS10" s="516"/>
      <c r="JT10" s="516"/>
      <c r="JU10" s="516"/>
      <c r="JV10" s="516"/>
      <c r="JW10" s="516"/>
      <c r="JX10" s="516"/>
      <c r="JY10" s="516"/>
      <c r="JZ10" s="516"/>
      <c r="KA10" s="516"/>
      <c r="KB10" s="516"/>
      <c r="KC10" s="516"/>
      <c r="KD10" s="516"/>
      <c r="KE10" s="516"/>
      <c r="KF10" s="516"/>
      <c r="KG10" s="516"/>
      <c r="KH10" s="516"/>
      <c r="KI10" s="516"/>
      <c r="KJ10" s="516"/>
      <c r="KK10" s="516"/>
      <c r="KL10" s="516"/>
      <c r="KM10" s="516"/>
      <c r="KN10" s="516"/>
      <c r="KO10" s="516"/>
      <c r="KP10" s="516"/>
      <c r="KQ10" s="516"/>
      <c r="KR10" s="516"/>
      <c r="KS10" s="516"/>
      <c r="KT10" s="516"/>
      <c r="KU10" s="516"/>
      <c r="KV10" s="516"/>
      <c r="KW10" s="516"/>
      <c r="KX10" s="516"/>
      <c r="KY10" s="516"/>
      <c r="KZ10" s="516"/>
      <c r="LA10" s="516"/>
      <c r="LB10" s="516"/>
      <c r="LC10" s="516"/>
      <c r="LD10" s="516"/>
      <c r="LE10" s="516"/>
      <c r="LF10" s="516"/>
      <c r="LG10" s="516"/>
      <c r="LH10" s="516"/>
      <c r="LI10" s="516"/>
      <c r="LJ10" s="516"/>
      <c r="LK10" s="516"/>
      <c r="LL10" s="516"/>
      <c r="LM10" s="516"/>
      <c r="LN10" s="516"/>
      <c r="LO10" s="516"/>
      <c r="LP10" s="516"/>
      <c r="LQ10" s="516"/>
      <c r="LR10" s="516"/>
      <c r="LS10" s="516"/>
      <c r="LT10" s="516"/>
      <c r="LU10" s="516"/>
      <c r="LV10" s="516"/>
      <c r="LW10" s="516"/>
      <c r="LX10" s="516"/>
      <c r="LY10" s="516"/>
      <c r="LZ10" s="516"/>
      <c r="MA10" s="516"/>
      <c r="MB10" s="516"/>
      <c r="MC10" s="516"/>
      <c r="MD10" s="516"/>
      <c r="ME10" s="516"/>
      <c r="MF10" s="516"/>
      <c r="MG10" s="516"/>
      <c r="MH10" s="516"/>
      <c r="MI10" s="516"/>
      <c r="MJ10" s="516"/>
      <c r="MK10" s="516"/>
      <c r="ML10" s="516"/>
      <c r="MM10" s="516"/>
      <c r="MN10" s="516"/>
      <c r="MO10" s="516"/>
      <c r="MP10" s="516"/>
      <c r="MQ10" s="516"/>
      <c r="MR10" s="516"/>
      <c r="MS10" s="516"/>
      <c r="MT10" s="516"/>
      <c r="MU10" s="516"/>
      <c r="MV10" s="516"/>
      <c r="MW10" s="516"/>
      <c r="MX10" s="516"/>
      <c r="MY10" s="516"/>
      <c r="MZ10" s="516"/>
      <c r="NA10" s="516"/>
      <c r="NB10" s="516"/>
      <c r="NC10" s="516"/>
      <c r="ND10" s="516"/>
      <c r="NE10" s="516"/>
      <c r="NF10" s="516"/>
      <c r="NG10" s="516"/>
      <c r="NH10" s="516"/>
      <c r="NI10" s="516"/>
      <c r="NJ10" s="516"/>
      <c r="NK10" s="516"/>
      <c r="NL10" s="516"/>
      <c r="NM10" s="516"/>
      <c r="NN10" s="516"/>
      <c r="NO10" s="516"/>
      <c r="NP10" s="516"/>
      <c r="NQ10" s="516"/>
      <c r="NR10" s="516"/>
      <c r="NS10" s="516"/>
      <c r="NT10" s="516"/>
      <c r="NU10" s="516"/>
      <c r="NV10" s="516"/>
      <c r="NW10" s="516"/>
      <c r="NX10" s="516"/>
      <c r="NY10" s="516"/>
      <c r="NZ10" s="516"/>
      <c r="OA10" s="516"/>
      <c r="OB10" s="516"/>
      <c r="OC10" s="516"/>
      <c r="OD10" s="516"/>
      <c r="OE10" s="516"/>
      <c r="OF10" s="516"/>
      <c r="OG10" s="516"/>
      <c r="OH10" s="516"/>
      <c r="OI10" s="516"/>
      <c r="OJ10" s="516"/>
      <c r="OK10" s="516"/>
      <c r="OL10" s="516"/>
      <c r="OM10" s="516"/>
      <c r="ON10" s="516"/>
      <c r="OO10" s="516"/>
      <c r="OP10" s="516"/>
      <c r="OQ10" s="516"/>
      <c r="OR10" s="516"/>
      <c r="OS10" s="516"/>
      <c r="OT10" s="516"/>
      <c r="OU10" s="516"/>
      <c r="OV10" s="516"/>
      <c r="OW10" s="516"/>
      <c r="OX10" s="516"/>
      <c r="OY10" s="516"/>
      <c r="OZ10" s="516"/>
      <c r="PA10" s="516"/>
      <c r="PB10" s="516"/>
      <c r="PC10" s="516"/>
      <c r="PD10" s="516"/>
      <c r="PE10" s="516"/>
      <c r="PF10" s="516"/>
      <c r="PG10" s="516"/>
      <c r="PH10" s="516"/>
      <c r="PI10" s="516"/>
      <c r="PJ10" s="516"/>
      <c r="PK10" s="516"/>
      <c r="PL10" s="516"/>
      <c r="PM10" s="516"/>
      <c r="PN10" s="516"/>
      <c r="PO10" s="516"/>
      <c r="PP10" s="516"/>
      <c r="PQ10" s="516"/>
      <c r="PR10" s="516"/>
      <c r="PS10" s="516"/>
      <c r="PT10" s="516"/>
      <c r="PU10" s="516"/>
      <c r="PV10" s="516"/>
      <c r="PW10" s="516"/>
      <c r="PX10" s="516"/>
      <c r="PY10" s="516"/>
      <c r="PZ10" s="516"/>
      <c r="QA10" s="516"/>
      <c r="QB10" s="516"/>
      <c r="QC10" s="516"/>
      <c r="QD10" s="516"/>
      <c r="QE10" s="516"/>
      <c r="QF10" s="516"/>
      <c r="QG10" s="516"/>
      <c r="QH10" s="516"/>
      <c r="QI10" s="516"/>
      <c r="QJ10" s="516"/>
      <c r="QK10" s="516"/>
      <c r="QL10" s="516"/>
      <c r="QM10" s="516"/>
      <c r="QN10" s="516"/>
      <c r="QO10" s="516"/>
      <c r="QP10" s="516"/>
      <c r="QQ10" s="516"/>
      <c r="QR10" s="516"/>
      <c r="QS10" s="516"/>
      <c r="QT10" s="516"/>
      <c r="QU10" s="516"/>
      <c r="QV10" s="516"/>
      <c r="QW10" s="516"/>
      <c r="QX10" s="516"/>
      <c r="QY10" s="516"/>
      <c r="QZ10" s="516"/>
      <c r="RA10" s="516"/>
      <c r="RB10" s="516"/>
      <c r="RC10" s="516"/>
      <c r="RD10" s="516"/>
      <c r="RE10" s="516"/>
      <c r="RF10" s="516"/>
      <c r="RG10" s="516"/>
    </row>
    <row r="11" spans="1:475" ht="42.75" customHeight="1" x14ac:dyDescent="0.25">
      <c r="A11" s="311">
        <v>5</v>
      </c>
      <c r="B11" s="121" t="s">
        <v>171</v>
      </c>
      <c r="C11" s="155" t="s">
        <v>94</v>
      </c>
      <c r="D11" s="151" t="s">
        <v>69</v>
      </c>
      <c r="E11" s="425"/>
      <c r="F11" s="644"/>
      <c r="G11" s="645"/>
      <c r="H11" s="645"/>
      <c r="I11" s="645"/>
      <c r="J11" s="645"/>
      <c r="K11" s="645"/>
      <c r="L11" s="645"/>
      <c r="M11" s="645"/>
      <c r="N11" s="645"/>
      <c r="O11" s="645"/>
      <c r="P11" s="645"/>
      <c r="Q11" s="645"/>
      <c r="R11" s="645"/>
      <c r="S11" s="645"/>
      <c r="T11" s="645"/>
      <c r="U11" s="645"/>
      <c r="V11" s="645"/>
      <c r="W11" s="645"/>
      <c r="X11" s="645"/>
      <c r="Y11" s="642"/>
      <c r="Z11" s="643"/>
      <c r="AA11" s="525"/>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P11" s="516"/>
      <c r="BQ11" s="516"/>
      <c r="BR11" s="516"/>
      <c r="BS11" s="516"/>
      <c r="BT11" s="516"/>
      <c r="BU11" s="516"/>
      <c r="BV11" s="516"/>
      <c r="BW11" s="516"/>
      <c r="BX11" s="516"/>
      <c r="BY11" s="516"/>
      <c r="BZ11" s="516"/>
      <c r="CA11" s="516"/>
      <c r="CB11" s="516"/>
      <c r="CC11" s="516"/>
      <c r="CD11" s="516"/>
      <c r="CE11" s="516"/>
      <c r="CF11" s="516"/>
      <c r="CG11" s="516"/>
      <c r="CH11" s="516"/>
      <c r="CI11" s="516"/>
      <c r="CJ11" s="516"/>
      <c r="CK11" s="516"/>
      <c r="CL11" s="516"/>
      <c r="CM11" s="516"/>
      <c r="CN11" s="516"/>
      <c r="CO11" s="516"/>
      <c r="CP11" s="516"/>
      <c r="CQ11" s="516"/>
      <c r="CR11" s="516"/>
      <c r="CS11" s="516"/>
      <c r="CT11" s="516"/>
      <c r="CU11" s="516"/>
      <c r="CV11" s="516"/>
      <c r="CW11" s="516"/>
      <c r="CX11" s="516"/>
      <c r="CY11" s="516"/>
      <c r="CZ11" s="516"/>
      <c r="DA11" s="516"/>
      <c r="DB11" s="516"/>
      <c r="DC11" s="516"/>
      <c r="DD11" s="516"/>
      <c r="DE11" s="516"/>
      <c r="DF11" s="516"/>
      <c r="DG11" s="516"/>
      <c r="DH11" s="516"/>
      <c r="DI11" s="516"/>
      <c r="DJ11" s="516"/>
      <c r="DK11" s="516"/>
      <c r="DL11" s="516"/>
      <c r="DM11" s="516"/>
      <c r="DN11" s="516"/>
      <c r="DO11" s="516"/>
      <c r="DP11" s="516"/>
      <c r="DQ11" s="516"/>
      <c r="DR11" s="516"/>
      <c r="DS11" s="516"/>
      <c r="DT11" s="516"/>
      <c r="DU11" s="516"/>
      <c r="DV11" s="516"/>
      <c r="DW11" s="516"/>
      <c r="DX11" s="516"/>
      <c r="DY11" s="516"/>
      <c r="DZ11" s="516"/>
      <c r="EA11" s="516"/>
      <c r="EB11" s="516"/>
      <c r="EC11" s="516"/>
      <c r="ED11" s="516"/>
      <c r="EE11" s="516"/>
      <c r="EF11" s="516"/>
      <c r="EG11" s="516"/>
      <c r="EH11" s="516"/>
      <c r="EI11" s="516"/>
      <c r="EJ11" s="516"/>
      <c r="EK11" s="516"/>
      <c r="EL11" s="516"/>
      <c r="EM11" s="516"/>
      <c r="EN11" s="516"/>
      <c r="EO11" s="516"/>
      <c r="EP11" s="516"/>
      <c r="EQ11" s="516"/>
      <c r="ER11" s="516"/>
      <c r="ES11" s="516"/>
      <c r="ET11" s="516"/>
      <c r="EU11" s="516"/>
      <c r="EV11" s="516"/>
      <c r="EW11" s="516"/>
      <c r="EX11" s="516"/>
      <c r="EY11" s="516"/>
      <c r="EZ11" s="516"/>
      <c r="FA11" s="516"/>
      <c r="FB11" s="516"/>
      <c r="FC11" s="516"/>
      <c r="FD11" s="516"/>
      <c r="FE11" s="516"/>
      <c r="FF11" s="516"/>
      <c r="FG11" s="516"/>
      <c r="FH11" s="516"/>
      <c r="FI11" s="516"/>
      <c r="FJ11" s="516"/>
      <c r="FK11" s="516"/>
      <c r="FL11" s="516"/>
      <c r="FM11" s="516"/>
      <c r="FN11" s="516"/>
      <c r="FO11" s="516"/>
      <c r="FP11" s="516"/>
      <c r="FQ11" s="516"/>
      <c r="FR11" s="516"/>
      <c r="FS11" s="516"/>
      <c r="FT11" s="516"/>
      <c r="FU11" s="516"/>
      <c r="FV11" s="516"/>
      <c r="FW11" s="516"/>
      <c r="FX11" s="516"/>
      <c r="FY11" s="516"/>
      <c r="FZ11" s="516"/>
      <c r="GA11" s="516"/>
      <c r="GB11" s="516"/>
      <c r="GC11" s="516"/>
      <c r="GD11" s="516"/>
      <c r="GE11" s="516"/>
      <c r="GF11" s="516"/>
      <c r="GG11" s="516"/>
      <c r="GH11" s="516"/>
      <c r="GI11" s="516"/>
      <c r="GJ11" s="516"/>
      <c r="GK11" s="516"/>
      <c r="GL11" s="516"/>
      <c r="GM11" s="516"/>
      <c r="GN11" s="516"/>
      <c r="GO11" s="516"/>
      <c r="GP11" s="516"/>
      <c r="GQ11" s="516"/>
      <c r="GR11" s="516"/>
      <c r="GS11" s="516"/>
      <c r="GT11" s="516"/>
      <c r="GU11" s="516"/>
      <c r="GV11" s="516"/>
      <c r="GW11" s="516"/>
      <c r="GX11" s="516"/>
      <c r="GY11" s="516"/>
      <c r="GZ11" s="516"/>
      <c r="HA11" s="516"/>
      <c r="HB11" s="516"/>
      <c r="HC11" s="516"/>
      <c r="HD11" s="516"/>
      <c r="HE11" s="516"/>
      <c r="HF11" s="516"/>
      <c r="HG11" s="516"/>
      <c r="HH11" s="516"/>
      <c r="HI11" s="516"/>
      <c r="HJ11" s="516"/>
      <c r="HK11" s="516"/>
      <c r="HL11" s="516"/>
      <c r="HM11" s="516"/>
      <c r="HN11" s="516"/>
      <c r="HO11" s="516"/>
      <c r="HP11" s="516"/>
      <c r="HQ11" s="516"/>
      <c r="HR11" s="516"/>
      <c r="HS11" s="516"/>
      <c r="HT11" s="516"/>
      <c r="HU11" s="516"/>
      <c r="HV11" s="516"/>
      <c r="HW11" s="516"/>
      <c r="HX11" s="516"/>
      <c r="HY11" s="516"/>
      <c r="HZ11" s="516"/>
      <c r="IA11" s="516"/>
      <c r="IB11" s="516"/>
      <c r="IC11" s="516"/>
      <c r="ID11" s="516"/>
      <c r="IE11" s="516"/>
      <c r="IF11" s="516"/>
      <c r="IG11" s="516"/>
      <c r="IH11" s="516"/>
      <c r="II11" s="516"/>
      <c r="IJ11" s="516"/>
      <c r="IK11" s="516"/>
      <c r="IL11" s="516"/>
      <c r="IM11" s="516"/>
      <c r="IN11" s="516"/>
      <c r="IO11" s="516"/>
      <c r="IP11" s="516"/>
      <c r="IQ11" s="516"/>
      <c r="IR11" s="516"/>
      <c r="IS11" s="516"/>
      <c r="IT11" s="516"/>
      <c r="IU11" s="516"/>
      <c r="IV11" s="516"/>
      <c r="IW11" s="516"/>
      <c r="IX11" s="516"/>
      <c r="IY11" s="516"/>
      <c r="IZ11" s="516"/>
      <c r="JA11" s="516"/>
      <c r="JB11" s="516"/>
      <c r="JC11" s="516"/>
      <c r="JD11" s="516"/>
      <c r="JE11" s="516"/>
      <c r="JF11" s="516"/>
      <c r="JG11" s="516"/>
      <c r="JH11" s="516"/>
      <c r="JI11" s="516"/>
      <c r="JJ11" s="516"/>
      <c r="JK11" s="516"/>
      <c r="JL11" s="516"/>
      <c r="JM11" s="516"/>
      <c r="JN11" s="516"/>
      <c r="JO11" s="516"/>
      <c r="JP11" s="516"/>
      <c r="JQ11" s="516"/>
      <c r="JR11" s="516"/>
      <c r="JS11" s="516"/>
      <c r="JT11" s="516"/>
      <c r="JU11" s="516"/>
      <c r="JV11" s="516"/>
      <c r="JW11" s="516"/>
      <c r="JX11" s="516"/>
      <c r="JY11" s="516"/>
      <c r="JZ11" s="516"/>
      <c r="KA11" s="516"/>
      <c r="KB11" s="516"/>
      <c r="KC11" s="516"/>
      <c r="KD11" s="516"/>
      <c r="KE11" s="516"/>
      <c r="KF11" s="516"/>
      <c r="KG11" s="516"/>
      <c r="KH11" s="516"/>
      <c r="KI11" s="516"/>
      <c r="KJ11" s="516"/>
      <c r="KK11" s="516"/>
      <c r="KL11" s="516"/>
      <c r="KM11" s="516"/>
      <c r="KN11" s="516"/>
      <c r="KO11" s="516"/>
      <c r="KP11" s="516"/>
      <c r="KQ11" s="516"/>
      <c r="KR11" s="516"/>
      <c r="KS11" s="516"/>
      <c r="KT11" s="516"/>
      <c r="KU11" s="516"/>
      <c r="KV11" s="516"/>
      <c r="KW11" s="516"/>
      <c r="KX11" s="516"/>
      <c r="KY11" s="516"/>
      <c r="KZ11" s="516"/>
      <c r="LA11" s="516"/>
      <c r="LB11" s="516"/>
      <c r="LC11" s="516"/>
      <c r="LD11" s="516"/>
      <c r="LE11" s="516"/>
      <c r="LF11" s="516"/>
      <c r="LG11" s="516"/>
      <c r="LH11" s="516"/>
      <c r="LI11" s="516"/>
      <c r="LJ11" s="516"/>
      <c r="LK11" s="516"/>
      <c r="LL11" s="516"/>
      <c r="LM11" s="516"/>
      <c r="LN11" s="516"/>
      <c r="LO11" s="516"/>
      <c r="LP11" s="516"/>
      <c r="LQ11" s="516"/>
      <c r="LR11" s="516"/>
      <c r="LS11" s="516"/>
      <c r="LT11" s="516"/>
      <c r="LU11" s="516"/>
      <c r="LV11" s="516"/>
      <c r="LW11" s="516"/>
      <c r="LX11" s="516"/>
      <c r="LY11" s="516"/>
      <c r="LZ11" s="516"/>
      <c r="MA11" s="516"/>
      <c r="MB11" s="516"/>
      <c r="MC11" s="516"/>
      <c r="MD11" s="516"/>
      <c r="ME11" s="516"/>
      <c r="MF11" s="516"/>
      <c r="MG11" s="516"/>
      <c r="MH11" s="516"/>
      <c r="MI11" s="516"/>
      <c r="MJ11" s="516"/>
      <c r="MK11" s="516"/>
      <c r="ML11" s="516"/>
      <c r="MM11" s="516"/>
      <c r="MN11" s="516"/>
      <c r="MO11" s="516"/>
      <c r="MP11" s="516"/>
      <c r="MQ11" s="516"/>
      <c r="MR11" s="516"/>
      <c r="MS11" s="516"/>
      <c r="MT11" s="516"/>
      <c r="MU11" s="516"/>
      <c r="MV11" s="516"/>
      <c r="MW11" s="516"/>
      <c r="MX11" s="516"/>
      <c r="MY11" s="516"/>
      <c r="MZ11" s="516"/>
      <c r="NA11" s="516"/>
      <c r="NB11" s="516"/>
      <c r="NC11" s="516"/>
      <c r="ND11" s="516"/>
      <c r="NE11" s="516"/>
      <c r="NF11" s="516"/>
      <c r="NG11" s="516"/>
      <c r="NH11" s="516"/>
      <c r="NI11" s="516"/>
      <c r="NJ11" s="516"/>
      <c r="NK11" s="516"/>
      <c r="NL11" s="516"/>
      <c r="NM11" s="516"/>
      <c r="NN11" s="516"/>
      <c r="NO11" s="516"/>
      <c r="NP11" s="516"/>
      <c r="NQ11" s="516"/>
      <c r="NR11" s="516"/>
      <c r="NS11" s="516"/>
      <c r="NT11" s="516"/>
      <c r="NU11" s="516"/>
      <c r="NV11" s="516"/>
      <c r="NW11" s="516"/>
      <c r="NX11" s="516"/>
      <c r="NY11" s="516"/>
      <c r="NZ11" s="516"/>
      <c r="OA11" s="516"/>
      <c r="OB11" s="516"/>
      <c r="OC11" s="516"/>
      <c r="OD11" s="516"/>
      <c r="OE11" s="516"/>
      <c r="OF11" s="516"/>
      <c r="OG11" s="516"/>
      <c r="OH11" s="516"/>
      <c r="OI11" s="516"/>
      <c r="OJ11" s="516"/>
      <c r="OK11" s="516"/>
      <c r="OL11" s="516"/>
      <c r="OM11" s="516"/>
      <c r="ON11" s="516"/>
      <c r="OO11" s="516"/>
      <c r="OP11" s="516"/>
      <c r="OQ11" s="516"/>
      <c r="OR11" s="516"/>
      <c r="OS11" s="516"/>
      <c r="OT11" s="516"/>
      <c r="OU11" s="516"/>
      <c r="OV11" s="516"/>
      <c r="OW11" s="516"/>
      <c r="OX11" s="516"/>
      <c r="OY11" s="516"/>
      <c r="OZ11" s="516"/>
      <c r="PA11" s="516"/>
      <c r="PB11" s="516"/>
      <c r="PC11" s="516"/>
      <c r="PD11" s="516"/>
      <c r="PE11" s="516"/>
      <c r="PF11" s="516"/>
      <c r="PG11" s="516"/>
      <c r="PH11" s="516"/>
      <c r="PI11" s="516"/>
      <c r="PJ11" s="516"/>
      <c r="PK11" s="516"/>
      <c r="PL11" s="516"/>
      <c r="PM11" s="516"/>
      <c r="PN11" s="516"/>
      <c r="PO11" s="516"/>
      <c r="PP11" s="516"/>
      <c r="PQ11" s="516"/>
      <c r="PR11" s="516"/>
      <c r="PS11" s="516"/>
      <c r="PT11" s="516"/>
      <c r="PU11" s="516"/>
      <c r="PV11" s="516"/>
      <c r="PW11" s="516"/>
      <c r="PX11" s="516"/>
      <c r="PY11" s="516"/>
      <c r="PZ11" s="516"/>
      <c r="QA11" s="516"/>
      <c r="QB11" s="516"/>
      <c r="QC11" s="516"/>
      <c r="QD11" s="516"/>
      <c r="QE11" s="516"/>
      <c r="QF11" s="516"/>
      <c r="QG11" s="516"/>
      <c r="QH11" s="516"/>
      <c r="QI11" s="516"/>
      <c r="QJ11" s="516"/>
      <c r="QK11" s="516"/>
      <c r="QL11" s="516"/>
      <c r="QM11" s="516"/>
      <c r="QN11" s="516"/>
      <c r="QO11" s="516"/>
      <c r="QP11" s="516"/>
      <c r="QQ11" s="516"/>
      <c r="QR11" s="516"/>
      <c r="QS11" s="516"/>
      <c r="QT11" s="516"/>
      <c r="QU11" s="516"/>
      <c r="QV11" s="516"/>
      <c r="QW11" s="516"/>
      <c r="QX11" s="516"/>
      <c r="QY11" s="516"/>
      <c r="QZ11" s="516"/>
      <c r="RA11" s="516"/>
      <c r="RB11" s="516"/>
      <c r="RC11" s="516"/>
      <c r="RD11" s="516"/>
      <c r="RE11" s="516"/>
      <c r="RF11" s="516"/>
      <c r="RG11" s="516"/>
    </row>
    <row r="12" spans="1:475" ht="42.75" customHeight="1" thickBot="1" x14ac:dyDescent="0.3">
      <c r="A12" s="312">
        <v>6</v>
      </c>
      <c r="B12" s="122" t="s">
        <v>172</v>
      </c>
      <c r="C12" s="156" t="s">
        <v>95</v>
      </c>
      <c r="D12" s="152" t="s">
        <v>69</v>
      </c>
      <c r="E12" s="646"/>
      <c r="F12" s="647"/>
      <c r="G12" s="648"/>
      <c r="H12" s="648"/>
      <c r="I12" s="648"/>
      <c r="J12" s="648"/>
      <c r="K12" s="648"/>
      <c r="L12" s="648"/>
      <c r="M12" s="648"/>
      <c r="N12" s="648"/>
      <c r="O12" s="648"/>
      <c r="P12" s="648"/>
      <c r="Q12" s="648"/>
      <c r="R12" s="648"/>
      <c r="S12" s="648"/>
      <c r="T12" s="648"/>
      <c r="U12" s="648"/>
      <c r="V12" s="648"/>
      <c r="W12" s="648"/>
      <c r="X12" s="648"/>
      <c r="Y12" s="642"/>
      <c r="Z12" s="643"/>
      <c r="AA12" s="525"/>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16"/>
      <c r="BO12" s="516"/>
      <c r="BP12" s="516"/>
      <c r="BQ12" s="516"/>
      <c r="BR12" s="516"/>
      <c r="BS12" s="516"/>
      <c r="BT12" s="516"/>
      <c r="BU12" s="516"/>
      <c r="BV12" s="516"/>
      <c r="BW12" s="516"/>
      <c r="BX12" s="516"/>
      <c r="BY12" s="516"/>
      <c r="BZ12" s="516"/>
      <c r="CA12" s="516"/>
      <c r="CB12" s="516"/>
      <c r="CC12" s="516"/>
      <c r="CD12" s="516"/>
      <c r="CE12" s="516"/>
      <c r="CF12" s="516"/>
      <c r="CG12" s="516"/>
      <c r="CH12" s="516"/>
      <c r="CI12" s="516"/>
      <c r="CJ12" s="516"/>
      <c r="CK12" s="516"/>
      <c r="CL12" s="516"/>
      <c r="CM12" s="516"/>
      <c r="CN12" s="516"/>
      <c r="CO12" s="516"/>
      <c r="CP12" s="516"/>
      <c r="CQ12" s="516"/>
      <c r="CR12" s="516"/>
      <c r="CS12" s="516"/>
      <c r="CT12" s="516"/>
      <c r="CU12" s="516"/>
      <c r="CV12" s="516"/>
      <c r="CW12" s="516"/>
      <c r="CX12" s="516"/>
      <c r="CY12" s="516"/>
      <c r="CZ12" s="516"/>
      <c r="DA12" s="516"/>
      <c r="DB12" s="516"/>
      <c r="DC12" s="516"/>
      <c r="DD12" s="516"/>
      <c r="DE12" s="516"/>
      <c r="DF12" s="516"/>
      <c r="DG12" s="516"/>
      <c r="DH12" s="516"/>
      <c r="DI12" s="516"/>
      <c r="DJ12" s="516"/>
      <c r="DK12" s="516"/>
      <c r="DL12" s="516"/>
      <c r="DM12" s="516"/>
      <c r="DN12" s="516"/>
      <c r="DO12" s="516"/>
      <c r="DP12" s="516"/>
      <c r="DQ12" s="516"/>
      <c r="DR12" s="516"/>
      <c r="DS12" s="516"/>
      <c r="DT12" s="516"/>
      <c r="DU12" s="516"/>
      <c r="DV12" s="516"/>
      <c r="DW12" s="516"/>
      <c r="DX12" s="516"/>
      <c r="DY12" s="516"/>
      <c r="DZ12" s="516"/>
      <c r="EA12" s="516"/>
      <c r="EB12" s="516"/>
      <c r="EC12" s="516"/>
      <c r="ED12" s="516"/>
      <c r="EE12" s="516"/>
      <c r="EF12" s="516"/>
      <c r="EG12" s="516"/>
      <c r="EH12" s="516"/>
      <c r="EI12" s="516"/>
      <c r="EJ12" s="516"/>
      <c r="EK12" s="516"/>
      <c r="EL12" s="516"/>
      <c r="EM12" s="516"/>
      <c r="EN12" s="516"/>
      <c r="EO12" s="516"/>
      <c r="EP12" s="516"/>
      <c r="EQ12" s="516"/>
      <c r="ER12" s="516"/>
      <c r="ES12" s="516"/>
      <c r="ET12" s="516"/>
      <c r="EU12" s="516"/>
      <c r="EV12" s="516"/>
      <c r="EW12" s="516"/>
      <c r="EX12" s="516"/>
      <c r="EY12" s="516"/>
      <c r="EZ12" s="516"/>
      <c r="FA12" s="516"/>
      <c r="FB12" s="516"/>
      <c r="FC12" s="516"/>
      <c r="FD12" s="516"/>
      <c r="FE12" s="516"/>
      <c r="FF12" s="516"/>
      <c r="FG12" s="516"/>
      <c r="FH12" s="516"/>
      <c r="FI12" s="516"/>
      <c r="FJ12" s="516"/>
      <c r="FK12" s="516"/>
      <c r="FL12" s="516"/>
      <c r="FM12" s="516"/>
      <c r="FN12" s="516"/>
      <c r="FO12" s="516"/>
      <c r="FP12" s="516"/>
      <c r="FQ12" s="516"/>
      <c r="FR12" s="516"/>
      <c r="FS12" s="516"/>
      <c r="FT12" s="516"/>
      <c r="FU12" s="516"/>
      <c r="FV12" s="516"/>
      <c r="FW12" s="516"/>
      <c r="FX12" s="516"/>
      <c r="FY12" s="516"/>
      <c r="FZ12" s="516"/>
      <c r="GA12" s="516"/>
      <c r="GB12" s="516"/>
      <c r="GC12" s="516"/>
      <c r="GD12" s="516"/>
      <c r="GE12" s="516"/>
      <c r="GF12" s="516"/>
      <c r="GG12" s="516"/>
      <c r="GH12" s="516"/>
      <c r="GI12" s="516"/>
      <c r="GJ12" s="516"/>
      <c r="GK12" s="516"/>
      <c r="GL12" s="516"/>
      <c r="GM12" s="516"/>
      <c r="GN12" s="516"/>
      <c r="GO12" s="516"/>
      <c r="GP12" s="516"/>
      <c r="GQ12" s="516"/>
      <c r="GR12" s="516"/>
      <c r="GS12" s="516"/>
      <c r="GT12" s="516"/>
      <c r="GU12" s="516"/>
      <c r="GV12" s="516"/>
      <c r="GW12" s="516"/>
      <c r="GX12" s="516"/>
      <c r="GY12" s="516"/>
      <c r="GZ12" s="516"/>
      <c r="HA12" s="516"/>
      <c r="HB12" s="516"/>
      <c r="HC12" s="516"/>
      <c r="HD12" s="516"/>
      <c r="HE12" s="516"/>
      <c r="HF12" s="516"/>
      <c r="HG12" s="516"/>
      <c r="HH12" s="516"/>
      <c r="HI12" s="516"/>
      <c r="HJ12" s="516"/>
      <c r="HK12" s="516"/>
      <c r="HL12" s="516"/>
      <c r="HM12" s="516"/>
      <c r="HN12" s="516"/>
      <c r="HO12" s="516"/>
      <c r="HP12" s="516"/>
      <c r="HQ12" s="516"/>
      <c r="HR12" s="516"/>
      <c r="HS12" s="516"/>
      <c r="HT12" s="516"/>
      <c r="HU12" s="516"/>
      <c r="HV12" s="516"/>
      <c r="HW12" s="516"/>
      <c r="HX12" s="516"/>
      <c r="HY12" s="516"/>
      <c r="HZ12" s="516"/>
      <c r="IA12" s="516"/>
      <c r="IB12" s="516"/>
      <c r="IC12" s="516"/>
      <c r="ID12" s="516"/>
      <c r="IE12" s="516"/>
      <c r="IF12" s="516"/>
      <c r="IG12" s="516"/>
      <c r="IH12" s="516"/>
      <c r="II12" s="516"/>
      <c r="IJ12" s="516"/>
      <c r="IK12" s="516"/>
      <c r="IL12" s="516"/>
      <c r="IM12" s="516"/>
      <c r="IN12" s="516"/>
      <c r="IO12" s="516"/>
      <c r="IP12" s="516"/>
      <c r="IQ12" s="516"/>
      <c r="IR12" s="516"/>
      <c r="IS12" s="516"/>
      <c r="IT12" s="516"/>
      <c r="IU12" s="516"/>
      <c r="IV12" s="516"/>
      <c r="IW12" s="516"/>
      <c r="IX12" s="516"/>
      <c r="IY12" s="516"/>
      <c r="IZ12" s="516"/>
      <c r="JA12" s="516"/>
      <c r="JB12" s="516"/>
      <c r="JC12" s="516"/>
      <c r="JD12" s="516"/>
      <c r="JE12" s="516"/>
      <c r="JF12" s="516"/>
      <c r="JG12" s="516"/>
      <c r="JH12" s="516"/>
      <c r="JI12" s="516"/>
      <c r="JJ12" s="516"/>
      <c r="JK12" s="516"/>
      <c r="JL12" s="516"/>
      <c r="JM12" s="516"/>
      <c r="JN12" s="516"/>
      <c r="JO12" s="516"/>
      <c r="JP12" s="516"/>
      <c r="JQ12" s="516"/>
      <c r="JR12" s="516"/>
      <c r="JS12" s="516"/>
      <c r="JT12" s="516"/>
      <c r="JU12" s="516"/>
      <c r="JV12" s="516"/>
      <c r="JW12" s="516"/>
      <c r="JX12" s="516"/>
      <c r="JY12" s="516"/>
      <c r="JZ12" s="516"/>
      <c r="KA12" s="516"/>
      <c r="KB12" s="516"/>
      <c r="KC12" s="516"/>
      <c r="KD12" s="516"/>
      <c r="KE12" s="516"/>
      <c r="KF12" s="516"/>
      <c r="KG12" s="516"/>
      <c r="KH12" s="516"/>
      <c r="KI12" s="516"/>
      <c r="KJ12" s="516"/>
      <c r="KK12" s="516"/>
      <c r="KL12" s="516"/>
      <c r="KM12" s="516"/>
      <c r="KN12" s="516"/>
      <c r="KO12" s="516"/>
      <c r="KP12" s="516"/>
      <c r="KQ12" s="516"/>
      <c r="KR12" s="516"/>
      <c r="KS12" s="516"/>
      <c r="KT12" s="516"/>
      <c r="KU12" s="516"/>
      <c r="KV12" s="516"/>
      <c r="KW12" s="516"/>
      <c r="KX12" s="516"/>
      <c r="KY12" s="516"/>
      <c r="KZ12" s="516"/>
      <c r="LA12" s="516"/>
      <c r="LB12" s="516"/>
      <c r="LC12" s="516"/>
      <c r="LD12" s="516"/>
      <c r="LE12" s="516"/>
      <c r="LF12" s="516"/>
      <c r="LG12" s="516"/>
      <c r="LH12" s="516"/>
      <c r="LI12" s="516"/>
      <c r="LJ12" s="516"/>
      <c r="LK12" s="516"/>
      <c r="LL12" s="516"/>
      <c r="LM12" s="516"/>
      <c r="LN12" s="516"/>
      <c r="LO12" s="516"/>
      <c r="LP12" s="516"/>
      <c r="LQ12" s="516"/>
      <c r="LR12" s="516"/>
      <c r="LS12" s="516"/>
      <c r="LT12" s="516"/>
      <c r="LU12" s="516"/>
      <c r="LV12" s="516"/>
      <c r="LW12" s="516"/>
      <c r="LX12" s="516"/>
      <c r="LY12" s="516"/>
      <c r="LZ12" s="516"/>
      <c r="MA12" s="516"/>
      <c r="MB12" s="516"/>
      <c r="MC12" s="516"/>
      <c r="MD12" s="516"/>
      <c r="ME12" s="516"/>
      <c r="MF12" s="516"/>
      <c r="MG12" s="516"/>
      <c r="MH12" s="516"/>
      <c r="MI12" s="516"/>
      <c r="MJ12" s="516"/>
      <c r="MK12" s="516"/>
      <c r="ML12" s="516"/>
      <c r="MM12" s="516"/>
      <c r="MN12" s="516"/>
      <c r="MO12" s="516"/>
      <c r="MP12" s="516"/>
      <c r="MQ12" s="516"/>
      <c r="MR12" s="516"/>
      <c r="MS12" s="516"/>
      <c r="MT12" s="516"/>
      <c r="MU12" s="516"/>
      <c r="MV12" s="516"/>
      <c r="MW12" s="516"/>
      <c r="MX12" s="516"/>
      <c r="MY12" s="516"/>
      <c r="MZ12" s="516"/>
      <c r="NA12" s="516"/>
      <c r="NB12" s="516"/>
      <c r="NC12" s="516"/>
      <c r="ND12" s="516"/>
      <c r="NE12" s="516"/>
      <c r="NF12" s="516"/>
      <c r="NG12" s="516"/>
      <c r="NH12" s="516"/>
      <c r="NI12" s="516"/>
      <c r="NJ12" s="516"/>
      <c r="NK12" s="516"/>
      <c r="NL12" s="516"/>
      <c r="NM12" s="516"/>
      <c r="NN12" s="516"/>
      <c r="NO12" s="516"/>
      <c r="NP12" s="516"/>
      <c r="NQ12" s="516"/>
      <c r="NR12" s="516"/>
      <c r="NS12" s="516"/>
      <c r="NT12" s="516"/>
      <c r="NU12" s="516"/>
      <c r="NV12" s="516"/>
      <c r="NW12" s="516"/>
      <c r="NX12" s="516"/>
      <c r="NY12" s="516"/>
      <c r="NZ12" s="516"/>
      <c r="OA12" s="516"/>
      <c r="OB12" s="516"/>
      <c r="OC12" s="516"/>
      <c r="OD12" s="516"/>
      <c r="OE12" s="516"/>
      <c r="OF12" s="516"/>
      <c r="OG12" s="516"/>
      <c r="OH12" s="516"/>
      <c r="OI12" s="516"/>
      <c r="OJ12" s="516"/>
      <c r="OK12" s="516"/>
      <c r="OL12" s="516"/>
      <c r="OM12" s="516"/>
      <c r="ON12" s="516"/>
      <c r="OO12" s="516"/>
      <c r="OP12" s="516"/>
      <c r="OQ12" s="516"/>
      <c r="OR12" s="516"/>
      <c r="OS12" s="516"/>
      <c r="OT12" s="516"/>
      <c r="OU12" s="516"/>
      <c r="OV12" s="516"/>
      <c r="OW12" s="516"/>
      <c r="OX12" s="516"/>
      <c r="OY12" s="516"/>
      <c r="OZ12" s="516"/>
      <c r="PA12" s="516"/>
      <c r="PB12" s="516"/>
      <c r="PC12" s="516"/>
      <c r="PD12" s="516"/>
      <c r="PE12" s="516"/>
      <c r="PF12" s="516"/>
      <c r="PG12" s="516"/>
      <c r="PH12" s="516"/>
      <c r="PI12" s="516"/>
      <c r="PJ12" s="516"/>
      <c r="PK12" s="516"/>
      <c r="PL12" s="516"/>
      <c r="PM12" s="516"/>
      <c r="PN12" s="516"/>
      <c r="PO12" s="516"/>
      <c r="PP12" s="516"/>
      <c r="PQ12" s="516"/>
      <c r="PR12" s="516"/>
      <c r="PS12" s="516"/>
      <c r="PT12" s="516"/>
      <c r="PU12" s="516"/>
      <c r="PV12" s="516"/>
      <c r="PW12" s="516"/>
      <c r="PX12" s="516"/>
      <c r="PY12" s="516"/>
      <c r="PZ12" s="516"/>
      <c r="QA12" s="516"/>
      <c r="QB12" s="516"/>
      <c r="QC12" s="516"/>
      <c r="QD12" s="516"/>
      <c r="QE12" s="516"/>
      <c r="QF12" s="516"/>
      <c r="QG12" s="516"/>
      <c r="QH12" s="516"/>
      <c r="QI12" s="516"/>
      <c r="QJ12" s="516"/>
      <c r="QK12" s="516"/>
      <c r="QL12" s="516"/>
      <c r="QM12" s="516"/>
      <c r="QN12" s="516"/>
      <c r="QO12" s="516"/>
      <c r="QP12" s="516"/>
      <c r="QQ12" s="516"/>
      <c r="QR12" s="516"/>
      <c r="QS12" s="516"/>
      <c r="QT12" s="516"/>
      <c r="QU12" s="516"/>
      <c r="QV12" s="516"/>
      <c r="QW12" s="516"/>
      <c r="QX12" s="516"/>
      <c r="QY12" s="516"/>
      <c r="QZ12" s="516"/>
      <c r="RA12" s="516"/>
      <c r="RB12" s="516"/>
      <c r="RC12" s="516"/>
      <c r="RD12" s="516"/>
      <c r="RE12" s="516"/>
      <c r="RF12" s="516"/>
      <c r="RG12" s="516"/>
    </row>
    <row r="13" spans="1:475" ht="22.5" customHeight="1" thickBot="1" x14ac:dyDescent="0.3">
      <c r="A13" s="302"/>
      <c r="B13" s="782" t="s">
        <v>189</v>
      </c>
      <c r="C13" s="783"/>
      <c r="D13" s="313" t="s">
        <v>10</v>
      </c>
      <c r="E13" s="649"/>
      <c r="F13" s="649"/>
      <c r="G13" s="649"/>
      <c r="H13" s="649"/>
      <c r="I13" s="649"/>
      <c r="J13" s="649"/>
      <c r="K13" s="649"/>
      <c r="L13" s="649"/>
      <c r="M13" s="649"/>
      <c r="N13" s="649"/>
      <c r="O13" s="649"/>
      <c r="P13" s="649"/>
      <c r="Q13" s="649"/>
      <c r="R13" s="649"/>
      <c r="S13" s="649"/>
      <c r="T13" s="649"/>
      <c r="U13" s="649"/>
      <c r="V13" s="649"/>
      <c r="W13" s="649"/>
      <c r="X13" s="649"/>
      <c r="Y13" s="651" t="s">
        <v>41</v>
      </c>
      <c r="Z13" s="652" t="s">
        <v>139</v>
      </c>
      <c r="AA13" s="653" t="s">
        <v>42</v>
      </c>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6"/>
      <c r="BF13" s="516"/>
      <c r="BG13" s="516"/>
      <c r="BH13" s="516"/>
      <c r="BI13" s="516"/>
      <c r="BJ13" s="516"/>
      <c r="BK13" s="516"/>
      <c r="BL13" s="516"/>
      <c r="BM13" s="516"/>
      <c r="BN13" s="516"/>
      <c r="BO13" s="516"/>
      <c r="BP13" s="516"/>
      <c r="BQ13" s="516"/>
      <c r="BR13" s="516"/>
      <c r="BS13" s="516"/>
      <c r="BT13" s="516"/>
      <c r="BU13" s="516"/>
      <c r="BV13" s="516"/>
      <c r="BW13" s="516"/>
      <c r="BX13" s="516"/>
      <c r="BY13" s="516"/>
      <c r="BZ13" s="516"/>
      <c r="CA13" s="516"/>
      <c r="CB13" s="516"/>
      <c r="CC13" s="516"/>
      <c r="CD13" s="516"/>
      <c r="CE13" s="516"/>
      <c r="CF13" s="516"/>
      <c r="CG13" s="516"/>
      <c r="CH13" s="516"/>
      <c r="CI13" s="516"/>
      <c r="CJ13" s="516"/>
      <c r="CK13" s="516"/>
      <c r="CL13" s="516"/>
      <c r="CM13" s="516"/>
      <c r="CN13" s="516"/>
      <c r="CO13" s="516"/>
      <c r="CP13" s="516"/>
      <c r="CQ13" s="516"/>
      <c r="CR13" s="516"/>
      <c r="CS13" s="516"/>
      <c r="CT13" s="516"/>
      <c r="CU13" s="516"/>
      <c r="CV13" s="516"/>
      <c r="CW13" s="516"/>
      <c r="CX13" s="516"/>
      <c r="CY13" s="516"/>
      <c r="CZ13" s="516"/>
      <c r="DA13" s="516"/>
      <c r="DB13" s="516"/>
      <c r="DC13" s="516"/>
      <c r="DD13" s="516"/>
      <c r="DE13" s="516"/>
      <c r="DF13" s="516"/>
      <c r="DG13" s="516"/>
      <c r="DH13" s="516"/>
      <c r="DI13" s="516"/>
      <c r="DJ13" s="516"/>
      <c r="DK13" s="516"/>
      <c r="DL13" s="516"/>
      <c r="DM13" s="516"/>
      <c r="DN13" s="516"/>
      <c r="DO13" s="516"/>
      <c r="DP13" s="516"/>
      <c r="DQ13" s="516"/>
      <c r="DR13" s="516"/>
      <c r="DS13" s="516"/>
      <c r="DT13" s="516"/>
      <c r="DU13" s="516"/>
      <c r="DV13" s="516"/>
      <c r="DW13" s="516"/>
      <c r="DX13" s="516"/>
      <c r="DY13" s="516"/>
      <c r="DZ13" s="516"/>
      <c r="EA13" s="516"/>
      <c r="EB13" s="516"/>
      <c r="EC13" s="516"/>
      <c r="ED13" s="516"/>
      <c r="EE13" s="516"/>
      <c r="EF13" s="516"/>
      <c r="EG13" s="516"/>
      <c r="EH13" s="516"/>
      <c r="EI13" s="516"/>
      <c r="EJ13" s="516"/>
      <c r="EK13" s="516"/>
      <c r="EL13" s="516"/>
      <c r="EM13" s="516"/>
      <c r="EN13" s="516"/>
      <c r="EO13" s="516"/>
      <c r="EP13" s="516"/>
      <c r="EQ13" s="516"/>
      <c r="ER13" s="516"/>
      <c r="ES13" s="516"/>
      <c r="ET13" s="516"/>
      <c r="EU13" s="516"/>
      <c r="EV13" s="516"/>
      <c r="EW13" s="516"/>
      <c r="EX13" s="516"/>
      <c r="EY13" s="516"/>
      <c r="EZ13" s="516"/>
      <c r="FA13" s="516"/>
      <c r="FB13" s="516"/>
      <c r="FC13" s="516"/>
      <c r="FD13" s="516"/>
      <c r="FE13" s="516"/>
      <c r="FF13" s="516"/>
      <c r="FG13" s="516"/>
      <c r="FH13" s="516"/>
      <c r="FI13" s="516"/>
      <c r="FJ13" s="516"/>
      <c r="FK13" s="516"/>
      <c r="FL13" s="516"/>
      <c r="FM13" s="516"/>
      <c r="FN13" s="516"/>
      <c r="FO13" s="516"/>
      <c r="FP13" s="516"/>
      <c r="FQ13" s="516"/>
      <c r="FR13" s="516"/>
      <c r="FS13" s="516"/>
      <c r="FT13" s="516"/>
      <c r="FU13" s="516"/>
      <c r="FV13" s="516"/>
      <c r="FW13" s="516"/>
      <c r="FX13" s="516"/>
      <c r="FY13" s="516"/>
      <c r="FZ13" s="516"/>
      <c r="GA13" s="516"/>
      <c r="GB13" s="516"/>
      <c r="GC13" s="516"/>
      <c r="GD13" s="516"/>
      <c r="GE13" s="516"/>
      <c r="GF13" s="516"/>
      <c r="GG13" s="516"/>
      <c r="GH13" s="516"/>
      <c r="GI13" s="516"/>
      <c r="GJ13" s="516"/>
      <c r="GK13" s="516"/>
      <c r="GL13" s="516"/>
      <c r="GM13" s="516"/>
      <c r="GN13" s="516"/>
      <c r="GO13" s="516"/>
      <c r="GP13" s="516"/>
      <c r="GQ13" s="516"/>
      <c r="GR13" s="516"/>
      <c r="GS13" s="516"/>
      <c r="GT13" s="516"/>
      <c r="GU13" s="516"/>
      <c r="GV13" s="516"/>
      <c r="GW13" s="516"/>
      <c r="GX13" s="516"/>
      <c r="GY13" s="516"/>
      <c r="GZ13" s="516"/>
      <c r="HA13" s="516"/>
      <c r="HB13" s="516"/>
      <c r="HC13" s="516"/>
      <c r="HD13" s="516"/>
      <c r="HE13" s="516"/>
      <c r="HF13" s="516"/>
      <c r="HG13" s="516"/>
      <c r="HH13" s="516"/>
      <c r="HI13" s="516"/>
      <c r="HJ13" s="516"/>
      <c r="HK13" s="516"/>
      <c r="HL13" s="516"/>
      <c r="HM13" s="516"/>
      <c r="HN13" s="516"/>
      <c r="HO13" s="516"/>
      <c r="HP13" s="516"/>
      <c r="HQ13" s="516"/>
      <c r="HR13" s="516"/>
      <c r="HS13" s="516"/>
      <c r="HT13" s="516"/>
      <c r="HU13" s="516"/>
      <c r="HV13" s="516"/>
      <c r="HW13" s="516"/>
      <c r="HX13" s="516"/>
      <c r="HY13" s="516"/>
      <c r="HZ13" s="516"/>
      <c r="IA13" s="516"/>
      <c r="IB13" s="516"/>
      <c r="IC13" s="516"/>
      <c r="ID13" s="516"/>
      <c r="IE13" s="516"/>
      <c r="IF13" s="516"/>
      <c r="IG13" s="516"/>
      <c r="IH13" s="516"/>
      <c r="II13" s="516"/>
      <c r="IJ13" s="516"/>
      <c r="IK13" s="516"/>
      <c r="IL13" s="516"/>
      <c r="IM13" s="516"/>
      <c r="IN13" s="516"/>
      <c r="IO13" s="516"/>
      <c r="IP13" s="516"/>
      <c r="IQ13" s="516"/>
      <c r="IR13" s="516"/>
      <c r="IS13" s="516"/>
      <c r="IT13" s="516"/>
      <c r="IU13" s="516"/>
      <c r="IV13" s="516"/>
      <c r="IW13" s="516"/>
      <c r="IX13" s="516"/>
      <c r="IY13" s="516"/>
      <c r="IZ13" s="516"/>
      <c r="JA13" s="516"/>
      <c r="JB13" s="516"/>
      <c r="JC13" s="516"/>
      <c r="JD13" s="516"/>
      <c r="JE13" s="516"/>
      <c r="JF13" s="516"/>
      <c r="JG13" s="516"/>
      <c r="JH13" s="516"/>
      <c r="JI13" s="516"/>
      <c r="JJ13" s="516"/>
      <c r="JK13" s="516"/>
      <c r="JL13" s="516"/>
      <c r="JM13" s="516"/>
      <c r="JN13" s="516"/>
      <c r="JO13" s="516"/>
      <c r="JP13" s="516"/>
      <c r="JQ13" s="516"/>
      <c r="JR13" s="516"/>
      <c r="JS13" s="516"/>
      <c r="JT13" s="516"/>
      <c r="JU13" s="516"/>
      <c r="JV13" s="516"/>
      <c r="JW13" s="516"/>
      <c r="JX13" s="516"/>
      <c r="JY13" s="516"/>
      <c r="JZ13" s="516"/>
      <c r="KA13" s="516"/>
      <c r="KB13" s="516"/>
      <c r="KC13" s="516"/>
      <c r="KD13" s="516"/>
      <c r="KE13" s="516"/>
      <c r="KF13" s="516"/>
      <c r="KG13" s="516"/>
      <c r="KH13" s="516"/>
      <c r="KI13" s="516"/>
      <c r="KJ13" s="516"/>
      <c r="KK13" s="516"/>
      <c r="KL13" s="516"/>
      <c r="KM13" s="516"/>
      <c r="KN13" s="516"/>
      <c r="KO13" s="516"/>
      <c r="KP13" s="516"/>
      <c r="KQ13" s="516"/>
      <c r="KR13" s="516"/>
      <c r="KS13" s="516"/>
      <c r="KT13" s="516"/>
      <c r="KU13" s="516"/>
      <c r="KV13" s="516"/>
      <c r="KW13" s="516"/>
      <c r="KX13" s="516"/>
      <c r="KY13" s="516"/>
      <c r="KZ13" s="516"/>
      <c r="LA13" s="516"/>
      <c r="LB13" s="516"/>
      <c r="LC13" s="516"/>
      <c r="LD13" s="516"/>
      <c r="LE13" s="516"/>
      <c r="LF13" s="516"/>
      <c r="LG13" s="516"/>
      <c r="LH13" s="516"/>
      <c r="LI13" s="516"/>
      <c r="LJ13" s="516"/>
      <c r="LK13" s="516"/>
      <c r="LL13" s="516"/>
      <c r="LM13" s="516"/>
      <c r="LN13" s="516"/>
      <c r="LO13" s="516"/>
      <c r="LP13" s="516"/>
      <c r="LQ13" s="516"/>
      <c r="LR13" s="516"/>
      <c r="LS13" s="516"/>
      <c r="LT13" s="516"/>
      <c r="LU13" s="516"/>
      <c r="LV13" s="516"/>
      <c r="LW13" s="516"/>
      <c r="LX13" s="516"/>
      <c r="LY13" s="516"/>
      <c r="LZ13" s="516"/>
      <c r="MA13" s="516"/>
      <c r="MB13" s="516"/>
      <c r="MC13" s="516"/>
      <c r="MD13" s="516"/>
      <c r="ME13" s="516"/>
      <c r="MF13" s="516"/>
      <c r="MG13" s="516"/>
      <c r="MH13" s="516"/>
      <c r="MI13" s="516"/>
      <c r="MJ13" s="516"/>
      <c r="MK13" s="516"/>
      <c r="ML13" s="516"/>
      <c r="MM13" s="516"/>
      <c r="MN13" s="516"/>
      <c r="MO13" s="516"/>
      <c r="MP13" s="516"/>
      <c r="MQ13" s="516"/>
      <c r="MR13" s="516"/>
      <c r="MS13" s="516"/>
      <c r="MT13" s="516"/>
      <c r="MU13" s="516"/>
      <c r="MV13" s="516"/>
      <c r="MW13" s="516"/>
      <c r="MX13" s="516"/>
      <c r="MY13" s="516"/>
      <c r="MZ13" s="516"/>
      <c r="NA13" s="516"/>
      <c r="NB13" s="516"/>
      <c r="NC13" s="516"/>
      <c r="ND13" s="516"/>
      <c r="NE13" s="516"/>
      <c r="NF13" s="516"/>
      <c r="NG13" s="516"/>
      <c r="NH13" s="516"/>
      <c r="NI13" s="516"/>
      <c r="NJ13" s="516"/>
      <c r="NK13" s="516"/>
      <c r="NL13" s="516"/>
      <c r="NM13" s="516"/>
      <c r="NN13" s="516"/>
      <c r="NO13" s="516"/>
      <c r="NP13" s="516"/>
      <c r="NQ13" s="516"/>
      <c r="NR13" s="516"/>
      <c r="NS13" s="516"/>
      <c r="NT13" s="516"/>
      <c r="NU13" s="516"/>
      <c r="NV13" s="516"/>
      <c r="NW13" s="516"/>
      <c r="NX13" s="516"/>
      <c r="NY13" s="516"/>
      <c r="NZ13" s="516"/>
      <c r="OA13" s="516"/>
      <c r="OB13" s="516"/>
      <c r="OC13" s="516"/>
      <c r="OD13" s="516"/>
      <c r="OE13" s="516"/>
      <c r="OF13" s="516"/>
      <c r="OG13" s="516"/>
      <c r="OH13" s="516"/>
      <c r="OI13" s="516"/>
      <c r="OJ13" s="516"/>
      <c r="OK13" s="516"/>
      <c r="OL13" s="516"/>
      <c r="OM13" s="516"/>
      <c r="ON13" s="516"/>
      <c r="OO13" s="516"/>
      <c r="OP13" s="516"/>
      <c r="OQ13" s="516"/>
      <c r="OR13" s="516"/>
      <c r="OS13" s="516"/>
      <c r="OT13" s="516"/>
      <c r="OU13" s="516"/>
      <c r="OV13" s="516"/>
      <c r="OW13" s="516"/>
      <c r="OX13" s="516"/>
      <c r="OY13" s="516"/>
      <c r="OZ13" s="516"/>
      <c r="PA13" s="516"/>
      <c r="PB13" s="516"/>
      <c r="PC13" s="516"/>
      <c r="PD13" s="516"/>
      <c r="PE13" s="516"/>
      <c r="PF13" s="516"/>
      <c r="PG13" s="516"/>
      <c r="PH13" s="516"/>
      <c r="PI13" s="516"/>
      <c r="PJ13" s="516"/>
      <c r="PK13" s="516"/>
      <c r="PL13" s="516"/>
      <c r="PM13" s="516"/>
      <c r="PN13" s="516"/>
      <c r="PO13" s="516"/>
      <c r="PP13" s="516"/>
      <c r="PQ13" s="516"/>
      <c r="PR13" s="516"/>
      <c r="PS13" s="516"/>
      <c r="PT13" s="516"/>
      <c r="PU13" s="516"/>
      <c r="PV13" s="516"/>
      <c r="PW13" s="516"/>
      <c r="PX13" s="516"/>
      <c r="PY13" s="516"/>
      <c r="PZ13" s="516"/>
      <c r="QA13" s="516"/>
      <c r="QB13" s="516"/>
      <c r="QC13" s="516"/>
      <c r="QD13" s="516"/>
      <c r="QE13" s="516"/>
      <c r="QF13" s="516"/>
      <c r="QG13" s="516"/>
      <c r="QH13" s="516"/>
      <c r="QI13" s="516"/>
      <c r="QJ13" s="516"/>
      <c r="QK13" s="516"/>
      <c r="QL13" s="516"/>
      <c r="QM13" s="516"/>
      <c r="QN13" s="516"/>
      <c r="QO13" s="516"/>
      <c r="QP13" s="516"/>
      <c r="QQ13" s="516"/>
      <c r="QR13" s="516"/>
      <c r="QS13" s="516"/>
      <c r="QT13" s="516"/>
      <c r="QU13" s="516"/>
      <c r="QV13" s="516"/>
      <c r="QW13" s="516"/>
      <c r="QX13" s="516"/>
      <c r="QY13" s="516"/>
      <c r="QZ13" s="516"/>
      <c r="RA13" s="516"/>
      <c r="RB13" s="516"/>
      <c r="RC13" s="516"/>
      <c r="RD13" s="516"/>
      <c r="RE13" s="516"/>
      <c r="RF13" s="516"/>
      <c r="RG13" s="516"/>
    </row>
    <row r="14" spans="1:475" ht="42.75" customHeight="1" x14ac:dyDescent="0.25">
      <c r="A14" s="314">
        <v>7</v>
      </c>
      <c r="B14" s="120" t="s">
        <v>349</v>
      </c>
      <c r="C14" s="276" t="s">
        <v>140</v>
      </c>
      <c r="D14" s="149" t="s">
        <v>70</v>
      </c>
      <c r="E14" s="425" t="str">
        <f>IF(E7="DW", "N", "")</f>
        <v/>
      </c>
      <c r="F14" s="425"/>
      <c r="G14" s="425"/>
      <c r="H14" s="425" t="str">
        <f t="shared" ref="H14:X14" si="2">IF(H7="DW", "N", "")</f>
        <v/>
      </c>
      <c r="I14" s="425" t="str">
        <f t="shared" si="2"/>
        <v/>
      </c>
      <c r="J14" s="425" t="str">
        <f t="shared" si="2"/>
        <v/>
      </c>
      <c r="K14" s="425" t="str">
        <f t="shared" si="2"/>
        <v/>
      </c>
      <c r="L14" s="425" t="str">
        <f t="shared" si="2"/>
        <v/>
      </c>
      <c r="M14" s="425" t="str">
        <f t="shared" si="2"/>
        <v/>
      </c>
      <c r="N14" s="425" t="str">
        <f t="shared" si="2"/>
        <v/>
      </c>
      <c r="O14" s="425" t="str">
        <f t="shared" si="2"/>
        <v/>
      </c>
      <c r="P14" s="425" t="str">
        <f t="shared" si="2"/>
        <v/>
      </c>
      <c r="Q14" s="425" t="str">
        <f t="shared" si="2"/>
        <v/>
      </c>
      <c r="R14" s="425" t="str">
        <f t="shared" si="2"/>
        <v/>
      </c>
      <c r="S14" s="425" t="str">
        <f t="shared" si="2"/>
        <v/>
      </c>
      <c r="T14" s="425" t="str">
        <f t="shared" si="2"/>
        <v/>
      </c>
      <c r="U14" s="425" t="str">
        <f t="shared" si="2"/>
        <v/>
      </c>
      <c r="V14" s="425" t="str">
        <f t="shared" si="2"/>
        <v/>
      </c>
      <c r="W14" s="425" t="str">
        <f t="shared" si="2"/>
        <v/>
      </c>
      <c r="X14" s="425" t="str">
        <f t="shared" si="2"/>
        <v/>
      </c>
      <c r="Y14" s="642"/>
      <c r="Z14" s="643"/>
      <c r="AA14" s="525"/>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c r="CC14" s="516"/>
      <c r="CD14" s="516"/>
      <c r="CE14" s="516"/>
      <c r="CF14" s="516"/>
      <c r="CG14" s="516"/>
      <c r="CH14" s="516"/>
      <c r="CI14" s="516"/>
      <c r="CJ14" s="516"/>
      <c r="CK14" s="516"/>
      <c r="CL14" s="516"/>
      <c r="CM14" s="516"/>
      <c r="CN14" s="516"/>
      <c r="CO14" s="516"/>
      <c r="CP14" s="516"/>
      <c r="CQ14" s="516"/>
      <c r="CR14" s="516"/>
      <c r="CS14" s="516"/>
      <c r="CT14" s="516"/>
      <c r="CU14" s="516"/>
      <c r="CV14" s="516"/>
      <c r="CW14" s="516"/>
      <c r="CX14" s="516"/>
      <c r="CY14" s="516"/>
      <c r="CZ14" s="516"/>
      <c r="DA14" s="516"/>
      <c r="DB14" s="516"/>
      <c r="DC14" s="516"/>
      <c r="DD14" s="516"/>
      <c r="DE14" s="516"/>
      <c r="DF14" s="516"/>
      <c r="DG14" s="516"/>
      <c r="DH14" s="516"/>
      <c r="DI14" s="516"/>
      <c r="DJ14" s="516"/>
      <c r="DK14" s="516"/>
      <c r="DL14" s="516"/>
      <c r="DM14" s="516"/>
      <c r="DN14" s="516"/>
      <c r="DO14" s="516"/>
      <c r="DP14" s="516"/>
      <c r="DQ14" s="516"/>
      <c r="DR14" s="516"/>
      <c r="DS14" s="516"/>
      <c r="DT14" s="516"/>
      <c r="DU14" s="516"/>
      <c r="DV14" s="516"/>
      <c r="DW14" s="516"/>
      <c r="DX14" s="516"/>
      <c r="DY14" s="516"/>
      <c r="DZ14" s="516"/>
      <c r="EA14" s="516"/>
      <c r="EB14" s="516"/>
      <c r="EC14" s="516"/>
      <c r="ED14" s="516"/>
      <c r="EE14" s="516"/>
      <c r="EF14" s="516"/>
      <c r="EG14" s="516"/>
      <c r="EH14" s="516"/>
      <c r="EI14" s="516"/>
      <c r="EJ14" s="516"/>
      <c r="EK14" s="516"/>
      <c r="EL14" s="516"/>
      <c r="EM14" s="516"/>
      <c r="EN14" s="516"/>
      <c r="EO14" s="516"/>
      <c r="EP14" s="516"/>
      <c r="EQ14" s="516"/>
      <c r="ER14" s="516"/>
      <c r="ES14" s="516"/>
      <c r="ET14" s="516"/>
      <c r="EU14" s="516"/>
      <c r="EV14" s="516"/>
      <c r="EW14" s="516"/>
      <c r="EX14" s="516"/>
      <c r="EY14" s="516"/>
      <c r="EZ14" s="516"/>
      <c r="FA14" s="516"/>
      <c r="FB14" s="516"/>
      <c r="FC14" s="516"/>
      <c r="FD14" s="516"/>
      <c r="FE14" s="516"/>
      <c r="FF14" s="516"/>
      <c r="FG14" s="516"/>
      <c r="FH14" s="516"/>
      <c r="FI14" s="516"/>
      <c r="FJ14" s="516"/>
      <c r="FK14" s="516"/>
      <c r="FL14" s="516"/>
      <c r="FM14" s="516"/>
      <c r="FN14" s="516"/>
      <c r="FO14" s="516"/>
      <c r="FP14" s="516"/>
      <c r="FQ14" s="516"/>
      <c r="FR14" s="516"/>
      <c r="FS14" s="516"/>
      <c r="FT14" s="516"/>
      <c r="FU14" s="516"/>
      <c r="FV14" s="516"/>
      <c r="FW14" s="516"/>
      <c r="FX14" s="516"/>
      <c r="FY14" s="516"/>
      <c r="FZ14" s="516"/>
      <c r="GA14" s="516"/>
      <c r="GB14" s="516"/>
      <c r="GC14" s="516"/>
      <c r="GD14" s="516"/>
      <c r="GE14" s="516"/>
      <c r="GF14" s="516"/>
      <c r="GG14" s="516"/>
      <c r="GH14" s="516"/>
      <c r="GI14" s="516"/>
      <c r="GJ14" s="516"/>
      <c r="GK14" s="516"/>
      <c r="GL14" s="516"/>
      <c r="GM14" s="516"/>
      <c r="GN14" s="516"/>
      <c r="GO14" s="516"/>
      <c r="GP14" s="516"/>
      <c r="GQ14" s="516"/>
      <c r="GR14" s="516"/>
      <c r="GS14" s="516"/>
      <c r="GT14" s="516"/>
      <c r="GU14" s="516"/>
      <c r="GV14" s="516"/>
      <c r="GW14" s="516"/>
      <c r="GX14" s="516"/>
      <c r="GY14" s="516"/>
      <c r="GZ14" s="516"/>
      <c r="HA14" s="516"/>
      <c r="HB14" s="516"/>
      <c r="HC14" s="516"/>
      <c r="HD14" s="516"/>
      <c r="HE14" s="516"/>
      <c r="HF14" s="516"/>
      <c r="HG14" s="516"/>
      <c r="HH14" s="516"/>
      <c r="HI14" s="516"/>
      <c r="HJ14" s="516"/>
      <c r="HK14" s="516"/>
      <c r="HL14" s="516"/>
      <c r="HM14" s="516"/>
      <c r="HN14" s="516"/>
      <c r="HO14" s="516"/>
      <c r="HP14" s="516"/>
      <c r="HQ14" s="516"/>
      <c r="HR14" s="516"/>
      <c r="HS14" s="516"/>
      <c r="HT14" s="516"/>
      <c r="HU14" s="516"/>
      <c r="HV14" s="516"/>
      <c r="HW14" s="516"/>
      <c r="HX14" s="516"/>
      <c r="HY14" s="516"/>
      <c r="HZ14" s="516"/>
      <c r="IA14" s="516"/>
      <c r="IB14" s="516"/>
      <c r="IC14" s="516"/>
      <c r="ID14" s="516"/>
      <c r="IE14" s="516"/>
      <c r="IF14" s="516"/>
      <c r="IG14" s="516"/>
      <c r="IH14" s="516"/>
      <c r="II14" s="516"/>
      <c r="IJ14" s="516"/>
      <c r="IK14" s="516"/>
      <c r="IL14" s="516"/>
      <c r="IM14" s="516"/>
      <c r="IN14" s="516"/>
      <c r="IO14" s="516"/>
      <c r="IP14" s="516"/>
      <c r="IQ14" s="516"/>
      <c r="IR14" s="516"/>
      <c r="IS14" s="516"/>
      <c r="IT14" s="516"/>
      <c r="IU14" s="516"/>
      <c r="IV14" s="516"/>
      <c r="IW14" s="516"/>
      <c r="IX14" s="516"/>
      <c r="IY14" s="516"/>
      <c r="IZ14" s="516"/>
      <c r="JA14" s="516"/>
      <c r="JB14" s="516"/>
      <c r="JC14" s="516"/>
      <c r="JD14" s="516"/>
      <c r="JE14" s="516"/>
      <c r="JF14" s="516"/>
      <c r="JG14" s="516"/>
      <c r="JH14" s="516"/>
      <c r="JI14" s="516"/>
      <c r="JJ14" s="516"/>
      <c r="JK14" s="516"/>
      <c r="JL14" s="516"/>
      <c r="JM14" s="516"/>
      <c r="JN14" s="516"/>
      <c r="JO14" s="516"/>
      <c r="JP14" s="516"/>
      <c r="JQ14" s="516"/>
      <c r="JR14" s="516"/>
      <c r="JS14" s="516"/>
      <c r="JT14" s="516"/>
      <c r="JU14" s="516"/>
      <c r="JV14" s="516"/>
      <c r="JW14" s="516"/>
      <c r="JX14" s="516"/>
      <c r="JY14" s="516"/>
      <c r="JZ14" s="516"/>
      <c r="KA14" s="516"/>
      <c r="KB14" s="516"/>
      <c r="KC14" s="516"/>
      <c r="KD14" s="516"/>
      <c r="KE14" s="516"/>
      <c r="KF14" s="516"/>
      <c r="KG14" s="516"/>
      <c r="KH14" s="516"/>
      <c r="KI14" s="516"/>
      <c r="KJ14" s="516"/>
      <c r="KK14" s="516"/>
      <c r="KL14" s="516"/>
      <c r="KM14" s="516"/>
      <c r="KN14" s="516"/>
      <c r="KO14" s="516"/>
      <c r="KP14" s="516"/>
      <c r="KQ14" s="516"/>
      <c r="KR14" s="516"/>
      <c r="KS14" s="516"/>
      <c r="KT14" s="516"/>
      <c r="KU14" s="516"/>
      <c r="KV14" s="516"/>
      <c r="KW14" s="516"/>
      <c r="KX14" s="516"/>
      <c r="KY14" s="516"/>
      <c r="KZ14" s="516"/>
      <c r="LA14" s="516"/>
      <c r="LB14" s="516"/>
      <c r="LC14" s="516"/>
      <c r="LD14" s="516"/>
      <c r="LE14" s="516"/>
      <c r="LF14" s="516"/>
      <c r="LG14" s="516"/>
      <c r="LH14" s="516"/>
      <c r="LI14" s="516"/>
      <c r="LJ14" s="516"/>
      <c r="LK14" s="516"/>
      <c r="LL14" s="516"/>
      <c r="LM14" s="516"/>
      <c r="LN14" s="516"/>
      <c r="LO14" s="516"/>
      <c r="LP14" s="516"/>
      <c r="LQ14" s="516"/>
      <c r="LR14" s="516"/>
      <c r="LS14" s="516"/>
      <c r="LT14" s="516"/>
      <c r="LU14" s="516"/>
      <c r="LV14" s="516"/>
      <c r="LW14" s="516"/>
      <c r="LX14" s="516"/>
      <c r="LY14" s="516"/>
      <c r="LZ14" s="516"/>
      <c r="MA14" s="516"/>
      <c r="MB14" s="516"/>
      <c r="MC14" s="516"/>
      <c r="MD14" s="516"/>
      <c r="ME14" s="516"/>
      <c r="MF14" s="516"/>
      <c r="MG14" s="516"/>
      <c r="MH14" s="516"/>
      <c r="MI14" s="516"/>
      <c r="MJ14" s="516"/>
      <c r="MK14" s="516"/>
      <c r="ML14" s="516"/>
      <c r="MM14" s="516"/>
      <c r="MN14" s="516"/>
      <c r="MO14" s="516"/>
      <c r="MP14" s="516"/>
      <c r="MQ14" s="516"/>
      <c r="MR14" s="516"/>
      <c r="MS14" s="516"/>
      <c r="MT14" s="516"/>
      <c r="MU14" s="516"/>
      <c r="MV14" s="516"/>
      <c r="MW14" s="516"/>
      <c r="MX14" s="516"/>
      <c r="MY14" s="516"/>
      <c r="MZ14" s="516"/>
      <c r="NA14" s="516"/>
      <c r="NB14" s="516"/>
      <c r="NC14" s="516"/>
      <c r="ND14" s="516"/>
      <c r="NE14" s="516"/>
      <c r="NF14" s="516"/>
      <c r="NG14" s="516"/>
      <c r="NH14" s="516"/>
      <c r="NI14" s="516"/>
      <c r="NJ14" s="516"/>
      <c r="NK14" s="516"/>
      <c r="NL14" s="516"/>
      <c r="NM14" s="516"/>
      <c r="NN14" s="516"/>
      <c r="NO14" s="516"/>
      <c r="NP14" s="516"/>
      <c r="NQ14" s="516"/>
      <c r="NR14" s="516"/>
      <c r="NS14" s="516"/>
      <c r="NT14" s="516"/>
      <c r="NU14" s="516"/>
      <c r="NV14" s="516"/>
      <c r="NW14" s="516"/>
      <c r="NX14" s="516"/>
      <c r="NY14" s="516"/>
      <c r="NZ14" s="516"/>
      <c r="OA14" s="516"/>
      <c r="OB14" s="516"/>
      <c r="OC14" s="516"/>
      <c r="OD14" s="516"/>
      <c r="OE14" s="516"/>
      <c r="OF14" s="516"/>
      <c r="OG14" s="516"/>
      <c r="OH14" s="516"/>
      <c r="OI14" s="516"/>
      <c r="OJ14" s="516"/>
      <c r="OK14" s="516"/>
      <c r="OL14" s="516"/>
      <c r="OM14" s="516"/>
      <c r="ON14" s="516"/>
      <c r="OO14" s="516"/>
      <c r="OP14" s="516"/>
      <c r="OQ14" s="516"/>
      <c r="OR14" s="516"/>
      <c r="OS14" s="516"/>
      <c r="OT14" s="516"/>
      <c r="OU14" s="516"/>
      <c r="OV14" s="516"/>
      <c r="OW14" s="516"/>
      <c r="OX14" s="516"/>
      <c r="OY14" s="516"/>
      <c r="OZ14" s="516"/>
      <c r="PA14" s="516"/>
      <c r="PB14" s="516"/>
      <c r="PC14" s="516"/>
      <c r="PD14" s="516"/>
      <c r="PE14" s="516"/>
      <c r="PF14" s="516"/>
      <c r="PG14" s="516"/>
      <c r="PH14" s="516"/>
      <c r="PI14" s="516"/>
      <c r="PJ14" s="516"/>
      <c r="PK14" s="516"/>
      <c r="PL14" s="516"/>
      <c r="PM14" s="516"/>
      <c r="PN14" s="516"/>
      <c r="PO14" s="516"/>
      <c r="PP14" s="516"/>
      <c r="PQ14" s="516"/>
      <c r="PR14" s="516"/>
      <c r="PS14" s="516"/>
      <c r="PT14" s="516"/>
      <c r="PU14" s="516"/>
      <c r="PV14" s="516"/>
      <c r="PW14" s="516"/>
      <c r="PX14" s="516"/>
      <c r="PY14" s="516"/>
      <c r="PZ14" s="516"/>
      <c r="QA14" s="516"/>
      <c r="QB14" s="516"/>
      <c r="QC14" s="516"/>
      <c r="QD14" s="516"/>
      <c r="QE14" s="516"/>
      <c r="QF14" s="516"/>
      <c r="QG14" s="516"/>
      <c r="QH14" s="516"/>
      <c r="QI14" s="516"/>
      <c r="QJ14" s="516"/>
      <c r="QK14" s="516"/>
      <c r="QL14" s="516"/>
      <c r="QM14" s="516"/>
      <c r="QN14" s="516"/>
      <c r="QO14" s="516"/>
      <c r="QP14" s="516"/>
      <c r="QQ14" s="516"/>
      <c r="QR14" s="516"/>
      <c r="QS14" s="516"/>
      <c r="QT14" s="516"/>
      <c r="QU14" s="516"/>
      <c r="QV14" s="516"/>
      <c r="QW14" s="516"/>
      <c r="QX14" s="516"/>
      <c r="QY14" s="516"/>
      <c r="QZ14" s="516"/>
      <c r="RA14" s="516"/>
      <c r="RB14" s="516"/>
      <c r="RC14" s="516"/>
      <c r="RD14" s="516"/>
      <c r="RE14" s="516"/>
      <c r="RF14" s="516"/>
      <c r="RG14" s="516"/>
    </row>
    <row r="15" spans="1:475" ht="58.5" customHeight="1" x14ac:dyDescent="0.25">
      <c r="A15" s="292">
        <v>8</v>
      </c>
      <c r="B15" s="121" t="s">
        <v>349</v>
      </c>
      <c r="C15" s="169" t="s">
        <v>176</v>
      </c>
      <c r="D15" s="151" t="s">
        <v>70</v>
      </c>
      <c r="E15" s="425" t="str">
        <f>IF(E14="N", "X", "")</f>
        <v/>
      </c>
      <c r="F15" s="425" t="str">
        <f t="shared" ref="F15:X15" si="3">IF(F14="N", "X", "")</f>
        <v/>
      </c>
      <c r="G15" s="425" t="str">
        <f t="shared" si="3"/>
        <v/>
      </c>
      <c r="H15" s="425" t="str">
        <f t="shared" si="3"/>
        <v/>
      </c>
      <c r="I15" s="425" t="str">
        <f t="shared" si="3"/>
        <v/>
      </c>
      <c r="J15" s="425" t="str">
        <f t="shared" si="3"/>
        <v/>
      </c>
      <c r="K15" s="425" t="str">
        <f t="shared" si="3"/>
        <v/>
      </c>
      <c r="L15" s="425" t="str">
        <f t="shared" si="3"/>
        <v/>
      </c>
      <c r="M15" s="425" t="str">
        <f t="shared" si="3"/>
        <v/>
      </c>
      <c r="N15" s="425" t="str">
        <f t="shared" si="3"/>
        <v/>
      </c>
      <c r="O15" s="425" t="str">
        <f t="shared" si="3"/>
        <v/>
      </c>
      <c r="P15" s="425" t="str">
        <f t="shared" si="3"/>
        <v/>
      </c>
      <c r="Q15" s="425" t="str">
        <f t="shared" si="3"/>
        <v/>
      </c>
      <c r="R15" s="425" t="str">
        <f t="shared" si="3"/>
        <v/>
      </c>
      <c r="S15" s="425" t="str">
        <f t="shared" si="3"/>
        <v/>
      </c>
      <c r="T15" s="425" t="str">
        <f t="shared" si="3"/>
        <v/>
      </c>
      <c r="U15" s="425" t="str">
        <f t="shared" si="3"/>
        <v/>
      </c>
      <c r="V15" s="425" t="str">
        <f t="shared" si="3"/>
        <v/>
      </c>
      <c r="W15" s="425" t="str">
        <f t="shared" si="3"/>
        <v/>
      </c>
      <c r="X15" s="425" t="str">
        <f t="shared" si="3"/>
        <v/>
      </c>
      <c r="Y15" s="655"/>
      <c r="Z15" s="656"/>
      <c r="AA15" s="657"/>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6"/>
      <c r="BF15" s="516"/>
      <c r="BG15" s="516"/>
      <c r="BH15" s="516"/>
      <c r="BI15" s="516"/>
      <c r="BJ15" s="516"/>
      <c r="BK15" s="516"/>
      <c r="BL15" s="516"/>
      <c r="BM15" s="516"/>
      <c r="BN15" s="516"/>
      <c r="BO15" s="516"/>
      <c r="BP15" s="516"/>
      <c r="BQ15" s="516"/>
      <c r="BR15" s="516"/>
      <c r="BS15" s="516"/>
      <c r="BT15" s="516"/>
      <c r="BU15" s="516"/>
      <c r="BV15" s="516"/>
      <c r="BW15" s="516"/>
      <c r="BX15" s="516"/>
      <c r="BY15" s="516"/>
      <c r="BZ15" s="516"/>
      <c r="CA15" s="516"/>
      <c r="CB15" s="516"/>
      <c r="CC15" s="516"/>
      <c r="CD15" s="516"/>
      <c r="CE15" s="516"/>
      <c r="CF15" s="516"/>
      <c r="CG15" s="516"/>
      <c r="CH15" s="516"/>
      <c r="CI15" s="516"/>
      <c r="CJ15" s="516"/>
      <c r="CK15" s="516"/>
      <c r="CL15" s="516"/>
      <c r="CM15" s="516"/>
      <c r="CN15" s="516"/>
      <c r="CO15" s="516"/>
      <c r="CP15" s="516"/>
      <c r="CQ15" s="516"/>
      <c r="CR15" s="516"/>
      <c r="CS15" s="516"/>
      <c r="CT15" s="516"/>
      <c r="CU15" s="516"/>
      <c r="CV15" s="516"/>
      <c r="CW15" s="516"/>
      <c r="CX15" s="516"/>
      <c r="CY15" s="516"/>
      <c r="CZ15" s="516"/>
      <c r="DA15" s="516"/>
      <c r="DB15" s="516"/>
      <c r="DC15" s="516"/>
      <c r="DD15" s="516"/>
      <c r="DE15" s="516"/>
      <c r="DF15" s="516"/>
      <c r="DG15" s="516"/>
      <c r="DH15" s="516"/>
      <c r="DI15" s="516"/>
      <c r="DJ15" s="516"/>
      <c r="DK15" s="516"/>
      <c r="DL15" s="516"/>
      <c r="DM15" s="516"/>
      <c r="DN15" s="516"/>
      <c r="DO15" s="516"/>
      <c r="DP15" s="516"/>
      <c r="DQ15" s="516"/>
      <c r="DR15" s="516"/>
      <c r="DS15" s="516"/>
      <c r="DT15" s="516"/>
      <c r="DU15" s="516"/>
      <c r="DV15" s="516"/>
      <c r="DW15" s="516"/>
      <c r="DX15" s="516"/>
      <c r="DY15" s="516"/>
      <c r="DZ15" s="516"/>
      <c r="EA15" s="516"/>
      <c r="EB15" s="516"/>
      <c r="EC15" s="516"/>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16"/>
      <c r="FJ15" s="516"/>
      <c r="FK15" s="516"/>
      <c r="FL15" s="516"/>
      <c r="FM15" s="516"/>
      <c r="FN15" s="516"/>
      <c r="FO15" s="516"/>
      <c r="FP15" s="516"/>
      <c r="FQ15" s="516"/>
      <c r="FR15" s="516"/>
      <c r="FS15" s="516"/>
      <c r="FT15" s="516"/>
      <c r="FU15" s="516"/>
      <c r="FV15" s="516"/>
      <c r="FW15" s="516"/>
      <c r="FX15" s="516"/>
      <c r="FY15" s="516"/>
      <c r="FZ15" s="516"/>
      <c r="GA15" s="516"/>
      <c r="GB15" s="516"/>
      <c r="GC15" s="516"/>
      <c r="GD15" s="516"/>
      <c r="GE15" s="516"/>
      <c r="GF15" s="516"/>
      <c r="GG15" s="516"/>
      <c r="GH15" s="516"/>
      <c r="GI15" s="516"/>
      <c r="GJ15" s="516"/>
      <c r="GK15" s="516"/>
      <c r="GL15" s="516"/>
      <c r="GM15" s="516"/>
      <c r="GN15" s="516"/>
      <c r="GO15" s="516"/>
      <c r="GP15" s="516"/>
      <c r="GQ15" s="516"/>
      <c r="GR15" s="516"/>
      <c r="GS15" s="516"/>
      <c r="GT15" s="516"/>
      <c r="GU15" s="516"/>
      <c r="GV15" s="516"/>
      <c r="GW15" s="516"/>
      <c r="GX15" s="516"/>
      <c r="GY15" s="516"/>
      <c r="GZ15" s="516"/>
      <c r="HA15" s="516"/>
      <c r="HB15" s="516"/>
      <c r="HC15" s="516"/>
      <c r="HD15" s="516"/>
      <c r="HE15" s="516"/>
      <c r="HF15" s="516"/>
      <c r="HG15" s="516"/>
      <c r="HH15" s="516"/>
      <c r="HI15" s="516"/>
      <c r="HJ15" s="516"/>
      <c r="HK15" s="516"/>
      <c r="HL15" s="516"/>
      <c r="HM15" s="516"/>
      <c r="HN15" s="516"/>
      <c r="HO15" s="516"/>
      <c r="HP15" s="516"/>
      <c r="HQ15" s="516"/>
      <c r="HR15" s="516"/>
      <c r="HS15" s="516"/>
      <c r="HT15" s="516"/>
      <c r="HU15" s="516"/>
      <c r="HV15" s="516"/>
      <c r="HW15" s="516"/>
      <c r="HX15" s="516"/>
      <c r="HY15" s="516"/>
      <c r="HZ15" s="516"/>
      <c r="IA15" s="516"/>
      <c r="IB15" s="516"/>
      <c r="IC15" s="516"/>
      <c r="ID15" s="516"/>
      <c r="IE15" s="516"/>
      <c r="IF15" s="516"/>
      <c r="IG15" s="516"/>
      <c r="IH15" s="516"/>
      <c r="II15" s="516"/>
      <c r="IJ15" s="516"/>
      <c r="IK15" s="516"/>
      <c r="IL15" s="516"/>
      <c r="IM15" s="516"/>
      <c r="IN15" s="516"/>
      <c r="IO15" s="516"/>
      <c r="IP15" s="516"/>
      <c r="IQ15" s="516"/>
      <c r="IR15" s="516"/>
      <c r="IS15" s="516"/>
      <c r="IT15" s="516"/>
      <c r="IU15" s="516"/>
      <c r="IV15" s="516"/>
      <c r="IW15" s="516"/>
      <c r="IX15" s="516"/>
      <c r="IY15" s="516"/>
      <c r="IZ15" s="516"/>
      <c r="JA15" s="516"/>
      <c r="JB15" s="516"/>
      <c r="JC15" s="516"/>
      <c r="JD15" s="516"/>
      <c r="JE15" s="516"/>
      <c r="JF15" s="516"/>
      <c r="JG15" s="516"/>
      <c r="JH15" s="516"/>
      <c r="JI15" s="516"/>
      <c r="JJ15" s="516"/>
      <c r="JK15" s="516"/>
      <c r="JL15" s="516"/>
      <c r="JM15" s="516"/>
      <c r="JN15" s="516"/>
      <c r="JO15" s="516"/>
      <c r="JP15" s="516"/>
      <c r="JQ15" s="516"/>
      <c r="JR15" s="516"/>
      <c r="JS15" s="516"/>
      <c r="JT15" s="516"/>
      <c r="JU15" s="516"/>
      <c r="JV15" s="516"/>
      <c r="JW15" s="516"/>
      <c r="JX15" s="516"/>
      <c r="JY15" s="516"/>
      <c r="JZ15" s="516"/>
      <c r="KA15" s="516"/>
      <c r="KB15" s="516"/>
      <c r="KC15" s="516"/>
      <c r="KD15" s="516"/>
      <c r="KE15" s="516"/>
      <c r="KF15" s="516"/>
      <c r="KG15" s="516"/>
      <c r="KH15" s="516"/>
      <c r="KI15" s="516"/>
      <c r="KJ15" s="516"/>
      <c r="KK15" s="516"/>
      <c r="KL15" s="516"/>
      <c r="KM15" s="516"/>
      <c r="KN15" s="516"/>
      <c r="KO15" s="516"/>
      <c r="KP15" s="516"/>
      <c r="KQ15" s="516"/>
      <c r="KR15" s="516"/>
      <c r="KS15" s="516"/>
      <c r="KT15" s="516"/>
      <c r="KU15" s="516"/>
      <c r="KV15" s="516"/>
      <c r="KW15" s="516"/>
      <c r="KX15" s="516"/>
      <c r="KY15" s="516"/>
      <c r="KZ15" s="516"/>
      <c r="LA15" s="516"/>
      <c r="LB15" s="516"/>
      <c r="LC15" s="516"/>
      <c r="LD15" s="516"/>
      <c r="LE15" s="516"/>
      <c r="LF15" s="516"/>
      <c r="LG15" s="516"/>
      <c r="LH15" s="516"/>
      <c r="LI15" s="516"/>
      <c r="LJ15" s="516"/>
      <c r="LK15" s="516"/>
      <c r="LL15" s="516"/>
      <c r="LM15" s="516"/>
      <c r="LN15" s="516"/>
      <c r="LO15" s="516"/>
      <c r="LP15" s="516"/>
      <c r="LQ15" s="516"/>
      <c r="LR15" s="516"/>
      <c r="LS15" s="516"/>
      <c r="LT15" s="516"/>
      <c r="LU15" s="516"/>
      <c r="LV15" s="516"/>
      <c r="LW15" s="516"/>
      <c r="LX15" s="516"/>
      <c r="LY15" s="516"/>
      <c r="LZ15" s="516"/>
      <c r="MA15" s="516"/>
      <c r="MB15" s="516"/>
      <c r="MC15" s="516"/>
      <c r="MD15" s="516"/>
      <c r="ME15" s="516"/>
      <c r="MF15" s="516"/>
      <c r="MG15" s="516"/>
      <c r="MH15" s="516"/>
      <c r="MI15" s="516"/>
      <c r="MJ15" s="516"/>
      <c r="MK15" s="516"/>
      <c r="ML15" s="516"/>
      <c r="MM15" s="516"/>
      <c r="MN15" s="516"/>
      <c r="MO15" s="516"/>
      <c r="MP15" s="516"/>
      <c r="MQ15" s="516"/>
      <c r="MR15" s="516"/>
      <c r="MS15" s="516"/>
      <c r="MT15" s="516"/>
      <c r="MU15" s="516"/>
      <c r="MV15" s="516"/>
      <c r="MW15" s="516"/>
      <c r="MX15" s="516"/>
      <c r="MY15" s="516"/>
      <c r="MZ15" s="516"/>
      <c r="NA15" s="516"/>
      <c r="NB15" s="516"/>
      <c r="NC15" s="516"/>
      <c r="ND15" s="516"/>
      <c r="NE15" s="516"/>
      <c r="NF15" s="516"/>
      <c r="NG15" s="516"/>
      <c r="NH15" s="516"/>
      <c r="NI15" s="516"/>
      <c r="NJ15" s="516"/>
      <c r="NK15" s="516"/>
      <c r="NL15" s="516"/>
      <c r="NM15" s="516"/>
      <c r="NN15" s="516"/>
      <c r="NO15" s="516"/>
      <c r="NP15" s="516"/>
      <c r="NQ15" s="516"/>
      <c r="NR15" s="516"/>
      <c r="NS15" s="516"/>
      <c r="NT15" s="516"/>
      <c r="NU15" s="516"/>
      <c r="NV15" s="516"/>
      <c r="NW15" s="516"/>
      <c r="NX15" s="516"/>
      <c r="NY15" s="516"/>
      <c r="NZ15" s="516"/>
      <c r="OA15" s="516"/>
      <c r="OB15" s="516"/>
      <c r="OC15" s="516"/>
      <c r="OD15" s="516"/>
      <c r="OE15" s="516"/>
      <c r="OF15" s="516"/>
      <c r="OG15" s="516"/>
      <c r="OH15" s="516"/>
      <c r="OI15" s="516"/>
      <c r="OJ15" s="516"/>
      <c r="OK15" s="516"/>
      <c r="OL15" s="516"/>
      <c r="OM15" s="516"/>
      <c r="ON15" s="516"/>
      <c r="OO15" s="516"/>
      <c r="OP15" s="516"/>
      <c r="OQ15" s="516"/>
      <c r="OR15" s="516"/>
      <c r="OS15" s="516"/>
      <c r="OT15" s="516"/>
      <c r="OU15" s="516"/>
      <c r="OV15" s="516"/>
      <c r="OW15" s="516"/>
      <c r="OX15" s="516"/>
      <c r="OY15" s="516"/>
      <c r="OZ15" s="516"/>
      <c r="PA15" s="516"/>
      <c r="PB15" s="516"/>
      <c r="PC15" s="516"/>
      <c r="PD15" s="516"/>
      <c r="PE15" s="516"/>
      <c r="PF15" s="516"/>
      <c r="PG15" s="516"/>
      <c r="PH15" s="516"/>
      <c r="PI15" s="516"/>
      <c r="PJ15" s="516"/>
      <c r="PK15" s="516"/>
      <c r="PL15" s="516"/>
      <c r="PM15" s="516"/>
      <c r="PN15" s="516"/>
      <c r="PO15" s="516"/>
      <c r="PP15" s="516"/>
      <c r="PQ15" s="516"/>
      <c r="PR15" s="516"/>
      <c r="PS15" s="516"/>
      <c r="PT15" s="516"/>
      <c r="PU15" s="516"/>
      <c r="PV15" s="516"/>
      <c r="PW15" s="516"/>
      <c r="PX15" s="516"/>
      <c r="PY15" s="516"/>
      <c r="PZ15" s="516"/>
      <c r="QA15" s="516"/>
      <c r="QB15" s="516"/>
      <c r="QC15" s="516"/>
      <c r="QD15" s="516"/>
      <c r="QE15" s="516"/>
      <c r="QF15" s="516"/>
      <c r="QG15" s="516"/>
      <c r="QH15" s="516"/>
      <c r="QI15" s="516"/>
      <c r="QJ15" s="516"/>
      <c r="QK15" s="516"/>
      <c r="QL15" s="516"/>
      <c r="QM15" s="516"/>
      <c r="QN15" s="516"/>
      <c r="QO15" s="516"/>
      <c r="QP15" s="516"/>
      <c r="QQ15" s="516"/>
      <c r="QR15" s="516"/>
      <c r="QS15" s="516"/>
      <c r="QT15" s="516"/>
      <c r="QU15" s="516"/>
      <c r="QV15" s="516"/>
      <c r="QW15" s="516"/>
      <c r="QX15" s="516"/>
      <c r="QY15" s="516"/>
      <c r="QZ15" s="516"/>
      <c r="RA15" s="516"/>
      <c r="RB15" s="516"/>
      <c r="RC15" s="516"/>
      <c r="RD15" s="516"/>
      <c r="RE15" s="516"/>
      <c r="RF15" s="516"/>
      <c r="RG15" s="516"/>
    </row>
    <row r="16" spans="1:475" ht="51" customHeight="1" thickBot="1" x14ac:dyDescent="0.3">
      <c r="A16" s="315">
        <v>9</v>
      </c>
      <c r="B16" s="122" t="s">
        <v>350</v>
      </c>
      <c r="C16" s="157" t="s">
        <v>175</v>
      </c>
      <c r="D16" s="152" t="s">
        <v>70</v>
      </c>
      <c r="E16" s="425" t="str">
        <f>IF(E14="N", "X", "")</f>
        <v/>
      </c>
      <c r="F16" s="425" t="str">
        <f>IF(F14="N", "X", "")</f>
        <v/>
      </c>
      <c r="G16" s="425" t="str">
        <f t="shared" ref="G16:X16" si="4">IF(G14="N", "X", "")</f>
        <v/>
      </c>
      <c r="H16" s="425" t="str">
        <f t="shared" si="4"/>
        <v/>
      </c>
      <c r="I16" s="425" t="str">
        <f t="shared" si="4"/>
        <v/>
      </c>
      <c r="J16" s="425" t="str">
        <f t="shared" si="4"/>
        <v/>
      </c>
      <c r="K16" s="425" t="str">
        <f t="shared" si="4"/>
        <v/>
      </c>
      <c r="L16" s="425" t="str">
        <f t="shared" si="4"/>
        <v/>
      </c>
      <c r="M16" s="425" t="str">
        <f t="shared" si="4"/>
        <v/>
      </c>
      <c r="N16" s="425" t="str">
        <f t="shared" si="4"/>
        <v/>
      </c>
      <c r="O16" s="425" t="str">
        <f t="shared" si="4"/>
        <v/>
      </c>
      <c r="P16" s="425" t="str">
        <f t="shared" si="4"/>
        <v/>
      </c>
      <c r="Q16" s="425" t="str">
        <f t="shared" si="4"/>
        <v/>
      </c>
      <c r="R16" s="425" t="str">
        <f t="shared" si="4"/>
        <v/>
      </c>
      <c r="S16" s="425" t="str">
        <f t="shared" si="4"/>
        <v/>
      </c>
      <c r="T16" s="425" t="str">
        <f t="shared" si="4"/>
        <v/>
      </c>
      <c r="U16" s="425" t="str">
        <f t="shared" si="4"/>
        <v/>
      </c>
      <c r="V16" s="425" t="str">
        <f t="shared" si="4"/>
        <v/>
      </c>
      <c r="W16" s="425" t="str">
        <f t="shared" si="4"/>
        <v/>
      </c>
      <c r="X16" s="425" t="str">
        <f t="shared" si="4"/>
        <v/>
      </c>
      <c r="Y16" s="655"/>
      <c r="Z16" s="656"/>
      <c r="AA16" s="657"/>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c r="CC16" s="516"/>
      <c r="CD16" s="516"/>
      <c r="CE16" s="516"/>
      <c r="CF16" s="516"/>
      <c r="CG16" s="516"/>
      <c r="CH16" s="516"/>
      <c r="CI16" s="516"/>
      <c r="CJ16" s="516"/>
      <c r="CK16" s="516"/>
      <c r="CL16" s="516"/>
      <c r="CM16" s="516"/>
      <c r="CN16" s="516"/>
      <c r="CO16" s="516"/>
      <c r="CP16" s="516"/>
      <c r="CQ16" s="516"/>
      <c r="CR16" s="516"/>
      <c r="CS16" s="516"/>
      <c r="CT16" s="516"/>
      <c r="CU16" s="516"/>
      <c r="CV16" s="516"/>
      <c r="CW16" s="516"/>
      <c r="CX16" s="516"/>
      <c r="CY16" s="516"/>
      <c r="CZ16" s="516"/>
      <c r="DA16" s="516"/>
      <c r="DB16" s="516"/>
      <c r="DC16" s="516"/>
      <c r="DD16" s="516"/>
      <c r="DE16" s="516"/>
      <c r="DF16" s="516"/>
      <c r="DG16" s="516"/>
      <c r="DH16" s="516"/>
      <c r="DI16" s="516"/>
      <c r="DJ16" s="516"/>
      <c r="DK16" s="516"/>
      <c r="DL16" s="516"/>
      <c r="DM16" s="516"/>
      <c r="DN16" s="516"/>
      <c r="DO16" s="516"/>
      <c r="DP16" s="516"/>
      <c r="DQ16" s="516"/>
      <c r="DR16" s="516"/>
      <c r="DS16" s="516"/>
      <c r="DT16" s="516"/>
      <c r="DU16" s="516"/>
      <c r="DV16" s="516"/>
      <c r="DW16" s="516"/>
      <c r="DX16" s="516"/>
      <c r="DY16" s="516"/>
      <c r="DZ16" s="516"/>
      <c r="EA16" s="516"/>
      <c r="EB16" s="516"/>
      <c r="EC16" s="516"/>
      <c r="ED16" s="516"/>
      <c r="EE16" s="516"/>
      <c r="EF16" s="516"/>
      <c r="EG16" s="516"/>
      <c r="EH16" s="516"/>
      <c r="EI16" s="516"/>
      <c r="EJ16" s="516"/>
      <c r="EK16" s="516"/>
      <c r="EL16" s="516"/>
      <c r="EM16" s="516"/>
      <c r="EN16" s="516"/>
      <c r="EO16" s="516"/>
      <c r="EP16" s="516"/>
      <c r="EQ16" s="516"/>
      <c r="ER16" s="516"/>
      <c r="ES16" s="516"/>
      <c r="ET16" s="516"/>
      <c r="EU16" s="516"/>
      <c r="EV16" s="516"/>
      <c r="EW16" s="516"/>
      <c r="EX16" s="516"/>
      <c r="EY16" s="516"/>
      <c r="EZ16" s="516"/>
      <c r="FA16" s="516"/>
      <c r="FB16" s="516"/>
      <c r="FC16" s="516"/>
      <c r="FD16" s="516"/>
      <c r="FE16" s="516"/>
      <c r="FF16" s="516"/>
      <c r="FG16" s="516"/>
      <c r="FH16" s="516"/>
      <c r="FI16" s="516"/>
      <c r="FJ16" s="516"/>
      <c r="FK16" s="516"/>
      <c r="FL16" s="516"/>
      <c r="FM16" s="516"/>
      <c r="FN16" s="516"/>
      <c r="FO16" s="516"/>
      <c r="FP16" s="516"/>
      <c r="FQ16" s="516"/>
      <c r="FR16" s="516"/>
      <c r="FS16" s="516"/>
      <c r="FT16" s="516"/>
      <c r="FU16" s="516"/>
      <c r="FV16" s="516"/>
      <c r="FW16" s="516"/>
      <c r="FX16" s="516"/>
      <c r="FY16" s="516"/>
      <c r="FZ16" s="516"/>
      <c r="GA16" s="516"/>
      <c r="GB16" s="516"/>
      <c r="GC16" s="516"/>
      <c r="GD16" s="516"/>
      <c r="GE16" s="516"/>
      <c r="GF16" s="516"/>
      <c r="GG16" s="516"/>
      <c r="GH16" s="516"/>
      <c r="GI16" s="516"/>
      <c r="GJ16" s="516"/>
      <c r="GK16" s="516"/>
      <c r="GL16" s="516"/>
      <c r="GM16" s="516"/>
      <c r="GN16" s="516"/>
      <c r="GO16" s="516"/>
      <c r="GP16" s="516"/>
      <c r="GQ16" s="516"/>
      <c r="GR16" s="516"/>
      <c r="GS16" s="516"/>
      <c r="GT16" s="516"/>
      <c r="GU16" s="516"/>
      <c r="GV16" s="516"/>
      <c r="GW16" s="516"/>
      <c r="GX16" s="516"/>
      <c r="GY16" s="516"/>
      <c r="GZ16" s="516"/>
      <c r="HA16" s="516"/>
      <c r="HB16" s="516"/>
      <c r="HC16" s="516"/>
      <c r="HD16" s="516"/>
      <c r="HE16" s="516"/>
      <c r="HF16" s="516"/>
      <c r="HG16" s="516"/>
      <c r="HH16" s="516"/>
      <c r="HI16" s="516"/>
      <c r="HJ16" s="516"/>
      <c r="HK16" s="516"/>
      <c r="HL16" s="516"/>
      <c r="HM16" s="516"/>
      <c r="HN16" s="516"/>
      <c r="HO16" s="516"/>
      <c r="HP16" s="516"/>
      <c r="HQ16" s="516"/>
      <c r="HR16" s="516"/>
      <c r="HS16" s="516"/>
      <c r="HT16" s="516"/>
      <c r="HU16" s="516"/>
      <c r="HV16" s="516"/>
      <c r="HW16" s="516"/>
      <c r="HX16" s="516"/>
      <c r="HY16" s="516"/>
      <c r="HZ16" s="516"/>
      <c r="IA16" s="516"/>
      <c r="IB16" s="516"/>
      <c r="IC16" s="516"/>
      <c r="ID16" s="516"/>
      <c r="IE16" s="516"/>
      <c r="IF16" s="516"/>
      <c r="IG16" s="516"/>
      <c r="IH16" s="516"/>
      <c r="II16" s="516"/>
      <c r="IJ16" s="516"/>
      <c r="IK16" s="516"/>
      <c r="IL16" s="516"/>
      <c r="IM16" s="516"/>
      <c r="IN16" s="516"/>
      <c r="IO16" s="516"/>
      <c r="IP16" s="516"/>
      <c r="IQ16" s="516"/>
      <c r="IR16" s="516"/>
      <c r="IS16" s="516"/>
      <c r="IT16" s="516"/>
      <c r="IU16" s="516"/>
      <c r="IV16" s="516"/>
      <c r="IW16" s="516"/>
      <c r="IX16" s="516"/>
      <c r="IY16" s="516"/>
      <c r="IZ16" s="516"/>
      <c r="JA16" s="516"/>
      <c r="JB16" s="516"/>
      <c r="JC16" s="516"/>
      <c r="JD16" s="516"/>
      <c r="JE16" s="516"/>
      <c r="JF16" s="516"/>
      <c r="JG16" s="516"/>
      <c r="JH16" s="516"/>
      <c r="JI16" s="516"/>
      <c r="JJ16" s="516"/>
      <c r="JK16" s="516"/>
      <c r="JL16" s="516"/>
      <c r="JM16" s="516"/>
      <c r="JN16" s="516"/>
      <c r="JO16" s="516"/>
      <c r="JP16" s="516"/>
      <c r="JQ16" s="516"/>
      <c r="JR16" s="516"/>
      <c r="JS16" s="516"/>
      <c r="JT16" s="516"/>
      <c r="JU16" s="516"/>
      <c r="JV16" s="516"/>
      <c r="JW16" s="516"/>
      <c r="JX16" s="516"/>
      <c r="JY16" s="516"/>
      <c r="JZ16" s="516"/>
      <c r="KA16" s="516"/>
      <c r="KB16" s="516"/>
      <c r="KC16" s="516"/>
      <c r="KD16" s="516"/>
      <c r="KE16" s="516"/>
      <c r="KF16" s="516"/>
      <c r="KG16" s="516"/>
      <c r="KH16" s="516"/>
      <c r="KI16" s="516"/>
      <c r="KJ16" s="516"/>
      <c r="KK16" s="516"/>
      <c r="KL16" s="516"/>
      <c r="KM16" s="516"/>
      <c r="KN16" s="516"/>
      <c r="KO16" s="516"/>
      <c r="KP16" s="516"/>
      <c r="KQ16" s="516"/>
      <c r="KR16" s="516"/>
      <c r="KS16" s="516"/>
      <c r="KT16" s="516"/>
      <c r="KU16" s="516"/>
      <c r="KV16" s="516"/>
      <c r="KW16" s="516"/>
      <c r="KX16" s="516"/>
      <c r="KY16" s="516"/>
      <c r="KZ16" s="516"/>
      <c r="LA16" s="516"/>
      <c r="LB16" s="516"/>
      <c r="LC16" s="516"/>
      <c r="LD16" s="516"/>
      <c r="LE16" s="516"/>
      <c r="LF16" s="516"/>
      <c r="LG16" s="516"/>
      <c r="LH16" s="516"/>
      <c r="LI16" s="516"/>
      <c r="LJ16" s="516"/>
      <c r="LK16" s="516"/>
      <c r="LL16" s="516"/>
      <c r="LM16" s="516"/>
      <c r="LN16" s="516"/>
      <c r="LO16" s="516"/>
      <c r="LP16" s="516"/>
      <c r="LQ16" s="516"/>
      <c r="LR16" s="516"/>
      <c r="LS16" s="516"/>
      <c r="LT16" s="516"/>
      <c r="LU16" s="516"/>
      <c r="LV16" s="516"/>
      <c r="LW16" s="516"/>
      <c r="LX16" s="516"/>
      <c r="LY16" s="516"/>
      <c r="LZ16" s="516"/>
      <c r="MA16" s="516"/>
      <c r="MB16" s="516"/>
      <c r="MC16" s="516"/>
      <c r="MD16" s="516"/>
      <c r="ME16" s="516"/>
      <c r="MF16" s="516"/>
      <c r="MG16" s="516"/>
      <c r="MH16" s="516"/>
      <c r="MI16" s="516"/>
      <c r="MJ16" s="516"/>
      <c r="MK16" s="516"/>
      <c r="ML16" s="516"/>
      <c r="MM16" s="516"/>
      <c r="MN16" s="516"/>
      <c r="MO16" s="516"/>
      <c r="MP16" s="516"/>
      <c r="MQ16" s="516"/>
      <c r="MR16" s="516"/>
      <c r="MS16" s="516"/>
      <c r="MT16" s="516"/>
      <c r="MU16" s="516"/>
      <c r="MV16" s="516"/>
      <c r="MW16" s="516"/>
      <c r="MX16" s="516"/>
      <c r="MY16" s="516"/>
      <c r="MZ16" s="516"/>
      <c r="NA16" s="516"/>
      <c r="NB16" s="516"/>
      <c r="NC16" s="516"/>
      <c r="ND16" s="516"/>
      <c r="NE16" s="516"/>
      <c r="NF16" s="516"/>
      <c r="NG16" s="516"/>
      <c r="NH16" s="516"/>
      <c r="NI16" s="516"/>
      <c r="NJ16" s="516"/>
      <c r="NK16" s="516"/>
      <c r="NL16" s="516"/>
      <c r="NM16" s="516"/>
      <c r="NN16" s="516"/>
      <c r="NO16" s="516"/>
      <c r="NP16" s="516"/>
      <c r="NQ16" s="516"/>
      <c r="NR16" s="516"/>
      <c r="NS16" s="516"/>
      <c r="NT16" s="516"/>
      <c r="NU16" s="516"/>
      <c r="NV16" s="516"/>
      <c r="NW16" s="516"/>
      <c r="NX16" s="516"/>
      <c r="NY16" s="516"/>
      <c r="NZ16" s="516"/>
      <c r="OA16" s="516"/>
      <c r="OB16" s="516"/>
      <c r="OC16" s="516"/>
      <c r="OD16" s="516"/>
      <c r="OE16" s="516"/>
      <c r="OF16" s="516"/>
      <c r="OG16" s="516"/>
      <c r="OH16" s="516"/>
      <c r="OI16" s="516"/>
      <c r="OJ16" s="516"/>
      <c r="OK16" s="516"/>
      <c r="OL16" s="516"/>
      <c r="OM16" s="516"/>
      <c r="ON16" s="516"/>
      <c r="OO16" s="516"/>
      <c r="OP16" s="516"/>
      <c r="OQ16" s="516"/>
      <c r="OR16" s="516"/>
      <c r="OS16" s="516"/>
      <c r="OT16" s="516"/>
      <c r="OU16" s="516"/>
      <c r="OV16" s="516"/>
      <c r="OW16" s="516"/>
      <c r="OX16" s="516"/>
      <c r="OY16" s="516"/>
      <c r="OZ16" s="516"/>
      <c r="PA16" s="516"/>
      <c r="PB16" s="516"/>
      <c r="PC16" s="516"/>
      <c r="PD16" s="516"/>
      <c r="PE16" s="516"/>
      <c r="PF16" s="516"/>
      <c r="PG16" s="516"/>
      <c r="PH16" s="516"/>
      <c r="PI16" s="516"/>
      <c r="PJ16" s="516"/>
      <c r="PK16" s="516"/>
      <c r="PL16" s="516"/>
      <c r="PM16" s="516"/>
      <c r="PN16" s="516"/>
      <c r="PO16" s="516"/>
      <c r="PP16" s="516"/>
      <c r="PQ16" s="516"/>
      <c r="PR16" s="516"/>
      <c r="PS16" s="516"/>
      <c r="PT16" s="516"/>
      <c r="PU16" s="516"/>
      <c r="PV16" s="516"/>
      <c r="PW16" s="516"/>
      <c r="PX16" s="516"/>
      <c r="PY16" s="516"/>
      <c r="PZ16" s="516"/>
      <c r="QA16" s="516"/>
      <c r="QB16" s="516"/>
      <c r="QC16" s="516"/>
      <c r="QD16" s="516"/>
      <c r="QE16" s="516"/>
      <c r="QF16" s="516"/>
      <c r="QG16" s="516"/>
      <c r="QH16" s="516"/>
      <c r="QI16" s="516"/>
      <c r="QJ16" s="516"/>
      <c r="QK16" s="516"/>
      <c r="QL16" s="516"/>
      <c r="QM16" s="516"/>
      <c r="QN16" s="516"/>
      <c r="QO16" s="516"/>
      <c r="QP16" s="516"/>
      <c r="QQ16" s="516"/>
      <c r="QR16" s="516"/>
      <c r="QS16" s="516"/>
      <c r="QT16" s="516"/>
      <c r="QU16" s="516"/>
      <c r="QV16" s="516"/>
      <c r="QW16" s="516"/>
      <c r="QX16" s="516"/>
      <c r="QY16" s="516"/>
      <c r="QZ16" s="516"/>
      <c r="RA16" s="516"/>
      <c r="RB16" s="516"/>
      <c r="RC16" s="516"/>
      <c r="RD16" s="516"/>
      <c r="RE16" s="516"/>
      <c r="RF16" s="516"/>
      <c r="RG16" s="516"/>
    </row>
    <row r="17" spans="1:475" ht="22.5" customHeight="1" thickBot="1" x14ac:dyDescent="0.3">
      <c r="A17" s="302"/>
      <c r="B17" s="782" t="s">
        <v>45</v>
      </c>
      <c r="C17" s="776"/>
      <c r="D17" s="313" t="s">
        <v>10</v>
      </c>
      <c r="E17" s="649"/>
      <c r="F17" s="649"/>
      <c r="G17" s="649"/>
      <c r="H17" s="649"/>
      <c r="I17" s="649"/>
      <c r="J17" s="649"/>
      <c r="K17" s="649"/>
      <c r="L17" s="649"/>
      <c r="M17" s="649"/>
      <c r="N17" s="649"/>
      <c r="O17" s="649"/>
      <c r="P17" s="649"/>
      <c r="Q17" s="649"/>
      <c r="R17" s="649"/>
      <c r="S17" s="649"/>
      <c r="T17" s="649"/>
      <c r="U17" s="649"/>
      <c r="V17" s="649"/>
      <c r="W17" s="649"/>
      <c r="X17" s="649"/>
      <c r="Y17" s="651" t="s">
        <v>41</v>
      </c>
      <c r="Z17" s="652" t="s">
        <v>139</v>
      </c>
      <c r="AA17" s="653" t="s">
        <v>42</v>
      </c>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516"/>
      <c r="BW17" s="516"/>
      <c r="BX17" s="516"/>
      <c r="BY17" s="516"/>
      <c r="BZ17" s="516"/>
      <c r="CA17" s="516"/>
      <c r="CB17" s="516"/>
      <c r="CC17" s="516"/>
      <c r="CD17" s="516"/>
      <c r="CE17" s="516"/>
      <c r="CF17" s="516"/>
      <c r="CG17" s="516"/>
      <c r="CH17" s="516"/>
      <c r="CI17" s="516"/>
      <c r="CJ17" s="516"/>
      <c r="CK17" s="516"/>
      <c r="CL17" s="516"/>
      <c r="CM17" s="516"/>
      <c r="CN17" s="516"/>
      <c r="CO17" s="516"/>
      <c r="CP17" s="516"/>
      <c r="CQ17" s="516"/>
      <c r="CR17" s="516"/>
      <c r="CS17" s="516"/>
      <c r="CT17" s="516"/>
      <c r="CU17" s="516"/>
      <c r="CV17" s="516"/>
      <c r="CW17" s="516"/>
      <c r="CX17" s="516"/>
      <c r="CY17" s="516"/>
      <c r="CZ17" s="516"/>
      <c r="DA17" s="516"/>
      <c r="DB17" s="516"/>
      <c r="DC17" s="516"/>
      <c r="DD17" s="516"/>
      <c r="DE17" s="516"/>
      <c r="DF17" s="516"/>
      <c r="DG17" s="516"/>
      <c r="DH17" s="516"/>
      <c r="DI17" s="516"/>
      <c r="DJ17" s="516"/>
      <c r="DK17" s="516"/>
      <c r="DL17" s="516"/>
      <c r="DM17" s="516"/>
      <c r="DN17" s="516"/>
      <c r="DO17" s="516"/>
      <c r="DP17" s="516"/>
      <c r="DQ17" s="516"/>
      <c r="DR17" s="516"/>
      <c r="DS17" s="516"/>
      <c r="DT17" s="516"/>
      <c r="DU17" s="516"/>
      <c r="DV17" s="516"/>
      <c r="DW17" s="516"/>
      <c r="DX17" s="516"/>
      <c r="DY17" s="516"/>
      <c r="DZ17" s="516"/>
      <c r="EA17" s="516"/>
      <c r="EB17" s="516"/>
      <c r="EC17" s="516"/>
      <c r="ED17" s="516"/>
      <c r="EE17" s="516"/>
      <c r="EF17" s="516"/>
      <c r="EG17" s="516"/>
      <c r="EH17" s="516"/>
      <c r="EI17" s="516"/>
      <c r="EJ17" s="516"/>
      <c r="EK17" s="516"/>
      <c r="EL17" s="516"/>
      <c r="EM17" s="516"/>
      <c r="EN17" s="516"/>
      <c r="EO17" s="516"/>
      <c r="EP17" s="516"/>
      <c r="EQ17" s="516"/>
      <c r="ER17" s="516"/>
      <c r="ES17" s="516"/>
      <c r="ET17" s="516"/>
      <c r="EU17" s="516"/>
      <c r="EV17" s="516"/>
      <c r="EW17" s="516"/>
      <c r="EX17" s="516"/>
      <c r="EY17" s="516"/>
      <c r="EZ17" s="516"/>
      <c r="FA17" s="516"/>
      <c r="FB17" s="516"/>
      <c r="FC17" s="516"/>
      <c r="FD17" s="516"/>
      <c r="FE17" s="516"/>
      <c r="FF17" s="516"/>
      <c r="FG17" s="516"/>
      <c r="FH17" s="516"/>
      <c r="FI17" s="516"/>
      <c r="FJ17" s="516"/>
      <c r="FK17" s="516"/>
      <c r="FL17" s="516"/>
      <c r="FM17" s="516"/>
      <c r="FN17" s="516"/>
      <c r="FO17" s="516"/>
      <c r="FP17" s="516"/>
      <c r="FQ17" s="516"/>
      <c r="FR17" s="516"/>
      <c r="FS17" s="516"/>
      <c r="FT17" s="516"/>
      <c r="FU17" s="516"/>
      <c r="FV17" s="516"/>
      <c r="FW17" s="516"/>
      <c r="FX17" s="516"/>
      <c r="FY17" s="516"/>
      <c r="FZ17" s="516"/>
      <c r="GA17" s="516"/>
      <c r="GB17" s="516"/>
      <c r="GC17" s="516"/>
      <c r="GD17" s="516"/>
      <c r="GE17" s="516"/>
      <c r="GF17" s="516"/>
      <c r="GG17" s="516"/>
      <c r="GH17" s="516"/>
      <c r="GI17" s="516"/>
      <c r="GJ17" s="516"/>
      <c r="GK17" s="516"/>
      <c r="GL17" s="516"/>
      <c r="GM17" s="516"/>
      <c r="GN17" s="516"/>
      <c r="GO17" s="516"/>
      <c r="GP17" s="516"/>
      <c r="GQ17" s="516"/>
      <c r="GR17" s="516"/>
      <c r="GS17" s="516"/>
      <c r="GT17" s="516"/>
      <c r="GU17" s="516"/>
      <c r="GV17" s="516"/>
      <c r="GW17" s="516"/>
      <c r="GX17" s="516"/>
      <c r="GY17" s="516"/>
      <c r="GZ17" s="516"/>
      <c r="HA17" s="516"/>
      <c r="HB17" s="516"/>
      <c r="HC17" s="516"/>
      <c r="HD17" s="516"/>
      <c r="HE17" s="516"/>
      <c r="HF17" s="516"/>
      <c r="HG17" s="516"/>
      <c r="HH17" s="516"/>
      <c r="HI17" s="516"/>
      <c r="HJ17" s="516"/>
      <c r="HK17" s="516"/>
      <c r="HL17" s="516"/>
      <c r="HM17" s="516"/>
      <c r="HN17" s="516"/>
      <c r="HO17" s="516"/>
      <c r="HP17" s="516"/>
      <c r="HQ17" s="516"/>
      <c r="HR17" s="516"/>
      <c r="HS17" s="516"/>
      <c r="HT17" s="516"/>
      <c r="HU17" s="516"/>
      <c r="HV17" s="516"/>
      <c r="HW17" s="516"/>
      <c r="HX17" s="516"/>
      <c r="HY17" s="516"/>
      <c r="HZ17" s="516"/>
      <c r="IA17" s="516"/>
      <c r="IB17" s="516"/>
      <c r="IC17" s="516"/>
      <c r="ID17" s="516"/>
      <c r="IE17" s="516"/>
      <c r="IF17" s="516"/>
      <c r="IG17" s="516"/>
      <c r="IH17" s="516"/>
      <c r="II17" s="516"/>
      <c r="IJ17" s="516"/>
      <c r="IK17" s="516"/>
      <c r="IL17" s="516"/>
      <c r="IM17" s="516"/>
      <c r="IN17" s="516"/>
      <c r="IO17" s="516"/>
      <c r="IP17" s="516"/>
      <c r="IQ17" s="516"/>
      <c r="IR17" s="516"/>
      <c r="IS17" s="516"/>
      <c r="IT17" s="516"/>
      <c r="IU17" s="516"/>
      <c r="IV17" s="516"/>
      <c r="IW17" s="516"/>
      <c r="IX17" s="516"/>
      <c r="IY17" s="516"/>
      <c r="IZ17" s="516"/>
      <c r="JA17" s="516"/>
      <c r="JB17" s="516"/>
      <c r="JC17" s="516"/>
      <c r="JD17" s="516"/>
      <c r="JE17" s="516"/>
      <c r="JF17" s="516"/>
      <c r="JG17" s="516"/>
      <c r="JH17" s="516"/>
      <c r="JI17" s="516"/>
      <c r="JJ17" s="516"/>
      <c r="JK17" s="516"/>
      <c r="JL17" s="516"/>
      <c r="JM17" s="516"/>
      <c r="JN17" s="516"/>
      <c r="JO17" s="516"/>
      <c r="JP17" s="516"/>
      <c r="JQ17" s="516"/>
      <c r="JR17" s="516"/>
      <c r="JS17" s="516"/>
      <c r="JT17" s="516"/>
      <c r="JU17" s="516"/>
      <c r="JV17" s="516"/>
      <c r="JW17" s="516"/>
      <c r="JX17" s="516"/>
      <c r="JY17" s="516"/>
      <c r="JZ17" s="516"/>
      <c r="KA17" s="516"/>
      <c r="KB17" s="516"/>
      <c r="KC17" s="516"/>
      <c r="KD17" s="516"/>
      <c r="KE17" s="516"/>
      <c r="KF17" s="516"/>
      <c r="KG17" s="516"/>
      <c r="KH17" s="516"/>
      <c r="KI17" s="516"/>
      <c r="KJ17" s="516"/>
      <c r="KK17" s="516"/>
      <c r="KL17" s="516"/>
      <c r="KM17" s="516"/>
      <c r="KN17" s="516"/>
      <c r="KO17" s="516"/>
      <c r="KP17" s="516"/>
      <c r="KQ17" s="516"/>
      <c r="KR17" s="516"/>
      <c r="KS17" s="516"/>
      <c r="KT17" s="516"/>
      <c r="KU17" s="516"/>
      <c r="KV17" s="516"/>
      <c r="KW17" s="516"/>
      <c r="KX17" s="516"/>
      <c r="KY17" s="516"/>
      <c r="KZ17" s="516"/>
      <c r="LA17" s="516"/>
      <c r="LB17" s="516"/>
      <c r="LC17" s="516"/>
      <c r="LD17" s="516"/>
      <c r="LE17" s="516"/>
      <c r="LF17" s="516"/>
      <c r="LG17" s="516"/>
      <c r="LH17" s="516"/>
      <c r="LI17" s="516"/>
      <c r="LJ17" s="516"/>
      <c r="LK17" s="516"/>
      <c r="LL17" s="516"/>
      <c r="LM17" s="516"/>
      <c r="LN17" s="516"/>
      <c r="LO17" s="516"/>
      <c r="LP17" s="516"/>
      <c r="LQ17" s="516"/>
      <c r="LR17" s="516"/>
      <c r="LS17" s="516"/>
      <c r="LT17" s="516"/>
      <c r="LU17" s="516"/>
      <c r="LV17" s="516"/>
      <c r="LW17" s="516"/>
      <c r="LX17" s="516"/>
      <c r="LY17" s="516"/>
      <c r="LZ17" s="516"/>
      <c r="MA17" s="516"/>
      <c r="MB17" s="516"/>
      <c r="MC17" s="516"/>
      <c r="MD17" s="516"/>
      <c r="ME17" s="516"/>
      <c r="MF17" s="516"/>
      <c r="MG17" s="516"/>
      <c r="MH17" s="516"/>
      <c r="MI17" s="516"/>
      <c r="MJ17" s="516"/>
      <c r="MK17" s="516"/>
      <c r="ML17" s="516"/>
      <c r="MM17" s="516"/>
      <c r="MN17" s="516"/>
      <c r="MO17" s="516"/>
      <c r="MP17" s="516"/>
      <c r="MQ17" s="516"/>
      <c r="MR17" s="516"/>
      <c r="MS17" s="516"/>
      <c r="MT17" s="516"/>
      <c r="MU17" s="516"/>
      <c r="MV17" s="516"/>
      <c r="MW17" s="516"/>
      <c r="MX17" s="516"/>
      <c r="MY17" s="516"/>
      <c r="MZ17" s="516"/>
      <c r="NA17" s="516"/>
      <c r="NB17" s="516"/>
      <c r="NC17" s="516"/>
      <c r="ND17" s="516"/>
      <c r="NE17" s="516"/>
      <c r="NF17" s="516"/>
      <c r="NG17" s="516"/>
      <c r="NH17" s="516"/>
      <c r="NI17" s="516"/>
      <c r="NJ17" s="516"/>
      <c r="NK17" s="516"/>
      <c r="NL17" s="516"/>
      <c r="NM17" s="516"/>
      <c r="NN17" s="516"/>
      <c r="NO17" s="516"/>
      <c r="NP17" s="516"/>
      <c r="NQ17" s="516"/>
      <c r="NR17" s="516"/>
      <c r="NS17" s="516"/>
      <c r="NT17" s="516"/>
      <c r="NU17" s="516"/>
      <c r="NV17" s="516"/>
      <c r="NW17" s="516"/>
      <c r="NX17" s="516"/>
      <c r="NY17" s="516"/>
      <c r="NZ17" s="516"/>
      <c r="OA17" s="516"/>
      <c r="OB17" s="516"/>
      <c r="OC17" s="516"/>
      <c r="OD17" s="516"/>
      <c r="OE17" s="516"/>
      <c r="OF17" s="516"/>
      <c r="OG17" s="516"/>
      <c r="OH17" s="516"/>
      <c r="OI17" s="516"/>
      <c r="OJ17" s="516"/>
      <c r="OK17" s="516"/>
      <c r="OL17" s="516"/>
      <c r="OM17" s="516"/>
      <c r="ON17" s="516"/>
      <c r="OO17" s="516"/>
      <c r="OP17" s="516"/>
      <c r="OQ17" s="516"/>
      <c r="OR17" s="516"/>
      <c r="OS17" s="516"/>
      <c r="OT17" s="516"/>
      <c r="OU17" s="516"/>
      <c r="OV17" s="516"/>
      <c r="OW17" s="516"/>
      <c r="OX17" s="516"/>
      <c r="OY17" s="516"/>
      <c r="OZ17" s="516"/>
      <c r="PA17" s="516"/>
      <c r="PB17" s="516"/>
      <c r="PC17" s="516"/>
      <c r="PD17" s="516"/>
      <c r="PE17" s="516"/>
      <c r="PF17" s="516"/>
      <c r="PG17" s="516"/>
      <c r="PH17" s="516"/>
      <c r="PI17" s="516"/>
      <c r="PJ17" s="516"/>
      <c r="PK17" s="516"/>
      <c r="PL17" s="516"/>
      <c r="PM17" s="516"/>
      <c r="PN17" s="516"/>
      <c r="PO17" s="516"/>
      <c r="PP17" s="516"/>
      <c r="PQ17" s="516"/>
      <c r="PR17" s="516"/>
      <c r="PS17" s="516"/>
      <c r="PT17" s="516"/>
      <c r="PU17" s="516"/>
      <c r="PV17" s="516"/>
      <c r="PW17" s="516"/>
      <c r="PX17" s="516"/>
      <c r="PY17" s="516"/>
      <c r="PZ17" s="516"/>
      <c r="QA17" s="516"/>
      <c r="QB17" s="516"/>
      <c r="QC17" s="516"/>
      <c r="QD17" s="516"/>
      <c r="QE17" s="516"/>
      <c r="QF17" s="516"/>
      <c r="QG17" s="516"/>
      <c r="QH17" s="516"/>
      <c r="QI17" s="516"/>
      <c r="QJ17" s="516"/>
      <c r="QK17" s="516"/>
      <c r="QL17" s="516"/>
      <c r="QM17" s="516"/>
      <c r="QN17" s="516"/>
      <c r="QO17" s="516"/>
      <c r="QP17" s="516"/>
      <c r="QQ17" s="516"/>
      <c r="QR17" s="516"/>
      <c r="QS17" s="516"/>
      <c r="QT17" s="516"/>
      <c r="QU17" s="516"/>
      <c r="QV17" s="516"/>
      <c r="QW17" s="516"/>
      <c r="QX17" s="516"/>
      <c r="QY17" s="516"/>
      <c r="QZ17" s="516"/>
      <c r="RA17" s="516"/>
      <c r="RB17" s="516"/>
      <c r="RC17" s="516"/>
      <c r="RD17" s="516"/>
      <c r="RE17" s="516"/>
      <c r="RF17" s="516"/>
      <c r="RG17" s="516"/>
    </row>
    <row r="18" spans="1:475" ht="42.75" customHeight="1" x14ac:dyDescent="0.25">
      <c r="A18" s="316">
        <v>10</v>
      </c>
      <c r="B18" s="120" t="s">
        <v>118</v>
      </c>
      <c r="C18" s="170" t="s">
        <v>71</v>
      </c>
      <c r="D18" s="149" t="s">
        <v>52</v>
      </c>
      <c r="E18" s="425"/>
      <c r="F18" s="659"/>
      <c r="G18" s="660"/>
      <c r="H18" s="660"/>
      <c r="I18" s="660"/>
      <c r="J18" s="660"/>
      <c r="K18" s="660"/>
      <c r="L18" s="660"/>
      <c r="M18" s="660"/>
      <c r="N18" s="660"/>
      <c r="O18" s="660"/>
      <c r="P18" s="660"/>
      <c r="Q18" s="660"/>
      <c r="R18" s="660"/>
      <c r="S18" s="660"/>
      <c r="T18" s="660"/>
      <c r="U18" s="660"/>
      <c r="V18" s="660"/>
      <c r="W18" s="660"/>
      <c r="X18" s="660"/>
      <c r="Y18" s="661"/>
      <c r="Z18" s="662"/>
      <c r="AA18" s="663"/>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516"/>
      <c r="CG18" s="516"/>
      <c r="CH18" s="516"/>
      <c r="CI18" s="516"/>
      <c r="CJ18" s="516"/>
      <c r="CK18" s="516"/>
      <c r="CL18" s="516"/>
      <c r="CM18" s="516"/>
      <c r="CN18" s="516"/>
      <c r="CO18" s="516"/>
      <c r="CP18" s="516"/>
      <c r="CQ18" s="516"/>
      <c r="CR18" s="516"/>
      <c r="CS18" s="516"/>
      <c r="CT18" s="516"/>
      <c r="CU18" s="516"/>
      <c r="CV18" s="516"/>
      <c r="CW18" s="516"/>
      <c r="CX18" s="516"/>
      <c r="CY18" s="516"/>
      <c r="CZ18" s="516"/>
      <c r="DA18" s="516"/>
      <c r="DB18" s="516"/>
      <c r="DC18" s="516"/>
      <c r="DD18" s="516"/>
      <c r="DE18" s="516"/>
      <c r="DF18" s="516"/>
      <c r="DG18" s="516"/>
      <c r="DH18" s="516"/>
      <c r="DI18" s="516"/>
      <c r="DJ18" s="516"/>
      <c r="DK18" s="516"/>
      <c r="DL18" s="516"/>
      <c r="DM18" s="516"/>
      <c r="DN18" s="516"/>
      <c r="DO18" s="516"/>
      <c r="DP18" s="516"/>
      <c r="DQ18" s="516"/>
      <c r="DR18" s="516"/>
      <c r="DS18" s="516"/>
      <c r="DT18" s="516"/>
      <c r="DU18" s="516"/>
      <c r="DV18" s="516"/>
      <c r="DW18" s="516"/>
      <c r="DX18" s="516"/>
      <c r="DY18" s="516"/>
      <c r="DZ18" s="516"/>
      <c r="EA18" s="516"/>
      <c r="EB18" s="516"/>
      <c r="EC18" s="516"/>
      <c r="ED18" s="516"/>
      <c r="EE18" s="516"/>
      <c r="EF18" s="516"/>
      <c r="EG18" s="516"/>
      <c r="EH18" s="516"/>
      <c r="EI18" s="516"/>
      <c r="EJ18" s="516"/>
      <c r="EK18" s="516"/>
      <c r="EL18" s="516"/>
      <c r="EM18" s="516"/>
      <c r="EN18" s="516"/>
      <c r="EO18" s="516"/>
      <c r="EP18" s="516"/>
      <c r="EQ18" s="516"/>
      <c r="ER18" s="516"/>
      <c r="ES18" s="516"/>
      <c r="ET18" s="516"/>
      <c r="EU18" s="516"/>
      <c r="EV18" s="516"/>
      <c r="EW18" s="516"/>
      <c r="EX18" s="516"/>
      <c r="EY18" s="516"/>
      <c r="EZ18" s="516"/>
      <c r="FA18" s="516"/>
      <c r="FB18" s="516"/>
      <c r="FC18" s="516"/>
      <c r="FD18" s="516"/>
      <c r="FE18" s="516"/>
      <c r="FF18" s="516"/>
      <c r="FG18" s="516"/>
      <c r="FH18" s="516"/>
      <c r="FI18" s="516"/>
      <c r="FJ18" s="516"/>
      <c r="FK18" s="516"/>
      <c r="FL18" s="516"/>
      <c r="FM18" s="516"/>
      <c r="FN18" s="516"/>
      <c r="FO18" s="516"/>
      <c r="FP18" s="516"/>
      <c r="FQ18" s="516"/>
      <c r="FR18" s="516"/>
      <c r="FS18" s="516"/>
      <c r="FT18" s="516"/>
      <c r="FU18" s="516"/>
      <c r="FV18" s="516"/>
      <c r="FW18" s="516"/>
      <c r="FX18" s="516"/>
      <c r="FY18" s="516"/>
      <c r="FZ18" s="516"/>
      <c r="GA18" s="516"/>
      <c r="GB18" s="516"/>
      <c r="GC18" s="516"/>
      <c r="GD18" s="516"/>
      <c r="GE18" s="516"/>
      <c r="GF18" s="516"/>
      <c r="GG18" s="516"/>
      <c r="GH18" s="516"/>
      <c r="GI18" s="516"/>
      <c r="GJ18" s="516"/>
      <c r="GK18" s="516"/>
      <c r="GL18" s="516"/>
      <c r="GM18" s="516"/>
      <c r="GN18" s="516"/>
      <c r="GO18" s="516"/>
      <c r="GP18" s="516"/>
      <c r="GQ18" s="516"/>
      <c r="GR18" s="516"/>
      <c r="GS18" s="516"/>
      <c r="GT18" s="516"/>
      <c r="GU18" s="516"/>
      <c r="GV18" s="516"/>
      <c r="GW18" s="516"/>
      <c r="GX18" s="516"/>
      <c r="GY18" s="516"/>
      <c r="GZ18" s="516"/>
      <c r="HA18" s="516"/>
      <c r="HB18" s="516"/>
      <c r="HC18" s="516"/>
      <c r="HD18" s="516"/>
      <c r="HE18" s="516"/>
      <c r="HF18" s="516"/>
      <c r="HG18" s="516"/>
      <c r="HH18" s="516"/>
      <c r="HI18" s="516"/>
      <c r="HJ18" s="516"/>
      <c r="HK18" s="516"/>
      <c r="HL18" s="516"/>
      <c r="HM18" s="516"/>
      <c r="HN18" s="516"/>
      <c r="HO18" s="516"/>
      <c r="HP18" s="516"/>
      <c r="HQ18" s="516"/>
      <c r="HR18" s="516"/>
      <c r="HS18" s="516"/>
      <c r="HT18" s="516"/>
      <c r="HU18" s="516"/>
      <c r="HV18" s="516"/>
      <c r="HW18" s="516"/>
      <c r="HX18" s="516"/>
      <c r="HY18" s="516"/>
      <c r="HZ18" s="516"/>
      <c r="IA18" s="516"/>
      <c r="IB18" s="516"/>
      <c r="IC18" s="516"/>
      <c r="ID18" s="516"/>
      <c r="IE18" s="516"/>
      <c r="IF18" s="516"/>
      <c r="IG18" s="516"/>
      <c r="IH18" s="516"/>
      <c r="II18" s="516"/>
      <c r="IJ18" s="516"/>
      <c r="IK18" s="516"/>
      <c r="IL18" s="516"/>
      <c r="IM18" s="516"/>
      <c r="IN18" s="516"/>
      <c r="IO18" s="516"/>
      <c r="IP18" s="516"/>
      <c r="IQ18" s="516"/>
      <c r="IR18" s="516"/>
      <c r="IS18" s="516"/>
      <c r="IT18" s="516"/>
      <c r="IU18" s="516"/>
      <c r="IV18" s="516"/>
      <c r="IW18" s="516"/>
      <c r="IX18" s="516"/>
      <c r="IY18" s="516"/>
      <c r="IZ18" s="516"/>
      <c r="JA18" s="516"/>
      <c r="JB18" s="516"/>
      <c r="JC18" s="516"/>
      <c r="JD18" s="516"/>
      <c r="JE18" s="516"/>
      <c r="JF18" s="516"/>
      <c r="JG18" s="516"/>
      <c r="JH18" s="516"/>
      <c r="JI18" s="516"/>
      <c r="JJ18" s="516"/>
      <c r="JK18" s="516"/>
      <c r="JL18" s="516"/>
      <c r="JM18" s="516"/>
      <c r="JN18" s="516"/>
      <c r="JO18" s="516"/>
      <c r="JP18" s="516"/>
      <c r="JQ18" s="516"/>
      <c r="JR18" s="516"/>
      <c r="JS18" s="516"/>
      <c r="JT18" s="516"/>
      <c r="JU18" s="516"/>
      <c r="JV18" s="516"/>
      <c r="JW18" s="516"/>
      <c r="JX18" s="516"/>
      <c r="JY18" s="516"/>
      <c r="JZ18" s="516"/>
      <c r="KA18" s="516"/>
      <c r="KB18" s="516"/>
      <c r="KC18" s="516"/>
      <c r="KD18" s="516"/>
      <c r="KE18" s="516"/>
      <c r="KF18" s="516"/>
      <c r="KG18" s="516"/>
      <c r="KH18" s="516"/>
      <c r="KI18" s="516"/>
      <c r="KJ18" s="516"/>
      <c r="KK18" s="516"/>
      <c r="KL18" s="516"/>
      <c r="KM18" s="516"/>
      <c r="KN18" s="516"/>
      <c r="KO18" s="516"/>
      <c r="KP18" s="516"/>
      <c r="KQ18" s="516"/>
      <c r="KR18" s="516"/>
      <c r="KS18" s="516"/>
      <c r="KT18" s="516"/>
      <c r="KU18" s="516"/>
      <c r="KV18" s="516"/>
      <c r="KW18" s="516"/>
      <c r="KX18" s="516"/>
      <c r="KY18" s="516"/>
      <c r="KZ18" s="516"/>
      <c r="LA18" s="516"/>
      <c r="LB18" s="516"/>
      <c r="LC18" s="516"/>
      <c r="LD18" s="516"/>
      <c r="LE18" s="516"/>
      <c r="LF18" s="516"/>
      <c r="LG18" s="516"/>
      <c r="LH18" s="516"/>
      <c r="LI18" s="516"/>
      <c r="LJ18" s="516"/>
      <c r="LK18" s="516"/>
      <c r="LL18" s="516"/>
      <c r="LM18" s="516"/>
      <c r="LN18" s="516"/>
      <c r="LO18" s="516"/>
      <c r="LP18" s="516"/>
      <c r="LQ18" s="516"/>
      <c r="LR18" s="516"/>
      <c r="LS18" s="516"/>
      <c r="LT18" s="516"/>
      <c r="LU18" s="516"/>
      <c r="LV18" s="516"/>
      <c r="LW18" s="516"/>
      <c r="LX18" s="516"/>
      <c r="LY18" s="516"/>
      <c r="LZ18" s="516"/>
      <c r="MA18" s="516"/>
      <c r="MB18" s="516"/>
      <c r="MC18" s="516"/>
      <c r="MD18" s="516"/>
      <c r="ME18" s="516"/>
      <c r="MF18" s="516"/>
      <c r="MG18" s="516"/>
      <c r="MH18" s="516"/>
      <c r="MI18" s="516"/>
      <c r="MJ18" s="516"/>
      <c r="MK18" s="516"/>
      <c r="ML18" s="516"/>
      <c r="MM18" s="516"/>
      <c r="MN18" s="516"/>
      <c r="MO18" s="516"/>
      <c r="MP18" s="516"/>
      <c r="MQ18" s="516"/>
      <c r="MR18" s="516"/>
      <c r="MS18" s="516"/>
      <c r="MT18" s="516"/>
      <c r="MU18" s="516"/>
      <c r="MV18" s="516"/>
      <c r="MW18" s="516"/>
      <c r="MX18" s="516"/>
      <c r="MY18" s="516"/>
      <c r="MZ18" s="516"/>
      <c r="NA18" s="516"/>
      <c r="NB18" s="516"/>
      <c r="NC18" s="516"/>
      <c r="ND18" s="516"/>
      <c r="NE18" s="516"/>
      <c r="NF18" s="516"/>
      <c r="NG18" s="516"/>
      <c r="NH18" s="516"/>
      <c r="NI18" s="516"/>
      <c r="NJ18" s="516"/>
      <c r="NK18" s="516"/>
      <c r="NL18" s="516"/>
      <c r="NM18" s="516"/>
      <c r="NN18" s="516"/>
      <c r="NO18" s="516"/>
      <c r="NP18" s="516"/>
      <c r="NQ18" s="516"/>
      <c r="NR18" s="516"/>
      <c r="NS18" s="516"/>
      <c r="NT18" s="516"/>
      <c r="NU18" s="516"/>
      <c r="NV18" s="516"/>
      <c r="NW18" s="516"/>
      <c r="NX18" s="516"/>
      <c r="NY18" s="516"/>
      <c r="NZ18" s="516"/>
      <c r="OA18" s="516"/>
      <c r="OB18" s="516"/>
      <c r="OC18" s="516"/>
      <c r="OD18" s="516"/>
      <c r="OE18" s="516"/>
      <c r="OF18" s="516"/>
      <c r="OG18" s="516"/>
      <c r="OH18" s="516"/>
      <c r="OI18" s="516"/>
      <c r="OJ18" s="516"/>
      <c r="OK18" s="516"/>
      <c r="OL18" s="516"/>
      <c r="OM18" s="516"/>
      <c r="ON18" s="516"/>
      <c r="OO18" s="516"/>
      <c r="OP18" s="516"/>
      <c r="OQ18" s="516"/>
      <c r="OR18" s="516"/>
      <c r="OS18" s="516"/>
      <c r="OT18" s="516"/>
      <c r="OU18" s="516"/>
      <c r="OV18" s="516"/>
      <c r="OW18" s="516"/>
      <c r="OX18" s="516"/>
      <c r="OY18" s="516"/>
      <c r="OZ18" s="516"/>
      <c r="PA18" s="516"/>
      <c r="PB18" s="516"/>
      <c r="PC18" s="516"/>
      <c r="PD18" s="516"/>
      <c r="PE18" s="516"/>
      <c r="PF18" s="516"/>
      <c r="PG18" s="516"/>
      <c r="PH18" s="516"/>
      <c r="PI18" s="516"/>
      <c r="PJ18" s="516"/>
      <c r="PK18" s="516"/>
      <c r="PL18" s="516"/>
      <c r="PM18" s="516"/>
      <c r="PN18" s="516"/>
      <c r="PO18" s="516"/>
      <c r="PP18" s="516"/>
      <c r="PQ18" s="516"/>
      <c r="PR18" s="516"/>
      <c r="PS18" s="516"/>
      <c r="PT18" s="516"/>
      <c r="PU18" s="516"/>
      <c r="PV18" s="516"/>
      <c r="PW18" s="516"/>
      <c r="PX18" s="516"/>
      <c r="PY18" s="516"/>
      <c r="PZ18" s="516"/>
      <c r="QA18" s="516"/>
      <c r="QB18" s="516"/>
      <c r="QC18" s="516"/>
      <c r="QD18" s="516"/>
      <c r="QE18" s="516"/>
      <c r="QF18" s="516"/>
      <c r="QG18" s="516"/>
      <c r="QH18" s="516"/>
      <c r="QI18" s="516"/>
      <c r="QJ18" s="516"/>
      <c r="QK18" s="516"/>
      <c r="QL18" s="516"/>
      <c r="QM18" s="516"/>
      <c r="QN18" s="516"/>
      <c r="QO18" s="516"/>
      <c r="QP18" s="516"/>
      <c r="QQ18" s="516"/>
      <c r="QR18" s="516"/>
      <c r="QS18" s="516"/>
      <c r="QT18" s="516"/>
      <c r="QU18" s="516"/>
      <c r="QV18" s="516"/>
      <c r="QW18" s="516"/>
      <c r="QX18" s="516"/>
      <c r="QY18" s="516"/>
      <c r="QZ18" s="516"/>
      <c r="RA18" s="516"/>
      <c r="RB18" s="516"/>
      <c r="RC18" s="516"/>
      <c r="RD18" s="516"/>
      <c r="RE18" s="516"/>
      <c r="RF18" s="516"/>
      <c r="RG18" s="516"/>
    </row>
    <row r="19" spans="1:475" ht="42.75" customHeight="1" thickBot="1" x14ac:dyDescent="0.3">
      <c r="A19" s="316">
        <v>11</v>
      </c>
      <c r="B19" s="122" t="s">
        <v>119</v>
      </c>
      <c r="C19" s="277" t="s">
        <v>26</v>
      </c>
      <c r="D19" s="152" t="s">
        <v>52</v>
      </c>
      <c r="E19" s="425"/>
      <c r="F19" s="659"/>
      <c r="G19" s="660"/>
      <c r="H19" s="660"/>
      <c r="I19" s="660"/>
      <c r="J19" s="660"/>
      <c r="K19" s="660"/>
      <c r="L19" s="660"/>
      <c r="M19" s="660"/>
      <c r="N19" s="660"/>
      <c r="O19" s="660"/>
      <c r="P19" s="660"/>
      <c r="Q19" s="660"/>
      <c r="R19" s="660"/>
      <c r="S19" s="660"/>
      <c r="T19" s="660"/>
      <c r="U19" s="660"/>
      <c r="V19" s="660"/>
      <c r="W19" s="660"/>
      <c r="X19" s="660"/>
      <c r="Y19" s="664"/>
      <c r="Z19" s="665"/>
      <c r="AA19" s="666"/>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516"/>
      <c r="BW19" s="516"/>
      <c r="BX19" s="516"/>
      <c r="BY19" s="516"/>
      <c r="BZ19" s="516"/>
      <c r="CA19" s="516"/>
      <c r="CB19" s="516"/>
      <c r="CC19" s="516"/>
      <c r="CD19" s="516"/>
      <c r="CE19" s="516"/>
      <c r="CF19" s="516"/>
      <c r="CG19" s="516"/>
      <c r="CH19" s="516"/>
      <c r="CI19" s="516"/>
      <c r="CJ19" s="516"/>
      <c r="CK19" s="516"/>
      <c r="CL19" s="516"/>
      <c r="CM19" s="516"/>
      <c r="CN19" s="516"/>
      <c r="CO19" s="516"/>
      <c r="CP19" s="516"/>
      <c r="CQ19" s="516"/>
      <c r="CR19" s="516"/>
      <c r="CS19" s="516"/>
      <c r="CT19" s="516"/>
      <c r="CU19" s="516"/>
      <c r="CV19" s="516"/>
      <c r="CW19" s="516"/>
      <c r="CX19" s="516"/>
      <c r="CY19" s="516"/>
      <c r="CZ19" s="516"/>
      <c r="DA19" s="516"/>
      <c r="DB19" s="516"/>
      <c r="DC19" s="516"/>
      <c r="DD19" s="516"/>
      <c r="DE19" s="516"/>
      <c r="DF19" s="516"/>
      <c r="DG19" s="516"/>
      <c r="DH19" s="516"/>
      <c r="DI19" s="516"/>
      <c r="DJ19" s="516"/>
      <c r="DK19" s="516"/>
      <c r="DL19" s="516"/>
      <c r="DM19" s="516"/>
      <c r="DN19" s="516"/>
      <c r="DO19" s="516"/>
      <c r="DP19" s="516"/>
      <c r="DQ19" s="516"/>
      <c r="DR19" s="516"/>
      <c r="DS19" s="516"/>
      <c r="DT19" s="516"/>
      <c r="DU19" s="516"/>
      <c r="DV19" s="516"/>
      <c r="DW19" s="516"/>
      <c r="DX19" s="516"/>
      <c r="DY19" s="516"/>
      <c r="DZ19" s="516"/>
      <c r="EA19" s="516"/>
      <c r="EB19" s="516"/>
      <c r="EC19" s="516"/>
      <c r="ED19" s="516"/>
      <c r="EE19" s="516"/>
      <c r="EF19" s="516"/>
      <c r="EG19" s="516"/>
      <c r="EH19" s="516"/>
      <c r="EI19" s="516"/>
      <c r="EJ19" s="516"/>
      <c r="EK19" s="516"/>
      <c r="EL19" s="516"/>
      <c r="EM19" s="516"/>
      <c r="EN19" s="516"/>
      <c r="EO19" s="516"/>
      <c r="EP19" s="516"/>
      <c r="EQ19" s="516"/>
      <c r="ER19" s="516"/>
      <c r="ES19" s="516"/>
      <c r="ET19" s="516"/>
      <c r="EU19" s="516"/>
      <c r="EV19" s="516"/>
      <c r="EW19" s="516"/>
      <c r="EX19" s="516"/>
      <c r="EY19" s="516"/>
      <c r="EZ19" s="516"/>
      <c r="FA19" s="516"/>
      <c r="FB19" s="516"/>
      <c r="FC19" s="516"/>
      <c r="FD19" s="516"/>
      <c r="FE19" s="516"/>
      <c r="FF19" s="516"/>
      <c r="FG19" s="516"/>
      <c r="FH19" s="516"/>
      <c r="FI19" s="516"/>
      <c r="FJ19" s="516"/>
      <c r="FK19" s="516"/>
      <c r="FL19" s="516"/>
      <c r="FM19" s="516"/>
      <c r="FN19" s="516"/>
      <c r="FO19" s="516"/>
      <c r="FP19" s="516"/>
      <c r="FQ19" s="516"/>
      <c r="FR19" s="516"/>
      <c r="FS19" s="516"/>
      <c r="FT19" s="516"/>
      <c r="FU19" s="516"/>
      <c r="FV19" s="516"/>
      <c r="FW19" s="516"/>
      <c r="FX19" s="516"/>
      <c r="FY19" s="516"/>
      <c r="FZ19" s="516"/>
      <c r="GA19" s="516"/>
      <c r="GB19" s="516"/>
      <c r="GC19" s="516"/>
      <c r="GD19" s="516"/>
      <c r="GE19" s="516"/>
      <c r="GF19" s="516"/>
      <c r="GG19" s="516"/>
      <c r="GH19" s="516"/>
      <c r="GI19" s="516"/>
      <c r="GJ19" s="516"/>
      <c r="GK19" s="516"/>
      <c r="GL19" s="516"/>
      <c r="GM19" s="516"/>
      <c r="GN19" s="516"/>
      <c r="GO19" s="516"/>
      <c r="GP19" s="516"/>
      <c r="GQ19" s="516"/>
      <c r="GR19" s="516"/>
      <c r="GS19" s="516"/>
      <c r="GT19" s="516"/>
      <c r="GU19" s="516"/>
      <c r="GV19" s="516"/>
      <c r="GW19" s="516"/>
      <c r="GX19" s="516"/>
      <c r="GY19" s="516"/>
      <c r="GZ19" s="516"/>
      <c r="HA19" s="516"/>
      <c r="HB19" s="516"/>
      <c r="HC19" s="516"/>
      <c r="HD19" s="516"/>
      <c r="HE19" s="516"/>
      <c r="HF19" s="516"/>
      <c r="HG19" s="516"/>
      <c r="HH19" s="516"/>
      <c r="HI19" s="516"/>
      <c r="HJ19" s="516"/>
      <c r="HK19" s="516"/>
      <c r="HL19" s="516"/>
      <c r="HM19" s="516"/>
      <c r="HN19" s="516"/>
      <c r="HO19" s="516"/>
      <c r="HP19" s="516"/>
      <c r="HQ19" s="516"/>
      <c r="HR19" s="516"/>
      <c r="HS19" s="516"/>
      <c r="HT19" s="516"/>
      <c r="HU19" s="516"/>
      <c r="HV19" s="516"/>
      <c r="HW19" s="516"/>
      <c r="HX19" s="516"/>
      <c r="HY19" s="516"/>
      <c r="HZ19" s="516"/>
      <c r="IA19" s="516"/>
      <c r="IB19" s="516"/>
      <c r="IC19" s="516"/>
      <c r="ID19" s="516"/>
      <c r="IE19" s="516"/>
      <c r="IF19" s="516"/>
      <c r="IG19" s="516"/>
      <c r="IH19" s="516"/>
      <c r="II19" s="516"/>
      <c r="IJ19" s="516"/>
      <c r="IK19" s="516"/>
      <c r="IL19" s="516"/>
      <c r="IM19" s="516"/>
      <c r="IN19" s="516"/>
      <c r="IO19" s="516"/>
      <c r="IP19" s="516"/>
      <c r="IQ19" s="516"/>
      <c r="IR19" s="516"/>
      <c r="IS19" s="516"/>
      <c r="IT19" s="516"/>
      <c r="IU19" s="516"/>
      <c r="IV19" s="516"/>
      <c r="IW19" s="516"/>
      <c r="IX19" s="516"/>
      <c r="IY19" s="516"/>
      <c r="IZ19" s="516"/>
      <c r="JA19" s="516"/>
      <c r="JB19" s="516"/>
      <c r="JC19" s="516"/>
      <c r="JD19" s="516"/>
      <c r="JE19" s="516"/>
      <c r="JF19" s="516"/>
      <c r="JG19" s="516"/>
      <c r="JH19" s="516"/>
      <c r="JI19" s="516"/>
      <c r="JJ19" s="516"/>
      <c r="JK19" s="516"/>
      <c r="JL19" s="516"/>
      <c r="JM19" s="516"/>
      <c r="JN19" s="516"/>
      <c r="JO19" s="516"/>
      <c r="JP19" s="516"/>
      <c r="JQ19" s="516"/>
      <c r="JR19" s="516"/>
      <c r="JS19" s="516"/>
      <c r="JT19" s="516"/>
      <c r="JU19" s="516"/>
      <c r="JV19" s="516"/>
      <c r="JW19" s="516"/>
      <c r="JX19" s="516"/>
      <c r="JY19" s="516"/>
      <c r="JZ19" s="516"/>
      <c r="KA19" s="516"/>
      <c r="KB19" s="516"/>
      <c r="KC19" s="516"/>
      <c r="KD19" s="516"/>
      <c r="KE19" s="516"/>
      <c r="KF19" s="516"/>
      <c r="KG19" s="516"/>
      <c r="KH19" s="516"/>
      <c r="KI19" s="516"/>
      <c r="KJ19" s="516"/>
      <c r="KK19" s="516"/>
      <c r="KL19" s="516"/>
      <c r="KM19" s="516"/>
      <c r="KN19" s="516"/>
      <c r="KO19" s="516"/>
      <c r="KP19" s="516"/>
      <c r="KQ19" s="516"/>
      <c r="KR19" s="516"/>
      <c r="KS19" s="516"/>
      <c r="KT19" s="516"/>
      <c r="KU19" s="516"/>
      <c r="KV19" s="516"/>
      <c r="KW19" s="516"/>
      <c r="KX19" s="516"/>
      <c r="KY19" s="516"/>
      <c r="KZ19" s="516"/>
      <c r="LA19" s="516"/>
      <c r="LB19" s="516"/>
      <c r="LC19" s="516"/>
      <c r="LD19" s="516"/>
      <c r="LE19" s="516"/>
      <c r="LF19" s="516"/>
      <c r="LG19" s="516"/>
      <c r="LH19" s="516"/>
      <c r="LI19" s="516"/>
      <c r="LJ19" s="516"/>
      <c r="LK19" s="516"/>
      <c r="LL19" s="516"/>
      <c r="LM19" s="516"/>
      <c r="LN19" s="516"/>
      <c r="LO19" s="516"/>
      <c r="LP19" s="516"/>
      <c r="LQ19" s="516"/>
      <c r="LR19" s="516"/>
      <c r="LS19" s="516"/>
      <c r="LT19" s="516"/>
      <c r="LU19" s="516"/>
      <c r="LV19" s="516"/>
      <c r="LW19" s="516"/>
      <c r="LX19" s="516"/>
      <c r="LY19" s="516"/>
      <c r="LZ19" s="516"/>
      <c r="MA19" s="516"/>
      <c r="MB19" s="516"/>
      <c r="MC19" s="516"/>
      <c r="MD19" s="516"/>
      <c r="ME19" s="516"/>
      <c r="MF19" s="516"/>
      <c r="MG19" s="516"/>
      <c r="MH19" s="516"/>
      <c r="MI19" s="516"/>
      <c r="MJ19" s="516"/>
      <c r="MK19" s="516"/>
      <c r="ML19" s="516"/>
      <c r="MM19" s="516"/>
      <c r="MN19" s="516"/>
      <c r="MO19" s="516"/>
      <c r="MP19" s="516"/>
      <c r="MQ19" s="516"/>
      <c r="MR19" s="516"/>
      <c r="MS19" s="516"/>
      <c r="MT19" s="516"/>
      <c r="MU19" s="516"/>
      <c r="MV19" s="516"/>
      <c r="MW19" s="516"/>
      <c r="MX19" s="516"/>
      <c r="MY19" s="516"/>
      <c r="MZ19" s="516"/>
      <c r="NA19" s="516"/>
      <c r="NB19" s="516"/>
      <c r="NC19" s="516"/>
      <c r="ND19" s="516"/>
      <c r="NE19" s="516"/>
      <c r="NF19" s="516"/>
      <c r="NG19" s="516"/>
      <c r="NH19" s="516"/>
      <c r="NI19" s="516"/>
      <c r="NJ19" s="516"/>
      <c r="NK19" s="516"/>
      <c r="NL19" s="516"/>
      <c r="NM19" s="516"/>
      <c r="NN19" s="516"/>
      <c r="NO19" s="516"/>
      <c r="NP19" s="516"/>
      <c r="NQ19" s="516"/>
      <c r="NR19" s="516"/>
      <c r="NS19" s="516"/>
      <c r="NT19" s="516"/>
      <c r="NU19" s="516"/>
      <c r="NV19" s="516"/>
      <c r="NW19" s="516"/>
      <c r="NX19" s="516"/>
      <c r="NY19" s="516"/>
      <c r="NZ19" s="516"/>
      <c r="OA19" s="516"/>
      <c r="OB19" s="516"/>
      <c r="OC19" s="516"/>
      <c r="OD19" s="516"/>
      <c r="OE19" s="516"/>
      <c r="OF19" s="516"/>
      <c r="OG19" s="516"/>
      <c r="OH19" s="516"/>
      <c r="OI19" s="516"/>
      <c r="OJ19" s="516"/>
      <c r="OK19" s="516"/>
      <c r="OL19" s="516"/>
      <c r="OM19" s="516"/>
      <c r="ON19" s="516"/>
      <c r="OO19" s="516"/>
      <c r="OP19" s="516"/>
      <c r="OQ19" s="516"/>
      <c r="OR19" s="516"/>
      <c r="OS19" s="516"/>
      <c r="OT19" s="516"/>
      <c r="OU19" s="516"/>
      <c r="OV19" s="516"/>
      <c r="OW19" s="516"/>
      <c r="OX19" s="516"/>
      <c r="OY19" s="516"/>
      <c r="OZ19" s="516"/>
      <c r="PA19" s="516"/>
      <c r="PB19" s="516"/>
      <c r="PC19" s="516"/>
      <c r="PD19" s="516"/>
      <c r="PE19" s="516"/>
      <c r="PF19" s="516"/>
      <c r="PG19" s="516"/>
      <c r="PH19" s="516"/>
      <c r="PI19" s="516"/>
      <c r="PJ19" s="516"/>
      <c r="PK19" s="516"/>
      <c r="PL19" s="516"/>
      <c r="PM19" s="516"/>
      <c r="PN19" s="516"/>
      <c r="PO19" s="516"/>
      <c r="PP19" s="516"/>
      <c r="PQ19" s="516"/>
      <c r="PR19" s="516"/>
      <c r="PS19" s="516"/>
      <c r="PT19" s="516"/>
      <c r="PU19" s="516"/>
      <c r="PV19" s="516"/>
      <c r="PW19" s="516"/>
      <c r="PX19" s="516"/>
      <c r="PY19" s="516"/>
      <c r="PZ19" s="516"/>
      <c r="QA19" s="516"/>
      <c r="QB19" s="516"/>
      <c r="QC19" s="516"/>
      <c r="QD19" s="516"/>
      <c r="QE19" s="516"/>
      <c r="QF19" s="516"/>
      <c r="QG19" s="516"/>
      <c r="QH19" s="516"/>
      <c r="QI19" s="516"/>
      <c r="QJ19" s="516"/>
      <c r="QK19" s="516"/>
      <c r="QL19" s="516"/>
      <c r="QM19" s="516"/>
      <c r="QN19" s="516"/>
      <c r="QO19" s="516"/>
      <c r="QP19" s="516"/>
      <c r="QQ19" s="516"/>
      <c r="QR19" s="516"/>
      <c r="QS19" s="516"/>
      <c r="QT19" s="516"/>
      <c r="QU19" s="516"/>
      <c r="QV19" s="516"/>
      <c r="QW19" s="516"/>
      <c r="QX19" s="516"/>
      <c r="QY19" s="516"/>
      <c r="QZ19" s="516"/>
      <c r="RA19" s="516"/>
      <c r="RB19" s="516"/>
      <c r="RC19" s="516"/>
      <c r="RD19" s="516"/>
      <c r="RE19" s="516"/>
      <c r="RF19" s="516"/>
      <c r="RG19" s="516"/>
    </row>
    <row r="20" spans="1:475" ht="22.5" customHeight="1" thickBot="1" x14ac:dyDescent="0.3">
      <c r="A20" s="302"/>
      <c r="B20" s="782" t="s">
        <v>202</v>
      </c>
      <c r="C20" s="776"/>
      <c r="D20" s="313" t="s">
        <v>10</v>
      </c>
      <c r="E20" s="649"/>
      <c r="F20" s="649"/>
      <c r="G20" s="649"/>
      <c r="H20" s="649"/>
      <c r="I20" s="649"/>
      <c r="J20" s="649"/>
      <c r="K20" s="649"/>
      <c r="L20" s="649"/>
      <c r="M20" s="649"/>
      <c r="N20" s="649"/>
      <c r="O20" s="649"/>
      <c r="P20" s="649"/>
      <c r="Q20" s="649"/>
      <c r="R20" s="649"/>
      <c r="S20" s="649"/>
      <c r="T20" s="649"/>
      <c r="U20" s="649"/>
      <c r="V20" s="649"/>
      <c r="W20" s="649"/>
      <c r="X20" s="649"/>
      <c r="Y20" s="651" t="s">
        <v>41</v>
      </c>
      <c r="Z20" s="652" t="s">
        <v>139</v>
      </c>
      <c r="AA20" s="653" t="s">
        <v>42</v>
      </c>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516"/>
      <c r="BW20" s="516"/>
      <c r="BX20" s="516"/>
      <c r="BY20" s="516"/>
      <c r="BZ20" s="516"/>
      <c r="CA20" s="516"/>
      <c r="CB20" s="516"/>
      <c r="CC20" s="516"/>
      <c r="CD20" s="516"/>
      <c r="CE20" s="516"/>
      <c r="CF20" s="516"/>
      <c r="CG20" s="516"/>
      <c r="CH20" s="516"/>
      <c r="CI20" s="516"/>
      <c r="CJ20" s="516"/>
      <c r="CK20" s="516"/>
      <c r="CL20" s="516"/>
      <c r="CM20" s="516"/>
      <c r="CN20" s="516"/>
      <c r="CO20" s="516"/>
      <c r="CP20" s="516"/>
      <c r="CQ20" s="516"/>
      <c r="CR20" s="516"/>
      <c r="CS20" s="516"/>
      <c r="CT20" s="516"/>
      <c r="CU20" s="516"/>
      <c r="CV20" s="516"/>
      <c r="CW20" s="516"/>
      <c r="CX20" s="516"/>
      <c r="CY20" s="516"/>
      <c r="CZ20" s="516"/>
      <c r="DA20" s="516"/>
      <c r="DB20" s="516"/>
      <c r="DC20" s="516"/>
      <c r="DD20" s="516"/>
      <c r="DE20" s="516"/>
      <c r="DF20" s="516"/>
      <c r="DG20" s="516"/>
      <c r="DH20" s="516"/>
      <c r="DI20" s="516"/>
      <c r="DJ20" s="516"/>
      <c r="DK20" s="516"/>
      <c r="DL20" s="516"/>
      <c r="DM20" s="516"/>
      <c r="DN20" s="516"/>
      <c r="DO20" s="516"/>
      <c r="DP20" s="516"/>
      <c r="DQ20" s="516"/>
      <c r="DR20" s="516"/>
      <c r="DS20" s="516"/>
      <c r="DT20" s="516"/>
      <c r="DU20" s="516"/>
      <c r="DV20" s="516"/>
      <c r="DW20" s="516"/>
      <c r="DX20" s="516"/>
      <c r="DY20" s="516"/>
      <c r="DZ20" s="516"/>
      <c r="EA20" s="516"/>
      <c r="EB20" s="516"/>
      <c r="EC20" s="516"/>
      <c r="ED20" s="516"/>
      <c r="EE20" s="516"/>
      <c r="EF20" s="516"/>
      <c r="EG20" s="516"/>
      <c r="EH20" s="516"/>
      <c r="EI20" s="516"/>
      <c r="EJ20" s="516"/>
      <c r="EK20" s="516"/>
      <c r="EL20" s="516"/>
      <c r="EM20" s="516"/>
      <c r="EN20" s="516"/>
      <c r="EO20" s="516"/>
      <c r="EP20" s="516"/>
      <c r="EQ20" s="516"/>
      <c r="ER20" s="516"/>
      <c r="ES20" s="516"/>
      <c r="ET20" s="516"/>
      <c r="EU20" s="516"/>
      <c r="EV20" s="516"/>
      <c r="EW20" s="516"/>
      <c r="EX20" s="516"/>
      <c r="EY20" s="516"/>
      <c r="EZ20" s="516"/>
      <c r="FA20" s="516"/>
      <c r="FB20" s="516"/>
      <c r="FC20" s="516"/>
      <c r="FD20" s="516"/>
      <c r="FE20" s="516"/>
      <c r="FF20" s="516"/>
      <c r="FG20" s="516"/>
      <c r="FH20" s="516"/>
      <c r="FI20" s="516"/>
      <c r="FJ20" s="516"/>
      <c r="FK20" s="516"/>
      <c r="FL20" s="516"/>
      <c r="FM20" s="516"/>
      <c r="FN20" s="516"/>
      <c r="FO20" s="516"/>
      <c r="FP20" s="516"/>
      <c r="FQ20" s="516"/>
      <c r="FR20" s="516"/>
      <c r="FS20" s="516"/>
      <c r="FT20" s="516"/>
      <c r="FU20" s="516"/>
      <c r="FV20" s="516"/>
      <c r="FW20" s="516"/>
      <c r="FX20" s="516"/>
      <c r="FY20" s="516"/>
      <c r="FZ20" s="516"/>
      <c r="GA20" s="516"/>
      <c r="GB20" s="516"/>
      <c r="GC20" s="516"/>
      <c r="GD20" s="516"/>
      <c r="GE20" s="516"/>
      <c r="GF20" s="516"/>
      <c r="GG20" s="516"/>
      <c r="GH20" s="516"/>
      <c r="GI20" s="516"/>
      <c r="GJ20" s="516"/>
      <c r="GK20" s="516"/>
      <c r="GL20" s="516"/>
      <c r="GM20" s="516"/>
      <c r="GN20" s="516"/>
      <c r="GO20" s="516"/>
      <c r="GP20" s="516"/>
      <c r="GQ20" s="516"/>
      <c r="GR20" s="516"/>
      <c r="GS20" s="516"/>
      <c r="GT20" s="516"/>
      <c r="GU20" s="516"/>
      <c r="GV20" s="516"/>
      <c r="GW20" s="516"/>
      <c r="GX20" s="516"/>
      <c r="GY20" s="516"/>
      <c r="GZ20" s="516"/>
      <c r="HA20" s="516"/>
      <c r="HB20" s="516"/>
      <c r="HC20" s="516"/>
      <c r="HD20" s="516"/>
      <c r="HE20" s="516"/>
      <c r="HF20" s="516"/>
      <c r="HG20" s="516"/>
      <c r="HH20" s="516"/>
      <c r="HI20" s="516"/>
      <c r="HJ20" s="516"/>
      <c r="HK20" s="516"/>
      <c r="HL20" s="516"/>
      <c r="HM20" s="516"/>
      <c r="HN20" s="516"/>
      <c r="HO20" s="516"/>
      <c r="HP20" s="516"/>
      <c r="HQ20" s="516"/>
      <c r="HR20" s="516"/>
      <c r="HS20" s="516"/>
      <c r="HT20" s="516"/>
      <c r="HU20" s="516"/>
      <c r="HV20" s="516"/>
      <c r="HW20" s="516"/>
      <c r="HX20" s="516"/>
      <c r="HY20" s="516"/>
      <c r="HZ20" s="516"/>
      <c r="IA20" s="516"/>
      <c r="IB20" s="516"/>
      <c r="IC20" s="516"/>
      <c r="ID20" s="516"/>
      <c r="IE20" s="516"/>
      <c r="IF20" s="516"/>
      <c r="IG20" s="516"/>
      <c r="IH20" s="516"/>
      <c r="II20" s="516"/>
      <c r="IJ20" s="516"/>
      <c r="IK20" s="516"/>
      <c r="IL20" s="516"/>
      <c r="IM20" s="516"/>
      <c r="IN20" s="516"/>
      <c r="IO20" s="516"/>
      <c r="IP20" s="516"/>
      <c r="IQ20" s="516"/>
      <c r="IR20" s="516"/>
      <c r="IS20" s="516"/>
      <c r="IT20" s="516"/>
      <c r="IU20" s="516"/>
      <c r="IV20" s="516"/>
      <c r="IW20" s="516"/>
      <c r="IX20" s="516"/>
      <c r="IY20" s="516"/>
      <c r="IZ20" s="516"/>
      <c r="JA20" s="516"/>
      <c r="JB20" s="516"/>
      <c r="JC20" s="516"/>
      <c r="JD20" s="516"/>
      <c r="JE20" s="516"/>
      <c r="JF20" s="516"/>
      <c r="JG20" s="516"/>
      <c r="JH20" s="516"/>
      <c r="JI20" s="516"/>
      <c r="JJ20" s="516"/>
      <c r="JK20" s="516"/>
      <c r="JL20" s="516"/>
      <c r="JM20" s="516"/>
      <c r="JN20" s="516"/>
      <c r="JO20" s="516"/>
      <c r="JP20" s="516"/>
      <c r="JQ20" s="516"/>
      <c r="JR20" s="516"/>
      <c r="JS20" s="516"/>
      <c r="JT20" s="516"/>
      <c r="JU20" s="516"/>
      <c r="JV20" s="516"/>
      <c r="JW20" s="516"/>
      <c r="JX20" s="516"/>
      <c r="JY20" s="516"/>
      <c r="JZ20" s="516"/>
      <c r="KA20" s="516"/>
      <c r="KB20" s="516"/>
      <c r="KC20" s="516"/>
      <c r="KD20" s="516"/>
      <c r="KE20" s="516"/>
      <c r="KF20" s="516"/>
      <c r="KG20" s="516"/>
      <c r="KH20" s="516"/>
      <c r="KI20" s="516"/>
      <c r="KJ20" s="516"/>
      <c r="KK20" s="516"/>
      <c r="KL20" s="516"/>
      <c r="KM20" s="516"/>
      <c r="KN20" s="516"/>
      <c r="KO20" s="516"/>
      <c r="KP20" s="516"/>
      <c r="KQ20" s="516"/>
      <c r="KR20" s="516"/>
      <c r="KS20" s="516"/>
      <c r="KT20" s="516"/>
      <c r="KU20" s="516"/>
      <c r="KV20" s="516"/>
      <c r="KW20" s="516"/>
      <c r="KX20" s="516"/>
      <c r="KY20" s="516"/>
      <c r="KZ20" s="516"/>
      <c r="LA20" s="516"/>
      <c r="LB20" s="516"/>
      <c r="LC20" s="516"/>
      <c r="LD20" s="516"/>
      <c r="LE20" s="516"/>
      <c r="LF20" s="516"/>
      <c r="LG20" s="516"/>
      <c r="LH20" s="516"/>
      <c r="LI20" s="516"/>
      <c r="LJ20" s="516"/>
      <c r="LK20" s="516"/>
      <c r="LL20" s="516"/>
      <c r="LM20" s="516"/>
      <c r="LN20" s="516"/>
      <c r="LO20" s="516"/>
      <c r="LP20" s="516"/>
      <c r="LQ20" s="516"/>
      <c r="LR20" s="516"/>
      <c r="LS20" s="516"/>
      <c r="LT20" s="516"/>
      <c r="LU20" s="516"/>
      <c r="LV20" s="516"/>
      <c r="LW20" s="516"/>
      <c r="LX20" s="516"/>
      <c r="LY20" s="516"/>
      <c r="LZ20" s="516"/>
      <c r="MA20" s="516"/>
      <c r="MB20" s="516"/>
      <c r="MC20" s="516"/>
      <c r="MD20" s="516"/>
      <c r="ME20" s="516"/>
      <c r="MF20" s="516"/>
      <c r="MG20" s="516"/>
      <c r="MH20" s="516"/>
      <c r="MI20" s="516"/>
      <c r="MJ20" s="516"/>
      <c r="MK20" s="516"/>
      <c r="ML20" s="516"/>
      <c r="MM20" s="516"/>
      <c r="MN20" s="516"/>
      <c r="MO20" s="516"/>
      <c r="MP20" s="516"/>
      <c r="MQ20" s="516"/>
      <c r="MR20" s="516"/>
      <c r="MS20" s="516"/>
      <c r="MT20" s="516"/>
      <c r="MU20" s="516"/>
      <c r="MV20" s="516"/>
      <c r="MW20" s="516"/>
      <c r="MX20" s="516"/>
      <c r="MY20" s="516"/>
      <c r="MZ20" s="516"/>
      <c r="NA20" s="516"/>
      <c r="NB20" s="516"/>
      <c r="NC20" s="516"/>
      <c r="ND20" s="516"/>
      <c r="NE20" s="516"/>
      <c r="NF20" s="516"/>
      <c r="NG20" s="516"/>
      <c r="NH20" s="516"/>
      <c r="NI20" s="516"/>
      <c r="NJ20" s="516"/>
      <c r="NK20" s="516"/>
      <c r="NL20" s="516"/>
      <c r="NM20" s="516"/>
      <c r="NN20" s="516"/>
      <c r="NO20" s="516"/>
      <c r="NP20" s="516"/>
      <c r="NQ20" s="516"/>
      <c r="NR20" s="516"/>
      <c r="NS20" s="516"/>
      <c r="NT20" s="516"/>
      <c r="NU20" s="516"/>
      <c r="NV20" s="516"/>
      <c r="NW20" s="516"/>
      <c r="NX20" s="516"/>
      <c r="NY20" s="516"/>
      <c r="NZ20" s="516"/>
      <c r="OA20" s="516"/>
      <c r="OB20" s="516"/>
      <c r="OC20" s="516"/>
      <c r="OD20" s="516"/>
      <c r="OE20" s="516"/>
      <c r="OF20" s="516"/>
      <c r="OG20" s="516"/>
      <c r="OH20" s="516"/>
      <c r="OI20" s="516"/>
      <c r="OJ20" s="516"/>
      <c r="OK20" s="516"/>
      <c r="OL20" s="516"/>
      <c r="OM20" s="516"/>
      <c r="ON20" s="516"/>
      <c r="OO20" s="516"/>
      <c r="OP20" s="516"/>
      <c r="OQ20" s="516"/>
      <c r="OR20" s="516"/>
      <c r="OS20" s="516"/>
      <c r="OT20" s="516"/>
      <c r="OU20" s="516"/>
      <c r="OV20" s="516"/>
      <c r="OW20" s="516"/>
      <c r="OX20" s="516"/>
      <c r="OY20" s="516"/>
      <c r="OZ20" s="516"/>
      <c r="PA20" s="516"/>
      <c r="PB20" s="516"/>
      <c r="PC20" s="516"/>
      <c r="PD20" s="516"/>
      <c r="PE20" s="516"/>
      <c r="PF20" s="516"/>
      <c r="PG20" s="516"/>
      <c r="PH20" s="516"/>
      <c r="PI20" s="516"/>
      <c r="PJ20" s="516"/>
      <c r="PK20" s="516"/>
      <c r="PL20" s="516"/>
      <c r="PM20" s="516"/>
      <c r="PN20" s="516"/>
      <c r="PO20" s="516"/>
      <c r="PP20" s="516"/>
      <c r="PQ20" s="516"/>
      <c r="PR20" s="516"/>
      <c r="PS20" s="516"/>
      <c r="PT20" s="516"/>
      <c r="PU20" s="516"/>
      <c r="PV20" s="516"/>
      <c r="PW20" s="516"/>
      <c r="PX20" s="516"/>
      <c r="PY20" s="516"/>
      <c r="PZ20" s="516"/>
      <c r="QA20" s="516"/>
      <c r="QB20" s="516"/>
      <c r="QC20" s="516"/>
      <c r="QD20" s="516"/>
      <c r="QE20" s="516"/>
      <c r="QF20" s="516"/>
      <c r="QG20" s="516"/>
      <c r="QH20" s="516"/>
      <c r="QI20" s="516"/>
      <c r="QJ20" s="516"/>
      <c r="QK20" s="516"/>
      <c r="QL20" s="516"/>
      <c r="QM20" s="516"/>
      <c r="QN20" s="516"/>
      <c r="QO20" s="516"/>
      <c r="QP20" s="516"/>
      <c r="QQ20" s="516"/>
      <c r="QR20" s="516"/>
      <c r="QS20" s="516"/>
      <c r="QT20" s="516"/>
      <c r="QU20" s="516"/>
      <c r="QV20" s="516"/>
      <c r="QW20" s="516"/>
      <c r="QX20" s="516"/>
      <c r="QY20" s="516"/>
      <c r="QZ20" s="516"/>
      <c r="RA20" s="516"/>
      <c r="RB20" s="516"/>
      <c r="RC20" s="516"/>
      <c r="RD20" s="516"/>
      <c r="RE20" s="516"/>
      <c r="RF20" s="516"/>
      <c r="RG20" s="516"/>
    </row>
    <row r="21" spans="1:475" ht="42.75" customHeight="1" x14ac:dyDescent="0.25">
      <c r="A21" s="315">
        <v>12</v>
      </c>
      <c r="B21" s="120" t="s">
        <v>318</v>
      </c>
      <c r="C21" s="278" t="s">
        <v>72</v>
      </c>
      <c r="D21" s="149" t="s">
        <v>73</v>
      </c>
      <c r="E21" s="425"/>
      <c r="F21" s="647"/>
      <c r="G21" s="648"/>
      <c r="H21" s="648"/>
      <c r="I21" s="648"/>
      <c r="J21" s="648"/>
      <c r="K21" s="648"/>
      <c r="L21" s="648"/>
      <c r="M21" s="648"/>
      <c r="N21" s="648"/>
      <c r="O21" s="648"/>
      <c r="P21" s="648"/>
      <c r="Q21" s="648"/>
      <c r="R21" s="648"/>
      <c r="S21" s="648"/>
      <c r="T21" s="648"/>
      <c r="U21" s="648"/>
      <c r="V21" s="648"/>
      <c r="W21" s="648"/>
      <c r="X21" s="648"/>
      <c r="Y21" s="655"/>
      <c r="Z21" s="656"/>
      <c r="AA21" s="657"/>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c r="CD21" s="516"/>
      <c r="CE21" s="516"/>
      <c r="CF21" s="516"/>
      <c r="CG21" s="516"/>
      <c r="CH21" s="516"/>
      <c r="CI21" s="516"/>
      <c r="CJ21" s="516"/>
      <c r="CK21" s="516"/>
      <c r="CL21" s="516"/>
      <c r="CM21" s="516"/>
      <c r="CN21" s="516"/>
      <c r="CO21" s="516"/>
      <c r="CP21" s="516"/>
      <c r="CQ21" s="516"/>
      <c r="CR21" s="516"/>
      <c r="CS21" s="516"/>
      <c r="CT21" s="516"/>
      <c r="CU21" s="516"/>
      <c r="CV21" s="516"/>
      <c r="CW21" s="516"/>
      <c r="CX21" s="516"/>
      <c r="CY21" s="516"/>
      <c r="CZ21" s="516"/>
      <c r="DA21" s="516"/>
      <c r="DB21" s="516"/>
      <c r="DC21" s="516"/>
      <c r="DD21" s="516"/>
      <c r="DE21" s="516"/>
      <c r="DF21" s="516"/>
      <c r="DG21" s="516"/>
      <c r="DH21" s="516"/>
      <c r="DI21" s="516"/>
      <c r="DJ21" s="516"/>
      <c r="DK21" s="516"/>
      <c r="DL21" s="516"/>
      <c r="DM21" s="516"/>
      <c r="DN21" s="516"/>
      <c r="DO21" s="516"/>
      <c r="DP21" s="516"/>
      <c r="DQ21" s="516"/>
      <c r="DR21" s="516"/>
      <c r="DS21" s="516"/>
      <c r="DT21" s="516"/>
      <c r="DU21" s="516"/>
      <c r="DV21" s="516"/>
      <c r="DW21" s="516"/>
      <c r="DX21" s="516"/>
      <c r="DY21" s="516"/>
      <c r="DZ21" s="516"/>
      <c r="EA21" s="516"/>
      <c r="EB21" s="516"/>
      <c r="EC21" s="516"/>
      <c r="ED21" s="516"/>
      <c r="EE21" s="516"/>
      <c r="EF21" s="516"/>
      <c r="EG21" s="516"/>
      <c r="EH21" s="516"/>
      <c r="EI21" s="516"/>
      <c r="EJ21" s="516"/>
      <c r="EK21" s="516"/>
      <c r="EL21" s="516"/>
      <c r="EM21" s="516"/>
      <c r="EN21" s="516"/>
      <c r="EO21" s="516"/>
      <c r="EP21" s="516"/>
      <c r="EQ21" s="516"/>
      <c r="ER21" s="516"/>
      <c r="ES21" s="516"/>
      <c r="ET21" s="516"/>
      <c r="EU21" s="516"/>
      <c r="EV21" s="516"/>
      <c r="EW21" s="516"/>
      <c r="EX21" s="516"/>
      <c r="EY21" s="516"/>
      <c r="EZ21" s="516"/>
      <c r="FA21" s="516"/>
      <c r="FB21" s="516"/>
      <c r="FC21" s="516"/>
      <c r="FD21" s="516"/>
      <c r="FE21" s="516"/>
      <c r="FF21" s="516"/>
      <c r="FG21" s="516"/>
      <c r="FH21" s="516"/>
      <c r="FI21" s="516"/>
      <c r="FJ21" s="516"/>
      <c r="FK21" s="516"/>
      <c r="FL21" s="516"/>
      <c r="FM21" s="516"/>
      <c r="FN21" s="516"/>
      <c r="FO21" s="516"/>
      <c r="FP21" s="516"/>
      <c r="FQ21" s="516"/>
      <c r="FR21" s="516"/>
      <c r="FS21" s="516"/>
      <c r="FT21" s="516"/>
      <c r="FU21" s="516"/>
      <c r="FV21" s="516"/>
      <c r="FW21" s="516"/>
      <c r="FX21" s="516"/>
      <c r="FY21" s="516"/>
      <c r="FZ21" s="516"/>
      <c r="GA21" s="516"/>
      <c r="GB21" s="516"/>
      <c r="GC21" s="516"/>
      <c r="GD21" s="516"/>
      <c r="GE21" s="516"/>
      <c r="GF21" s="516"/>
      <c r="GG21" s="516"/>
      <c r="GH21" s="516"/>
      <c r="GI21" s="516"/>
      <c r="GJ21" s="516"/>
      <c r="GK21" s="516"/>
      <c r="GL21" s="516"/>
      <c r="GM21" s="516"/>
      <c r="GN21" s="516"/>
      <c r="GO21" s="516"/>
      <c r="GP21" s="516"/>
      <c r="GQ21" s="516"/>
      <c r="GR21" s="516"/>
      <c r="GS21" s="516"/>
      <c r="GT21" s="516"/>
      <c r="GU21" s="516"/>
      <c r="GV21" s="516"/>
      <c r="GW21" s="516"/>
      <c r="GX21" s="516"/>
      <c r="GY21" s="516"/>
      <c r="GZ21" s="516"/>
      <c r="HA21" s="516"/>
      <c r="HB21" s="516"/>
      <c r="HC21" s="516"/>
      <c r="HD21" s="516"/>
      <c r="HE21" s="516"/>
      <c r="HF21" s="516"/>
      <c r="HG21" s="516"/>
      <c r="HH21" s="516"/>
      <c r="HI21" s="516"/>
      <c r="HJ21" s="516"/>
      <c r="HK21" s="516"/>
      <c r="HL21" s="516"/>
      <c r="HM21" s="516"/>
      <c r="HN21" s="516"/>
      <c r="HO21" s="516"/>
      <c r="HP21" s="516"/>
      <c r="HQ21" s="516"/>
      <c r="HR21" s="516"/>
      <c r="HS21" s="516"/>
      <c r="HT21" s="516"/>
      <c r="HU21" s="516"/>
      <c r="HV21" s="516"/>
      <c r="HW21" s="516"/>
      <c r="HX21" s="516"/>
      <c r="HY21" s="516"/>
      <c r="HZ21" s="516"/>
      <c r="IA21" s="516"/>
      <c r="IB21" s="516"/>
      <c r="IC21" s="516"/>
      <c r="ID21" s="516"/>
      <c r="IE21" s="516"/>
      <c r="IF21" s="516"/>
      <c r="IG21" s="516"/>
      <c r="IH21" s="516"/>
      <c r="II21" s="516"/>
      <c r="IJ21" s="516"/>
      <c r="IK21" s="516"/>
      <c r="IL21" s="516"/>
      <c r="IM21" s="516"/>
      <c r="IN21" s="516"/>
      <c r="IO21" s="516"/>
      <c r="IP21" s="516"/>
      <c r="IQ21" s="516"/>
      <c r="IR21" s="516"/>
      <c r="IS21" s="516"/>
      <c r="IT21" s="516"/>
      <c r="IU21" s="516"/>
      <c r="IV21" s="516"/>
      <c r="IW21" s="516"/>
      <c r="IX21" s="516"/>
      <c r="IY21" s="516"/>
      <c r="IZ21" s="516"/>
      <c r="JA21" s="516"/>
      <c r="JB21" s="516"/>
      <c r="JC21" s="516"/>
      <c r="JD21" s="516"/>
      <c r="JE21" s="516"/>
      <c r="JF21" s="516"/>
      <c r="JG21" s="516"/>
      <c r="JH21" s="516"/>
      <c r="JI21" s="516"/>
      <c r="JJ21" s="516"/>
      <c r="JK21" s="516"/>
      <c r="JL21" s="516"/>
      <c r="JM21" s="516"/>
      <c r="JN21" s="516"/>
      <c r="JO21" s="516"/>
      <c r="JP21" s="516"/>
      <c r="JQ21" s="516"/>
      <c r="JR21" s="516"/>
      <c r="JS21" s="516"/>
      <c r="JT21" s="516"/>
      <c r="JU21" s="516"/>
      <c r="JV21" s="516"/>
      <c r="JW21" s="516"/>
      <c r="JX21" s="516"/>
      <c r="JY21" s="516"/>
      <c r="JZ21" s="516"/>
      <c r="KA21" s="516"/>
      <c r="KB21" s="516"/>
      <c r="KC21" s="516"/>
      <c r="KD21" s="516"/>
      <c r="KE21" s="516"/>
      <c r="KF21" s="516"/>
      <c r="KG21" s="516"/>
      <c r="KH21" s="516"/>
      <c r="KI21" s="516"/>
      <c r="KJ21" s="516"/>
      <c r="KK21" s="516"/>
      <c r="KL21" s="516"/>
      <c r="KM21" s="516"/>
      <c r="KN21" s="516"/>
      <c r="KO21" s="516"/>
      <c r="KP21" s="516"/>
      <c r="KQ21" s="516"/>
      <c r="KR21" s="516"/>
      <c r="KS21" s="516"/>
      <c r="KT21" s="516"/>
      <c r="KU21" s="516"/>
      <c r="KV21" s="516"/>
      <c r="KW21" s="516"/>
      <c r="KX21" s="516"/>
      <c r="KY21" s="516"/>
      <c r="KZ21" s="516"/>
      <c r="LA21" s="516"/>
      <c r="LB21" s="516"/>
      <c r="LC21" s="516"/>
      <c r="LD21" s="516"/>
      <c r="LE21" s="516"/>
      <c r="LF21" s="516"/>
      <c r="LG21" s="516"/>
      <c r="LH21" s="516"/>
      <c r="LI21" s="516"/>
      <c r="LJ21" s="516"/>
      <c r="LK21" s="516"/>
      <c r="LL21" s="516"/>
      <c r="LM21" s="516"/>
      <c r="LN21" s="516"/>
      <c r="LO21" s="516"/>
      <c r="LP21" s="516"/>
      <c r="LQ21" s="516"/>
      <c r="LR21" s="516"/>
      <c r="LS21" s="516"/>
      <c r="LT21" s="516"/>
      <c r="LU21" s="516"/>
      <c r="LV21" s="516"/>
      <c r="LW21" s="516"/>
      <c r="LX21" s="516"/>
      <c r="LY21" s="516"/>
      <c r="LZ21" s="516"/>
      <c r="MA21" s="516"/>
      <c r="MB21" s="516"/>
      <c r="MC21" s="516"/>
      <c r="MD21" s="516"/>
      <c r="ME21" s="516"/>
      <c r="MF21" s="516"/>
      <c r="MG21" s="516"/>
      <c r="MH21" s="516"/>
      <c r="MI21" s="516"/>
      <c r="MJ21" s="516"/>
      <c r="MK21" s="516"/>
      <c r="ML21" s="516"/>
      <c r="MM21" s="516"/>
      <c r="MN21" s="516"/>
      <c r="MO21" s="516"/>
      <c r="MP21" s="516"/>
      <c r="MQ21" s="516"/>
      <c r="MR21" s="516"/>
      <c r="MS21" s="516"/>
      <c r="MT21" s="516"/>
      <c r="MU21" s="516"/>
      <c r="MV21" s="516"/>
      <c r="MW21" s="516"/>
      <c r="MX21" s="516"/>
      <c r="MY21" s="516"/>
      <c r="MZ21" s="516"/>
      <c r="NA21" s="516"/>
      <c r="NB21" s="516"/>
      <c r="NC21" s="516"/>
      <c r="ND21" s="516"/>
      <c r="NE21" s="516"/>
      <c r="NF21" s="516"/>
      <c r="NG21" s="516"/>
      <c r="NH21" s="516"/>
      <c r="NI21" s="516"/>
      <c r="NJ21" s="516"/>
      <c r="NK21" s="516"/>
      <c r="NL21" s="516"/>
      <c r="NM21" s="516"/>
      <c r="NN21" s="516"/>
      <c r="NO21" s="516"/>
      <c r="NP21" s="516"/>
      <c r="NQ21" s="516"/>
      <c r="NR21" s="516"/>
      <c r="NS21" s="516"/>
      <c r="NT21" s="516"/>
      <c r="NU21" s="516"/>
      <c r="NV21" s="516"/>
      <c r="NW21" s="516"/>
      <c r="NX21" s="516"/>
      <c r="NY21" s="516"/>
      <c r="NZ21" s="516"/>
      <c r="OA21" s="516"/>
      <c r="OB21" s="516"/>
      <c r="OC21" s="516"/>
      <c r="OD21" s="516"/>
      <c r="OE21" s="516"/>
      <c r="OF21" s="516"/>
      <c r="OG21" s="516"/>
      <c r="OH21" s="516"/>
      <c r="OI21" s="516"/>
      <c r="OJ21" s="516"/>
      <c r="OK21" s="516"/>
      <c r="OL21" s="516"/>
      <c r="OM21" s="516"/>
      <c r="ON21" s="516"/>
      <c r="OO21" s="516"/>
      <c r="OP21" s="516"/>
      <c r="OQ21" s="516"/>
      <c r="OR21" s="516"/>
      <c r="OS21" s="516"/>
      <c r="OT21" s="516"/>
      <c r="OU21" s="516"/>
      <c r="OV21" s="516"/>
      <c r="OW21" s="516"/>
      <c r="OX21" s="516"/>
      <c r="OY21" s="516"/>
      <c r="OZ21" s="516"/>
      <c r="PA21" s="516"/>
      <c r="PB21" s="516"/>
      <c r="PC21" s="516"/>
      <c r="PD21" s="516"/>
      <c r="PE21" s="516"/>
      <c r="PF21" s="516"/>
      <c r="PG21" s="516"/>
      <c r="PH21" s="516"/>
      <c r="PI21" s="516"/>
      <c r="PJ21" s="516"/>
      <c r="PK21" s="516"/>
      <c r="PL21" s="516"/>
      <c r="PM21" s="516"/>
      <c r="PN21" s="516"/>
      <c r="PO21" s="516"/>
      <c r="PP21" s="516"/>
      <c r="PQ21" s="516"/>
      <c r="PR21" s="516"/>
      <c r="PS21" s="516"/>
      <c r="PT21" s="516"/>
      <c r="PU21" s="516"/>
      <c r="PV21" s="516"/>
      <c r="PW21" s="516"/>
      <c r="PX21" s="516"/>
      <c r="PY21" s="516"/>
      <c r="PZ21" s="516"/>
      <c r="QA21" s="516"/>
      <c r="QB21" s="516"/>
      <c r="QC21" s="516"/>
      <c r="QD21" s="516"/>
      <c r="QE21" s="516"/>
      <c r="QF21" s="516"/>
      <c r="QG21" s="516"/>
      <c r="QH21" s="516"/>
      <c r="QI21" s="516"/>
      <c r="QJ21" s="516"/>
      <c r="QK21" s="516"/>
      <c r="QL21" s="516"/>
      <c r="QM21" s="516"/>
      <c r="QN21" s="516"/>
      <c r="QO21" s="516"/>
      <c r="QP21" s="516"/>
      <c r="QQ21" s="516"/>
      <c r="QR21" s="516"/>
      <c r="QS21" s="516"/>
      <c r="QT21" s="516"/>
      <c r="QU21" s="516"/>
      <c r="QV21" s="516"/>
      <c r="QW21" s="516"/>
      <c r="QX21" s="516"/>
      <c r="QY21" s="516"/>
      <c r="QZ21" s="516"/>
      <c r="RA21" s="516"/>
      <c r="RB21" s="516"/>
      <c r="RC21" s="516"/>
      <c r="RD21" s="516"/>
      <c r="RE21" s="516"/>
      <c r="RF21" s="516"/>
      <c r="RG21" s="516"/>
    </row>
    <row r="22" spans="1:475" ht="42.75" customHeight="1" thickBot="1" x14ac:dyDescent="0.3">
      <c r="A22" s="294">
        <v>13</v>
      </c>
      <c r="B22" s="122" t="s">
        <v>318</v>
      </c>
      <c r="C22" s="158" t="s">
        <v>97</v>
      </c>
      <c r="D22" s="152" t="s">
        <v>73</v>
      </c>
      <c r="E22" s="425" t="str">
        <f>IF(E21="N", "X", "")</f>
        <v/>
      </c>
      <c r="F22" s="425" t="str">
        <f t="shared" ref="F22:X22" si="5">IF(F21="N", "X", "")</f>
        <v/>
      </c>
      <c r="G22" s="425" t="str">
        <f t="shared" si="5"/>
        <v/>
      </c>
      <c r="H22" s="425" t="str">
        <f t="shared" si="5"/>
        <v/>
      </c>
      <c r="I22" s="425" t="str">
        <f t="shared" si="5"/>
        <v/>
      </c>
      <c r="J22" s="425" t="str">
        <f t="shared" si="5"/>
        <v/>
      </c>
      <c r="K22" s="425" t="str">
        <f t="shared" si="5"/>
        <v/>
      </c>
      <c r="L22" s="425" t="str">
        <f t="shared" si="5"/>
        <v/>
      </c>
      <c r="M22" s="425" t="str">
        <f t="shared" si="5"/>
        <v/>
      </c>
      <c r="N22" s="425" t="str">
        <f t="shared" si="5"/>
        <v/>
      </c>
      <c r="O22" s="425" t="str">
        <f t="shared" si="5"/>
        <v/>
      </c>
      <c r="P22" s="425" t="str">
        <f t="shared" si="5"/>
        <v/>
      </c>
      <c r="Q22" s="425" t="str">
        <f t="shared" si="5"/>
        <v/>
      </c>
      <c r="R22" s="425" t="str">
        <f t="shared" si="5"/>
        <v/>
      </c>
      <c r="S22" s="425" t="str">
        <f t="shared" si="5"/>
        <v/>
      </c>
      <c r="T22" s="425" t="str">
        <f t="shared" si="5"/>
        <v/>
      </c>
      <c r="U22" s="425" t="str">
        <f t="shared" si="5"/>
        <v/>
      </c>
      <c r="V22" s="425" t="str">
        <f t="shared" si="5"/>
        <v/>
      </c>
      <c r="W22" s="425" t="str">
        <f t="shared" si="5"/>
        <v/>
      </c>
      <c r="X22" s="425" t="str">
        <f t="shared" si="5"/>
        <v/>
      </c>
      <c r="Y22" s="655"/>
      <c r="Z22" s="656"/>
      <c r="AA22" s="657"/>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516"/>
      <c r="BW22" s="516"/>
      <c r="BX22" s="516"/>
      <c r="BY22" s="516"/>
      <c r="BZ22" s="516"/>
      <c r="CA22" s="516"/>
      <c r="CB22" s="516"/>
      <c r="CC22" s="516"/>
      <c r="CD22" s="516"/>
      <c r="CE22" s="516"/>
      <c r="CF22" s="516"/>
      <c r="CG22" s="516"/>
      <c r="CH22" s="516"/>
      <c r="CI22" s="516"/>
      <c r="CJ22" s="516"/>
      <c r="CK22" s="516"/>
      <c r="CL22" s="516"/>
      <c r="CM22" s="516"/>
      <c r="CN22" s="516"/>
      <c r="CO22" s="516"/>
      <c r="CP22" s="516"/>
      <c r="CQ22" s="516"/>
      <c r="CR22" s="516"/>
      <c r="CS22" s="516"/>
      <c r="CT22" s="516"/>
      <c r="CU22" s="516"/>
      <c r="CV22" s="516"/>
      <c r="CW22" s="516"/>
      <c r="CX22" s="516"/>
      <c r="CY22" s="516"/>
      <c r="CZ22" s="516"/>
      <c r="DA22" s="516"/>
      <c r="DB22" s="516"/>
      <c r="DC22" s="516"/>
      <c r="DD22" s="516"/>
      <c r="DE22" s="516"/>
      <c r="DF22" s="516"/>
      <c r="DG22" s="516"/>
      <c r="DH22" s="516"/>
      <c r="DI22" s="516"/>
      <c r="DJ22" s="516"/>
      <c r="DK22" s="516"/>
      <c r="DL22" s="516"/>
      <c r="DM22" s="516"/>
      <c r="DN22" s="516"/>
      <c r="DO22" s="516"/>
      <c r="DP22" s="516"/>
      <c r="DQ22" s="516"/>
      <c r="DR22" s="516"/>
      <c r="DS22" s="516"/>
      <c r="DT22" s="516"/>
      <c r="DU22" s="516"/>
      <c r="DV22" s="516"/>
      <c r="DW22" s="516"/>
      <c r="DX22" s="516"/>
      <c r="DY22" s="516"/>
      <c r="DZ22" s="516"/>
      <c r="EA22" s="516"/>
      <c r="EB22" s="516"/>
      <c r="EC22" s="516"/>
      <c r="ED22" s="516"/>
      <c r="EE22" s="516"/>
      <c r="EF22" s="516"/>
      <c r="EG22" s="516"/>
      <c r="EH22" s="516"/>
      <c r="EI22" s="516"/>
      <c r="EJ22" s="516"/>
      <c r="EK22" s="516"/>
      <c r="EL22" s="516"/>
      <c r="EM22" s="516"/>
      <c r="EN22" s="516"/>
      <c r="EO22" s="516"/>
      <c r="EP22" s="516"/>
      <c r="EQ22" s="516"/>
      <c r="ER22" s="516"/>
      <c r="ES22" s="516"/>
      <c r="ET22" s="516"/>
      <c r="EU22" s="516"/>
      <c r="EV22" s="516"/>
      <c r="EW22" s="516"/>
      <c r="EX22" s="516"/>
      <c r="EY22" s="516"/>
      <c r="EZ22" s="516"/>
      <c r="FA22" s="516"/>
      <c r="FB22" s="516"/>
      <c r="FC22" s="516"/>
      <c r="FD22" s="516"/>
      <c r="FE22" s="516"/>
      <c r="FF22" s="516"/>
      <c r="FG22" s="516"/>
      <c r="FH22" s="516"/>
      <c r="FI22" s="516"/>
      <c r="FJ22" s="516"/>
      <c r="FK22" s="516"/>
      <c r="FL22" s="516"/>
      <c r="FM22" s="516"/>
      <c r="FN22" s="516"/>
      <c r="FO22" s="516"/>
      <c r="FP22" s="516"/>
      <c r="FQ22" s="516"/>
      <c r="FR22" s="516"/>
      <c r="FS22" s="516"/>
      <c r="FT22" s="516"/>
      <c r="FU22" s="516"/>
      <c r="FV22" s="516"/>
      <c r="FW22" s="516"/>
      <c r="FX22" s="516"/>
      <c r="FY22" s="516"/>
      <c r="FZ22" s="516"/>
      <c r="GA22" s="516"/>
      <c r="GB22" s="516"/>
      <c r="GC22" s="516"/>
      <c r="GD22" s="516"/>
      <c r="GE22" s="516"/>
      <c r="GF22" s="516"/>
      <c r="GG22" s="516"/>
      <c r="GH22" s="516"/>
      <c r="GI22" s="516"/>
      <c r="GJ22" s="516"/>
      <c r="GK22" s="516"/>
      <c r="GL22" s="516"/>
      <c r="GM22" s="516"/>
      <c r="GN22" s="516"/>
      <c r="GO22" s="516"/>
      <c r="GP22" s="516"/>
      <c r="GQ22" s="516"/>
      <c r="GR22" s="516"/>
      <c r="GS22" s="516"/>
      <c r="GT22" s="516"/>
      <c r="GU22" s="516"/>
      <c r="GV22" s="516"/>
      <c r="GW22" s="516"/>
      <c r="GX22" s="516"/>
      <c r="GY22" s="516"/>
      <c r="GZ22" s="516"/>
      <c r="HA22" s="516"/>
      <c r="HB22" s="516"/>
      <c r="HC22" s="516"/>
      <c r="HD22" s="516"/>
      <c r="HE22" s="516"/>
      <c r="HF22" s="516"/>
      <c r="HG22" s="516"/>
      <c r="HH22" s="516"/>
      <c r="HI22" s="516"/>
      <c r="HJ22" s="516"/>
      <c r="HK22" s="516"/>
      <c r="HL22" s="516"/>
      <c r="HM22" s="516"/>
      <c r="HN22" s="516"/>
      <c r="HO22" s="516"/>
      <c r="HP22" s="516"/>
      <c r="HQ22" s="516"/>
      <c r="HR22" s="516"/>
      <c r="HS22" s="516"/>
      <c r="HT22" s="516"/>
      <c r="HU22" s="516"/>
      <c r="HV22" s="516"/>
      <c r="HW22" s="516"/>
      <c r="HX22" s="516"/>
      <c r="HY22" s="516"/>
      <c r="HZ22" s="516"/>
      <c r="IA22" s="516"/>
      <c r="IB22" s="516"/>
      <c r="IC22" s="516"/>
      <c r="ID22" s="516"/>
      <c r="IE22" s="516"/>
      <c r="IF22" s="516"/>
      <c r="IG22" s="516"/>
      <c r="IH22" s="516"/>
      <c r="II22" s="516"/>
      <c r="IJ22" s="516"/>
      <c r="IK22" s="516"/>
      <c r="IL22" s="516"/>
      <c r="IM22" s="516"/>
      <c r="IN22" s="516"/>
      <c r="IO22" s="516"/>
      <c r="IP22" s="516"/>
      <c r="IQ22" s="516"/>
      <c r="IR22" s="516"/>
      <c r="IS22" s="516"/>
      <c r="IT22" s="516"/>
      <c r="IU22" s="516"/>
      <c r="IV22" s="516"/>
      <c r="IW22" s="516"/>
      <c r="IX22" s="516"/>
      <c r="IY22" s="516"/>
      <c r="IZ22" s="516"/>
      <c r="JA22" s="516"/>
      <c r="JB22" s="516"/>
      <c r="JC22" s="516"/>
      <c r="JD22" s="516"/>
      <c r="JE22" s="516"/>
      <c r="JF22" s="516"/>
      <c r="JG22" s="516"/>
      <c r="JH22" s="516"/>
      <c r="JI22" s="516"/>
      <c r="JJ22" s="516"/>
      <c r="JK22" s="516"/>
      <c r="JL22" s="516"/>
      <c r="JM22" s="516"/>
      <c r="JN22" s="516"/>
      <c r="JO22" s="516"/>
      <c r="JP22" s="516"/>
      <c r="JQ22" s="516"/>
      <c r="JR22" s="516"/>
      <c r="JS22" s="516"/>
      <c r="JT22" s="516"/>
      <c r="JU22" s="516"/>
      <c r="JV22" s="516"/>
      <c r="JW22" s="516"/>
      <c r="JX22" s="516"/>
      <c r="JY22" s="516"/>
      <c r="JZ22" s="516"/>
      <c r="KA22" s="516"/>
      <c r="KB22" s="516"/>
      <c r="KC22" s="516"/>
      <c r="KD22" s="516"/>
      <c r="KE22" s="516"/>
      <c r="KF22" s="516"/>
      <c r="KG22" s="516"/>
      <c r="KH22" s="516"/>
      <c r="KI22" s="516"/>
      <c r="KJ22" s="516"/>
      <c r="KK22" s="516"/>
      <c r="KL22" s="516"/>
      <c r="KM22" s="516"/>
      <c r="KN22" s="516"/>
      <c r="KO22" s="516"/>
      <c r="KP22" s="516"/>
      <c r="KQ22" s="516"/>
      <c r="KR22" s="516"/>
      <c r="KS22" s="516"/>
      <c r="KT22" s="516"/>
      <c r="KU22" s="516"/>
      <c r="KV22" s="516"/>
      <c r="KW22" s="516"/>
      <c r="KX22" s="516"/>
      <c r="KY22" s="516"/>
      <c r="KZ22" s="516"/>
      <c r="LA22" s="516"/>
      <c r="LB22" s="516"/>
      <c r="LC22" s="516"/>
      <c r="LD22" s="516"/>
      <c r="LE22" s="516"/>
      <c r="LF22" s="516"/>
      <c r="LG22" s="516"/>
      <c r="LH22" s="516"/>
      <c r="LI22" s="516"/>
      <c r="LJ22" s="516"/>
      <c r="LK22" s="516"/>
      <c r="LL22" s="516"/>
      <c r="LM22" s="516"/>
      <c r="LN22" s="516"/>
      <c r="LO22" s="516"/>
      <c r="LP22" s="516"/>
      <c r="LQ22" s="516"/>
      <c r="LR22" s="516"/>
      <c r="LS22" s="516"/>
      <c r="LT22" s="516"/>
      <c r="LU22" s="516"/>
      <c r="LV22" s="516"/>
      <c r="LW22" s="516"/>
      <c r="LX22" s="516"/>
      <c r="LY22" s="516"/>
      <c r="LZ22" s="516"/>
      <c r="MA22" s="516"/>
      <c r="MB22" s="516"/>
      <c r="MC22" s="516"/>
      <c r="MD22" s="516"/>
      <c r="ME22" s="516"/>
      <c r="MF22" s="516"/>
      <c r="MG22" s="516"/>
      <c r="MH22" s="516"/>
      <c r="MI22" s="516"/>
      <c r="MJ22" s="516"/>
      <c r="MK22" s="516"/>
      <c r="ML22" s="516"/>
      <c r="MM22" s="516"/>
      <c r="MN22" s="516"/>
      <c r="MO22" s="516"/>
      <c r="MP22" s="516"/>
      <c r="MQ22" s="516"/>
      <c r="MR22" s="516"/>
      <c r="MS22" s="516"/>
      <c r="MT22" s="516"/>
      <c r="MU22" s="516"/>
      <c r="MV22" s="516"/>
      <c r="MW22" s="516"/>
      <c r="MX22" s="516"/>
      <c r="MY22" s="516"/>
      <c r="MZ22" s="516"/>
      <c r="NA22" s="516"/>
      <c r="NB22" s="516"/>
      <c r="NC22" s="516"/>
      <c r="ND22" s="516"/>
      <c r="NE22" s="516"/>
      <c r="NF22" s="516"/>
      <c r="NG22" s="516"/>
      <c r="NH22" s="516"/>
      <c r="NI22" s="516"/>
      <c r="NJ22" s="516"/>
      <c r="NK22" s="516"/>
      <c r="NL22" s="516"/>
      <c r="NM22" s="516"/>
      <c r="NN22" s="516"/>
      <c r="NO22" s="516"/>
      <c r="NP22" s="516"/>
      <c r="NQ22" s="516"/>
      <c r="NR22" s="516"/>
      <c r="NS22" s="516"/>
      <c r="NT22" s="516"/>
      <c r="NU22" s="516"/>
      <c r="NV22" s="516"/>
      <c r="NW22" s="516"/>
      <c r="NX22" s="516"/>
      <c r="NY22" s="516"/>
      <c r="NZ22" s="516"/>
      <c r="OA22" s="516"/>
      <c r="OB22" s="516"/>
      <c r="OC22" s="516"/>
      <c r="OD22" s="516"/>
      <c r="OE22" s="516"/>
      <c r="OF22" s="516"/>
      <c r="OG22" s="516"/>
      <c r="OH22" s="516"/>
      <c r="OI22" s="516"/>
      <c r="OJ22" s="516"/>
      <c r="OK22" s="516"/>
      <c r="OL22" s="516"/>
      <c r="OM22" s="516"/>
      <c r="ON22" s="516"/>
      <c r="OO22" s="516"/>
      <c r="OP22" s="516"/>
      <c r="OQ22" s="516"/>
      <c r="OR22" s="516"/>
      <c r="OS22" s="516"/>
      <c r="OT22" s="516"/>
      <c r="OU22" s="516"/>
      <c r="OV22" s="516"/>
      <c r="OW22" s="516"/>
      <c r="OX22" s="516"/>
      <c r="OY22" s="516"/>
      <c r="OZ22" s="516"/>
      <c r="PA22" s="516"/>
      <c r="PB22" s="516"/>
      <c r="PC22" s="516"/>
      <c r="PD22" s="516"/>
      <c r="PE22" s="516"/>
      <c r="PF22" s="516"/>
      <c r="PG22" s="516"/>
      <c r="PH22" s="516"/>
      <c r="PI22" s="516"/>
      <c r="PJ22" s="516"/>
      <c r="PK22" s="516"/>
      <c r="PL22" s="516"/>
      <c r="PM22" s="516"/>
      <c r="PN22" s="516"/>
      <c r="PO22" s="516"/>
      <c r="PP22" s="516"/>
      <c r="PQ22" s="516"/>
      <c r="PR22" s="516"/>
      <c r="PS22" s="516"/>
      <c r="PT22" s="516"/>
      <c r="PU22" s="516"/>
      <c r="PV22" s="516"/>
      <c r="PW22" s="516"/>
      <c r="PX22" s="516"/>
      <c r="PY22" s="516"/>
      <c r="PZ22" s="516"/>
      <c r="QA22" s="516"/>
      <c r="QB22" s="516"/>
      <c r="QC22" s="516"/>
      <c r="QD22" s="516"/>
      <c r="QE22" s="516"/>
      <c r="QF22" s="516"/>
      <c r="QG22" s="516"/>
      <c r="QH22" s="516"/>
      <c r="QI22" s="516"/>
      <c r="QJ22" s="516"/>
      <c r="QK22" s="516"/>
      <c r="QL22" s="516"/>
      <c r="QM22" s="516"/>
      <c r="QN22" s="516"/>
      <c r="QO22" s="516"/>
      <c r="QP22" s="516"/>
      <c r="QQ22" s="516"/>
      <c r="QR22" s="516"/>
      <c r="QS22" s="516"/>
      <c r="QT22" s="516"/>
      <c r="QU22" s="516"/>
      <c r="QV22" s="516"/>
      <c r="QW22" s="516"/>
      <c r="QX22" s="516"/>
      <c r="QY22" s="516"/>
      <c r="QZ22" s="516"/>
      <c r="RA22" s="516"/>
      <c r="RB22" s="516"/>
      <c r="RC22" s="516"/>
      <c r="RD22" s="516"/>
      <c r="RE22" s="516"/>
      <c r="RF22" s="516"/>
      <c r="RG22" s="516"/>
    </row>
    <row r="23" spans="1:475" ht="22.5" customHeight="1" thickBot="1" x14ac:dyDescent="0.3">
      <c r="A23" s="302"/>
      <c r="B23" s="782" t="s">
        <v>120</v>
      </c>
      <c r="C23" s="776"/>
      <c r="D23" s="313" t="s">
        <v>10</v>
      </c>
      <c r="E23" s="649"/>
      <c r="F23" s="649"/>
      <c r="G23" s="649"/>
      <c r="H23" s="649"/>
      <c r="I23" s="649"/>
      <c r="J23" s="649"/>
      <c r="K23" s="649"/>
      <c r="L23" s="649"/>
      <c r="M23" s="649"/>
      <c r="N23" s="649"/>
      <c r="O23" s="649"/>
      <c r="P23" s="649"/>
      <c r="Q23" s="649"/>
      <c r="R23" s="649"/>
      <c r="S23" s="649"/>
      <c r="T23" s="649"/>
      <c r="U23" s="649"/>
      <c r="V23" s="649"/>
      <c r="W23" s="649"/>
      <c r="X23" s="649"/>
      <c r="Y23" s="651" t="s">
        <v>41</v>
      </c>
      <c r="Z23" s="652" t="s">
        <v>139</v>
      </c>
      <c r="AA23" s="653" t="s">
        <v>42</v>
      </c>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c r="CD23" s="516"/>
      <c r="CE23" s="516"/>
      <c r="CF23" s="516"/>
      <c r="CG23" s="516"/>
      <c r="CH23" s="516"/>
      <c r="CI23" s="516"/>
      <c r="CJ23" s="516"/>
      <c r="CK23" s="516"/>
      <c r="CL23" s="516"/>
      <c r="CM23" s="516"/>
      <c r="CN23" s="516"/>
      <c r="CO23" s="516"/>
      <c r="CP23" s="516"/>
      <c r="CQ23" s="516"/>
      <c r="CR23" s="516"/>
      <c r="CS23" s="516"/>
      <c r="CT23" s="516"/>
      <c r="CU23" s="516"/>
      <c r="CV23" s="516"/>
      <c r="CW23" s="516"/>
      <c r="CX23" s="516"/>
      <c r="CY23" s="516"/>
      <c r="CZ23" s="516"/>
      <c r="DA23" s="516"/>
      <c r="DB23" s="516"/>
      <c r="DC23" s="516"/>
      <c r="DD23" s="516"/>
      <c r="DE23" s="516"/>
      <c r="DF23" s="516"/>
      <c r="DG23" s="516"/>
      <c r="DH23" s="516"/>
      <c r="DI23" s="516"/>
      <c r="DJ23" s="516"/>
      <c r="DK23" s="516"/>
      <c r="DL23" s="516"/>
      <c r="DM23" s="516"/>
      <c r="DN23" s="516"/>
      <c r="DO23" s="516"/>
      <c r="DP23" s="516"/>
      <c r="DQ23" s="516"/>
      <c r="DR23" s="516"/>
      <c r="DS23" s="516"/>
      <c r="DT23" s="516"/>
      <c r="DU23" s="516"/>
      <c r="DV23" s="516"/>
      <c r="DW23" s="516"/>
      <c r="DX23" s="516"/>
      <c r="DY23" s="516"/>
      <c r="DZ23" s="516"/>
      <c r="EA23" s="516"/>
      <c r="EB23" s="516"/>
      <c r="EC23" s="516"/>
      <c r="ED23" s="516"/>
      <c r="EE23" s="516"/>
      <c r="EF23" s="516"/>
      <c r="EG23" s="516"/>
      <c r="EH23" s="516"/>
      <c r="EI23" s="516"/>
      <c r="EJ23" s="516"/>
      <c r="EK23" s="516"/>
      <c r="EL23" s="516"/>
      <c r="EM23" s="516"/>
      <c r="EN23" s="516"/>
      <c r="EO23" s="516"/>
      <c r="EP23" s="516"/>
      <c r="EQ23" s="516"/>
      <c r="ER23" s="516"/>
      <c r="ES23" s="516"/>
      <c r="ET23" s="516"/>
      <c r="EU23" s="516"/>
      <c r="EV23" s="516"/>
      <c r="EW23" s="516"/>
      <c r="EX23" s="516"/>
      <c r="EY23" s="516"/>
      <c r="EZ23" s="516"/>
      <c r="FA23" s="516"/>
      <c r="FB23" s="516"/>
      <c r="FC23" s="516"/>
      <c r="FD23" s="516"/>
      <c r="FE23" s="516"/>
      <c r="FF23" s="516"/>
      <c r="FG23" s="516"/>
      <c r="FH23" s="516"/>
      <c r="FI23" s="516"/>
      <c r="FJ23" s="516"/>
      <c r="FK23" s="516"/>
      <c r="FL23" s="516"/>
      <c r="FM23" s="516"/>
      <c r="FN23" s="516"/>
      <c r="FO23" s="516"/>
      <c r="FP23" s="516"/>
      <c r="FQ23" s="516"/>
      <c r="FR23" s="516"/>
      <c r="FS23" s="516"/>
      <c r="FT23" s="516"/>
      <c r="FU23" s="516"/>
      <c r="FV23" s="516"/>
      <c r="FW23" s="516"/>
      <c r="FX23" s="516"/>
      <c r="FY23" s="516"/>
      <c r="FZ23" s="516"/>
      <c r="GA23" s="516"/>
      <c r="GB23" s="516"/>
      <c r="GC23" s="516"/>
      <c r="GD23" s="516"/>
      <c r="GE23" s="516"/>
      <c r="GF23" s="516"/>
      <c r="GG23" s="516"/>
      <c r="GH23" s="516"/>
      <c r="GI23" s="516"/>
      <c r="GJ23" s="516"/>
      <c r="GK23" s="516"/>
      <c r="GL23" s="516"/>
      <c r="GM23" s="516"/>
      <c r="GN23" s="516"/>
      <c r="GO23" s="516"/>
      <c r="GP23" s="516"/>
      <c r="GQ23" s="516"/>
      <c r="GR23" s="516"/>
      <c r="GS23" s="516"/>
      <c r="GT23" s="516"/>
      <c r="GU23" s="516"/>
      <c r="GV23" s="516"/>
      <c r="GW23" s="516"/>
      <c r="GX23" s="516"/>
      <c r="GY23" s="516"/>
      <c r="GZ23" s="516"/>
      <c r="HA23" s="516"/>
      <c r="HB23" s="516"/>
      <c r="HC23" s="516"/>
      <c r="HD23" s="516"/>
      <c r="HE23" s="516"/>
      <c r="HF23" s="516"/>
      <c r="HG23" s="516"/>
      <c r="HH23" s="516"/>
      <c r="HI23" s="516"/>
      <c r="HJ23" s="516"/>
      <c r="HK23" s="516"/>
      <c r="HL23" s="516"/>
      <c r="HM23" s="516"/>
      <c r="HN23" s="516"/>
      <c r="HO23" s="516"/>
      <c r="HP23" s="516"/>
      <c r="HQ23" s="516"/>
      <c r="HR23" s="516"/>
      <c r="HS23" s="516"/>
      <c r="HT23" s="516"/>
      <c r="HU23" s="516"/>
      <c r="HV23" s="516"/>
      <c r="HW23" s="516"/>
      <c r="HX23" s="516"/>
      <c r="HY23" s="516"/>
      <c r="HZ23" s="516"/>
      <c r="IA23" s="516"/>
      <c r="IB23" s="516"/>
      <c r="IC23" s="516"/>
      <c r="ID23" s="516"/>
      <c r="IE23" s="516"/>
      <c r="IF23" s="516"/>
      <c r="IG23" s="516"/>
      <c r="IH23" s="516"/>
      <c r="II23" s="516"/>
      <c r="IJ23" s="516"/>
      <c r="IK23" s="516"/>
      <c r="IL23" s="516"/>
      <c r="IM23" s="516"/>
      <c r="IN23" s="516"/>
      <c r="IO23" s="516"/>
      <c r="IP23" s="516"/>
      <c r="IQ23" s="516"/>
      <c r="IR23" s="516"/>
      <c r="IS23" s="516"/>
      <c r="IT23" s="516"/>
      <c r="IU23" s="516"/>
      <c r="IV23" s="516"/>
      <c r="IW23" s="516"/>
      <c r="IX23" s="516"/>
      <c r="IY23" s="516"/>
      <c r="IZ23" s="516"/>
      <c r="JA23" s="516"/>
      <c r="JB23" s="516"/>
      <c r="JC23" s="516"/>
      <c r="JD23" s="516"/>
      <c r="JE23" s="516"/>
      <c r="JF23" s="516"/>
      <c r="JG23" s="516"/>
      <c r="JH23" s="516"/>
      <c r="JI23" s="516"/>
      <c r="JJ23" s="516"/>
      <c r="JK23" s="516"/>
      <c r="JL23" s="516"/>
      <c r="JM23" s="516"/>
      <c r="JN23" s="516"/>
      <c r="JO23" s="516"/>
      <c r="JP23" s="516"/>
      <c r="JQ23" s="516"/>
      <c r="JR23" s="516"/>
      <c r="JS23" s="516"/>
      <c r="JT23" s="516"/>
      <c r="JU23" s="516"/>
      <c r="JV23" s="516"/>
      <c r="JW23" s="516"/>
      <c r="JX23" s="516"/>
      <c r="JY23" s="516"/>
      <c r="JZ23" s="516"/>
      <c r="KA23" s="516"/>
      <c r="KB23" s="516"/>
      <c r="KC23" s="516"/>
      <c r="KD23" s="516"/>
      <c r="KE23" s="516"/>
      <c r="KF23" s="516"/>
      <c r="KG23" s="516"/>
      <c r="KH23" s="516"/>
      <c r="KI23" s="516"/>
      <c r="KJ23" s="516"/>
      <c r="KK23" s="516"/>
      <c r="KL23" s="516"/>
      <c r="KM23" s="516"/>
      <c r="KN23" s="516"/>
      <c r="KO23" s="516"/>
      <c r="KP23" s="516"/>
      <c r="KQ23" s="516"/>
      <c r="KR23" s="516"/>
      <c r="KS23" s="516"/>
      <c r="KT23" s="516"/>
      <c r="KU23" s="516"/>
      <c r="KV23" s="516"/>
      <c r="KW23" s="516"/>
      <c r="KX23" s="516"/>
      <c r="KY23" s="516"/>
      <c r="KZ23" s="516"/>
      <c r="LA23" s="516"/>
      <c r="LB23" s="516"/>
      <c r="LC23" s="516"/>
      <c r="LD23" s="516"/>
      <c r="LE23" s="516"/>
      <c r="LF23" s="516"/>
      <c r="LG23" s="516"/>
      <c r="LH23" s="516"/>
      <c r="LI23" s="516"/>
      <c r="LJ23" s="516"/>
      <c r="LK23" s="516"/>
      <c r="LL23" s="516"/>
      <c r="LM23" s="516"/>
      <c r="LN23" s="516"/>
      <c r="LO23" s="516"/>
      <c r="LP23" s="516"/>
      <c r="LQ23" s="516"/>
      <c r="LR23" s="516"/>
      <c r="LS23" s="516"/>
      <c r="LT23" s="516"/>
      <c r="LU23" s="516"/>
      <c r="LV23" s="516"/>
      <c r="LW23" s="516"/>
      <c r="LX23" s="516"/>
      <c r="LY23" s="516"/>
      <c r="LZ23" s="516"/>
      <c r="MA23" s="516"/>
      <c r="MB23" s="516"/>
      <c r="MC23" s="516"/>
      <c r="MD23" s="516"/>
      <c r="ME23" s="516"/>
      <c r="MF23" s="516"/>
      <c r="MG23" s="516"/>
      <c r="MH23" s="516"/>
      <c r="MI23" s="516"/>
      <c r="MJ23" s="516"/>
      <c r="MK23" s="516"/>
      <c r="ML23" s="516"/>
      <c r="MM23" s="516"/>
      <c r="MN23" s="516"/>
      <c r="MO23" s="516"/>
      <c r="MP23" s="516"/>
      <c r="MQ23" s="516"/>
      <c r="MR23" s="516"/>
      <c r="MS23" s="516"/>
      <c r="MT23" s="516"/>
      <c r="MU23" s="516"/>
      <c r="MV23" s="516"/>
      <c r="MW23" s="516"/>
      <c r="MX23" s="516"/>
      <c r="MY23" s="516"/>
      <c r="MZ23" s="516"/>
      <c r="NA23" s="516"/>
      <c r="NB23" s="516"/>
      <c r="NC23" s="516"/>
      <c r="ND23" s="516"/>
      <c r="NE23" s="516"/>
      <c r="NF23" s="516"/>
      <c r="NG23" s="516"/>
      <c r="NH23" s="516"/>
      <c r="NI23" s="516"/>
      <c r="NJ23" s="516"/>
      <c r="NK23" s="516"/>
      <c r="NL23" s="516"/>
      <c r="NM23" s="516"/>
      <c r="NN23" s="516"/>
      <c r="NO23" s="516"/>
      <c r="NP23" s="516"/>
      <c r="NQ23" s="516"/>
      <c r="NR23" s="516"/>
      <c r="NS23" s="516"/>
      <c r="NT23" s="516"/>
      <c r="NU23" s="516"/>
      <c r="NV23" s="516"/>
      <c r="NW23" s="516"/>
      <c r="NX23" s="516"/>
      <c r="NY23" s="516"/>
      <c r="NZ23" s="516"/>
      <c r="OA23" s="516"/>
      <c r="OB23" s="516"/>
      <c r="OC23" s="516"/>
      <c r="OD23" s="516"/>
      <c r="OE23" s="516"/>
      <c r="OF23" s="516"/>
      <c r="OG23" s="516"/>
      <c r="OH23" s="516"/>
      <c r="OI23" s="516"/>
      <c r="OJ23" s="516"/>
      <c r="OK23" s="516"/>
      <c r="OL23" s="516"/>
      <c r="OM23" s="516"/>
      <c r="ON23" s="516"/>
      <c r="OO23" s="516"/>
      <c r="OP23" s="516"/>
      <c r="OQ23" s="516"/>
      <c r="OR23" s="516"/>
      <c r="OS23" s="516"/>
      <c r="OT23" s="516"/>
      <c r="OU23" s="516"/>
      <c r="OV23" s="516"/>
      <c r="OW23" s="516"/>
      <c r="OX23" s="516"/>
      <c r="OY23" s="516"/>
      <c r="OZ23" s="516"/>
      <c r="PA23" s="516"/>
      <c r="PB23" s="516"/>
      <c r="PC23" s="516"/>
      <c r="PD23" s="516"/>
      <c r="PE23" s="516"/>
      <c r="PF23" s="516"/>
      <c r="PG23" s="516"/>
      <c r="PH23" s="516"/>
      <c r="PI23" s="516"/>
      <c r="PJ23" s="516"/>
      <c r="PK23" s="516"/>
      <c r="PL23" s="516"/>
      <c r="PM23" s="516"/>
      <c r="PN23" s="516"/>
      <c r="PO23" s="516"/>
      <c r="PP23" s="516"/>
      <c r="PQ23" s="516"/>
      <c r="PR23" s="516"/>
      <c r="PS23" s="516"/>
      <c r="PT23" s="516"/>
      <c r="PU23" s="516"/>
      <c r="PV23" s="516"/>
      <c r="PW23" s="516"/>
      <c r="PX23" s="516"/>
      <c r="PY23" s="516"/>
      <c r="PZ23" s="516"/>
      <c r="QA23" s="516"/>
      <c r="QB23" s="516"/>
      <c r="QC23" s="516"/>
      <c r="QD23" s="516"/>
      <c r="QE23" s="516"/>
      <c r="QF23" s="516"/>
      <c r="QG23" s="516"/>
      <c r="QH23" s="516"/>
      <c r="QI23" s="516"/>
      <c r="QJ23" s="516"/>
      <c r="QK23" s="516"/>
      <c r="QL23" s="516"/>
      <c r="QM23" s="516"/>
      <c r="QN23" s="516"/>
      <c r="QO23" s="516"/>
      <c r="QP23" s="516"/>
      <c r="QQ23" s="516"/>
      <c r="QR23" s="516"/>
      <c r="QS23" s="516"/>
      <c r="QT23" s="516"/>
      <c r="QU23" s="516"/>
      <c r="QV23" s="516"/>
      <c r="QW23" s="516"/>
      <c r="QX23" s="516"/>
      <c r="QY23" s="516"/>
      <c r="QZ23" s="516"/>
      <c r="RA23" s="516"/>
      <c r="RB23" s="516"/>
      <c r="RC23" s="516"/>
      <c r="RD23" s="516"/>
      <c r="RE23" s="516"/>
      <c r="RF23" s="516"/>
      <c r="RG23" s="516"/>
    </row>
    <row r="24" spans="1:475" ht="42.75" customHeight="1" x14ac:dyDescent="0.25">
      <c r="A24" s="314">
        <v>14</v>
      </c>
      <c r="B24" s="120" t="s">
        <v>74</v>
      </c>
      <c r="C24" s="170" t="s">
        <v>185</v>
      </c>
      <c r="D24" s="149" t="s">
        <v>52</v>
      </c>
      <c r="E24" s="425"/>
      <c r="F24" s="659"/>
      <c r="G24" s="660"/>
      <c r="H24" s="660"/>
      <c r="I24" s="660"/>
      <c r="J24" s="660"/>
      <c r="K24" s="660"/>
      <c r="L24" s="660"/>
      <c r="M24" s="660"/>
      <c r="N24" s="660"/>
      <c r="O24" s="660"/>
      <c r="P24" s="660"/>
      <c r="Q24" s="660"/>
      <c r="R24" s="660"/>
      <c r="S24" s="660"/>
      <c r="T24" s="660"/>
      <c r="U24" s="660"/>
      <c r="V24" s="660"/>
      <c r="W24" s="660"/>
      <c r="X24" s="660"/>
      <c r="Y24" s="661"/>
      <c r="Z24" s="662"/>
      <c r="AA24" s="663"/>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c r="CC24" s="516"/>
      <c r="CD24" s="516"/>
      <c r="CE24" s="516"/>
      <c r="CF24" s="516"/>
      <c r="CG24" s="516"/>
      <c r="CH24" s="516"/>
      <c r="CI24" s="516"/>
      <c r="CJ24" s="516"/>
      <c r="CK24" s="516"/>
      <c r="CL24" s="516"/>
      <c r="CM24" s="516"/>
      <c r="CN24" s="516"/>
      <c r="CO24" s="516"/>
      <c r="CP24" s="516"/>
      <c r="CQ24" s="516"/>
      <c r="CR24" s="516"/>
      <c r="CS24" s="516"/>
      <c r="CT24" s="516"/>
      <c r="CU24" s="516"/>
      <c r="CV24" s="516"/>
      <c r="CW24" s="516"/>
      <c r="CX24" s="516"/>
      <c r="CY24" s="516"/>
      <c r="CZ24" s="516"/>
      <c r="DA24" s="516"/>
      <c r="DB24" s="516"/>
      <c r="DC24" s="516"/>
      <c r="DD24" s="516"/>
      <c r="DE24" s="516"/>
      <c r="DF24" s="516"/>
      <c r="DG24" s="516"/>
      <c r="DH24" s="516"/>
      <c r="DI24" s="516"/>
      <c r="DJ24" s="516"/>
      <c r="DK24" s="516"/>
      <c r="DL24" s="516"/>
      <c r="DM24" s="516"/>
      <c r="DN24" s="516"/>
      <c r="DO24" s="516"/>
      <c r="DP24" s="516"/>
      <c r="DQ24" s="516"/>
      <c r="DR24" s="516"/>
      <c r="DS24" s="516"/>
      <c r="DT24" s="516"/>
      <c r="DU24" s="516"/>
      <c r="DV24" s="516"/>
      <c r="DW24" s="516"/>
      <c r="DX24" s="516"/>
      <c r="DY24" s="516"/>
      <c r="DZ24" s="516"/>
      <c r="EA24" s="516"/>
      <c r="EB24" s="516"/>
      <c r="EC24" s="516"/>
      <c r="ED24" s="516"/>
      <c r="EE24" s="516"/>
      <c r="EF24" s="516"/>
      <c r="EG24" s="516"/>
      <c r="EH24" s="516"/>
      <c r="EI24" s="516"/>
      <c r="EJ24" s="516"/>
      <c r="EK24" s="516"/>
      <c r="EL24" s="516"/>
      <c r="EM24" s="516"/>
      <c r="EN24" s="516"/>
      <c r="EO24" s="516"/>
      <c r="EP24" s="516"/>
      <c r="EQ24" s="516"/>
      <c r="ER24" s="516"/>
      <c r="ES24" s="516"/>
      <c r="ET24" s="516"/>
      <c r="EU24" s="516"/>
      <c r="EV24" s="516"/>
      <c r="EW24" s="516"/>
      <c r="EX24" s="516"/>
      <c r="EY24" s="516"/>
      <c r="EZ24" s="516"/>
      <c r="FA24" s="516"/>
      <c r="FB24" s="516"/>
      <c r="FC24" s="516"/>
      <c r="FD24" s="516"/>
      <c r="FE24" s="516"/>
      <c r="FF24" s="516"/>
      <c r="FG24" s="516"/>
      <c r="FH24" s="516"/>
      <c r="FI24" s="516"/>
      <c r="FJ24" s="516"/>
      <c r="FK24" s="516"/>
      <c r="FL24" s="516"/>
      <c r="FM24" s="516"/>
      <c r="FN24" s="516"/>
      <c r="FO24" s="516"/>
      <c r="FP24" s="516"/>
      <c r="FQ24" s="516"/>
      <c r="FR24" s="516"/>
      <c r="FS24" s="516"/>
      <c r="FT24" s="516"/>
      <c r="FU24" s="516"/>
      <c r="FV24" s="516"/>
      <c r="FW24" s="516"/>
      <c r="FX24" s="516"/>
      <c r="FY24" s="516"/>
      <c r="FZ24" s="516"/>
      <c r="GA24" s="516"/>
      <c r="GB24" s="516"/>
      <c r="GC24" s="516"/>
      <c r="GD24" s="516"/>
      <c r="GE24" s="516"/>
      <c r="GF24" s="516"/>
      <c r="GG24" s="516"/>
      <c r="GH24" s="516"/>
      <c r="GI24" s="516"/>
      <c r="GJ24" s="516"/>
      <c r="GK24" s="516"/>
      <c r="GL24" s="516"/>
      <c r="GM24" s="516"/>
      <c r="GN24" s="516"/>
      <c r="GO24" s="516"/>
      <c r="GP24" s="516"/>
      <c r="GQ24" s="516"/>
      <c r="GR24" s="516"/>
      <c r="GS24" s="516"/>
      <c r="GT24" s="516"/>
      <c r="GU24" s="516"/>
      <c r="GV24" s="516"/>
      <c r="GW24" s="516"/>
      <c r="GX24" s="516"/>
      <c r="GY24" s="516"/>
      <c r="GZ24" s="516"/>
      <c r="HA24" s="516"/>
      <c r="HB24" s="516"/>
      <c r="HC24" s="516"/>
      <c r="HD24" s="516"/>
      <c r="HE24" s="516"/>
      <c r="HF24" s="516"/>
      <c r="HG24" s="516"/>
      <c r="HH24" s="516"/>
      <c r="HI24" s="516"/>
      <c r="HJ24" s="516"/>
      <c r="HK24" s="516"/>
      <c r="HL24" s="516"/>
      <c r="HM24" s="516"/>
      <c r="HN24" s="516"/>
      <c r="HO24" s="516"/>
      <c r="HP24" s="516"/>
      <c r="HQ24" s="516"/>
      <c r="HR24" s="516"/>
      <c r="HS24" s="516"/>
      <c r="HT24" s="516"/>
      <c r="HU24" s="516"/>
      <c r="HV24" s="516"/>
      <c r="HW24" s="516"/>
      <c r="HX24" s="516"/>
      <c r="HY24" s="516"/>
      <c r="HZ24" s="516"/>
      <c r="IA24" s="516"/>
      <c r="IB24" s="516"/>
      <c r="IC24" s="516"/>
      <c r="ID24" s="516"/>
      <c r="IE24" s="516"/>
      <c r="IF24" s="516"/>
      <c r="IG24" s="516"/>
      <c r="IH24" s="516"/>
      <c r="II24" s="516"/>
      <c r="IJ24" s="516"/>
      <c r="IK24" s="516"/>
      <c r="IL24" s="516"/>
      <c r="IM24" s="516"/>
      <c r="IN24" s="516"/>
      <c r="IO24" s="516"/>
      <c r="IP24" s="516"/>
      <c r="IQ24" s="516"/>
      <c r="IR24" s="516"/>
      <c r="IS24" s="516"/>
      <c r="IT24" s="516"/>
      <c r="IU24" s="516"/>
      <c r="IV24" s="516"/>
      <c r="IW24" s="516"/>
      <c r="IX24" s="516"/>
      <c r="IY24" s="516"/>
      <c r="IZ24" s="516"/>
      <c r="JA24" s="516"/>
      <c r="JB24" s="516"/>
      <c r="JC24" s="516"/>
      <c r="JD24" s="516"/>
      <c r="JE24" s="516"/>
      <c r="JF24" s="516"/>
      <c r="JG24" s="516"/>
      <c r="JH24" s="516"/>
      <c r="JI24" s="516"/>
      <c r="JJ24" s="516"/>
      <c r="JK24" s="516"/>
      <c r="JL24" s="516"/>
      <c r="JM24" s="516"/>
      <c r="JN24" s="516"/>
      <c r="JO24" s="516"/>
      <c r="JP24" s="516"/>
      <c r="JQ24" s="516"/>
      <c r="JR24" s="516"/>
      <c r="JS24" s="516"/>
      <c r="JT24" s="516"/>
      <c r="JU24" s="516"/>
      <c r="JV24" s="516"/>
      <c r="JW24" s="516"/>
      <c r="JX24" s="516"/>
      <c r="JY24" s="516"/>
      <c r="JZ24" s="516"/>
      <c r="KA24" s="516"/>
      <c r="KB24" s="516"/>
      <c r="KC24" s="516"/>
      <c r="KD24" s="516"/>
      <c r="KE24" s="516"/>
      <c r="KF24" s="516"/>
      <c r="KG24" s="516"/>
      <c r="KH24" s="516"/>
      <c r="KI24" s="516"/>
      <c r="KJ24" s="516"/>
      <c r="KK24" s="516"/>
      <c r="KL24" s="516"/>
      <c r="KM24" s="516"/>
      <c r="KN24" s="516"/>
      <c r="KO24" s="516"/>
      <c r="KP24" s="516"/>
      <c r="KQ24" s="516"/>
      <c r="KR24" s="516"/>
      <c r="KS24" s="516"/>
      <c r="KT24" s="516"/>
      <c r="KU24" s="516"/>
      <c r="KV24" s="516"/>
      <c r="KW24" s="516"/>
      <c r="KX24" s="516"/>
      <c r="KY24" s="516"/>
      <c r="KZ24" s="516"/>
      <c r="LA24" s="516"/>
      <c r="LB24" s="516"/>
      <c r="LC24" s="516"/>
      <c r="LD24" s="516"/>
      <c r="LE24" s="516"/>
      <c r="LF24" s="516"/>
      <c r="LG24" s="516"/>
      <c r="LH24" s="516"/>
      <c r="LI24" s="516"/>
      <c r="LJ24" s="516"/>
      <c r="LK24" s="516"/>
      <c r="LL24" s="516"/>
      <c r="LM24" s="516"/>
      <c r="LN24" s="516"/>
      <c r="LO24" s="516"/>
      <c r="LP24" s="516"/>
      <c r="LQ24" s="516"/>
      <c r="LR24" s="516"/>
      <c r="LS24" s="516"/>
      <c r="LT24" s="516"/>
      <c r="LU24" s="516"/>
      <c r="LV24" s="516"/>
      <c r="LW24" s="516"/>
      <c r="LX24" s="516"/>
      <c r="LY24" s="516"/>
      <c r="LZ24" s="516"/>
      <c r="MA24" s="516"/>
      <c r="MB24" s="516"/>
      <c r="MC24" s="516"/>
      <c r="MD24" s="516"/>
      <c r="ME24" s="516"/>
      <c r="MF24" s="516"/>
      <c r="MG24" s="516"/>
      <c r="MH24" s="516"/>
      <c r="MI24" s="516"/>
      <c r="MJ24" s="516"/>
      <c r="MK24" s="516"/>
      <c r="ML24" s="516"/>
      <c r="MM24" s="516"/>
      <c r="MN24" s="516"/>
      <c r="MO24" s="516"/>
      <c r="MP24" s="516"/>
      <c r="MQ24" s="516"/>
      <c r="MR24" s="516"/>
      <c r="MS24" s="516"/>
      <c r="MT24" s="516"/>
      <c r="MU24" s="516"/>
      <c r="MV24" s="516"/>
      <c r="MW24" s="516"/>
      <c r="MX24" s="516"/>
      <c r="MY24" s="516"/>
      <c r="MZ24" s="516"/>
      <c r="NA24" s="516"/>
      <c r="NB24" s="516"/>
      <c r="NC24" s="516"/>
      <c r="ND24" s="516"/>
      <c r="NE24" s="516"/>
      <c r="NF24" s="516"/>
      <c r="NG24" s="516"/>
      <c r="NH24" s="516"/>
      <c r="NI24" s="516"/>
      <c r="NJ24" s="516"/>
      <c r="NK24" s="516"/>
      <c r="NL24" s="516"/>
      <c r="NM24" s="516"/>
      <c r="NN24" s="516"/>
      <c r="NO24" s="516"/>
      <c r="NP24" s="516"/>
      <c r="NQ24" s="516"/>
      <c r="NR24" s="516"/>
      <c r="NS24" s="516"/>
      <c r="NT24" s="516"/>
      <c r="NU24" s="516"/>
      <c r="NV24" s="516"/>
      <c r="NW24" s="516"/>
      <c r="NX24" s="516"/>
      <c r="NY24" s="516"/>
      <c r="NZ24" s="516"/>
      <c r="OA24" s="516"/>
      <c r="OB24" s="516"/>
      <c r="OC24" s="516"/>
      <c r="OD24" s="516"/>
      <c r="OE24" s="516"/>
      <c r="OF24" s="516"/>
      <c r="OG24" s="516"/>
      <c r="OH24" s="516"/>
      <c r="OI24" s="516"/>
      <c r="OJ24" s="516"/>
      <c r="OK24" s="516"/>
      <c r="OL24" s="516"/>
      <c r="OM24" s="516"/>
      <c r="ON24" s="516"/>
      <c r="OO24" s="516"/>
      <c r="OP24" s="516"/>
      <c r="OQ24" s="516"/>
      <c r="OR24" s="516"/>
      <c r="OS24" s="516"/>
      <c r="OT24" s="516"/>
      <c r="OU24" s="516"/>
      <c r="OV24" s="516"/>
      <c r="OW24" s="516"/>
      <c r="OX24" s="516"/>
      <c r="OY24" s="516"/>
      <c r="OZ24" s="516"/>
      <c r="PA24" s="516"/>
      <c r="PB24" s="516"/>
      <c r="PC24" s="516"/>
      <c r="PD24" s="516"/>
      <c r="PE24" s="516"/>
      <c r="PF24" s="516"/>
      <c r="PG24" s="516"/>
      <c r="PH24" s="516"/>
      <c r="PI24" s="516"/>
      <c r="PJ24" s="516"/>
      <c r="PK24" s="516"/>
      <c r="PL24" s="516"/>
      <c r="PM24" s="516"/>
      <c r="PN24" s="516"/>
      <c r="PO24" s="516"/>
      <c r="PP24" s="516"/>
      <c r="PQ24" s="516"/>
      <c r="PR24" s="516"/>
      <c r="PS24" s="516"/>
      <c r="PT24" s="516"/>
      <c r="PU24" s="516"/>
      <c r="PV24" s="516"/>
      <c r="PW24" s="516"/>
      <c r="PX24" s="516"/>
      <c r="PY24" s="516"/>
      <c r="PZ24" s="516"/>
      <c r="QA24" s="516"/>
      <c r="QB24" s="516"/>
      <c r="QC24" s="516"/>
      <c r="QD24" s="516"/>
      <c r="QE24" s="516"/>
      <c r="QF24" s="516"/>
      <c r="QG24" s="516"/>
      <c r="QH24" s="516"/>
      <c r="QI24" s="516"/>
      <c r="QJ24" s="516"/>
      <c r="QK24" s="516"/>
      <c r="QL24" s="516"/>
      <c r="QM24" s="516"/>
      <c r="QN24" s="516"/>
      <c r="QO24" s="516"/>
      <c r="QP24" s="516"/>
      <c r="QQ24" s="516"/>
      <c r="QR24" s="516"/>
      <c r="QS24" s="516"/>
      <c r="QT24" s="516"/>
      <c r="QU24" s="516"/>
      <c r="QV24" s="516"/>
      <c r="QW24" s="516"/>
      <c r="QX24" s="516"/>
      <c r="QY24" s="516"/>
      <c r="QZ24" s="516"/>
      <c r="RA24" s="516"/>
      <c r="RB24" s="516"/>
      <c r="RC24" s="516"/>
      <c r="RD24" s="516"/>
      <c r="RE24" s="516"/>
      <c r="RF24" s="516"/>
      <c r="RG24" s="516"/>
    </row>
    <row r="25" spans="1:475" ht="42.75" customHeight="1" thickBot="1" x14ac:dyDescent="0.3">
      <c r="A25" s="317">
        <v>15</v>
      </c>
      <c r="B25" s="122" t="s">
        <v>74</v>
      </c>
      <c r="C25" s="277" t="s">
        <v>98</v>
      </c>
      <c r="D25" s="152" t="s">
        <v>52</v>
      </c>
      <c r="E25" s="425" t="str">
        <f>IF(E24="N", "X", "")</f>
        <v/>
      </c>
      <c r="F25" s="425" t="str">
        <f t="shared" ref="F25:X25" si="6">IF(F24="N", "X", "")</f>
        <v/>
      </c>
      <c r="G25" s="425" t="str">
        <f t="shared" si="6"/>
        <v/>
      </c>
      <c r="H25" s="425" t="str">
        <f t="shared" si="6"/>
        <v/>
      </c>
      <c r="I25" s="425" t="str">
        <f t="shared" si="6"/>
        <v/>
      </c>
      <c r="J25" s="425" t="str">
        <f t="shared" si="6"/>
        <v/>
      </c>
      <c r="K25" s="425" t="str">
        <f t="shared" si="6"/>
        <v/>
      </c>
      <c r="L25" s="425" t="str">
        <f t="shared" si="6"/>
        <v/>
      </c>
      <c r="M25" s="425" t="str">
        <f t="shared" si="6"/>
        <v/>
      </c>
      <c r="N25" s="425" t="str">
        <f t="shared" si="6"/>
        <v/>
      </c>
      <c r="O25" s="425" t="str">
        <f t="shared" si="6"/>
        <v/>
      </c>
      <c r="P25" s="425" t="str">
        <f t="shared" si="6"/>
        <v/>
      </c>
      <c r="Q25" s="425" t="str">
        <f t="shared" si="6"/>
        <v/>
      </c>
      <c r="R25" s="425" t="str">
        <f t="shared" si="6"/>
        <v/>
      </c>
      <c r="S25" s="425" t="str">
        <f t="shared" si="6"/>
        <v/>
      </c>
      <c r="T25" s="425" t="str">
        <f t="shared" si="6"/>
        <v/>
      </c>
      <c r="U25" s="425" t="str">
        <f t="shared" si="6"/>
        <v/>
      </c>
      <c r="V25" s="425" t="str">
        <f t="shared" si="6"/>
        <v/>
      </c>
      <c r="W25" s="425" t="str">
        <f t="shared" si="6"/>
        <v/>
      </c>
      <c r="X25" s="425" t="str">
        <f t="shared" si="6"/>
        <v/>
      </c>
      <c r="Y25" s="664"/>
      <c r="Z25" s="665"/>
      <c r="AA25" s="666"/>
      <c r="AB25" s="516"/>
      <c r="AC25" s="516"/>
      <c r="AD25" s="516"/>
      <c r="AE25" s="516"/>
      <c r="AF25" s="516"/>
      <c r="AG25" s="516"/>
      <c r="AH25" s="516"/>
      <c r="AI25" s="516"/>
      <c r="AJ25" s="516"/>
      <c r="AK25" s="516"/>
      <c r="AL25" s="516"/>
      <c r="AM25" s="516"/>
      <c r="AN25" s="516"/>
      <c r="AO25" s="516"/>
      <c r="AP25" s="516"/>
      <c r="AQ25" s="516"/>
      <c r="AR25" s="516"/>
      <c r="AS25" s="516"/>
      <c r="AT25" s="516"/>
      <c r="AU25" s="516"/>
      <c r="AV25" s="516"/>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6"/>
      <c r="BW25" s="516"/>
      <c r="BX25" s="516"/>
      <c r="BY25" s="516"/>
      <c r="BZ25" s="516"/>
      <c r="CA25" s="516"/>
      <c r="CB25" s="516"/>
      <c r="CC25" s="516"/>
      <c r="CD25" s="516"/>
      <c r="CE25" s="516"/>
      <c r="CF25" s="516"/>
      <c r="CG25" s="516"/>
      <c r="CH25" s="516"/>
      <c r="CI25" s="516"/>
      <c r="CJ25" s="516"/>
      <c r="CK25" s="516"/>
      <c r="CL25" s="516"/>
      <c r="CM25" s="516"/>
      <c r="CN25" s="516"/>
      <c r="CO25" s="516"/>
      <c r="CP25" s="516"/>
      <c r="CQ25" s="516"/>
      <c r="CR25" s="516"/>
      <c r="CS25" s="516"/>
      <c r="CT25" s="516"/>
      <c r="CU25" s="516"/>
      <c r="CV25" s="516"/>
      <c r="CW25" s="516"/>
      <c r="CX25" s="516"/>
      <c r="CY25" s="516"/>
      <c r="CZ25" s="516"/>
      <c r="DA25" s="516"/>
      <c r="DB25" s="516"/>
      <c r="DC25" s="516"/>
      <c r="DD25" s="516"/>
      <c r="DE25" s="516"/>
      <c r="DF25" s="516"/>
      <c r="DG25" s="516"/>
      <c r="DH25" s="516"/>
      <c r="DI25" s="516"/>
      <c r="DJ25" s="516"/>
      <c r="DK25" s="516"/>
      <c r="DL25" s="516"/>
      <c r="DM25" s="516"/>
      <c r="DN25" s="516"/>
      <c r="DO25" s="516"/>
      <c r="DP25" s="516"/>
      <c r="DQ25" s="516"/>
      <c r="DR25" s="516"/>
      <c r="DS25" s="516"/>
      <c r="DT25" s="516"/>
      <c r="DU25" s="516"/>
      <c r="DV25" s="516"/>
      <c r="DW25" s="516"/>
      <c r="DX25" s="516"/>
      <c r="DY25" s="516"/>
      <c r="DZ25" s="516"/>
      <c r="EA25" s="516"/>
      <c r="EB25" s="516"/>
      <c r="EC25" s="516"/>
      <c r="ED25" s="516"/>
      <c r="EE25" s="516"/>
      <c r="EF25" s="516"/>
      <c r="EG25" s="516"/>
      <c r="EH25" s="516"/>
      <c r="EI25" s="516"/>
      <c r="EJ25" s="516"/>
      <c r="EK25" s="516"/>
      <c r="EL25" s="516"/>
      <c r="EM25" s="516"/>
      <c r="EN25" s="516"/>
      <c r="EO25" s="516"/>
      <c r="EP25" s="516"/>
      <c r="EQ25" s="516"/>
      <c r="ER25" s="516"/>
      <c r="ES25" s="516"/>
      <c r="ET25" s="516"/>
      <c r="EU25" s="516"/>
      <c r="EV25" s="516"/>
      <c r="EW25" s="516"/>
      <c r="EX25" s="516"/>
      <c r="EY25" s="516"/>
      <c r="EZ25" s="516"/>
      <c r="FA25" s="516"/>
      <c r="FB25" s="516"/>
      <c r="FC25" s="516"/>
      <c r="FD25" s="516"/>
      <c r="FE25" s="516"/>
      <c r="FF25" s="516"/>
      <c r="FG25" s="516"/>
      <c r="FH25" s="516"/>
      <c r="FI25" s="516"/>
      <c r="FJ25" s="516"/>
      <c r="FK25" s="516"/>
      <c r="FL25" s="516"/>
      <c r="FM25" s="516"/>
      <c r="FN25" s="516"/>
      <c r="FO25" s="516"/>
      <c r="FP25" s="516"/>
      <c r="FQ25" s="516"/>
      <c r="FR25" s="516"/>
      <c r="FS25" s="516"/>
      <c r="FT25" s="516"/>
      <c r="FU25" s="516"/>
      <c r="FV25" s="516"/>
      <c r="FW25" s="516"/>
      <c r="FX25" s="516"/>
      <c r="FY25" s="516"/>
      <c r="FZ25" s="516"/>
      <c r="GA25" s="516"/>
      <c r="GB25" s="516"/>
      <c r="GC25" s="516"/>
      <c r="GD25" s="516"/>
      <c r="GE25" s="516"/>
      <c r="GF25" s="516"/>
      <c r="GG25" s="516"/>
      <c r="GH25" s="516"/>
      <c r="GI25" s="516"/>
      <c r="GJ25" s="516"/>
      <c r="GK25" s="516"/>
      <c r="GL25" s="516"/>
      <c r="GM25" s="516"/>
      <c r="GN25" s="516"/>
      <c r="GO25" s="516"/>
      <c r="GP25" s="516"/>
      <c r="GQ25" s="516"/>
      <c r="GR25" s="516"/>
      <c r="GS25" s="516"/>
      <c r="GT25" s="516"/>
      <c r="GU25" s="516"/>
      <c r="GV25" s="516"/>
      <c r="GW25" s="516"/>
      <c r="GX25" s="516"/>
      <c r="GY25" s="516"/>
      <c r="GZ25" s="516"/>
      <c r="HA25" s="516"/>
      <c r="HB25" s="516"/>
      <c r="HC25" s="516"/>
      <c r="HD25" s="516"/>
      <c r="HE25" s="516"/>
      <c r="HF25" s="516"/>
      <c r="HG25" s="516"/>
      <c r="HH25" s="516"/>
      <c r="HI25" s="516"/>
      <c r="HJ25" s="516"/>
      <c r="HK25" s="516"/>
      <c r="HL25" s="516"/>
      <c r="HM25" s="516"/>
      <c r="HN25" s="516"/>
      <c r="HO25" s="516"/>
      <c r="HP25" s="516"/>
      <c r="HQ25" s="516"/>
      <c r="HR25" s="516"/>
      <c r="HS25" s="516"/>
      <c r="HT25" s="516"/>
      <c r="HU25" s="516"/>
      <c r="HV25" s="516"/>
      <c r="HW25" s="516"/>
      <c r="HX25" s="516"/>
      <c r="HY25" s="516"/>
      <c r="HZ25" s="516"/>
      <c r="IA25" s="516"/>
      <c r="IB25" s="516"/>
      <c r="IC25" s="516"/>
      <c r="ID25" s="516"/>
      <c r="IE25" s="516"/>
      <c r="IF25" s="516"/>
      <c r="IG25" s="516"/>
      <c r="IH25" s="516"/>
      <c r="II25" s="516"/>
      <c r="IJ25" s="516"/>
      <c r="IK25" s="516"/>
      <c r="IL25" s="516"/>
      <c r="IM25" s="516"/>
      <c r="IN25" s="516"/>
      <c r="IO25" s="516"/>
      <c r="IP25" s="516"/>
      <c r="IQ25" s="516"/>
      <c r="IR25" s="516"/>
      <c r="IS25" s="516"/>
      <c r="IT25" s="516"/>
      <c r="IU25" s="516"/>
      <c r="IV25" s="516"/>
      <c r="IW25" s="516"/>
      <c r="IX25" s="516"/>
      <c r="IY25" s="516"/>
      <c r="IZ25" s="516"/>
      <c r="JA25" s="516"/>
      <c r="JB25" s="516"/>
      <c r="JC25" s="516"/>
      <c r="JD25" s="516"/>
      <c r="JE25" s="516"/>
      <c r="JF25" s="516"/>
      <c r="JG25" s="516"/>
      <c r="JH25" s="516"/>
      <c r="JI25" s="516"/>
      <c r="JJ25" s="516"/>
      <c r="JK25" s="516"/>
      <c r="JL25" s="516"/>
      <c r="JM25" s="516"/>
      <c r="JN25" s="516"/>
      <c r="JO25" s="516"/>
      <c r="JP25" s="516"/>
      <c r="JQ25" s="516"/>
      <c r="JR25" s="516"/>
      <c r="JS25" s="516"/>
      <c r="JT25" s="516"/>
      <c r="JU25" s="516"/>
      <c r="JV25" s="516"/>
      <c r="JW25" s="516"/>
      <c r="JX25" s="516"/>
      <c r="JY25" s="516"/>
      <c r="JZ25" s="516"/>
      <c r="KA25" s="516"/>
      <c r="KB25" s="516"/>
      <c r="KC25" s="516"/>
      <c r="KD25" s="516"/>
      <c r="KE25" s="516"/>
      <c r="KF25" s="516"/>
      <c r="KG25" s="516"/>
      <c r="KH25" s="516"/>
      <c r="KI25" s="516"/>
      <c r="KJ25" s="516"/>
      <c r="KK25" s="516"/>
      <c r="KL25" s="516"/>
      <c r="KM25" s="516"/>
      <c r="KN25" s="516"/>
      <c r="KO25" s="516"/>
      <c r="KP25" s="516"/>
      <c r="KQ25" s="516"/>
      <c r="KR25" s="516"/>
      <c r="KS25" s="516"/>
      <c r="KT25" s="516"/>
      <c r="KU25" s="516"/>
      <c r="KV25" s="516"/>
      <c r="KW25" s="516"/>
      <c r="KX25" s="516"/>
      <c r="KY25" s="516"/>
      <c r="KZ25" s="516"/>
      <c r="LA25" s="516"/>
      <c r="LB25" s="516"/>
      <c r="LC25" s="516"/>
      <c r="LD25" s="516"/>
      <c r="LE25" s="516"/>
      <c r="LF25" s="516"/>
      <c r="LG25" s="516"/>
      <c r="LH25" s="516"/>
      <c r="LI25" s="516"/>
      <c r="LJ25" s="516"/>
      <c r="LK25" s="516"/>
      <c r="LL25" s="516"/>
      <c r="LM25" s="516"/>
      <c r="LN25" s="516"/>
      <c r="LO25" s="516"/>
      <c r="LP25" s="516"/>
      <c r="LQ25" s="516"/>
      <c r="LR25" s="516"/>
      <c r="LS25" s="516"/>
      <c r="LT25" s="516"/>
      <c r="LU25" s="516"/>
      <c r="LV25" s="516"/>
      <c r="LW25" s="516"/>
      <c r="LX25" s="516"/>
      <c r="LY25" s="516"/>
      <c r="LZ25" s="516"/>
      <c r="MA25" s="516"/>
      <c r="MB25" s="516"/>
      <c r="MC25" s="516"/>
      <c r="MD25" s="516"/>
      <c r="ME25" s="516"/>
      <c r="MF25" s="516"/>
      <c r="MG25" s="516"/>
      <c r="MH25" s="516"/>
      <c r="MI25" s="516"/>
      <c r="MJ25" s="516"/>
      <c r="MK25" s="516"/>
      <c r="ML25" s="516"/>
      <c r="MM25" s="516"/>
      <c r="MN25" s="516"/>
      <c r="MO25" s="516"/>
      <c r="MP25" s="516"/>
      <c r="MQ25" s="516"/>
      <c r="MR25" s="516"/>
      <c r="MS25" s="516"/>
      <c r="MT25" s="516"/>
      <c r="MU25" s="516"/>
      <c r="MV25" s="516"/>
      <c r="MW25" s="516"/>
      <c r="MX25" s="516"/>
      <c r="MY25" s="516"/>
      <c r="MZ25" s="516"/>
      <c r="NA25" s="516"/>
      <c r="NB25" s="516"/>
      <c r="NC25" s="516"/>
      <c r="ND25" s="516"/>
      <c r="NE25" s="516"/>
      <c r="NF25" s="516"/>
      <c r="NG25" s="516"/>
      <c r="NH25" s="516"/>
      <c r="NI25" s="516"/>
      <c r="NJ25" s="516"/>
      <c r="NK25" s="516"/>
      <c r="NL25" s="516"/>
      <c r="NM25" s="516"/>
      <c r="NN25" s="516"/>
      <c r="NO25" s="516"/>
      <c r="NP25" s="516"/>
      <c r="NQ25" s="516"/>
      <c r="NR25" s="516"/>
      <c r="NS25" s="516"/>
      <c r="NT25" s="516"/>
      <c r="NU25" s="516"/>
      <c r="NV25" s="516"/>
      <c r="NW25" s="516"/>
      <c r="NX25" s="516"/>
      <c r="NY25" s="516"/>
      <c r="NZ25" s="516"/>
      <c r="OA25" s="516"/>
      <c r="OB25" s="516"/>
      <c r="OC25" s="516"/>
      <c r="OD25" s="516"/>
      <c r="OE25" s="516"/>
      <c r="OF25" s="516"/>
      <c r="OG25" s="516"/>
      <c r="OH25" s="516"/>
      <c r="OI25" s="516"/>
      <c r="OJ25" s="516"/>
      <c r="OK25" s="516"/>
      <c r="OL25" s="516"/>
      <c r="OM25" s="516"/>
      <c r="ON25" s="516"/>
      <c r="OO25" s="516"/>
      <c r="OP25" s="516"/>
      <c r="OQ25" s="516"/>
      <c r="OR25" s="516"/>
      <c r="OS25" s="516"/>
      <c r="OT25" s="516"/>
      <c r="OU25" s="516"/>
      <c r="OV25" s="516"/>
      <c r="OW25" s="516"/>
      <c r="OX25" s="516"/>
      <c r="OY25" s="516"/>
      <c r="OZ25" s="516"/>
      <c r="PA25" s="516"/>
      <c r="PB25" s="516"/>
      <c r="PC25" s="516"/>
      <c r="PD25" s="516"/>
      <c r="PE25" s="516"/>
      <c r="PF25" s="516"/>
      <c r="PG25" s="516"/>
      <c r="PH25" s="516"/>
      <c r="PI25" s="516"/>
      <c r="PJ25" s="516"/>
      <c r="PK25" s="516"/>
      <c r="PL25" s="516"/>
      <c r="PM25" s="516"/>
      <c r="PN25" s="516"/>
      <c r="PO25" s="516"/>
      <c r="PP25" s="516"/>
      <c r="PQ25" s="516"/>
      <c r="PR25" s="516"/>
      <c r="PS25" s="516"/>
      <c r="PT25" s="516"/>
      <c r="PU25" s="516"/>
      <c r="PV25" s="516"/>
      <c r="PW25" s="516"/>
      <c r="PX25" s="516"/>
      <c r="PY25" s="516"/>
      <c r="PZ25" s="516"/>
      <c r="QA25" s="516"/>
      <c r="QB25" s="516"/>
      <c r="QC25" s="516"/>
      <c r="QD25" s="516"/>
      <c r="QE25" s="516"/>
      <c r="QF25" s="516"/>
      <c r="QG25" s="516"/>
      <c r="QH25" s="516"/>
      <c r="QI25" s="516"/>
      <c r="QJ25" s="516"/>
      <c r="QK25" s="516"/>
      <c r="QL25" s="516"/>
      <c r="QM25" s="516"/>
      <c r="QN25" s="516"/>
      <c r="QO25" s="516"/>
      <c r="QP25" s="516"/>
      <c r="QQ25" s="516"/>
      <c r="QR25" s="516"/>
      <c r="QS25" s="516"/>
      <c r="QT25" s="516"/>
      <c r="QU25" s="516"/>
      <c r="QV25" s="516"/>
      <c r="QW25" s="516"/>
      <c r="QX25" s="516"/>
      <c r="QY25" s="516"/>
      <c r="QZ25" s="516"/>
      <c r="RA25" s="516"/>
      <c r="RB25" s="516"/>
      <c r="RC25" s="516"/>
      <c r="RD25" s="516"/>
      <c r="RE25" s="516"/>
      <c r="RF25" s="516"/>
      <c r="RG25" s="516"/>
    </row>
    <row r="26" spans="1:475" ht="22.5" customHeight="1" thickBot="1" x14ac:dyDescent="0.3">
      <c r="A26" s="318"/>
      <c r="B26" s="782" t="s">
        <v>121</v>
      </c>
      <c r="C26" s="776"/>
      <c r="D26" s="313" t="s">
        <v>10</v>
      </c>
      <c r="E26" s="649"/>
      <c r="F26" s="649"/>
      <c r="G26" s="649"/>
      <c r="H26" s="649"/>
      <c r="I26" s="649"/>
      <c r="J26" s="649"/>
      <c r="K26" s="649"/>
      <c r="L26" s="649"/>
      <c r="M26" s="649"/>
      <c r="N26" s="649"/>
      <c r="O26" s="649"/>
      <c r="P26" s="649"/>
      <c r="Q26" s="649"/>
      <c r="R26" s="649"/>
      <c r="S26" s="649"/>
      <c r="T26" s="649"/>
      <c r="U26" s="649"/>
      <c r="V26" s="649"/>
      <c r="W26" s="649"/>
      <c r="X26" s="649"/>
      <c r="Y26" s="651" t="s">
        <v>41</v>
      </c>
      <c r="Z26" s="652" t="s">
        <v>139</v>
      </c>
      <c r="AA26" s="653" t="s">
        <v>42</v>
      </c>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6"/>
      <c r="CB26" s="516"/>
      <c r="CC26" s="516"/>
      <c r="CD26" s="516"/>
      <c r="CE26" s="516"/>
      <c r="CF26" s="516"/>
      <c r="CG26" s="516"/>
      <c r="CH26" s="516"/>
      <c r="CI26" s="516"/>
      <c r="CJ26" s="516"/>
      <c r="CK26" s="516"/>
      <c r="CL26" s="516"/>
      <c r="CM26" s="516"/>
      <c r="CN26" s="516"/>
      <c r="CO26" s="516"/>
      <c r="CP26" s="516"/>
      <c r="CQ26" s="516"/>
      <c r="CR26" s="516"/>
      <c r="CS26" s="516"/>
      <c r="CT26" s="516"/>
      <c r="CU26" s="516"/>
      <c r="CV26" s="516"/>
      <c r="CW26" s="516"/>
      <c r="CX26" s="516"/>
      <c r="CY26" s="516"/>
      <c r="CZ26" s="516"/>
      <c r="DA26" s="516"/>
      <c r="DB26" s="516"/>
      <c r="DC26" s="516"/>
      <c r="DD26" s="516"/>
      <c r="DE26" s="516"/>
      <c r="DF26" s="516"/>
      <c r="DG26" s="516"/>
      <c r="DH26" s="516"/>
      <c r="DI26" s="516"/>
      <c r="DJ26" s="516"/>
      <c r="DK26" s="516"/>
      <c r="DL26" s="516"/>
      <c r="DM26" s="516"/>
      <c r="DN26" s="516"/>
      <c r="DO26" s="516"/>
      <c r="DP26" s="516"/>
      <c r="DQ26" s="516"/>
      <c r="DR26" s="516"/>
      <c r="DS26" s="516"/>
      <c r="DT26" s="516"/>
      <c r="DU26" s="516"/>
      <c r="DV26" s="516"/>
      <c r="DW26" s="516"/>
      <c r="DX26" s="516"/>
      <c r="DY26" s="516"/>
      <c r="DZ26" s="516"/>
      <c r="EA26" s="516"/>
      <c r="EB26" s="516"/>
      <c r="EC26" s="516"/>
      <c r="ED26" s="516"/>
      <c r="EE26" s="516"/>
      <c r="EF26" s="516"/>
      <c r="EG26" s="516"/>
      <c r="EH26" s="516"/>
      <c r="EI26" s="516"/>
      <c r="EJ26" s="516"/>
      <c r="EK26" s="516"/>
      <c r="EL26" s="516"/>
      <c r="EM26" s="516"/>
      <c r="EN26" s="516"/>
      <c r="EO26" s="516"/>
      <c r="EP26" s="516"/>
      <c r="EQ26" s="516"/>
      <c r="ER26" s="516"/>
      <c r="ES26" s="516"/>
      <c r="ET26" s="516"/>
      <c r="EU26" s="516"/>
      <c r="EV26" s="516"/>
      <c r="EW26" s="516"/>
      <c r="EX26" s="516"/>
      <c r="EY26" s="516"/>
      <c r="EZ26" s="516"/>
      <c r="FA26" s="516"/>
      <c r="FB26" s="516"/>
      <c r="FC26" s="516"/>
      <c r="FD26" s="516"/>
      <c r="FE26" s="516"/>
      <c r="FF26" s="516"/>
      <c r="FG26" s="516"/>
      <c r="FH26" s="516"/>
      <c r="FI26" s="516"/>
      <c r="FJ26" s="516"/>
      <c r="FK26" s="516"/>
      <c r="FL26" s="516"/>
      <c r="FM26" s="516"/>
      <c r="FN26" s="516"/>
      <c r="FO26" s="516"/>
      <c r="FP26" s="516"/>
      <c r="FQ26" s="516"/>
      <c r="FR26" s="516"/>
      <c r="FS26" s="516"/>
      <c r="FT26" s="516"/>
      <c r="FU26" s="516"/>
      <c r="FV26" s="516"/>
      <c r="FW26" s="516"/>
      <c r="FX26" s="516"/>
      <c r="FY26" s="516"/>
      <c r="FZ26" s="516"/>
      <c r="GA26" s="516"/>
      <c r="GB26" s="516"/>
      <c r="GC26" s="516"/>
      <c r="GD26" s="516"/>
      <c r="GE26" s="516"/>
      <c r="GF26" s="516"/>
      <c r="GG26" s="516"/>
      <c r="GH26" s="516"/>
      <c r="GI26" s="516"/>
      <c r="GJ26" s="516"/>
      <c r="GK26" s="516"/>
      <c r="GL26" s="516"/>
      <c r="GM26" s="516"/>
      <c r="GN26" s="516"/>
      <c r="GO26" s="516"/>
      <c r="GP26" s="516"/>
      <c r="GQ26" s="516"/>
      <c r="GR26" s="516"/>
      <c r="GS26" s="516"/>
      <c r="GT26" s="516"/>
      <c r="GU26" s="516"/>
      <c r="GV26" s="516"/>
      <c r="GW26" s="516"/>
      <c r="GX26" s="516"/>
      <c r="GY26" s="516"/>
      <c r="GZ26" s="516"/>
      <c r="HA26" s="516"/>
      <c r="HB26" s="516"/>
      <c r="HC26" s="516"/>
      <c r="HD26" s="516"/>
      <c r="HE26" s="516"/>
      <c r="HF26" s="516"/>
      <c r="HG26" s="516"/>
      <c r="HH26" s="516"/>
      <c r="HI26" s="516"/>
      <c r="HJ26" s="516"/>
      <c r="HK26" s="516"/>
      <c r="HL26" s="516"/>
      <c r="HM26" s="516"/>
      <c r="HN26" s="516"/>
      <c r="HO26" s="516"/>
      <c r="HP26" s="516"/>
      <c r="HQ26" s="516"/>
      <c r="HR26" s="516"/>
      <c r="HS26" s="516"/>
      <c r="HT26" s="516"/>
      <c r="HU26" s="516"/>
      <c r="HV26" s="516"/>
      <c r="HW26" s="516"/>
      <c r="HX26" s="516"/>
      <c r="HY26" s="516"/>
      <c r="HZ26" s="516"/>
      <c r="IA26" s="516"/>
      <c r="IB26" s="516"/>
      <c r="IC26" s="516"/>
      <c r="ID26" s="516"/>
      <c r="IE26" s="516"/>
      <c r="IF26" s="516"/>
      <c r="IG26" s="516"/>
      <c r="IH26" s="516"/>
      <c r="II26" s="516"/>
      <c r="IJ26" s="516"/>
      <c r="IK26" s="516"/>
      <c r="IL26" s="516"/>
      <c r="IM26" s="516"/>
      <c r="IN26" s="516"/>
      <c r="IO26" s="516"/>
      <c r="IP26" s="516"/>
      <c r="IQ26" s="516"/>
      <c r="IR26" s="516"/>
      <c r="IS26" s="516"/>
      <c r="IT26" s="516"/>
      <c r="IU26" s="516"/>
      <c r="IV26" s="516"/>
      <c r="IW26" s="516"/>
      <c r="IX26" s="516"/>
      <c r="IY26" s="516"/>
      <c r="IZ26" s="516"/>
      <c r="JA26" s="516"/>
      <c r="JB26" s="516"/>
      <c r="JC26" s="516"/>
      <c r="JD26" s="516"/>
      <c r="JE26" s="516"/>
      <c r="JF26" s="516"/>
      <c r="JG26" s="516"/>
      <c r="JH26" s="516"/>
      <c r="JI26" s="516"/>
      <c r="JJ26" s="516"/>
      <c r="JK26" s="516"/>
      <c r="JL26" s="516"/>
      <c r="JM26" s="516"/>
      <c r="JN26" s="516"/>
      <c r="JO26" s="516"/>
      <c r="JP26" s="516"/>
      <c r="JQ26" s="516"/>
      <c r="JR26" s="516"/>
      <c r="JS26" s="516"/>
      <c r="JT26" s="516"/>
      <c r="JU26" s="516"/>
      <c r="JV26" s="516"/>
      <c r="JW26" s="516"/>
      <c r="JX26" s="516"/>
      <c r="JY26" s="516"/>
      <c r="JZ26" s="516"/>
      <c r="KA26" s="516"/>
      <c r="KB26" s="516"/>
      <c r="KC26" s="516"/>
      <c r="KD26" s="516"/>
      <c r="KE26" s="516"/>
      <c r="KF26" s="516"/>
      <c r="KG26" s="516"/>
      <c r="KH26" s="516"/>
      <c r="KI26" s="516"/>
      <c r="KJ26" s="516"/>
      <c r="KK26" s="516"/>
      <c r="KL26" s="516"/>
      <c r="KM26" s="516"/>
      <c r="KN26" s="516"/>
      <c r="KO26" s="516"/>
      <c r="KP26" s="516"/>
      <c r="KQ26" s="516"/>
      <c r="KR26" s="516"/>
      <c r="KS26" s="516"/>
      <c r="KT26" s="516"/>
      <c r="KU26" s="516"/>
      <c r="KV26" s="516"/>
      <c r="KW26" s="516"/>
      <c r="KX26" s="516"/>
      <c r="KY26" s="516"/>
      <c r="KZ26" s="516"/>
      <c r="LA26" s="516"/>
      <c r="LB26" s="516"/>
      <c r="LC26" s="516"/>
      <c r="LD26" s="516"/>
      <c r="LE26" s="516"/>
      <c r="LF26" s="516"/>
      <c r="LG26" s="516"/>
      <c r="LH26" s="516"/>
      <c r="LI26" s="516"/>
      <c r="LJ26" s="516"/>
      <c r="LK26" s="516"/>
      <c r="LL26" s="516"/>
      <c r="LM26" s="516"/>
      <c r="LN26" s="516"/>
      <c r="LO26" s="516"/>
      <c r="LP26" s="516"/>
      <c r="LQ26" s="516"/>
      <c r="LR26" s="516"/>
      <c r="LS26" s="516"/>
      <c r="LT26" s="516"/>
      <c r="LU26" s="516"/>
      <c r="LV26" s="516"/>
      <c r="LW26" s="516"/>
      <c r="LX26" s="516"/>
      <c r="LY26" s="516"/>
      <c r="LZ26" s="516"/>
      <c r="MA26" s="516"/>
      <c r="MB26" s="516"/>
      <c r="MC26" s="516"/>
      <c r="MD26" s="516"/>
      <c r="ME26" s="516"/>
      <c r="MF26" s="516"/>
      <c r="MG26" s="516"/>
      <c r="MH26" s="516"/>
      <c r="MI26" s="516"/>
      <c r="MJ26" s="516"/>
      <c r="MK26" s="516"/>
      <c r="ML26" s="516"/>
      <c r="MM26" s="516"/>
      <c r="MN26" s="516"/>
      <c r="MO26" s="516"/>
      <c r="MP26" s="516"/>
      <c r="MQ26" s="516"/>
      <c r="MR26" s="516"/>
      <c r="MS26" s="516"/>
      <c r="MT26" s="516"/>
      <c r="MU26" s="516"/>
      <c r="MV26" s="516"/>
      <c r="MW26" s="516"/>
      <c r="MX26" s="516"/>
      <c r="MY26" s="516"/>
      <c r="MZ26" s="516"/>
      <c r="NA26" s="516"/>
      <c r="NB26" s="516"/>
      <c r="NC26" s="516"/>
      <c r="ND26" s="516"/>
      <c r="NE26" s="516"/>
      <c r="NF26" s="516"/>
      <c r="NG26" s="516"/>
      <c r="NH26" s="516"/>
      <c r="NI26" s="516"/>
      <c r="NJ26" s="516"/>
      <c r="NK26" s="516"/>
      <c r="NL26" s="516"/>
      <c r="NM26" s="516"/>
      <c r="NN26" s="516"/>
      <c r="NO26" s="516"/>
      <c r="NP26" s="516"/>
      <c r="NQ26" s="516"/>
      <c r="NR26" s="516"/>
      <c r="NS26" s="516"/>
      <c r="NT26" s="516"/>
      <c r="NU26" s="516"/>
      <c r="NV26" s="516"/>
      <c r="NW26" s="516"/>
      <c r="NX26" s="516"/>
      <c r="NY26" s="516"/>
      <c r="NZ26" s="516"/>
      <c r="OA26" s="516"/>
      <c r="OB26" s="516"/>
      <c r="OC26" s="516"/>
      <c r="OD26" s="516"/>
      <c r="OE26" s="516"/>
      <c r="OF26" s="516"/>
      <c r="OG26" s="516"/>
      <c r="OH26" s="516"/>
      <c r="OI26" s="516"/>
      <c r="OJ26" s="516"/>
      <c r="OK26" s="516"/>
      <c r="OL26" s="516"/>
      <c r="OM26" s="516"/>
      <c r="ON26" s="516"/>
      <c r="OO26" s="516"/>
      <c r="OP26" s="516"/>
      <c r="OQ26" s="516"/>
      <c r="OR26" s="516"/>
      <c r="OS26" s="516"/>
      <c r="OT26" s="516"/>
      <c r="OU26" s="516"/>
      <c r="OV26" s="516"/>
      <c r="OW26" s="516"/>
      <c r="OX26" s="516"/>
      <c r="OY26" s="516"/>
      <c r="OZ26" s="516"/>
      <c r="PA26" s="516"/>
      <c r="PB26" s="516"/>
      <c r="PC26" s="516"/>
      <c r="PD26" s="516"/>
      <c r="PE26" s="516"/>
      <c r="PF26" s="516"/>
      <c r="PG26" s="516"/>
      <c r="PH26" s="516"/>
      <c r="PI26" s="516"/>
      <c r="PJ26" s="516"/>
      <c r="PK26" s="516"/>
      <c r="PL26" s="516"/>
      <c r="PM26" s="516"/>
      <c r="PN26" s="516"/>
      <c r="PO26" s="516"/>
      <c r="PP26" s="516"/>
      <c r="PQ26" s="516"/>
      <c r="PR26" s="516"/>
      <c r="PS26" s="516"/>
      <c r="PT26" s="516"/>
      <c r="PU26" s="516"/>
      <c r="PV26" s="516"/>
      <c r="PW26" s="516"/>
      <c r="PX26" s="516"/>
      <c r="PY26" s="516"/>
      <c r="PZ26" s="516"/>
      <c r="QA26" s="516"/>
      <c r="QB26" s="516"/>
      <c r="QC26" s="516"/>
      <c r="QD26" s="516"/>
      <c r="QE26" s="516"/>
      <c r="QF26" s="516"/>
      <c r="QG26" s="516"/>
      <c r="QH26" s="516"/>
      <c r="QI26" s="516"/>
      <c r="QJ26" s="516"/>
      <c r="QK26" s="516"/>
      <c r="QL26" s="516"/>
      <c r="QM26" s="516"/>
      <c r="QN26" s="516"/>
      <c r="QO26" s="516"/>
      <c r="QP26" s="516"/>
      <c r="QQ26" s="516"/>
      <c r="QR26" s="516"/>
      <c r="QS26" s="516"/>
      <c r="QT26" s="516"/>
      <c r="QU26" s="516"/>
      <c r="QV26" s="516"/>
      <c r="QW26" s="516"/>
      <c r="QX26" s="516"/>
      <c r="QY26" s="516"/>
      <c r="QZ26" s="516"/>
      <c r="RA26" s="516"/>
      <c r="RB26" s="516"/>
      <c r="RC26" s="516"/>
      <c r="RD26" s="516"/>
      <c r="RE26" s="516"/>
      <c r="RF26" s="516"/>
      <c r="RG26" s="516"/>
    </row>
    <row r="27" spans="1:475" ht="42.75" customHeight="1" x14ac:dyDescent="0.25">
      <c r="A27" s="319">
        <v>16</v>
      </c>
      <c r="B27" s="120" t="s">
        <v>75</v>
      </c>
      <c r="C27" s="170" t="s">
        <v>99</v>
      </c>
      <c r="D27" s="149" t="s">
        <v>54</v>
      </c>
      <c r="E27" s="636"/>
      <c r="F27" s="667" t="s">
        <v>66</v>
      </c>
      <c r="G27" s="637"/>
      <c r="H27" s="637" t="s">
        <v>66</v>
      </c>
      <c r="I27" s="637" t="s">
        <v>66</v>
      </c>
      <c r="J27" s="637" t="s">
        <v>66</v>
      </c>
      <c r="K27" s="637" t="s">
        <v>66</v>
      </c>
      <c r="L27" s="637" t="s">
        <v>66</v>
      </c>
      <c r="M27" s="637" t="s">
        <v>66</v>
      </c>
      <c r="N27" s="637" t="s">
        <v>66</v>
      </c>
      <c r="O27" s="637" t="s">
        <v>66</v>
      </c>
      <c r="P27" s="637" t="s">
        <v>66</v>
      </c>
      <c r="Q27" s="637" t="s">
        <v>66</v>
      </c>
      <c r="R27" s="637" t="s">
        <v>66</v>
      </c>
      <c r="S27" s="637" t="s">
        <v>66</v>
      </c>
      <c r="T27" s="637" t="s">
        <v>66</v>
      </c>
      <c r="U27" s="637" t="s">
        <v>66</v>
      </c>
      <c r="V27" s="637" t="s">
        <v>66</v>
      </c>
      <c r="W27" s="637" t="s">
        <v>66</v>
      </c>
      <c r="X27" s="637" t="s">
        <v>66</v>
      </c>
      <c r="Y27" s="670"/>
      <c r="Z27" s="643"/>
      <c r="AA27" s="643"/>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6"/>
      <c r="BF27" s="516"/>
      <c r="BG27" s="516"/>
      <c r="BH27" s="516"/>
      <c r="BI27" s="516"/>
      <c r="BJ27" s="516"/>
      <c r="BK27" s="516"/>
      <c r="BL27" s="516"/>
      <c r="BM27" s="516"/>
      <c r="BN27" s="516"/>
      <c r="BO27" s="516"/>
      <c r="BP27" s="516"/>
      <c r="BQ27" s="516"/>
      <c r="BR27" s="516"/>
      <c r="BS27" s="516"/>
      <c r="BT27" s="516"/>
      <c r="BU27" s="516"/>
      <c r="BV27" s="516"/>
      <c r="BW27" s="516"/>
      <c r="BX27" s="516"/>
      <c r="BY27" s="516"/>
      <c r="BZ27" s="516"/>
      <c r="CA27" s="516"/>
      <c r="CB27" s="516"/>
      <c r="CC27" s="516"/>
      <c r="CD27" s="516"/>
      <c r="CE27" s="516"/>
      <c r="CF27" s="516"/>
      <c r="CG27" s="516"/>
      <c r="CH27" s="516"/>
      <c r="CI27" s="516"/>
      <c r="CJ27" s="516"/>
      <c r="CK27" s="516"/>
      <c r="CL27" s="516"/>
      <c r="CM27" s="516"/>
      <c r="CN27" s="516"/>
      <c r="CO27" s="516"/>
      <c r="CP27" s="516"/>
      <c r="CQ27" s="516"/>
      <c r="CR27" s="516"/>
      <c r="CS27" s="516"/>
      <c r="CT27" s="516"/>
      <c r="CU27" s="516"/>
      <c r="CV27" s="516"/>
      <c r="CW27" s="516"/>
      <c r="CX27" s="516"/>
      <c r="CY27" s="516"/>
      <c r="CZ27" s="516"/>
      <c r="DA27" s="516"/>
      <c r="DB27" s="516"/>
      <c r="DC27" s="516"/>
      <c r="DD27" s="516"/>
      <c r="DE27" s="516"/>
      <c r="DF27" s="516"/>
      <c r="DG27" s="516"/>
      <c r="DH27" s="516"/>
      <c r="DI27" s="516"/>
      <c r="DJ27" s="516"/>
      <c r="DK27" s="516"/>
      <c r="DL27" s="516"/>
      <c r="DM27" s="516"/>
      <c r="DN27" s="516"/>
      <c r="DO27" s="516"/>
      <c r="DP27" s="516"/>
      <c r="DQ27" s="516"/>
      <c r="DR27" s="516"/>
      <c r="DS27" s="516"/>
      <c r="DT27" s="516"/>
      <c r="DU27" s="516"/>
      <c r="DV27" s="516"/>
      <c r="DW27" s="516"/>
      <c r="DX27" s="516"/>
      <c r="DY27" s="516"/>
      <c r="DZ27" s="516"/>
      <c r="EA27" s="516"/>
      <c r="EB27" s="516"/>
      <c r="EC27" s="516"/>
      <c r="ED27" s="516"/>
      <c r="EE27" s="516"/>
      <c r="EF27" s="516"/>
      <c r="EG27" s="516"/>
      <c r="EH27" s="516"/>
      <c r="EI27" s="516"/>
      <c r="EJ27" s="516"/>
      <c r="EK27" s="516"/>
      <c r="EL27" s="516"/>
      <c r="EM27" s="516"/>
      <c r="EN27" s="516"/>
      <c r="EO27" s="516"/>
      <c r="EP27" s="516"/>
      <c r="EQ27" s="516"/>
      <c r="ER27" s="516"/>
      <c r="ES27" s="516"/>
      <c r="ET27" s="516"/>
      <c r="EU27" s="516"/>
      <c r="EV27" s="516"/>
      <c r="EW27" s="516"/>
      <c r="EX27" s="516"/>
      <c r="EY27" s="516"/>
      <c r="EZ27" s="516"/>
      <c r="FA27" s="516"/>
      <c r="FB27" s="516"/>
      <c r="FC27" s="516"/>
      <c r="FD27" s="516"/>
      <c r="FE27" s="516"/>
      <c r="FF27" s="516"/>
      <c r="FG27" s="516"/>
      <c r="FH27" s="516"/>
      <c r="FI27" s="516"/>
      <c r="FJ27" s="516"/>
      <c r="FK27" s="516"/>
      <c r="FL27" s="516"/>
      <c r="FM27" s="516"/>
      <c r="FN27" s="516"/>
      <c r="FO27" s="516"/>
      <c r="FP27" s="516"/>
      <c r="FQ27" s="516"/>
      <c r="FR27" s="516"/>
      <c r="FS27" s="516"/>
      <c r="FT27" s="516"/>
      <c r="FU27" s="516"/>
      <c r="FV27" s="516"/>
      <c r="FW27" s="516"/>
      <c r="FX27" s="516"/>
      <c r="FY27" s="516"/>
      <c r="FZ27" s="516"/>
      <c r="GA27" s="516"/>
      <c r="GB27" s="516"/>
      <c r="GC27" s="516"/>
      <c r="GD27" s="516"/>
      <c r="GE27" s="516"/>
      <c r="GF27" s="516"/>
      <c r="GG27" s="516"/>
      <c r="GH27" s="516"/>
      <c r="GI27" s="516"/>
      <c r="GJ27" s="516"/>
      <c r="GK27" s="516"/>
      <c r="GL27" s="516"/>
      <c r="GM27" s="516"/>
      <c r="GN27" s="516"/>
      <c r="GO27" s="516"/>
      <c r="GP27" s="516"/>
      <c r="GQ27" s="516"/>
      <c r="GR27" s="516"/>
      <c r="GS27" s="516"/>
      <c r="GT27" s="516"/>
      <c r="GU27" s="516"/>
      <c r="GV27" s="516"/>
      <c r="GW27" s="516"/>
      <c r="GX27" s="516"/>
      <c r="GY27" s="516"/>
      <c r="GZ27" s="516"/>
      <c r="HA27" s="516"/>
      <c r="HB27" s="516"/>
      <c r="HC27" s="516"/>
      <c r="HD27" s="516"/>
      <c r="HE27" s="516"/>
      <c r="HF27" s="516"/>
      <c r="HG27" s="516"/>
      <c r="HH27" s="516"/>
      <c r="HI27" s="516"/>
      <c r="HJ27" s="516"/>
      <c r="HK27" s="516"/>
      <c r="HL27" s="516"/>
      <c r="HM27" s="516"/>
      <c r="HN27" s="516"/>
      <c r="HO27" s="516"/>
      <c r="HP27" s="516"/>
      <c r="HQ27" s="516"/>
      <c r="HR27" s="516"/>
      <c r="HS27" s="516"/>
      <c r="HT27" s="516"/>
      <c r="HU27" s="516"/>
      <c r="HV27" s="516"/>
      <c r="HW27" s="516"/>
      <c r="HX27" s="516"/>
      <c r="HY27" s="516"/>
      <c r="HZ27" s="516"/>
      <c r="IA27" s="516"/>
      <c r="IB27" s="516"/>
      <c r="IC27" s="516"/>
      <c r="ID27" s="516"/>
      <c r="IE27" s="516"/>
      <c r="IF27" s="516"/>
      <c r="IG27" s="516"/>
      <c r="IH27" s="516"/>
      <c r="II27" s="516"/>
      <c r="IJ27" s="516"/>
      <c r="IK27" s="516"/>
      <c r="IL27" s="516"/>
      <c r="IM27" s="516"/>
      <c r="IN27" s="516"/>
      <c r="IO27" s="516"/>
      <c r="IP27" s="516"/>
      <c r="IQ27" s="516"/>
      <c r="IR27" s="516"/>
      <c r="IS27" s="516"/>
      <c r="IT27" s="516"/>
      <c r="IU27" s="516"/>
      <c r="IV27" s="516"/>
      <c r="IW27" s="516"/>
      <c r="IX27" s="516"/>
      <c r="IY27" s="516"/>
      <c r="IZ27" s="516"/>
      <c r="JA27" s="516"/>
      <c r="JB27" s="516"/>
      <c r="JC27" s="516"/>
      <c r="JD27" s="516"/>
      <c r="JE27" s="516"/>
      <c r="JF27" s="516"/>
      <c r="JG27" s="516"/>
      <c r="JH27" s="516"/>
      <c r="JI27" s="516"/>
      <c r="JJ27" s="516"/>
      <c r="JK27" s="516"/>
      <c r="JL27" s="516"/>
      <c r="JM27" s="516"/>
      <c r="JN27" s="516"/>
      <c r="JO27" s="516"/>
      <c r="JP27" s="516"/>
      <c r="JQ27" s="516"/>
      <c r="JR27" s="516"/>
      <c r="JS27" s="516"/>
      <c r="JT27" s="516"/>
      <c r="JU27" s="516"/>
      <c r="JV27" s="516"/>
      <c r="JW27" s="516"/>
      <c r="JX27" s="516"/>
      <c r="JY27" s="516"/>
      <c r="JZ27" s="516"/>
      <c r="KA27" s="516"/>
      <c r="KB27" s="516"/>
      <c r="KC27" s="516"/>
      <c r="KD27" s="516"/>
      <c r="KE27" s="516"/>
      <c r="KF27" s="516"/>
      <c r="KG27" s="516"/>
      <c r="KH27" s="516"/>
      <c r="KI27" s="516"/>
      <c r="KJ27" s="516"/>
      <c r="KK27" s="516"/>
      <c r="KL27" s="516"/>
      <c r="KM27" s="516"/>
      <c r="KN27" s="516"/>
      <c r="KO27" s="516"/>
      <c r="KP27" s="516"/>
      <c r="KQ27" s="516"/>
      <c r="KR27" s="516"/>
      <c r="KS27" s="516"/>
      <c r="KT27" s="516"/>
      <c r="KU27" s="516"/>
      <c r="KV27" s="516"/>
      <c r="KW27" s="516"/>
      <c r="KX27" s="516"/>
      <c r="KY27" s="516"/>
      <c r="KZ27" s="516"/>
      <c r="LA27" s="516"/>
      <c r="LB27" s="516"/>
      <c r="LC27" s="516"/>
      <c r="LD27" s="516"/>
      <c r="LE27" s="516"/>
      <c r="LF27" s="516"/>
      <c r="LG27" s="516"/>
      <c r="LH27" s="516"/>
      <c r="LI27" s="516"/>
      <c r="LJ27" s="516"/>
      <c r="LK27" s="516"/>
      <c r="LL27" s="516"/>
      <c r="LM27" s="516"/>
      <c r="LN27" s="516"/>
      <c r="LO27" s="516"/>
      <c r="LP27" s="516"/>
      <c r="LQ27" s="516"/>
      <c r="LR27" s="516"/>
      <c r="LS27" s="516"/>
      <c r="LT27" s="516"/>
      <c r="LU27" s="516"/>
      <c r="LV27" s="516"/>
      <c r="LW27" s="516"/>
      <c r="LX27" s="516"/>
      <c r="LY27" s="516"/>
      <c r="LZ27" s="516"/>
      <c r="MA27" s="516"/>
      <c r="MB27" s="516"/>
      <c r="MC27" s="516"/>
      <c r="MD27" s="516"/>
      <c r="ME27" s="516"/>
      <c r="MF27" s="516"/>
      <c r="MG27" s="516"/>
      <c r="MH27" s="516"/>
      <c r="MI27" s="516"/>
      <c r="MJ27" s="516"/>
      <c r="MK27" s="516"/>
      <c r="ML27" s="516"/>
      <c r="MM27" s="516"/>
      <c r="MN27" s="516"/>
      <c r="MO27" s="516"/>
      <c r="MP27" s="516"/>
      <c r="MQ27" s="516"/>
      <c r="MR27" s="516"/>
      <c r="MS27" s="516"/>
      <c r="MT27" s="516"/>
      <c r="MU27" s="516"/>
      <c r="MV27" s="516"/>
      <c r="MW27" s="516"/>
      <c r="MX27" s="516"/>
      <c r="MY27" s="516"/>
      <c r="MZ27" s="516"/>
      <c r="NA27" s="516"/>
      <c r="NB27" s="516"/>
      <c r="NC27" s="516"/>
      <c r="ND27" s="516"/>
      <c r="NE27" s="516"/>
      <c r="NF27" s="516"/>
      <c r="NG27" s="516"/>
      <c r="NH27" s="516"/>
      <c r="NI27" s="516"/>
      <c r="NJ27" s="516"/>
      <c r="NK27" s="516"/>
      <c r="NL27" s="516"/>
      <c r="NM27" s="516"/>
      <c r="NN27" s="516"/>
      <c r="NO27" s="516"/>
      <c r="NP27" s="516"/>
      <c r="NQ27" s="516"/>
      <c r="NR27" s="516"/>
      <c r="NS27" s="516"/>
      <c r="NT27" s="516"/>
      <c r="NU27" s="516"/>
      <c r="NV27" s="516"/>
      <c r="NW27" s="516"/>
      <c r="NX27" s="516"/>
      <c r="NY27" s="516"/>
      <c r="NZ27" s="516"/>
      <c r="OA27" s="516"/>
      <c r="OB27" s="516"/>
      <c r="OC27" s="516"/>
      <c r="OD27" s="516"/>
      <c r="OE27" s="516"/>
      <c r="OF27" s="516"/>
      <c r="OG27" s="516"/>
      <c r="OH27" s="516"/>
      <c r="OI27" s="516"/>
      <c r="OJ27" s="516"/>
      <c r="OK27" s="516"/>
      <c r="OL27" s="516"/>
      <c r="OM27" s="516"/>
      <c r="ON27" s="516"/>
      <c r="OO27" s="516"/>
      <c r="OP27" s="516"/>
      <c r="OQ27" s="516"/>
      <c r="OR27" s="516"/>
      <c r="OS27" s="516"/>
      <c r="OT27" s="516"/>
      <c r="OU27" s="516"/>
      <c r="OV27" s="516"/>
      <c r="OW27" s="516"/>
      <c r="OX27" s="516"/>
      <c r="OY27" s="516"/>
      <c r="OZ27" s="516"/>
      <c r="PA27" s="516"/>
      <c r="PB27" s="516"/>
      <c r="PC27" s="516"/>
      <c r="PD27" s="516"/>
      <c r="PE27" s="516"/>
      <c r="PF27" s="516"/>
      <c r="PG27" s="516"/>
      <c r="PH27" s="516"/>
      <c r="PI27" s="516"/>
      <c r="PJ27" s="516"/>
      <c r="PK27" s="516"/>
      <c r="PL27" s="516"/>
      <c r="PM27" s="516"/>
      <c r="PN27" s="516"/>
      <c r="PO27" s="516"/>
      <c r="PP27" s="516"/>
      <c r="PQ27" s="516"/>
      <c r="PR27" s="516"/>
      <c r="PS27" s="516"/>
      <c r="PT27" s="516"/>
      <c r="PU27" s="516"/>
      <c r="PV27" s="516"/>
      <c r="PW27" s="516"/>
      <c r="PX27" s="516"/>
      <c r="PY27" s="516"/>
      <c r="PZ27" s="516"/>
      <c r="QA27" s="516"/>
      <c r="QB27" s="516"/>
      <c r="QC27" s="516"/>
      <c r="QD27" s="516"/>
      <c r="QE27" s="516"/>
      <c r="QF27" s="516"/>
      <c r="QG27" s="516"/>
      <c r="QH27" s="516"/>
      <c r="QI27" s="516"/>
      <c r="QJ27" s="516"/>
      <c r="QK27" s="516"/>
      <c r="QL27" s="516"/>
      <c r="QM27" s="516"/>
      <c r="QN27" s="516"/>
      <c r="QO27" s="516"/>
      <c r="QP27" s="516"/>
      <c r="QQ27" s="516"/>
      <c r="QR27" s="516"/>
      <c r="QS27" s="516"/>
      <c r="QT27" s="516"/>
      <c r="QU27" s="516"/>
      <c r="QV27" s="516"/>
      <c r="QW27" s="516"/>
      <c r="QX27" s="516"/>
      <c r="QY27" s="516"/>
      <c r="QZ27" s="516"/>
      <c r="RA27" s="516"/>
      <c r="RB27" s="516"/>
      <c r="RC27" s="516"/>
      <c r="RD27" s="516"/>
      <c r="RE27" s="516"/>
      <c r="RF27" s="516"/>
      <c r="RG27" s="516"/>
    </row>
    <row r="28" spans="1:475" ht="42.75" customHeight="1" x14ac:dyDescent="0.25">
      <c r="A28" s="292">
        <v>17</v>
      </c>
      <c r="B28" s="121" t="s">
        <v>75</v>
      </c>
      <c r="C28" s="171" t="s">
        <v>100</v>
      </c>
      <c r="D28" s="151" t="s">
        <v>54</v>
      </c>
      <c r="E28" s="425" t="str">
        <f>IF(E27="N", "X", "")</f>
        <v/>
      </c>
      <c r="F28" s="425" t="str">
        <f t="shared" ref="F28:X28" si="7">IF(F27="N", "X", "")</f>
        <v/>
      </c>
      <c r="G28" s="425" t="str">
        <f t="shared" si="7"/>
        <v/>
      </c>
      <c r="H28" s="425" t="str">
        <f t="shared" si="7"/>
        <v/>
      </c>
      <c r="I28" s="425" t="str">
        <f t="shared" si="7"/>
        <v/>
      </c>
      <c r="J28" s="425" t="str">
        <f t="shared" si="7"/>
        <v/>
      </c>
      <c r="K28" s="425" t="str">
        <f t="shared" si="7"/>
        <v/>
      </c>
      <c r="L28" s="425" t="str">
        <f t="shared" si="7"/>
        <v/>
      </c>
      <c r="M28" s="425" t="str">
        <f t="shared" si="7"/>
        <v/>
      </c>
      <c r="N28" s="425" t="str">
        <f t="shared" si="7"/>
        <v/>
      </c>
      <c r="O28" s="425" t="str">
        <f t="shared" si="7"/>
        <v/>
      </c>
      <c r="P28" s="425" t="str">
        <f t="shared" si="7"/>
        <v/>
      </c>
      <c r="Q28" s="425" t="str">
        <f t="shared" si="7"/>
        <v/>
      </c>
      <c r="R28" s="425" t="str">
        <f t="shared" si="7"/>
        <v/>
      </c>
      <c r="S28" s="425" t="str">
        <f t="shared" si="7"/>
        <v/>
      </c>
      <c r="T28" s="425" t="str">
        <f t="shared" si="7"/>
        <v/>
      </c>
      <c r="U28" s="425" t="str">
        <f t="shared" si="7"/>
        <v/>
      </c>
      <c r="V28" s="425" t="str">
        <f t="shared" si="7"/>
        <v/>
      </c>
      <c r="W28" s="425" t="str">
        <f t="shared" si="7"/>
        <v/>
      </c>
      <c r="X28" s="425" t="str">
        <f t="shared" si="7"/>
        <v/>
      </c>
      <c r="Y28" s="670"/>
      <c r="Z28" s="643"/>
      <c r="AA28" s="643"/>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c r="BP28" s="516"/>
      <c r="BQ28" s="516"/>
      <c r="BR28" s="516"/>
      <c r="BS28" s="516"/>
      <c r="BT28" s="516"/>
      <c r="BU28" s="516"/>
      <c r="BV28" s="516"/>
      <c r="BW28" s="516"/>
      <c r="BX28" s="516"/>
      <c r="BY28" s="516"/>
      <c r="BZ28" s="516"/>
      <c r="CA28" s="516"/>
      <c r="CB28" s="516"/>
      <c r="CC28" s="516"/>
      <c r="CD28" s="516"/>
      <c r="CE28" s="516"/>
      <c r="CF28" s="516"/>
      <c r="CG28" s="516"/>
      <c r="CH28" s="516"/>
      <c r="CI28" s="516"/>
      <c r="CJ28" s="516"/>
      <c r="CK28" s="516"/>
      <c r="CL28" s="516"/>
      <c r="CM28" s="516"/>
      <c r="CN28" s="516"/>
      <c r="CO28" s="516"/>
      <c r="CP28" s="516"/>
      <c r="CQ28" s="516"/>
      <c r="CR28" s="516"/>
      <c r="CS28" s="516"/>
      <c r="CT28" s="516"/>
      <c r="CU28" s="516"/>
      <c r="CV28" s="516"/>
      <c r="CW28" s="516"/>
      <c r="CX28" s="516"/>
      <c r="CY28" s="516"/>
      <c r="CZ28" s="516"/>
      <c r="DA28" s="516"/>
      <c r="DB28" s="516"/>
      <c r="DC28" s="516"/>
      <c r="DD28" s="516"/>
      <c r="DE28" s="516"/>
      <c r="DF28" s="516"/>
      <c r="DG28" s="516"/>
      <c r="DH28" s="516"/>
      <c r="DI28" s="516"/>
      <c r="DJ28" s="516"/>
      <c r="DK28" s="516"/>
      <c r="DL28" s="516"/>
      <c r="DM28" s="516"/>
      <c r="DN28" s="516"/>
      <c r="DO28" s="516"/>
      <c r="DP28" s="516"/>
      <c r="DQ28" s="516"/>
      <c r="DR28" s="516"/>
      <c r="DS28" s="516"/>
      <c r="DT28" s="516"/>
      <c r="DU28" s="516"/>
      <c r="DV28" s="516"/>
      <c r="DW28" s="516"/>
      <c r="DX28" s="516"/>
      <c r="DY28" s="516"/>
      <c r="DZ28" s="516"/>
      <c r="EA28" s="516"/>
      <c r="EB28" s="516"/>
      <c r="EC28" s="516"/>
      <c r="ED28" s="516"/>
      <c r="EE28" s="516"/>
      <c r="EF28" s="516"/>
      <c r="EG28" s="516"/>
      <c r="EH28" s="516"/>
      <c r="EI28" s="516"/>
      <c r="EJ28" s="516"/>
      <c r="EK28" s="516"/>
      <c r="EL28" s="516"/>
      <c r="EM28" s="516"/>
      <c r="EN28" s="516"/>
      <c r="EO28" s="516"/>
      <c r="EP28" s="516"/>
      <c r="EQ28" s="516"/>
      <c r="ER28" s="516"/>
      <c r="ES28" s="516"/>
      <c r="ET28" s="516"/>
      <c r="EU28" s="516"/>
      <c r="EV28" s="516"/>
      <c r="EW28" s="516"/>
      <c r="EX28" s="516"/>
      <c r="EY28" s="516"/>
      <c r="EZ28" s="516"/>
      <c r="FA28" s="516"/>
      <c r="FB28" s="516"/>
      <c r="FC28" s="516"/>
      <c r="FD28" s="516"/>
      <c r="FE28" s="516"/>
      <c r="FF28" s="516"/>
      <c r="FG28" s="516"/>
      <c r="FH28" s="516"/>
      <c r="FI28" s="516"/>
      <c r="FJ28" s="516"/>
      <c r="FK28" s="516"/>
      <c r="FL28" s="516"/>
      <c r="FM28" s="516"/>
      <c r="FN28" s="516"/>
      <c r="FO28" s="516"/>
      <c r="FP28" s="516"/>
      <c r="FQ28" s="516"/>
      <c r="FR28" s="516"/>
      <c r="FS28" s="516"/>
      <c r="FT28" s="516"/>
      <c r="FU28" s="516"/>
      <c r="FV28" s="516"/>
      <c r="FW28" s="516"/>
      <c r="FX28" s="516"/>
      <c r="FY28" s="516"/>
      <c r="FZ28" s="516"/>
      <c r="GA28" s="516"/>
      <c r="GB28" s="516"/>
      <c r="GC28" s="516"/>
      <c r="GD28" s="516"/>
      <c r="GE28" s="516"/>
      <c r="GF28" s="516"/>
      <c r="GG28" s="516"/>
      <c r="GH28" s="516"/>
      <c r="GI28" s="516"/>
      <c r="GJ28" s="516"/>
      <c r="GK28" s="516"/>
      <c r="GL28" s="516"/>
      <c r="GM28" s="516"/>
      <c r="GN28" s="516"/>
      <c r="GO28" s="516"/>
      <c r="GP28" s="516"/>
      <c r="GQ28" s="516"/>
      <c r="GR28" s="516"/>
      <c r="GS28" s="516"/>
      <c r="GT28" s="516"/>
      <c r="GU28" s="516"/>
      <c r="GV28" s="516"/>
      <c r="GW28" s="516"/>
      <c r="GX28" s="516"/>
      <c r="GY28" s="516"/>
      <c r="GZ28" s="516"/>
      <c r="HA28" s="516"/>
      <c r="HB28" s="516"/>
      <c r="HC28" s="516"/>
      <c r="HD28" s="516"/>
      <c r="HE28" s="516"/>
      <c r="HF28" s="516"/>
      <c r="HG28" s="516"/>
      <c r="HH28" s="516"/>
      <c r="HI28" s="516"/>
      <c r="HJ28" s="516"/>
      <c r="HK28" s="516"/>
      <c r="HL28" s="516"/>
      <c r="HM28" s="516"/>
      <c r="HN28" s="516"/>
      <c r="HO28" s="516"/>
      <c r="HP28" s="516"/>
      <c r="HQ28" s="516"/>
      <c r="HR28" s="516"/>
      <c r="HS28" s="516"/>
      <c r="HT28" s="516"/>
      <c r="HU28" s="516"/>
      <c r="HV28" s="516"/>
      <c r="HW28" s="516"/>
      <c r="HX28" s="516"/>
      <c r="HY28" s="516"/>
      <c r="HZ28" s="516"/>
      <c r="IA28" s="516"/>
      <c r="IB28" s="516"/>
      <c r="IC28" s="516"/>
      <c r="ID28" s="516"/>
      <c r="IE28" s="516"/>
      <c r="IF28" s="516"/>
      <c r="IG28" s="516"/>
      <c r="IH28" s="516"/>
      <c r="II28" s="516"/>
      <c r="IJ28" s="516"/>
      <c r="IK28" s="516"/>
      <c r="IL28" s="516"/>
      <c r="IM28" s="516"/>
      <c r="IN28" s="516"/>
      <c r="IO28" s="516"/>
      <c r="IP28" s="516"/>
      <c r="IQ28" s="516"/>
      <c r="IR28" s="516"/>
      <c r="IS28" s="516"/>
      <c r="IT28" s="516"/>
      <c r="IU28" s="516"/>
      <c r="IV28" s="516"/>
      <c r="IW28" s="516"/>
      <c r="IX28" s="516"/>
      <c r="IY28" s="516"/>
      <c r="IZ28" s="516"/>
      <c r="JA28" s="516"/>
      <c r="JB28" s="516"/>
      <c r="JC28" s="516"/>
      <c r="JD28" s="516"/>
      <c r="JE28" s="516"/>
      <c r="JF28" s="516"/>
      <c r="JG28" s="516"/>
      <c r="JH28" s="516"/>
      <c r="JI28" s="516"/>
      <c r="JJ28" s="516"/>
      <c r="JK28" s="516"/>
      <c r="JL28" s="516"/>
      <c r="JM28" s="516"/>
      <c r="JN28" s="516"/>
      <c r="JO28" s="516"/>
      <c r="JP28" s="516"/>
      <c r="JQ28" s="516"/>
      <c r="JR28" s="516"/>
      <c r="JS28" s="516"/>
      <c r="JT28" s="516"/>
      <c r="JU28" s="516"/>
      <c r="JV28" s="516"/>
      <c r="JW28" s="516"/>
      <c r="JX28" s="516"/>
      <c r="JY28" s="516"/>
      <c r="JZ28" s="516"/>
      <c r="KA28" s="516"/>
      <c r="KB28" s="516"/>
      <c r="KC28" s="516"/>
      <c r="KD28" s="516"/>
      <c r="KE28" s="516"/>
      <c r="KF28" s="516"/>
      <c r="KG28" s="516"/>
      <c r="KH28" s="516"/>
      <c r="KI28" s="516"/>
      <c r="KJ28" s="516"/>
      <c r="KK28" s="516"/>
      <c r="KL28" s="516"/>
      <c r="KM28" s="516"/>
      <c r="KN28" s="516"/>
      <c r="KO28" s="516"/>
      <c r="KP28" s="516"/>
      <c r="KQ28" s="516"/>
      <c r="KR28" s="516"/>
      <c r="KS28" s="516"/>
      <c r="KT28" s="516"/>
      <c r="KU28" s="516"/>
      <c r="KV28" s="516"/>
      <c r="KW28" s="516"/>
      <c r="KX28" s="516"/>
      <c r="KY28" s="516"/>
      <c r="KZ28" s="516"/>
      <c r="LA28" s="516"/>
      <c r="LB28" s="516"/>
      <c r="LC28" s="516"/>
      <c r="LD28" s="516"/>
      <c r="LE28" s="516"/>
      <c r="LF28" s="516"/>
      <c r="LG28" s="516"/>
      <c r="LH28" s="516"/>
      <c r="LI28" s="516"/>
      <c r="LJ28" s="516"/>
      <c r="LK28" s="516"/>
      <c r="LL28" s="516"/>
      <c r="LM28" s="516"/>
      <c r="LN28" s="516"/>
      <c r="LO28" s="516"/>
      <c r="LP28" s="516"/>
      <c r="LQ28" s="516"/>
      <c r="LR28" s="516"/>
      <c r="LS28" s="516"/>
      <c r="LT28" s="516"/>
      <c r="LU28" s="516"/>
      <c r="LV28" s="516"/>
      <c r="LW28" s="516"/>
      <c r="LX28" s="516"/>
      <c r="LY28" s="516"/>
      <c r="LZ28" s="516"/>
      <c r="MA28" s="516"/>
      <c r="MB28" s="516"/>
      <c r="MC28" s="516"/>
      <c r="MD28" s="516"/>
      <c r="ME28" s="516"/>
      <c r="MF28" s="516"/>
      <c r="MG28" s="516"/>
      <c r="MH28" s="516"/>
      <c r="MI28" s="516"/>
      <c r="MJ28" s="516"/>
      <c r="MK28" s="516"/>
      <c r="ML28" s="516"/>
      <c r="MM28" s="516"/>
      <c r="MN28" s="516"/>
      <c r="MO28" s="516"/>
      <c r="MP28" s="516"/>
      <c r="MQ28" s="516"/>
      <c r="MR28" s="516"/>
      <c r="MS28" s="516"/>
      <c r="MT28" s="516"/>
      <c r="MU28" s="516"/>
      <c r="MV28" s="516"/>
      <c r="MW28" s="516"/>
      <c r="MX28" s="516"/>
      <c r="MY28" s="516"/>
      <c r="MZ28" s="516"/>
      <c r="NA28" s="516"/>
      <c r="NB28" s="516"/>
      <c r="NC28" s="516"/>
      <c r="ND28" s="516"/>
      <c r="NE28" s="516"/>
      <c r="NF28" s="516"/>
      <c r="NG28" s="516"/>
      <c r="NH28" s="516"/>
      <c r="NI28" s="516"/>
      <c r="NJ28" s="516"/>
      <c r="NK28" s="516"/>
      <c r="NL28" s="516"/>
      <c r="NM28" s="516"/>
      <c r="NN28" s="516"/>
      <c r="NO28" s="516"/>
      <c r="NP28" s="516"/>
      <c r="NQ28" s="516"/>
      <c r="NR28" s="516"/>
      <c r="NS28" s="516"/>
      <c r="NT28" s="516"/>
      <c r="NU28" s="516"/>
      <c r="NV28" s="516"/>
      <c r="NW28" s="516"/>
      <c r="NX28" s="516"/>
      <c r="NY28" s="516"/>
      <c r="NZ28" s="516"/>
      <c r="OA28" s="516"/>
      <c r="OB28" s="516"/>
      <c r="OC28" s="516"/>
      <c r="OD28" s="516"/>
      <c r="OE28" s="516"/>
      <c r="OF28" s="516"/>
      <c r="OG28" s="516"/>
      <c r="OH28" s="516"/>
      <c r="OI28" s="516"/>
      <c r="OJ28" s="516"/>
      <c r="OK28" s="516"/>
      <c r="OL28" s="516"/>
      <c r="OM28" s="516"/>
      <c r="ON28" s="516"/>
      <c r="OO28" s="516"/>
      <c r="OP28" s="516"/>
      <c r="OQ28" s="516"/>
      <c r="OR28" s="516"/>
      <c r="OS28" s="516"/>
      <c r="OT28" s="516"/>
      <c r="OU28" s="516"/>
      <c r="OV28" s="516"/>
      <c r="OW28" s="516"/>
      <c r="OX28" s="516"/>
      <c r="OY28" s="516"/>
      <c r="OZ28" s="516"/>
      <c r="PA28" s="516"/>
      <c r="PB28" s="516"/>
      <c r="PC28" s="516"/>
      <c r="PD28" s="516"/>
      <c r="PE28" s="516"/>
      <c r="PF28" s="516"/>
      <c r="PG28" s="516"/>
      <c r="PH28" s="516"/>
      <c r="PI28" s="516"/>
      <c r="PJ28" s="516"/>
      <c r="PK28" s="516"/>
      <c r="PL28" s="516"/>
      <c r="PM28" s="516"/>
      <c r="PN28" s="516"/>
      <c r="PO28" s="516"/>
      <c r="PP28" s="516"/>
      <c r="PQ28" s="516"/>
      <c r="PR28" s="516"/>
      <c r="PS28" s="516"/>
      <c r="PT28" s="516"/>
      <c r="PU28" s="516"/>
      <c r="PV28" s="516"/>
      <c r="PW28" s="516"/>
      <c r="PX28" s="516"/>
      <c r="PY28" s="516"/>
      <c r="PZ28" s="516"/>
      <c r="QA28" s="516"/>
      <c r="QB28" s="516"/>
      <c r="QC28" s="516"/>
      <c r="QD28" s="516"/>
      <c r="QE28" s="516"/>
      <c r="QF28" s="516"/>
      <c r="QG28" s="516"/>
      <c r="QH28" s="516"/>
      <c r="QI28" s="516"/>
      <c r="QJ28" s="516"/>
      <c r="QK28" s="516"/>
      <c r="QL28" s="516"/>
      <c r="QM28" s="516"/>
      <c r="QN28" s="516"/>
      <c r="QO28" s="516"/>
      <c r="QP28" s="516"/>
      <c r="QQ28" s="516"/>
      <c r="QR28" s="516"/>
      <c r="QS28" s="516"/>
      <c r="QT28" s="516"/>
      <c r="QU28" s="516"/>
      <c r="QV28" s="516"/>
      <c r="QW28" s="516"/>
      <c r="QX28" s="516"/>
      <c r="QY28" s="516"/>
      <c r="QZ28" s="516"/>
      <c r="RA28" s="516"/>
      <c r="RB28" s="516"/>
      <c r="RC28" s="516"/>
      <c r="RD28" s="516"/>
      <c r="RE28" s="516"/>
      <c r="RF28" s="516"/>
      <c r="RG28" s="516"/>
    </row>
    <row r="29" spans="1:475" ht="42.75" customHeight="1" thickBot="1" x14ac:dyDescent="0.3">
      <c r="A29" s="320">
        <v>18</v>
      </c>
      <c r="B29" s="282" t="s">
        <v>75</v>
      </c>
      <c r="C29" s="363" t="s">
        <v>101</v>
      </c>
      <c r="D29" s="236" t="s">
        <v>54</v>
      </c>
      <c r="E29" s="646" t="str">
        <f>IF(E27="N", "X", "")</f>
        <v/>
      </c>
      <c r="F29" s="646" t="str">
        <f t="shared" ref="F29:X29" si="8">IF(F27="N", "X", "")</f>
        <v/>
      </c>
      <c r="G29" s="646" t="str">
        <f t="shared" si="8"/>
        <v/>
      </c>
      <c r="H29" s="646" t="str">
        <f t="shared" si="8"/>
        <v/>
      </c>
      <c r="I29" s="646" t="str">
        <f t="shared" si="8"/>
        <v/>
      </c>
      <c r="J29" s="646" t="str">
        <f t="shared" si="8"/>
        <v/>
      </c>
      <c r="K29" s="646" t="str">
        <f t="shared" si="8"/>
        <v/>
      </c>
      <c r="L29" s="646" t="str">
        <f t="shared" si="8"/>
        <v/>
      </c>
      <c r="M29" s="646" t="str">
        <f t="shared" si="8"/>
        <v/>
      </c>
      <c r="N29" s="646" t="str">
        <f t="shared" si="8"/>
        <v/>
      </c>
      <c r="O29" s="646" t="str">
        <f t="shared" si="8"/>
        <v/>
      </c>
      <c r="P29" s="646" t="str">
        <f t="shared" si="8"/>
        <v/>
      </c>
      <c r="Q29" s="646" t="str">
        <f t="shared" si="8"/>
        <v/>
      </c>
      <c r="R29" s="646" t="str">
        <f t="shared" si="8"/>
        <v/>
      </c>
      <c r="S29" s="646" t="str">
        <f t="shared" si="8"/>
        <v/>
      </c>
      <c r="T29" s="646" t="str">
        <f t="shared" si="8"/>
        <v/>
      </c>
      <c r="U29" s="646" t="str">
        <f t="shared" si="8"/>
        <v/>
      </c>
      <c r="V29" s="646" t="str">
        <f t="shared" si="8"/>
        <v/>
      </c>
      <c r="W29" s="646" t="str">
        <f t="shared" si="8"/>
        <v/>
      </c>
      <c r="X29" s="646" t="str">
        <f t="shared" si="8"/>
        <v/>
      </c>
      <c r="Y29" s="673"/>
      <c r="Z29" s="656"/>
      <c r="AA29" s="65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c r="CD29" s="516"/>
      <c r="CE29" s="516"/>
      <c r="CF29" s="516"/>
      <c r="CG29" s="516"/>
      <c r="CH29" s="516"/>
      <c r="CI29" s="516"/>
      <c r="CJ29" s="516"/>
      <c r="CK29" s="516"/>
      <c r="CL29" s="516"/>
      <c r="CM29" s="516"/>
      <c r="CN29" s="516"/>
      <c r="CO29" s="516"/>
      <c r="CP29" s="516"/>
      <c r="CQ29" s="516"/>
      <c r="CR29" s="516"/>
      <c r="CS29" s="516"/>
      <c r="CT29" s="516"/>
      <c r="CU29" s="516"/>
      <c r="CV29" s="516"/>
      <c r="CW29" s="516"/>
      <c r="CX29" s="516"/>
      <c r="CY29" s="516"/>
      <c r="CZ29" s="516"/>
      <c r="DA29" s="516"/>
      <c r="DB29" s="516"/>
      <c r="DC29" s="516"/>
      <c r="DD29" s="516"/>
      <c r="DE29" s="516"/>
      <c r="DF29" s="516"/>
      <c r="DG29" s="516"/>
      <c r="DH29" s="516"/>
      <c r="DI29" s="516"/>
      <c r="DJ29" s="516"/>
      <c r="DK29" s="516"/>
      <c r="DL29" s="516"/>
      <c r="DM29" s="516"/>
      <c r="DN29" s="516"/>
      <c r="DO29" s="516"/>
      <c r="DP29" s="516"/>
      <c r="DQ29" s="516"/>
      <c r="DR29" s="516"/>
      <c r="DS29" s="516"/>
      <c r="DT29" s="516"/>
      <c r="DU29" s="516"/>
      <c r="DV29" s="516"/>
      <c r="DW29" s="516"/>
      <c r="DX29" s="516"/>
      <c r="DY29" s="516"/>
      <c r="DZ29" s="516"/>
      <c r="EA29" s="516"/>
      <c r="EB29" s="516"/>
      <c r="EC29" s="516"/>
      <c r="ED29" s="516"/>
      <c r="EE29" s="516"/>
      <c r="EF29" s="516"/>
      <c r="EG29" s="516"/>
      <c r="EH29" s="516"/>
      <c r="EI29" s="516"/>
      <c r="EJ29" s="516"/>
      <c r="EK29" s="516"/>
      <c r="EL29" s="516"/>
      <c r="EM29" s="516"/>
      <c r="EN29" s="516"/>
      <c r="EO29" s="516"/>
      <c r="EP29" s="516"/>
      <c r="EQ29" s="516"/>
      <c r="ER29" s="516"/>
      <c r="ES29" s="516"/>
      <c r="ET29" s="516"/>
      <c r="EU29" s="516"/>
      <c r="EV29" s="516"/>
      <c r="EW29" s="516"/>
      <c r="EX29" s="516"/>
      <c r="EY29" s="516"/>
      <c r="EZ29" s="516"/>
      <c r="FA29" s="516"/>
      <c r="FB29" s="516"/>
      <c r="FC29" s="516"/>
      <c r="FD29" s="516"/>
      <c r="FE29" s="516"/>
      <c r="FF29" s="516"/>
      <c r="FG29" s="516"/>
      <c r="FH29" s="516"/>
      <c r="FI29" s="516"/>
      <c r="FJ29" s="516"/>
      <c r="FK29" s="516"/>
      <c r="FL29" s="516"/>
      <c r="FM29" s="516"/>
      <c r="FN29" s="516"/>
      <c r="FO29" s="516"/>
      <c r="FP29" s="516"/>
      <c r="FQ29" s="516"/>
      <c r="FR29" s="516"/>
      <c r="FS29" s="516"/>
      <c r="FT29" s="516"/>
      <c r="FU29" s="516"/>
      <c r="FV29" s="516"/>
      <c r="FW29" s="516"/>
      <c r="FX29" s="516"/>
      <c r="FY29" s="516"/>
      <c r="FZ29" s="516"/>
      <c r="GA29" s="516"/>
      <c r="GB29" s="516"/>
      <c r="GC29" s="516"/>
      <c r="GD29" s="516"/>
      <c r="GE29" s="516"/>
      <c r="GF29" s="516"/>
      <c r="GG29" s="516"/>
      <c r="GH29" s="516"/>
      <c r="GI29" s="516"/>
      <c r="GJ29" s="516"/>
      <c r="GK29" s="516"/>
      <c r="GL29" s="516"/>
      <c r="GM29" s="516"/>
      <c r="GN29" s="516"/>
      <c r="GO29" s="516"/>
      <c r="GP29" s="516"/>
      <c r="GQ29" s="516"/>
      <c r="GR29" s="516"/>
      <c r="GS29" s="516"/>
      <c r="GT29" s="516"/>
      <c r="GU29" s="516"/>
      <c r="GV29" s="516"/>
      <c r="GW29" s="516"/>
      <c r="GX29" s="516"/>
      <c r="GY29" s="516"/>
      <c r="GZ29" s="516"/>
      <c r="HA29" s="516"/>
      <c r="HB29" s="516"/>
      <c r="HC29" s="516"/>
      <c r="HD29" s="516"/>
      <c r="HE29" s="516"/>
      <c r="HF29" s="516"/>
      <c r="HG29" s="516"/>
      <c r="HH29" s="516"/>
      <c r="HI29" s="516"/>
      <c r="HJ29" s="516"/>
      <c r="HK29" s="516"/>
      <c r="HL29" s="516"/>
      <c r="HM29" s="516"/>
      <c r="HN29" s="516"/>
      <c r="HO29" s="516"/>
      <c r="HP29" s="516"/>
      <c r="HQ29" s="516"/>
      <c r="HR29" s="516"/>
      <c r="HS29" s="516"/>
      <c r="HT29" s="516"/>
      <c r="HU29" s="516"/>
      <c r="HV29" s="516"/>
      <c r="HW29" s="516"/>
      <c r="HX29" s="516"/>
      <c r="HY29" s="516"/>
      <c r="HZ29" s="516"/>
      <c r="IA29" s="516"/>
      <c r="IB29" s="516"/>
      <c r="IC29" s="516"/>
      <c r="ID29" s="516"/>
      <c r="IE29" s="516"/>
      <c r="IF29" s="516"/>
      <c r="IG29" s="516"/>
      <c r="IH29" s="516"/>
      <c r="II29" s="516"/>
      <c r="IJ29" s="516"/>
      <c r="IK29" s="516"/>
      <c r="IL29" s="516"/>
      <c r="IM29" s="516"/>
      <c r="IN29" s="516"/>
      <c r="IO29" s="516"/>
      <c r="IP29" s="516"/>
      <c r="IQ29" s="516"/>
      <c r="IR29" s="516"/>
      <c r="IS29" s="516"/>
      <c r="IT29" s="516"/>
      <c r="IU29" s="516"/>
      <c r="IV29" s="516"/>
      <c r="IW29" s="516"/>
      <c r="IX29" s="516"/>
      <c r="IY29" s="516"/>
      <c r="IZ29" s="516"/>
      <c r="JA29" s="516"/>
      <c r="JB29" s="516"/>
      <c r="JC29" s="516"/>
      <c r="JD29" s="516"/>
      <c r="JE29" s="516"/>
      <c r="JF29" s="516"/>
      <c r="JG29" s="516"/>
      <c r="JH29" s="516"/>
      <c r="JI29" s="516"/>
      <c r="JJ29" s="516"/>
      <c r="JK29" s="516"/>
      <c r="JL29" s="516"/>
      <c r="JM29" s="516"/>
      <c r="JN29" s="516"/>
      <c r="JO29" s="516"/>
      <c r="JP29" s="516"/>
      <c r="JQ29" s="516"/>
      <c r="JR29" s="516"/>
      <c r="JS29" s="516"/>
      <c r="JT29" s="516"/>
      <c r="JU29" s="516"/>
      <c r="JV29" s="516"/>
      <c r="JW29" s="516"/>
      <c r="JX29" s="516"/>
      <c r="JY29" s="516"/>
      <c r="JZ29" s="516"/>
      <c r="KA29" s="516"/>
      <c r="KB29" s="516"/>
      <c r="KC29" s="516"/>
      <c r="KD29" s="516"/>
      <c r="KE29" s="516"/>
      <c r="KF29" s="516"/>
      <c r="KG29" s="516"/>
      <c r="KH29" s="516"/>
      <c r="KI29" s="516"/>
      <c r="KJ29" s="516"/>
      <c r="KK29" s="516"/>
      <c r="KL29" s="516"/>
      <c r="KM29" s="516"/>
      <c r="KN29" s="516"/>
      <c r="KO29" s="516"/>
      <c r="KP29" s="516"/>
      <c r="KQ29" s="516"/>
      <c r="KR29" s="516"/>
      <c r="KS29" s="516"/>
      <c r="KT29" s="516"/>
      <c r="KU29" s="516"/>
      <c r="KV29" s="516"/>
      <c r="KW29" s="516"/>
      <c r="KX29" s="516"/>
      <c r="KY29" s="516"/>
      <c r="KZ29" s="516"/>
      <c r="LA29" s="516"/>
      <c r="LB29" s="516"/>
      <c r="LC29" s="516"/>
      <c r="LD29" s="516"/>
      <c r="LE29" s="516"/>
      <c r="LF29" s="516"/>
      <c r="LG29" s="516"/>
      <c r="LH29" s="516"/>
      <c r="LI29" s="516"/>
      <c r="LJ29" s="516"/>
      <c r="LK29" s="516"/>
      <c r="LL29" s="516"/>
      <c r="LM29" s="516"/>
      <c r="LN29" s="516"/>
      <c r="LO29" s="516"/>
      <c r="LP29" s="516"/>
      <c r="LQ29" s="516"/>
      <c r="LR29" s="516"/>
      <c r="LS29" s="516"/>
      <c r="LT29" s="516"/>
      <c r="LU29" s="516"/>
      <c r="LV29" s="516"/>
      <c r="LW29" s="516"/>
      <c r="LX29" s="516"/>
      <c r="LY29" s="516"/>
      <c r="LZ29" s="516"/>
      <c r="MA29" s="516"/>
      <c r="MB29" s="516"/>
      <c r="MC29" s="516"/>
      <c r="MD29" s="516"/>
      <c r="ME29" s="516"/>
      <c r="MF29" s="516"/>
      <c r="MG29" s="516"/>
      <c r="MH29" s="516"/>
      <c r="MI29" s="516"/>
      <c r="MJ29" s="516"/>
      <c r="MK29" s="516"/>
      <c r="ML29" s="516"/>
      <c r="MM29" s="516"/>
      <c r="MN29" s="516"/>
      <c r="MO29" s="516"/>
      <c r="MP29" s="516"/>
      <c r="MQ29" s="516"/>
      <c r="MR29" s="516"/>
      <c r="MS29" s="516"/>
      <c r="MT29" s="516"/>
      <c r="MU29" s="516"/>
      <c r="MV29" s="516"/>
      <c r="MW29" s="516"/>
      <c r="MX29" s="516"/>
      <c r="MY29" s="516"/>
      <c r="MZ29" s="516"/>
      <c r="NA29" s="516"/>
      <c r="NB29" s="516"/>
      <c r="NC29" s="516"/>
      <c r="ND29" s="516"/>
      <c r="NE29" s="516"/>
      <c r="NF29" s="516"/>
      <c r="NG29" s="516"/>
      <c r="NH29" s="516"/>
      <c r="NI29" s="516"/>
      <c r="NJ29" s="516"/>
      <c r="NK29" s="516"/>
      <c r="NL29" s="516"/>
      <c r="NM29" s="516"/>
      <c r="NN29" s="516"/>
      <c r="NO29" s="516"/>
      <c r="NP29" s="516"/>
      <c r="NQ29" s="516"/>
      <c r="NR29" s="516"/>
      <c r="NS29" s="516"/>
      <c r="NT29" s="516"/>
      <c r="NU29" s="516"/>
      <c r="NV29" s="516"/>
      <c r="NW29" s="516"/>
      <c r="NX29" s="516"/>
      <c r="NY29" s="516"/>
      <c r="NZ29" s="516"/>
      <c r="OA29" s="516"/>
      <c r="OB29" s="516"/>
      <c r="OC29" s="516"/>
      <c r="OD29" s="516"/>
      <c r="OE29" s="516"/>
      <c r="OF29" s="516"/>
      <c r="OG29" s="516"/>
      <c r="OH29" s="516"/>
      <c r="OI29" s="516"/>
      <c r="OJ29" s="516"/>
      <c r="OK29" s="516"/>
      <c r="OL29" s="516"/>
      <c r="OM29" s="516"/>
      <c r="ON29" s="516"/>
      <c r="OO29" s="516"/>
      <c r="OP29" s="516"/>
      <c r="OQ29" s="516"/>
      <c r="OR29" s="516"/>
      <c r="OS29" s="516"/>
      <c r="OT29" s="516"/>
      <c r="OU29" s="516"/>
      <c r="OV29" s="516"/>
      <c r="OW29" s="516"/>
      <c r="OX29" s="516"/>
      <c r="OY29" s="516"/>
      <c r="OZ29" s="516"/>
      <c r="PA29" s="516"/>
      <c r="PB29" s="516"/>
      <c r="PC29" s="516"/>
      <c r="PD29" s="516"/>
      <c r="PE29" s="516"/>
      <c r="PF29" s="516"/>
      <c r="PG29" s="516"/>
      <c r="PH29" s="516"/>
      <c r="PI29" s="516"/>
      <c r="PJ29" s="516"/>
      <c r="PK29" s="516"/>
      <c r="PL29" s="516"/>
      <c r="PM29" s="516"/>
      <c r="PN29" s="516"/>
      <c r="PO29" s="516"/>
      <c r="PP29" s="516"/>
      <c r="PQ29" s="516"/>
      <c r="PR29" s="516"/>
      <c r="PS29" s="516"/>
      <c r="PT29" s="516"/>
      <c r="PU29" s="516"/>
      <c r="PV29" s="516"/>
      <c r="PW29" s="516"/>
      <c r="PX29" s="516"/>
      <c r="PY29" s="516"/>
      <c r="PZ29" s="516"/>
      <c r="QA29" s="516"/>
      <c r="QB29" s="516"/>
      <c r="QC29" s="516"/>
      <c r="QD29" s="516"/>
      <c r="QE29" s="516"/>
      <c r="QF29" s="516"/>
      <c r="QG29" s="516"/>
      <c r="QH29" s="516"/>
      <c r="QI29" s="516"/>
      <c r="QJ29" s="516"/>
      <c r="QK29" s="516"/>
      <c r="QL29" s="516"/>
      <c r="QM29" s="516"/>
      <c r="QN29" s="516"/>
      <c r="QO29" s="516"/>
      <c r="QP29" s="516"/>
      <c r="QQ29" s="516"/>
      <c r="QR29" s="516"/>
      <c r="QS29" s="516"/>
      <c r="QT29" s="516"/>
      <c r="QU29" s="516"/>
      <c r="QV29" s="516"/>
      <c r="QW29" s="516"/>
      <c r="QX29" s="516"/>
      <c r="QY29" s="516"/>
      <c r="QZ29" s="516"/>
      <c r="RA29" s="516"/>
      <c r="RB29" s="516"/>
      <c r="RC29" s="516"/>
      <c r="RD29" s="516"/>
      <c r="RE29" s="516"/>
      <c r="RF29" s="516"/>
      <c r="RG29" s="516"/>
    </row>
    <row r="30" spans="1:475" ht="22.5" customHeight="1" thickBot="1" x14ac:dyDescent="0.3">
      <c r="A30" s="365"/>
      <c r="B30" s="785" t="s">
        <v>285</v>
      </c>
      <c r="C30" s="786"/>
      <c r="D30" s="371"/>
      <c r="E30" s="674"/>
      <c r="F30" s="675"/>
      <c r="G30" s="675"/>
      <c r="H30" s="676"/>
      <c r="I30" s="676"/>
      <c r="J30" s="676"/>
      <c r="K30" s="676"/>
      <c r="L30" s="676"/>
      <c r="M30" s="676"/>
      <c r="N30" s="676"/>
      <c r="O30" s="676"/>
      <c r="P30" s="676"/>
      <c r="Q30" s="676"/>
      <c r="R30" s="676"/>
      <c r="S30" s="676"/>
      <c r="T30" s="676"/>
      <c r="U30" s="676"/>
      <c r="V30" s="676"/>
      <c r="W30" s="676"/>
      <c r="X30" s="676"/>
      <c r="Y30" s="678" t="s">
        <v>41</v>
      </c>
      <c r="Z30" s="679" t="s">
        <v>139</v>
      </c>
      <c r="AA30" s="680" t="s">
        <v>42</v>
      </c>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6"/>
      <c r="BF30" s="516"/>
      <c r="BG30" s="516"/>
      <c r="BH30" s="516"/>
      <c r="BI30" s="516"/>
      <c r="BJ30" s="516"/>
      <c r="BK30" s="516"/>
      <c r="BL30" s="516"/>
      <c r="BM30" s="516"/>
      <c r="BN30" s="516"/>
      <c r="BO30" s="516"/>
      <c r="BP30" s="516"/>
      <c r="BQ30" s="516"/>
      <c r="BR30" s="516"/>
      <c r="BS30" s="516"/>
      <c r="BT30" s="516"/>
      <c r="BU30" s="516"/>
      <c r="BV30" s="516"/>
      <c r="BW30" s="516"/>
      <c r="BX30" s="516"/>
      <c r="BY30" s="516"/>
      <c r="BZ30" s="516"/>
      <c r="CA30" s="516"/>
      <c r="CB30" s="516"/>
      <c r="CC30" s="516"/>
      <c r="CD30" s="516"/>
      <c r="CE30" s="516"/>
      <c r="CF30" s="516"/>
      <c r="CG30" s="516"/>
      <c r="CH30" s="516"/>
      <c r="CI30" s="516"/>
      <c r="CJ30" s="516"/>
      <c r="CK30" s="516"/>
      <c r="CL30" s="516"/>
      <c r="CM30" s="516"/>
      <c r="CN30" s="516"/>
      <c r="CO30" s="516"/>
      <c r="CP30" s="516"/>
      <c r="CQ30" s="516"/>
      <c r="CR30" s="516"/>
      <c r="CS30" s="516"/>
      <c r="CT30" s="516"/>
      <c r="CU30" s="516"/>
      <c r="CV30" s="516"/>
      <c r="CW30" s="516"/>
      <c r="CX30" s="516"/>
      <c r="CY30" s="516"/>
      <c r="CZ30" s="516"/>
      <c r="DA30" s="516"/>
      <c r="DB30" s="516"/>
      <c r="DC30" s="516"/>
      <c r="DD30" s="516"/>
      <c r="DE30" s="516"/>
      <c r="DF30" s="516"/>
      <c r="DG30" s="516"/>
      <c r="DH30" s="516"/>
      <c r="DI30" s="516"/>
      <c r="DJ30" s="516"/>
      <c r="DK30" s="516"/>
      <c r="DL30" s="516"/>
      <c r="DM30" s="516"/>
      <c r="DN30" s="516"/>
      <c r="DO30" s="516"/>
      <c r="DP30" s="516"/>
      <c r="DQ30" s="516"/>
      <c r="DR30" s="516"/>
      <c r="DS30" s="516"/>
      <c r="DT30" s="516"/>
      <c r="DU30" s="516"/>
      <c r="DV30" s="516"/>
      <c r="DW30" s="516"/>
      <c r="DX30" s="516"/>
      <c r="DY30" s="516"/>
      <c r="DZ30" s="516"/>
      <c r="EA30" s="516"/>
      <c r="EB30" s="516"/>
      <c r="EC30" s="516"/>
      <c r="ED30" s="516"/>
      <c r="EE30" s="516"/>
      <c r="EF30" s="516"/>
      <c r="EG30" s="516"/>
      <c r="EH30" s="516"/>
      <c r="EI30" s="516"/>
      <c r="EJ30" s="516"/>
      <c r="EK30" s="516"/>
      <c r="EL30" s="516"/>
      <c r="EM30" s="516"/>
      <c r="EN30" s="516"/>
      <c r="EO30" s="516"/>
      <c r="EP30" s="516"/>
      <c r="EQ30" s="516"/>
      <c r="ER30" s="516"/>
      <c r="ES30" s="516"/>
      <c r="ET30" s="516"/>
      <c r="EU30" s="516"/>
      <c r="EV30" s="516"/>
      <c r="EW30" s="516"/>
      <c r="EX30" s="516"/>
      <c r="EY30" s="516"/>
      <c r="EZ30" s="516"/>
      <c r="FA30" s="516"/>
      <c r="FB30" s="516"/>
      <c r="FC30" s="516"/>
      <c r="FD30" s="516"/>
      <c r="FE30" s="516"/>
      <c r="FF30" s="516"/>
      <c r="FG30" s="516"/>
      <c r="FH30" s="516"/>
      <c r="FI30" s="516"/>
      <c r="FJ30" s="516"/>
      <c r="FK30" s="516"/>
      <c r="FL30" s="516"/>
      <c r="FM30" s="516"/>
      <c r="FN30" s="516"/>
      <c r="FO30" s="516"/>
      <c r="FP30" s="516"/>
      <c r="FQ30" s="516"/>
      <c r="FR30" s="516"/>
      <c r="FS30" s="516"/>
      <c r="FT30" s="516"/>
      <c r="FU30" s="516"/>
      <c r="FV30" s="516"/>
      <c r="FW30" s="516"/>
      <c r="FX30" s="516"/>
      <c r="FY30" s="516"/>
      <c r="FZ30" s="516"/>
      <c r="GA30" s="516"/>
      <c r="GB30" s="516"/>
      <c r="GC30" s="516"/>
      <c r="GD30" s="516"/>
      <c r="GE30" s="516"/>
      <c r="GF30" s="516"/>
      <c r="GG30" s="516"/>
      <c r="GH30" s="516"/>
      <c r="GI30" s="516"/>
      <c r="GJ30" s="516"/>
      <c r="GK30" s="516"/>
      <c r="GL30" s="516"/>
      <c r="GM30" s="516"/>
      <c r="GN30" s="516"/>
      <c r="GO30" s="516"/>
      <c r="GP30" s="516"/>
      <c r="GQ30" s="516"/>
      <c r="GR30" s="516"/>
      <c r="GS30" s="516"/>
      <c r="GT30" s="516"/>
      <c r="GU30" s="516"/>
      <c r="GV30" s="516"/>
      <c r="GW30" s="516"/>
      <c r="GX30" s="516"/>
      <c r="GY30" s="516"/>
      <c r="GZ30" s="516"/>
      <c r="HA30" s="516"/>
      <c r="HB30" s="516"/>
      <c r="HC30" s="516"/>
      <c r="HD30" s="516"/>
      <c r="HE30" s="516"/>
      <c r="HF30" s="516"/>
      <c r="HG30" s="516"/>
      <c r="HH30" s="516"/>
      <c r="HI30" s="516"/>
      <c r="HJ30" s="516"/>
      <c r="HK30" s="516"/>
      <c r="HL30" s="516"/>
      <c r="HM30" s="516"/>
      <c r="HN30" s="516"/>
      <c r="HO30" s="516"/>
      <c r="HP30" s="516"/>
      <c r="HQ30" s="516"/>
      <c r="HR30" s="516"/>
      <c r="HS30" s="516"/>
      <c r="HT30" s="516"/>
      <c r="HU30" s="516"/>
      <c r="HV30" s="516"/>
      <c r="HW30" s="516"/>
      <c r="HX30" s="516"/>
      <c r="HY30" s="516"/>
      <c r="HZ30" s="516"/>
      <c r="IA30" s="516"/>
      <c r="IB30" s="516"/>
      <c r="IC30" s="516"/>
      <c r="ID30" s="516"/>
      <c r="IE30" s="516"/>
      <c r="IF30" s="516"/>
      <c r="IG30" s="516"/>
      <c r="IH30" s="516"/>
      <c r="II30" s="516"/>
      <c r="IJ30" s="516"/>
      <c r="IK30" s="516"/>
      <c r="IL30" s="516"/>
      <c r="IM30" s="516"/>
      <c r="IN30" s="516"/>
      <c r="IO30" s="516"/>
      <c r="IP30" s="516"/>
      <c r="IQ30" s="516"/>
      <c r="IR30" s="516"/>
      <c r="IS30" s="516"/>
      <c r="IT30" s="516"/>
      <c r="IU30" s="516"/>
      <c r="IV30" s="516"/>
      <c r="IW30" s="516"/>
      <c r="IX30" s="516"/>
      <c r="IY30" s="516"/>
      <c r="IZ30" s="516"/>
      <c r="JA30" s="516"/>
      <c r="JB30" s="516"/>
      <c r="JC30" s="516"/>
      <c r="JD30" s="516"/>
      <c r="JE30" s="516"/>
      <c r="JF30" s="516"/>
      <c r="JG30" s="516"/>
      <c r="JH30" s="516"/>
      <c r="JI30" s="516"/>
      <c r="JJ30" s="516"/>
      <c r="JK30" s="516"/>
      <c r="JL30" s="516"/>
      <c r="JM30" s="516"/>
      <c r="JN30" s="516"/>
      <c r="JO30" s="516"/>
      <c r="JP30" s="516"/>
      <c r="JQ30" s="516"/>
      <c r="JR30" s="516"/>
      <c r="JS30" s="516"/>
      <c r="JT30" s="516"/>
      <c r="JU30" s="516"/>
      <c r="JV30" s="516"/>
      <c r="JW30" s="516"/>
      <c r="JX30" s="516"/>
      <c r="JY30" s="516"/>
      <c r="JZ30" s="516"/>
      <c r="KA30" s="516"/>
      <c r="KB30" s="516"/>
      <c r="KC30" s="516"/>
      <c r="KD30" s="516"/>
      <c r="KE30" s="516"/>
      <c r="KF30" s="516"/>
      <c r="KG30" s="516"/>
      <c r="KH30" s="516"/>
      <c r="KI30" s="516"/>
      <c r="KJ30" s="516"/>
      <c r="KK30" s="516"/>
      <c r="KL30" s="516"/>
      <c r="KM30" s="516"/>
      <c r="KN30" s="516"/>
      <c r="KO30" s="516"/>
      <c r="KP30" s="516"/>
      <c r="KQ30" s="516"/>
      <c r="KR30" s="516"/>
      <c r="KS30" s="516"/>
      <c r="KT30" s="516"/>
      <c r="KU30" s="516"/>
      <c r="KV30" s="516"/>
      <c r="KW30" s="516"/>
      <c r="KX30" s="516"/>
      <c r="KY30" s="516"/>
      <c r="KZ30" s="516"/>
      <c r="LA30" s="516"/>
      <c r="LB30" s="516"/>
      <c r="LC30" s="516"/>
      <c r="LD30" s="516"/>
      <c r="LE30" s="516"/>
      <c r="LF30" s="516"/>
      <c r="LG30" s="516"/>
      <c r="LH30" s="516"/>
      <c r="LI30" s="516"/>
      <c r="LJ30" s="516"/>
      <c r="LK30" s="516"/>
      <c r="LL30" s="516"/>
      <c r="LM30" s="516"/>
      <c r="LN30" s="516"/>
      <c r="LO30" s="516"/>
      <c r="LP30" s="516"/>
      <c r="LQ30" s="516"/>
      <c r="LR30" s="516"/>
      <c r="LS30" s="516"/>
      <c r="LT30" s="516"/>
      <c r="LU30" s="516"/>
      <c r="LV30" s="516"/>
      <c r="LW30" s="516"/>
      <c r="LX30" s="516"/>
      <c r="LY30" s="516"/>
      <c r="LZ30" s="516"/>
      <c r="MA30" s="516"/>
      <c r="MB30" s="516"/>
      <c r="MC30" s="516"/>
      <c r="MD30" s="516"/>
      <c r="ME30" s="516"/>
      <c r="MF30" s="516"/>
      <c r="MG30" s="516"/>
      <c r="MH30" s="516"/>
      <c r="MI30" s="516"/>
      <c r="MJ30" s="516"/>
      <c r="MK30" s="516"/>
      <c r="ML30" s="516"/>
      <c r="MM30" s="516"/>
      <c r="MN30" s="516"/>
      <c r="MO30" s="516"/>
      <c r="MP30" s="516"/>
      <c r="MQ30" s="516"/>
      <c r="MR30" s="516"/>
      <c r="MS30" s="516"/>
      <c r="MT30" s="516"/>
      <c r="MU30" s="516"/>
      <c r="MV30" s="516"/>
      <c r="MW30" s="516"/>
      <c r="MX30" s="516"/>
      <c r="MY30" s="516"/>
      <c r="MZ30" s="516"/>
      <c r="NA30" s="516"/>
      <c r="NB30" s="516"/>
      <c r="NC30" s="516"/>
      <c r="ND30" s="516"/>
      <c r="NE30" s="516"/>
      <c r="NF30" s="516"/>
      <c r="NG30" s="516"/>
      <c r="NH30" s="516"/>
      <c r="NI30" s="516"/>
      <c r="NJ30" s="516"/>
      <c r="NK30" s="516"/>
      <c r="NL30" s="516"/>
      <c r="NM30" s="516"/>
      <c r="NN30" s="516"/>
      <c r="NO30" s="516"/>
      <c r="NP30" s="516"/>
      <c r="NQ30" s="516"/>
      <c r="NR30" s="516"/>
      <c r="NS30" s="516"/>
      <c r="NT30" s="516"/>
      <c r="NU30" s="516"/>
      <c r="NV30" s="516"/>
      <c r="NW30" s="516"/>
      <c r="NX30" s="516"/>
      <c r="NY30" s="516"/>
      <c r="NZ30" s="516"/>
      <c r="OA30" s="516"/>
      <c r="OB30" s="516"/>
      <c r="OC30" s="516"/>
      <c r="OD30" s="516"/>
      <c r="OE30" s="516"/>
      <c r="OF30" s="516"/>
      <c r="OG30" s="516"/>
      <c r="OH30" s="516"/>
      <c r="OI30" s="516"/>
      <c r="OJ30" s="516"/>
      <c r="OK30" s="516"/>
      <c r="OL30" s="516"/>
      <c r="OM30" s="516"/>
      <c r="ON30" s="516"/>
      <c r="OO30" s="516"/>
      <c r="OP30" s="516"/>
      <c r="OQ30" s="516"/>
      <c r="OR30" s="516"/>
      <c r="OS30" s="516"/>
      <c r="OT30" s="516"/>
      <c r="OU30" s="516"/>
      <c r="OV30" s="516"/>
      <c r="OW30" s="516"/>
      <c r="OX30" s="516"/>
      <c r="OY30" s="516"/>
      <c r="OZ30" s="516"/>
      <c r="PA30" s="516"/>
      <c r="PB30" s="516"/>
      <c r="PC30" s="516"/>
      <c r="PD30" s="516"/>
      <c r="PE30" s="516"/>
      <c r="PF30" s="516"/>
      <c r="PG30" s="516"/>
      <c r="PH30" s="516"/>
      <c r="PI30" s="516"/>
      <c r="PJ30" s="516"/>
      <c r="PK30" s="516"/>
      <c r="PL30" s="516"/>
      <c r="PM30" s="516"/>
      <c r="PN30" s="516"/>
      <c r="PO30" s="516"/>
      <c r="PP30" s="516"/>
      <c r="PQ30" s="516"/>
      <c r="PR30" s="516"/>
      <c r="PS30" s="516"/>
      <c r="PT30" s="516"/>
      <c r="PU30" s="516"/>
      <c r="PV30" s="516"/>
      <c r="PW30" s="516"/>
      <c r="PX30" s="516"/>
      <c r="PY30" s="516"/>
      <c r="PZ30" s="516"/>
      <c r="QA30" s="516"/>
      <c r="QB30" s="516"/>
      <c r="QC30" s="516"/>
      <c r="QD30" s="516"/>
      <c r="QE30" s="516"/>
      <c r="QF30" s="516"/>
      <c r="QG30" s="516"/>
      <c r="QH30" s="516"/>
      <c r="QI30" s="516"/>
      <c r="QJ30" s="516"/>
      <c r="QK30" s="516"/>
      <c r="QL30" s="516"/>
      <c r="QM30" s="516"/>
      <c r="QN30" s="516"/>
      <c r="QO30" s="516"/>
      <c r="QP30" s="516"/>
      <c r="QQ30" s="516"/>
      <c r="QR30" s="516"/>
      <c r="QS30" s="516"/>
      <c r="QT30" s="516"/>
      <c r="QU30" s="516"/>
      <c r="QV30" s="516"/>
      <c r="QW30" s="516"/>
      <c r="QX30" s="516"/>
      <c r="QY30" s="516"/>
      <c r="QZ30" s="516"/>
      <c r="RA30" s="516"/>
      <c r="RB30" s="516"/>
      <c r="RC30" s="516"/>
      <c r="RD30" s="516"/>
      <c r="RE30" s="516"/>
      <c r="RF30" s="516"/>
      <c r="RG30" s="516"/>
    </row>
    <row r="31" spans="1:475" ht="26.4" x14ac:dyDescent="0.25">
      <c r="A31" s="326">
        <v>19</v>
      </c>
      <c r="B31" s="120" t="s">
        <v>251</v>
      </c>
      <c r="C31" s="170" t="s">
        <v>271</v>
      </c>
      <c r="D31" s="368" t="s">
        <v>54</v>
      </c>
      <c r="E31" s="681"/>
      <c r="F31" s="660"/>
      <c r="G31" s="660"/>
      <c r="H31" s="660"/>
      <c r="I31" s="660"/>
      <c r="J31" s="660"/>
      <c r="K31" s="660"/>
      <c r="L31" s="660"/>
      <c r="M31" s="660"/>
      <c r="N31" s="660"/>
      <c r="O31" s="660"/>
      <c r="P31" s="660"/>
      <c r="Q31" s="660"/>
      <c r="R31" s="660"/>
      <c r="S31" s="660"/>
      <c r="T31" s="660"/>
      <c r="U31" s="660"/>
      <c r="V31" s="660"/>
      <c r="W31" s="660"/>
      <c r="X31" s="660"/>
      <c r="Y31" s="683"/>
      <c r="Z31" s="684"/>
      <c r="AA31" s="685"/>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16"/>
      <c r="BO31" s="516"/>
      <c r="BP31" s="516"/>
      <c r="BQ31" s="516"/>
      <c r="BR31" s="516"/>
      <c r="BS31" s="516"/>
      <c r="BT31" s="516"/>
      <c r="BU31" s="516"/>
      <c r="BV31" s="516"/>
      <c r="BW31" s="516"/>
      <c r="BX31" s="516"/>
      <c r="BY31" s="516"/>
      <c r="BZ31" s="516"/>
      <c r="CA31" s="516"/>
      <c r="CB31" s="516"/>
      <c r="CC31" s="516"/>
      <c r="CD31" s="516"/>
      <c r="CE31" s="516"/>
      <c r="CF31" s="516"/>
      <c r="CG31" s="516"/>
      <c r="CH31" s="516"/>
      <c r="CI31" s="516"/>
      <c r="CJ31" s="516"/>
      <c r="CK31" s="516"/>
      <c r="CL31" s="516"/>
      <c r="CM31" s="516"/>
      <c r="CN31" s="516"/>
      <c r="CO31" s="516"/>
      <c r="CP31" s="516"/>
      <c r="CQ31" s="516"/>
      <c r="CR31" s="516"/>
      <c r="CS31" s="516"/>
      <c r="CT31" s="516"/>
      <c r="CU31" s="516"/>
      <c r="CV31" s="516"/>
      <c r="CW31" s="516"/>
      <c r="CX31" s="516"/>
      <c r="CY31" s="516"/>
      <c r="CZ31" s="516"/>
      <c r="DA31" s="516"/>
      <c r="DB31" s="516"/>
      <c r="DC31" s="516"/>
      <c r="DD31" s="516"/>
      <c r="DE31" s="516"/>
      <c r="DF31" s="516"/>
      <c r="DG31" s="516"/>
      <c r="DH31" s="516"/>
      <c r="DI31" s="516"/>
      <c r="DJ31" s="516"/>
      <c r="DK31" s="516"/>
      <c r="DL31" s="516"/>
      <c r="DM31" s="516"/>
      <c r="DN31" s="516"/>
      <c r="DO31" s="516"/>
      <c r="DP31" s="516"/>
      <c r="DQ31" s="516"/>
      <c r="DR31" s="516"/>
      <c r="DS31" s="516"/>
      <c r="DT31" s="516"/>
      <c r="DU31" s="516"/>
      <c r="DV31" s="516"/>
      <c r="DW31" s="516"/>
      <c r="DX31" s="516"/>
      <c r="DY31" s="516"/>
      <c r="DZ31" s="516"/>
      <c r="EA31" s="516"/>
      <c r="EB31" s="516"/>
      <c r="EC31" s="516"/>
      <c r="ED31" s="516"/>
      <c r="EE31" s="516"/>
      <c r="EF31" s="516"/>
      <c r="EG31" s="516"/>
      <c r="EH31" s="516"/>
      <c r="EI31" s="516"/>
      <c r="EJ31" s="516"/>
      <c r="EK31" s="516"/>
      <c r="EL31" s="516"/>
      <c r="EM31" s="516"/>
      <c r="EN31" s="516"/>
      <c r="EO31" s="516"/>
      <c r="EP31" s="516"/>
      <c r="EQ31" s="516"/>
      <c r="ER31" s="516"/>
      <c r="ES31" s="516"/>
      <c r="ET31" s="516"/>
      <c r="EU31" s="516"/>
      <c r="EV31" s="516"/>
      <c r="EW31" s="516"/>
      <c r="EX31" s="516"/>
      <c r="EY31" s="516"/>
      <c r="EZ31" s="516"/>
      <c r="FA31" s="516"/>
      <c r="FB31" s="516"/>
      <c r="FC31" s="516"/>
      <c r="FD31" s="516"/>
      <c r="FE31" s="516"/>
      <c r="FF31" s="516"/>
      <c r="FG31" s="516"/>
      <c r="FH31" s="516"/>
      <c r="FI31" s="516"/>
      <c r="FJ31" s="516"/>
      <c r="FK31" s="516"/>
      <c r="FL31" s="516"/>
      <c r="FM31" s="516"/>
      <c r="FN31" s="516"/>
      <c r="FO31" s="516"/>
      <c r="FP31" s="516"/>
      <c r="FQ31" s="516"/>
      <c r="FR31" s="516"/>
      <c r="FS31" s="516"/>
      <c r="FT31" s="516"/>
      <c r="FU31" s="516"/>
      <c r="FV31" s="516"/>
      <c r="FW31" s="516"/>
      <c r="FX31" s="516"/>
      <c r="FY31" s="516"/>
      <c r="FZ31" s="516"/>
      <c r="GA31" s="516"/>
      <c r="GB31" s="516"/>
      <c r="GC31" s="516"/>
      <c r="GD31" s="516"/>
      <c r="GE31" s="516"/>
      <c r="GF31" s="516"/>
      <c r="GG31" s="516"/>
      <c r="GH31" s="516"/>
      <c r="GI31" s="516"/>
      <c r="GJ31" s="516"/>
      <c r="GK31" s="516"/>
      <c r="GL31" s="516"/>
      <c r="GM31" s="516"/>
      <c r="GN31" s="516"/>
      <c r="GO31" s="516"/>
      <c r="GP31" s="516"/>
      <c r="GQ31" s="516"/>
      <c r="GR31" s="516"/>
      <c r="GS31" s="516"/>
      <c r="GT31" s="516"/>
      <c r="GU31" s="516"/>
      <c r="GV31" s="516"/>
      <c r="GW31" s="516"/>
      <c r="GX31" s="516"/>
      <c r="GY31" s="516"/>
      <c r="GZ31" s="516"/>
      <c r="HA31" s="516"/>
      <c r="HB31" s="516"/>
      <c r="HC31" s="516"/>
      <c r="HD31" s="516"/>
      <c r="HE31" s="516"/>
      <c r="HF31" s="516"/>
      <c r="HG31" s="516"/>
      <c r="HH31" s="516"/>
      <c r="HI31" s="516"/>
      <c r="HJ31" s="516"/>
      <c r="HK31" s="516"/>
      <c r="HL31" s="516"/>
      <c r="HM31" s="516"/>
      <c r="HN31" s="516"/>
      <c r="HO31" s="516"/>
      <c r="HP31" s="516"/>
      <c r="HQ31" s="516"/>
      <c r="HR31" s="516"/>
      <c r="HS31" s="516"/>
      <c r="HT31" s="516"/>
      <c r="HU31" s="516"/>
      <c r="HV31" s="516"/>
      <c r="HW31" s="516"/>
      <c r="HX31" s="516"/>
      <c r="HY31" s="516"/>
      <c r="HZ31" s="516"/>
      <c r="IA31" s="516"/>
      <c r="IB31" s="516"/>
      <c r="IC31" s="516"/>
      <c r="ID31" s="516"/>
      <c r="IE31" s="516"/>
      <c r="IF31" s="516"/>
      <c r="IG31" s="516"/>
      <c r="IH31" s="516"/>
      <c r="II31" s="516"/>
      <c r="IJ31" s="516"/>
      <c r="IK31" s="516"/>
      <c r="IL31" s="516"/>
      <c r="IM31" s="516"/>
      <c r="IN31" s="516"/>
      <c r="IO31" s="516"/>
      <c r="IP31" s="516"/>
      <c r="IQ31" s="516"/>
      <c r="IR31" s="516"/>
      <c r="IS31" s="516"/>
      <c r="IT31" s="516"/>
      <c r="IU31" s="516"/>
      <c r="IV31" s="516"/>
      <c r="IW31" s="516"/>
      <c r="IX31" s="516"/>
      <c r="IY31" s="516"/>
      <c r="IZ31" s="516"/>
      <c r="JA31" s="516"/>
      <c r="JB31" s="516"/>
      <c r="JC31" s="516"/>
      <c r="JD31" s="516"/>
      <c r="JE31" s="516"/>
      <c r="JF31" s="516"/>
      <c r="JG31" s="516"/>
      <c r="JH31" s="516"/>
      <c r="JI31" s="516"/>
      <c r="JJ31" s="516"/>
      <c r="JK31" s="516"/>
      <c r="JL31" s="516"/>
      <c r="JM31" s="516"/>
      <c r="JN31" s="516"/>
      <c r="JO31" s="516"/>
      <c r="JP31" s="516"/>
      <c r="JQ31" s="516"/>
      <c r="JR31" s="516"/>
      <c r="JS31" s="516"/>
      <c r="JT31" s="516"/>
      <c r="JU31" s="516"/>
      <c r="JV31" s="516"/>
      <c r="JW31" s="516"/>
      <c r="JX31" s="516"/>
      <c r="JY31" s="516"/>
      <c r="JZ31" s="516"/>
      <c r="KA31" s="516"/>
      <c r="KB31" s="516"/>
      <c r="KC31" s="516"/>
      <c r="KD31" s="516"/>
      <c r="KE31" s="516"/>
      <c r="KF31" s="516"/>
      <c r="KG31" s="516"/>
      <c r="KH31" s="516"/>
      <c r="KI31" s="516"/>
      <c r="KJ31" s="516"/>
      <c r="KK31" s="516"/>
      <c r="KL31" s="516"/>
      <c r="KM31" s="516"/>
      <c r="KN31" s="516"/>
      <c r="KO31" s="516"/>
      <c r="KP31" s="516"/>
      <c r="KQ31" s="516"/>
      <c r="KR31" s="516"/>
      <c r="KS31" s="516"/>
      <c r="KT31" s="516"/>
      <c r="KU31" s="516"/>
      <c r="KV31" s="516"/>
      <c r="KW31" s="516"/>
      <c r="KX31" s="516"/>
      <c r="KY31" s="516"/>
      <c r="KZ31" s="516"/>
      <c r="LA31" s="516"/>
      <c r="LB31" s="516"/>
      <c r="LC31" s="516"/>
      <c r="LD31" s="516"/>
      <c r="LE31" s="516"/>
      <c r="LF31" s="516"/>
      <c r="LG31" s="516"/>
      <c r="LH31" s="516"/>
      <c r="LI31" s="516"/>
      <c r="LJ31" s="516"/>
      <c r="LK31" s="516"/>
      <c r="LL31" s="516"/>
      <c r="LM31" s="516"/>
      <c r="LN31" s="516"/>
      <c r="LO31" s="516"/>
      <c r="LP31" s="516"/>
      <c r="LQ31" s="516"/>
      <c r="LR31" s="516"/>
      <c r="LS31" s="516"/>
      <c r="LT31" s="516"/>
      <c r="LU31" s="516"/>
      <c r="LV31" s="516"/>
      <c r="LW31" s="516"/>
      <c r="LX31" s="516"/>
      <c r="LY31" s="516"/>
      <c r="LZ31" s="516"/>
      <c r="MA31" s="516"/>
      <c r="MB31" s="516"/>
      <c r="MC31" s="516"/>
      <c r="MD31" s="516"/>
      <c r="ME31" s="516"/>
      <c r="MF31" s="516"/>
      <c r="MG31" s="516"/>
      <c r="MH31" s="516"/>
      <c r="MI31" s="516"/>
      <c r="MJ31" s="516"/>
      <c r="MK31" s="516"/>
      <c r="ML31" s="516"/>
      <c r="MM31" s="516"/>
      <c r="MN31" s="516"/>
      <c r="MO31" s="516"/>
      <c r="MP31" s="516"/>
      <c r="MQ31" s="516"/>
      <c r="MR31" s="516"/>
      <c r="MS31" s="516"/>
      <c r="MT31" s="516"/>
      <c r="MU31" s="516"/>
      <c r="MV31" s="516"/>
      <c r="MW31" s="516"/>
      <c r="MX31" s="516"/>
      <c r="MY31" s="516"/>
      <c r="MZ31" s="516"/>
      <c r="NA31" s="516"/>
      <c r="NB31" s="516"/>
      <c r="NC31" s="516"/>
      <c r="ND31" s="516"/>
      <c r="NE31" s="516"/>
      <c r="NF31" s="516"/>
      <c r="NG31" s="516"/>
      <c r="NH31" s="516"/>
      <c r="NI31" s="516"/>
      <c r="NJ31" s="516"/>
      <c r="NK31" s="516"/>
      <c r="NL31" s="516"/>
      <c r="NM31" s="516"/>
      <c r="NN31" s="516"/>
      <c r="NO31" s="516"/>
      <c r="NP31" s="516"/>
      <c r="NQ31" s="516"/>
      <c r="NR31" s="516"/>
      <c r="NS31" s="516"/>
      <c r="NT31" s="516"/>
      <c r="NU31" s="516"/>
      <c r="NV31" s="516"/>
      <c r="NW31" s="516"/>
      <c r="NX31" s="516"/>
      <c r="NY31" s="516"/>
      <c r="NZ31" s="516"/>
      <c r="OA31" s="516"/>
      <c r="OB31" s="516"/>
      <c r="OC31" s="516"/>
      <c r="OD31" s="516"/>
      <c r="OE31" s="516"/>
      <c r="OF31" s="516"/>
      <c r="OG31" s="516"/>
      <c r="OH31" s="516"/>
      <c r="OI31" s="516"/>
      <c r="OJ31" s="516"/>
      <c r="OK31" s="516"/>
      <c r="OL31" s="516"/>
      <c r="OM31" s="516"/>
      <c r="ON31" s="516"/>
      <c r="OO31" s="516"/>
      <c r="OP31" s="516"/>
      <c r="OQ31" s="516"/>
      <c r="OR31" s="516"/>
      <c r="OS31" s="516"/>
      <c r="OT31" s="516"/>
      <c r="OU31" s="516"/>
      <c r="OV31" s="516"/>
      <c r="OW31" s="516"/>
      <c r="OX31" s="516"/>
      <c r="OY31" s="516"/>
      <c r="OZ31" s="516"/>
      <c r="PA31" s="516"/>
      <c r="PB31" s="516"/>
      <c r="PC31" s="516"/>
      <c r="PD31" s="516"/>
      <c r="PE31" s="516"/>
      <c r="PF31" s="516"/>
      <c r="PG31" s="516"/>
      <c r="PH31" s="516"/>
      <c r="PI31" s="516"/>
      <c r="PJ31" s="516"/>
      <c r="PK31" s="516"/>
      <c r="PL31" s="516"/>
      <c r="PM31" s="516"/>
      <c r="PN31" s="516"/>
      <c r="PO31" s="516"/>
      <c r="PP31" s="516"/>
      <c r="PQ31" s="516"/>
      <c r="PR31" s="516"/>
      <c r="PS31" s="516"/>
      <c r="PT31" s="516"/>
      <c r="PU31" s="516"/>
      <c r="PV31" s="516"/>
      <c r="PW31" s="516"/>
      <c r="PX31" s="516"/>
      <c r="PY31" s="516"/>
      <c r="PZ31" s="516"/>
      <c r="QA31" s="516"/>
      <c r="QB31" s="516"/>
      <c r="QC31" s="516"/>
      <c r="QD31" s="516"/>
      <c r="QE31" s="516"/>
      <c r="QF31" s="516"/>
      <c r="QG31" s="516"/>
      <c r="QH31" s="516"/>
      <c r="QI31" s="516"/>
      <c r="QJ31" s="516"/>
      <c r="QK31" s="516"/>
      <c r="QL31" s="516"/>
      <c r="QM31" s="516"/>
      <c r="QN31" s="516"/>
      <c r="QO31" s="516"/>
      <c r="QP31" s="516"/>
      <c r="QQ31" s="516"/>
      <c r="QR31" s="516"/>
      <c r="QS31" s="516"/>
      <c r="QT31" s="516"/>
      <c r="QU31" s="516"/>
      <c r="QV31" s="516"/>
      <c r="QW31" s="516"/>
      <c r="QX31" s="516"/>
      <c r="QY31" s="516"/>
      <c r="QZ31" s="516"/>
      <c r="RA31" s="516"/>
      <c r="RB31" s="516"/>
      <c r="RC31" s="516"/>
      <c r="RD31" s="516"/>
      <c r="RE31" s="516"/>
      <c r="RF31" s="516"/>
      <c r="RG31" s="516"/>
    </row>
    <row r="32" spans="1:475" ht="26.4" x14ac:dyDescent="0.25">
      <c r="A32" s="319" t="s">
        <v>272</v>
      </c>
      <c r="B32" s="121" t="s">
        <v>251</v>
      </c>
      <c r="C32" s="171" t="s">
        <v>252</v>
      </c>
      <c r="D32" s="367" t="s">
        <v>54</v>
      </c>
      <c r="E32" s="686" t="str">
        <f>IF(E$31="N","X","")</f>
        <v/>
      </c>
      <c r="F32" s="645" t="str">
        <f t="shared" ref="F32:X36" si="9">IF(F$31="N","X","")</f>
        <v/>
      </c>
      <c r="G32" s="645" t="str">
        <f t="shared" si="9"/>
        <v/>
      </c>
      <c r="H32" s="645" t="str">
        <f t="shared" si="9"/>
        <v/>
      </c>
      <c r="I32" s="645" t="str">
        <f t="shared" si="9"/>
        <v/>
      </c>
      <c r="J32" s="645" t="str">
        <f t="shared" si="9"/>
        <v/>
      </c>
      <c r="K32" s="645" t="str">
        <f t="shared" si="9"/>
        <v/>
      </c>
      <c r="L32" s="645" t="str">
        <f t="shared" si="9"/>
        <v/>
      </c>
      <c r="M32" s="645" t="str">
        <f t="shared" si="9"/>
        <v/>
      </c>
      <c r="N32" s="645" t="str">
        <f t="shared" si="9"/>
        <v/>
      </c>
      <c r="O32" s="645" t="str">
        <f t="shared" si="9"/>
        <v/>
      </c>
      <c r="P32" s="645" t="str">
        <f t="shared" si="9"/>
        <v/>
      </c>
      <c r="Q32" s="645" t="str">
        <f t="shared" si="9"/>
        <v/>
      </c>
      <c r="R32" s="645" t="str">
        <f t="shared" si="9"/>
        <v/>
      </c>
      <c r="S32" s="645" t="str">
        <f t="shared" si="9"/>
        <v/>
      </c>
      <c r="T32" s="645" t="str">
        <f t="shared" si="9"/>
        <v/>
      </c>
      <c r="U32" s="645" t="str">
        <f t="shared" si="9"/>
        <v/>
      </c>
      <c r="V32" s="645" t="str">
        <f t="shared" si="9"/>
        <v/>
      </c>
      <c r="W32" s="645" t="str">
        <f t="shared" si="9"/>
        <v/>
      </c>
      <c r="X32" s="645" t="str">
        <f t="shared" si="9"/>
        <v/>
      </c>
      <c r="Y32" s="670"/>
      <c r="Z32" s="643"/>
      <c r="AA32" s="525"/>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6"/>
      <c r="BF32" s="516"/>
      <c r="BG32" s="516"/>
      <c r="BH32" s="516"/>
      <c r="BI32" s="516"/>
      <c r="BJ32" s="516"/>
      <c r="BK32" s="516"/>
      <c r="BL32" s="516"/>
      <c r="BM32" s="516"/>
      <c r="BN32" s="516"/>
      <c r="BO32" s="516"/>
      <c r="BP32" s="516"/>
      <c r="BQ32" s="516"/>
      <c r="BR32" s="516"/>
      <c r="BS32" s="516"/>
      <c r="BT32" s="516"/>
      <c r="BU32" s="516"/>
      <c r="BV32" s="516"/>
      <c r="BW32" s="516"/>
      <c r="BX32" s="516"/>
      <c r="BY32" s="516"/>
      <c r="BZ32" s="516"/>
      <c r="CA32" s="516"/>
      <c r="CB32" s="516"/>
      <c r="CC32" s="516"/>
      <c r="CD32" s="516"/>
      <c r="CE32" s="516"/>
      <c r="CF32" s="516"/>
      <c r="CG32" s="516"/>
      <c r="CH32" s="516"/>
      <c r="CI32" s="516"/>
      <c r="CJ32" s="516"/>
      <c r="CK32" s="516"/>
      <c r="CL32" s="516"/>
      <c r="CM32" s="516"/>
      <c r="CN32" s="516"/>
      <c r="CO32" s="516"/>
      <c r="CP32" s="516"/>
      <c r="CQ32" s="516"/>
      <c r="CR32" s="516"/>
      <c r="CS32" s="516"/>
      <c r="CT32" s="516"/>
      <c r="CU32" s="516"/>
      <c r="CV32" s="516"/>
      <c r="CW32" s="516"/>
      <c r="CX32" s="516"/>
      <c r="CY32" s="516"/>
      <c r="CZ32" s="516"/>
      <c r="DA32" s="516"/>
      <c r="DB32" s="516"/>
      <c r="DC32" s="516"/>
      <c r="DD32" s="516"/>
      <c r="DE32" s="516"/>
      <c r="DF32" s="516"/>
      <c r="DG32" s="516"/>
      <c r="DH32" s="516"/>
      <c r="DI32" s="516"/>
      <c r="DJ32" s="516"/>
      <c r="DK32" s="516"/>
      <c r="DL32" s="516"/>
      <c r="DM32" s="516"/>
      <c r="DN32" s="516"/>
      <c r="DO32" s="516"/>
      <c r="DP32" s="516"/>
      <c r="DQ32" s="516"/>
      <c r="DR32" s="516"/>
      <c r="DS32" s="516"/>
      <c r="DT32" s="516"/>
      <c r="DU32" s="516"/>
      <c r="DV32" s="516"/>
      <c r="DW32" s="516"/>
      <c r="DX32" s="516"/>
      <c r="DY32" s="516"/>
      <c r="DZ32" s="516"/>
      <c r="EA32" s="516"/>
      <c r="EB32" s="516"/>
      <c r="EC32" s="516"/>
      <c r="ED32" s="516"/>
      <c r="EE32" s="516"/>
      <c r="EF32" s="516"/>
      <c r="EG32" s="516"/>
      <c r="EH32" s="516"/>
      <c r="EI32" s="516"/>
      <c r="EJ32" s="516"/>
      <c r="EK32" s="516"/>
      <c r="EL32" s="516"/>
      <c r="EM32" s="516"/>
      <c r="EN32" s="516"/>
      <c r="EO32" s="516"/>
      <c r="EP32" s="516"/>
      <c r="EQ32" s="516"/>
      <c r="ER32" s="516"/>
      <c r="ES32" s="516"/>
      <c r="ET32" s="516"/>
      <c r="EU32" s="516"/>
      <c r="EV32" s="516"/>
      <c r="EW32" s="516"/>
      <c r="EX32" s="516"/>
      <c r="EY32" s="516"/>
      <c r="EZ32" s="516"/>
      <c r="FA32" s="516"/>
      <c r="FB32" s="516"/>
      <c r="FC32" s="516"/>
      <c r="FD32" s="516"/>
      <c r="FE32" s="516"/>
      <c r="FF32" s="516"/>
      <c r="FG32" s="516"/>
      <c r="FH32" s="516"/>
      <c r="FI32" s="516"/>
      <c r="FJ32" s="516"/>
      <c r="FK32" s="516"/>
      <c r="FL32" s="516"/>
      <c r="FM32" s="516"/>
      <c r="FN32" s="516"/>
      <c r="FO32" s="516"/>
      <c r="FP32" s="516"/>
      <c r="FQ32" s="516"/>
      <c r="FR32" s="516"/>
      <c r="FS32" s="516"/>
      <c r="FT32" s="516"/>
      <c r="FU32" s="516"/>
      <c r="FV32" s="516"/>
      <c r="FW32" s="516"/>
      <c r="FX32" s="516"/>
      <c r="FY32" s="516"/>
      <c r="FZ32" s="516"/>
      <c r="GA32" s="516"/>
      <c r="GB32" s="516"/>
      <c r="GC32" s="516"/>
      <c r="GD32" s="516"/>
      <c r="GE32" s="516"/>
      <c r="GF32" s="516"/>
      <c r="GG32" s="516"/>
      <c r="GH32" s="516"/>
      <c r="GI32" s="516"/>
      <c r="GJ32" s="516"/>
      <c r="GK32" s="516"/>
      <c r="GL32" s="516"/>
      <c r="GM32" s="516"/>
      <c r="GN32" s="516"/>
      <c r="GO32" s="516"/>
      <c r="GP32" s="516"/>
      <c r="GQ32" s="516"/>
      <c r="GR32" s="516"/>
      <c r="GS32" s="516"/>
      <c r="GT32" s="516"/>
      <c r="GU32" s="516"/>
      <c r="GV32" s="516"/>
      <c r="GW32" s="516"/>
      <c r="GX32" s="516"/>
      <c r="GY32" s="516"/>
      <c r="GZ32" s="516"/>
      <c r="HA32" s="516"/>
      <c r="HB32" s="516"/>
      <c r="HC32" s="516"/>
      <c r="HD32" s="516"/>
      <c r="HE32" s="516"/>
      <c r="HF32" s="516"/>
      <c r="HG32" s="516"/>
      <c r="HH32" s="516"/>
      <c r="HI32" s="516"/>
      <c r="HJ32" s="516"/>
      <c r="HK32" s="516"/>
      <c r="HL32" s="516"/>
      <c r="HM32" s="516"/>
      <c r="HN32" s="516"/>
      <c r="HO32" s="516"/>
      <c r="HP32" s="516"/>
      <c r="HQ32" s="516"/>
      <c r="HR32" s="516"/>
      <c r="HS32" s="516"/>
      <c r="HT32" s="516"/>
      <c r="HU32" s="516"/>
      <c r="HV32" s="516"/>
      <c r="HW32" s="516"/>
      <c r="HX32" s="516"/>
      <c r="HY32" s="516"/>
      <c r="HZ32" s="516"/>
      <c r="IA32" s="516"/>
      <c r="IB32" s="516"/>
      <c r="IC32" s="516"/>
      <c r="ID32" s="516"/>
      <c r="IE32" s="516"/>
      <c r="IF32" s="516"/>
      <c r="IG32" s="516"/>
      <c r="IH32" s="516"/>
      <c r="II32" s="516"/>
      <c r="IJ32" s="516"/>
      <c r="IK32" s="516"/>
      <c r="IL32" s="516"/>
      <c r="IM32" s="516"/>
      <c r="IN32" s="516"/>
      <c r="IO32" s="516"/>
      <c r="IP32" s="516"/>
      <c r="IQ32" s="516"/>
      <c r="IR32" s="516"/>
      <c r="IS32" s="516"/>
      <c r="IT32" s="516"/>
      <c r="IU32" s="516"/>
      <c r="IV32" s="516"/>
      <c r="IW32" s="516"/>
      <c r="IX32" s="516"/>
      <c r="IY32" s="516"/>
      <c r="IZ32" s="516"/>
      <c r="JA32" s="516"/>
      <c r="JB32" s="516"/>
      <c r="JC32" s="516"/>
      <c r="JD32" s="516"/>
      <c r="JE32" s="516"/>
      <c r="JF32" s="516"/>
      <c r="JG32" s="516"/>
      <c r="JH32" s="516"/>
      <c r="JI32" s="516"/>
      <c r="JJ32" s="516"/>
      <c r="JK32" s="516"/>
      <c r="JL32" s="516"/>
      <c r="JM32" s="516"/>
      <c r="JN32" s="516"/>
      <c r="JO32" s="516"/>
      <c r="JP32" s="516"/>
      <c r="JQ32" s="516"/>
      <c r="JR32" s="516"/>
      <c r="JS32" s="516"/>
      <c r="JT32" s="516"/>
      <c r="JU32" s="516"/>
      <c r="JV32" s="516"/>
      <c r="JW32" s="516"/>
      <c r="JX32" s="516"/>
      <c r="JY32" s="516"/>
      <c r="JZ32" s="516"/>
      <c r="KA32" s="516"/>
      <c r="KB32" s="516"/>
      <c r="KC32" s="516"/>
      <c r="KD32" s="516"/>
      <c r="KE32" s="516"/>
      <c r="KF32" s="516"/>
      <c r="KG32" s="516"/>
      <c r="KH32" s="516"/>
      <c r="KI32" s="516"/>
      <c r="KJ32" s="516"/>
      <c r="KK32" s="516"/>
      <c r="KL32" s="516"/>
      <c r="KM32" s="516"/>
      <c r="KN32" s="516"/>
      <c r="KO32" s="516"/>
      <c r="KP32" s="516"/>
      <c r="KQ32" s="516"/>
      <c r="KR32" s="516"/>
      <c r="KS32" s="516"/>
      <c r="KT32" s="516"/>
      <c r="KU32" s="516"/>
      <c r="KV32" s="516"/>
      <c r="KW32" s="516"/>
      <c r="KX32" s="516"/>
      <c r="KY32" s="516"/>
      <c r="KZ32" s="516"/>
      <c r="LA32" s="516"/>
      <c r="LB32" s="516"/>
      <c r="LC32" s="516"/>
      <c r="LD32" s="516"/>
      <c r="LE32" s="516"/>
      <c r="LF32" s="516"/>
      <c r="LG32" s="516"/>
      <c r="LH32" s="516"/>
      <c r="LI32" s="516"/>
      <c r="LJ32" s="516"/>
      <c r="LK32" s="516"/>
      <c r="LL32" s="516"/>
      <c r="LM32" s="516"/>
      <c r="LN32" s="516"/>
      <c r="LO32" s="516"/>
      <c r="LP32" s="516"/>
      <c r="LQ32" s="516"/>
      <c r="LR32" s="516"/>
      <c r="LS32" s="516"/>
      <c r="LT32" s="516"/>
      <c r="LU32" s="516"/>
      <c r="LV32" s="516"/>
      <c r="LW32" s="516"/>
      <c r="LX32" s="516"/>
      <c r="LY32" s="516"/>
      <c r="LZ32" s="516"/>
      <c r="MA32" s="516"/>
      <c r="MB32" s="516"/>
      <c r="MC32" s="516"/>
      <c r="MD32" s="516"/>
      <c r="ME32" s="516"/>
      <c r="MF32" s="516"/>
      <c r="MG32" s="516"/>
      <c r="MH32" s="516"/>
      <c r="MI32" s="516"/>
      <c r="MJ32" s="516"/>
      <c r="MK32" s="516"/>
      <c r="ML32" s="516"/>
      <c r="MM32" s="516"/>
      <c r="MN32" s="516"/>
      <c r="MO32" s="516"/>
      <c r="MP32" s="516"/>
      <c r="MQ32" s="516"/>
      <c r="MR32" s="516"/>
      <c r="MS32" s="516"/>
      <c r="MT32" s="516"/>
      <c r="MU32" s="516"/>
      <c r="MV32" s="516"/>
      <c r="MW32" s="516"/>
      <c r="MX32" s="516"/>
      <c r="MY32" s="516"/>
      <c r="MZ32" s="516"/>
      <c r="NA32" s="516"/>
      <c r="NB32" s="516"/>
      <c r="NC32" s="516"/>
      <c r="ND32" s="516"/>
      <c r="NE32" s="516"/>
      <c r="NF32" s="516"/>
      <c r="NG32" s="516"/>
      <c r="NH32" s="516"/>
      <c r="NI32" s="516"/>
      <c r="NJ32" s="516"/>
      <c r="NK32" s="516"/>
      <c r="NL32" s="516"/>
      <c r="NM32" s="516"/>
      <c r="NN32" s="516"/>
      <c r="NO32" s="516"/>
      <c r="NP32" s="516"/>
      <c r="NQ32" s="516"/>
      <c r="NR32" s="516"/>
      <c r="NS32" s="516"/>
      <c r="NT32" s="516"/>
      <c r="NU32" s="516"/>
      <c r="NV32" s="516"/>
      <c r="NW32" s="516"/>
      <c r="NX32" s="516"/>
      <c r="NY32" s="516"/>
      <c r="NZ32" s="516"/>
      <c r="OA32" s="516"/>
      <c r="OB32" s="516"/>
      <c r="OC32" s="516"/>
      <c r="OD32" s="516"/>
      <c r="OE32" s="516"/>
      <c r="OF32" s="516"/>
      <c r="OG32" s="516"/>
      <c r="OH32" s="516"/>
      <c r="OI32" s="516"/>
      <c r="OJ32" s="516"/>
      <c r="OK32" s="516"/>
      <c r="OL32" s="516"/>
      <c r="OM32" s="516"/>
      <c r="ON32" s="516"/>
      <c r="OO32" s="516"/>
      <c r="OP32" s="516"/>
      <c r="OQ32" s="516"/>
      <c r="OR32" s="516"/>
      <c r="OS32" s="516"/>
      <c r="OT32" s="516"/>
      <c r="OU32" s="516"/>
      <c r="OV32" s="516"/>
      <c r="OW32" s="516"/>
      <c r="OX32" s="516"/>
      <c r="OY32" s="516"/>
      <c r="OZ32" s="516"/>
      <c r="PA32" s="516"/>
      <c r="PB32" s="516"/>
      <c r="PC32" s="516"/>
      <c r="PD32" s="516"/>
      <c r="PE32" s="516"/>
      <c r="PF32" s="516"/>
      <c r="PG32" s="516"/>
      <c r="PH32" s="516"/>
      <c r="PI32" s="516"/>
      <c r="PJ32" s="516"/>
      <c r="PK32" s="516"/>
      <c r="PL32" s="516"/>
      <c r="PM32" s="516"/>
      <c r="PN32" s="516"/>
      <c r="PO32" s="516"/>
      <c r="PP32" s="516"/>
      <c r="PQ32" s="516"/>
      <c r="PR32" s="516"/>
      <c r="PS32" s="516"/>
      <c r="PT32" s="516"/>
      <c r="PU32" s="516"/>
      <c r="PV32" s="516"/>
      <c r="PW32" s="516"/>
      <c r="PX32" s="516"/>
      <c r="PY32" s="516"/>
      <c r="PZ32" s="516"/>
      <c r="QA32" s="516"/>
      <c r="QB32" s="516"/>
      <c r="QC32" s="516"/>
      <c r="QD32" s="516"/>
      <c r="QE32" s="516"/>
      <c r="QF32" s="516"/>
      <c r="QG32" s="516"/>
      <c r="QH32" s="516"/>
      <c r="QI32" s="516"/>
      <c r="QJ32" s="516"/>
      <c r="QK32" s="516"/>
      <c r="QL32" s="516"/>
      <c r="QM32" s="516"/>
      <c r="QN32" s="516"/>
      <c r="QO32" s="516"/>
      <c r="QP32" s="516"/>
      <c r="QQ32" s="516"/>
      <c r="QR32" s="516"/>
      <c r="QS32" s="516"/>
      <c r="QT32" s="516"/>
      <c r="QU32" s="516"/>
      <c r="QV32" s="516"/>
      <c r="QW32" s="516"/>
      <c r="QX32" s="516"/>
      <c r="QY32" s="516"/>
      <c r="QZ32" s="516"/>
      <c r="RA32" s="516"/>
      <c r="RB32" s="516"/>
      <c r="RC32" s="516"/>
      <c r="RD32" s="516"/>
      <c r="RE32" s="516"/>
      <c r="RF32" s="516"/>
      <c r="RG32" s="516"/>
    </row>
    <row r="33" spans="1:475" ht="26.4" x14ac:dyDescent="0.25">
      <c r="A33" s="319" t="s">
        <v>273</v>
      </c>
      <c r="B33" s="121" t="s">
        <v>251</v>
      </c>
      <c r="C33" s="171" t="s">
        <v>253</v>
      </c>
      <c r="D33" s="367" t="s">
        <v>54</v>
      </c>
      <c r="E33" s="686" t="str">
        <f t="shared" ref="E33:E36" si="10">IF(E$31="N","X","")</f>
        <v/>
      </c>
      <c r="F33" s="645" t="str">
        <f t="shared" si="9"/>
        <v/>
      </c>
      <c r="G33" s="645" t="str">
        <f t="shared" si="9"/>
        <v/>
      </c>
      <c r="H33" s="645" t="str">
        <f t="shared" si="9"/>
        <v/>
      </c>
      <c r="I33" s="645" t="str">
        <f t="shared" si="9"/>
        <v/>
      </c>
      <c r="J33" s="645" t="str">
        <f t="shared" si="9"/>
        <v/>
      </c>
      <c r="K33" s="645" t="str">
        <f t="shared" si="9"/>
        <v/>
      </c>
      <c r="L33" s="645" t="str">
        <f t="shared" si="9"/>
        <v/>
      </c>
      <c r="M33" s="645" t="str">
        <f t="shared" si="9"/>
        <v/>
      </c>
      <c r="N33" s="645" t="str">
        <f t="shared" si="9"/>
        <v/>
      </c>
      <c r="O33" s="645" t="str">
        <f t="shared" si="9"/>
        <v/>
      </c>
      <c r="P33" s="645" t="str">
        <f t="shared" si="9"/>
        <v/>
      </c>
      <c r="Q33" s="645" t="str">
        <f t="shared" si="9"/>
        <v/>
      </c>
      <c r="R33" s="645" t="str">
        <f t="shared" si="9"/>
        <v/>
      </c>
      <c r="S33" s="645" t="str">
        <f t="shared" si="9"/>
        <v/>
      </c>
      <c r="T33" s="645" t="str">
        <f t="shared" si="9"/>
        <v/>
      </c>
      <c r="U33" s="645" t="str">
        <f t="shared" si="9"/>
        <v/>
      </c>
      <c r="V33" s="645" t="str">
        <f t="shared" si="9"/>
        <v/>
      </c>
      <c r="W33" s="645" t="str">
        <f t="shared" si="9"/>
        <v/>
      </c>
      <c r="X33" s="645" t="str">
        <f t="shared" si="9"/>
        <v/>
      </c>
      <c r="Y33" s="670"/>
      <c r="Z33" s="643"/>
      <c r="AA33" s="525"/>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c r="BM33" s="516"/>
      <c r="BN33" s="516"/>
      <c r="BO33" s="516"/>
      <c r="BP33" s="516"/>
      <c r="BQ33" s="516"/>
      <c r="BR33" s="516"/>
      <c r="BS33" s="516"/>
      <c r="BT33" s="516"/>
      <c r="BU33" s="516"/>
      <c r="BV33" s="516"/>
      <c r="BW33" s="516"/>
      <c r="BX33" s="516"/>
      <c r="BY33" s="516"/>
      <c r="BZ33" s="516"/>
      <c r="CA33" s="516"/>
      <c r="CB33" s="516"/>
      <c r="CC33" s="516"/>
      <c r="CD33" s="516"/>
      <c r="CE33" s="516"/>
      <c r="CF33" s="516"/>
      <c r="CG33" s="516"/>
      <c r="CH33" s="516"/>
      <c r="CI33" s="516"/>
      <c r="CJ33" s="516"/>
      <c r="CK33" s="516"/>
      <c r="CL33" s="516"/>
      <c r="CM33" s="516"/>
      <c r="CN33" s="516"/>
      <c r="CO33" s="516"/>
      <c r="CP33" s="516"/>
      <c r="CQ33" s="516"/>
      <c r="CR33" s="516"/>
      <c r="CS33" s="516"/>
      <c r="CT33" s="516"/>
      <c r="CU33" s="516"/>
      <c r="CV33" s="516"/>
      <c r="CW33" s="516"/>
      <c r="CX33" s="516"/>
      <c r="CY33" s="516"/>
      <c r="CZ33" s="516"/>
      <c r="DA33" s="516"/>
      <c r="DB33" s="516"/>
      <c r="DC33" s="516"/>
      <c r="DD33" s="516"/>
      <c r="DE33" s="516"/>
      <c r="DF33" s="516"/>
      <c r="DG33" s="516"/>
      <c r="DH33" s="516"/>
      <c r="DI33" s="516"/>
      <c r="DJ33" s="516"/>
      <c r="DK33" s="516"/>
      <c r="DL33" s="516"/>
      <c r="DM33" s="516"/>
      <c r="DN33" s="516"/>
      <c r="DO33" s="516"/>
      <c r="DP33" s="516"/>
      <c r="DQ33" s="516"/>
      <c r="DR33" s="516"/>
      <c r="DS33" s="516"/>
      <c r="DT33" s="516"/>
      <c r="DU33" s="516"/>
      <c r="DV33" s="516"/>
      <c r="DW33" s="516"/>
      <c r="DX33" s="516"/>
      <c r="DY33" s="516"/>
      <c r="DZ33" s="516"/>
      <c r="EA33" s="516"/>
      <c r="EB33" s="516"/>
      <c r="EC33" s="516"/>
      <c r="ED33" s="516"/>
      <c r="EE33" s="516"/>
      <c r="EF33" s="516"/>
      <c r="EG33" s="516"/>
      <c r="EH33" s="516"/>
      <c r="EI33" s="516"/>
      <c r="EJ33" s="516"/>
      <c r="EK33" s="516"/>
      <c r="EL33" s="516"/>
      <c r="EM33" s="516"/>
      <c r="EN33" s="516"/>
      <c r="EO33" s="516"/>
      <c r="EP33" s="516"/>
      <c r="EQ33" s="516"/>
      <c r="ER33" s="516"/>
      <c r="ES33" s="516"/>
      <c r="ET33" s="516"/>
      <c r="EU33" s="516"/>
      <c r="EV33" s="516"/>
      <c r="EW33" s="516"/>
      <c r="EX33" s="516"/>
      <c r="EY33" s="516"/>
      <c r="EZ33" s="516"/>
      <c r="FA33" s="516"/>
      <c r="FB33" s="516"/>
      <c r="FC33" s="516"/>
      <c r="FD33" s="516"/>
      <c r="FE33" s="516"/>
      <c r="FF33" s="516"/>
      <c r="FG33" s="516"/>
      <c r="FH33" s="516"/>
      <c r="FI33" s="516"/>
      <c r="FJ33" s="516"/>
      <c r="FK33" s="516"/>
      <c r="FL33" s="516"/>
      <c r="FM33" s="516"/>
      <c r="FN33" s="516"/>
      <c r="FO33" s="516"/>
      <c r="FP33" s="516"/>
      <c r="FQ33" s="516"/>
      <c r="FR33" s="516"/>
      <c r="FS33" s="516"/>
      <c r="FT33" s="516"/>
      <c r="FU33" s="516"/>
      <c r="FV33" s="516"/>
      <c r="FW33" s="516"/>
      <c r="FX33" s="516"/>
      <c r="FY33" s="516"/>
      <c r="FZ33" s="516"/>
      <c r="GA33" s="516"/>
      <c r="GB33" s="516"/>
      <c r="GC33" s="516"/>
      <c r="GD33" s="516"/>
      <c r="GE33" s="516"/>
      <c r="GF33" s="516"/>
      <c r="GG33" s="516"/>
      <c r="GH33" s="516"/>
      <c r="GI33" s="516"/>
      <c r="GJ33" s="516"/>
      <c r="GK33" s="516"/>
      <c r="GL33" s="516"/>
      <c r="GM33" s="516"/>
      <c r="GN33" s="516"/>
      <c r="GO33" s="516"/>
      <c r="GP33" s="516"/>
      <c r="GQ33" s="516"/>
      <c r="GR33" s="516"/>
      <c r="GS33" s="516"/>
      <c r="GT33" s="516"/>
      <c r="GU33" s="516"/>
      <c r="GV33" s="516"/>
      <c r="GW33" s="516"/>
      <c r="GX33" s="516"/>
      <c r="GY33" s="516"/>
      <c r="GZ33" s="516"/>
      <c r="HA33" s="516"/>
      <c r="HB33" s="516"/>
      <c r="HC33" s="516"/>
      <c r="HD33" s="516"/>
      <c r="HE33" s="516"/>
      <c r="HF33" s="516"/>
      <c r="HG33" s="516"/>
      <c r="HH33" s="516"/>
      <c r="HI33" s="516"/>
      <c r="HJ33" s="516"/>
      <c r="HK33" s="516"/>
      <c r="HL33" s="516"/>
      <c r="HM33" s="516"/>
      <c r="HN33" s="516"/>
      <c r="HO33" s="516"/>
      <c r="HP33" s="516"/>
      <c r="HQ33" s="516"/>
      <c r="HR33" s="516"/>
      <c r="HS33" s="516"/>
      <c r="HT33" s="516"/>
      <c r="HU33" s="516"/>
      <c r="HV33" s="516"/>
      <c r="HW33" s="516"/>
      <c r="HX33" s="516"/>
      <c r="HY33" s="516"/>
      <c r="HZ33" s="516"/>
      <c r="IA33" s="516"/>
      <c r="IB33" s="516"/>
      <c r="IC33" s="516"/>
      <c r="ID33" s="516"/>
      <c r="IE33" s="516"/>
      <c r="IF33" s="516"/>
      <c r="IG33" s="516"/>
      <c r="IH33" s="516"/>
      <c r="II33" s="516"/>
      <c r="IJ33" s="516"/>
      <c r="IK33" s="516"/>
      <c r="IL33" s="516"/>
      <c r="IM33" s="516"/>
      <c r="IN33" s="516"/>
      <c r="IO33" s="516"/>
      <c r="IP33" s="516"/>
      <c r="IQ33" s="516"/>
      <c r="IR33" s="516"/>
      <c r="IS33" s="516"/>
      <c r="IT33" s="516"/>
      <c r="IU33" s="516"/>
      <c r="IV33" s="516"/>
      <c r="IW33" s="516"/>
      <c r="IX33" s="516"/>
      <c r="IY33" s="516"/>
      <c r="IZ33" s="516"/>
      <c r="JA33" s="516"/>
      <c r="JB33" s="516"/>
      <c r="JC33" s="516"/>
      <c r="JD33" s="516"/>
      <c r="JE33" s="516"/>
      <c r="JF33" s="516"/>
      <c r="JG33" s="516"/>
      <c r="JH33" s="516"/>
      <c r="JI33" s="516"/>
      <c r="JJ33" s="516"/>
      <c r="JK33" s="516"/>
      <c r="JL33" s="516"/>
      <c r="JM33" s="516"/>
      <c r="JN33" s="516"/>
      <c r="JO33" s="516"/>
      <c r="JP33" s="516"/>
      <c r="JQ33" s="516"/>
      <c r="JR33" s="516"/>
      <c r="JS33" s="516"/>
      <c r="JT33" s="516"/>
      <c r="JU33" s="516"/>
      <c r="JV33" s="516"/>
      <c r="JW33" s="516"/>
      <c r="JX33" s="516"/>
      <c r="JY33" s="516"/>
      <c r="JZ33" s="516"/>
      <c r="KA33" s="516"/>
      <c r="KB33" s="516"/>
      <c r="KC33" s="516"/>
      <c r="KD33" s="516"/>
      <c r="KE33" s="516"/>
      <c r="KF33" s="516"/>
      <c r="KG33" s="516"/>
      <c r="KH33" s="516"/>
      <c r="KI33" s="516"/>
      <c r="KJ33" s="516"/>
      <c r="KK33" s="516"/>
      <c r="KL33" s="516"/>
      <c r="KM33" s="516"/>
      <c r="KN33" s="516"/>
      <c r="KO33" s="516"/>
      <c r="KP33" s="516"/>
      <c r="KQ33" s="516"/>
      <c r="KR33" s="516"/>
      <c r="KS33" s="516"/>
      <c r="KT33" s="516"/>
      <c r="KU33" s="516"/>
      <c r="KV33" s="516"/>
      <c r="KW33" s="516"/>
      <c r="KX33" s="516"/>
      <c r="KY33" s="516"/>
      <c r="KZ33" s="516"/>
      <c r="LA33" s="516"/>
      <c r="LB33" s="516"/>
      <c r="LC33" s="516"/>
      <c r="LD33" s="516"/>
      <c r="LE33" s="516"/>
      <c r="LF33" s="516"/>
      <c r="LG33" s="516"/>
      <c r="LH33" s="516"/>
      <c r="LI33" s="516"/>
      <c r="LJ33" s="516"/>
      <c r="LK33" s="516"/>
      <c r="LL33" s="516"/>
      <c r="LM33" s="516"/>
      <c r="LN33" s="516"/>
      <c r="LO33" s="516"/>
      <c r="LP33" s="516"/>
      <c r="LQ33" s="516"/>
      <c r="LR33" s="516"/>
      <c r="LS33" s="516"/>
      <c r="LT33" s="516"/>
      <c r="LU33" s="516"/>
      <c r="LV33" s="516"/>
      <c r="LW33" s="516"/>
      <c r="LX33" s="516"/>
      <c r="LY33" s="516"/>
      <c r="LZ33" s="516"/>
      <c r="MA33" s="516"/>
      <c r="MB33" s="516"/>
      <c r="MC33" s="516"/>
      <c r="MD33" s="516"/>
      <c r="ME33" s="516"/>
      <c r="MF33" s="516"/>
      <c r="MG33" s="516"/>
      <c r="MH33" s="516"/>
      <c r="MI33" s="516"/>
      <c r="MJ33" s="516"/>
      <c r="MK33" s="516"/>
      <c r="ML33" s="516"/>
      <c r="MM33" s="516"/>
      <c r="MN33" s="516"/>
      <c r="MO33" s="516"/>
      <c r="MP33" s="516"/>
      <c r="MQ33" s="516"/>
      <c r="MR33" s="516"/>
      <c r="MS33" s="516"/>
      <c r="MT33" s="516"/>
      <c r="MU33" s="516"/>
      <c r="MV33" s="516"/>
      <c r="MW33" s="516"/>
      <c r="MX33" s="516"/>
      <c r="MY33" s="516"/>
      <c r="MZ33" s="516"/>
      <c r="NA33" s="516"/>
      <c r="NB33" s="516"/>
      <c r="NC33" s="516"/>
      <c r="ND33" s="516"/>
      <c r="NE33" s="516"/>
      <c r="NF33" s="516"/>
      <c r="NG33" s="516"/>
      <c r="NH33" s="516"/>
      <c r="NI33" s="516"/>
      <c r="NJ33" s="516"/>
      <c r="NK33" s="516"/>
      <c r="NL33" s="516"/>
      <c r="NM33" s="516"/>
      <c r="NN33" s="516"/>
      <c r="NO33" s="516"/>
      <c r="NP33" s="516"/>
      <c r="NQ33" s="516"/>
      <c r="NR33" s="516"/>
      <c r="NS33" s="516"/>
      <c r="NT33" s="516"/>
      <c r="NU33" s="516"/>
      <c r="NV33" s="516"/>
      <c r="NW33" s="516"/>
      <c r="NX33" s="516"/>
      <c r="NY33" s="516"/>
      <c r="NZ33" s="516"/>
      <c r="OA33" s="516"/>
      <c r="OB33" s="516"/>
      <c r="OC33" s="516"/>
      <c r="OD33" s="516"/>
      <c r="OE33" s="516"/>
      <c r="OF33" s="516"/>
      <c r="OG33" s="516"/>
      <c r="OH33" s="516"/>
      <c r="OI33" s="516"/>
      <c r="OJ33" s="516"/>
      <c r="OK33" s="516"/>
      <c r="OL33" s="516"/>
      <c r="OM33" s="516"/>
      <c r="ON33" s="516"/>
      <c r="OO33" s="516"/>
      <c r="OP33" s="516"/>
      <c r="OQ33" s="516"/>
      <c r="OR33" s="516"/>
      <c r="OS33" s="516"/>
      <c r="OT33" s="516"/>
      <c r="OU33" s="516"/>
      <c r="OV33" s="516"/>
      <c r="OW33" s="516"/>
      <c r="OX33" s="516"/>
      <c r="OY33" s="516"/>
      <c r="OZ33" s="516"/>
      <c r="PA33" s="516"/>
      <c r="PB33" s="516"/>
      <c r="PC33" s="516"/>
      <c r="PD33" s="516"/>
      <c r="PE33" s="516"/>
      <c r="PF33" s="516"/>
      <c r="PG33" s="516"/>
      <c r="PH33" s="516"/>
      <c r="PI33" s="516"/>
      <c r="PJ33" s="516"/>
      <c r="PK33" s="516"/>
      <c r="PL33" s="516"/>
      <c r="PM33" s="516"/>
      <c r="PN33" s="516"/>
      <c r="PO33" s="516"/>
      <c r="PP33" s="516"/>
      <c r="PQ33" s="516"/>
      <c r="PR33" s="516"/>
      <c r="PS33" s="516"/>
      <c r="PT33" s="516"/>
      <c r="PU33" s="516"/>
      <c r="PV33" s="516"/>
      <c r="PW33" s="516"/>
      <c r="PX33" s="516"/>
      <c r="PY33" s="516"/>
      <c r="PZ33" s="516"/>
      <c r="QA33" s="516"/>
      <c r="QB33" s="516"/>
      <c r="QC33" s="516"/>
      <c r="QD33" s="516"/>
      <c r="QE33" s="516"/>
      <c r="QF33" s="516"/>
      <c r="QG33" s="516"/>
      <c r="QH33" s="516"/>
      <c r="QI33" s="516"/>
      <c r="QJ33" s="516"/>
      <c r="QK33" s="516"/>
      <c r="QL33" s="516"/>
      <c r="QM33" s="516"/>
      <c r="QN33" s="516"/>
      <c r="QO33" s="516"/>
      <c r="QP33" s="516"/>
      <c r="QQ33" s="516"/>
      <c r="QR33" s="516"/>
      <c r="QS33" s="516"/>
      <c r="QT33" s="516"/>
      <c r="QU33" s="516"/>
      <c r="QV33" s="516"/>
      <c r="QW33" s="516"/>
      <c r="QX33" s="516"/>
      <c r="QY33" s="516"/>
      <c r="QZ33" s="516"/>
      <c r="RA33" s="516"/>
      <c r="RB33" s="516"/>
      <c r="RC33" s="516"/>
      <c r="RD33" s="516"/>
      <c r="RE33" s="516"/>
      <c r="RF33" s="516"/>
      <c r="RG33" s="516"/>
    </row>
    <row r="34" spans="1:475" ht="26.4" x14ac:dyDescent="0.25">
      <c r="A34" s="319" t="s">
        <v>274</v>
      </c>
      <c r="B34" s="121" t="s">
        <v>251</v>
      </c>
      <c r="C34" s="171" t="s">
        <v>254</v>
      </c>
      <c r="D34" s="367" t="s">
        <v>54</v>
      </c>
      <c r="E34" s="686" t="str">
        <f t="shared" si="10"/>
        <v/>
      </c>
      <c r="F34" s="645" t="str">
        <f t="shared" si="9"/>
        <v/>
      </c>
      <c r="G34" s="645" t="str">
        <f t="shared" si="9"/>
        <v/>
      </c>
      <c r="H34" s="645" t="str">
        <f t="shared" si="9"/>
        <v/>
      </c>
      <c r="I34" s="645" t="str">
        <f t="shared" si="9"/>
        <v/>
      </c>
      <c r="J34" s="645" t="str">
        <f t="shared" si="9"/>
        <v/>
      </c>
      <c r="K34" s="645" t="str">
        <f t="shared" si="9"/>
        <v/>
      </c>
      <c r="L34" s="645" t="str">
        <f t="shared" si="9"/>
        <v/>
      </c>
      <c r="M34" s="645" t="str">
        <f t="shared" si="9"/>
        <v/>
      </c>
      <c r="N34" s="645" t="str">
        <f t="shared" si="9"/>
        <v/>
      </c>
      <c r="O34" s="645" t="str">
        <f t="shared" si="9"/>
        <v/>
      </c>
      <c r="P34" s="645" t="str">
        <f t="shared" si="9"/>
        <v/>
      </c>
      <c r="Q34" s="645" t="str">
        <f t="shared" si="9"/>
        <v/>
      </c>
      <c r="R34" s="645" t="str">
        <f t="shared" si="9"/>
        <v/>
      </c>
      <c r="S34" s="645" t="str">
        <f t="shared" si="9"/>
        <v/>
      </c>
      <c r="T34" s="645" t="str">
        <f t="shared" si="9"/>
        <v/>
      </c>
      <c r="U34" s="645" t="str">
        <f t="shared" si="9"/>
        <v/>
      </c>
      <c r="V34" s="645" t="str">
        <f t="shared" si="9"/>
        <v/>
      </c>
      <c r="W34" s="645" t="str">
        <f t="shared" si="9"/>
        <v/>
      </c>
      <c r="X34" s="645" t="str">
        <f t="shared" si="9"/>
        <v/>
      </c>
      <c r="Y34" s="670"/>
      <c r="Z34" s="643"/>
      <c r="AA34" s="525"/>
      <c r="AB34" s="516"/>
      <c r="AC34" s="516"/>
      <c r="AD34" s="516"/>
      <c r="AE34" s="516"/>
      <c r="AF34" s="516"/>
      <c r="AG34" s="516"/>
      <c r="AH34" s="516"/>
      <c r="AI34" s="516"/>
      <c r="AJ34" s="516"/>
      <c r="AK34" s="516"/>
      <c r="AL34" s="516"/>
      <c r="AM34" s="516"/>
      <c r="AN34" s="516"/>
      <c r="AO34" s="516"/>
      <c r="AP34" s="516"/>
      <c r="AQ34" s="516"/>
      <c r="AR34" s="516"/>
      <c r="AS34" s="516"/>
      <c r="AT34" s="516"/>
      <c r="AU34" s="516"/>
      <c r="AV34" s="516"/>
      <c r="AW34" s="516"/>
      <c r="AX34" s="516"/>
      <c r="AY34" s="516"/>
      <c r="AZ34" s="516"/>
      <c r="BA34" s="516"/>
      <c r="BB34" s="516"/>
      <c r="BC34" s="516"/>
      <c r="BD34" s="516"/>
      <c r="BE34" s="516"/>
      <c r="BF34" s="516"/>
      <c r="BG34" s="516"/>
      <c r="BH34" s="516"/>
      <c r="BI34" s="516"/>
      <c r="BJ34" s="516"/>
      <c r="BK34" s="516"/>
      <c r="BL34" s="516"/>
      <c r="BM34" s="516"/>
      <c r="BN34" s="516"/>
      <c r="BO34" s="516"/>
      <c r="BP34" s="516"/>
      <c r="BQ34" s="516"/>
      <c r="BR34" s="516"/>
      <c r="BS34" s="516"/>
      <c r="BT34" s="516"/>
      <c r="BU34" s="516"/>
      <c r="BV34" s="516"/>
      <c r="BW34" s="516"/>
      <c r="BX34" s="516"/>
      <c r="BY34" s="516"/>
      <c r="BZ34" s="516"/>
      <c r="CA34" s="516"/>
      <c r="CB34" s="516"/>
      <c r="CC34" s="516"/>
      <c r="CD34" s="516"/>
      <c r="CE34" s="516"/>
      <c r="CF34" s="516"/>
      <c r="CG34" s="516"/>
      <c r="CH34" s="516"/>
      <c r="CI34" s="516"/>
      <c r="CJ34" s="516"/>
      <c r="CK34" s="516"/>
      <c r="CL34" s="516"/>
      <c r="CM34" s="516"/>
      <c r="CN34" s="516"/>
      <c r="CO34" s="516"/>
      <c r="CP34" s="516"/>
      <c r="CQ34" s="516"/>
      <c r="CR34" s="516"/>
      <c r="CS34" s="516"/>
      <c r="CT34" s="516"/>
      <c r="CU34" s="516"/>
      <c r="CV34" s="516"/>
      <c r="CW34" s="516"/>
      <c r="CX34" s="516"/>
      <c r="CY34" s="516"/>
      <c r="CZ34" s="516"/>
      <c r="DA34" s="516"/>
      <c r="DB34" s="516"/>
      <c r="DC34" s="516"/>
      <c r="DD34" s="516"/>
      <c r="DE34" s="516"/>
      <c r="DF34" s="516"/>
      <c r="DG34" s="516"/>
      <c r="DH34" s="516"/>
      <c r="DI34" s="516"/>
      <c r="DJ34" s="516"/>
      <c r="DK34" s="516"/>
      <c r="DL34" s="516"/>
      <c r="DM34" s="516"/>
      <c r="DN34" s="516"/>
      <c r="DO34" s="516"/>
      <c r="DP34" s="516"/>
      <c r="DQ34" s="516"/>
      <c r="DR34" s="516"/>
      <c r="DS34" s="516"/>
      <c r="DT34" s="516"/>
      <c r="DU34" s="516"/>
      <c r="DV34" s="516"/>
      <c r="DW34" s="516"/>
      <c r="DX34" s="516"/>
      <c r="DY34" s="516"/>
      <c r="DZ34" s="516"/>
      <c r="EA34" s="516"/>
      <c r="EB34" s="516"/>
      <c r="EC34" s="516"/>
      <c r="ED34" s="516"/>
      <c r="EE34" s="516"/>
      <c r="EF34" s="516"/>
      <c r="EG34" s="516"/>
      <c r="EH34" s="516"/>
      <c r="EI34" s="516"/>
      <c r="EJ34" s="516"/>
      <c r="EK34" s="516"/>
      <c r="EL34" s="516"/>
      <c r="EM34" s="516"/>
      <c r="EN34" s="516"/>
      <c r="EO34" s="516"/>
      <c r="EP34" s="516"/>
      <c r="EQ34" s="516"/>
      <c r="ER34" s="516"/>
      <c r="ES34" s="516"/>
      <c r="ET34" s="516"/>
      <c r="EU34" s="516"/>
      <c r="EV34" s="516"/>
      <c r="EW34" s="516"/>
      <c r="EX34" s="516"/>
      <c r="EY34" s="516"/>
      <c r="EZ34" s="516"/>
      <c r="FA34" s="516"/>
      <c r="FB34" s="516"/>
      <c r="FC34" s="516"/>
      <c r="FD34" s="516"/>
      <c r="FE34" s="516"/>
      <c r="FF34" s="516"/>
      <c r="FG34" s="516"/>
      <c r="FH34" s="516"/>
      <c r="FI34" s="516"/>
      <c r="FJ34" s="516"/>
      <c r="FK34" s="516"/>
      <c r="FL34" s="516"/>
      <c r="FM34" s="516"/>
      <c r="FN34" s="516"/>
      <c r="FO34" s="516"/>
      <c r="FP34" s="516"/>
      <c r="FQ34" s="516"/>
      <c r="FR34" s="516"/>
      <c r="FS34" s="516"/>
      <c r="FT34" s="516"/>
      <c r="FU34" s="516"/>
      <c r="FV34" s="516"/>
      <c r="FW34" s="516"/>
      <c r="FX34" s="516"/>
      <c r="FY34" s="516"/>
      <c r="FZ34" s="516"/>
      <c r="GA34" s="516"/>
      <c r="GB34" s="516"/>
      <c r="GC34" s="516"/>
      <c r="GD34" s="516"/>
      <c r="GE34" s="516"/>
      <c r="GF34" s="516"/>
      <c r="GG34" s="516"/>
      <c r="GH34" s="516"/>
      <c r="GI34" s="516"/>
      <c r="GJ34" s="516"/>
      <c r="GK34" s="516"/>
      <c r="GL34" s="516"/>
      <c r="GM34" s="516"/>
      <c r="GN34" s="516"/>
      <c r="GO34" s="516"/>
      <c r="GP34" s="516"/>
      <c r="GQ34" s="516"/>
      <c r="GR34" s="516"/>
      <c r="GS34" s="516"/>
      <c r="GT34" s="516"/>
      <c r="GU34" s="516"/>
      <c r="GV34" s="516"/>
      <c r="GW34" s="516"/>
      <c r="GX34" s="516"/>
      <c r="GY34" s="516"/>
      <c r="GZ34" s="516"/>
      <c r="HA34" s="516"/>
      <c r="HB34" s="516"/>
      <c r="HC34" s="516"/>
      <c r="HD34" s="516"/>
      <c r="HE34" s="516"/>
      <c r="HF34" s="516"/>
      <c r="HG34" s="516"/>
      <c r="HH34" s="516"/>
      <c r="HI34" s="516"/>
      <c r="HJ34" s="516"/>
      <c r="HK34" s="516"/>
      <c r="HL34" s="516"/>
      <c r="HM34" s="516"/>
      <c r="HN34" s="516"/>
      <c r="HO34" s="516"/>
      <c r="HP34" s="516"/>
      <c r="HQ34" s="516"/>
      <c r="HR34" s="516"/>
      <c r="HS34" s="516"/>
      <c r="HT34" s="516"/>
      <c r="HU34" s="516"/>
      <c r="HV34" s="516"/>
      <c r="HW34" s="516"/>
      <c r="HX34" s="516"/>
      <c r="HY34" s="516"/>
      <c r="HZ34" s="516"/>
      <c r="IA34" s="516"/>
      <c r="IB34" s="516"/>
      <c r="IC34" s="516"/>
      <c r="ID34" s="516"/>
      <c r="IE34" s="516"/>
      <c r="IF34" s="516"/>
      <c r="IG34" s="516"/>
      <c r="IH34" s="516"/>
      <c r="II34" s="516"/>
      <c r="IJ34" s="516"/>
      <c r="IK34" s="516"/>
      <c r="IL34" s="516"/>
      <c r="IM34" s="516"/>
      <c r="IN34" s="516"/>
      <c r="IO34" s="516"/>
      <c r="IP34" s="516"/>
      <c r="IQ34" s="516"/>
      <c r="IR34" s="516"/>
      <c r="IS34" s="516"/>
      <c r="IT34" s="516"/>
      <c r="IU34" s="516"/>
      <c r="IV34" s="516"/>
      <c r="IW34" s="516"/>
      <c r="IX34" s="516"/>
      <c r="IY34" s="516"/>
      <c r="IZ34" s="516"/>
      <c r="JA34" s="516"/>
      <c r="JB34" s="516"/>
      <c r="JC34" s="516"/>
      <c r="JD34" s="516"/>
      <c r="JE34" s="516"/>
      <c r="JF34" s="516"/>
      <c r="JG34" s="516"/>
      <c r="JH34" s="516"/>
      <c r="JI34" s="516"/>
      <c r="JJ34" s="516"/>
      <c r="JK34" s="516"/>
      <c r="JL34" s="516"/>
      <c r="JM34" s="516"/>
      <c r="JN34" s="516"/>
      <c r="JO34" s="516"/>
      <c r="JP34" s="516"/>
      <c r="JQ34" s="516"/>
      <c r="JR34" s="516"/>
      <c r="JS34" s="516"/>
      <c r="JT34" s="516"/>
      <c r="JU34" s="516"/>
      <c r="JV34" s="516"/>
      <c r="JW34" s="516"/>
      <c r="JX34" s="516"/>
      <c r="JY34" s="516"/>
      <c r="JZ34" s="516"/>
      <c r="KA34" s="516"/>
      <c r="KB34" s="516"/>
      <c r="KC34" s="516"/>
      <c r="KD34" s="516"/>
      <c r="KE34" s="516"/>
      <c r="KF34" s="516"/>
      <c r="KG34" s="516"/>
      <c r="KH34" s="516"/>
      <c r="KI34" s="516"/>
      <c r="KJ34" s="516"/>
      <c r="KK34" s="516"/>
      <c r="KL34" s="516"/>
      <c r="KM34" s="516"/>
      <c r="KN34" s="516"/>
      <c r="KO34" s="516"/>
      <c r="KP34" s="516"/>
      <c r="KQ34" s="516"/>
      <c r="KR34" s="516"/>
      <c r="KS34" s="516"/>
      <c r="KT34" s="516"/>
      <c r="KU34" s="516"/>
      <c r="KV34" s="516"/>
      <c r="KW34" s="516"/>
      <c r="KX34" s="516"/>
      <c r="KY34" s="516"/>
      <c r="KZ34" s="516"/>
      <c r="LA34" s="516"/>
      <c r="LB34" s="516"/>
      <c r="LC34" s="516"/>
      <c r="LD34" s="516"/>
      <c r="LE34" s="516"/>
      <c r="LF34" s="516"/>
      <c r="LG34" s="516"/>
      <c r="LH34" s="516"/>
      <c r="LI34" s="516"/>
      <c r="LJ34" s="516"/>
      <c r="LK34" s="516"/>
      <c r="LL34" s="516"/>
      <c r="LM34" s="516"/>
      <c r="LN34" s="516"/>
      <c r="LO34" s="516"/>
      <c r="LP34" s="516"/>
      <c r="LQ34" s="516"/>
      <c r="LR34" s="516"/>
      <c r="LS34" s="516"/>
      <c r="LT34" s="516"/>
      <c r="LU34" s="516"/>
      <c r="LV34" s="516"/>
      <c r="LW34" s="516"/>
      <c r="LX34" s="516"/>
      <c r="LY34" s="516"/>
      <c r="LZ34" s="516"/>
      <c r="MA34" s="516"/>
      <c r="MB34" s="516"/>
      <c r="MC34" s="516"/>
      <c r="MD34" s="516"/>
      <c r="ME34" s="516"/>
      <c r="MF34" s="516"/>
      <c r="MG34" s="516"/>
      <c r="MH34" s="516"/>
      <c r="MI34" s="516"/>
      <c r="MJ34" s="516"/>
      <c r="MK34" s="516"/>
      <c r="ML34" s="516"/>
      <c r="MM34" s="516"/>
      <c r="MN34" s="516"/>
      <c r="MO34" s="516"/>
      <c r="MP34" s="516"/>
      <c r="MQ34" s="516"/>
      <c r="MR34" s="516"/>
      <c r="MS34" s="516"/>
      <c r="MT34" s="516"/>
      <c r="MU34" s="516"/>
      <c r="MV34" s="516"/>
      <c r="MW34" s="516"/>
      <c r="MX34" s="516"/>
      <c r="MY34" s="516"/>
      <c r="MZ34" s="516"/>
      <c r="NA34" s="516"/>
      <c r="NB34" s="516"/>
      <c r="NC34" s="516"/>
      <c r="ND34" s="516"/>
      <c r="NE34" s="516"/>
      <c r="NF34" s="516"/>
      <c r="NG34" s="516"/>
      <c r="NH34" s="516"/>
      <c r="NI34" s="516"/>
      <c r="NJ34" s="516"/>
      <c r="NK34" s="516"/>
      <c r="NL34" s="516"/>
      <c r="NM34" s="516"/>
      <c r="NN34" s="516"/>
      <c r="NO34" s="516"/>
      <c r="NP34" s="516"/>
      <c r="NQ34" s="516"/>
      <c r="NR34" s="516"/>
      <c r="NS34" s="516"/>
      <c r="NT34" s="516"/>
      <c r="NU34" s="516"/>
      <c r="NV34" s="516"/>
      <c r="NW34" s="516"/>
      <c r="NX34" s="516"/>
      <c r="NY34" s="516"/>
      <c r="NZ34" s="516"/>
      <c r="OA34" s="516"/>
      <c r="OB34" s="516"/>
      <c r="OC34" s="516"/>
      <c r="OD34" s="516"/>
      <c r="OE34" s="516"/>
      <c r="OF34" s="516"/>
      <c r="OG34" s="516"/>
      <c r="OH34" s="516"/>
      <c r="OI34" s="516"/>
      <c r="OJ34" s="516"/>
      <c r="OK34" s="516"/>
      <c r="OL34" s="516"/>
      <c r="OM34" s="516"/>
      <c r="ON34" s="516"/>
      <c r="OO34" s="516"/>
      <c r="OP34" s="516"/>
      <c r="OQ34" s="516"/>
      <c r="OR34" s="516"/>
      <c r="OS34" s="516"/>
      <c r="OT34" s="516"/>
      <c r="OU34" s="516"/>
      <c r="OV34" s="516"/>
      <c r="OW34" s="516"/>
      <c r="OX34" s="516"/>
      <c r="OY34" s="516"/>
      <c r="OZ34" s="516"/>
      <c r="PA34" s="516"/>
      <c r="PB34" s="516"/>
      <c r="PC34" s="516"/>
      <c r="PD34" s="516"/>
      <c r="PE34" s="516"/>
      <c r="PF34" s="516"/>
      <c r="PG34" s="516"/>
      <c r="PH34" s="516"/>
      <c r="PI34" s="516"/>
      <c r="PJ34" s="516"/>
      <c r="PK34" s="516"/>
      <c r="PL34" s="516"/>
      <c r="PM34" s="516"/>
      <c r="PN34" s="516"/>
      <c r="PO34" s="516"/>
      <c r="PP34" s="516"/>
      <c r="PQ34" s="516"/>
      <c r="PR34" s="516"/>
      <c r="PS34" s="516"/>
      <c r="PT34" s="516"/>
      <c r="PU34" s="516"/>
      <c r="PV34" s="516"/>
      <c r="PW34" s="516"/>
      <c r="PX34" s="516"/>
      <c r="PY34" s="516"/>
      <c r="PZ34" s="516"/>
      <c r="QA34" s="516"/>
      <c r="QB34" s="516"/>
      <c r="QC34" s="516"/>
      <c r="QD34" s="516"/>
      <c r="QE34" s="516"/>
      <c r="QF34" s="516"/>
      <c r="QG34" s="516"/>
      <c r="QH34" s="516"/>
      <c r="QI34" s="516"/>
      <c r="QJ34" s="516"/>
      <c r="QK34" s="516"/>
      <c r="QL34" s="516"/>
      <c r="QM34" s="516"/>
      <c r="QN34" s="516"/>
      <c r="QO34" s="516"/>
      <c r="QP34" s="516"/>
      <c r="QQ34" s="516"/>
      <c r="QR34" s="516"/>
      <c r="QS34" s="516"/>
      <c r="QT34" s="516"/>
      <c r="QU34" s="516"/>
      <c r="QV34" s="516"/>
      <c r="QW34" s="516"/>
      <c r="QX34" s="516"/>
      <c r="QY34" s="516"/>
      <c r="QZ34" s="516"/>
      <c r="RA34" s="516"/>
      <c r="RB34" s="516"/>
      <c r="RC34" s="516"/>
      <c r="RD34" s="516"/>
      <c r="RE34" s="516"/>
      <c r="RF34" s="516"/>
      <c r="RG34" s="516"/>
    </row>
    <row r="35" spans="1:475" ht="39.6" x14ac:dyDescent="0.25">
      <c r="A35" s="319" t="s">
        <v>275</v>
      </c>
      <c r="B35" s="121" t="s">
        <v>251</v>
      </c>
      <c r="C35" s="171" t="s">
        <v>255</v>
      </c>
      <c r="D35" s="367" t="s">
        <v>54</v>
      </c>
      <c r="E35" s="686" t="str">
        <f t="shared" si="10"/>
        <v/>
      </c>
      <c r="F35" s="645" t="str">
        <f t="shared" si="9"/>
        <v/>
      </c>
      <c r="G35" s="645" t="str">
        <f t="shared" si="9"/>
        <v/>
      </c>
      <c r="H35" s="645" t="str">
        <f t="shared" si="9"/>
        <v/>
      </c>
      <c r="I35" s="645" t="str">
        <f t="shared" si="9"/>
        <v/>
      </c>
      <c r="J35" s="645" t="str">
        <f t="shared" si="9"/>
        <v/>
      </c>
      <c r="K35" s="645" t="str">
        <f t="shared" si="9"/>
        <v/>
      </c>
      <c r="L35" s="645" t="str">
        <f t="shared" si="9"/>
        <v/>
      </c>
      <c r="M35" s="645" t="str">
        <f t="shared" si="9"/>
        <v/>
      </c>
      <c r="N35" s="645" t="str">
        <f t="shared" si="9"/>
        <v/>
      </c>
      <c r="O35" s="645" t="str">
        <f t="shared" si="9"/>
        <v/>
      </c>
      <c r="P35" s="645" t="str">
        <f t="shared" si="9"/>
        <v/>
      </c>
      <c r="Q35" s="645" t="str">
        <f t="shared" si="9"/>
        <v/>
      </c>
      <c r="R35" s="645" t="str">
        <f t="shared" si="9"/>
        <v/>
      </c>
      <c r="S35" s="645" t="str">
        <f t="shared" si="9"/>
        <v/>
      </c>
      <c r="T35" s="645" t="str">
        <f t="shared" si="9"/>
        <v/>
      </c>
      <c r="U35" s="645" t="str">
        <f t="shared" si="9"/>
        <v/>
      </c>
      <c r="V35" s="645" t="str">
        <f t="shared" si="9"/>
        <v/>
      </c>
      <c r="W35" s="645" t="str">
        <f t="shared" si="9"/>
        <v/>
      </c>
      <c r="X35" s="645" t="str">
        <f t="shared" si="9"/>
        <v/>
      </c>
      <c r="Y35" s="670"/>
      <c r="Z35" s="643"/>
      <c r="AA35" s="525"/>
      <c r="AB35" s="516"/>
      <c r="AC35" s="516"/>
      <c r="AD35" s="516"/>
      <c r="AE35" s="516"/>
      <c r="AF35" s="516"/>
      <c r="AG35" s="516"/>
      <c r="AH35" s="516"/>
      <c r="AI35" s="516"/>
      <c r="AJ35" s="516"/>
      <c r="AK35" s="516"/>
      <c r="AL35" s="516"/>
      <c r="AM35" s="516"/>
      <c r="AN35" s="516"/>
      <c r="AO35" s="516"/>
      <c r="AP35" s="516"/>
      <c r="AQ35" s="516"/>
      <c r="AR35" s="516"/>
      <c r="AS35" s="516"/>
      <c r="AT35" s="516"/>
      <c r="AU35" s="516"/>
      <c r="AV35" s="516"/>
      <c r="AW35" s="516"/>
      <c r="AX35" s="516"/>
      <c r="AY35" s="516"/>
      <c r="AZ35" s="516"/>
      <c r="BA35" s="516"/>
      <c r="BB35" s="516"/>
      <c r="BC35" s="516"/>
      <c r="BD35" s="516"/>
      <c r="BE35" s="516"/>
      <c r="BF35" s="516"/>
      <c r="BG35" s="516"/>
      <c r="BH35" s="516"/>
      <c r="BI35" s="516"/>
      <c r="BJ35" s="516"/>
      <c r="BK35" s="516"/>
      <c r="BL35" s="516"/>
      <c r="BM35" s="516"/>
      <c r="BN35" s="516"/>
      <c r="BO35" s="516"/>
      <c r="BP35" s="516"/>
      <c r="BQ35" s="516"/>
      <c r="BR35" s="516"/>
      <c r="BS35" s="516"/>
      <c r="BT35" s="516"/>
      <c r="BU35" s="516"/>
      <c r="BV35" s="516"/>
      <c r="BW35" s="516"/>
      <c r="BX35" s="516"/>
      <c r="BY35" s="516"/>
      <c r="BZ35" s="516"/>
      <c r="CA35" s="516"/>
      <c r="CB35" s="516"/>
      <c r="CC35" s="516"/>
      <c r="CD35" s="516"/>
      <c r="CE35" s="516"/>
      <c r="CF35" s="516"/>
      <c r="CG35" s="516"/>
      <c r="CH35" s="516"/>
      <c r="CI35" s="516"/>
      <c r="CJ35" s="516"/>
      <c r="CK35" s="516"/>
      <c r="CL35" s="516"/>
      <c r="CM35" s="516"/>
      <c r="CN35" s="516"/>
      <c r="CO35" s="516"/>
      <c r="CP35" s="516"/>
      <c r="CQ35" s="516"/>
      <c r="CR35" s="516"/>
      <c r="CS35" s="516"/>
      <c r="CT35" s="516"/>
      <c r="CU35" s="516"/>
      <c r="CV35" s="516"/>
      <c r="CW35" s="516"/>
      <c r="CX35" s="516"/>
      <c r="CY35" s="516"/>
      <c r="CZ35" s="516"/>
      <c r="DA35" s="516"/>
      <c r="DB35" s="516"/>
      <c r="DC35" s="516"/>
      <c r="DD35" s="516"/>
      <c r="DE35" s="516"/>
      <c r="DF35" s="516"/>
      <c r="DG35" s="516"/>
      <c r="DH35" s="516"/>
      <c r="DI35" s="516"/>
      <c r="DJ35" s="516"/>
      <c r="DK35" s="516"/>
      <c r="DL35" s="516"/>
      <c r="DM35" s="516"/>
      <c r="DN35" s="516"/>
      <c r="DO35" s="516"/>
      <c r="DP35" s="516"/>
      <c r="DQ35" s="516"/>
      <c r="DR35" s="516"/>
      <c r="DS35" s="516"/>
      <c r="DT35" s="516"/>
      <c r="DU35" s="516"/>
      <c r="DV35" s="516"/>
      <c r="DW35" s="516"/>
      <c r="DX35" s="516"/>
      <c r="DY35" s="516"/>
      <c r="DZ35" s="516"/>
      <c r="EA35" s="516"/>
      <c r="EB35" s="516"/>
      <c r="EC35" s="516"/>
      <c r="ED35" s="516"/>
      <c r="EE35" s="516"/>
      <c r="EF35" s="516"/>
      <c r="EG35" s="516"/>
      <c r="EH35" s="516"/>
      <c r="EI35" s="516"/>
      <c r="EJ35" s="516"/>
      <c r="EK35" s="516"/>
      <c r="EL35" s="516"/>
      <c r="EM35" s="516"/>
      <c r="EN35" s="516"/>
      <c r="EO35" s="516"/>
      <c r="EP35" s="516"/>
      <c r="EQ35" s="516"/>
      <c r="ER35" s="516"/>
      <c r="ES35" s="516"/>
      <c r="ET35" s="516"/>
      <c r="EU35" s="516"/>
      <c r="EV35" s="516"/>
      <c r="EW35" s="516"/>
      <c r="EX35" s="516"/>
      <c r="EY35" s="516"/>
      <c r="EZ35" s="516"/>
      <c r="FA35" s="516"/>
      <c r="FB35" s="516"/>
      <c r="FC35" s="516"/>
      <c r="FD35" s="516"/>
      <c r="FE35" s="516"/>
      <c r="FF35" s="516"/>
      <c r="FG35" s="516"/>
      <c r="FH35" s="516"/>
      <c r="FI35" s="516"/>
      <c r="FJ35" s="516"/>
      <c r="FK35" s="516"/>
      <c r="FL35" s="516"/>
      <c r="FM35" s="516"/>
      <c r="FN35" s="516"/>
      <c r="FO35" s="516"/>
      <c r="FP35" s="516"/>
      <c r="FQ35" s="516"/>
      <c r="FR35" s="516"/>
      <c r="FS35" s="516"/>
      <c r="FT35" s="516"/>
      <c r="FU35" s="516"/>
      <c r="FV35" s="516"/>
      <c r="FW35" s="516"/>
      <c r="FX35" s="516"/>
      <c r="FY35" s="516"/>
      <c r="FZ35" s="516"/>
      <c r="GA35" s="516"/>
      <c r="GB35" s="516"/>
      <c r="GC35" s="516"/>
      <c r="GD35" s="516"/>
      <c r="GE35" s="516"/>
      <c r="GF35" s="516"/>
      <c r="GG35" s="516"/>
      <c r="GH35" s="516"/>
      <c r="GI35" s="516"/>
      <c r="GJ35" s="516"/>
      <c r="GK35" s="516"/>
      <c r="GL35" s="516"/>
      <c r="GM35" s="516"/>
      <c r="GN35" s="516"/>
      <c r="GO35" s="516"/>
      <c r="GP35" s="516"/>
      <c r="GQ35" s="516"/>
      <c r="GR35" s="516"/>
      <c r="GS35" s="516"/>
      <c r="GT35" s="516"/>
      <c r="GU35" s="516"/>
      <c r="GV35" s="516"/>
      <c r="GW35" s="516"/>
      <c r="GX35" s="516"/>
      <c r="GY35" s="516"/>
      <c r="GZ35" s="516"/>
      <c r="HA35" s="516"/>
      <c r="HB35" s="516"/>
      <c r="HC35" s="516"/>
      <c r="HD35" s="516"/>
      <c r="HE35" s="516"/>
      <c r="HF35" s="516"/>
      <c r="HG35" s="516"/>
      <c r="HH35" s="516"/>
      <c r="HI35" s="516"/>
      <c r="HJ35" s="516"/>
      <c r="HK35" s="516"/>
      <c r="HL35" s="516"/>
      <c r="HM35" s="516"/>
      <c r="HN35" s="516"/>
      <c r="HO35" s="516"/>
      <c r="HP35" s="516"/>
      <c r="HQ35" s="516"/>
      <c r="HR35" s="516"/>
      <c r="HS35" s="516"/>
      <c r="HT35" s="516"/>
      <c r="HU35" s="516"/>
      <c r="HV35" s="516"/>
      <c r="HW35" s="516"/>
      <c r="HX35" s="516"/>
      <c r="HY35" s="516"/>
      <c r="HZ35" s="516"/>
      <c r="IA35" s="516"/>
      <c r="IB35" s="516"/>
      <c r="IC35" s="516"/>
      <c r="ID35" s="516"/>
      <c r="IE35" s="516"/>
      <c r="IF35" s="516"/>
      <c r="IG35" s="516"/>
      <c r="IH35" s="516"/>
      <c r="II35" s="516"/>
      <c r="IJ35" s="516"/>
      <c r="IK35" s="516"/>
      <c r="IL35" s="516"/>
      <c r="IM35" s="516"/>
      <c r="IN35" s="516"/>
      <c r="IO35" s="516"/>
      <c r="IP35" s="516"/>
      <c r="IQ35" s="516"/>
      <c r="IR35" s="516"/>
      <c r="IS35" s="516"/>
      <c r="IT35" s="516"/>
      <c r="IU35" s="516"/>
      <c r="IV35" s="516"/>
      <c r="IW35" s="516"/>
      <c r="IX35" s="516"/>
      <c r="IY35" s="516"/>
      <c r="IZ35" s="516"/>
      <c r="JA35" s="516"/>
      <c r="JB35" s="516"/>
      <c r="JC35" s="516"/>
      <c r="JD35" s="516"/>
      <c r="JE35" s="516"/>
      <c r="JF35" s="516"/>
      <c r="JG35" s="516"/>
      <c r="JH35" s="516"/>
      <c r="JI35" s="516"/>
      <c r="JJ35" s="516"/>
      <c r="JK35" s="516"/>
      <c r="JL35" s="516"/>
      <c r="JM35" s="516"/>
      <c r="JN35" s="516"/>
      <c r="JO35" s="516"/>
      <c r="JP35" s="516"/>
      <c r="JQ35" s="516"/>
      <c r="JR35" s="516"/>
      <c r="JS35" s="516"/>
      <c r="JT35" s="516"/>
      <c r="JU35" s="516"/>
      <c r="JV35" s="516"/>
      <c r="JW35" s="516"/>
      <c r="JX35" s="516"/>
      <c r="JY35" s="516"/>
      <c r="JZ35" s="516"/>
      <c r="KA35" s="516"/>
      <c r="KB35" s="516"/>
      <c r="KC35" s="516"/>
      <c r="KD35" s="516"/>
      <c r="KE35" s="516"/>
      <c r="KF35" s="516"/>
      <c r="KG35" s="516"/>
      <c r="KH35" s="516"/>
      <c r="KI35" s="516"/>
      <c r="KJ35" s="516"/>
      <c r="KK35" s="516"/>
      <c r="KL35" s="516"/>
      <c r="KM35" s="516"/>
      <c r="KN35" s="516"/>
      <c r="KO35" s="516"/>
      <c r="KP35" s="516"/>
      <c r="KQ35" s="516"/>
      <c r="KR35" s="516"/>
      <c r="KS35" s="516"/>
      <c r="KT35" s="516"/>
      <c r="KU35" s="516"/>
      <c r="KV35" s="516"/>
      <c r="KW35" s="516"/>
      <c r="KX35" s="516"/>
      <c r="KY35" s="516"/>
      <c r="KZ35" s="516"/>
      <c r="LA35" s="516"/>
      <c r="LB35" s="516"/>
      <c r="LC35" s="516"/>
      <c r="LD35" s="516"/>
      <c r="LE35" s="516"/>
      <c r="LF35" s="516"/>
      <c r="LG35" s="516"/>
      <c r="LH35" s="516"/>
      <c r="LI35" s="516"/>
      <c r="LJ35" s="516"/>
      <c r="LK35" s="516"/>
      <c r="LL35" s="516"/>
      <c r="LM35" s="516"/>
      <c r="LN35" s="516"/>
      <c r="LO35" s="516"/>
      <c r="LP35" s="516"/>
      <c r="LQ35" s="516"/>
      <c r="LR35" s="516"/>
      <c r="LS35" s="516"/>
      <c r="LT35" s="516"/>
      <c r="LU35" s="516"/>
      <c r="LV35" s="516"/>
      <c r="LW35" s="516"/>
      <c r="LX35" s="516"/>
      <c r="LY35" s="516"/>
      <c r="LZ35" s="516"/>
      <c r="MA35" s="516"/>
      <c r="MB35" s="516"/>
      <c r="MC35" s="516"/>
      <c r="MD35" s="516"/>
      <c r="ME35" s="516"/>
      <c r="MF35" s="516"/>
      <c r="MG35" s="516"/>
      <c r="MH35" s="516"/>
      <c r="MI35" s="516"/>
      <c r="MJ35" s="516"/>
      <c r="MK35" s="516"/>
      <c r="ML35" s="516"/>
      <c r="MM35" s="516"/>
      <c r="MN35" s="516"/>
      <c r="MO35" s="516"/>
      <c r="MP35" s="516"/>
      <c r="MQ35" s="516"/>
      <c r="MR35" s="516"/>
      <c r="MS35" s="516"/>
      <c r="MT35" s="516"/>
      <c r="MU35" s="516"/>
      <c r="MV35" s="516"/>
      <c r="MW35" s="516"/>
      <c r="MX35" s="516"/>
      <c r="MY35" s="516"/>
      <c r="MZ35" s="516"/>
      <c r="NA35" s="516"/>
      <c r="NB35" s="516"/>
      <c r="NC35" s="516"/>
      <c r="ND35" s="516"/>
      <c r="NE35" s="516"/>
      <c r="NF35" s="516"/>
      <c r="NG35" s="516"/>
      <c r="NH35" s="516"/>
      <c r="NI35" s="516"/>
      <c r="NJ35" s="516"/>
      <c r="NK35" s="516"/>
      <c r="NL35" s="516"/>
      <c r="NM35" s="516"/>
      <c r="NN35" s="516"/>
      <c r="NO35" s="516"/>
      <c r="NP35" s="516"/>
      <c r="NQ35" s="516"/>
      <c r="NR35" s="516"/>
      <c r="NS35" s="516"/>
      <c r="NT35" s="516"/>
      <c r="NU35" s="516"/>
      <c r="NV35" s="516"/>
      <c r="NW35" s="516"/>
      <c r="NX35" s="516"/>
      <c r="NY35" s="516"/>
      <c r="NZ35" s="516"/>
      <c r="OA35" s="516"/>
      <c r="OB35" s="516"/>
      <c r="OC35" s="516"/>
      <c r="OD35" s="516"/>
      <c r="OE35" s="516"/>
      <c r="OF35" s="516"/>
      <c r="OG35" s="516"/>
      <c r="OH35" s="516"/>
      <c r="OI35" s="516"/>
      <c r="OJ35" s="516"/>
      <c r="OK35" s="516"/>
      <c r="OL35" s="516"/>
      <c r="OM35" s="516"/>
      <c r="ON35" s="516"/>
      <c r="OO35" s="516"/>
      <c r="OP35" s="516"/>
      <c r="OQ35" s="516"/>
      <c r="OR35" s="516"/>
      <c r="OS35" s="516"/>
      <c r="OT35" s="516"/>
      <c r="OU35" s="516"/>
      <c r="OV35" s="516"/>
      <c r="OW35" s="516"/>
      <c r="OX35" s="516"/>
      <c r="OY35" s="516"/>
      <c r="OZ35" s="516"/>
      <c r="PA35" s="516"/>
      <c r="PB35" s="516"/>
      <c r="PC35" s="516"/>
      <c r="PD35" s="516"/>
      <c r="PE35" s="516"/>
      <c r="PF35" s="516"/>
      <c r="PG35" s="516"/>
      <c r="PH35" s="516"/>
      <c r="PI35" s="516"/>
      <c r="PJ35" s="516"/>
      <c r="PK35" s="516"/>
      <c r="PL35" s="516"/>
      <c r="PM35" s="516"/>
      <c r="PN35" s="516"/>
      <c r="PO35" s="516"/>
      <c r="PP35" s="516"/>
      <c r="PQ35" s="516"/>
      <c r="PR35" s="516"/>
      <c r="PS35" s="516"/>
      <c r="PT35" s="516"/>
      <c r="PU35" s="516"/>
      <c r="PV35" s="516"/>
      <c r="PW35" s="516"/>
      <c r="PX35" s="516"/>
      <c r="PY35" s="516"/>
      <c r="PZ35" s="516"/>
      <c r="QA35" s="516"/>
      <c r="QB35" s="516"/>
      <c r="QC35" s="516"/>
      <c r="QD35" s="516"/>
      <c r="QE35" s="516"/>
      <c r="QF35" s="516"/>
      <c r="QG35" s="516"/>
      <c r="QH35" s="516"/>
      <c r="QI35" s="516"/>
      <c r="QJ35" s="516"/>
      <c r="QK35" s="516"/>
      <c r="QL35" s="516"/>
      <c r="QM35" s="516"/>
      <c r="QN35" s="516"/>
      <c r="QO35" s="516"/>
      <c r="QP35" s="516"/>
      <c r="QQ35" s="516"/>
      <c r="QR35" s="516"/>
      <c r="QS35" s="516"/>
      <c r="QT35" s="516"/>
      <c r="QU35" s="516"/>
      <c r="QV35" s="516"/>
      <c r="QW35" s="516"/>
      <c r="QX35" s="516"/>
      <c r="QY35" s="516"/>
      <c r="QZ35" s="516"/>
      <c r="RA35" s="516"/>
      <c r="RB35" s="516"/>
      <c r="RC35" s="516"/>
      <c r="RD35" s="516"/>
      <c r="RE35" s="516"/>
      <c r="RF35" s="516"/>
      <c r="RG35" s="516"/>
    </row>
    <row r="36" spans="1:475" ht="39.6" x14ac:dyDescent="0.25">
      <c r="A36" s="319" t="s">
        <v>276</v>
      </c>
      <c r="B36" s="121" t="s">
        <v>251</v>
      </c>
      <c r="C36" s="171" t="s">
        <v>256</v>
      </c>
      <c r="D36" s="367" t="s">
        <v>54</v>
      </c>
      <c r="E36" s="686" t="str">
        <f t="shared" si="10"/>
        <v/>
      </c>
      <c r="F36" s="645" t="str">
        <f t="shared" si="9"/>
        <v/>
      </c>
      <c r="G36" s="645" t="str">
        <f t="shared" si="9"/>
        <v/>
      </c>
      <c r="H36" s="645" t="str">
        <f t="shared" si="9"/>
        <v/>
      </c>
      <c r="I36" s="645" t="str">
        <f t="shared" si="9"/>
        <v/>
      </c>
      <c r="J36" s="645" t="str">
        <f t="shared" si="9"/>
        <v/>
      </c>
      <c r="K36" s="645" t="str">
        <f t="shared" si="9"/>
        <v/>
      </c>
      <c r="L36" s="645" t="str">
        <f t="shared" si="9"/>
        <v/>
      </c>
      <c r="M36" s="645" t="str">
        <f t="shared" si="9"/>
        <v/>
      </c>
      <c r="N36" s="645" t="str">
        <f t="shared" si="9"/>
        <v/>
      </c>
      <c r="O36" s="645" t="str">
        <f t="shared" si="9"/>
        <v/>
      </c>
      <c r="P36" s="645" t="str">
        <f t="shared" si="9"/>
        <v/>
      </c>
      <c r="Q36" s="645" t="str">
        <f t="shared" si="9"/>
        <v/>
      </c>
      <c r="R36" s="645" t="str">
        <f t="shared" si="9"/>
        <v/>
      </c>
      <c r="S36" s="645" t="str">
        <f t="shared" si="9"/>
        <v/>
      </c>
      <c r="T36" s="645" t="str">
        <f t="shared" si="9"/>
        <v/>
      </c>
      <c r="U36" s="645" t="str">
        <f t="shared" si="9"/>
        <v/>
      </c>
      <c r="V36" s="645" t="str">
        <f t="shared" si="9"/>
        <v/>
      </c>
      <c r="W36" s="645" t="str">
        <f t="shared" si="9"/>
        <v/>
      </c>
      <c r="X36" s="645" t="str">
        <f t="shared" si="9"/>
        <v/>
      </c>
      <c r="Y36" s="670"/>
      <c r="Z36" s="643"/>
      <c r="AA36" s="525"/>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6"/>
      <c r="CV36" s="516"/>
      <c r="CW36" s="516"/>
      <c r="CX36" s="516"/>
      <c r="CY36" s="516"/>
      <c r="CZ36" s="516"/>
      <c r="DA36" s="516"/>
      <c r="DB36" s="516"/>
      <c r="DC36" s="516"/>
      <c r="DD36" s="516"/>
      <c r="DE36" s="516"/>
      <c r="DF36" s="516"/>
      <c r="DG36" s="516"/>
      <c r="DH36" s="516"/>
      <c r="DI36" s="516"/>
      <c r="DJ36" s="516"/>
      <c r="DK36" s="516"/>
      <c r="DL36" s="516"/>
      <c r="DM36" s="516"/>
      <c r="DN36" s="516"/>
      <c r="DO36" s="516"/>
      <c r="DP36" s="516"/>
      <c r="DQ36" s="516"/>
      <c r="DR36" s="516"/>
      <c r="DS36" s="516"/>
      <c r="DT36" s="516"/>
      <c r="DU36" s="516"/>
      <c r="DV36" s="516"/>
      <c r="DW36" s="516"/>
      <c r="DX36" s="516"/>
      <c r="DY36" s="516"/>
      <c r="DZ36" s="516"/>
      <c r="EA36" s="516"/>
      <c r="EB36" s="516"/>
      <c r="EC36" s="516"/>
      <c r="ED36" s="516"/>
      <c r="EE36" s="516"/>
      <c r="EF36" s="516"/>
      <c r="EG36" s="516"/>
      <c r="EH36" s="516"/>
      <c r="EI36" s="516"/>
      <c r="EJ36" s="516"/>
      <c r="EK36" s="516"/>
      <c r="EL36" s="516"/>
      <c r="EM36" s="516"/>
      <c r="EN36" s="516"/>
      <c r="EO36" s="516"/>
      <c r="EP36" s="516"/>
      <c r="EQ36" s="516"/>
      <c r="ER36" s="516"/>
      <c r="ES36" s="516"/>
      <c r="ET36" s="516"/>
      <c r="EU36" s="516"/>
      <c r="EV36" s="516"/>
      <c r="EW36" s="516"/>
      <c r="EX36" s="516"/>
      <c r="EY36" s="516"/>
      <c r="EZ36" s="516"/>
      <c r="FA36" s="516"/>
      <c r="FB36" s="516"/>
      <c r="FC36" s="516"/>
      <c r="FD36" s="516"/>
      <c r="FE36" s="516"/>
      <c r="FF36" s="516"/>
      <c r="FG36" s="516"/>
      <c r="FH36" s="516"/>
      <c r="FI36" s="516"/>
      <c r="FJ36" s="516"/>
      <c r="FK36" s="516"/>
      <c r="FL36" s="516"/>
      <c r="FM36" s="516"/>
      <c r="FN36" s="516"/>
      <c r="FO36" s="516"/>
      <c r="FP36" s="516"/>
      <c r="FQ36" s="516"/>
      <c r="FR36" s="516"/>
      <c r="FS36" s="516"/>
      <c r="FT36" s="516"/>
      <c r="FU36" s="516"/>
      <c r="FV36" s="516"/>
      <c r="FW36" s="516"/>
      <c r="FX36" s="516"/>
      <c r="FY36" s="516"/>
      <c r="FZ36" s="516"/>
      <c r="GA36" s="516"/>
      <c r="GB36" s="516"/>
      <c r="GC36" s="516"/>
      <c r="GD36" s="516"/>
      <c r="GE36" s="516"/>
      <c r="GF36" s="516"/>
      <c r="GG36" s="516"/>
      <c r="GH36" s="516"/>
      <c r="GI36" s="516"/>
      <c r="GJ36" s="516"/>
      <c r="GK36" s="516"/>
      <c r="GL36" s="516"/>
      <c r="GM36" s="516"/>
      <c r="GN36" s="516"/>
      <c r="GO36" s="516"/>
      <c r="GP36" s="516"/>
      <c r="GQ36" s="516"/>
      <c r="GR36" s="516"/>
      <c r="GS36" s="516"/>
      <c r="GT36" s="516"/>
      <c r="GU36" s="516"/>
      <c r="GV36" s="516"/>
      <c r="GW36" s="516"/>
      <c r="GX36" s="516"/>
      <c r="GY36" s="516"/>
      <c r="GZ36" s="516"/>
      <c r="HA36" s="516"/>
      <c r="HB36" s="516"/>
      <c r="HC36" s="516"/>
      <c r="HD36" s="516"/>
      <c r="HE36" s="516"/>
      <c r="HF36" s="516"/>
      <c r="HG36" s="516"/>
      <c r="HH36" s="516"/>
      <c r="HI36" s="516"/>
      <c r="HJ36" s="516"/>
      <c r="HK36" s="516"/>
      <c r="HL36" s="516"/>
      <c r="HM36" s="516"/>
      <c r="HN36" s="516"/>
      <c r="HO36" s="516"/>
      <c r="HP36" s="516"/>
      <c r="HQ36" s="516"/>
      <c r="HR36" s="516"/>
      <c r="HS36" s="516"/>
      <c r="HT36" s="516"/>
      <c r="HU36" s="516"/>
      <c r="HV36" s="516"/>
      <c r="HW36" s="516"/>
      <c r="HX36" s="516"/>
      <c r="HY36" s="516"/>
      <c r="HZ36" s="516"/>
      <c r="IA36" s="516"/>
      <c r="IB36" s="516"/>
      <c r="IC36" s="516"/>
      <c r="ID36" s="516"/>
      <c r="IE36" s="516"/>
      <c r="IF36" s="516"/>
      <c r="IG36" s="516"/>
      <c r="IH36" s="516"/>
      <c r="II36" s="516"/>
      <c r="IJ36" s="516"/>
      <c r="IK36" s="516"/>
      <c r="IL36" s="516"/>
      <c r="IM36" s="516"/>
      <c r="IN36" s="516"/>
      <c r="IO36" s="516"/>
      <c r="IP36" s="516"/>
      <c r="IQ36" s="516"/>
      <c r="IR36" s="516"/>
      <c r="IS36" s="516"/>
      <c r="IT36" s="516"/>
      <c r="IU36" s="516"/>
      <c r="IV36" s="516"/>
      <c r="IW36" s="516"/>
      <c r="IX36" s="516"/>
      <c r="IY36" s="516"/>
      <c r="IZ36" s="516"/>
      <c r="JA36" s="516"/>
      <c r="JB36" s="516"/>
      <c r="JC36" s="516"/>
      <c r="JD36" s="516"/>
      <c r="JE36" s="516"/>
      <c r="JF36" s="516"/>
      <c r="JG36" s="516"/>
      <c r="JH36" s="516"/>
      <c r="JI36" s="516"/>
      <c r="JJ36" s="516"/>
      <c r="JK36" s="516"/>
      <c r="JL36" s="516"/>
      <c r="JM36" s="516"/>
      <c r="JN36" s="516"/>
      <c r="JO36" s="516"/>
      <c r="JP36" s="516"/>
      <c r="JQ36" s="516"/>
      <c r="JR36" s="516"/>
      <c r="JS36" s="516"/>
      <c r="JT36" s="516"/>
      <c r="JU36" s="516"/>
      <c r="JV36" s="516"/>
      <c r="JW36" s="516"/>
      <c r="JX36" s="516"/>
      <c r="JY36" s="516"/>
      <c r="JZ36" s="516"/>
      <c r="KA36" s="516"/>
      <c r="KB36" s="516"/>
      <c r="KC36" s="516"/>
      <c r="KD36" s="516"/>
      <c r="KE36" s="516"/>
      <c r="KF36" s="516"/>
      <c r="KG36" s="516"/>
      <c r="KH36" s="516"/>
      <c r="KI36" s="516"/>
      <c r="KJ36" s="516"/>
      <c r="KK36" s="516"/>
      <c r="KL36" s="516"/>
      <c r="KM36" s="516"/>
      <c r="KN36" s="516"/>
      <c r="KO36" s="516"/>
      <c r="KP36" s="516"/>
      <c r="KQ36" s="516"/>
      <c r="KR36" s="516"/>
      <c r="KS36" s="516"/>
      <c r="KT36" s="516"/>
      <c r="KU36" s="516"/>
      <c r="KV36" s="516"/>
      <c r="KW36" s="516"/>
      <c r="KX36" s="516"/>
      <c r="KY36" s="516"/>
      <c r="KZ36" s="516"/>
      <c r="LA36" s="516"/>
      <c r="LB36" s="516"/>
      <c r="LC36" s="516"/>
      <c r="LD36" s="516"/>
      <c r="LE36" s="516"/>
      <c r="LF36" s="516"/>
      <c r="LG36" s="516"/>
      <c r="LH36" s="516"/>
      <c r="LI36" s="516"/>
      <c r="LJ36" s="516"/>
      <c r="LK36" s="516"/>
      <c r="LL36" s="516"/>
      <c r="LM36" s="516"/>
      <c r="LN36" s="516"/>
      <c r="LO36" s="516"/>
      <c r="LP36" s="516"/>
      <c r="LQ36" s="516"/>
      <c r="LR36" s="516"/>
      <c r="LS36" s="516"/>
      <c r="LT36" s="516"/>
      <c r="LU36" s="516"/>
      <c r="LV36" s="516"/>
      <c r="LW36" s="516"/>
      <c r="LX36" s="516"/>
      <c r="LY36" s="516"/>
      <c r="LZ36" s="516"/>
      <c r="MA36" s="516"/>
      <c r="MB36" s="516"/>
      <c r="MC36" s="516"/>
      <c r="MD36" s="516"/>
      <c r="ME36" s="516"/>
      <c r="MF36" s="516"/>
      <c r="MG36" s="516"/>
      <c r="MH36" s="516"/>
      <c r="MI36" s="516"/>
      <c r="MJ36" s="516"/>
      <c r="MK36" s="516"/>
      <c r="ML36" s="516"/>
      <c r="MM36" s="516"/>
      <c r="MN36" s="516"/>
      <c r="MO36" s="516"/>
      <c r="MP36" s="516"/>
      <c r="MQ36" s="516"/>
      <c r="MR36" s="516"/>
      <c r="MS36" s="516"/>
      <c r="MT36" s="516"/>
      <c r="MU36" s="516"/>
      <c r="MV36" s="516"/>
      <c r="MW36" s="516"/>
      <c r="MX36" s="516"/>
      <c r="MY36" s="516"/>
      <c r="MZ36" s="516"/>
      <c r="NA36" s="516"/>
      <c r="NB36" s="516"/>
      <c r="NC36" s="516"/>
      <c r="ND36" s="516"/>
      <c r="NE36" s="516"/>
      <c r="NF36" s="516"/>
      <c r="NG36" s="516"/>
      <c r="NH36" s="516"/>
      <c r="NI36" s="516"/>
      <c r="NJ36" s="516"/>
      <c r="NK36" s="516"/>
      <c r="NL36" s="516"/>
      <c r="NM36" s="516"/>
      <c r="NN36" s="516"/>
      <c r="NO36" s="516"/>
      <c r="NP36" s="516"/>
      <c r="NQ36" s="516"/>
      <c r="NR36" s="516"/>
      <c r="NS36" s="516"/>
      <c r="NT36" s="516"/>
      <c r="NU36" s="516"/>
      <c r="NV36" s="516"/>
      <c r="NW36" s="516"/>
      <c r="NX36" s="516"/>
      <c r="NY36" s="516"/>
      <c r="NZ36" s="516"/>
      <c r="OA36" s="516"/>
      <c r="OB36" s="516"/>
      <c r="OC36" s="516"/>
      <c r="OD36" s="516"/>
      <c r="OE36" s="516"/>
      <c r="OF36" s="516"/>
      <c r="OG36" s="516"/>
      <c r="OH36" s="516"/>
      <c r="OI36" s="516"/>
      <c r="OJ36" s="516"/>
      <c r="OK36" s="516"/>
      <c r="OL36" s="516"/>
      <c r="OM36" s="516"/>
      <c r="ON36" s="516"/>
      <c r="OO36" s="516"/>
      <c r="OP36" s="516"/>
      <c r="OQ36" s="516"/>
      <c r="OR36" s="516"/>
      <c r="OS36" s="516"/>
      <c r="OT36" s="516"/>
      <c r="OU36" s="516"/>
      <c r="OV36" s="516"/>
      <c r="OW36" s="516"/>
      <c r="OX36" s="516"/>
      <c r="OY36" s="516"/>
      <c r="OZ36" s="516"/>
      <c r="PA36" s="516"/>
      <c r="PB36" s="516"/>
      <c r="PC36" s="516"/>
      <c r="PD36" s="516"/>
      <c r="PE36" s="516"/>
      <c r="PF36" s="516"/>
      <c r="PG36" s="516"/>
      <c r="PH36" s="516"/>
      <c r="PI36" s="516"/>
      <c r="PJ36" s="516"/>
      <c r="PK36" s="516"/>
      <c r="PL36" s="516"/>
      <c r="PM36" s="516"/>
      <c r="PN36" s="516"/>
      <c r="PO36" s="516"/>
      <c r="PP36" s="516"/>
      <c r="PQ36" s="516"/>
      <c r="PR36" s="516"/>
      <c r="PS36" s="516"/>
      <c r="PT36" s="516"/>
      <c r="PU36" s="516"/>
      <c r="PV36" s="516"/>
      <c r="PW36" s="516"/>
      <c r="PX36" s="516"/>
      <c r="PY36" s="516"/>
      <c r="PZ36" s="516"/>
      <c r="QA36" s="516"/>
      <c r="QB36" s="516"/>
      <c r="QC36" s="516"/>
      <c r="QD36" s="516"/>
      <c r="QE36" s="516"/>
      <c r="QF36" s="516"/>
      <c r="QG36" s="516"/>
      <c r="QH36" s="516"/>
      <c r="QI36" s="516"/>
      <c r="QJ36" s="516"/>
      <c r="QK36" s="516"/>
      <c r="QL36" s="516"/>
      <c r="QM36" s="516"/>
      <c r="QN36" s="516"/>
      <c r="QO36" s="516"/>
      <c r="QP36" s="516"/>
      <c r="QQ36" s="516"/>
      <c r="QR36" s="516"/>
      <c r="QS36" s="516"/>
      <c r="QT36" s="516"/>
      <c r="QU36" s="516"/>
      <c r="QV36" s="516"/>
      <c r="QW36" s="516"/>
      <c r="QX36" s="516"/>
      <c r="QY36" s="516"/>
      <c r="QZ36" s="516"/>
      <c r="RA36" s="516"/>
      <c r="RB36" s="516"/>
      <c r="RC36" s="516"/>
      <c r="RD36" s="516"/>
      <c r="RE36" s="516"/>
      <c r="RF36" s="516"/>
      <c r="RG36" s="516"/>
    </row>
    <row r="37" spans="1:475" ht="26.4" x14ac:dyDescent="0.25">
      <c r="A37" s="292">
        <v>20</v>
      </c>
      <c r="B37" s="121" t="s">
        <v>251</v>
      </c>
      <c r="C37" s="171" t="s">
        <v>257</v>
      </c>
      <c r="D37" s="58" t="s">
        <v>54</v>
      </c>
      <c r="E37" s="686" t="str">
        <f t="shared" ref="E37:X37" si="11">IF(E31="N","X","")</f>
        <v/>
      </c>
      <c r="F37" s="645" t="str">
        <f t="shared" si="11"/>
        <v/>
      </c>
      <c r="G37" s="645" t="str">
        <f t="shared" si="11"/>
        <v/>
      </c>
      <c r="H37" s="645" t="str">
        <f t="shared" si="11"/>
        <v/>
      </c>
      <c r="I37" s="645" t="str">
        <f t="shared" si="11"/>
        <v/>
      </c>
      <c r="J37" s="645" t="str">
        <f t="shared" si="11"/>
        <v/>
      </c>
      <c r="K37" s="645" t="str">
        <f t="shared" si="11"/>
        <v/>
      </c>
      <c r="L37" s="645" t="str">
        <f t="shared" si="11"/>
        <v/>
      </c>
      <c r="M37" s="645" t="str">
        <f t="shared" si="11"/>
        <v/>
      </c>
      <c r="N37" s="645" t="str">
        <f t="shared" si="11"/>
        <v/>
      </c>
      <c r="O37" s="645" t="str">
        <f t="shared" si="11"/>
        <v/>
      </c>
      <c r="P37" s="645" t="str">
        <f t="shared" si="11"/>
        <v/>
      </c>
      <c r="Q37" s="645" t="str">
        <f t="shared" si="11"/>
        <v/>
      </c>
      <c r="R37" s="645" t="str">
        <f t="shared" si="11"/>
        <v/>
      </c>
      <c r="S37" s="645" t="str">
        <f t="shared" si="11"/>
        <v/>
      </c>
      <c r="T37" s="645" t="str">
        <f t="shared" si="11"/>
        <v/>
      </c>
      <c r="U37" s="645" t="str">
        <f t="shared" si="11"/>
        <v/>
      </c>
      <c r="V37" s="645" t="str">
        <f t="shared" si="11"/>
        <v/>
      </c>
      <c r="W37" s="645" t="str">
        <f t="shared" si="11"/>
        <v/>
      </c>
      <c r="X37" s="645" t="str">
        <f t="shared" si="11"/>
        <v/>
      </c>
      <c r="Y37" s="673"/>
      <c r="Z37" s="656"/>
      <c r="AA37" s="657"/>
      <c r="AB37" s="516"/>
      <c r="AC37" s="516"/>
      <c r="AD37" s="516"/>
      <c r="AE37" s="516"/>
      <c r="AF37" s="516"/>
      <c r="AG37" s="516"/>
      <c r="AH37" s="516"/>
      <c r="AI37" s="516"/>
      <c r="AJ37" s="516"/>
      <c r="AK37" s="516"/>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6"/>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6"/>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6"/>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6"/>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c r="GV37" s="516"/>
      <c r="GW37" s="516"/>
      <c r="GX37" s="516"/>
      <c r="GY37" s="516"/>
      <c r="GZ37" s="516"/>
      <c r="HA37" s="516"/>
      <c r="HB37" s="516"/>
      <c r="HC37" s="516"/>
      <c r="HD37" s="516"/>
      <c r="HE37" s="516"/>
      <c r="HF37" s="516"/>
      <c r="HG37" s="516"/>
      <c r="HH37" s="516"/>
      <c r="HI37" s="516"/>
      <c r="HJ37" s="516"/>
      <c r="HK37" s="516"/>
      <c r="HL37" s="516"/>
      <c r="HM37" s="516"/>
      <c r="HN37" s="516"/>
      <c r="HO37" s="516"/>
      <c r="HP37" s="516"/>
      <c r="HQ37" s="516"/>
      <c r="HR37" s="516"/>
      <c r="HS37" s="516"/>
      <c r="HT37" s="516"/>
      <c r="HU37" s="516"/>
      <c r="HV37" s="516"/>
      <c r="HW37" s="516"/>
      <c r="HX37" s="516"/>
      <c r="HY37" s="516"/>
      <c r="HZ37" s="516"/>
      <c r="IA37" s="516"/>
      <c r="IB37" s="516"/>
      <c r="IC37" s="516"/>
      <c r="ID37" s="516"/>
      <c r="IE37" s="516"/>
      <c r="IF37" s="516"/>
      <c r="IG37" s="516"/>
      <c r="IH37" s="516"/>
      <c r="II37" s="516"/>
      <c r="IJ37" s="516"/>
      <c r="IK37" s="516"/>
      <c r="IL37" s="516"/>
      <c r="IM37" s="516"/>
      <c r="IN37" s="516"/>
      <c r="IO37" s="516"/>
      <c r="IP37" s="516"/>
      <c r="IQ37" s="516"/>
      <c r="IR37" s="516"/>
      <c r="IS37" s="516"/>
      <c r="IT37" s="516"/>
      <c r="IU37" s="516"/>
      <c r="IV37" s="516"/>
      <c r="IW37" s="516"/>
      <c r="IX37" s="516"/>
      <c r="IY37" s="516"/>
      <c r="IZ37" s="516"/>
      <c r="JA37" s="516"/>
      <c r="JB37" s="516"/>
      <c r="JC37" s="516"/>
      <c r="JD37" s="516"/>
      <c r="JE37" s="516"/>
      <c r="JF37" s="516"/>
      <c r="JG37" s="516"/>
      <c r="JH37" s="516"/>
      <c r="JI37" s="516"/>
      <c r="JJ37" s="516"/>
      <c r="JK37" s="516"/>
      <c r="JL37" s="516"/>
      <c r="JM37" s="516"/>
      <c r="JN37" s="516"/>
      <c r="JO37" s="516"/>
      <c r="JP37" s="516"/>
      <c r="JQ37" s="516"/>
      <c r="JR37" s="516"/>
      <c r="JS37" s="516"/>
      <c r="JT37" s="516"/>
      <c r="JU37" s="516"/>
      <c r="JV37" s="516"/>
      <c r="JW37" s="516"/>
      <c r="JX37" s="516"/>
      <c r="JY37" s="516"/>
      <c r="JZ37" s="516"/>
      <c r="KA37" s="516"/>
      <c r="KB37" s="516"/>
      <c r="KC37" s="516"/>
      <c r="KD37" s="516"/>
      <c r="KE37" s="516"/>
      <c r="KF37" s="516"/>
      <c r="KG37" s="516"/>
      <c r="KH37" s="516"/>
      <c r="KI37" s="516"/>
      <c r="KJ37" s="516"/>
      <c r="KK37" s="516"/>
      <c r="KL37" s="516"/>
      <c r="KM37" s="516"/>
      <c r="KN37" s="516"/>
      <c r="KO37" s="516"/>
      <c r="KP37" s="516"/>
      <c r="KQ37" s="516"/>
      <c r="KR37" s="516"/>
      <c r="KS37" s="516"/>
      <c r="KT37" s="516"/>
      <c r="KU37" s="516"/>
      <c r="KV37" s="516"/>
      <c r="KW37" s="516"/>
      <c r="KX37" s="516"/>
      <c r="KY37" s="516"/>
      <c r="KZ37" s="516"/>
      <c r="LA37" s="516"/>
      <c r="LB37" s="516"/>
      <c r="LC37" s="516"/>
      <c r="LD37" s="516"/>
      <c r="LE37" s="516"/>
      <c r="LF37" s="516"/>
      <c r="LG37" s="516"/>
      <c r="LH37" s="516"/>
      <c r="LI37" s="516"/>
      <c r="LJ37" s="516"/>
      <c r="LK37" s="516"/>
      <c r="LL37" s="516"/>
      <c r="LM37" s="516"/>
      <c r="LN37" s="516"/>
      <c r="LO37" s="516"/>
      <c r="LP37" s="516"/>
      <c r="LQ37" s="516"/>
      <c r="LR37" s="516"/>
      <c r="LS37" s="516"/>
      <c r="LT37" s="516"/>
      <c r="LU37" s="516"/>
      <c r="LV37" s="516"/>
      <c r="LW37" s="516"/>
      <c r="LX37" s="516"/>
      <c r="LY37" s="516"/>
      <c r="LZ37" s="516"/>
      <c r="MA37" s="516"/>
      <c r="MB37" s="516"/>
      <c r="MC37" s="516"/>
      <c r="MD37" s="516"/>
      <c r="ME37" s="516"/>
      <c r="MF37" s="516"/>
      <c r="MG37" s="516"/>
      <c r="MH37" s="516"/>
      <c r="MI37" s="516"/>
      <c r="MJ37" s="516"/>
      <c r="MK37" s="516"/>
      <c r="ML37" s="516"/>
      <c r="MM37" s="516"/>
      <c r="MN37" s="516"/>
      <c r="MO37" s="516"/>
      <c r="MP37" s="516"/>
      <c r="MQ37" s="516"/>
      <c r="MR37" s="516"/>
      <c r="MS37" s="516"/>
      <c r="MT37" s="516"/>
      <c r="MU37" s="516"/>
      <c r="MV37" s="516"/>
      <c r="MW37" s="516"/>
      <c r="MX37" s="516"/>
      <c r="MY37" s="516"/>
      <c r="MZ37" s="516"/>
      <c r="NA37" s="516"/>
      <c r="NB37" s="516"/>
      <c r="NC37" s="516"/>
      <c r="ND37" s="516"/>
      <c r="NE37" s="516"/>
      <c r="NF37" s="516"/>
      <c r="NG37" s="516"/>
      <c r="NH37" s="516"/>
      <c r="NI37" s="516"/>
      <c r="NJ37" s="516"/>
      <c r="NK37" s="516"/>
      <c r="NL37" s="516"/>
      <c r="NM37" s="516"/>
      <c r="NN37" s="516"/>
      <c r="NO37" s="516"/>
      <c r="NP37" s="516"/>
      <c r="NQ37" s="516"/>
      <c r="NR37" s="516"/>
      <c r="NS37" s="516"/>
      <c r="NT37" s="516"/>
      <c r="NU37" s="516"/>
      <c r="NV37" s="516"/>
      <c r="NW37" s="516"/>
      <c r="NX37" s="516"/>
      <c r="NY37" s="516"/>
      <c r="NZ37" s="516"/>
      <c r="OA37" s="516"/>
      <c r="OB37" s="516"/>
      <c r="OC37" s="516"/>
      <c r="OD37" s="516"/>
      <c r="OE37" s="516"/>
      <c r="OF37" s="516"/>
      <c r="OG37" s="516"/>
      <c r="OH37" s="516"/>
      <c r="OI37" s="516"/>
      <c r="OJ37" s="516"/>
      <c r="OK37" s="516"/>
      <c r="OL37" s="516"/>
      <c r="OM37" s="516"/>
      <c r="ON37" s="516"/>
      <c r="OO37" s="516"/>
      <c r="OP37" s="516"/>
      <c r="OQ37" s="516"/>
      <c r="OR37" s="516"/>
      <c r="OS37" s="516"/>
      <c r="OT37" s="516"/>
      <c r="OU37" s="516"/>
      <c r="OV37" s="516"/>
      <c r="OW37" s="516"/>
      <c r="OX37" s="516"/>
      <c r="OY37" s="516"/>
      <c r="OZ37" s="516"/>
      <c r="PA37" s="516"/>
      <c r="PB37" s="516"/>
      <c r="PC37" s="516"/>
      <c r="PD37" s="516"/>
      <c r="PE37" s="516"/>
      <c r="PF37" s="516"/>
      <c r="PG37" s="516"/>
      <c r="PH37" s="516"/>
      <c r="PI37" s="516"/>
      <c r="PJ37" s="516"/>
      <c r="PK37" s="516"/>
      <c r="PL37" s="516"/>
      <c r="PM37" s="516"/>
      <c r="PN37" s="516"/>
      <c r="PO37" s="516"/>
      <c r="PP37" s="516"/>
      <c r="PQ37" s="516"/>
      <c r="PR37" s="516"/>
      <c r="PS37" s="516"/>
      <c r="PT37" s="516"/>
      <c r="PU37" s="516"/>
      <c r="PV37" s="516"/>
      <c r="PW37" s="516"/>
      <c r="PX37" s="516"/>
      <c r="PY37" s="516"/>
      <c r="PZ37" s="516"/>
      <c r="QA37" s="516"/>
      <c r="QB37" s="516"/>
      <c r="QC37" s="516"/>
      <c r="QD37" s="516"/>
      <c r="QE37" s="516"/>
      <c r="QF37" s="516"/>
      <c r="QG37" s="516"/>
      <c r="QH37" s="516"/>
      <c r="QI37" s="516"/>
      <c r="QJ37" s="516"/>
      <c r="QK37" s="516"/>
      <c r="QL37" s="516"/>
      <c r="QM37" s="516"/>
      <c r="QN37" s="516"/>
      <c r="QO37" s="516"/>
      <c r="QP37" s="516"/>
      <c r="QQ37" s="516"/>
      <c r="QR37" s="516"/>
      <c r="QS37" s="516"/>
      <c r="QT37" s="516"/>
      <c r="QU37" s="516"/>
      <c r="QV37" s="516"/>
      <c r="QW37" s="516"/>
      <c r="QX37" s="516"/>
      <c r="QY37" s="516"/>
      <c r="QZ37" s="516"/>
      <c r="RA37" s="516"/>
      <c r="RB37" s="516"/>
      <c r="RC37" s="516"/>
      <c r="RD37" s="516"/>
      <c r="RE37" s="516"/>
      <c r="RF37" s="516"/>
      <c r="RG37" s="516"/>
    </row>
    <row r="38" spans="1:475" ht="27" thickBot="1" x14ac:dyDescent="0.3">
      <c r="A38" s="327">
        <v>21</v>
      </c>
      <c r="B38" s="282" t="s">
        <v>251</v>
      </c>
      <c r="C38" s="363" t="s">
        <v>258</v>
      </c>
      <c r="D38" s="369" t="s">
        <v>54</v>
      </c>
      <c r="E38" s="688" t="str">
        <f t="shared" ref="E38:X38" si="12">IF(OR(E31="N", E37="N"),"X","")</f>
        <v/>
      </c>
      <c r="F38" s="689" t="str">
        <f t="shared" si="12"/>
        <v/>
      </c>
      <c r="G38" s="689" t="str">
        <f t="shared" si="12"/>
        <v/>
      </c>
      <c r="H38" s="689" t="str">
        <f t="shared" si="12"/>
        <v/>
      </c>
      <c r="I38" s="689" t="str">
        <f t="shared" si="12"/>
        <v/>
      </c>
      <c r="J38" s="689" t="str">
        <f t="shared" si="12"/>
        <v/>
      </c>
      <c r="K38" s="689" t="str">
        <f t="shared" si="12"/>
        <v/>
      </c>
      <c r="L38" s="689" t="str">
        <f t="shared" si="12"/>
        <v/>
      </c>
      <c r="M38" s="689" t="str">
        <f t="shared" si="12"/>
        <v/>
      </c>
      <c r="N38" s="689" t="str">
        <f t="shared" si="12"/>
        <v/>
      </c>
      <c r="O38" s="689" t="str">
        <f t="shared" si="12"/>
        <v/>
      </c>
      <c r="P38" s="689" t="str">
        <f t="shared" si="12"/>
        <v/>
      </c>
      <c r="Q38" s="689" t="str">
        <f t="shared" si="12"/>
        <v/>
      </c>
      <c r="R38" s="689" t="str">
        <f t="shared" si="12"/>
        <v/>
      </c>
      <c r="S38" s="689" t="str">
        <f t="shared" si="12"/>
        <v/>
      </c>
      <c r="T38" s="689" t="str">
        <f t="shared" si="12"/>
        <v/>
      </c>
      <c r="U38" s="689" t="str">
        <f t="shared" si="12"/>
        <v/>
      </c>
      <c r="V38" s="689" t="str">
        <f t="shared" si="12"/>
        <v/>
      </c>
      <c r="W38" s="689" t="str">
        <f t="shared" si="12"/>
        <v/>
      </c>
      <c r="X38" s="689" t="str">
        <f t="shared" si="12"/>
        <v/>
      </c>
      <c r="Y38" s="691"/>
      <c r="Z38" s="665"/>
      <c r="AA38" s="666"/>
      <c r="AB38" s="516"/>
      <c r="AC38" s="516"/>
      <c r="AD38" s="516"/>
      <c r="AE38" s="516"/>
      <c r="AF38" s="516"/>
      <c r="AG38" s="516"/>
      <c r="AH38" s="516"/>
      <c r="AI38" s="516"/>
      <c r="AJ38" s="516"/>
      <c r="AK38" s="516"/>
      <c r="AL38" s="516"/>
      <c r="AM38" s="516"/>
      <c r="AN38" s="516"/>
      <c r="AO38" s="516"/>
      <c r="AP38" s="516"/>
      <c r="AQ38" s="516"/>
      <c r="AR38" s="516"/>
      <c r="AS38" s="516"/>
      <c r="AT38" s="516"/>
      <c r="AU38" s="516"/>
      <c r="AV38" s="516"/>
      <c r="AW38" s="516"/>
      <c r="AX38" s="516"/>
      <c r="AY38" s="516"/>
      <c r="AZ38" s="516"/>
      <c r="BA38" s="516"/>
      <c r="BB38" s="516"/>
      <c r="BC38" s="516"/>
      <c r="BD38" s="516"/>
      <c r="BE38" s="516"/>
      <c r="BF38" s="516"/>
      <c r="BG38" s="516"/>
      <c r="BH38" s="516"/>
      <c r="BI38" s="516"/>
      <c r="BJ38" s="516"/>
      <c r="BK38" s="516"/>
      <c r="BL38" s="516"/>
      <c r="BM38" s="516"/>
      <c r="BN38" s="516"/>
      <c r="BO38" s="516"/>
      <c r="BP38" s="516"/>
      <c r="BQ38" s="516"/>
      <c r="BR38" s="516"/>
      <c r="BS38" s="516"/>
      <c r="BT38" s="516"/>
      <c r="BU38" s="516"/>
      <c r="BV38" s="516"/>
      <c r="BW38" s="516"/>
      <c r="BX38" s="516"/>
      <c r="BY38" s="516"/>
      <c r="BZ38" s="516"/>
      <c r="CA38" s="516"/>
      <c r="CB38" s="516"/>
      <c r="CC38" s="516"/>
      <c r="CD38" s="516"/>
      <c r="CE38" s="516"/>
      <c r="CF38" s="516"/>
      <c r="CG38" s="516"/>
      <c r="CH38" s="516"/>
      <c r="CI38" s="516"/>
      <c r="CJ38" s="516"/>
      <c r="CK38" s="516"/>
      <c r="CL38" s="516"/>
      <c r="CM38" s="516"/>
      <c r="CN38" s="516"/>
      <c r="CO38" s="516"/>
      <c r="CP38" s="516"/>
      <c r="CQ38" s="516"/>
      <c r="CR38" s="516"/>
      <c r="CS38" s="516"/>
      <c r="CT38" s="516"/>
      <c r="CU38" s="516"/>
      <c r="CV38" s="516"/>
      <c r="CW38" s="516"/>
      <c r="CX38" s="516"/>
      <c r="CY38" s="516"/>
      <c r="CZ38" s="516"/>
      <c r="DA38" s="516"/>
      <c r="DB38" s="516"/>
      <c r="DC38" s="516"/>
      <c r="DD38" s="516"/>
      <c r="DE38" s="516"/>
      <c r="DF38" s="516"/>
      <c r="DG38" s="516"/>
      <c r="DH38" s="516"/>
      <c r="DI38" s="516"/>
      <c r="DJ38" s="516"/>
      <c r="DK38" s="516"/>
      <c r="DL38" s="516"/>
      <c r="DM38" s="516"/>
      <c r="DN38" s="516"/>
      <c r="DO38" s="516"/>
      <c r="DP38" s="516"/>
      <c r="DQ38" s="516"/>
      <c r="DR38" s="516"/>
      <c r="DS38" s="516"/>
      <c r="DT38" s="516"/>
      <c r="DU38" s="516"/>
      <c r="DV38" s="516"/>
      <c r="DW38" s="516"/>
      <c r="DX38" s="516"/>
      <c r="DY38" s="516"/>
      <c r="DZ38" s="516"/>
      <c r="EA38" s="516"/>
      <c r="EB38" s="516"/>
      <c r="EC38" s="516"/>
      <c r="ED38" s="516"/>
      <c r="EE38" s="516"/>
      <c r="EF38" s="516"/>
      <c r="EG38" s="516"/>
      <c r="EH38" s="516"/>
      <c r="EI38" s="516"/>
      <c r="EJ38" s="516"/>
      <c r="EK38" s="516"/>
      <c r="EL38" s="516"/>
      <c r="EM38" s="516"/>
      <c r="EN38" s="516"/>
      <c r="EO38" s="516"/>
      <c r="EP38" s="516"/>
      <c r="EQ38" s="516"/>
      <c r="ER38" s="516"/>
      <c r="ES38" s="516"/>
      <c r="ET38" s="516"/>
      <c r="EU38" s="516"/>
      <c r="EV38" s="516"/>
      <c r="EW38" s="516"/>
      <c r="EX38" s="516"/>
      <c r="EY38" s="516"/>
      <c r="EZ38" s="516"/>
      <c r="FA38" s="516"/>
      <c r="FB38" s="516"/>
      <c r="FC38" s="516"/>
      <c r="FD38" s="516"/>
      <c r="FE38" s="516"/>
      <c r="FF38" s="516"/>
      <c r="FG38" s="516"/>
      <c r="FH38" s="516"/>
      <c r="FI38" s="516"/>
      <c r="FJ38" s="516"/>
      <c r="FK38" s="516"/>
      <c r="FL38" s="516"/>
      <c r="FM38" s="516"/>
      <c r="FN38" s="516"/>
      <c r="FO38" s="516"/>
      <c r="FP38" s="516"/>
      <c r="FQ38" s="516"/>
      <c r="FR38" s="516"/>
      <c r="FS38" s="516"/>
      <c r="FT38" s="516"/>
      <c r="FU38" s="516"/>
      <c r="FV38" s="516"/>
      <c r="FW38" s="516"/>
      <c r="FX38" s="516"/>
      <c r="FY38" s="516"/>
      <c r="FZ38" s="516"/>
      <c r="GA38" s="516"/>
      <c r="GB38" s="516"/>
      <c r="GC38" s="516"/>
      <c r="GD38" s="516"/>
      <c r="GE38" s="516"/>
      <c r="GF38" s="516"/>
      <c r="GG38" s="516"/>
      <c r="GH38" s="516"/>
      <c r="GI38" s="516"/>
      <c r="GJ38" s="516"/>
      <c r="GK38" s="516"/>
      <c r="GL38" s="516"/>
      <c r="GM38" s="516"/>
      <c r="GN38" s="516"/>
      <c r="GO38" s="516"/>
      <c r="GP38" s="516"/>
      <c r="GQ38" s="516"/>
      <c r="GR38" s="516"/>
      <c r="GS38" s="516"/>
      <c r="GT38" s="516"/>
      <c r="GU38" s="516"/>
      <c r="GV38" s="516"/>
      <c r="GW38" s="516"/>
      <c r="GX38" s="516"/>
      <c r="GY38" s="516"/>
      <c r="GZ38" s="516"/>
      <c r="HA38" s="516"/>
      <c r="HB38" s="516"/>
      <c r="HC38" s="516"/>
      <c r="HD38" s="516"/>
      <c r="HE38" s="516"/>
      <c r="HF38" s="516"/>
      <c r="HG38" s="516"/>
      <c r="HH38" s="516"/>
      <c r="HI38" s="516"/>
      <c r="HJ38" s="516"/>
      <c r="HK38" s="516"/>
      <c r="HL38" s="516"/>
      <c r="HM38" s="516"/>
      <c r="HN38" s="516"/>
      <c r="HO38" s="516"/>
      <c r="HP38" s="516"/>
      <c r="HQ38" s="516"/>
      <c r="HR38" s="516"/>
      <c r="HS38" s="516"/>
      <c r="HT38" s="516"/>
      <c r="HU38" s="516"/>
      <c r="HV38" s="516"/>
      <c r="HW38" s="516"/>
      <c r="HX38" s="516"/>
      <c r="HY38" s="516"/>
      <c r="HZ38" s="516"/>
      <c r="IA38" s="516"/>
      <c r="IB38" s="516"/>
      <c r="IC38" s="516"/>
      <c r="ID38" s="516"/>
      <c r="IE38" s="516"/>
      <c r="IF38" s="516"/>
      <c r="IG38" s="516"/>
      <c r="IH38" s="516"/>
      <c r="II38" s="516"/>
      <c r="IJ38" s="516"/>
      <c r="IK38" s="516"/>
      <c r="IL38" s="516"/>
      <c r="IM38" s="516"/>
      <c r="IN38" s="516"/>
      <c r="IO38" s="516"/>
      <c r="IP38" s="516"/>
      <c r="IQ38" s="516"/>
      <c r="IR38" s="516"/>
      <c r="IS38" s="516"/>
      <c r="IT38" s="516"/>
      <c r="IU38" s="516"/>
      <c r="IV38" s="516"/>
      <c r="IW38" s="516"/>
      <c r="IX38" s="516"/>
      <c r="IY38" s="516"/>
      <c r="IZ38" s="516"/>
      <c r="JA38" s="516"/>
      <c r="JB38" s="516"/>
      <c r="JC38" s="516"/>
      <c r="JD38" s="516"/>
      <c r="JE38" s="516"/>
      <c r="JF38" s="516"/>
      <c r="JG38" s="516"/>
      <c r="JH38" s="516"/>
      <c r="JI38" s="516"/>
      <c r="JJ38" s="516"/>
      <c r="JK38" s="516"/>
      <c r="JL38" s="516"/>
      <c r="JM38" s="516"/>
      <c r="JN38" s="516"/>
      <c r="JO38" s="516"/>
      <c r="JP38" s="516"/>
      <c r="JQ38" s="516"/>
      <c r="JR38" s="516"/>
      <c r="JS38" s="516"/>
      <c r="JT38" s="516"/>
      <c r="JU38" s="516"/>
      <c r="JV38" s="516"/>
      <c r="JW38" s="516"/>
      <c r="JX38" s="516"/>
      <c r="JY38" s="516"/>
      <c r="JZ38" s="516"/>
      <c r="KA38" s="516"/>
      <c r="KB38" s="516"/>
      <c r="KC38" s="516"/>
      <c r="KD38" s="516"/>
      <c r="KE38" s="516"/>
      <c r="KF38" s="516"/>
      <c r="KG38" s="516"/>
      <c r="KH38" s="516"/>
      <c r="KI38" s="516"/>
      <c r="KJ38" s="516"/>
      <c r="KK38" s="516"/>
      <c r="KL38" s="516"/>
      <c r="KM38" s="516"/>
      <c r="KN38" s="516"/>
      <c r="KO38" s="516"/>
      <c r="KP38" s="516"/>
      <c r="KQ38" s="516"/>
      <c r="KR38" s="516"/>
      <c r="KS38" s="516"/>
      <c r="KT38" s="516"/>
      <c r="KU38" s="516"/>
      <c r="KV38" s="516"/>
      <c r="KW38" s="516"/>
      <c r="KX38" s="516"/>
      <c r="KY38" s="516"/>
      <c r="KZ38" s="516"/>
      <c r="LA38" s="516"/>
      <c r="LB38" s="516"/>
      <c r="LC38" s="516"/>
      <c r="LD38" s="516"/>
      <c r="LE38" s="516"/>
      <c r="LF38" s="516"/>
      <c r="LG38" s="516"/>
      <c r="LH38" s="516"/>
      <c r="LI38" s="516"/>
      <c r="LJ38" s="516"/>
      <c r="LK38" s="516"/>
      <c r="LL38" s="516"/>
      <c r="LM38" s="516"/>
      <c r="LN38" s="516"/>
      <c r="LO38" s="516"/>
      <c r="LP38" s="516"/>
      <c r="LQ38" s="516"/>
      <c r="LR38" s="516"/>
      <c r="LS38" s="516"/>
      <c r="LT38" s="516"/>
      <c r="LU38" s="516"/>
      <c r="LV38" s="516"/>
      <c r="LW38" s="516"/>
      <c r="LX38" s="516"/>
      <c r="LY38" s="516"/>
      <c r="LZ38" s="516"/>
      <c r="MA38" s="516"/>
      <c r="MB38" s="516"/>
      <c r="MC38" s="516"/>
      <c r="MD38" s="516"/>
      <c r="ME38" s="516"/>
      <c r="MF38" s="516"/>
      <c r="MG38" s="516"/>
      <c r="MH38" s="516"/>
      <c r="MI38" s="516"/>
      <c r="MJ38" s="516"/>
      <c r="MK38" s="516"/>
      <c r="ML38" s="516"/>
      <c r="MM38" s="516"/>
      <c r="MN38" s="516"/>
      <c r="MO38" s="516"/>
      <c r="MP38" s="516"/>
      <c r="MQ38" s="516"/>
      <c r="MR38" s="516"/>
      <c r="MS38" s="516"/>
      <c r="MT38" s="516"/>
      <c r="MU38" s="516"/>
      <c r="MV38" s="516"/>
      <c r="MW38" s="516"/>
      <c r="MX38" s="516"/>
      <c r="MY38" s="516"/>
      <c r="MZ38" s="516"/>
      <c r="NA38" s="516"/>
      <c r="NB38" s="516"/>
      <c r="NC38" s="516"/>
      <c r="ND38" s="516"/>
      <c r="NE38" s="516"/>
      <c r="NF38" s="516"/>
      <c r="NG38" s="516"/>
      <c r="NH38" s="516"/>
      <c r="NI38" s="516"/>
      <c r="NJ38" s="516"/>
      <c r="NK38" s="516"/>
      <c r="NL38" s="516"/>
      <c r="NM38" s="516"/>
      <c r="NN38" s="516"/>
      <c r="NO38" s="516"/>
      <c r="NP38" s="516"/>
      <c r="NQ38" s="516"/>
      <c r="NR38" s="516"/>
      <c r="NS38" s="516"/>
      <c r="NT38" s="516"/>
      <c r="NU38" s="516"/>
      <c r="NV38" s="516"/>
      <c r="NW38" s="516"/>
      <c r="NX38" s="516"/>
      <c r="NY38" s="516"/>
      <c r="NZ38" s="516"/>
      <c r="OA38" s="516"/>
      <c r="OB38" s="516"/>
      <c r="OC38" s="516"/>
      <c r="OD38" s="516"/>
      <c r="OE38" s="516"/>
      <c r="OF38" s="516"/>
      <c r="OG38" s="516"/>
      <c r="OH38" s="516"/>
      <c r="OI38" s="516"/>
      <c r="OJ38" s="516"/>
      <c r="OK38" s="516"/>
      <c r="OL38" s="516"/>
      <c r="OM38" s="516"/>
      <c r="ON38" s="516"/>
      <c r="OO38" s="516"/>
      <c r="OP38" s="516"/>
      <c r="OQ38" s="516"/>
      <c r="OR38" s="516"/>
      <c r="OS38" s="516"/>
      <c r="OT38" s="516"/>
      <c r="OU38" s="516"/>
      <c r="OV38" s="516"/>
      <c r="OW38" s="516"/>
      <c r="OX38" s="516"/>
      <c r="OY38" s="516"/>
      <c r="OZ38" s="516"/>
      <c r="PA38" s="516"/>
      <c r="PB38" s="516"/>
      <c r="PC38" s="516"/>
      <c r="PD38" s="516"/>
      <c r="PE38" s="516"/>
      <c r="PF38" s="516"/>
      <c r="PG38" s="516"/>
      <c r="PH38" s="516"/>
      <c r="PI38" s="516"/>
      <c r="PJ38" s="516"/>
      <c r="PK38" s="516"/>
      <c r="PL38" s="516"/>
      <c r="PM38" s="516"/>
      <c r="PN38" s="516"/>
      <c r="PO38" s="516"/>
      <c r="PP38" s="516"/>
      <c r="PQ38" s="516"/>
      <c r="PR38" s="516"/>
      <c r="PS38" s="516"/>
      <c r="PT38" s="516"/>
      <c r="PU38" s="516"/>
      <c r="PV38" s="516"/>
      <c r="PW38" s="516"/>
      <c r="PX38" s="516"/>
      <c r="PY38" s="516"/>
      <c r="PZ38" s="516"/>
      <c r="QA38" s="516"/>
      <c r="QB38" s="516"/>
      <c r="QC38" s="516"/>
      <c r="QD38" s="516"/>
      <c r="QE38" s="516"/>
      <c r="QF38" s="516"/>
      <c r="QG38" s="516"/>
      <c r="QH38" s="516"/>
      <c r="QI38" s="516"/>
      <c r="QJ38" s="516"/>
      <c r="QK38" s="516"/>
      <c r="QL38" s="516"/>
      <c r="QM38" s="516"/>
      <c r="QN38" s="516"/>
      <c r="QO38" s="516"/>
      <c r="QP38" s="516"/>
      <c r="QQ38" s="516"/>
      <c r="QR38" s="516"/>
      <c r="QS38" s="516"/>
      <c r="QT38" s="516"/>
      <c r="QU38" s="516"/>
      <c r="QV38" s="516"/>
      <c r="QW38" s="516"/>
      <c r="QX38" s="516"/>
      <c r="QY38" s="516"/>
      <c r="QZ38" s="516"/>
      <c r="RA38" s="516"/>
      <c r="RB38" s="516"/>
      <c r="RC38" s="516"/>
      <c r="RD38" s="516"/>
      <c r="RE38" s="516"/>
      <c r="RF38" s="516"/>
      <c r="RG38" s="516"/>
    </row>
    <row r="39" spans="1:475" ht="22.5" customHeight="1" thickBot="1" x14ac:dyDescent="0.3">
      <c r="A39" s="366" t="s">
        <v>130</v>
      </c>
      <c r="B39" s="787" t="s">
        <v>131</v>
      </c>
      <c r="C39" s="788"/>
      <c r="D39" s="313" t="s">
        <v>10</v>
      </c>
      <c r="E39" s="692"/>
      <c r="F39" s="692"/>
      <c r="G39" s="692"/>
      <c r="H39" s="692"/>
      <c r="I39" s="692"/>
      <c r="J39" s="692"/>
      <c r="K39" s="692"/>
      <c r="L39" s="692"/>
      <c r="M39" s="692"/>
      <c r="N39" s="692"/>
      <c r="O39" s="692"/>
      <c r="P39" s="692"/>
      <c r="Q39" s="692"/>
      <c r="R39" s="692"/>
      <c r="S39" s="692"/>
      <c r="T39" s="692"/>
      <c r="U39" s="692"/>
      <c r="V39" s="692"/>
      <c r="W39" s="692"/>
      <c r="X39" s="692"/>
      <c r="Y39" s="694" t="s">
        <v>41</v>
      </c>
      <c r="Z39" s="695" t="s">
        <v>139</v>
      </c>
      <c r="AA39" s="696" t="s">
        <v>42</v>
      </c>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c r="CD39" s="516"/>
      <c r="CE39" s="516"/>
      <c r="CF39" s="516"/>
      <c r="CG39" s="516"/>
      <c r="CH39" s="516"/>
      <c r="CI39" s="516"/>
      <c r="CJ39" s="516"/>
      <c r="CK39" s="516"/>
      <c r="CL39" s="516"/>
      <c r="CM39" s="516"/>
      <c r="CN39" s="516"/>
      <c r="CO39" s="516"/>
      <c r="CP39" s="516"/>
      <c r="CQ39" s="516"/>
      <c r="CR39" s="516"/>
      <c r="CS39" s="516"/>
      <c r="CT39" s="516"/>
      <c r="CU39" s="516"/>
      <c r="CV39" s="516"/>
      <c r="CW39" s="516"/>
      <c r="CX39" s="516"/>
      <c r="CY39" s="516"/>
      <c r="CZ39" s="516"/>
      <c r="DA39" s="516"/>
      <c r="DB39" s="516"/>
      <c r="DC39" s="516"/>
      <c r="DD39" s="516"/>
      <c r="DE39" s="516"/>
      <c r="DF39" s="516"/>
      <c r="DG39" s="516"/>
      <c r="DH39" s="516"/>
      <c r="DI39" s="516"/>
      <c r="DJ39" s="516"/>
      <c r="DK39" s="516"/>
      <c r="DL39" s="516"/>
      <c r="DM39" s="516"/>
      <c r="DN39" s="516"/>
      <c r="DO39" s="516"/>
      <c r="DP39" s="516"/>
      <c r="DQ39" s="516"/>
      <c r="DR39" s="516"/>
      <c r="DS39" s="516"/>
      <c r="DT39" s="516"/>
      <c r="DU39" s="516"/>
      <c r="DV39" s="516"/>
      <c r="DW39" s="516"/>
      <c r="DX39" s="516"/>
      <c r="DY39" s="516"/>
      <c r="DZ39" s="516"/>
      <c r="EA39" s="516"/>
      <c r="EB39" s="516"/>
      <c r="EC39" s="516"/>
      <c r="ED39" s="516"/>
      <c r="EE39" s="516"/>
      <c r="EF39" s="516"/>
      <c r="EG39" s="516"/>
      <c r="EH39" s="516"/>
      <c r="EI39" s="516"/>
      <c r="EJ39" s="516"/>
      <c r="EK39" s="516"/>
      <c r="EL39" s="516"/>
      <c r="EM39" s="516"/>
      <c r="EN39" s="516"/>
      <c r="EO39" s="516"/>
      <c r="EP39" s="516"/>
      <c r="EQ39" s="516"/>
      <c r="ER39" s="516"/>
      <c r="ES39" s="516"/>
      <c r="ET39" s="516"/>
      <c r="EU39" s="516"/>
      <c r="EV39" s="516"/>
      <c r="EW39" s="516"/>
      <c r="EX39" s="516"/>
      <c r="EY39" s="516"/>
      <c r="EZ39" s="516"/>
      <c r="FA39" s="516"/>
      <c r="FB39" s="516"/>
      <c r="FC39" s="516"/>
      <c r="FD39" s="516"/>
      <c r="FE39" s="516"/>
      <c r="FF39" s="516"/>
      <c r="FG39" s="516"/>
      <c r="FH39" s="516"/>
      <c r="FI39" s="516"/>
      <c r="FJ39" s="516"/>
      <c r="FK39" s="516"/>
      <c r="FL39" s="516"/>
      <c r="FM39" s="516"/>
      <c r="FN39" s="516"/>
      <c r="FO39" s="516"/>
      <c r="FP39" s="516"/>
      <c r="FQ39" s="516"/>
      <c r="FR39" s="516"/>
      <c r="FS39" s="516"/>
      <c r="FT39" s="516"/>
      <c r="FU39" s="516"/>
      <c r="FV39" s="516"/>
      <c r="FW39" s="516"/>
      <c r="FX39" s="516"/>
      <c r="FY39" s="516"/>
      <c r="FZ39" s="516"/>
      <c r="GA39" s="516"/>
      <c r="GB39" s="516"/>
      <c r="GC39" s="516"/>
      <c r="GD39" s="516"/>
      <c r="GE39" s="516"/>
      <c r="GF39" s="516"/>
      <c r="GG39" s="516"/>
      <c r="GH39" s="516"/>
      <c r="GI39" s="516"/>
      <c r="GJ39" s="516"/>
      <c r="GK39" s="516"/>
      <c r="GL39" s="516"/>
      <c r="GM39" s="516"/>
      <c r="GN39" s="516"/>
      <c r="GO39" s="516"/>
      <c r="GP39" s="516"/>
      <c r="GQ39" s="516"/>
      <c r="GR39" s="516"/>
      <c r="GS39" s="516"/>
      <c r="GT39" s="516"/>
      <c r="GU39" s="516"/>
      <c r="GV39" s="516"/>
      <c r="GW39" s="516"/>
      <c r="GX39" s="516"/>
      <c r="GY39" s="516"/>
      <c r="GZ39" s="516"/>
      <c r="HA39" s="516"/>
      <c r="HB39" s="516"/>
      <c r="HC39" s="516"/>
      <c r="HD39" s="516"/>
      <c r="HE39" s="516"/>
      <c r="HF39" s="516"/>
      <c r="HG39" s="516"/>
      <c r="HH39" s="516"/>
      <c r="HI39" s="516"/>
      <c r="HJ39" s="516"/>
      <c r="HK39" s="516"/>
      <c r="HL39" s="516"/>
      <c r="HM39" s="516"/>
      <c r="HN39" s="516"/>
      <c r="HO39" s="516"/>
      <c r="HP39" s="516"/>
      <c r="HQ39" s="516"/>
      <c r="HR39" s="516"/>
      <c r="HS39" s="516"/>
      <c r="HT39" s="516"/>
      <c r="HU39" s="516"/>
      <c r="HV39" s="516"/>
      <c r="HW39" s="516"/>
      <c r="HX39" s="516"/>
      <c r="HY39" s="516"/>
      <c r="HZ39" s="516"/>
      <c r="IA39" s="516"/>
      <c r="IB39" s="516"/>
      <c r="IC39" s="516"/>
      <c r="ID39" s="516"/>
      <c r="IE39" s="516"/>
      <c r="IF39" s="516"/>
      <c r="IG39" s="516"/>
      <c r="IH39" s="516"/>
      <c r="II39" s="516"/>
      <c r="IJ39" s="516"/>
      <c r="IK39" s="516"/>
      <c r="IL39" s="516"/>
      <c r="IM39" s="516"/>
      <c r="IN39" s="516"/>
      <c r="IO39" s="516"/>
      <c r="IP39" s="516"/>
      <c r="IQ39" s="516"/>
      <c r="IR39" s="516"/>
      <c r="IS39" s="516"/>
      <c r="IT39" s="516"/>
      <c r="IU39" s="516"/>
      <c r="IV39" s="516"/>
      <c r="IW39" s="516"/>
      <c r="IX39" s="516"/>
      <c r="IY39" s="516"/>
      <c r="IZ39" s="516"/>
      <c r="JA39" s="516"/>
      <c r="JB39" s="516"/>
      <c r="JC39" s="516"/>
      <c r="JD39" s="516"/>
      <c r="JE39" s="516"/>
      <c r="JF39" s="516"/>
      <c r="JG39" s="516"/>
      <c r="JH39" s="516"/>
      <c r="JI39" s="516"/>
      <c r="JJ39" s="516"/>
      <c r="JK39" s="516"/>
      <c r="JL39" s="516"/>
      <c r="JM39" s="516"/>
      <c r="JN39" s="516"/>
      <c r="JO39" s="516"/>
      <c r="JP39" s="516"/>
      <c r="JQ39" s="516"/>
      <c r="JR39" s="516"/>
      <c r="JS39" s="516"/>
      <c r="JT39" s="516"/>
      <c r="JU39" s="516"/>
      <c r="JV39" s="516"/>
      <c r="JW39" s="516"/>
      <c r="JX39" s="516"/>
      <c r="JY39" s="516"/>
      <c r="JZ39" s="516"/>
      <c r="KA39" s="516"/>
      <c r="KB39" s="516"/>
      <c r="KC39" s="516"/>
      <c r="KD39" s="516"/>
      <c r="KE39" s="516"/>
      <c r="KF39" s="516"/>
      <c r="KG39" s="516"/>
      <c r="KH39" s="516"/>
      <c r="KI39" s="516"/>
      <c r="KJ39" s="516"/>
      <c r="KK39" s="516"/>
      <c r="KL39" s="516"/>
      <c r="KM39" s="516"/>
      <c r="KN39" s="516"/>
      <c r="KO39" s="516"/>
      <c r="KP39" s="516"/>
      <c r="KQ39" s="516"/>
      <c r="KR39" s="516"/>
      <c r="KS39" s="516"/>
      <c r="KT39" s="516"/>
      <c r="KU39" s="516"/>
      <c r="KV39" s="516"/>
      <c r="KW39" s="516"/>
      <c r="KX39" s="516"/>
      <c r="KY39" s="516"/>
      <c r="KZ39" s="516"/>
      <c r="LA39" s="516"/>
      <c r="LB39" s="516"/>
      <c r="LC39" s="516"/>
      <c r="LD39" s="516"/>
      <c r="LE39" s="516"/>
      <c r="LF39" s="516"/>
      <c r="LG39" s="516"/>
      <c r="LH39" s="516"/>
      <c r="LI39" s="516"/>
      <c r="LJ39" s="516"/>
      <c r="LK39" s="516"/>
      <c r="LL39" s="516"/>
      <c r="LM39" s="516"/>
      <c r="LN39" s="516"/>
      <c r="LO39" s="516"/>
      <c r="LP39" s="516"/>
      <c r="LQ39" s="516"/>
      <c r="LR39" s="516"/>
      <c r="LS39" s="516"/>
      <c r="LT39" s="516"/>
      <c r="LU39" s="516"/>
      <c r="LV39" s="516"/>
      <c r="LW39" s="516"/>
      <c r="LX39" s="516"/>
      <c r="LY39" s="516"/>
      <c r="LZ39" s="516"/>
      <c r="MA39" s="516"/>
      <c r="MB39" s="516"/>
      <c r="MC39" s="516"/>
      <c r="MD39" s="516"/>
      <c r="ME39" s="516"/>
      <c r="MF39" s="516"/>
      <c r="MG39" s="516"/>
      <c r="MH39" s="516"/>
      <c r="MI39" s="516"/>
      <c r="MJ39" s="516"/>
      <c r="MK39" s="516"/>
      <c r="ML39" s="516"/>
      <c r="MM39" s="516"/>
      <c r="MN39" s="516"/>
      <c r="MO39" s="516"/>
      <c r="MP39" s="516"/>
      <c r="MQ39" s="516"/>
      <c r="MR39" s="516"/>
      <c r="MS39" s="516"/>
      <c r="MT39" s="516"/>
      <c r="MU39" s="516"/>
      <c r="MV39" s="516"/>
      <c r="MW39" s="516"/>
      <c r="MX39" s="516"/>
      <c r="MY39" s="516"/>
      <c r="MZ39" s="516"/>
      <c r="NA39" s="516"/>
      <c r="NB39" s="516"/>
      <c r="NC39" s="516"/>
      <c r="ND39" s="516"/>
      <c r="NE39" s="516"/>
      <c r="NF39" s="516"/>
      <c r="NG39" s="516"/>
      <c r="NH39" s="516"/>
      <c r="NI39" s="516"/>
      <c r="NJ39" s="516"/>
      <c r="NK39" s="516"/>
      <c r="NL39" s="516"/>
      <c r="NM39" s="516"/>
      <c r="NN39" s="516"/>
      <c r="NO39" s="516"/>
      <c r="NP39" s="516"/>
      <c r="NQ39" s="516"/>
      <c r="NR39" s="516"/>
      <c r="NS39" s="516"/>
      <c r="NT39" s="516"/>
      <c r="NU39" s="516"/>
      <c r="NV39" s="516"/>
      <c r="NW39" s="516"/>
      <c r="NX39" s="516"/>
      <c r="NY39" s="516"/>
      <c r="NZ39" s="516"/>
      <c r="OA39" s="516"/>
      <c r="OB39" s="516"/>
      <c r="OC39" s="516"/>
      <c r="OD39" s="516"/>
      <c r="OE39" s="516"/>
      <c r="OF39" s="516"/>
      <c r="OG39" s="516"/>
      <c r="OH39" s="516"/>
      <c r="OI39" s="516"/>
      <c r="OJ39" s="516"/>
      <c r="OK39" s="516"/>
      <c r="OL39" s="516"/>
      <c r="OM39" s="516"/>
      <c r="ON39" s="516"/>
      <c r="OO39" s="516"/>
      <c r="OP39" s="516"/>
      <c r="OQ39" s="516"/>
      <c r="OR39" s="516"/>
      <c r="OS39" s="516"/>
      <c r="OT39" s="516"/>
      <c r="OU39" s="516"/>
      <c r="OV39" s="516"/>
      <c r="OW39" s="516"/>
      <c r="OX39" s="516"/>
      <c r="OY39" s="516"/>
      <c r="OZ39" s="516"/>
      <c r="PA39" s="516"/>
      <c r="PB39" s="516"/>
      <c r="PC39" s="516"/>
      <c r="PD39" s="516"/>
      <c r="PE39" s="516"/>
      <c r="PF39" s="516"/>
      <c r="PG39" s="516"/>
      <c r="PH39" s="516"/>
      <c r="PI39" s="516"/>
      <c r="PJ39" s="516"/>
      <c r="PK39" s="516"/>
      <c r="PL39" s="516"/>
      <c r="PM39" s="516"/>
      <c r="PN39" s="516"/>
      <c r="PO39" s="516"/>
      <c r="PP39" s="516"/>
      <c r="PQ39" s="516"/>
      <c r="PR39" s="516"/>
      <c r="PS39" s="516"/>
      <c r="PT39" s="516"/>
      <c r="PU39" s="516"/>
      <c r="PV39" s="516"/>
      <c r="PW39" s="516"/>
      <c r="PX39" s="516"/>
      <c r="PY39" s="516"/>
      <c r="PZ39" s="516"/>
      <c r="QA39" s="516"/>
      <c r="QB39" s="516"/>
      <c r="QC39" s="516"/>
      <c r="QD39" s="516"/>
      <c r="QE39" s="516"/>
      <c r="QF39" s="516"/>
      <c r="QG39" s="516"/>
      <c r="QH39" s="516"/>
      <c r="QI39" s="516"/>
      <c r="QJ39" s="516"/>
      <c r="QK39" s="516"/>
      <c r="QL39" s="516"/>
      <c r="QM39" s="516"/>
      <c r="QN39" s="516"/>
      <c r="QO39" s="516"/>
      <c r="QP39" s="516"/>
      <c r="QQ39" s="516"/>
      <c r="QR39" s="516"/>
      <c r="QS39" s="516"/>
      <c r="QT39" s="516"/>
      <c r="QU39" s="516"/>
      <c r="QV39" s="516"/>
      <c r="QW39" s="516"/>
      <c r="QX39" s="516"/>
      <c r="QY39" s="516"/>
      <c r="QZ39" s="516"/>
      <c r="RA39" s="516"/>
      <c r="RB39" s="516"/>
      <c r="RC39" s="516"/>
      <c r="RD39" s="516"/>
      <c r="RE39" s="516"/>
      <c r="RF39" s="516"/>
      <c r="RG39" s="516"/>
    </row>
    <row r="40" spans="1:475" ht="52.8" x14ac:dyDescent="0.25">
      <c r="A40" s="314">
        <v>22</v>
      </c>
      <c r="B40" s="120" t="s">
        <v>122</v>
      </c>
      <c r="C40" s="170" t="s">
        <v>287</v>
      </c>
      <c r="D40" s="149" t="s">
        <v>54</v>
      </c>
      <c r="E40" s="425"/>
      <c r="F40" s="659"/>
      <c r="G40" s="660"/>
      <c r="H40" s="660"/>
      <c r="I40" s="660"/>
      <c r="J40" s="660"/>
      <c r="K40" s="660"/>
      <c r="L40" s="660"/>
      <c r="M40" s="660"/>
      <c r="N40" s="660"/>
      <c r="O40" s="660"/>
      <c r="P40" s="660"/>
      <c r="Q40" s="660"/>
      <c r="R40" s="660"/>
      <c r="S40" s="660"/>
      <c r="T40" s="660"/>
      <c r="U40" s="660"/>
      <c r="V40" s="660"/>
      <c r="W40" s="660"/>
      <c r="X40" s="660"/>
      <c r="Y40" s="697"/>
      <c r="Z40" s="698"/>
      <c r="AA40" s="526"/>
      <c r="AB40" s="516"/>
      <c r="AC40" s="516"/>
      <c r="AD40" s="516"/>
      <c r="AE40" s="516"/>
      <c r="AF40" s="516"/>
      <c r="AG40" s="516"/>
      <c r="AH40" s="516"/>
      <c r="AI40" s="516"/>
      <c r="AJ40" s="516"/>
      <c r="AK40" s="516"/>
      <c r="AL40" s="516"/>
      <c r="AM40" s="516"/>
      <c r="AN40" s="516"/>
      <c r="AO40" s="516"/>
      <c r="AP40" s="516"/>
      <c r="AQ40" s="516"/>
      <c r="AR40" s="516"/>
      <c r="AS40" s="516"/>
      <c r="AT40" s="516"/>
      <c r="AU40" s="516"/>
      <c r="AV40" s="516"/>
      <c r="AW40" s="516"/>
      <c r="AX40" s="516"/>
      <c r="AY40" s="516"/>
      <c r="AZ40" s="516"/>
      <c r="BA40" s="516"/>
      <c r="BB40" s="516"/>
      <c r="BC40" s="516"/>
      <c r="BD40" s="516"/>
      <c r="BE40" s="516"/>
      <c r="BF40" s="516"/>
      <c r="BG40" s="516"/>
      <c r="BH40" s="516"/>
      <c r="BI40" s="516"/>
      <c r="BJ40" s="516"/>
      <c r="BK40" s="516"/>
      <c r="BL40" s="516"/>
      <c r="BM40" s="516"/>
      <c r="BN40" s="516"/>
      <c r="BO40" s="516"/>
      <c r="BP40" s="516"/>
      <c r="BQ40" s="516"/>
      <c r="BR40" s="516"/>
      <c r="BS40" s="516"/>
      <c r="BT40" s="516"/>
      <c r="BU40" s="516"/>
      <c r="BV40" s="516"/>
      <c r="BW40" s="516"/>
      <c r="BX40" s="516"/>
      <c r="BY40" s="516"/>
      <c r="BZ40" s="516"/>
      <c r="CA40" s="516"/>
      <c r="CB40" s="516"/>
      <c r="CC40" s="516"/>
      <c r="CD40" s="516"/>
      <c r="CE40" s="516"/>
      <c r="CF40" s="516"/>
      <c r="CG40" s="516"/>
      <c r="CH40" s="516"/>
      <c r="CI40" s="516"/>
      <c r="CJ40" s="516"/>
      <c r="CK40" s="516"/>
      <c r="CL40" s="516"/>
      <c r="CM40" s="516"/>
      <c r="CN40" s="516"/>
      <c r="CO40" s="516"/>
      <c r="CP40" s="516"/>
      <c r="CQ40" s="516"/>
      <c r="CR40" s="516"/>
      <c r="CS40" s="516"/>
      <c r="CT40" s="516"/>
      <c r="CU40" s="516"/>
      <c r="CV40" s="516"/>
      <c r="CW40" s="516"/>
      <c r="CX40" s="516"/>
      <c r="CY40" s="516"/>
      <c r="CZ40" s="516"/>
      <c r="DA40" s="516"/>
      <c r="DB40" s="516"/>
      <c r="DC40" s="516"/>
      <c r="DD40" s="516"/>
      <c r="DE40" s="516"/>
      <c r="DF40" s="516"/>
      <c r="DG40" s="516"/>
      <c r="DH40" s="516"/>
      <c r="DI40" s="516"/>
      <c r="DJ40" s="516"/>
      <c r="DK40" s="516"/>
      <c r="DL40" s="516"/>
      <c r="DM40" s="516"/>
      <c r="DN40" s="516"/>
      <c r="DO40" s="516"/>
      <c r="DP40" s="516"/>
      <c r="DQ40" s="516"/>
      <c r="DR40" s="516"/>
      <c r="DS40" s="516"/>
      <c r="DT40" s="516"/>
      <c r="DU40" s="516"/>
      <c r="DV40" s="516"/>
      <c r="DW40" s="516"/>
      <c r="DX40" s="516"/>
      <c r="DY40" s="516"/>
      <c r="DZ40" s="516"/>
      <c r="EA40" s="516"/>
      <c r="EB40" s="516"/>
      <c r="EC40" s="516"/>
      <c r="ED40" s="516"/>
      <c r="EE40" s="516"/>
      <c r="EF40" s="516"/>
      <c r="EG40" s="516"/>
      <c r="EH40" s="516"/>
      <c r="EI40" s="516"/>
      <c r="EJ40" s="516"/>
      <c r="EK40" s="516"/>
      <c r="EL40" s="516"/>
      <c r="EM40" s="516"/>
      <c r="EN40" s="516"/>
      <c r="EO40" s="516"/>
      <c r="EP40" s="516"/>
      <c r="EQ40" s="516"/>
      <c r="ER40" s="516"/>
      <c r="ES40" s="516"/>
      <c r="ET40" s="516"/>
      <c r="EU40" s="516"/>
      <c r="EV40" s="516"/>
      <c r="EW40" s="516"/>
      <c r="EX40" s="516"/>
      <c r="EY40" s="516"/>
      <c r="EZ40" s="516"/>
      <c r="FA40" s="516"/>
      <c r="FB40" s="516"/>
      <c r="FC40" s="516"/>
      <c r="FD40" s="516"/>
      <c r="FE40" s="516"/>
      <c r="FF40" s="516"/>
      <c r="FG40" s="516"/>
      <c r="FH40" s="516"/>
      <c r="FI40" s="516"/>
      <c r="FJ40" s="516"/>
      <c r="FK40" s="516"/>
      <c r="FL40" s="516"/>
      <c r="FM40" s="516"/>
      <c r="FN40" s="516"/>
      <c r="FO40" s="516"/>
      <c r="FP40" s="516"/>
      <c r="FQ40" s="516"/>
      <c r="FR40" s="516"/>
      <c r="FS40" s="516"/>
      <c r="FT40" s="516"/>
      <c r="FU40" s="516"/>
      <c r="FV40" s="516"/>
      <c r="FW40" s="516"/>
      <c r="FX40" s="516"/>
      <c r="FY40" s="516"/>
      <c r="FZ40" s="516"/>
      <c r="GA40" s="516"/>
      <c r="GB40" s="516"/>
      <c r="GC40" s="516"/>
      <c r="GD40" s="516"/>
      <c r="GE40" s="516"/>
      <c r="GF40" s="516"/>
      <c r="GG40" s="516"/>
      <c r="GH40" s="516"/>
      <c r="GI40" s="516"/>
      <c r="GJ40" s="516"/>
      <c r="GK40" s="516"/>
      <c r="GL40" s="516"/>
      <c r="GM40" s="516"/>
      <c r="GN40" s="516"/>
      <c r="GO40" s="516"/>
      <c r="GP40" s="516"/>
      <c r="GQ40" s="516"/>
      <c r="GR40" s="516"/>
      <c r="GS40" s="516"/>
      <c r="GT40" s="516"/>
      <c r="GU40" s="516"/>
      <c r="GV40" s="516"/>
      <c r="GW40" s="516"/>
      <c r="GX40" s="516"/>
      <c r="GY40" s="516"/>
      <c r="GZ40" s="516"/>
      <c r="HA40" s="516"/>
      <c r="HB40" s="516"/>
      <c r="HC40" s="516"/>
      <c r="HD40" s="516"/>
      <c r="HE40" s="516"/>
      <c r="HF40" s="516"/>
      <c r="HG40" s="516"/>
      <c r="HH40" s="516"/>
      <c r="HI40" s="516"/>
      <c r="HJ40" s="516"/>
      <c r="HK40" s="516"/>
      <c r="HL40" s="516"/>
      <c r="HM40" s="516"/>
      <c r="HN40" s="516"/>
      <c r="HO40" s="516"/>
      <c r="HP40" s="516"/>
      <c r="HQ40" s="516"/>
      <c r="HR40" s="516"/>
      <c r="HS40" s="516"/>
      <c r="HT40" s="516"/>
      <c r="HU40" s="516"/>
      <c r="HV40" s="516"/>
      <c r="HW40" s="516"/>
      <c r="HX40" s="516"/>
      <c r="HY40" s="516"/>
      <c r="HZ40" s="516"/>
      <c r="IA40" s="516"/>
      <c r="IB40" s="516"/>
      <c r="IC40" s="516"/>
      <c r="ID40" s="516"/>
      <c r="IE40" s="516"/>
      <c r="IF40" s="516"/>
      <c r="IG40" s="516"/>
      <c r="IH40" s="516"/>
      <c r="II40" s="516"/>
      <c r="IJ40" s="516"/>
      <c r="IK40" s="516"/>
      <c r="IL40" s="516"/>
      <c r="IM40" s="516"/>
      <c r="IN40" s="516"/>
      <c r="IO40" s="516"/>
      <c r="IP40" s="516"/>
      <c r="IQ40" s="516"/>
      <c r="IR40" s="516"/>
      <c r="IS40" s="516"/>
      <c r="IT40" s="516"/>
      <c r="IU40" s="516"/>
      <c r="IV40" s="516"/>
      <c r="IW40" s="516"/>
      <c r="IX40" s="516"/>
      <c r="IY40" s="516"/>
      <c r="IZ40" s="516"/>
      <c r="JA40" s="516"/>
      <c r="JB40" s="516"/>
      <c r="JC40" s="516"/>
      <c r="JD40" s="516"/>
      <c r="JE40" s="516"/>
      <c r="JF40" s="516"/>
      <c r="JG40" s="516"/>
      <c r="JH40" s="516"/>
      <c r="JI40" s="516"/>
      <c r="JJ40" s="516"/>
      <c r="JK40" s="516"/>
      <c r="JL40" s="516"/>
      <c r="JM40" s="516"/>
      <c r="JN40" s="516"/>
      <c r="JO40" s="516"/>
      <c r="JP40" s="516"/>
      <c r="JQ40" s="516"/>
      <c r="JR40" s="516"/>
      <c r="JS40" s="516"/>
      <c r="JT40" s="516"/>
      <c r="JU40" s="516"/>
      <c r="JV40" s="516"/>
      <c r="JW40" s="516"/>
      <c r="JX40" s="516"/>
      <c r="JY40" s="516"/>
      <c r="JZ40" s="516"/>
      <c r="KA40" s="516"/>
      <c r="KB40" s="516"/>
      <c r="KC40" s="516"/>
      <c r="KD40" s="516"/>
      <c r="KE40" s="516"/>
      <c r="KF40" s="516"/>
      <c r="KG40" s="516"/>
      <c r="KH40" s="516"/>
      <c r="KI40" s="516"/>
      <c r="KJ40" s="516"/>
      <c r="KK40" s="516"/>
      <c r="KL40" s="516"/>
      <c r="KM40" s="516"/>
      <c r="KN40" s="516"/>
      <c r="KO40" s="516"/>
      <c r="KP40" s="516"/>
      <c r="KQ40" s="516"/>
      <c r="KR40" s="516"/>
      <c r="KS40" s="516"/>
      <c r="KT40" s="516"/>
      <c r="KU40" s="516"/>
      <c r="KV40" s="516"/>
      <c r="KW40" s="516"/>
      <c r="KX40" s="516"/>
      <c r="KY40" s="516"/>
      <c r="KZ40" s="516"/>
      <c r="LA40" s="516"/>
      <c r="LB40" s="516"/>
      <c r="LC40" s="516"/>
      <c r="LD40" s="516"/>
      <c r="LE40" s="516"/>
      <c r="LF40" s="516"/>
      <c r="LG40" s="516"/>
      <c r="LH40" s="516"/>
      <c r="LI40" s="516"/>
      <c r="LJ40" s="516"/>
      <c r="LK40" s="516"/>
      <c r="LL40" s="516"/>
      <c r="LM40" s="516"/>
      <c r="LN40" s="516"/>
      <c r="LO40" s="516"/>
      <c r="LP40" s="516"/>
      <c r="LQ40" s="516"/>
      <c r="LR40" s="516"/>
      <c r="LS40" s="516"/>
      <c r="LT40" s="516"/>
      <c r="LU40" s="516"/>
      <c r="LV40" s="516"/>
      <c r="LW40" s="516"/>
      <c r="LX40" s="516"/>
      <c r="LY40" s="516"/>
      <c r="LZ40" s="516"/>
      <c r="MA40" s="516"/>
      <c r="MB40" s="516"/>
      <c r="MC40" s="516"/>
      <c r="MD40" s="516"/>
      <c r="ME40" s="516"/>
      <c r="MF40" s="516"/>
      <c r="MG40" s="516"/>
      <c r="MH40" s="516"/>
      <c r="MI40" s="516"/>
      <c r="MJ40" s="516"/>
      <c r="MK40" s="516"/>
      <c r="ML40" s="516"/>
      <c r="MM40" s="516"/>
      <c r="MN40" s="516"/>
      <c r="MO40" s="516"/>
      <c r="MP40" s="516"/>
      <c r="MQ40" s="516"/>
      <c r="MR40" s="516"/>
      <c r="MS40" s="516"/>
      <c r="MT40" s="516"/>
      <c r="MU40" s="516"/>
      <c r="MV40" s="516"/>
      <c r="MW40" s="516"/>
      <c r="MX40" s="516"/>
      <c r="MY40" s="516"/>
      <c r="MZ40" s="516"/>
      <c r="NA40" s="516"/>
      <c r="NB40" s="516"/>
      <c r="NC40" s="516"/>
      <c r="ND40" s="516"/>
      <c r="NE40" s="516"/>
      <c r="NF40" s="516"/>
      <c r="NG40" s="516"/>
      <c r="NH40" s="516"/>
      <c r="NI40" s="516"/>
      <c r="NJ40" s="516"/>
      <c r="NK40" s="516"/>
      <c r="NL40" s="516"/>
      <c r="NM40" s="516"/>
      <c r="NN40" s="516"/>
      <c r="NO40" s="516"/>
      <c r="NP40" s="516"/>
      <c r="NQ40" s="516"/>
      <c r="NR40" s="516"/>
      <c r="NS40" s="516"/>
      <c r="NT40" s="516"/>
      <c r="NU40" s="516"/>
      <c r="NV40" s="516"/>
      <c r="NW40" s="516"/>
      <c r="NX40" s="516"/>
      <c r="NY40" s="516"/>
      <c r="NZ40" s="516"/>
      <c r="OA40" s="516"/>
      <c r="OB40" s="516"/>
      <c r="OC40" s="516"/>
      <c r="OD40" s="516"/>
      <c r="OE40" s="516"/>
      <c r="OF40" s="516"/>
      <c r="OG40" s="516"/>
      <c r="OH40" s="516"/>
      <c r="OI40" s="516"/>
      <c r="OJ40" s="516"/>
      <c r="OK40" s="516"/>
      <c r="OL40" s="516"/>
      <c r="OM40" s="516"/>
      <c r="ON40" s="516"/>
      <c r="OO40" s="516"/>
      <c r="OP40" s="516"/>
      <c r="OQ40" s="516"/>
      <c r="OR40" s="516"/>
      <c r="OS40" s="516"/>
      <c r="OT40" s="516"/>
      <c r="OU40" s="516"/>
      <c r="OV40" s="516"/>
      <c r="OW40" s="516"/>
      <c r="OX40" s="516"/>
      <c r="OY40" s="516"/>
      <c r="OZ40" s="516"/>
      <c r="PA40" s="516"/>
      <c r="PB40" s="516"/>
      <c r="PC40" s="516"/>
      <c r="PD40" s="516"/>
      <c r="PE40" s="516"/>
      <c r="PF40" s="516"/>
      <c r="PG40" s="516"/>
      <c r="PH40" s="516"/>
      <c r="PI40" s="516"/>
      <c r="PJ40" s="516"/>
      <c r="PK40" s="516"/>
      <c r="PL40" s="516"/>
      <c r="PM40" s="516"/>
      <c r="PN40" s="516"/>
      <c r="PO40" s="516"/>
      <c r="PP40" s="516"/>
      <c r="PQ40" s="516"/>
      <c r="PR40" s="516"/>
      <c r="PS40" s="516"/>
      <c r="PT40" s="516"/>
      <c r="PU40" s="516"/>
      <c r="PV40" s="516"/>
      <c r="PW40" s="516"/>
      <c r="PX40" s="516"/>
      <c r="PY40" s="516"/>
      <c r="PZ40" s="516"/>
      <c r="QA40" s="516"/>
      <c r="QB40" s="516"/>
      <c r="QC40" s="516"/>
      <c r="QD40" s="516"/>
      <c r="QE40" s="516"/>
      <c r="QF40" s="516"/>
      <c r="QG40" s="516"/>
      <c r="QH40" s="516"/>
      <c r="QI40" s="516"/>
      <c r="QJ40" s="516"/>
      <c r="QK40" s="516"/>
      <c r="QL40" s="516"/>
      <c r="QM40" s="516"/>
      <c r="QN40" s="516"/>
      <c r="QO40" s="516"/>
      <c r="QP40" s="516"/>
      <c r="QQ40" s="516"/>
      <c r="QR40" s="516"/>
      <c r="QS40" s="516"/>
      <c r="QT40" s="516"/>
      <c r="QU40" s="516"/>
      <c r="QV40" s="516"/>
      <c r="QW40" s="516"/>
      <c r="QX40" s="516"/>
      <c r="QY40" s="516"/>
      <c r="QZ40" s="516"/>
      <c r="RA40" s="516"/>
      <c r="RB40" s="516"/>
      <c r="RC40" s="516"/>
      <c r="RD40" s="516"/>
      <c r="RE40" s="516"/>
      <c r="RF40" s="516"/>
      <c r="RG40" s="516"/>
    </row>
    <row r="41" spans="1:475" ht="52.8" x14ac:dyDescent="0.25">
      <c r="A41" s="293">
        <v>23</v>
      </c>
      <c r="B41" s="121" t="s">
        <v>122</v>
      </c>
      <c r="C41" s="171" t="s">
        <v>102</v>
      </c>
      <c r="D41" s="151" t="s">
        <v>54</v>
      </c>
      <c r="E41" s="425" t="str">
        <f t="shared" ref="E41:X41" si="13">IF(E40="N", "X", "")</f>
        <v/>
      </c>
      <c r="F41" s="425" t="str">
        <f t="shared" si="13"/>
        <v/>
      </c>
      <c r="G41" s="425" t="str">
        <f t="shared" si="13"/>
        <v/>
      </c>
      <c r="H41" s="425" t="str">
        <f t="shared" si="13"/>
        <v/>
      </c>
      <c r="I41" s="425" t="str">
        <f t="shared" si="13"/>
        <v/>
      </c>
      <c r="J41" s="425" t="str">
        <f t="shared" si="13"/>
        <v/>
      </c>
      <c r="K41" s="425" t="str">
        <f t="shared" si="13"/>
        <v/>
      </c>
      <c r="L41" s="425" t="str">
        <f t="shared" si="13"/>
        <v/>
      </c>
      <c r="M41" s="425" t="str">
        <f t="shared" si="13"/>
        <v/>
      </c>
      <c r="N41" s="425" t="str">
        <f t="shared" si="13"/>
        <v/>
      </c>
      <c r="O41" s="425" t="str">
        <f t="shared" si="13"/>
        <v/>
      </c>
      <c r="P41" s="425" t="str">
        <f t="shared" si="13"/>
        <v/>
      </c>
      <c r="Q41" s="425" t="str">
        <f t="shared" si="13"/>
        <v/>
      </c>
      <c r="R41" s="425" t="str">
        <f t="shared" si="13"/>
        <v/>
      </c>
      <c r="S41" s="425" t="str">
        <f t="shared" si="13"/>
        <v/>
      </c>
      <c r="T41" s="425" t="str">
        <f t="shared" si="13"/>
        <v/>
      </c>
      <c r="U41" s="425" t="str">
        <f t="shared" si="13"/>
        <v/>
      </c>
      <c r="V41" s="425" t="str">
        <f t="shared" si="13"/>
        <v/>
      </c>
      <c r="W41" s="425" t="str">
        <f t="shared" si="13"/>
        <v/>
      </c>
      <c r="X41" s="425" t="str">
        <f t="shared" si="13"/>
        <v/>
      </c>
      <c r="Y41" s="699"/>
      <c r="Z41" s="700"/>
      <c r="AA41" s="524"/>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c r="HE41" s="516"/>
      <c r="HF41" s="516"/>
      <c r="HG41" s="516"/>
      <c r="HH41" s="516"/>
      <c r="HI41" s="516"/>
      <c r="HJ41" s="516"/>
      <c r="HK41" s="516"/>
      <c r="HL41" s="516"/>
      <c r="HM41" s="516"/>
      <c r="HN41" s="516"/>
      <c r="HO41" s="516"/>
      <c r="HP41" s="516"/>
      <c r="HQ41" s="516"/>
      <c r="HR41" s="516"/>
      <c r="HS41" s="516"/>
      <c r="HT41" s="516"/>
      <c r="HU41" s="516"/>
      <c r="HV41" s="516"/>
      <c r="HW41" s="516"/>
      <c r="HX41" s="516"/>
      <c r="HY41" s="516"/>
      <c r="HZ41" s="516"/>
      <c r="IA41" s="516"/>
      <c r="IB41" s="516"/>
      <c r="IC41" s="516"/>
      <c r="ID41" s="516"/>
      <c r="IE41" s="516"/>
      <c r="IF41" s="516"/>
      <c r="IG41" s="516"/>
      <c r="IH41" s="516"/>
      <c r="II41" s="516"/>
      <c r="IJ41" s="516"/>
      <c r="IK41" s="516"/>
      <c r="IL41" s="516"/>
      <c r="IM41" s="516"/>
      <c r="IN41" s="516"/>
      <c r="IO41" s="516"/>
      <c r="IP41" s="516"/>
      <c r="IQ41" s="516"/>
      <c r="IR41" s="516"/>
      <c r="IS41" s="516"/>
      <c r="IT41" s="516"/>
      <c r="IU41" s="516"/>
      <c r="IV41" s="516"/>
      <c r="IW41" s="516"/>
      <c r="IX41" s="516"/>
      <c r="IY41" s="516"/>
      <c r="IZ41" s="516"/>
      <c r="JA41" s="516"/>
      <c r="JB41" s="516"/>
      <c r="JC41" s="516"/>
      <c r="JD41" s="516"/>
      <c r="JE41" s="516"/>
      <c r="JF41" s="516"/>
      <c r="JG41" s="516"/>
      <c r="JH41" s="516"/>
      <c r="JI41" s="516"/>
      <c r="JJ41" s="516"/>
      <c r="JK41" s="516"/>
      <c r="JL41" s="516"/>
      <c r="JM41" s="516"/>
      <c r="JN41" s="516"/>
      <c r="JO41" s="516"/>
      <c r="JP41" s="516"/>
      <c r="JQ41" s="516"/>
      <c r="JR41" s="516"/>
      <c r="JS41" s="516"/>
      <c r="JT41" s="516"/>
      <c r="JU41" s="516"/>
      <c r="JV41" s="516"/>
      <c r="JW41" s="516"/>
      <c r="JX41" s="516"/>
      <c r="JY41" s="516"/>
      <c r="JZ41" s="516"/>
      <c r="KA41" s="516"/>
      <c r="KB41" s="516"/>
      <c r="KC41" s="516"/>
      <c r="KD41" s="516"/>
      <c r="KE41" s="516"/>
      <c r="KF41" s="516"/>
      <c r="KG41" s="516"/>
      <c r="KH41" s="516"/>
      <c r="KI41" s="516"/>
      <c r="KJ41" s="516"/>
      <c r="KK41" s="516"/>
      <c r="KL41" s="516"/>
      <c r="KM41" s="516"/>
      <c r="KN41" s="516"/>
      <c r="KO41" s="516"/>
      <c r="KP41" s="516"/>
      <c r="KQ41" s="516"/>
      <c r="KR41" s="516"/>
      <c r="KS41" s="516"/>
      <c r="KT41" s="516"/>
      <c r="KU41" s="516"/>
      <c r="KV41" s="516"/>
      <c r="KW41" s="516"/>
      <c r="KX41" s="516"/>
      <c r="KY41" s="516"/>
      <c r="KZ41" s="516"/>
      <c r="LA41" s="516"/>
      <c r="LB41" s="516"/>
      <c r="LC41" s="516"/>
      <c r="LD41" s="516"/>
      <c r="LE41" s="516"/>
      <c r="LF41" s="516"/>
      <c r="LG41" s="516"/>
      <c r="LH41" s="516"/>
      <c r="LI41" s="516"/>
      <c r="LJ41" s="516"/>
      <c r="LK41" s="516"/>
      <c r="LL41" s="516"/>
      <c r="LM41" s="516"/>
      <c r="LN41" s="516"/>
      <c r="LO41" s="516"/>
      <c r="LP41" s="516"/>
      <c r="LQ41" s="516"/>
      <c r="LR41" s="516"/>
      <c r="LS41" s="516"/>
      <c r="LT41" s="516"/>
      <c r="LU41" s="516"/>
      <c r="LV41" s="516"/>
      <c r="LW41" s="516"/>
      <c r="LX41" s="516"/>
      <c r="LY41" s="516"/>
      <c r="LZ41" s="516"/>
      <c r="MA41" s="516"/>
      <c r="MB41" s="516"/>
      <c r="MC41" s="516"/>
      <c r="MD41" s="516"/>
      <c r="ME41" s="516"/>
      <c r="MF41" s="516"/>
      <c r="MG41" s="516"/>
      <c r="MH41" s="516"/>
      <c r="MI41" s="516"/>
      <c r="MJ41" s="516"/>
      <c r="MK41" s="516"/>
      <c r="ML41" s="516"/>
      <c r="MM41" s="516"/>
      <c r="MN41" s="516"/>
      <c r="MO41" s="516"/>
      <c r="MP41" s="516"/>
      <c r="MQ41" s="516"/>
      <c r="MR41" s="516"/>
      <c r="MS41" s="516"/>
      <c r="MT41" s="516"/>
      <c r="MU41" s="516"/>
      <c r="MV41" s="516"/>
      <c r="MW41" s="516"/>
      <c r="MX41" s="516"/>
      <c r="MY41" s="516"/>
      <c r="MZ41" s="516"/>
      <c r="NA41" s="516"/>
      <c r="NB41" s="516"/>
      <c r="NC41" s="516"/>
      <c r="ND41" s="516"/>
      <c r="NE41" s="516"/>
      <c r="NF41" s="516"/>
      <c r="NG41" s="516"/>
      <c r="NH41" s="516"/>
      <c r="NI41" s="516"/>
      <c r="NJ41" s="516"/>
      <c r="NK41" s="516"/>
      <c r="NL41" s="516"/>
      <c r="NM41" s="516"/>
      <c r="NN41" s="516"/>
      <c r="NO41" s="516"/>
      <c r="NP41" s="516"/>
      <c r="NQ41" s="516"/>
      <c r="NR41" s="516"/>
      <c r="NS41" s="516"/>
      <c r="NT41" s="516"/>
      <c r="NU41" s="516"/>
      <c r="NV41" s="516"/>
      <c r="NW41" s="516"/>
      <c r="NX41" s="516"/>
      <c r="NY41" s="516"/>
      <c r="NZ41" s="516"/>
      <c r="OA41" s="516"/>
      <c r="OB41" s="516"/>
      <c r="OC41" s="516"/>
      <c r="OD41" s="516"/>
      <c r="OE41" s="516"/>
      <c r="OF41" s="516"/>
      <c r="OG41" s="516"/>
      <c r="OH41" s="516"/>
      <c r="OI41" s="516"/>
      <c r="OJ41" s="516"/>
      <c r="OK41" s="516"/>
      <c r="OL41" s="516"/>
      <c r="OM41" s="516"/>
      <c r="ON41" s="516"/>
      <c r="OO41" s="516"/>
      <c r="OP41" s="516"/>
      <c r="OQ41" s="516"/>
      <c r="OR41" s="516"/>
      <c r="OS41" s="516"/>
      <c r="OT41" s="516"/>
      <c r="OU41" s="516"/>
      <c r="OV41" s="516"/>
      <c r="OW41" s="516"/>
      <c r="OX41" s="516"/>
      <c r="OY41" s="516"/>
      <c r="OZ41" s="516"/>
      <c r="PA41" s="516"/>
      <c r="PB41" s="516"/>
      <c r="PC41" s="516"/>
      <c r="PD41" s="516"/>
      <c r="PE41" s="516"/>
      <c r="PF41" s="516"/>
      <c r="PG41" s="516"/>
      <c r="PH41" s="516"/>
      <c r="PI41" s="516"/>
      <c r="PJ41" s="516"/>
      <c r="PK41" s="516"/>
      <c r="PL41" s="516"/>
      <c r="PM41" s="516"/>
      <c r="PN41" s="516"/>
      <c r="PO41" s="516"/>
      <c r="PP41" s="516"/>
      <c r="PQ41" s="516"/>
      <c r="PR41" s="516"/>
      <c r="PS41" s="516"/>
      <c r="PT41" s="516"/>
      <c r="PU41" s="516"/>
      <c r="PV41" s="516"/>
      <c r="PW41" s="516"/>
      <c r="PX41" s="516"/>
      <c r="PY41" s="516"/>
      <c r="PZ41" s="516"/>
      <c r="QA41" s="516"/>
      <c r="QB41" s="516"/>
      <c r="QC41" s="516"/>
      <c r="QD41" s="516"/>
      <c r="QE41" s="516"/>
      <c r="QF41" s="516"/>
      <c r="QG41" s="516"/>
      <c r="QH41" s="516"/>
      <c r="QI41" s="516"/>
      <c r="QJ41" s="516"/>
      <c r="QK41" s="516"/>
      <c r="QL41" s="516"/>
      <c r="QM41" s="516"/>
      <c r="QN41" s="516"/>
      <c r="QO41" s="516"/>
      <c r="QP41" s="516"/>
      <c r="QQ41" s="516"/>
      <c r="QR41" s="516"/>
      <c r="QS41" s="516"/>
      <c r="QT41" s="516"/>
      <c r="QU41" s="516"/>
      <c r="QV41" s="516"/>
      <c r="QW41" s="516"/>
      <c r="QX41" s="516"/>
      <c r="QY41" s="516"/>
      <c r="QZ41" s="516"/>
      <c r="RA41" s="516"/>
      <c r="RB41" s="516"/>
      <c r="RC41" s="516"/>
      <c r="RD41" s="516"/>
      <c r="RE41" s="516"/>
      <c r="RF41" s="516"/>
      <c r="RG41" s="516"/>
    </row>
    <row r="42" spans="1:475" ht="52.8" x14ac:dyDescent="0.25">
      <c r="A42" s="292">
        <v>24</v>
      </c>
      <c r="B42" s="121" t="s">
        <v>122</v>
      </c>
      <c r="C42" s="159" t="s">
        <v>307</v>
      </c>
      <c r="D42" s="151" t="s">
        <v>54</v>
      </c>
      <c r="E42" s="425" t="str">
        <f t="shared" ref="E42:X42" si="14">IF(E40="N", "X", "")</f>
        <v/>
      </c>
      <c r="F42" s="425" t="str">
        <f t="shared" si="14"/>
        <v/>
      </c>
      <c r="G42" s="425" t="str">
        <f t="shared" si="14"/>
        <v/>
      </c>
      <c r="H42" s="425" t="str">
        <f t="shared" si="14"/>
        <v/>
      </c>
      <c r="I42" s="425" t="str">
        <f t="shared" si="14"/>
        <v/>
      </c>
      <c r="J42" s="425" t="str">
        <f t="shared" si="14"/>
        <v/>
      </c>
      <c r="K42" s="425" t="str">
        <f t="shared" si="14"/>
        <v/>
      </c>
      <c r="L42" s="425" t="str">
        <f t="shared" si="14"/>
        <v/>
      </c>
      <c r="M42" s="425" t="str">
        <f t="shared" si="14"/>
        <v/>
      </c>
      <c r="N42" s="425" t="str">
        <f t="shared" si="14"/>
        <v/>
      </c>
      <c r="O42" s="425" t="str">
        <f t="shared" si="14"/>
        <v/>
      </c>
      <c r="P42" s="425" t="str">
        <f t="shared" si="14"/>
        <v/>
      </c>
      <c r="Q42" s="425" t="str">
        <f t="shared" si="14"/>
        <v/>
      </c>
      <c r="R42" s="425" t="str">
        <f t="shared" si="14"/>
        <v/>
      </c>
      <c r="S42" s="425" t="str">
        <f t="shared" si="14"/>
        <v/>
      </c>
      <c r="T42" s="425" t="str">
        <f t="shared" si="14"/>
        <v/>
      </c>
      <c r="U42" s="425" t="str">
        <f t="shared" si="14"/>
        <v/>
      </c>
      <c r="V42" s="425" t="str">
        <f t="shared" si="14"/>
        <v/>
      </c>
      <c r="W42" s="425" t="str">
        <f t="shared" si="14"/>
        <v/>
      </c>
      <c r="X42" s="425" t="str">
        <f t="shared" si="14"/>
        <v/>
      </c>
      <c r="Y42" s="701"/>
      <c r="Z42" s="702"/>
      <c r="AA42" s="522"/>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c r="HE42" s="516"/>
      <c r="HF42" s="516"/>
      <c r="HG42" s="516"/>
      <c r="HH42" s="516"/>
      <c r="HI42" s="516"/>
      <c r="HJ42" s="516"/>
      <c r="HK42" s="516"/>
      <c r="HL42" s="516"/>
      <c r="HM42" s="516"/>
      <c r="HN42" s="516"/>
      <c r="HO42" s="516"/>
      <c r="HP42" s="516"/>
      <c r="HQ42" s="516"/>
      <c r="HR42" s="516"/>
      <c r="HS42" s="516"/>
      <c r="HT42" s="516"/>
      <c r="HU42" s="516"/>
      <c r="HV42" s="516"/>
      <c r="HW42" s="516"/>
      <c r="HX42" s="516"/>
      <c r="HY42" s="516"/>
      <c r="HZ42" s="516"/>
      <c r="IA42" s="516"/>
      <c r="IB42" s="516"/>
      <c r="IC42" s="516"/>
      <c r="ID42" s="516"/>
      <c r="IE42" s="516"/>
      <c r="IF42" s="516"/>
      <c r="IG42" s="516"/>
      <c r="IH42" s="516"/>
      <c r="II42" s="516"/>
      <c r="IJ42" s="516"/>
      <c r="IK42" s="516"/>
      <c r="IL42" s="516"/>
      <c r="IM42" s="516"/>
      <c r="IN42" s="516"/>
      <c r="IO42" s="516"/>
      <c r="IP42" s="516"/>
      <c r="IQ42" s="516"/>
      <c r="IR42" s="516"/>
      <c r="IS42" s="516"/>
      <c r="IT42" s="516"/>
      <c r="IU42" s="516"/>
      <c r="IV42" s="516"/>
      <c r="IW42" s="516"/>
      <c r="IX42" s="516"/>
      <c r="IY42" s="516"/>
      <c r="IZ42" s="516"/>
      <c r="JA42" s="516"/>
      <c r="JB42" s="516"/>
      <c r="JC42" s="516"/>
      <c r="JD42" s="516"/>
      <c r="JE42" s="516"/>
      <c r="JF42" s="516"/>
      <c r="JG42" s="516"/>
      <c r="JH42" s="516"/>
      <c r="JI42" s="516"/>
      <c r="JJ42" s="516"/>
      <c r="JK42" s="516"/>
      <c r="JL42" s="516"/>
      <c r="JM42" s="516"/>
      <c r="JN42" s="516"/>
      <c r="JO42" s="516"/>
      <c r="JP42" s="516"/>
      <c r="JQ42" s="516"/>
      <c r="JR42" s="516"/>
      <c r="JS42" s="516"/>
      <c r="JT42" s="516"/>
      <c r="JU42" s="516"/>
      <c r="JV42" s="516"/>
      <c r="JW42" s="516"/>
      <c r="JX42" s="516"/>
      <c r="JY42" s="516"/>
      <c r="JZ42" s="516"/>
      <c r="KA42" s="516"/>
      <c r="KB42" s="516"/>
      <c r="KC42" s="516"/>
      <c r="KD42" s="516"/>
      <c r="KE42" s="516"/>
      <c r="KF42" s="516"/>
      <c r="KG42" s="516"/>
      <c r="KH42" s="516"/>
      <c r="KI42" s="516"/>
      <c r="KJ42" s="516"/>
      <c r="KK42" s="516"/>
      <c r="KL42" s="516"/>
      <c r="KM42" s="516"/>
      <c r="KN42" s="516"/>
      <c r="KO42" s="516"/>
      <c r="KP42" s="516"/>
      <c r="KQ42" s="516"/>
      <c r="KR42" s="516"/>
      <c r="KS42" s="516"/>
      <c r="KT42" s="516"/>
      <c r="KU42" s="516"/>
      <c r="KV42" s="516"/>
      <c r="KW42" s="516"/>
      <c r="KX42" s="516"/>
      <c r="KY42" s="516"/>
      <c r="KZ42" s="516"/>
      <c r="LA42" s="516"/>
      <c r="LB42" s="516"/>
      <c r="LC42" s="516"/>
      <c r="LD42" s="516"/>
      <c r="LE42" s="516"/>
      <c r="LF42" s="516"/>
      <c r="LG42" s="516"/>
      <c r="LH42" s="516"/>
      <c r="LI42" s="516"/>
      <c r="LJ42" s="516"/>
      <c r="LK42" s="516"/>
      <c r="LL42" s="516"/>
      <c r="LM42" s="516"/>
      <c r="LN42" s="516"/>
      <c r="LO42" s="516"/>
      <c r="LP42" s="516"/>
      <c r="LQ42" s="516"/>
      <c r="LR42" s="516"/>
      <c r="LS42" s="516"/>
      <c r="LT42" s="516"/>
      <c r="LU42" s="516"/>
      <c r="LV42" s="516"/>
      <c r="LW42" s="516"/>
      <c r="LX42" s="516"/>
      <c r="LY42" s="516"/>
      <c r="LZ42" s="516"/>
      <c r="MA42" s="516"/>
      <c r="MB42" s="516"/>
      <c r="MC42" s="516"/>
      <c r="MD42" s="516"/>
      <c r="ME42" s="516"/>
      <c r="MF42" s="516"/>
      <c r="MG42" s="516"/>
      <c r="MH42" s="516"/>
      <c r="MI42" s="516"/>
      <c r="MJ42" s="516"/>
      <c r="MK42" s="516"/>
      <c r="ML42" s="516"/>
      <c r="MM42" s="516"/>
      <c r="MN42" s="516"/>
      <c r="MO42" s="516"/>
      <c r="MP42" s="516"/>
      <c r="MQ42" s="516"/>
      <c r="MR42" s="516"/>
      <c r="MS42" s="516"/>
      <c r="MT42" s="516"/>
      <c r="MU42" s="516"/>
      <c r="MV42" s="516"/>
      <c r="MW42" s="516"/>
      <c r="MX42" s="516"/>
      <c r="MY42" s="516"/>
      <c r="MZ42" s="516"/>
      <c r="NA42" s="516"/>
      <c r="NB42" s="516"/>
      <c r="NC42" s="516"/>
      <c r="ND42" s="516"/>
      <c r="NE42" s="516"/>
      <c r="NF42" s="516"/>
      <c r="NG42" s="516"/>
      <c r="NH42" s="516"/>
      <c r="NI42" s="516"/>
      <c r="NJ42" s="516"/>
      <c r="NK42" s="516"/>
      <c r="NL42" s="516"/>
      <c r="NM42" s="516"/>
      <c r="NN42" s="516"/>
      <c r="NO42" s="516"/>
      <c r="NP42" s="516"/>
      <c r="NQ42" s="516"/>
      <c r="NR42" s="516"/>
      <c r="NS42" s="516"/>
      <c r="NT42" s="516"/>
      <c r="NU42" s="516"/>
      <c r="NV42" s="516"/>
      <c r="NW42" s="516"/>
      <c r="NX42" s="516"/>
      <c r="NY42" s="516"/>
      <c r="NZ42" s="516"/>
      <c r="OA42" s="516"/>
      <c r="OB42" s="516"/>
      <c r="OC42" s="516"/>
      <c r="OD42" s="516"/>
      <c r="OE42" s="516"/>
      <c r="OF42" s="516"/>
      <c r="OG42" s="516"/>
      <c r="OH42" s="516"/>
      <c r="OI42" s="516"/>
      <c r="OJ42" s="516"/>
      <c r="OK42" s="516"/>
      <c r="OL42" s="516"/>
      <c r="OM42" s="516"/>
      <c r="ON42" s="516"/>
      <c r="OO42" s="516"/>
      <c r="OP42" s="516"/>
      <c r="OQ42" s="516"/>
      <c r="OR42" s="516"/>
      <c r="OS42" s="516"/>
      <c r="OT42" s="516"/>
      <c r="OU42" s="516"/>
      <c r="OV42" s="516"/>
      <c r="OW42" s="516"/>
      <c r="OX42" s="516"/>
      <c r="OY42" s="516"/>
      <c r="OZ42" s="516"/>
      <c r="PA42" s="516"/>
      <c r="PB42" s="516"/>
      <c r="PC42" s="516"/>
      <c r="PD42" s="516"/>
      <c r="PE42" s="516"/>
      <c r="PF42" s="516"/>
      <c r="PG42" s="516"/>
      <c r="PH42" s="516"/>
      <c r="PI42" s="516"/>
      <c r="PJ42" s="516"/>
      <c r="PK42" s="516"/>
      <c r="PL42" s="516"/>
      <c r="PM42" s="516"/>
      <c r="PN42" s="516"/>
      <c r="PO42" s="516"/>
      <c r="PP42" s="516"/>
      <c r="PQ42" s="516"/>
      <c r="PR42" s="516"/>
      <c r="PS42" s="516"/>
      <c r="PT42" s="516"/>
      <c r="PU42" s="516"/>
      <c r="PV42" s="516"/>
      <c r="PW42" s="516"/>
      <c r="PX42" s="516"/>
      <c r="PY42" s="516"/>
      <c r="PZ42" s="516"/>
      <c r="QA42" s="516"/>
      <c r="QB42" s="516"/>
      <c r="QC42" s="516"/>
      <c r="QD42" s="516"/>
      <c r="QE42" s="516"/>
      <c r="QF42" s="516"/>
      <c r="QG42" s="516"/>
      <c r="QH42" s="516"/>
      <c r="QI42" s="516"/>
      <c r="QJ42" s="516"/>
      <c r="QK42" s="516"/>
      <c r="QL42" s="516"/>
      <c r="QM42" s="516"/>
      <c r="QN42" s="516"/>
      <c r="QO42" s="516"/>
      <c r="QP42" s="516"/>
      <c r="QQ42" s="516"/>
      <c r="QR42" s="516"/>
      <c r="QS42" s="516"/>
      <c r="QT42" s="516"/>
      <c r="QU42" s="516"/>
      <c r="QV42" s="516"/>
      <c r="QW42" s="516"/>
      <c r="QX42" s="516"/>
      <c r="QY42" s="516"/>
      <c r="QZ42" s="516"/>
      <c r="RA42" s="516"/>
      <c r="RB42" s="516"/>
      <c r="RC42" s="516"/>
      <c r="RD42" s="516"/>
      <c r="RE42" s="516"/>
      <c r="RF42" s="516"/>
      <c r="RG42" s="516"/>
    </row>
    <row r="43" spans="1:475" ht="66" x14ac:dyDescent="0.25">
      <c r="A43" s="292">
        <v>25</v>
      </c>
      <c r="B43" s="121" t="s">
        <v>123</v>
      </c>
      <c r="C43" s="160" t="s">
        <v>76</v>
      </c>
      <c r="D43" s="151" t="s">
        <v>54</v>
      </c>
      <c r="E43" s="425" t="str">
        <f t="shared" ref="E43:X43" si="15">IF(E40="N", "X", "")</f>
        <v/>
      </c>
      <c r="F43" s="425" t="str">
        <f t="shared" si="15"/>
        <v/>
      </c>
      <c r="G43" s="425" t="str">
        <f t="shared" si="15"/>
        <v/>
      </c>
      <c r="H43" s="425" t="str">
        <f t="shared" si="15"/>
        <v/>
      </c>
      <c r="I43" s="425" t="str">
        <f t="shared" si="15"/>
        <v/>
      </c>
      <c r="J43" s="425" t="str">
        <f t="shared" si="15"/>
        <v/>
      </c>
      <c r="K43" s="425" t="str">
        <f t="shared" si="15"/>
        <v/>
      </c>
      <c r="L43" s="425" t="str">
        <f t="shared" si="15"/>
        <v/>
      </c>
      <c r="M43" s="425" t="str">
        <f t="shared" si="15"/>
        <v/>
      </c>
      <c r="N43" s="425" t="str">
        <f t="shared" si="15"/>
        <v/>
      </c>
      <c r="O43" s="425" t="str">
        <f t="shared" si="15"/>
        <v/>
      </c>
      <c r="P43" s="425" t="str">
        <f t="shared" si="15"/>
        <v/>
      </c>
      <c r="Q43" s="425" t="str">
        <f t="shared" si="15"/>
        <v/>
      </c>
      <c r="R43" s="425" t="str">
        <f t="shared" si="15"/>
        <v/>
      </c>
      <c r="S43" s="425" t="str">
        <f t="shared" si="15"/>
        <v/>
      </c>
      <c r="T43" s="425" t="str">
        <f t="shared" si="15"/>
        <v/>
      </c>
      <c r="U43" s="425" t="str">
        <f t="shared" si="15"/>
        <v/>
      </c>
      <c r="V43" s="425" t="str">
        <f t="shared" si="15"/>
        <v/>
      </c>
      <c r="W43" s="425" t="str">
        <f t="shared" si="15"/>
        <v/>
      </c>
      <c r="X43" s="425" t="str">
        <f t="shared" si="15"/>
        <v/>
      </c>
      <c r="Y43" s="701"/>
      <c r="Z43" s="702"/>
      <c r="AA43" s="522"/>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6"/>
      <c r="BF43" s="516"/>
      <c r="BG43" s="516"/>
      <c r="BH43" s="516"/>
      <c r="BI43" s="516"/>
      <c r="BJ43" s="516"/>
      <c r="BK43" s="516"/>
      <c r="BL43" s="516"/>
      <c r="BM43" s="516"/>
      <c r="BN43" s="516"/>
      <c r="BO43" s="516"/>
      <c r="BP43" s="516"/>
      <c r="BQ43" s="516"/>
      <c r="BR43" s="516"/>
      <c r="BS43" s="516"/>
      <c r="BT43" s="516"/>
      <c r="BU43" s="516"/>
      <c r="BV43" s="516"/>
      <c r="BW43" s="516"/>
      <c r="BX43" s="516"/>
      <c r="BY43" s="516"/>
      <c r="BZ43" s="516"/>
      <c r="CA43" s="516"/>
      <c r="CB43" s="516"/>
      <c r="CC43" s="516"/>
      <c r="CD43" s="516"/>
      <c r="CE43" s="516"/>
      <c r="CF43" s="516"/>
      <c r="CG43" s="516"/>
      <c r="CH43" s="516"/>
      <c r="CI43" s="516"/>
      <c r="CJ43" s="516"/>
      <c r="CK43" s="516"/>
      <c r="CL43" s="516"/>
      <c r="CM43" s="516"/>
      <c r="CN43" s="516"/>
      <c r="CO43" s="516"/>
      <c r="CP43" s="516"/>
      <c r="CQ43" s="516"/>
      <c r="CR43" s="516"/>
      <c r="CS43" s="516"/>
      <c r="CT43" s="516"/>
      <c r="CU43" s="516"/>
      <c r="CV43" s="516"/>
      <c r="CW43" s="516"/>
      <c r="CX43" s="516"/>
      <c r="CY43" s="516"/>
      <c r="CZ43" s="516"/>
      <c r="DA43" s="516"/>
      <c r="DB43" s="516"/>
      <c r="DC43" s="516"/>
      <c r="DD43" s="516"/>
      <c r="DE43" s="516"/>
      <c r="DF43" s="516"/>
      <c r="DG43" s="516"/>
      <c r="DH43" s="516"/>
      <c r="DI43" s="516"/>
      <c r="DJ43" s="516"/>
      <c r="DK43" s="516"/>
      <c r="DL43" s="516"/>
      <c r="DM43" s="516"/>
      <c r="DN43" s="516"/>
      <c r="DO43" s="516"/>
      <c r="DP43" s="516"/>
      <c r="DQ43" s="516"/>
      <c r="DR43" s="516"/>
      <c r="DS43" s="516"/>
      <c r="DT43" s="516"/>
      <c r="DU43" s="516"/>
      <c r="DV43" s="516"/>
      <c r="DW43" s="516"/>
      <c r="DX43" s="516"/>
      <c r="DY43" s="516"/>
      <c r="DZ43" s="516"/>
      <c r="EA43" s="516"/>
      <c r="EB43" s="516"/>
      <c r="EC43" s="516"/>
      <c r="ED43" s="516"/>
      <c r="EE43" s="516"/>
      <c r="EF43" s="516"/>
      <c r="EG43" s="516"/>
      <c r="EH43" s="516"/>
      <c r="EI43" s="516"/>
      <c r="EJ43" s="516"/>
      <c r="EK43" s="516"/>
      <c r="EL43" s="516"/>
      <c r="EM43" s="516"/>
      <c r="EN43" s="516"/>
      <c r="EO43" s="516"/>
      <c r="EP43" s="516"/>
      <c r="EQ43" s="516"/>
      <c r="ER43" s="516"/>
      <c r="ES43" s="516"/>
      <c r="ET43" s="516"/>
      <c r="EU43" s="516"/>
      <c r="EV43" s="516"/>
      <c r="EW43" s="516"/>
      <c r="EX43" s="516"/>
      <c r="EY43" s="516"/>
      <c r="EZ43" s="516"/>
      <c r="FA43" s="516"/>
      <c r="FB43" s="516"/>
      <c r="FC43" s="516"/>
      <c r="FD43" s="516"/>
      <c r="FE43" s="516"/>
      <c r="FF43" s="516"/>
      <c r="FG43" s="516"/>
      <c r="FH43" s="516"/>
      <c r="FI43" s="516"/>
      <c r="FJ43" s="516"/>
      <c r="FK43" s="516"/>
      <c r="FL43" s="516"/>
      <c r="FM43" s="516"/>
      <c r="FN43" s="516"/>
      <c r="FO43" s="516"/>
      <c r="FP43" s="516"/>
      <c r="FQ43" s="516"/>
      <c r="FR43" s="516"/>
      <c r="FS43" s="516"/>
      <c r="FT43" s="516"/>
      <c r="FU43" s="516"/>
      <c r="FV43" s="516"/>
      <c r="FW43" s="516"/>
      <c r="FX43" s="516"/>
      <c r="FY43" s="516"/>
      <c r="FZ43" s="516"/>
      <c r="GA43" s="516"/>
      <c r="GB43" s="516"/>
      <c r="GC43" s="516"/>
      <c r="GD43" s="516"/>
      <c r="GE43" s="516"/>
      <c r="GF43" s="516"/>
      <c r="GG43" s="516"/>
      <c r="GH43" s="516"/>
      <c r="GI43" s="516"/>
      <c r="GJ43" s="516"/>
      <c r="GK43" s="516"/>
      <c r="GL43" s="516"/>
      <c r="GM43" s="516"/>
      <c r="GN43" s="516"/>
      <c r="GO43" s="516"/>
      <c r="GP43" s="516"/>
      <c r="GQ43" s="516"/>
      <c r="GR43" s="516"/>
      <c r="GS43" s="516"/>
      <c r="GT43" s="516"/>
      <c r="GU43" s="516"/>
      <c r="GV43" s="516"/>
      <c r="GW43" s="516"/>
      <c r="GX43" s="516"/>
      <c r="GY43" s="516"/>
      <c r="GZ43" s="516"/>
      <c r="HA43" s="516"/>
      <c r="HB43" s="516"/>
      <c r="HC43" s="516"/>
      <c r="HD43" s="516"/>
      <c r="HE43" s="516"/>
      <c r="HF43" s="516"/>
      <c r="HG43" s="516"/>
      <c r="HH43" s="516"/>
      <c r="HI43" s="516"/>
      <c r="HJ43" s="516"/>
      <c r="HK43" s="516"/>
      <c r="HL43" s="516"/>
      <c r="HM43" s="516"/>
      <c r="HN43" s="516"/>
      <c r="HO43" s="516"/>
      <c r="HP43" s="516"/>
      <c r="HQ43" s="516"/>
      <c r="HR43" s="516"/>
      <c r="HS43" s="516"/>
      <c r="HT43" s="516"/>
      <c r="HU43" s="516"/>
      <c r="HV43" s="516"/>
      <c r="HW43" s="516"/>
      <c r="HX43" s="516"/>
      <c r="HY43" s="516"/>
      <c r="HZ43" s="516"/>
      <c r="IA43" s="516"/>
      <c r="IB43" s="516"/>
      <c r="IC43" s="516"/>
      <c r="ID43" s="516"/>
      <c r="IE43" s="516"/>
      <c r="IF43" s="516"/>
      <c r="IG43" s="516"/>
      <c r="IH43" s="516"/>
      <c r="II43" s="516"/>
      <c r="IJ43" s="516"/>
      <c r="IK43" s="516"/>
      <c r="IL43" s="516"/>
      <c r="IM43" s="516"/>
      <c r="IN43" s="516"/>
      <c r="IO43" s="516"/>
      <c r="IP43" s="516"/>
      <c r="IQ43" s="516"/>
      <c r="IR43" s="516"/>
      <c r="IS43" s="516"/>
      <c r="IT43" s="516"/>
      <c r="IU43" s="516"/>
      <c r="IV43" s="516"/>
      <c r="IW43" s="516"/>
      <c r="IX43" s="516"/>
      <c r="IY43" s="516"/>
      <c r="IZ43" s="516"/>
      <c r="JA43" s="516"/>
      <c r="JB43" s="516"/>
      <c r="JC43" s="516"/>
      <c r="JD43" s="516"/>
      <c r="JE43" s="516"/>
      <c r="JF43" s="516"/>
      <c r="JG43" s="516"/>
      <c r="JH43" s="516"/>
      <c r="JI43" s="516"/>
      <c r="JJ43" s="516"/>
      <c r="JK43" s="516"/>
      <c r="JL43" s="516"/>
      <c r="JM43" s="516"/>
      <c r="JN43" s="516"/>
      <c r="JO43" s="516"/>
      <c r="JP43" s="516"/>
      <c r="JQ43" s="516"/>
      <c r="JR43" s="516"/>
      <c r="JS43" s="516"/>
      <c r="JT43" s="516"/>
      <c r="JU43" s="516"/>
      <c r="JV43" s="516"/>
      <c r="JW43" s="516"/>
      <c r="JX43" s="516"/>
      <c r="JY43" s="516"/>
      <c r="JZ43" s="516"/>
      <c r="KA43" s="516"/>
      <c r="KB43" s="516"/>
      <c r="KC43" s="516"/>
      <c r="KD43" s="516"/>
      <c r="KE43" s="516"/>
      <c r="KF43" s="516"/>
      <c r="KG43" s="516"/>
      <c r="KH43" s="516"/>
      <c r="KI43" s="516"/>
      <c r="KJ43" s="516"/>
      <c r="KK43" s="516"/>
      <c r="KL43" s="516"/>
      <c r="KM43" s="516"/>
      <c r="KN43" s="516"/>
      <c r="KO43" s="516"/>
      <c r="KP43" s="516"/>
      <c r="KQ43" s="516"/>
      <c r="KR43" s="516"/>
      <c r="KS43" s="516"/>
      <c r="KT43" s="516"/>
      <c r="KU43" s="516"/>
      <c r="KV43" s="516"/>
      <c r="KW43" s="516"/>
      <c r="KX43" s="516"/>
      <c r="KY43" s="516"/>
      <c r="KZ43" s="516"/>
      <c r="LA43" s="516"/>
      <c r="LB43" s="516"/>
      <c r="LC43" s="516"/>
      <c r="LD43" s="516"/>
      <c r="LE43" s="516"/>
      <c r="LF43" s="516"/>
      <c r="LG43" s="516"/>
      <c r="LH43" s="516"/>
      <c r="LI43" s="516"/>
      <c r="LJ43" s="516"/>
      <c r="LK43" s="516"/>
      <c r="LL43" s="516"/>
      <c r="LM43" s="516"/>
      <c r="LN43" s="516"/>
      <c r="LO43" s="516"/>
      <c r="LP43" s="516"/>
      <c r="LQ43" s="516"/>
      <c r="LR43" s="516"/>
      <c r="LS43" s="516"/>
      <c r="LT43" s="516"/>
      <c r="LU43" s="516"/>
      <c r="LV43" s="516"/>
      <c r="LW43" s="516"/>
      <c r="LX43" s="516"/>
      <c r="LY43" s="516"/>
      <c r="LZ43" s="516"/>
      <c r="MA43" s="516"/>
      <c r="MB43" s="516"/>
      <c r="MC43" s="516"/>
      <c r="MD43" s="516"/>
      <c r="ME43" s="516"/>
      <c r="MF43" s="516"/>
      <c r="MG43" s="516"/>
      <c r="MH43" s="516"/>
      <c r="MI43" s="516"/>
      <c r="MJ43" s="516"/>
      <c r="MK43" s="516"/>
      <c r="ML43" s="516"/>
      <c r="MM43" s="516"/>
      <c r="MN43" s="516"/>
      <c r="MO43" s="516"/>
      <c r="MP43" s="516"/>
      <c r="MQ43" s="516"/>
      <c r="MR43" s="516"/>
      <c r="MS43" s="516"/>
      <c r="MT43" s="516"/>
      <c r="MU43" s="516"/>
      <c r="MV43" s="516"/>
      <c r="MW43" s="516"/>
      <c r="MX43" s="516"/>
      <c r="MY43" s="516"/>
      <c r="MZ43" s="516"/>
      <c r="NA43" s="516"/>
      <c r="NB43" s="516"/>
      <c r="NC43" s="516"/>
      <c r="ND43" s="516"/>
      <c r="NE43" s="516"/>
      <c r="NF43" s="516"/>
      <c r="NG43" s="516"/>
      <c r="NH43" s="516"/>
      <c r="NI43" s="516"/>
      <c r="NJ43" s="516"/>
      <c r="NK43" s="516"/>
      <c r="NL43" s="516"/>
      <c r="NM43" s="516"/>
      <c r="NN43" s="516"/>
      <c r="NO43" s="516"/>
      <c r="NP43" s="516"/>
      <c r="NQ43" s="516"/>
      <c r="NR43" s="516"/>
      <c r="NS43" s="516"/>
      <c r="NT43" s="516"/>
      <c r="NU43" s="516"/>
      <c r="NV43" s="516"/>
      <c r="NW43" s="516"/>
      <c r="NX43" s="516"/>
      <c r="NY43" s="516"/>
      <c r="NZ43" s="516"/>
      <c r="OA43" s="516"/>
      <c r="OB43" s="516"/>
      <c r="OC43" s="516"/>
      <c r="OD43" s="516"/>
      <c r="OE43" s="516"/>
      <c r="OF43" s="516"/>
      <c r="OG43" s="516"/>
      <c r="OH43" s="516"/>
      <c r="OI43" s="516"/>
      <c r="OJ43" s="516"/>
      <c r="OK43" s="516"/>
      <c r="OL43" s="516"/>
      <c r="OM43" s="516"/>
      <c r="ON43" s="516"/>
      <c r="OO43" s="516"/>
      <c r="OP43" s="516"/>
      <c r="OQ43" s="516"/>
      <c r="OR43" s="516"/>
      <c r="OS43" s="516"/>
      <c r="OT43" s="516"/>
      <c r="OU43" s="516"/>
      <c r="OV43" s="516"/>
      <c r="OW43" s="516"/>
      <c r="OX43" s="516"/>
      <c r="OY43" s="516"/>
      <c r="OZ43" s="516"/>
      <c r="PA43" s="516"/>
      <c r="PB43" s="516"/>
      <c r="PC43" s="516"/>
      <c r="PD43" s="516"/>
      <c r="PE43" s="516"/>
      <c r="PF43" s="516"/>
      <c r="PG43" s="516"/>
      <c r="PH43" s="516"/>
      <c r="PI43" s="516"/>
      <c r="PJ43" s="516"/>
      <c r="PK43" s="516"/>
      <c r="PL43" s="516"/>
      <c r="PM43" s="516"/>
      <c r="PN43" s="516"/>
      <c r="PO43" s="516"/>
      <c r="PP43" s="516"/>
      <c r="PQ43" s="516"/>
      <c r="PR43" s="516"/>
      <c r="PS43" s="516"/>
      <c r="PT43" s="516"/>
      <c r="PU43" s="516"/>
      <c r="PV43" s="516"/>
      <c r="PW43" s="516"/>
      <c r="PX43" s="516"/>
      <c r="PY43" s="516"/>
      <c r="PZ43" s="516"/>
      <c r="QA43" s="516"/>
      <c r="QB43" s="516"/>
      <c r="QC43" s="516"/>
      <c r="QD43" s="516"/>
      <c r="QE43" s="516"/>
      <c r="QF43" s="516"/>
      <c r="QG43" s="516"/>
      <c r="QH43" s="516"/>
      <c r="QI43" s="516"/>
      <c r="QJ43" s="516"/>
      <c r="QK43" s="516"/>
      <c r="QL43" s="516"/>
      <c r="QM43" s="516"/>
      <c r="QN43" s="516"/>
      <c r="QO43" s="516"/>
      <c r="QP43" s="516"/>
      <c r="QQ43" s="516"/>
      <c r="QR43" s="516"/>
      <c r="QS43" s="516"/>
      <c r="QT43" s="516"/>
      <c r="QU43" s="516"/>
      <c r="QV43" s="516"/>
      <c r="QW43" s="516"/>
      <c r="QX43" s="516"/>
      <c r="QY43" s="516"/>
      <c r="QZ43" s="516"/>
      <c r="RA43" s="516"/>
      <c r="RB43" s="516"/>
      <c r="RC43" s="516"/>
      <c r="RD43" s="516"/>
      <c r="RE43" s="516"/>
      <c r="RF43" s="516"/>
      <c r="RG43" s="516"/>
    </row>
    <row r="44" spans="1:475" ht="66" x14ac:dyDescent="0.25">
      <c r="A44" s="319">
        <v>26</v>
      </c>
      <c r="B44" s="121" t="s">
        <v>103</v>
      </c>
      <c r="C44" s="161" t="s">
        <v>104</v>
      </c>
      <c r="D44" s="151" t="s">
        <v>54</v>
      </c>
      <c r="E44" s="425" t="str">
        <f t="shared" ref="E44:X44" si="16">IF(E40="N", "X", "")</f>
        <v/>
      </c>
      <c r="F44" s="425" t="str">
        <f t="shared" si="16"/>
        <v/>
      </c>
      <c r="G44" s="425" t="str">
        <f t="shared" si="16"/>
        <v/>
      </c>
      <c r="H44" s="425" t="str">
        <f t="shared" si="16"/>
        <v/>
      </c>
      <c r="I44" s="425" t="str">
        <f t="shared" si="16"/>
        <v/>
      </c>
      <c r="J44" s="425" t="str">
        <f t="shared" si="16"/>
        <v/>
      </c>
      <c r="K44" s="425" t="str">
        <f t="shared" si="16"/>
        <v/>
      </c>
      <c r="L44" s="425" t="str">
        <f t="shared" si="16"/>
        <v/>
      </c>
      <c r="M44" s="425" t="str">
        <f t="shared" si="16"/>
        <v/>
      </c>
      <c r="N44" s="425" t="str">
        <f t="shared" si="16"/>
        <v/>
      </c>
      <c r="O44" s="425" t="str">
        <f t="shared" si="16"/>
        <v/>
      </c>
      <c r="P44" s="425" t="str">
        <f t="shared" si="16"/>
        <v/>
      </c>
      <c r="Q44" s="425" t="str">
        <f t="shared" si="16"/>
        <v/>
      </c>
      <c r="R44" s="425" t="str">
        <f t="shared" si="16"/>
        <v/>
      </c>
      <c r="S44" s="425" t="str">
        <f t="shared" si="16"/>
        <v/>
      </c>
      <c r="T44" s="425" t="str">
        <f t="shared" si="16"/>
        <v/>
      </c>
      <c r="U44" s="425" t="str">
        <f t="shared" si="16"/>
        <v/>
      </c>
      <c r="V44" s="425" t="str">
        <f t="shared" si="16"/>
        <v/>
      </c>
      <c r="W44" s="425" t="str">
        <f t="shared" si="16"/>
        <v/>
      </c>
      <c r="X44" s="425" t="str">
        <f t="shared" si="16"/>
        <v/>
      </c>
      <c r="Y44" s="699"/>
      <c r="Z44" s="700"/>
      <c r="AA44" s="524"/>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6"/>
      <c r="BF44" s="516"/>
      <c r="BG44" s="516"/>
      <c r="BH44" s="516"/>
      <c r="BI44" s="516"/>
      <c r="BJ44" s="516"/>
      <c r="BK44" s="516"/>
      <c r="BL44" s="516"/>
      <c r="BM44" s="516"/>
      <c r="BN44" s="516"/>
      <c r="BO44" s="516"/>
      <c r="BP44" s="516"/>
      <c r="BQ44" s="516"/>
      <c r="BR44" s="516"/>
      <c r="BS44" s="516"/>
      <c r="BT44" s="516"/>
      <c r="BU44" s="516"/>
      <c r="BV44" s="516"/>
      <c r="BW44" s="516"/>
      <c r="BX44" s="516"/>
      <c r="BY44" s="516"/>
      <c r="BZ44" s="516"/>
      <c r="CA44" s="516"/>
      <c r="CB44" s="516"/>
      <c r="CC44" s="516"/>
      <c r="CD44" s="516"/>
      <c r="CE44" s="516"/>
      <c r="CF44" s="516"/>
      <c r="CG44" s="516"/>
      <c r="CH44" s="516"/>
      <c r="CI44" s="516"/>
      <c r="CJ44" s="516"/>
      <c r="CK44" s="516"/>
      <c r="CL44" s="516"/>
      <c r="CM44" s="516"/>
      <c r="CN44" s="516"/>
      <c r="CO44" s="516"/>
      <c r="CP44" s="516"/>
      <c r="CQ44" s="516"/>
      <c r="CR44" s="516"/>
      <c r="CS44" s="516"/>
      <c r="CT44" s="516"/>
      <c r="CU44" s="516"/>
      <c r="CV44" s="516"/>
      <c r="CW44" s="516"/>
      <c r="CX44" s="516"/>
      <c r="CY44" s="516"/>
      <c r="CZ44" s="516"/>
      <c r="DA44" s="516"/>
      <c r="DB44" s="516"/>
      <c r="DC44" s="516"/>
      <c r="DD44" s="516"/>
      <c r="DE44" s="516"/>
      <c r="DF44" s="516"/>
      <c r="DG44" s="516"/>
      <c r="DH44" s="516"/>
      <c r="DI44" s="516"/>
      <c r="DJ44" s="516"/>
      <c r="DK44" s="516"/>
      <c r="DL44" s="516"/>
      <c r="DM44" s="516"/>
      <c r="DN44" s="516"/>
      <c r="DO44" s="516"/>
      <c r="DP44" s="516"/>
      <c r="DQ44" s="516"/>
      <c r="DR44" s="516"/>
      <c r="DS44" s="516"/>
      <c r="DT44" s="516"/>
      <c r="DU44" s="516"/>
      <c r="DV44" s="516"/>
      <c r="DW44" s="516"/>
      <c r="DX44" s="516"/>
      <c r="DY44" s="516"/>
      <c r="DZ44" s="516"/>
      <c r="EA44" s="516"/>
      <c r="EB44" s="516"/>
      <c r="EC44" s="516"/>
      <c r="ED44" s="516"/>
      <c r="EE44" s="516"/>
      <c r="EF44" s="516"/>
      <c r="EG44" s="516"/>
      <c r="EH44" s="516"/>
      <c r="EI44" s="516"/>
      <c r="EJ44" s="516"/>
      <c r="EK44" s="516"/>
      <c r="EL44" s="516"/>
      <c r="EM44" s="516"/>
      <c r="EN44" s="516"/>
      <c r="EO44" s="516"/>
      <c r="EP44" s="516"/>
      <c r="EQ44" s="516"/>
      <c r="ER44" s="516"/>
      <c r="ES44" s="516"/>
      <c r="ET44" s="516"/>
      <c r="EU44" s="516"/>
      <c r="EV44" s="516"/>
      <c r="EW44" s="516"/>
      <c r="EX44" s="516"/>
      <c r="EY44" s="516"/>
      <c r="EZ44" s="516"/>
      <c r="FA44" s="516"/>
      <c r="FB44" s="516"/>
      <c r="FC44" s="516"/>
      <c r="FD44" s="516"/>
      <c r="FE44" s="516"/>
      <c r="FF44" s="516"/>
      <c r="FG44" s="516"/>
      <c r="FH44" s="516"/>
      <c r="FI44" s="516"/>
      <c r="FJ44" s="516"/>
      <c r="FK44" s="516"/>
      <c r="FL44" s="516"/>
      <c r="FM44" s="516"/>
      <c r="FN44" s="516"/>
      <c r="FO44" s="516"/>
      <c r="FP44" s="516"/>
      <c r="FQ44" s="516"/>
      <c r="FR44" s="516"/>
      <c r="FS44" s="516"/>
      <c r="FT44" s="516"/>
      <c r="FU44" s="516"/>
      <c r="FV44" s="516"/>
      <c r="FW44" s="516"/>
      <c r="FX44" s="516"/>
      <c r="FY44" s="516"/>
      <c r="FZ44" s="516"/>
      <c r="GA44" s="516"/>
      <c r="GB44" s="516"/>
      <c r="GC44" s="516"/>
      <c r="GD44" s="516"/>
      <c r="GE44" s="516"/>
      <c r="GF44" s="516"/>
      <c r="GG44" s="516"/>
      <c r="GH44" s="516"/>
      <c r="GI44" s="516"/>
      <c r="GJ44" s="516"/>
      <c r="GK44" s="516"/>
      <c r="GL44" s="516"/>
      <c r="GM44" s="516"/>
      <c r="GN44" s="516"/>
      <c r="GO44" s="516"/>
      <c r="GP44" s="516"/>
      <c r="GQ44" s="516"/>
      <c r="GR44" s="516"/>
      <c r="GS44" s="516"/>
      <c r="GT44" s="516"/>
      <c r="GU44" s="516"/>
      <c r="GV44" s="516"/>
      <c r="GW44" s="516"/>
      <c r="GX44" s="516"/>
      <c r="GY44" s="516"/>
      <c r="GZ44" s="516"/>
      <c r="HA44" s="516"/>
      <c r="HB44" s="516"/>
      <c r="HC44" s="516"/>
      <c r="HD44" s="516"/>
      <c r="HE44" s="516"/>
      <c r="HF44" s="516"/>
      <c r="HG44" s="516"/>
      <c r="HH44" s="516"/>
      <c r="HI44" s="516"/>
      <c r="HJ44" s="516"/>
      <c r="HK44" s="516"/>
      <c r="HL44" s="516"/>
      <c r="HM44" s="516"/>
      <c r="HN44" s="516"/>
      <c r="HO44" s="516"/>
      <c r="HP44" s="516"/>
      <c r="HQ44" s="516"/>
      <c r="HR44" s="516"/>
      <c r="HS44" s="516"/>
      <c r="HT44" s="516"/>
      <c r="HU44" s="516"/>
      <c r="HV44" s="516"/>
      <c r="HW44" s="516"/>
      <c r="HX44" s="516"/>
      <c r="HY44" s="516"/>
      <c r="HZ44" s="516"/>
      <c r="IA44" s="516"/>
      <c r="IB44" s="516"/>
      <c r="IC44" s="516"/>
      <c r="ID44" s="516"/>
      <c r="IE44" s="516"/>
      <c r="IF44" s="516"/>
      <c r="IG44" s="516"/>
      <c r="IH44" s="516"/>
      <c r="II44" s="516"/>
      <c r="IJ44" s="516"/>
      <c r="IK44" s="516"/>
      <c r="IL44" s="516"/>
      <c r="IM44" s="516"/>
      <c r="IN44" s="516"/>
      <c r="IO44" s="516"/>
      <c r="IP44" s="516"/>
      <c r="IQ44" s="516"/>
      <c r="IR44" s="516"/>
      <c r="IS44" s="516"/>
      <c r="IT44" s="516"/>
      <c r="IU44" s="516"/>
      <c r="IV44" s="516"/>
      <c r="IW44" s="516"/>
      <c r="IX44" s="516"/>
      <c r="IY44" s="516"/>
      <c r="IZ44" s="516"/>
      <c r="JA44" s="516"/>
      <c r="JB44" s="516"/>
      <c r="JC44" s="516"/>
      <c r="JD44" s="516"/>
      <c r="JE44" s="516"/>
      <c r="JF44" s="516"/>
      <c r="JG44" s="516"/>
      <c r="JH44" s="516"/>
      <c r="JI44" s="516"/>
      <c r="JJ44" s="516"/>
      <c r="JK44" s="516"/>
      <c r="JL44" s="516"/>
      <c r="JM44" s="516"/>
      <c r="JN44" s="516"/>
      <c r="JO44" s="516"/>
      <c r="JP44" s="516"/>
      <c r="JQ44" s="516"/>
      <c r="JR44" s="516"/>
      <c r="JS44" s="516"/>
      <c r="JT44" s="516"/>
      <c r="JU44" s="516"/>
      <c r="JV44" s="516"/>
      <c r="JW44" s="516"/>
      <c r="JX44" s="516"/>
      <c r="JY44" s="516"/>
      <c r="JZ44" s="516"/>
      <c r="KA44" s="516"/>
      <c r="KB44" s="516"/>
      <c r="KC44" s="516"/>
      <c r="KD44" s="516"/>
      <c r="KE44" s="516"/>
      <c r="KF44" s="516"/>
      <c r="KG44" s="516"/>
      <c r="KH44" s="516"/>
      <c r="KI44" s="516"/>
      <c r="KJ44" s="516"/>
      <c r="KK44" s="516"/>
      <c r="KL44" s="516"/>
      <c r="KM44" s="516"/>
      <c r="KN44" s="516"/>
      <c r="KO44" s="516"/>
      <c r="KP44" s="516"/>
      <c r="KQ44" s="516"/>
      <c r="KR44" s="516"/>
      <c r="KS44" s="516"/>
      <c r="KT44" s="516"/>
      <c r="KU44" s="516"/>
      <c r="KV44" s="516"/>
      <c r="KW44" s="516"/>
      <c r="KX44" s="516"/>
      <c r="KY44" s="516"/>
      <c r="KZ44" s="516"/>
      <c r="LA44" s="516"/>
      <c r="LB44" s="516"/>
      <c r="LC44" s="516"/>
      <c r="LD44" s="516"/>
      <c r="LE44" s="516"/>
      <c r="LF44" s="516"/>
      <c r="LG44" s="516"/>
      <c r="LH44" s="516"/>
      <c r="LI44" s="516"/>
      <c r="LJ44" s="516"/>
      <c r="LK44" s="516"/>
      <c r="LL44" s="516"/>
      <c r="LM44" s="516"/>
      <c r="LN44" s="516"/>
      <c r="LO44" s="516"/>
      <c r="LP44" s="516"/>
      <c r="LQ44" s="516"/>
      <c r="LR44" s="516"/>
      <c r="LS44" s="516"/>
      <c r="LT44" s="516"/>
      <c r="LU44" s="516"/>
      <c r="LV44" s="516"/>
      <c r="LW44" s="516"/>
      <c r="LX44" s="516"/>
      <c r="LY44" s="516"/>
      <c r="LZ44" s="516"/>
      <c r="MA44" s="516"/>
      <c r="MB44" s="516"/>
      <c r="MC44" s="516"/>
      <c r="MD44" s="516"/>
      <c r="ME44" s="516"/>
      <c r="MF44" s="516"/>
      <c r="MG44" s="516"/>
      <c r="MH44" s="516"/>
      <c r="MI44" s="516"/>
      <c r="MJ44" s="516"/>
      <c r="MK44" s="516"/>
      <c r="ML44" s="516"/>
      <c r="MM44" s="516"/>
      <c r="MN44" s="516"/>
      <c r="MO44" s="516"/>
      <c r="MP44" s="516"/>
      <c r="MQ44" s="516"/>
      <c r="MR44" s="516"/>
      <c r="MS44" s="516"/>
      <c r="MT44" s="516"/>
      <c r="MU44" s="516"/>
      <c r="MV44" s="516"/>
      <c r="MW44" s="516"/>
      <c r="MX44" s="516"/>
      <c r="MY44" s="516"/>
      <c r="MZ44" s="516"/>
      <c r="NA44" s="516"/>
      <c r="NB44" s="516"/>
      <c r="NC44" s="516"/>
      <c r="ND44" s="516"/>
      <c r="NE44" s="516"/>
      <c r="NF44" s="516"/>
      <c r="NG44" s="516"/>
      <c r="NH44" s="516"/>
      <c r="NI44" s="516"/>
      <c r="NJ44" s="516"/>
      <c r="NK44" s="516"/>
      <c r="NL44" s="516"/>
      <c r="NM44" s="516"/>
      <c r="NN44" s="516"/>
      <c r="NO44" s="516"/>
      <c r="NP44" s="516"/>
      <c r="NQ44" s="516"/>
      <c r="NR44" s="516"/>
      <c r="NS44" s="516"/>
      <c r="NT44" s="516"/>
      <c r="NU44" s="516"/>
      <c r="NV44" s="516"/>
      <c r="NW44" s="516"/>
      <c r="NX44" s="516"/>
      <c r="NY44" s="516"/>
      <c r="NZ44" s="516"/>
      <c r="OA44" s="516"/>
      <c r="OB44" s="516"/>
      <c r="OC44" s="516"/>
      <c r="OD44" s="516"/>
      <c r="OE44" s="516"/>
      <c r="OF44" s="516"/>
      <c r="OG44" s="516"/>
      <c r="OH44" s="516"/>
      <c r="OI44" s="516"/>
      <c r="OJ44" s="516"/>
      <c r="OK44" s="516"/>
      <c r="OL44" s="516"/>
      <c r="OM44" s="516"/>
      <c r="ON44" s="516"/>
      <c r="OO44" s="516"/>
      <c r="OP44" s="516"/>
      <c r="OQ44" s="516"/>
      <c r="OR44" s="516"/>
      <c r="OS44" s="516"/>
      <c r="OT44" s="516"/>
      <c r="OU44" s="516"/>
      <c r="OV44" s="516"/>
      <c r="OW44" s="516"/>
      <c r="OX44" s="516"/>
      <c r="OY44" s="516"/>
      <c r="OZ44" s="516"/>
      <c r="PA44" s="516"/>
      <c r="PB44" s="516"/>
      <c r="PC44" s="516"/>
      <c r="PD44" s="516"/>
      <c r="PE44" s="516"/>
      <c r="PF44" s="516"/>
      <c r="PG44" s="516"/>
      <c r="PH44" s="516"/>
      <c r="PI44" s="516"/>
      <c r="PJ44" s="516"/>
      <c r="PK44" s="516"/>
      <c r="PL44" s="516"/>
      <c r="PM44" s="516"/>
      <c r="PN44" s="516"/>
      <c r="PO44" s="516"/>
      <c r="PP44" s="516"/>
      <c r="PQ44" s="516"/>
      <c r="PR44" s="516"/>
      <c r="PS44" s="516"/>
      <c r="PT44" s="516"/>
      <c r="PU44" s="516"/>
      <c r="PV44" s="516"/>
      <c r="PW44" s="516"/>
      <c r="PX44" s="516"/>
      <c r="PY44" s="516"/>
      <c r="PZ44" s="516"/>
      <c r="QA44" s="516"/>
      <c r="QB44" s="516"/>
      <c r="QC44" s="516"/>
      <c r="QD44" s="516"/>
      <c r="QE44" s="516"/>
      <c r="QF44" s="516"/>
      <c r="QG44" s="516"/>
      <c r="QH44" s="516"/>
      <c r="QI44" s="516"/>
      <c r="QJ44" s="516"/>
      <c r="QK44" s="516"/>
      <c r="QL44" s="516"/>
      <c r="QM44" s="516"/>
      <c r="QN44" s="516"/>
      <c r="QO44" s="516"/>
      <c r="QP44" s="516"/>
      <c r="QQ44" s="516"/>
      <c r="QR44" s="516"/>
      <c r="QS44" s="516"/>
      <c r="QT44" s="516"/>
      <c r="QU44" s="516"/>
      <c r="QV44" s="516"/>
      <c r="QW44" s="516"/>
      <c r="QX44" s="516"/>
      <c r="QY44" s="516"/>
      <c r="QZ44" s="516"/>
      <c r="RA44" s="516"/>
      <c r="RB44" s="516"/>
      <c r="RC44" s="516"/>
      <c r="RD44" s="516"/>
      <c r="RE44" s="516"/>
      <c r="RF44" s="516"/>
      <c r="RG44" s="516"/>
    </row>
    <row r="45" spans="1:475" ht="66" x14ac:dyDescent="0.25">
      <c r="A45" s="321">
        <v>27</v>
      </c>
      <c r="B45" s="146" t="s">
        <v>103</v>
      </c>
      <c r="C45" s="162" t="s">
        <v>306</v>
      </c>
      <c r="D45" s="151" t="s">
        <v>54</v>
      </c>
      <c r="E45" s="425" t="str">
        <f t="shared" ref="E45:X45" si="17">IF(OR(E40="N",E44="N"),"X", "")</f>
        <v/>
      </c>
      <c r="F45" s="425" t="str">
        <f t="shared" si="17"/>
        <v/>
      </c>
      <c r="G45" s="425" t="str">
        <f t="shared" si="17"/>
        <v/>
      </c>
      <c r="H45" s="425" t="str">
        <f t="shared" si="17"/>
        <v/>
      </c>
      <c r="I45" s="425" t="str">
        <f t="shared" si="17"/>
        <v/>
      </c>
      <c r="J45" s="425" t="str">
        <f t="shared" si="17"/>
        <v/>
      </c>
      <c r="K45" s="425" t="str">
        <f t="shared" si="17"/>
        <v/>
      </c>
      <c r="L45" s="425" t="str">
        <f t="shared" si="17"/>
        <v/>
      </c>
      <c r="M45" s="425" t="str">
        <f t="shared" si="17"/>
        <v/>
      </c>
      <c r="N45" s="425" t="str">
        <f t="shared" si="17"/>
        <v/>
      </c>
      <c r="O45" s="425" t="str">
        <f t="shared" si="17"/>
        <v/>
      </c>
      <c r="P45" s="425" t="str">
        <f t="shared" si="17"/>
        <v/>
      </c>
      <c r="Q45" s="425" t="str">
        <f t="shared" si="17"/>
        <v/>
      </c>
      <c r="R45" s="425" t="str">
        <f t="shared" si="17"/>
        <v/>
      </c>
      <c r="S45" s="425" t="str">
        <f t="shared" si="17"/>
        <v/>
      </c>
      <c r="T45" s="425" t="str">
        <f t="shared" si="17"/>
        <v/>
      </c>
      <c r="U45" s="425" t="str">
        <f t="shared" si="17"/>
        <v/>
      </c>
      <c r="V45" s="425" t="str">
        <f t="shared" si="17"/>
        <v/>
      </c>
      <c r="W45" s="425" t="str">
        <f t="shared" si="17"/>
        <v/>
      </c>
      <c r="X45" s="425" t="str">
        <f t="shared" si="17"/>
        <v/>
      </c>
      <c r="Y45" s="699"/>
      <c r="Z45" s="700"/>
      <c r="AA45" s="524"/>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6"/>
      <c r="BF45" s="516"/>
      <c r="BG45" s="516"/>
      <c r="BH45" s="516"/>
      <c r="BI45" s="516"/>
      <c r="BJ45" s="516"/>
      <c r="BK45" s="516"/>
      <c r="BL45" s="516"/>
      <c r="BM45" s="516"/>
      <c r="BN45" s="516"/>
      <c r="BO45" s="516"/>
      <c r="BP45" s="516"/>
      <c r="BQ45" s="516"/>
      <c r="BR45" s="516"/>
      <c r="BS45" s="516"/>
      <c r="BT45" s="516"/>
      <c r="BU45" s="516"/>
      <c r="BV45" s="516"/>
      <c r="BW45" s="516"/>
      <c r="BX45" s="516"/>
      <c r="BY45" s="516"/>
      <c r="BZ45" s="516"/>
      <c r="CA45" s="516"/>
      <c r="CB45" s="516"/>
      <c r="CC45" s="516"/>
      <c r="CD45" s="516"/>
      <c r="CE45" s="516"/>
      <c r="CF45" s="516"/>
      <c r="CG45" s="516"/>
      <c r="CH45" s="516"/>
      <c r="CI45" s="516"/>
      <c r="CJ45" s="516"/>
      <c r="CK45" s="516"/>
      <c r="CL45" s="516"/>
      <c r="CM45" s="516"/>
      <c r="CN45" s="516"/>
      <c r="CO45" s="516"/>
      <c r="CP45" s="516"/>
      <c r="CQ45" s="516"/>
      <c r="CR45" s="516"/>
      <c r="CS45" s="516"/>
      <c r="CT45" s="516"/>
      <c r="CU45" s="516"/>
      <c r="CV45" s="516"/>
      <c r="CW45" s="516"/>
      <c r="CX45" s="516"/>
      <c r="CY45" s="516"/>
      <c r="CZ45" s="516"/>
      <c r="DA45" s="516"/>
      <c r="DB45" s="516"/>
      <c r="DC45" s="516"/>
      <c r="DD45" s="516"/>
      <c r="DE45" s="516"/>
      <c r="DF45" s="516"/>
      <c r="DG45" s="516"/>
      <c r="DH45" s="516"/>
      <c r="DI45" s="516"/>
      <c r="DJ45" s="516"/>
      <c r="DK45" s="516"/>
      <c r="DL45" s="516"/>
      <c r="DM45" s="516"/>
      <c r="DN45" s="516"/>
      <c r="DO45" s="516"/>
      <c r="DP45" s="516"/>
      <c r="DQ45" s="516"/>
      <c r="DR45" s="516"/>
      <c r="DS45" s="516"/>
      <c r="DT45" s="516"/>
      <c r="DU45" s="516"/>
      <c r="DV45" s="516"/>
      <c r="DW45" s="516"/>
      <c r="DX45" s="516"/>
      <c r="DY45" s="516"/>
      <c r="DZ45" s="516"/>
      <c r="EA45" s="516"/>
      <c r="EB45" s="516"/>
      <c r="EC45" s="516"/>
      <c r="ED45" s="516"/>
      <c r="EE45" s="516"/>
      <c r="EF45" s="516"/>
      <c r="EG45" s="516"/>
      <c r="EH45" s="516"/>
      <c r="EI45" s="516"/>
      <c r="EJ45" s="516"/>
      <c r="EK45" s="516"/>
      <c r="EL45" s="516"/>
      <c r="EM45" s="516"/>
      <c r="EN45" s="516"/>
      <c r="EO45" s="516"/>
      <c r="EP45" s="516"/>
      <c r="EQ45" s="516"/>
      <c r="ER45" s="516"/>
      <c r="ES45" s="516"/>
      <c r="ET45" s="516"/>
      <c r="EU45" s="516"/>
      <c r="EV45" s="516"/>
      <c r="EW45" s="516"/>
      <c r="EX45" s="516"/>
      <c r="EY45" s="516"/>
      <c r="EZ45" s="516"/>
      <c r="FA45" s="516"/>
      <c r="FB45" s="516"/>
      <c r="FC45" s="516"/>
      <c r="FD45" s="516"/>
      <c r="FE45" s="516"/>
      <c r="FF45" s="516"/>
      <c r="FG45" s="516"/>
      <c r="FH45" s="516"/>
      <c r="FI45" s="516"/>
      <c r="FJ45" s="516"/>
      <c r="FK45" s="516"/>
      <c r="FL45" s="516"/>
      <c r="FM45" s="516"/>
      <c r="FN45" s="516"/>
      <c r="FO45" s="516"/>
      <c r="FP45" s="516"/>
      <c r="FQ45" s="516"/>
      <c r="FR45" s="516"/>
      <c r="FS45" s="516"/>
      <c r="FT45" s="516"/>
      <c r="FU45" s="516"/>
      <c r="FV45" s="516"/>
      <c r="FW45" s="516"/>
      <c r="FX45" s="516"/>
      <c r="FY45" s="516"/>
      <c r="FZ45" s="516"/>
      <c r="GA45" s="516"/>
      <c r="GB45" s="516"/>
      <c r="GC45" s="516"/>
      <c r="GD45" s="516"/>
      <c r="GE45" s="516"/>
      <c r="GF45" s="516"/>
      <c r="GG45" s="516"/>
      <c r="GH45" s="516"/>
      <c r="GI45" s="516"/>
      <c r="GJ45" s="516"/>
      <c r="GK45" s="516"/>
      <c r="GL45" s="516"/>
      <c r="GM45" s="516"/>
      <c r="GN45" s="516"/>
      <c r="GO45" s="516"/>
      <c r="GP45" s="516"/>
      <c r="GQ45" s="516"/>
      <c r="GR45" s="516"/>
      <c r="GS45" s="516"/>
      <c r="GT45" s="516"/>
      <c r="GU45" s="516"/>
      <c r="GV45" s="516"/>
      <c r="GW45" s="516"/>
      <c r="GX45" s="516"/>
      <c r="GY45" s="516"/>
      <c r="GZ45" s="516"/>
      <c r="HA45" s="516"/>
      <c r="HB45" s="516"/>
      <c r="HC45" s="516"/>
      <c r="HD45" s="516"/>
      <c r="HE45" s="516"/>
      <c r="HF45" s="516"/>
      <c r="HG45" s="516"/>
      <c r="HH45" s="516"/>
      <c r="HI45" s="516"/>
      <c r="HJ45" s="516"/>
      <c r="HK45" s="516"/>
      <c r="HL45" s="516"/>
      <c r="HM45" s="516"/>
      <c r="HN45" s="516"/>
      <c r="HO45" s="516"/>
      <c r="HP45" s="516"/>
      <c r="HQ45" s="516"/>
      <c r="HR45" s="516"/>
      <c r="HS45" s="516"/>
      <c r="HT45" s="516"/>
      <c r="HU45" s="516"/>
      <c r="HV45" s="516"/>
      <c r="HW45" s="516"/>
      <c r="HX45" s="516"/>
      <c r="HY45" s="516"/>
      <c r="HZ45" s="516"/>
      <c r="IA45" s="516"/>
      <c r="IB45" s="516"/>
      <c r="IC45" s="516"/>
      <c r="ID45" s="516"/>
      <c r="IE45" s="516"/>
      <c r="IF45" s="516"/>
      <c r="IG45" s="516"/>
      <c r="IH45" s="516"/>
      <c r="II45" s="516"/>
      <c r="IJ45" s="516"/>
      <c r="IK45" s="516"/>
      <c r="IL45" s="516"/>
      <c r="IM45" s="516"/>
      <c r="IN45" s="516"/>
      <c r="IO45" s="516"/>
      <c r="IP45" s="516"/>
      <c r="IQ45" s="516"/>
      <c r="IR45" s="516"/>
      <c r="IS45" s="516"/>
      <c r="IT45" s="516"/>
      <c r="IU45" s="516"/>
      <c r="IV45" s="516"/>
      <c r="IW45" s="516"/>
      <c r="IX45" s="516"/>
      <c r="IY45" s="516"/>
      <c r="IZ45" s="516"/>
      <c r="JA45" s="516"/>
      <c r="JB45" s="516"/>
      <c r="JC45" s="516"/>
      <c r="JD45" s="516"/>
      <c r="JE45" s="516"/>
      <c r="JF45" s="516"/>
      <c r="JG45" s="516"/>
      <c r="JH45" s="516"/>
      <c r="JI45" s="516"/>
      <c r="JJ45" s="516"/>
      <c r="JK45" s="516"/>
      <c r="JL45" s="516"/>
      <c r="JM45" s="516"/>
      <c r="JN45" s="516"/>
      <c r="JO45" s="516"/>
      <c r="JP45" s="516"/>
      <c r="JQ45" s="516"/>
      <c r="JR45" s="516"/>
      <c r="JS45" s="516"/>
      <c r="JT45" s="516"/>
      <c r="JU45" s="516"/>
      <c r="JV45" s="516"/>
      <c r="JW45" s="516"/>
      <c r="JX45" s="516"/>
      <c r="JY45" s="516"/>
      <c r="JZ45" s="516"/>
      <c r="KA45" s="516"/>
      <c r="KB45" s="516"/>
      <c r="KC45" s="516"/>
      <c r="KD45" s="516"/>
      <c r="KE45" s="516"/>
      <c r="KF45" s="516"/>
      <c r="KG45" s="516"/>
      <c r="KH45" s="516"/>
      <c r="KI45" s="516"/>
      <c r="KJ45" s="516"/>
      <c r="KK45" s="516"/>
      <c r="KL45" s="516"/>
      <c r="KM45" s="516"/>
      <c r="KN45" s="516"/>
      <c r="KO45" s="516"/>
      <c r="KP45" s="516"/>
      <c r="KQ45" s="516"/>
      <c r="KR45" s="516"/>
      <c r="KS45" s="516"/>
      <c r="KT45" s="516"/>
      <c r="KU45" s="516"/>
      <c r="KV45" s="516"/>
      <c r="KW45" s="516"/>
      <c r="KX45" s="516"/>
      <c r="KY45" s="516"/>
      <c r="KZ45" s="516"/>
      <c r="LA45" s="516"/>
      <c r="LB45" s="516"/>
      <c r="LC45" s="516"/>
      <c r="LD45" s="516"/>
      <c r="LE45" s="516"/>
      <c r="LF45" s="516"/>
      <c r="LG45" s="516"/>
      <c r="LH45" s="516"/>
      <c r="LI45" s="516"/>
      <c r="LJ45" s="516"/>
      <c r="LK45" s="516"/>
      <c r="LL45" s="516"/>
      <c r="LM45" s="516"/>
      <c r="LN45" s="516"/>
      <c r="LO45" s="516"/>
      <c r="LP45" s="516"/>
      <c r="LQ45" s="516"/>
      <c r="LR45" s="516"/>
      <c r="LS45" s="516"/>
      <c r="LT45" s="516"/>
      <c r="LU45" s="516"/>
      <c r="LV45" s="516"/>
      <c r="LW45" s="516"/>
      <c r="LX45" s="516"/>
      <c r="LY45" s="516"/>
      <c r="LZ45" s="516"/>
      <c r="MA45" s="516"/>
      <c r="MB45" s="516"/>
      <c r="MC45" s="516"/>
      <c r="MD45" s="516"/>
      <c r="ME45" s="516"/>
      <c r="MF45" s="516"/>
      <c r="MG45" s="516"/>
      <c r="MH45" s="516"/>
      <c r="MI45" s="516"/>
      <c r="MJ45" s="516"/>
      <c r="MK45" s="516"/>
      <c r="ML45" s="516"/>
      <c r="MM45" s="516"/>
      <c r="MN45" s="516"/>
      <c r="MO45" s="516"/>
      <c r="MP45" s="516"/>
      <c r="MQ45" s="516"/>
      <c r="MR45" s="516"/>
      <c r="MS45" s="516"/>
      <c r="MT45" s="516"/>
      <c r="MU45" s="516"/>
      <c r="MV45" s="516"/>
      <c r="MW45" s="516"/>
      <c r="MX45" s="516"/>
      <c r="MY45" s="516"/>
      <c r="MZ45" s="516"/>
      <c r="NA45" s="516"/>
      <c r="NB45" s="516"/>
      <c r="NC45" s="516"/>
      <c r="ND45" s="516"/>
      <c r="NE45" s="516"/>
      <c r="NF45" s="516"/>
      <c r="NG45" s="516"/>
      <c r="NH45" s="516"/>
      <c r="NI45" s="516"/>
      <c r="NJ45" s="516"/>
      <c r="NK45" s="516"/>
      <c r="NL45" s="516"/>
      <c r="NM45" s="516"/>
      <c r="NN45" s="516"/>
      <c r="NO45" s="516"/>
      <c r="NP45" s="516"/>
      <c r="NQ45" s="516"/>
      <c r="NR45" s="516"/>
      <c r="NS45" s="516"/>
      <c r="NT45" s="516"/>
      <c r="NU45" s="516"/>
      <c r="NV45" s="516"/>
      <c r="NW45" s="516"/>
      <c r="NX45" s="516"/>
      <c r="NY45" s="516"/>
      <c r="NZ45" s="516"/>
      <c r="OA45" s="516"/>
      <c r="OB45" s="516"/>
      <c r="OC45" s="516"/>
      <c r="OD45" s="516"/>
      <c r="OE45" s="516"/>
      <c r="OF45" s="516"/>
      <c r="OG45" s="516"/>
      <c r="OH45" s="516"/>
      <c r="OI45" s="516"/>
      <c r="OJ45" s="516"/>
      <c r="OK45" s="516"/>
      <c r="OL45" s="516"/>
      <c r="OM45" s="516"/>
      <c r="ON45" s="516"/>
      <c r="OO45" s="516"/>
      <c r="OP45" s="516"/>
      <c r="OQ45" s="516"/>
      <c r="OR45" s="516"/>
      <c r="OS45" s="516"/>
      <c r="OT45" s="516"/>
      <c r="OU45" s="516"/>
      <c r="OV45" s="516"/>
      <c r="OW45" s="516"/>
      <c r="OX45" s="516"/>
      <c r="OY45" s="516"/>
      <c r="OZ45" s="516"/>
      <c r="PA45" s="516"/>
      <c r="PB45" s="516"/>
      <c r="PC45" s="516"/>
      <c r="PD45" s="516"/>
      <c r="PE45" s="516"/>
      <c r="PF45" s="516"/>
      <c r="PG45" s="516"/>
      <c r="PH45" s="516"/>
      <c r="PI45" s="516"/>
      <c r="PJ45" s="516"/>
      <c r="PK45" s="516"/>
      <c r="PL45" s="516"/>
      <c r="PM45" s="516"/>
      <c r="PN45" s="516"/>
      <c r="PO45" s="516"/>
      <c r="PP45" s="516"/>
      <c r="PQ45" s="516"/>
      <c r="PR45" s="516"/>
      <c r="PS45" s="516"/>
      <c r="PT45" s="516"/>
      <c r="PU45" s="516"/>
      <c r="PV45" s="516"/>
      <c r="PW45" s="516"/>
      <c r="PX45" s="516"/>
      <c r="PY45" s="516"/>
      <c r="PZ45" s="516"/>
      <c r="QA45" s="516"/>
      <c r="QB45" s="516"/>
      <c r="QC45" s="516"/>
      <c r="QD45" s="516"/>
      <c r="QE45" s="516"/>
      <c r="QF45" s="516"/>
      <c r="QG45" s="516"/>
      <c r="QH45" s="516"/>
      <c r="QI45" s="516"/>
      <c r="QJ45" s="516"/>
      <c r="QK45" s="516"/>
      <c r="QL45" s="516"/>
      <c r="QM45" s="516"/>
      <c r="QN45" s="516"/>
      <c r="QO45" s="516"/>
      <c r="QP45" s="516"/>
      <c r="QQ45" s="516"/>
      <c r="QR45" s="516"/>
      <c r="QS45" s="516"/>
      <c r="QT45" s="516"/>
      <c r="QU45" s="516"/>
      <c r="QV45" s="516"/>
      <c r="QW45" s="516"/>
      <c r="QX45" s="516"/>
      <c r="QY45" s="516"/>
      <c r="QZ45" s="516"/>
      <c r="RA45" s="516"/>
      <c r="RB45" s="516"/>
      <c r="RC45" s="516"/>
      <c r="RD45" s="516"/>
      <c r="RE45" s="516"/>
      <c r="RF45" s="516"/>
      <c r="RG45" s="516"/>
    </row>
    <row r="46" spans="1:475" ht="39.6" x14ac:dyDescent="0.25">
      <c r="A46" s="321">
        <v>28</v>
      </c>
      <c r="B46" s="146" t="s">
        <v>262</v>
      </c>
      <c r="C46" s="162" t="s">
        <v>286</v>
      </c>
      <c r="D46" s="151" t="s">
        <v>54</v>
      </c>
      <c r="E46" s="425" t="str">
        <f>IF(E40="N", "X", "")</f>
        <v/>
      </c>
      <c r="F46" s="425" t="str">
        <f>IF(F40="N", "X", "")</f>
        <v/>
      </c>
      <c r="G46" s="425" t="str">
        <f t="shared" ref="G46:X46" si="18">IF(G40="N", "X", "")</f>
        <v/>
      </c>
      <c r="H46" s="425" t="str">
        <f t="shared" si="18"/>
        <v/>
      </c>
      <c r="I46" s="425" t="str">
        <f t="shared" si="18"/>
        <v/>
      </c>
      <c r="J46" s="425" t="str">
        <f t="shared" si="18"/>
        <v/>
      </c>
      <c r="K46" s="425" t="str">
        <f t="shared" si="18"/>
        <v/>
      </c>
      <c r="L46" s="425" t="str">
        <f t="shared" si="18"/>
        <v/>
      </c>
      <c r="M46" s="425" t="str">
        <f t="shared" si="18"/>
        <v/>
      </c>
      <c r="N46" s="425" t="str">
        <f t="shared" si="18"/>
        <v/>
      </c>
      <c r="O46" s="425" t="str">
        <f t="shared" si="18"/>
        <v/>
      </c>
      <c r="P46" s="425" t="str">
        <f t="shared" si="18"/>
        <v/>
      </c>
      <c r="Q46" s="425" t="str">
        <f t="shared" si="18"/>
        <v/>
      </c>
      <c r="R46" s="425" t="str">
        <f t="shared" si="18"/>
        <v/>
      </c>
      <c r="S46" s="425" t="str">
        <f t="shared" si="18"/>
        <v/>
      </c>
      <c r="T46" s="425" t="str">
        <f t="shared" si="18"/>
        <v/>
      </c>
      <c r="U46" s="425" t="str">
        <f t="shared" si="18"/>
        <v/>
      </c>
      <c r="V46" s="425" t="str">
        <f t="shared" si="18"/>
        <v/>
      </c>
      <c r="W46" s="425" t="str">
        <f t="shared" si="18"/>
        <v/>
      </c>
      <c r="X46" s="425" t="str">
        <f t="shared" si="18"/>
        <v/>
      </c>
      <c r="Y46" s="699"/>
      <c r="Z46" s="700"/>
      <c r="AA46" s="524"/>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6"/>
      <c r="BF46" s="516"/>
      <c r="BG46" s="516"/>
      <c r="BH46" s="516"/>
      <c r="BI46" s="516"/>
      <c r="BJ46" s="516"/>
      <c r="BK46" s="516"/>
      <c r="BL46" s="516"/>
      <c r="BM46" s="516"/>
      <c r="BN46" s="516"/>
      <c r="BO46" s="516"/>
      <c r="BP46" s="516"/>
      <c r="BQ46" s="516"/>
      <c r="BR46" s="516"/>
      <c r="BS46" s="516"/>
      <c r="BT46" s="516"/>
      <c r="BU46" s="516"/>
      <c r="BV46" s="516"/>
      <c r="BW46" s="516"/>
      <c r="BX46" s="516"/>
      <c r="BY46" s="516"/>
      <c r="BZ46" s="516"/>
      <c r="CA46" s="516"/>
      <c r="CB46" s="516"/>
      <c r="CC46" s="516"/>
      <c r="CD46" s="516"/>
      <c r="CE46" s="516"/>
      <c r="CF46" s="516"/>
      <c r="CG46" s="516"/>
      <c r="CH46" s="516"/>
      <c r="CI46" s="516"/>
      <c r="CJ46" s="516"/>
      <c r="CK46" s="516"/>
      <c r="CL46" s="516"/>
      <c r="CM46" s="516"/>
      <c r="CN46" s="516"/>
      <c r="CO46" s="516"/>
      <c r="CP46" s="516"/>
      <c r="CQ46" s="516"/>
      <c r="CR46" s="516"/>
      <c r="CS46" s="516"/>
      <c r="CT46" s="516"/>
      <c r="CU46" s="516"/>
      <c r="CV46" s="516"/>
      <c r="CW46" s="516"/>
      <c r="CX46" s="516"/>
      <c r="CY46" s="516"/>
      <c r="CZ46" s="516"/>
      <c r="DA46" s="516"/>
      <c r="DB46" s="516"/>
      <c r="DC46" s="516"/>
      <c r="DD46" s="516"/>
      <c r="DE46" s="516"/>
      <c r="DF46" s="516"/>
      <c r="DG46" s="516"/>
      <c r="DH46" s="516"/>
      <c r="DI46" s="516"/>
      <c r="DJ46" s="516"/>
      <c r="DK46" s="516"/>
      <c r="DL46" s="516"/>
      <c r="DM46" s="516"/>
      <c r="DN46" s="516"/>
      <c r="DO46" s="516"/>
      <c r="DP46" s="516"/>
      <c r="DQ46" s="516"/>
      <c r="DR46" s="516"/>
      <c r="DS46" s="516"/>
      <c r="DT46" s="516"/>
      <c r="DU46" s="516"/>
      <c r="DV46" s="516"/>
      <c r="DW46" s="516"/>
      <c r="DX46" s="516"/>
      <c r="DY46" s="516"/>
      <c r="DZ46" s="516"/>
      <c r="EA46" s="516"/>
      <c r="EB46" s="516"/>
      <c r="EC46" s="516"/>
      <c r="ED46" s="516"/>
      <c r="EE46" s="516"/>
      <c r="EF46" s="516"/>
      <c r="EG46" s="516"/>
      <c r="EH46" s="516"/>
      <c r="EI46" s="516"/>
      <c r="EJ46" s="516"/>
      <c r="EK46" s="516"/>
      <c r="EL46" s="516"/>
      <c r="EM46" s="516"/>
      <c r="EN46" s="516"/>
      <c r="EO46" s="516"/>
      <c r="EP46" s="516"/>
      <c r="EQ46" s="516"/>
      <c r="ER46" s="516"/>
      <c r="ES46" s="516"/>
      <c r="ET46" s="516"/>
      <c r="EU46" s="516"/>
      <c r="EV46" s="516"/>
      <c r="EW46" s="516"/>
      <c r="EX46" s="516"/>
      <c r="EY46" s="516"/>
      <c r="EZ46" s="516"/>
      <c r="FA46" s="516"/>
      <c r="FB46" s="516"/>
      <c r="FC46" s="516"/>
      <c r="FD46" s="516"/>
      <c r="FE46" s="516"/>
      <c r="FF46" s="516"/>
      <c r="FG46" s="516"/>
      <c r="FH46" s="516"/>
      <c r="FI46" s="516"/>
      <c r="FJ46" s="516"/>
      <c r="FK46" s="516"/>
      <c r="FL46" s="516"/>
      <c r="FM46" s="516"/>
      <c r="FN46" s="516"/>
      <c r="FO46" s="516"/>
      <c r="FP46" s="516"/>
      <c r="FQ46" s="516"/>
      <c r="FR46" s="516"/>
      <c r="FS46" s="516"/>
      <c r="FT46" s="516"/>
      <c r="FU46" s="516"/>
      <c r="FV46" s="516"/>
      <c r="FW46" s="516"/>
      <c r="FX46" s="516"/>
      <c r="FY46" s="516"/>
      <c r="FZ46" s="516"/>
      <c r="GA46" s="516"/>
      <c r="GB46" s="516"/>
      <c r="GC46" s="516"/>
      <c r="GD46" s="516"/>
      <c r="GE46" s="516"/>
      <c r="GF46" s="516"/>
      <c r="GG46" s="516"/>
      <c r="GH46" s="516"/>
      <c r="GI46" s="516"/>
      <c r="GJ46" s="516"/>
      <c r="GK46" s="516"/>
      <c r="GL46" s="516"/>
      <c r="GM46" s="516"/>
      <c r="GN46" s="516"/>
      <c r="GO46" s="516"/>
      <c r="GP46" s="516"/>
      <c r="GQ46" s="516"/>
      <c r="GR46" s="516"/>
      <c r="GS46" s="516"/>
      <c r="GT46" s="516"/>
      <c r="GU46" s="516"/>
      <c r="GV46" s="516"/>
      <c r="GW46" s="516"/>
      <c r="GX46" s="516"/>
      <c r="GY46" s="516"/>
      <c r="GZ46" s="516"/>
      <c r="HA46" s="516"/>
      <c r="HB46" s="516"/>
      <c r="HC46" s="516"/>
      <c r="HD46" s="516"/>
      <c r="HE46" s="516"/>
      <c r="HF46" s="516"/>
      <c r="HG46" s="516"/>
      <c r="HH46" s="516"/>
      <c r="HI46" s="516"/>
      <c r="HJ46" s="516"/>
      <c r="HK46" s="516"/>
      <c r="HL46" s="516"/>
      <c r="HM46" s="516"/>
      <c r="HN46" s="516"/>
      <c r="HO46" s="516"/>
      <c r="HP46" s="516"/>
      <c r="HQ46" s="516"/>
      <c r="HR46" s="516"/>
      <c r="HS46" s="516"/>
      <c r="HT46" s="516"/>
      <c r="HU46" s="516"/>
      <c r="HV46" s="516"/>
      <c r="HW46" s="516"/>
      <c r="HX46" s="516"/>
      <c r="HY46" s="516"/>
      <c r="HZ46" s="516"/>
      <c r="IA46" s="516"/>
      <c r="IB46" s="516"/>
      <c r="IC46" s="516"/>
      <c r="ID46" s="516"/>
      <c r="IE46" s="516"/>
      <c r="IF46" s="516"/>
      <c r="IG46" s="516"/>
      <c r="IH46" s="516"/>
      <c r="II46" s="516"/>
      <c r="IJ46" s="516"/>
      <c r="IK46" s="516"/>
      <c r="IL46" s="516"/>
      <c r="IM46" s="516"/>
      <c r="IN46" s="516"/>
      <c r="IO46" s="516"/>
      <c r="IP46" s="516"/>
      <c r="IQ46" s="516"/>
      <c r="IR46" s="516"/>
      <c r="IS46" s="516"/>
      <c r="IT46" s="516"/>
      <c r="IU46" s="516"/>
      <c r="IV46" s="516"/>
      <c r="IW46" s="516"/>
      <c r="IX46" s="516"/>
      <c r="IY46" s="516"/>
      <c r="IZ46" s="516"/>
      <c r="JA46" s="516"/>
      <c r="JB46" s="516"/>
      <c r="JC46" s="516"/>
      <c r="JD46" s="516"/>
      <c r="JE46" s="516"/>
      <c r="JF46" s="516"/>
      <c r="JG46" s="516"/>
      <c r="JH46" s="516"/>
      <c r="JI46" s="516"/>
      <c r="JJ46" s="516"/>
      <c r="JK46" s="516"/>
      <c r="JL46" s="516"/>
      <c r="JM46" s="516"/>
      <c r="JN46" s="516"/>
      <c r="JO46" s="516"/>
      <c r="JP46" s="516"/>
      <c r="JQ46" s="516"/>
      <c r="JR46" s="516"/>
      <c r="JS46" s="516"/>
      <c r="JT46" s="516"/>
      <c r="JU46" s="516"/>
      <c r="JV46" s="516"/>
      <c r="JW46" s="516"/>
      <c r="JX46" s="516"/>
      <c r="JY46" s="516"/>
      <c r="JZ46" s="516"/>
      <c r="KA46" s="516"/>
      <c r="KB46" s="516"/>
      <c r="KC46" s="516"/>
      <c r="KD46" s="516"/>
      <c r="KE46" s="516"/>
      <c r="KF46" s="516"/>
      <c r="KG46" s="516"/>
      <c r="KH46" s="516"/>
      <c r="KI46" s="516"/>
      <c r="KJ46" s="516"/>
      <c r="KK46" s="516"/>
      <c r="KL46" s="516"/>
      <c r="KM46" s="516"/>
      <c r="KN46" s="516"/>
      <c r="KO46" s="516"/>
      <c r="KP46" s="516"/>
      <c r="KQ46" s="516"/>
      <c r="KR46" s="516"/>
      <c r="KS46" s="516"/>
      <c r="KT46" s="516"/>
      <c r="KU46" s="516"/>
      <c r="KV46" s="516"/>
      <c r="KW46" s="516"/>
      <c r="KX46" s="516"/>
      <c r="KY46" s="516"/>
      <c r="KZ46" s="516"/>
      <c r="LA46" s="516"/>
      <c r="LB46" s="516"/>
      <c r="LC46" s="516"/>
      <c r="LD46" s="516"/>
      <c r="LE46" s="516"/>
      <c r="LF46" s="516"/>
      <c r="LG46" s="516"/>
      <c r="LH46" s="516"/>
      <c r="LI46" s="516"/>
      <c r="LJ46" s="516"/>
      <c r="LK46" s="516"/>
      <c r="LL46" s="516"/>
      <c r="LM46" s="516"/>
      <c r="LN46" s="516"/>
      <c r="LO46" s="516"/>
      <c r="LP46" s="516"/>
      <c r="LQ46" s="516"/>
      <c r="LR46" s="516"/>
      <c r="LS46" s="516"/>
      <c r="LT46" s="516"/>
      <c r="LU46" s="516"/>
      <c r="LV46" s="516"/>
      <c r="LW46" s="516"/>
      <c r="LX46" s="516"/>
      <c r="LY46" s="516"/>
      <c r="LZ46" s="516"/>
      <c r="MA46" s="516"/>
      <c r="MB46" s="516"/>
      <c r="MC46" s="516"/>
      <c r="MD46" s="516"/>
      <c r="ME46" s="516"/>
      <c r="MF46" s="516"/>
      <c r="MG46" s="516"/>
      <c r="MH46" s="516"/>
      <c r="MI46" s="516"/>
      <c r="MJ46" s="516"/>
      <c r="MK46" s="516"/>
      <c r="ML46" s="516"/>
      <c r="MM46" s="516"/>
      <c r="MN46" s="516"/>
      <c r="MO46" s="516"/>
      <c r="MP46" s="516"/>
      <c r="MQ46" s="516"/>
      <c r="MR46" s="516"/>
      <c r="MS46" s="516"/>
      <c r="MT46" s="516"/>
      <c r="MU46" s="516"/>
      <c r="MV46" s="516"/>
      <c r="MW46" s="516"/>
      <c r="MX46" s="516"/>
      <c r="MY46" s="516"/>
      <c r="MZ46" s="516"/>
      <c r="NA46" s="516"/>
      <c r="NB46" s="516"/>
      <c r="NC46" s="516"/>
      <c r="ND46" s="516"/>
      <c r="NE46" s="516"/>
      <c r="NF46" s="516"/>
      <c r="NG46" s="516"/>
      <c r="NH46" s="516"/>
      <c r="NI46" s="516"/>
      <c r="NJ46" s="516"/>
      <c r="NK46" s="516"/>
      <c r="NL46" s="516"/>
      <c r="NM46" s="516"/>
      <c r="NN46" s="516"/>
      <c r="NO46" s="516"/>
      <c r="NP46" s="516"/>
      <c r="NQ46" s="516"/>
      <c r="NR46" s="516"/>
      <c r="NS46" s="516"/>
      <c r="NT46" s="516"/>
      <c r="NU46" s="516"/>
      <c r="NV46" s="516"/>
      <c r="NW46" s="516"/>
      <c r="NX46" s="516"/>
      <c r="NY46" s="516"/>
      <c r="NZ46" s="516"/>
      <c r="OA46" s="516"/>
      <c r="OB46" s="516"/>
      <c r="OC46" s="516"/>
      <c r="OD46" s="516"/>
      <c r="OE46" s="516"/>
      <c r="OF46" s="516"/>
      <c r="OG46" s="516"/>
      <c r="OH46" s="516"/>
      <c r="OI46" s="516"/>
      <c r="OJ46" s="516"/>
      <c r="OK46" s="516"/>
      <c r="OL46" s="516"/>
      <c r="OM46" s="516"/>
      <c r="ON46" s="516"/>
      <c r="OO46" s="516"/>
      <c r="OP46" s="516"/>
      <c r="OQ46" s="516"/>
      <c r="OR46" s="516"/>
      <c r="OS46" s="516"/>
      <c r="OT46" s="516"/>
      <c r="OU46" s="516"/>
      <c r="OV46" s="516"/>
      <c r="OW46" s="516"/>
      <c r="OX46" s="516"/>
      <c r="OY46" s="516"/>
      <c r="OZ46" s="516"/>
      <c r="PA46" s="516"/>
      <c r="PB46" s="516"/>
      <c r="PC46" s="516"/>
      <c r="PD46" s="516"/>
      <c r="PE46" s="516"/>
      <c r="PF46" s="516"/>
      <c r="PG46" s="516"/>
      <c r="PH46" s="516"/>
      <c r="PI46" s="516"/>
      <c r="PJ46" s="516"/>
      <c r="PK46" s="516"/>
      <c r="PL46" s="516"/>
      <c r="PM46" s="516"/>
      <c r="PN46" s="516"/>
      <c r="PO46" s="516"/>
      <c r="PP46" s="516"/>
      <c r="PQ46" s="516"/>
      <c r="PR46" s="516"/>
      <c r="PS46" s="516"/>
      <c r="PT46" s="516"/>
      <c r="PU46" s="516"/>
      <c r="PV46" s="516"/>
      <c r="PW46" s="516"/>
      <c r="PX46" s="516"/>
      <c r="PY46" s="516"/>
      <c r="PZ46" s="516"/>
      <c r="QA46" s="516"/>
      <c r="QB46" s="516"/>
      <c r="QC46" s="516"/>
      <c r="QD46" s="516"/>
      <c r="QE46" s="516"/>
      <c r="QF46" s="516"/>
      <c r="QG46" s="516"/>
      <c r="QH46" s="516"/>
      <c r="QI46" s="516"/>
      <c r="QJ46" s="516"/>
      <c r="QK46" s="516"/>
      <c r="QL46" s="516"/>
      <c r="QM46" s="516"/>
      <c r="QN46" s="516"/>
      <c r="QO46" s="516"/>
      <c r="QP46" s="516"/>
      <c r="QQ46" s="516"/>
      <c r="QR46" s="516"/>
      <c r="QS46" s="516"/>
      <c r="QT46" s="516"/>
      <c r="QU46" s="516"/>
      <c r="QV46" s="516"/>
      <c r="QW46" s="516"/>
      <c r="QX46" s="516"/>
      <c r="QY46" s="516"/>
      <c r="QZ46" s="516"/>
      <c r="RA46" s="516"/>
      <c r="RB46" s="516"/>
      <c r="RC46" s="516"/>
      <c r="RD46" s="516"/>
      <c r="RE46" s="516"/>
      <c r="RF46" s="516"/>
      <c r="RG46" s="516"/>
    </row>
    <row r="47" spans="1:475" ht="66" x14ac:dyDescent="0.25">
      <c r="A47" s="293">
        <v>29</v>
      </c>
      <c r="B47" s="146" t="s">
        <v>124</v>
      </c>
      <c r="C47" s="163" t="s">
        <v>105</v>
      </c>
      <c r="D47" s="151" t="s">
        <v>54</v>
      </c>
      <c r="E47" s="425" t="str">
        <f t="shared" ref="E47:X47" si="19">IF(E40="N", "X", "")</f>
        <v/>
      </c>
      <c r="F47" s="425" t="str">
        <f t="shared" si="19"/>
        <v/>
      </c>
      <c r="G47" s="425" t="str">
        <f t="shared" si="19"/>
        <v/>
      </c>
      <c r="H47" s="425" t="str">
        <f t="shared" si="19"/>
        <v/>
      </c>
      <c r="I47" s="425" t="str">
        <f t="shared" si="19"/>
        <v/>
      </c>
      <c r="J47" s="425" t="str">
        <f t="shared" si="19"/>
        <v/>
      </c>
      <c r="K47" s="425" t="str">
        <f t="shared" si="19"/>
        <v/>
      </c>
      <c r="L47" s="425" t="str">
        <f t="shared" si="19"/>
        <v/>
      </c>
      <c r="M47" s="425" t="str">
        <f t="shared" si="19"/>
        <v/>
      </c>
      <c r="N47" s="425" t="str">
        <f t="shared" si="19"/>
        <v/>
      </c>
      <c r="O47" s="425" t="str">
        <f t="shared" si="19"/>
        <v/>
      </c>
      <c r="P47" s="425" t="str">
        <f t="shared" si="19"/>
        <v/>
      </c>
      <c r="Q47" s="425" t="str">
        <f t="shared" si="19"/>
        <v/>
      </c>
      <c r="R47" s="425" t="str">
        <f t="shared" si="19"/>
        <v/>
      </c>
      <c r="S47" s="425" t="str">
        <f t="shared" si="19"/>
        <v/>
      </c>
      <c r="T47" s="425" t="str">
        <f t="shared" si="19"/>
        <v/>
      </c>
      <c r="U47" s="425" t="str">
        <f t="shared" si="19"/>
        <v/>
      </c>
      <c r="V47" s="425" t="str">
        <f t="shared" si="19"/>
        <v/>
      </c>
      <c r="W47" s="425" t="str">
        <f t="shared" si="19"/>
        <v/>
      </c>
      <c r="X47" s="425" t="str">
        <f t="shared" si="19"/>
        <v/>
      </c>
      <c r="Y47" s="699"/>
      <c r="Z47" s="700"/>
      <c r="AA47" s="524"/>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6"/>
      <c r="BF47" s="516"/>
      <c r="BG47" s="516"/>
      <c r="BH47" s="516"/>
      <c r="BI47" s="516"/>
      <c r="BJ47" s="516"/>
      <c r="BK47" s="516"/>
      <c r="BL47" s="516"/>
      <c r="BM47" s="516"/>
      <c r="BN47" s="516"/>
      <c r="BO47" s="516"/>
      <c r="BP47" s="516"/>
      <c r="BQ47" s="516"/>
      <c r="BR47" s="516"/>
      <c r="BS47" s="516"/>
      <c r="BT47" s="516"/>
      <c r="BU47" s="516"/>
      <c r="BV47" s="516"/>
      <c r="BW47" s="516"/>
      <c r="BX47" s="516"/>
      <c r="BY47" s="516"/>
      <c r="BZ47" s="516"/>
      <c r="CA47" s="516"/>
      <c r="CB47" s="516"/>
      <c r="CC47" s="516"/>
      <c r="CD47" s="516"/>
      <c r="CE47" s="516"/>
      <c r="CF47" s="516"/>
      <c r="CG47" s="516"/>
      <c r="CH47" s="516"/>
      <c r="CI47" s="516"/>
      <c r="CJ47" s="516"/>
      <c r="CK47" s="516"/>
      <c r="CL47" s="516"/>
      <c r="CM47" s="516"/>
      <c r="CN47" s="516"/>
      <c r="CO47" s="516"/>
      <c r="CP47" s="516"/>
      <c r="CQ47" s="516"/>
      <c r="CR47" s="516"/>
      <c r="CS47" s="516"/>
      <c r="CT47" s="516"/>
      <c r="CU47" s="516"/>
      <c r="CV47" s="516"/>
      <c r="CW47" s="516"/>
      <c r="CX47" s="516"/>
      <c r="CY47" s="516"/>
      <c r="CZ47" s="516"/>
      <c r="DA47" s="516"/>
      <c r="DB47" s="516"/>
      <c r="DC47" s="516"/>
      <c r="DD47" s="516"/>
      <c r="DE47" s="516"/>
      <c r="DF47" s="516"/>
      <c r="DG47" s="516"/>
      <c r="DH47" s="516"/>
      <c r="DI47" s="516"/>
      <c r="DJ47" s="516"/>
      <c r="DK47" s="516"/>
      <c r="DL47" s="516"/>
      <c r="DM47" s="516"/>
      <c r="DN47" s="516"/>
      <c r="DO47" s="516"/>
      <c r="DP47" s="516"/>
      <c r="DQ47" s="516"/>
      <c r="DR47" s="516"/>
      <c r="DS47" s="516"/>
      <c r="DT47" s="516"/>
      <c r="DU47" s="516"/>
      <c r="DV47" s="516"/>
      <c r="DW47" s="516"/>
      <c r="DX47" s="516"/>
      <c r="DY47" s="516"/>
      <c r="DZ47" s="516"/>
      <c r="EA47" s="516"/>
      <c r="EB47" s="516"/>
      <c r="EC47" s="516"/>
      <c r="ED47" s="516"/>
      <c r="EE47" s="516"/>
      <c r="EF47" s="516"/>
      <c r="EG47" s="516"/>
      <c r="EH47" s="516"/>
      <c r="EI47" s="516"/>
      <c r="EJ47" s="516"/>
      <c r="EK47" s="516"/>
      <c r="EL47" s="516"/>
      <c r="EM47" s="516"/>
      <c r="EN47" s="516"/>
      <c r="EO47" s="516"/>
      <c r="EP47" s="516"/>
      <c r="EQ47" s="516"/>
      <c r="ER47" s="516"/>
      <c r="ES47" s="516"/>
      <c r="ET47" s="516"/>
      <c r="EU47" s="516"/>
      <c r="EV47" s="516"/>
      <c r="EW47" s="516"/>
      <c r="EX47" s="516"/>
      <c r="EY47" s="516"/>
      <c r="EZ47" s="516"/>
      <c r="FA47" s="516"/>
      <c r="FB47" s="516"/>
      <c r="FC47" s="516"/>
      <c r="FD47" s="516"/>
      <c r="FE47" s="516"/>
      <c r="FF47" s="516"/>
      <c r="FG47" s="516"/>
      <c r="FH47" s="516"/>
      <c r="FI47" s="516"/>
      <c r="FJ47" s="516"/>
      <c r="FK47" s="516"/>
      <c r="FL47" s="516"/>
      <c r="FM47" s="516"/>
      <c r="FN47" s="516"/>
      <c r="FO47" s="516"/>
      <c r="FP47" s="516"/>
      <c r="FQ47" s="516"/>
      <c r="FR47" s="516"/>
      <c r="FS47" s="516"/>
      <c r="FT47" s="516"/>
      <c r="FU47" s="516"/>
      <c r="FV47" s="516"/>
      <c r="FW47" s="516"/>
      <c r="FX47" s="516"/>
      <c r="FY47" s="516"/>
      <c r="FZ47" s="516"/>
      <c r="GA47" s="516"/>
      <c r="GB47" s="516"/>
      <c r="GC47" s="516"/>
      <c r="GD47" s="516"/>
      <c r="GE47" s="516"/>
      <c r="GF47" s="516"/>
      <c r="GG47" s="516"/>
      <c r="GH47" s="516"/>
      <c r="GI47" s="516"/>
      <c r="GJ47" s="516"/>
      <c r="GK47" s="516"/>
      <c r="GL47" s="516"/>
      <c r="GM47" s="516"/>
      <c r="GN47" s="516"/>
      <c r="GO47" s="516"/>
      <c r="GP47" s="516"/>
      <c r="GQ47" s="516"/>
      <c r="GR47" s="516"/>
      <c r="GS47" s="516"/>
      <c r="GT47" s="516"/>
      <c r="GU47" s="516"/>
      <c r="GV47" s="516"/>
      <c r="GW47" s="516"/>
      <c r="GX47" s="516"/>
      <c r="GY47" s="516"/>
      <c r="GZ47" s="516"/>
      <c r="HA47" s="516"/>
      <c r="HB47" s="516"/>
      <c r="HC47" s="516"/>
      <c r="HD47" s="516"/>
      <c r="HE47" s="516"/>
      <c r="HF47" s="516"/>
      <c r="HG47" s="516"/>
      <c r="HH47" s="516"/>
      <c r="HI47" s="516"/>
      <c r="HJ47" s="516"/>
      <c r="HK47" s="516"/>
      <c r="HL47" s="516"/>
      <c r="HM47" s="516"/>
      <c r="HN47" s="516"/>
      <c r="HO47" s="516"/>
      <c r="HP47" s="516"/>
      <c r="HQ47" s="516"/>
      <c r="HR47" s="516"/>
      <c r="HS47" s="516"/>
      <c r="HT47" s="516"/>
      <c r="HU47" s="516"/>
      <c r="HV47" s="516"/>
      <c r="HW47" s="516"/>
      <c r="HX47" s="516"/>
      <c r="HY47" s="516"/>
      <c r="HZ47" s="516"/>
      <c r="IA47" s="516"/>
      <c r="IB47" s="516"/>
      <c r="IC47" s="516"/>
      <c r="ID47" s="516"/>
      <c r="IE47" s="516"/>
      <c r="IF47" s="516"/>
      <c r="IG47" s="516"/>
      <c r="IH47" s="516"/>
      <c r="II47" s="516"/>
      <c r="IJ47" s="516"/>
      <c r="IK47" s="516"/>
      <c r="IL47" s="516"/>
      <c r="IM47" s="516"/>
      <c r="IN47" s="516"/>
      <c r="IO47" s="516"/>
      <c r="IP47" s="516"/>
      <c r="IQ47" s="516"/>
      <c r="IR47" s="516"/>
      <c r="IS47" s="516"/>
      <c r="IT47" s="516"/>
      <c r="IU47" s="516"/>
      <c r="IV47" s="516"/>
      <c r="IW47" s="516"/>
      <c r="IX47" s="516"/>
      <c r="IY47" s="516"/>
      <c r="IZ47" s="516"/>
      <c r="JA47" s="516"/>
      <c r="JB47" s="516"/>
      <c r="JC47" s="516"/>
      <c r="JD47" s="516"/>
      <c r="JE47" s="516"/>
      <c r="JF47" s="516"/>
      <c r="JG47" s="516"/>
      <c r="JH47" s="516"/>
      <c r="JI47" s="516"/>
      <c r="JJ47" s="516"/>
      <c r="JK47" s="516"/>
      <c r="JL47" s="516"/>
      <c r="JM47" s="516"/>
      <c r="JN47" s="516"/>
      <c r="JO47" s="516"/>
      <c r="JP47" s="516"/>
      <c r="JQ47" s="516"/>
      <c r="JR47" s="516"/>
      <c r="JS47" s="516"/>
      <c r="JT47" s="516"/>
      <c r="JU47" s="516"/>
      <c r="JV47" s="516"/>
      <c r="JW47" s="516"/>
      <c r="JX47" s="516"/>
      <c r="JY47" s="516"/>
      <c r="JZ47" s="516"/>
      <c r="KA47" s="516"/>
      <c r="KB47" s="516"/>
      <c r="KC47" s="516"/>
      <c r="KD47" s="516"/>
      <c r="KE47" s="516"/>
      <c r="KF47" s="516"/>
      <c r="KG47" s="516"/>
      <c r="KH47" s="516"/>
      <c r="KI47" s="516"/>
      <c r="KJ47" s="516"/>
      <c r="KK47" s="516"/>
      <c r="KL47" s="516"/>
      <c r="KM47" s="516"/>
      <c r="KN47" s="516"/>
      <c r="KO47" s="516"/>
      <c r="KP47" s="516"/>
      <c r="KQ47" s="516"/>
      <c r="KR47" s="516"/>
      <c r="KS47" s="516"/>
      <c r="KT47" s="516"/>
      <c r="KU47" s="516"/>
      <c r="KV47" s="516"/>
      <c r="KW47" s="516"/>
      <c r="KX47" s="516"/>
      <c r="KY47" s="516"/>
      <c r="KZ47" s="516"/>
      <c r="LA47" s="516"/>
      <c r="LB47" s="516"/>
      <c r="LC47" s="516"/>
      <c r="LD47" s="516"/>
      <c r="LE47" s="516"/>
      <c r="LF47" s="516"/>
      <c r="LG47" s="516"/>
      <c r="LH47" s="516"/>
      <c r="LI47" s="516"/>
      <c r="LJ47" s="516"/>
      <c r="LK47" s="516"/>
      <c r="LL47" s="516"/>
      <c r="LM47" s="516"/>
      <c r="LN47" s="516"/>
      <c r="LO47" s="516"/>
      <c r="LP47" s="516"/>
      <c r="LQ47" s="516"/>
      <c r="LR47" s="516"/>
      <c r="LS47" s="516"/>
      <c r="LT47" s="516"/>
      <c r="LU47" s="516"/>
      <c r="LV47" s="516"/>
      <c r="LW47" s="516"/>
      <c r="LX47" s="516"/>
      <c r="LY47" s="516"/>
      <c r="LZ47" s="516"/>
      <c r="MA47" s="516"/>
      <c r="MB47" s="516"/>
      <c r="MC47" s="516"/>
      <c r="MD47" s="516"/>
      <c r="ME47" s="516"/>
      <c r="MF47" s="516"/>
      <c r="MG47" s="516"/>
      <c r="MH47" s="516"/>
      <c r="MI47" s="516"/>
      <c r="MJ47" s="516"/>
      <c r="MK47" s="516"/>
      <c r="ML47" s="516"/>
      <c r="MM47" s="516"/>
      <c r="MN47" s="516"/>
      <c r="MO47" s="516"/>
      <c r="MP47" s="516"/>
      <c r="MQ47" s="516"/>
      <c r="MR47" s="516"/>
      <c r="MS47" s="516"/>
      <c r="MT47" s="516"/>
      <c r="MU47" s="516"/>
      <c r="MV47" s="516"/>
      <c r="MW47" s="516"/>
      <c r="MX47" s="516"/>
      <c r="MY47" s="516"/>
      <c r="MZ47" s="516"/>
      <c r="NA47" s="516"/>
      <c r="NB47" s="516"/>
      <c r="NC47" s="516"/>
      <c r="ND47" s="516"/>
      <c r="NE47" s="516"/>
      <c r="NF47" s="516"/>
      <c r="NG47" s="516"/>
      <c r="NH47" s="516"/>
      <c r="NI47" s="516"/>
      <c r="NJ47" s="516"/>
      <c r="NK47" s="516"/>
      <c r="NL47" s="516"/>
      <c r="NM47" s="516"/>
      <c r="NN47" s="516"/>
      <c r="NO47" s="516"/>
      <c r="NP47" s="516"/>
      <c r="NQ47" s="516"/>
      <c r="NR47" s="516"/>
      <c r="NS47" s="516"/>
      <c r="NT47" s="516"/>
      <c r="NU47" s="516"/>
      <c r="NV47" s="516"/>
      <c r="NW47" s="516"/>
      <c r="NX47" s="516"/>
      <c r="NY47" s="516"/>
      <c r="NZ47" s="516"/>
      <c r="OA47" s="516"/>
      <c r="OB47" s="516"/>
      <c r="OC47" s="516"/>
      <c r="OD47" s="516"/>
      <c r="OE47" s="516"/>
      <c r="OF47" s="516"/>
      <c r="OG47" s="516"/>
      <c r="OH47" s="516"/>
      <c r="OI47" s="516"/>
      <c r="OJ47" s="516"/>
      <c r="OK47" s="516"/>
      <c r="OL47" s="516"/>
      <c r="OM47" s="516"/>
      <c r="ON47" s="516"/>
      <c r="OO47" s="516"/>
      <c r="OP47" s="516"/>
      <c r="OQ47" s="516"/>
      <c r="OR47" s="516"/>
      <c r="OS47" s="516"/>
      <c r="OT47" s="516"/>
      <c r="OU47" s="516"/>
      <c r="OV47" s="516"/>
      <c r="OW47" s="516"/>
      <c r="OX47" s="516"/>
      <c r="OY47" s="516"/>
      <c r="OZ47" s="516"/>
      <c r="PA47" s="516"/>
      <c r="PB47" s="516"/>
      <c r="PC47" s="516"/>
      <c r="PD47" s="516"/>
      <c r="PE47" s="516"/>
      <c r="PF47" s="516"/>
      <c r="PG47" s="516"/>
      <c r="PH47" s="516"/>
      <c r="PI47" s="516"/>
      <c r="PJ47" s="516"/>
      <c r="PK47" s="516"/>
      <c r="PL47" s="516"/>
      <c r="PM47" s="516"/>
      <c r="PN47" s="516"/>
      <c r="PO47" s="516"/>
      <c r="PP47" s="516"/>
      <c r="PQ47" s="516"/>
      <c r="PR47" s="516"/>
      <c r="PS47" s="516"/>
      <c r="PT47" s="516"/>
      <c r="PU47" s="516"/>
      <c r="PV47" s="516"/>
      <c r="PW47" s="516"/>
      <c r="PX47" s="516"/>
      <c r="PY47" s="516"/>
      <c r="PZ47" s="516"/>
      <c r="QA47" s="516"/>
      <c r="QB47" s="516"/>
      <c r="QC47" s="516"/>
      <c r="QD47" s="516"/>
      <c r="QE47" s="516"/>
      <c r="QF47" s="516"/>
      <c r="QG47" s="516"/>
      <c r="QH47" s="516"/>
      <c r="QI47" s="516"/>
      <c r="QJ47" s="516"/>
      <c r="QK47" s="516"/>
      <c r="QL47" s="516"/>
      <c r="QM47" s="516"/>
      <c r="QN47" s="516"/>
      <c r="QO47" s="516"/>
      <c r="QP47" s="516"/>
      <c r="QQ47" s="516"/>
      <c r="QR47" s="516"/>
      <c r="QS47" s="516"/>
      <c r="QT47" s="516"/>
      <c r="QU47" s="516"/>
      <c r="QV47" s="516"/>
      <c r="QW47" s="516"/>
      <c r="QX47" s="516"/>
      <c r="QY47" s="516"/>
      <c r="QZ47" s="516"/>
      <c r="RA47" s="516"/>
      <c r="RB47" s="516"/>
      <c r="RC47" s="516"/>
      <c r="RD47" s="516"/>
      <c r="RE47" s="516"/>
      <c r="RF47" s="516"/>
      <c r="RG47" s="516"/>
    </row>
    <row r="48" spans="1:475" s="51" customFormat="1" ht="40.200000000000003" thickBot="1" x14ac:dyDescent="0.3">
      <c r="A48" s="322">
        <v>30</v>
      </c>
      <c r="B48" s="122" t="s">
        <v>77</v>
      </c>
      <c r="C48" s="164" t="s">
        <v>106</v>
      </c>
      <c r="D48" s="152" t="s">
        <v>54</v>
      </c>
      <c r="E48" s="425" t="str">
        <f t="shared" ref="E48:X48" si="20">IF(E40="N", "X", "")</f>
        <v/>
      </c>
      <c r="F48" s="425" t="str">
        <f t="shared" si="20"/>
        <v/>
      </c>
      <c r="G48" s="425" t="str">
        <f t="shared" si="20"/>
        <v/>
      </c>
      <c r="H48" s="425" t="str">
        <f t="shared" si="20"/>
        <v/>
      </c>
      <c r="I48" s="425" t="str">
        <f t="shared" si="20"/>
        <v/>
      </c>
      <c r="J48" s="425" t="str">
        <f t="shared" si="20"/>
        <v/>
      </c>
      <c r="K48" s="425" t="str">
        <f t="shared" si="20"/>
        <v/>
      </c>
      <c r="L48" s="425" t="str">
        <f t="shared" si="20"/>
        <v/>
      </c>
      <c r="M48" s="425" t="str">
        <f t="shared" si="20"/>
        <v/>
      </c>
      <c r="N48" s="425" t="str">
        <f t="shared" si="20"/>
        <v/>
      </c>
      <c r="O48" s="425" t="str">
        <f t="shared" si="20"/>
        <v/>
      </c>
      <c r="P48" s="425" t="str">
        <f t="shared" si="20"/>
        <v/>
      </c>
      <c r="Q48" s="425" t="str">
        <f t="shared" si="20"/>
        <v/>
      </c>
      <c r="R48" s="425" t="str">
        <f t="shared" si="20"/>
        <v/>
      </c>
      <c r="S48" s="425" t="str">
        <f t="shared" si="20"/>
        <v/>
      </c>
      <c r="T48" s="425" t="str">
        <f t="shared" si="20"/>
        <v/>
      </c>
      <c r="U48" s="425" t="str">
        <f t="shared" si="20"/>
        <v/>
      </c>
      <c r="V48" s="425" t="str">
        <f t="shared" si="20"/>
        <v/>
      </c>
      <c r="W48" s="425" t="str">
        <f t="shared" si="20"/>
        <v/>
      </c>
      <c r="X48" s="425" t="str">
        <f t="shared" si="20"/>
        <v/>
      </c>
      <c r="Y48" s="703"/>
      <c r="Z48" s="704"/>
      <c r="AA48" s="523"/>
      <c r="AB48" s="531"/>
      <c r="AC48" s="531"/>
      <c r="AD48" s="531"/>
      <c r="AE48" s="531"/>
      <c r="AF48" s="531"/>
      <c r="AG48" s="531"/>
      <c r="AH48" s="531"/>
      <c r="AI48" s="531"/>
      <c r="AJ48" s="531"/>
      <c r="AK48" s="531"/>
      <c r="AL48" s="531"/>
      <c r="AM48" s="531"/>
      <c r="AN48" s="531"/>
      <c r="AO48" s="531"/>
      <c r="AP48" s="531"/>
      <c r="AQ48" s="531"/>
      <c r="AR48" s="531"/>
      <c r="AS48" s="531"/>
      <c r="AT48" s="531"/>
      <c r="AU48" s="531"/>
      <c r="AV48" s="531"/>
      <c r="AW48" s="531"/>
      <c r="AX48" s="531"/>
      <c r="AY48" s="531"/>
      <c r="AZ48" s="531"/>
      <c r="BA48" s="531"/>
      <c r="BB48" s="531"/>
      <c r="BC48" s="531"/>
      <c r="BD48" s="531"/>
      <c r="BE48" s="531"/>
      <c r="BF48" s="531"/>
      <c r="BG48" s="531"/>
      <c r="BH48" s="531"/>
      <c r="BI48" s="531"/>
      <c r="BJ48" s="531"/>
      <c r="BK48" s="531"/>
      <c r="BL48" s="531"/>
      <c r="BM48" s="531"/>
      <c r="BN48" s="531"/>
      <c r="BO48" s="531"/>
      <c r="BP48" s="531"/>
      <c r="BQ48" s="531"/>
      <c r="BR48" s="531"/>
      <c r="BS48" s="531"/>
      <c r="BT48" s="531"/>
      <c r="BU48" s="531"/>
      <c r="BV48" s="531"/>
      <c r="BW48" s="531"/>
      <c r="BX48" s="531"/>
      <c r="BY48" s="531"/>
      <c r="BZ48" s="531"/>
      <c r="CA48" s="531"/>
      <c r="CB48" s="531"/>
      <c r="CC48" s="531"/>
      <c r="CD48" s="531"/>
      <c r="CE48" s="531"/>
      <c r="CF48" s="531"/>
      <c r="CG48" s="531"/>
      <c r="CH48" s="531"/>
      <c r="CI48" s="531"/>
      <c r="CJ48" s="531"/>
      <c r="CK48" s="531"/>
      <c r="CL48" s="531"/>
      <c r="CM48" s="531"/>
      <c r="CN48" s="531"/>
      <c r="CO48" s="531"/>
      <c r="CP48" s="531"/>
      <c r="CQ48" s="531"/>
      <c r="CR48" s="531"/>
      <c r="CS48" s="531"/>
      <c r="CT48" s="531"/>
      <c r="CU48" s="531"/>
      <c r="CV48" s="531"/>
      <c r="CW48" s="531"/>
      <c r="CX48" s="531"/>
      <c r="CY48" s="531"/>
      <c r="CZ48" s="531"/>
      <c r="DA48" s="531"/>
      <c r="DB48" s="531"/>
      <c r="DC48" s="531"/>
      <c r="DD48" s="531"/>
      <c r="DE48" s="531"/>
      <c r="DF48" s="531"/>
      <c r="DG48" s="531"/>
      <c r="DH48" s="531"/>
      <c r="DI48" s="531"/>
      <c r="DJ48" s="531"/>
      <c r="DK48" s="531"/>
      <c r="DL48" s="531"/>
      <c r="DM48" s="531"/>
      <c r="DN48" s="531"/>
      <c r="DO48" s="531"/>
      <c r="DP48" s="531"/>
      <c r="DQ48" s="531"/>
      <c r="DR48" s="531"/>
      <c r="DS48" s="531"/>
      <c r="DT48" s="531"/>
      <c r="DU48" s="531"/>
      <c r="DV48" s="531"/>
      <c r="DW48" s="531"/>
      <c r="DX48" s="531"/>
      <c r="DY48" s="531"/>
      <c r="DZ48" s="531"/>
      <c r="EA48" s="531"/>
      <c r="EB48" s="531"/>
      <c r="EC48" s="531"/>
      <c r="ED48" s="531"/>
      <c r="EE48" s="531"/>
      <c r="EF48" s="531"/>
      <c r="EG48" s="531"/>
      <c r="EH48" s="531"/>
      <c r="EI48" s="531"/>
      <c r="EJ48" s="531"/>
      <c r="EK48" s="531"/>
      <c r="EL48" s="531"/>
      <c r="EM48" s="531"/>
      <c r="EN48" s="531"/>
      <c r="EO48" s="531"/>
      <c r="EP48" s="531"/>
      <c r="EQ48" s="531"/>
      <c r="ER48" s="531"/>
      <c r="ES48" s="531"/>
      <c r="ET48" s="531"/>
      <c r="EU48" s="531"/>
      <c r="EV48" s="531"/>
      <c r="EW48" s="531"/>
      <c r="EX48" s="531"/>
      <c r="EY48" s="531"/>
      <c r="EZ48" s="531"/>
      <c r="FA48" s="531"/>
      <c r="FB48" s="531"/>
      <c r="FC48" s="531"/>
      <c r="FD48" s="531"/>
      <c r="FE48" s="531"/>
      <c r="FF48" s="531"/>
      <c r="FG48" s="531"/>
      <c r="FH48" s="531"/>
      <c r="FI48" s="531"/>
      <c r="FJ48" s="531"/>
      <c r="FK48" s="531"/>
      <c r="FL48" s="531"/>
      <c r="FM48" s="531"/>
      <c r="FN48" s="531"/>
      <c r="FO48" s="531"/>
      <c r="FP48" s="531"/>
      <c r="FQ48" s="531"/>
      <c r="FR48" s="531"/>
      <c r="FS48" s="531"/>
      <c r="FT48" s="531"/>
      <c r="FU48" s="531"/>
      <c r="FV48" s="531"/>
      <c r="FW48" s="531"/>
      <c r="FX48" s="531"/>
      <c r="FY48" s="531"/>
      <c r="FZ48" s="531"/>
      <c r="GA48" s="531"/>
      <c r="GB48" s="531"/>
      <c r="GC48" s="531"/>
      <c r="GD48" s="531"/>
      <c r="GE48" s="531"/>
      <c r="GF48" s="531"/>
      <c r="GG48" s="531"/>
      <c r="GH48" s="531"/>
      <c r="GI48" s="531"/>
      <c r="GJ48" s="531"/>
      <c r="GK48" s="531"/>
      <c r="GL48" s="531"/>
      <c r="GM48" s="531"/>
      <c r="GN48" s="531"/>
      <c r="GO48" s="531"/>
      <c r="GP48" s="531"/>
      <c r="GQ48" s="531"/>
      <c r="GR48" s="531"/>
      <c r="GS48" s="531"/>
      <c r="GT48" s="531"/>
      <c r="GU48" s="531"/>
      <c r="GV48" s="531"/>
      <c r="GW48" s="531"/>
      <c r="GX48" s="531"/>
      <c r="GY48" s="531"/>
      <c r="GZ48" s="531"/>
      <c r="HA48" s="531"/>
      <c r="HB48" s="531"/>
      <c r="HC48" s="531"/>
      <c r="HD48" s="531"/>
      <c r="HE48" s="531"/>
      <c r="HF48" s="531"/>
      <c r="HG48" s="531"/>
      <c r="HH48" s="531"/>
      <c r="HI48" s="531"/>
      <c r="HJ48" s="531"/>
      <c r="HK48" s="531"/>
      <c r="HL48" s="531"/>
      <c r="HM48" s="531"/>
      <c r="HN48" s="531"/>
      <c r="HO48" s="531"/>
      <c r="HP48" s="531"/>
      <c r="HQ48" s="531"/>
      <c r="HR48" s="531"/>
      <c r="HS48" s="531"/>
      <c r="HT48" s="531"/>
      <c r="HU48" s="531"/>
      <c r="HV48" s="531"/>
      <c r="HW48" s="531"/>
      <c r="HX48" s="531"/>
      <c r="HY48" s="531"/>
      <c r="HZ48" s="531"/>
      <c r="IA48" s="531"/>
      <c r="IB48" s="531"/>
      <c r="IC48" s="531"/>
      <c r="ID48" s="531"/>
      <c r="IE48" s="531"/>
      <c r="IF48" s="531"/>
      <c r="IG48" s="531"/>
      <c r="IH48" s="531"/>
      <c r="II48" s="531"/>
      <c r="IJ48" s="531"/>
      <c r="IK48" s="531"/>
      <c r="IL48" s="531"/>
      <c r="IM48" s="531"/>
      <c r="IN48" s="531"/>
      <c r="IO48" s="531"/>
      <c r="IP48" s="531"/>
      <c r="IQ48" s="531"/>
      <c r="IR48" s="531"/>
      <c r="IS48" s="531"/>
      <c r="IT48" s="531"/>
      <c r="IU48" s="531"/>
      <c r="IV48" s="531"/>
      <c r="IW48" s="531"/>
      <c r="IX48" s="531"/>
      <c r="IY48" s="531"/>
      <c r="IZ48" s="531"/>
      <c r="JA48" s="531"/>
      <c r="JB48" s="531"/>
      <c r="JC48" s="531"/>
      <c r="JD48" s="531"/>
      <c r="JE48" s="531"/>
      <c r="JF48" s="531"/>
      <c r="JG48" s="531"/>
      <c r="JH48" s="531"/>
      <c r="JI48" s="531"/>
      <c r="JJ48" s="531"/>
      <c r="JK48" s="531"/>
      <c r="JL48" s="531"/>
      <c r="JM48" s="531"/>
      <c r="JN48" s="531"/>
      <c r="JO48" s="531"/>
      <c r="JP48" s="531"/>
      <c r="JQ48" s="531"/>
      <c r="JR48" s="531"/>
      <c r="JS48" s="531"/>
      <c r="JT48" s="531"/>
      <c r="JU48" s="531"/>
      <c r="JV48" s="531"/>
      <c r="JW48" s="531"/>
      <c r="JX48" s="531"/>
      <c r="JY48" s="531"/>
      <c r="JZ48" s="531"/>
      <c r="KA48" s="531"/>
      <c r="KB48" s="531"/>
      <c r="KC48" s="531"/>
      <c r="KD48" s="531"/>
      <c r="KE48" s="531"/>
      <c r="KF48" s="531"/>
      <c r="KG48" s="531"/>
      <c r="KH48" s="531"/>
      <c r="KI48" s="531"/>
      <c r="KJ48" s="531"/>
      <c r="KK48" s="531"/>
      <c r="KL48" s="531"/>
      <c r="KM48" s="531"/>
      <c r="KN48" s="531"/>
      <c r="KO48" s="531"/>
      <c r="KP48" s="531"/>
      <c r="KQ48" s="531"/>
      <c r="KR48" s="531"/>
      <c r="KS48" s="531"/>
      <c r="KT48" s="531"/>
      <c r="KU48" s="531"/>
      <c r="KV48" s="531"/>
      <c r="KW48" s="531"/>
      <c r="KX48" s="531"/>
      <c r="KY48" s="531"/>
      <c r="KZ48" s="531"/>
      <c r="LA48" s="531"/>
      <c r="LB48" s="531"/>
      <c r="LC48" s="531"/>
      <c r="LD48" s="531"/>
      <c r="LE48" s="531"/>
      <c r="LF48" s="531"/>
      <c r="LG48" s="531"/>
      <c r="LH48" s="531"/>
      <c r="LI48" s="531"/>
      <c r="LJ48" s="531"/>
      <c r="LK48" s="531"/>
      <c r="LL48" s="531"/>
      <c r="LM48" s="531"/>
      <c r="LN48" s="531"/>
      <c r="LO48" s="531"/>
      <c r="LP48" s="531"/>
      <c r="LQ48" s="531"/>
      <c r="LR48" s="531"/>
      <c r="LS48" s="531"/>
      <c r="LT48" s="531"/>
      <c r="LU48" s="531"/>
      <c r="LV48" s="531"/>
      <c r="LW48" s="531"/>
      <c r="LX48" s="531"/>
      <c r="LY48" s="531"/>
      <c r="LZ48" s="531"/>
      <c r="MA48" s="531"/>
      <c r="MB48" s="531"/>
      <c r="MC48" s="531"/>
      <c r="MD48" s="531"/>
      <c r="ME48" s="531"/>
      <c r="MF48" s="531"/>
      <c r="MG48" s="531"/>
      <c r="MH48" s="531"/>
      <c r="MI48" s="531"/>
      <c r="MJ48" s="531"/>
      <c r="MK48" s="531"/>
      <c r="ML48" s="531"/>
      <c r="MM48" s="531"/>
      <c r="MN48" s="531"/>
      <c r="MO48" s="531"/>
      <c r="MP48" s="531"/>
      <c r="MQ48" s="531"/>
      <c r="MR48" s="531"/>
      <c r="MS48" s="531"/>
      <c r="MT48" s="531"/>
      <c r="MU48" s="531"/>
      <c r="MV48" s="531"/>
      <c r="MW48" s="531"/>
      <c r="MX48" s="531"/>
      <c r="MY48" s="531"/>
      <c r="MZ48" s="531"/>
      <c r="NA48" s="531"/>
      <c r="NB48" s="531"/>
      <c r="NC48" s="531"/>
      <c r="ND48" s="531"/>
      <c r="NE48" s="531"/>
      <c r="NF48" s="531"/>
      <c r="NG48" s="531"/>
      <c r="NH48" s="531"/>
      <c r="NI48" s="531"/>
      <c r="NJ48" s="531"/>
      <c r="NK48" s="531"/>
      <c r="NL48" s="531"/>
      <c r="NM48" s="531"/>
      <c r="NN48" s="531"/>
      <c r="NO48" s="531"/>
      <c r="NP48" s="531"/>
      <c r="NQ48" s="531"/>
      <c r="NR48" s="531"/>
      <c r="NS48" s="531"/>
      <c r="NT48" s="531"/>
      <c r="NU48" s="531"/>
      <c r="NV48" s="531"/>
      <c r="NW48" s="531"/>
      <c r="NX48" s="531"/>
      <c r="NY48" s="531"/>
      <c r="NZ48" s="531"/>
      <c r="OA48" s="531"/>
      <c r="OB48" s="531"/>
      <c r="OC48" s="531"/>
      <c r="OD48" s="531"/>
      <c r="OE48" s="531"/>
      <c r="OF48" s="531"/>
      <c r="OG48" s="531"/>
      <c r="OH48" s="531"/>
      <c r="OI48" s="531"/>
      <c r="OJ48" s="531"/>
      <c r="OK48" s="531"/>
      <c r="OL48" s="531"/>
      <c r="OM48" s="531"/>
      <c r="ON48" s="531"/>
      <c r="OO48" s="531"/>
      <c r="OP48" s="531"/>
      <c r="OQ48" s="531"/>
      <c r="OR48" s="531"/>
      <c r="OS48" s="531"/>
      <c r="OT48" s="531"/>
      <c r="OU48" s="531"/>
      <c r="OV48" s="531"/>
      <c r="OW48" s="531"/>
      <c r="OX48" s="531"/>
      <c r="OY48" s="531"/>
      <c r="OZ48" s="531"/>
      <c r="PA48" s="531"/>
      <c r="PB48" s="531"/>
      <c r="PC48" s="531"/>
      <c r="PD48" s="531"/>
      <c r="PE48" s="531"/>
      <c r="PF48" s="531"/>
      <c r="PG48" s="531"/>
      <c r="PH48" s="531"/>
      <c r="PI48" s="531"/>
      <c r="PJ48" s="531"/>
      <c r="PK48" s="531"/>
      <c r="PL48" s="531"/>
      <c r="PM48" s="531"/>
      <c r="PN48" s="531"/>
      <c r="PO48" s="531"/>
      <c r="PP48" s="531"/>
      <c r="PQ48" s="531"/>
      <c r="PR48" s="531"/>
      <c r="PS48" s="531"/>
      <c r="PT48" s="531"/>
      <c r="PU48" s="531"/>
      <c r="PV48" s="531"/>
      <c r="PW48" s="531"/>
      <c r="PX48" s="531"/>
      <c r="PY48" s="531"/>
      <c r="PZ48" s="531"/>
      <c r="QA48" s="531"/>
      <c r="QB48" s="531"/>
      <c r="QC48" s="531"/>
      <c r="QD48" s="531"/>
      <c r="QE48" s="531"/>
      <c r="QF48" s="531"/>
      <c r="QG48" s="531"/>
      <c r="QH48" s="531"/>
      <c r="QI48" s="531"/>
      <c r="QJ48" s="531"/>
      <c r="QK48" s="531"/>
      <c r="QL48" s="531"/>
      <c r="QM48" s="531"/>
      <c r="QN48" s="531"/>
      <c r="QO48" s="531"/>
      <c r="QP48" s="531"/>
      <c r="QQ48" s="531"/>
      <c r="QR48" s="531"/>
      <c r="QS48" s="531"/>
      <c r="QT48" s="531"/>
      <c r="QU48" s="531"/>
      <c r="QV48" s="531"/>
      <c r="QW48" s="531"/>
      <c r="QX48" s="531"/>
      <c r="QY48" s="531"/>
      <c r="QZ48" s="531"/>
      <c r="RA48" s="531"/>
      <c r="RB48" s="531"/>
      <c r="RC48" s="531"/>
      <c r="RD48" s="531"/>
      <c r="RE48" s="531"/>
      <c r="RF48" s="531"/>
      <c r="RG48" s="531"/>
    </row>
    <row r="49" spans="1:475" ht="42.75" customHeight="1" thickBot="1" x14ac:dyDescent="0.3">
      <c r="A49" s="237"/>
      <c r="B49" s="782" t="s">
        <v>203</v>
      </c>
      <c r="C49" s="783"/>
      <c r="D49" s="323" t="s">
        <v>10</v>
      </c>
      <c r="E49" s="705"/>
      <c r="F49" s="706"/>
      <c r="G49" s="706"/>
      <c r="H49" s="706"/>
      <c r="I49" s="706"/>
      <c r="J49" s="706"/>
      <c r="K49" s="706"/>
      <c r="L49" s="706"/>
      <c r="M49" s="706"/>
      <c r="N49" s="706"/>
      <c r="O49" s="706"/>
      <c r="P49" s="706"/>
      <c r="Q49" s="706"/>
      <c r="R49" s="706"/>
      <c r="S49" s="706"/>
      <c r="T49" s="706"/>
      <c r="U49" s="706"/>
      <c r="V49" s="706"/>
      <c r="W49" s="706"/>
      <c r="X49" s="706"/>
      <c r="Y49" s="710" t="s">
        <v>41</v>
      </c>
      <c r="Z49" s="711" t="s">
        <v>139</v>
      </c>
      <c r="AA49" s="712" t="s">
        <v>42</v>
      </c>
      <c r="AB49" s="516"/>
      <c r="AC49" s="516"/>
      <c r="AD49" s="516"/>
      <c r="AE49" s="516"/>
      <c r="AF49" s="516"/>
      <c r="AG49" s="516"/>
      <c r="AH49" s="516"/>
      <c r="AI49" s="516"/>
      <c r="AJ49" s="516"/>
      <c r="AK49" s="516"/>
      <c r="AL49" s="516"/>
      <c r="AM49" s="516"/>
      <c r="AN49" s="516"/>
      <c r="AO49" s="516"/>
      <c r="AP49" s="516"/>
      <c r="AQ49" s="516"/>
      <c r="AR49" s="516"/>
      <c r="AS49" s="516"/>
      <c r="AT49" s="516"/>
      <c r="AU49" s="516"/>
      <c r="AV49" s="516"/>
      <c r="AW49" s="516"/>
      <c r="AX49" s="516"/>
      <c r="AY49" s="516"/>
      <c r="AZ49" s="516"/>
      <c r="BA49" s="516"/>
      <c r="BB49" s="516"/>
      <c r="BC49" s="516"/>
      <c r="BD49" s="516"/>
      <c r="BE49" s="516"/>
      <c r="BF49" s="516"/>
      <c r="BG49" s="516"/>
      <c r="BH49" s="516"/>
      <c r="BI49" s="516"/>
      <c r="BJ49" s="516"/>
      <c r="BK49" s="516"/>
      <c r="BL49" s="516"/>
      <c r="BM49" s="516"/>
      <c r="BN49" s="516"/>
      <c r="BO49" s="516"/>
      <c r="BP49" s="516"/>
      <c r="BQ49" s="516"/>
      <c r="BR49" s="516"/>
      <c r="BS49" s="516"/>
      <c r="BT49" s="516"/>
      <c r="BU49" s="516"/>
      <c r="BV49" s="516"/>
      <c r="BW49" s="516"/>
      <c r="BX49" s="516"/>
      <c r="BY49" s="516"/>
      <c r="BZ49" s="516"/>
      <c r="CA49" s="516"/>
      <c r="CB49" s="516"/>
      <c r="CC49" s="516"/>
      <c r="CD49" s="516"/>
      <c r="CE49" s="516"/>
      <c r="CF49" s="516"/>
      <c r="CG49" s="516"/>
      <c r="CH49" s="516"/>
      <c r="CI49" s="516"/>
      <c r="CJ49" s="516"/>
      <c r="CK49" s="516"/>
      <c r="CL49" s="516"/>
      <c r="CM49" s="516"/>
      <c r="CN49" s="516"/>
      <c r="CO49" s="516"/>
      <c r="CP49" s="516"/>
      <c r="CQ49" s="516"/>
      <c r="CR49" s="516"/>
      <c r="CS49" s="516"/>
      <c r="CT49" s="516"/>
      <c r="CU49" s="516"/>
      <c r="CV49" s="516"/>
      <c r="CW49" s="516"/>
      <c r="CX49" s="516"/>
      <c r="CY49" s="516"/>
      <c r="CZ49" s="516"/>
      <c r="DA49" s="516"/>
      <c r="DB49" s="516"/>
      <c r="DC49" s="516"/>
      <c r="DD49" s="516"/>
      <c r="DE49" s="516"/>
      <c r="DF49" s="516"/>
      <c r="DG49" s="516"/>
      <c r="DH49" s="516"/>
      <c r="DI49" s="516"/>
      <c r="DJ49" s="516"/>
      <c r="DK49" s="516"/>
      <c r="DL49" s="516"/>
      <c r="DM49" s="516"/>
      <c r="DN49" s="516"/>
      <c r="DO49" s="516"/>
      <c r="DP49" s="516"/>
      <c r="DQ49" s="516"/>
      <c r="DR49" s="516"/>
      <c r="DS49" s="516"/>
      <c r="DT49" s="516"/>
      <c r="DU49" s="516"/>
      <c r="DV49" s="516"/>
      <c r="DW49" s="516"/>
      <c r="DX49" s="516"/>
      <c r="DY49" s="516"/>
      <c r="DZ49" s="516"/>
      <c r="EA49" s="516"/>
      <c r="EB49" s="516"/>
      <c r="EC49" s="516"/>
      <c r="ED49" s="516"/>
      <c r="EE49" s="516"/>
      <c r="EF49" s="516"/>
      <c r="EG49" s="516"/>
      <c r="EH49" s="516"/>
      <c r="EI49" s="516"/>
      <c r="EJ49" s="516"/>
      <c r="EK49" s="516"/>
      <c r="EL49" s="516"/>
      <c r="EM49" s="516"/>
      <c r="EN49" s="516"/>
      <c r="EO49" s="516"/>
      <c r="EP49" s="516"/>
      <c r="EQ49" s="516"/>
      <c r="ER49" s="516"/>
      <c r="ES49" s="516"/>
      <c r="ET49" s="516"/>
      <c r="EU49" s="516"/>
      <c r="EV49" s="516"/>
      <c r="EW49" s="516"/>
      <c r="EX49" s="516"/>
      <c r="EY49" s="516"/>
      <c r="EZ49" s="516"/>
      <c r="FA49" s="516"/>
      <c r="FB49" s="516"/>
      <c r="FC49" s="516"/>
      <c r="FD49" s="516"/>
      <c r="FE49" s="516"/>
      <c r="FF49" s="516"/>
      <c r="FG49" s="516"/>
      <c r="FH49" s="516"/>
      <c r="FI49" s="516"/>
      <c r="FJ49" s="516"/>
      <c r="FK49" s="516"/>
      <c r="FL49" s="516"/>
      <c r="FM49" s="516"/>
      <c r="FN49" s="516"/>
      <c r="FO49" s="516"/>
      <c r="FP49" s="516"/>
      <c r="FQ49" s="516"/>
      <c r="FR49" s="516"/>
      <c r="FS49" s="516"/>
      <c r="FT49" s="516"/>
      <c r="FU49" s="516"/>
      <c r="FV49" s="516"/>
      <c r="FW49" s="516"/>
      <c r="FX49" s="516"/>
      <c r="FY49" s="516"/>
      <c r="FZ49" s="516"/>
      <c r="GA49" s="516"/>
      <c r="GB49" s="516"/>
      <c r="GC49" s="516"/>
      <c r="GD49" s="516"/>
      <c r="GE49" s="516"/>
      <c r="GF49" s="516"/>
      <c r="GG49" s="516"/>
      <c r="GH49" s="516"/>
      <c r="GI49" s="516"/>
      <c r="GJ49" s="516"/>
      <c r="GK49" s="516"/>
      <c r="GL49" s="516"/>
      <c r="GM49" s="516"/>
      <c r="GN49" s="516"/>
      <c r="GO49" s="516"/>
      <c r="GP49" s="516"/>
      <c r="GQ49" s="516"/>
      <c r="GR49" s="516"/>
      <c r="GS49" s="516"/>
      <c r="GT49" s="516"/>
      <c r="GU49" s="516"/>
      <c r="GV49" s="516"/>
      <c r="GW49" s="516"/>
      <c r="GX49" s="516"/>
      <c r="GY49" s="516"/>
      <c r="GZ49" s="516"/>
      <c r="HA49" s="516"/>
      <c r="HB49" s="516"/>
      <c r="HC49" s="516"/>
      <c r="HD49" s="516"/>
      <c r="HE49" s="516"/>
      <c r="HF49" s="516"/>
      <c r="HG49" s="516"/>
      <c r="HH49" s="516"/>
      <c r="HI49" s="516"/>
      <c r="HJ49" s="516"/>
      <c r="HK49" s="516"/>
      <c r="HL49" s="516"/>
      <c r="HM49" s="516"/>
      <c r="HN49" s="516"/>
      <c r="HO49" s="516"/>
      <c r="HP49" s="516"/>
      <c r="HQ49" s="516"/>
      <c r="HR49" s="516"/>
      <c r="HS49" s="516"/>
      <c r="HT49" s="516"/>
      <c r="HU49" s="516"/>
      <c r="HV49" s="516"/>
      <c r="HW49" s="516"/>
      <c r="HX49" s="516"/>
      <c r="HY49" s="516"/>
      <c r="HZ49" s="516"/>
      <c r="IA49" s="516"/>
      <c r="IB49" s="516"/>
      <c r="IC49" s="516"/>
      <c r="ID49" s="516"/>
      <c r="IE49" s="516"/>
      <c r="IF49" s="516"/>
      <c r="IG49" s="516"/>
      <c r="IH49" s="516"/>
      <c r="II49" s="516"/>
      <c r="IJ49" s="516"/>
      <c r="IK49" s="516"/>
      <c r="IL49" s="516"/>
      <c r="IM49" s="516"/>
      <c r="IN49" s="516"/>
      <c r="IO49" s="516"/>
      <c r="IP49" s="516"/>
      <c r="IQ49" s="516"/>
      <c r="IR49" s="516"/>
      <c r="IS49" s="516"/>
      <c r="IT49" s="516"/>
      <c r="IU49" s="516"/>
      <c r="IV49" s="516"/>
      <c r="IW49" s="516"/>
      <c r="IX49" s="516"/>
      <c r="IY49" s="516"/>
      <c r="IZ49" s="516"/>
      <c r="JA49" s="516"/>
      <c r="JB49" s="516"/>
      <c r="JC49" s="516"/>
      <c r="JD49" s="516"/>
      <c r="JE49" s="516"/>
      <c r="JF49" s="516"/>
      <c r="JG49" s="516"/>
      <c r="JH49" s="516"/>
      <c r="JI49" s="516"/>
      <c r="JJ49" s="516"/>
      <c r="JK49" s="516"/>
      <c r="JL49" s="516"/>
      <c r="JM49" s="516"/>
      <c r="JN49" s="516"/>
      <c r="JO49" s="516"/>
      <c r="JP49" s="516"/>
      <c r="JQ49" s="516"/>
      <c r="JR49" s="516"/>
      <c r="JS49" s="516"/>
      <c r="JT49" s="516"/>
      <c r="JU49" s="516"/>
      <c r="JV49" s="516"/>
      <c r="JW49" s="516"/>
      <c r="JX49" s="516"/>
      <c r="JY49" s="516"/>
      <c r="JZ49" s="516"/>
      <c r="KA49" s="516"/>
      <c r="KB49" s="516"/>
      <c r="KC49" s="516"/>
      <c r="KD49" s="516"/>
      <c r="KE49" s="516"/>
      <c r="KF49" s="516"/>
      <c r="KG49" s="516"/>
      <c r="KH49" s="516"/>
      <c r="KI49" s="516"/>
      <c r="KJ49" s="516"/>
      <c r="KK49" s="516"/>
      <c r="KL49" s="516"/>
      <c r="KM49" s="516"/>
      <c r="KN49" s="516"/>
      <c r="KO49" s="516"/>
      <c r="KP49" s="516"/>
      <c r="KQ49" s="516"/>
      <c r="KR49" s="516"/>
      <c r="KS49" s="516"/>
      <c r="KT49" s="516"/>
      <c r="KU49" s="516"/>
      <c r="KV49" s="516"/>
      <c r="KW49" s="516"/>
      <c r="KX49" s="516"/>
      <c r="KY49" s="516"/>
      <c r="KZ49" s="516"/>
      <c r="LA49" s="516"/>
      <c r="LB49" s="516"/>
      <c r="LC49" s="516"/>
      <c r="LD49" s="516"/>
      <c r="LE49" s="516"/>
      <c r="LF49" s="516"/>
      <c r="LG49" s="516"/>
      <c r="LH49" s="516"/>
      <c r="LI49" s="516"/>
      <c r="LJ49" s="516"/>
      <c r="LK49" s="516"/>
      <c r="LL49" s="516"/>
      <c r="LM49" s="516"/>
      <c r="LN49" s="516"/>
      <c r="LO49" s="516"/>
      <c r="LP49" s="516"/>
      <c r="LQ49" s="516"/>
      <c r="LR49" s="516"/>
      <c r="LS49" s="516"/>
      <c r="LT49" s="516"/>
      <c r="LU49" s="516"/>
      <c r="LV49" s="516"/>
      <c r="LW49" s="516"/>
      <c r="LX49" s="516"/>
      <c r="LY49" s="516"/>
      <c r="LZ49" s="516"/>
      <c r="MA49" s="516"/>
      <c r="MB49" s="516"/>
      <c r="MC49" s="516"/>
      <c r="MD49" s="516"/>
      <c r="ME49" s="516"/>
      <c r="MF49" s="516"/>
      <c r="MG49" s="516"/>
      <c r="MH49" s="516"/>
      <c r="MI49" s="516"/>
      <c r="MJ49" s="516"/>
      <c r="MK49" s="516"/>
      <c r="ML49" s="516"/>
      <c r="MM49" s="516"/>
      <c r="MN49" s="516"/>
      <c r="MO49" s="516"/>
      <c r="MP49" s="516"/>
      <c r="MQ49" s="516"/>
      <c r="MR49" s="516"/>
      <c r="MS49" s="516"/>
      <c r="MT49" s="516"/>
      <c r="MU49" s="516"/>
      <c r="MV49" s="516"/>
      <c r="MW49" s="516"/>
      <c r="MX49" s="516"/>
      <c r="MY49" s="516"/>
      <c r="MZ49" s="516"/>
      <c r="NA49" s="516"/>
      <c r="NB49" s="516"/>
      <c r="NC49" s="516"/>
      <c r="ND49" s="516"/>
      <c r="NE49" s="516"/>
      <c r="NF49" s="516"/>
      <c r="NG49" s="516"/>
      <c r="NH49" s="516"/>
      <c r="NI49" s="516"/>
      <c r="NJ49" s="516"/>
      <c r="NK49" s="516"/>
      <c r="NL49" s="516"/>
      <c r="NM49" s="516"/>
      <c r="NN49" s="516"/>
      <c r="NO49" s="516"/>
      <c r="NP49" s="516"/>
      <c r="NQ49" s="516"/>
      <c r="NR49" s="516"/>
      <c r="NS49" s="516"/>
      <c r="NT49" s="516"/>
      <c r="NU49" s="516"/>
      <c r="NV49" s="516"/>
      <c r="NW49" s="516"/>
      <c r="NX49" s="516"/>
      <c r="NY49" s="516"/>
      <c r="NZ49" s="516"/>
      <c r="OA49" s="516"/>
      <c r="OB49" s="516"/>
      <c r="OC49" s="516"/>
      <c r="OD49" s="516"/>
      <c r="OE49" s="516"/>
      <c r="OF49" s="516"/>
      <c r="OG49" s="516"/>
      <c r="OH49" s="516"/>
      <c r="OI49" s="516"/>
      <c r="OJ49" s="516"/>
      <c r="OK49" s="516"/>
      <c r="OL49" s="516"/>
      <c r="OM49" s="516"/>
      <c r="ON49" s="516"/>
      <c r="OO49" s="516"/>
      <c r="OP49" s="516"/>
      <c r="OQ49" s="516"/>
      <c r="OR49" s="516"/>
      <c r="OS49" s="516"/>
      <c r="OT49" s="516"/>
      <c r="OU49" s="516"/>
      <c r="OV49" s="516"/>
      <c r="OW49" s="516"/>
      <c r="OX49" s="516"/>
      <c r="OY49" s="516"/>
      <c r="OZ49" s="516"/>
      <c r="PA49" s="516"/>
      <c r="PB49" s="516"/>
      <c r="PC49" s="516"/>
      <c r="PD49" s="516"/>
      <c r="PE49" s="516"/>
      <c r="PF49" s="516"/>
      <c r="PG49" s="516"/>
      <c r="PH49" s="516"/>
      <c r="PI49" s="516"/>
      <c r="PJ49" s="516"/>
      <c r="PK49" s="516"/>
      <c r="PL49" s="516"/>
      <c r="PM49" s="516"/>
      <c r="PN49" s="516"/>
      <c r="PO49" s="516"/>
      <c r="PP49" s="516"/>
      <c r="PQ49" s="516"/>
      <c r="PR49" s="516"/>
      <c r="PS49" s="516"/>
      <c r="PT49" s="516"/>
      <c r="PU49" s="516"/>
      <c r="PV49" s="516"/>
      <c r="PW49" s="516"/>
      <c r="PX49" s="516"/>
      <c r="PY49" s="516"/>
      <c r="PZ49" s="516"/>
      <c r="QA49" s="516"/>
      <c r="QB49" s="516"/>
      <c r="QC49" s="516"/>
      <c r="QD49" s="516"/>
      <c r="QE49" s="516"/>
      <c r="QF49" s="516"/>
      <c r="QG49" s="516"/>
      <c r="QH49" s="516"/>
      <c r="QI49" s="516"/>
      <c r="QJ49" s="516"/>
      <c r="QK49" s="516"/>
      <c r="QL49" s="516"/>
      <c r="QM49" s="516"/>
      <c r="QN49" s="516"/>
      <c r="QO49" s="516"/>
      <c r="QP49" s="516"/>
      <c r="QQ49" s="516"/>
      <c r="QR49" s="516"/>
      <c r="QS49" s="516"/>
      <c r="QT49" s="516"/>
      <c r="QU49" s="516"/>
      <c r="QV49" s="516"/>
      <c r="QW49" s="516"/>
      <c r="QX49" s="516"/>
      <c r="QY49" s="516"/>
      <c r="QZ49" s="516"/>
      <c r="RA49" s="516"/>
      <c r="RB49" s="516"/>
      <c r="RC49" s="516"/>
      <c r="RD49" s="516"/>
      <c r="RE49" s="516"/>
      <c r="RF49" s="516"/>
      <c r="RG49" s="516"/>
    </row>
    <row r="50" spans="1:475" ht="52.5" customHeight="1" x14ac:dyDescent="0.25">
      <c r="A50" s="324">
        <v>31</v>
      </c>
      <c r="B50" s="148" t="s">
        <v>288</v>
      </c>
      <c r="C50" s="165" t="s">
        <v>289</v>
      </c>
      <c r="D50" s="149" t="s">
        <v>70</v>
      </c>
      <c r="E50" s="425"/>
      <c r="F50" s="659"/>
      <c r="G50" s="660"/>
      <c r="H50" s="660"/>
      <c r="I50" s="443"/>
      <c r="J50" s="443"/>
      <c r="K50" s="443"/>
      <c r="L50" s="443"/>
      <c r="M50" s="443"/>
      <c r="N50" s="443"/>
      <c r="O50" s="443"/>
      <c r="P50" s="443"/>
      <c r="Q50" s="443"/>
      <c r="R50" s="443"/>
      <c r="S50" s="443"/>
      <c r="T50" s="443"/>
      <c r="U50" s="443"/>
      <c r="V50" s="443"/>
      <c r="W50" s="443"/>
      <c r="X50" s="443"/>
      <c r="Y50" s="661"/>
      <c r="Z50" s="662"/>
      <c r="AA50" s="663"/>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16"/>
      <c r="CD50" s="516"/>
      <c r="CE50" s="516"/>
      <c r="CF50" s="516"/>
      <c r="CG50" s="516"/>
      <c r="CH50" s="516"/>
      <c r="CI50" s="516"/>
      <c r="CJ50" s="516"/>
      <c r="CK50" s="516"/>
      <c r="CL50" s="516"/>
      <c r="CM50" s="516"/>
      <c r="CN50" s="516"/>
      <c r="CO50" s="516"/>
      <c r="CP50" s="516"/>
      <c r="CQ50" s="516"/>
      <c r="CR50" s="516"/>
      <c r="CS50" s="516"/>
      <c r="CT50" s="516"/>
      <c r="CU50" s="516"/>
      <c r="CV50" s="516"/>
      <c r="CW50" s="516"/>
      <c r="CX50" s="516"/>
      <c r="CY50" s="516"/>
      <c r="CZ50" s="516"/>
      <c r="DA50" s="516"/>
      <c r="DB50" s="516"/>
      <c r="DC50" s="516"/>
      <c r="DD50" s="516"/>
      <c r="DE50" s="516"/>
      <c r="DF50" s="516"/>
      <c r="DG50" s="516"/>
      <c r="DH50" s="516"/>
      <c r="DI50" s="516"/>
      <c r="DJ50" s="516"/>
      <c r="DK50" s="516"/>
      <c r="DL50" s="516"/>
      <c r="DM50" s="516"/>
      <c r="DN50" s="516"/>
      <c r="DO50" s="516"/>
      <c r="DP50" s="516"/>
      <c r="DQ50" s="516"/>
      <c r="DR50" s="516"/>
      <c r="DS50" s="516"/>
      <c r="DT50" s="516"/>
      <c r="DU50" s="516"/>
      <c r="DV50" s="516"/>
      <c r="DW50" s="516"/>
      <c r="DX50" s="516"/>
      <c r="DY50" s="516"/>
      <c r="DZ50" s="516"/>
      <c r="EA50" s="516"/>
      <c r="EB50" s="516"/>
      <c r="EC50" s="516"/>
      <c r="ED50" s="516"/>
      <c r="EE50" s="516"/>
      <c r="EF50" s="516"/>
      <c r="EG50" s="516"/>
      <c r="EH50" s="516"/>
      <c r="EI50" s="516"/>
      <c r="EJ50" s="516"/>
      <c r="EK50" s="516"/>
      <c r="EL50" s="516"/>
      <c r="EM50" s="516"/>
      <c r="EN50" s="516"/>
      <c r="EO50" s="516"/>
      <c r="EP50" s="516"/>
      <c r="EQ50" s="516"/>
      <c r="ER50" s="516"/>
      <c r="ES50" s="516"/>
      <c r="ET50" s="516"/>
      <c r="EU50" s="516"/>
      <c r="EV50" s="516"/>
      <c r="EW50" s="516"/>
      <c r="EX50" s="516"/>
      <c r="EY50" s="516"/>
      <c r="EZ50" s="516"/>
      <c r="FA50" s="516"/>
      <c r="FB50" s="516"/>
      <c r="FC50" s="516"/>
      <c r="FD50" s="516"/>
      <c r="FE50" s="516"/>
      <c r="FF50" s="516"/>
      <c r="FG50" s="516"/>
      <c r="FH50" s="516"/>
      <c r="FI50" s="516"/>
      <c r="FJ50" s="516"/>
      <c r="FK50" s="516"/>
      <c r="FL50" s="516"/>
      <c r="FM50" s="516"/>
      <c r="FN50" s="516"/>
      <c r="FO50" s="516"/>
      <c r="FP50" s="516"/>
      <c r="FQ50" s="516"/>
      <c r="FR50" s="516"/>
      <c r="FS50" s="516"/>
      <c r="FT50" s="516"/>
      <c r="FU50" s="516"/>
      <c r="FV50" s="516"/>
      <c r="FW50" s="516"/>
      <c r="FX50" s="516"/>
      <c r="FY50" s="516"/>
      <c r="FZ50" s="516"/>
      <c r="GA50" s="516"/>
      <c r="GB50" s="516"/>
      <c r="GC50" s="516"/>
      <c r="GD50" s="516"/>
      <c r="GE50" s="516"/>
      <c r="GF50" s="516"/>
      <c r="GG50" s="516"/>
      <c r="GH50" s="516"/>
      <c r="GI50" s="516"/>
      <c r="GJ50" s="516"/>
      <c r="GK50" s="516"/>
      <c r="GL50" s="516"/>
      <c r="GM50" s="516"/>
      <c r="GN50" s="516"/>
      <c r="GO50" s="516"/>
      <c r="GP50" s="516"/>
      <c r="GQ50" s="516"/>
      <c r="GR50" s="516"/>
      <c r="GS50" s="516"/>
      <c r="GT50" s="516"/>
      <c r="GU50" s="516"/>
      <c r="GV50" s="516"/>
      <c r="GW50" s="516"/>
      <c r="GX50" s="516"/>
      <c r="GY50" s="516"/>
      <c r="GZ50" s="516"/>
      <c r="HA50" s="516"/>
      <c r="HB50" s="516"/>
      <c r="HC50" s="516"/>
      <c r="HD50" s="516"/>
      <c r="HE50" s="516"/>
      <c r="HF50" s="516"/>
      <c r="HG50" s="516"/>
      <c r="HH50" s="516"/>
      <c r="HI50" s="516"/>
      <c r="HJ50" s="516"/>
      <c r="HK50" s="516"/>
      <c r="HL50" s="516"/>
      <c r="HM50" s="516"/>
      <c r="HN50" s="516"/>
      <c r="HO50" s="516"/>
      <c r="HP50" s="516"/>
      <c r="HQ50" s="516"/>
      <c r="HR50" s="516"/>
      <c r="HS50" s="516"/>
      <c r="HT50" s="516"/>
      <c r="HU50" s="516"/>
      <c r="HV50" s="516"/>
      <c r="HW50" s="516"/>
      <c r="HX50" s="516"/>
      <c r="HY50" s="516"/>
      <c r="HZ50" s="516"/>
      <c r="IA50" s="516"/>
      <c r="IB50" s="516"/>
      <c r="IC50" s="516"/>
      <c r="ID50" s="516"/>
      <c r="IE50" s="516"/>
      <c r="IF50" s="516"/>
      <c r="IG50" s="516"/>
      <c r="IH50" s="516"/>
      <c r="II50" s="516"/>
      <c r="IJ50" s="516"/>
      <c r="IK50" s="516"/>
      <c r="IL50" s="516"/>
      <c r="IM50" s="516"/>
      <c r="IN50" s="516"/>
      <c r="IO50" s="516"/>
      <c r="IP50" s="516"/>
      <c r="IQ50" s="516"/>
      <c r="IR50" s="516"/>
      <c r="IS50" s="516"/>
      <c r="IT50" s="516"/>
      <c r="IU50" s="516"/>
      <c r="IV50" s="516"/>
      <c r="IW50" s="516"/>
      <c r="IX50" s="516"/>
      <c r="IY50" s="516"/>
      <c r="IZ50" s="516"/>
      <c r="JA50" s="516"/>
      <c r="JB50" s="516"/>
      <c r="JC50" s="516"/>
      <c r="JD50" s="516"/>
      <c r="JE50" s="516"/>
      <c r="JF50" s="516"/>
      <c r="JG50" s="516"/>
      <c r="JH50" s="516"/>
      <c r="JI50" s="516"/>
      <c r="JJ50" s="516"/>
      <c r="JK50" s="516"/>
      <c r="JL50" s="516"/>
      <c r="JM50" s="516"/>
      <c r="JN50" s="516"/>
      <c r="JO50" s="516"/>
      <c r="JP50" s="516"/>
      <c r="JQ50" s="516"/>
      <c r="JR50" s="516"/>
      <c r="JS50" s="516"/>
      <c r="JT50" s="516"/>
      <c r="JU50" s="516"/>
      <c r="JV50" s="516"/>
      <c r="JW50" s="516"/>
      <c r="JX50" s="516"/>
      <c r="JY50" s="516"/>
      <c r="JZ50" s="516"/>
      <c r="KA50" s="516"/>
      <c r="KB50" s="516"/>
      <c r="KC50" s="516"/>
      <c r="KD50" s="516"/>
      <c r="KE50" s="516"/>
      <c r="KF50" s="516"/>
      <c r="KG50" s="516"/>
      <c r="KH50" s="516"/>
      <c r="KI50" s="516"/>
      <c r="KJ50" s="516"/>
      <c r="KK50" s="516"/>
      <c r="KL50" s="516"/>
      <c r="KM50" s="516"/>
      <c r="KN50" s="516"/>
      <c r="KO50" s="516"/>
      <c r="KP50" s="516"/>
      <c r="KQ50" s="516"/>
      <c r="KR50" s="516"/>
      <c r="KS50" s="516"/>
      <c r="KT50" s="516"/>
      <c r="KU50" s="516"/>
      <c r="KV50" s="516"/>
      <c r="KW50" s="516"/>
      <c r="KX50" s="516"/>
      <c r="KY50" s="516"/>
      <c r="KZ50" s="516"/>
      <c r="LA50" s="516"/>
      <c r="LB50" s="516"/>
      <c r="LC50" s="516"/>
      <c r="LD50" s="516"/>
      <c r="LE50" s="516"/>
      <c r="LF50" s="516"/>
      <c r="LG50" s="516"/>
      <c r="LH50" s="516"/>
      <c r="LI50" s="516"/>
      <c r="LJ50" s="516"/>
      <c r="LK50" s="516"/>
      <c r="LL50" s="516"/>
      <c r="LM50" s="516"/>
      <c r="LN50" s="516"/>
      <c r="LO50" s="516"/>
      <c r="LP50" s="516"/>
      <c r="LQ50" s="516"/>
      <c r="LR50" s="516"/>
      <c r="LS50" s="516"/>
      <c r="LT50" s="516"/>
      <c r="LU50" s="516"/>
      <c r="LV50" s="516"/>
      <c r="LW50" s="516"/>
      <c r="LX50" s="516"/>
      <c r="LY50" s="516"/>
      <c r="LZ50" s="516"/>
      <c r="MA50" s="516"/>
      <c r="MB50" s="516"/>
      <c r="MC50" s="516"/>
      <c r="MD50" s="516"/>
      <c r="ME50" s="516"/>
      <c r="MF50" s="516"/>
      <c r="MG50" s="516"/>
      <c r="MH50" s="516"/>
      <c r="MI50" s="516"/>
      <c r="MJ50" s="516"/>
      <c r="MK50" s="516"/>
      <c r="ML50" s="516"/>
      <c r="MM50" s="516"/>
      <c r="MN50" s="516"/>
      <c r="MO50" s="516"/>
      <c r="MP50" s="516"/>
      <c r="MQ50" s="516"/>
      <c r="MR50" s="516"/>
      <c r="MS50" s="516"/>
      <c r="MT50" s="516"/>
      <c r="MU50" s="516"/>
      <c r="MV50" s="516"/>
      <c r="MW50" s="516"/>
      <c r="MX50" s="516"/>
      <c r="MY50" s="516"/>
      <c r="MZ50" s="516"/>
      <c r="NA50" s="516"/>
      <c r="NB50" s="516"/>
      <c r="NC50" s="516"/>
      <c r="ND50" s="516"/>
      <c r="NE50" s="516"/>
      <c r="NF50" s="516"/>
      <c r="NG50" s="516"/>
      <c r="NH50" s="516"/>
      <c r="NI50" s="516"/>
      <c r="NJ50" s="516"/>
      <c r="NK50" s="516"/>
      <c r="NL50" s="516"/>
      <c r="NM50" s="516"/>
      <c r="NN50" s="516"/>
      <c r="NO50" s="516"/>
      <c r="NP50" s="516"/>
      <c r="NQ50" s="516"/>
      <c r="NR50" s="516"/>
      <c r="NS50" s="516"/>
      <c r="NT50" s="516"/>
      <c r="NU50" s="516"/>
      <c r="NV50" s="516"/>
      <c r="NW50" s="516"/>
      <c r="NX50" s="516"/>
      <c r="NY50" s="516"/>
      <c r="NZ50" s="516"/>
      <c r="OA50" s="516"/>
      <c r="OB50" s="516"/>
      <c r="OC50" s="516"/>
      <c r="OD50" s="516"/>
      <c r="OE50" s="516"/>
      <c r="OF50" s="516"/>
      <c r="OG50" s="516"/>
      <c r="OH50" s="516"/>
      <c r="OI50" s="516"/>
      <c r="OJ50" s="516"/>
      <c r="OK50" s="516"/>
      <c r="OL50" s="516"/>
      <c r="OM50" s="516"/>
      <c r="ON50" s="516"/>
      <c r="OO50" s="516"/>
      <c r="OP50" s="516"/>
      <c r="OQ50" s="516"/>
      <c r="OR50" s="516"/>
      <c r="OS50" s="516"/>
      <c r="OT50" s="516"/>
      <c r="OU50" s="516"/>
      <c r="OV50" s="516"/>
      <c r="OW50" s="516"/>
      <c r="OX50" s="516"/>
      <c r="OY50" s="516"/>
      <c r="OZ50" s="516"/>
      <c r="PA50" s="516"/>
      <c r="PB50" s="516"/>
      <c r="PC50" s="516"/>
      <c r="PD50" s="516"/>
      <c r="PE50" s="516"/>
      <c r="PF50" s="516"/>
      <c r="PG50" s="516"/>
      <c r="PH50" s="516"/>
      <c r="PI50" s="516"/>
      <c r="PJ50" s="516"/>
      <c r="PK50" s="516"/>
      <c r="PL50" s="516"/>
      <c r="PM50" s="516"/>
      <c r="PN50" s="516"/>
      <c r="PO50" s="516"/>
      <c r="PP50" s="516"/>
      <c r="PQ50" s="516"/>
      <c r="PR50" s="516"/>
      <c r="PS50" s="516"/>
      <c r="PT50" s="516"/>
      <c r="PU50" s="516"/>
      <c r="PV50" s="516"/>
      <c r="PW50" s="516"/>
      <c r="PX50" s="516"/>
      <c r="PY50" s="516"/>
      <c r="PZ50" s="516"/>
      <c r="QA50" s="516"/>
      <c r="QB50" s="516"/>
      <c r="QC50" s="516"/>
      <c r="QD50" s="516"/>
      <c r="QE50" s="516"/>
      <c r="QF50" s="516"/>
      <c r="QG50" s="516"/>
      <c r="QH50" s="516"/>
      <c r="QI50" s="516"/>
      <c r="QJ50" s="516"/>
      <c r="QK50" s="516"/>
      <c r="QL50" s="516"/>
      <c r="QM50" s="516"/>
      <c r="QN50" s="516"/>
      <c r="QO50" s="516"/>
      <c r="QP50" s="516"/>
      <c r="QQ50" s="516"/>
      <c r="QR50" s="516"/>
      <c r="QS50" s="516"/>
      <c r="QT50" s="516"/>
      <c r="QU50" s="516"/>
      <c r="QV50" s="516"/>
      <c r="QW50" s="516"/>
      <c r="QX50" s="516"/>
      <c r="QY50" s="516"/>
      <c r="QZ50" s="516"/>
      <c r="RA50" s="516"/>
      <c r="RB50" s="516"/>
      <c r="RC50" s="516"/>
      <c r="RD50" s="516"/>
      <c r="RE50" s="516"/>
      <c r="RF50" s="516"/>
      <c r="RG50" s="516"/>
    </row>
    <row r="51" spans="1:475" ht="42.75" customHeight="1" x14ac:dyDescent="0.25">
      <c r="A51" s="325">
        <v>32</v>
      </c>
      <c r="B51" s="274" t="s">
        <v>177</v>
      </c>
      <c r="C51" s="159" t="s">
        <v>305</v>
      </c>
      <c r="D51" s="151" t="s">
        <v>70</v>
      </c>
      <c r="E51" s="425" t="str">
        <f>IF(E50="N", "X", "")</f>
        <v/>
      </c>
      <c r="F51" s="425" t="str">
        <f t="shared" ref="F51:X51" si="21">IF(F50="N", "X", "")</f>
        <v/>
      </c>
      <c r="G51" s="425" t="str">
        <f t="shared" si="21"/>
        <v/>
      </c>
      <c r="H51" s="425" t="str">
        <f t="shared" si="21"/>
        <v/>
      </c>
      <c r="I51" s="425" t="str">
        <f t="shared" si="21"/>
        <v/>
      </c>
      <c r="J51" s="425" t="str">
        <f t="shared" si="21"/>
        <v/>
      </c>
      <c r="K51" s="425" t="str">
        <f t="shared" si="21"/>
        <v/>
      </c>
      <c r="L51" s="425" t="str">
        <f t="shared" si="21"/>
        <v/>
      </c>
      <c r="M51" s="425" t="str">
        <f t="shared" si="21"/>
        <v/>
      </c>
      <c r="N51" s="425" t="str">
        <f t="shared" si="21"/>
        <v/>
      </c>
      <c r="O51" s="425" t="str">
        <f t="shared" si="21"/>
        <v/>
      </c>
      <c r="P51" s="425" t="str">
        <f t="shared" si="21"/>
        <v/>
      </c>
      <c r="Q51" s="425" t="str">
        <f t="shared" si="21"/>
        <v/>
      </c>
      <c r="R51" s="425" t="str">
        <f t="shared" si="21"/>
        <v/>
      </c>
      <c r="S51" s="425" t="str">
        <f t="shared" si="21"/>
        <v/>
      </c>
      <c r="T51" s="425" t="str">
        <f t="shared" si="21"/>
        <v/>
      </c>
      <c r="U51" s="425" t="str">
        <f t="shared" si="21"/>
        <v/>
      </c>
      <c r="V51" s="425" t="str">
        <f t="shared" si="21"/>
        <v/>
      </c>
      <c r="W51" s="425" t="str">
        <f t="shared" si="21"/>
        <v/>
      </c>
      <c r="X51" s="425" t="str">
        <f t="shared" si="21"/>
        <v/>
      </c>
      <c r="Y51" s="642"/>
      <c r="Z51" s="643"/>
      <c r="AA51" s="525"/>
      <c r="AB51" s="516"/>
      <c r="AC51" s="516"/>
      <c r="AD51" s="516"/>
      <c r="AE51" s="516"/>
      <c r="AF51" s="516"/>
      <c r="AG51" s="516"/>
      <c r="AH51" s="516"/>
      <c r="AI51" s="516"/>
      <c r="AJ51" s="516"/>
      <c r="AK51" s="516"/>
      <c r="AL51" s="516"/>
      <c r="AM51" s="516"/>
      <c r="AN51" s="516"/>
      <c r="AO51" s="516"/>
      <c r="AP51" s="516"/>
      <c r="AQ51" s="516"/>
      <c r="AR51" s="516"/>
      <c r="AS51" s="516"/>
      <c r="AT51" s="516"/>
      <c r="AU51" s="516"/>
      <c r="AV51" s="516"/>
      <c r="AW51" s="516"/>
      <c r="AX51" s="516"/>
      <c r="AY51" s="516"/>
      <c r="AZ51" s="516"/>
      <c r="BA51" s="516"/>
      <c r="BB51" s="516"/>
      <c r="BC51" s="516"/>
      <c r="BD51" s="516"/>
      <c r="BE51" s="516"/>
      <c r="BF51" s="516"/>
      <c r="BG51" s="516"/>
      <c r="BH51" s="516"/>
      <c r="BI51" s="516"/>
      <c r="BJ51" s="516"/>
      <c r="BK51" s="516"/>
      <c r="BL51" s="516"/>
      <c r="BM51" s="516"/>
      <c r="BN51" s="516"/>
      <c r="BO51" s="516"/>
      <c r="BP51" s="516"/>
      <c r="BQ51" s="516"/>
      <c r="BR51" s="516"/>
      <c r="BS51" s="516"/>
      <c r="BT51" s="516"/>
      <c r="BU51" s="516"/>
      <c r="BV51" s="516"/>
      <c r="BW51" s="516"/>
      <c r="BX51" s="516"/>
      <c r="BY51" s="516"/>
      <c r="BZ51" s="516"/>
      <c r="CA51" s="516"/>
      <c r="CB51" s="516"/>
      <c r="CC51" s="516"/>
      <c r="CD51" s="516"/>
      <c r="CE51" s="516"/>
      <c r="CF51" s="516"/>
      <c r="CG51" s="516"/>
      <c r="CH51" s="516"/>
      <c r="CI51" s="516"/>
      <c r="CJ51" s="516"/>
      <c r="CK51" s="516"/>
      <c r="CL51" s="516"/>
      <c r="CM51" s="516"/>
      <c r="CN51" s="516"/>
      <c r="CO51" s="516"/>
      <c r="CP51" s="516"/>
      <c r="CQ51" s="516"/>
      <c r="CR51" s="516"/>
      <c r="CS51" s="516"/>
      <c r="CT51" s="516"/>
      <c r="CU51" s="516"/>
      <c r="CV51" s="516"/>
      <c r="CW51" s="516"/>
      <c r="CX51" s="516"/>
      <c r="CY51" s="516"/>
      <c r="CZ51" s="516"/>
      <c r="DA51" s="516"/>
      <c r="DB51" s="516"/>
      <c r="DC51" s="516"/>
      <c r="DD51" s="516"/>
      <c r="DE51" s="516"/>
      <c r="DF51" s="516"/>
      <c r="DG51" s="516"/>
      <c r="DH51" s="516"/>
      <c r="DI51" s="516"/>
      <c r="DJ51" s="516"/>
      <c r="DK51" s="516"/>
      <c r="DL51" s="516"/>
      <c r="DM51" s="516"/>
      <c r="DN51" s="516"/>
      <c r="DO51" s="516"/>
      <c r="DP51" s="516"/>
      <c r="DQ51" s="516"/>
      <c r="DR51" s="516"/>
      <c r="DS51" s="516"/>
      <c r="DT51" s="516"/>
      <c r="DU51" s="516"/>
      <c r="DV51" s="516"/>
      <c r="DW51" s="516"/>
      <c r="DX51" s="516"/>
      <c r="DY51" s="516"/>
      <c r="DZ51" s="516"/>
      <c r="EA51" s="516"/>
      <c r="EB51" s="516"/>
      <c r="EC51" s="516"/>
      <c r="ED51" s="516"/>
      <c r="EE51" s="516"/>
      <c r="EF51" s="516"/>
      <c r="EG51" s="516"/>
      <c r="EH51" s="516"/>
      <c r="EI51" s="516"/>
      <c r="EJ51" s="516"/>
      <c r="EK51" s="516"/>
      <c r="EL51" s="516"/>
      <c r="EM51" s="516"/>
      <c r="EN51" s="516"/>
      <c r="EO51" s="516"/>
      <c r="EP51" s="516"/>
      <c r="EQ51" s="516"/>
      <c r="ER51" s="516"/>
      <c r="ES51" s="516"/>
      <c r="ET51" s="516"/>
      <c r="EU51" s="516"/>
      <c r="EV51" s="516"/>
      <c r="EW51" s="516"/>
      <c r="EX51" s="516"/>
      <c r="EY51" s="516"/>
      <c r="EZ51" s="516"/>
      <c r="FA51" s="516"/>
      <c r="FB51" s="516"/>
      <c r="FC51" s="516"/>
      <c r="FD51" s="516"/>
      <c r="FE51" s="516"/>
      <c r="FF51" s="516"/>
      <c r="FG51" s="516"/>
      <c r="FH51" s="516"/>
      <c r="FI51" s="516"/>
      <c r="FJ51" s="516"/>
      <c r="FK51" s="516"/>
      <c r="FL51" s="516"/>
      <c r="FM51" s="516"/>
      <c r="FN51" s="516"/>
      <c r="FO51" s="516"/>
      <c r="FP51" s="516"/>
      <c r="FQ51" s="516"/>
      <c r="FR51" s="516"/>
      <c r="FS51" s="516"/>
      <c r="FT51" s="516"/>
      <c r="FU51" s="516"/>
      <c r="FV51" s="516"/>
      <c r="FW51" s="516"/>
      <c r="FX51" s="516"/>
      <c r="FY51" s="516"/>
      <c r="FZ51" s="516"/>
      <c r="GA51" s="516"/>
      <c r="GB51" s="516"/>
      <c r="GC51" s="516"/>
      <c r="GD51" s="516"/>
      <c r="GE51" s="516"/>
      <c r="GF51" s="516"/>
      <c r="GG51" s="516"/>
      <c r="GH51" s="516"/>
      <c r="GI51" s="516"/>
      <c r="GJ51" s="516"/>
      <c r="GK51" s="516"/>
      <c r="GL51" s="516"/>
      <c r="GM51" s="516"/>
      <c r="GN51" s="516"/>
      <c r="GO51" s="516"/>
      <c r="GP51" s="516"/>
      <c r="GQ51" s="516"/>
      <c r="GR51" s="516"/>
      <c r="GS51" s="516"/>
      <c r="GT51" s="516"/>
      <c r="GU51" s="516"/>
      <c r="GV51" s="516"/>
      <c r="GW51" s="516"/>
      <c r="GX51" s="516"/>
      <c r="GY51" s="516"/>
      <c r="GZ51" s="516"/>
      <c r="HA51" s="516"/>
      <c r="HB51" s="516"/>
      <c r="HC51" s="516"/>
      <c r="HD51" s="516"/>
      <c r="HE51" s="516"/>
      <c r="HF51" s="516"/>
      <c r="HG51" s="516"/>
      <c r="HH51" s="516"/>
      <c r="HI51" s="516"/>
      <c r="HJ51" s="516"/>
      <c r="HK51" s="516"/>
      <c r="HL51" s="516"/>
      <c r="HM51" s="516"/>
      <c r="HN51" s="516"/>
      <c r="HO51" s="516"/>
      <c r="HP51" s="516"/>
      <c r="HQ51" s="516"/>
      <c r="HR51" s="516"/>
      <c r="HS51" s="516"/>
      <c r="HT51" s="516"/>
      <c r="HU51" s="516"/>
      <c r="HV51" s="516"/>
      <c r="HW51" s="516"/>
      <c r="HX51" s="516"/>
      <c r="HY51" s="516"/>
      <c r="HZ51" s="516"/>
      <c r="IA51" s="516"/>
      <c r="IB51" s="516"/>
      <c r="IC51" s="516"/>
      <c r="ID51" s="516"/>
      <c r="IE51" s="516"/>
      <c r="IF51" s="516"/>
      <c r="IG51" s="516"/>
      <c r="IH51" s="516"/>
      <c r="II51" s="516"/>
      <c r="IJ51" s="516"/>
      <c r="IK51" s="516"/>
      <c r="IL51" s="516"/>
      <c r="IM51" s="516"/>
      <c r="IN51" s="516"/>
      <c r="IO51" s="516"/>
      <c r="IP51" s="516"/>
      <c r="IQ51" s="516"/>
      <c r="IR51" s="516"/>
      <c r="IS51" s="516"/>
      <c r="IT51" s="516"/>
      <c r="IU51" s="516"/>
      <c r="IV51" s="516"/>
      <c r="IW51" s="516"/>
      <c r="IX51" s="516"/>
      <c r="IY51" s="516"/>
      <c r="IZ51" s="516"/>
      <c r="JA51" s="516"/>
      <c r="JB51" s="516"/>
      <c r="JC51" s="516"/>
      <c r="JD51" s="516"/>
      <c r="JE51" s="516"/>
      <c r="JF51" s="516"/>
      <c r="JG51" s="516"/>
      <c r="JH51" s="516"/>
      <c r="JI51" s="516"/>
      <c r="JJ51" s="516"/>
      <c r="JK51" s="516"/>
      <c r="JL51" s="516"/>
      <c r="JM51" s="516"/>
      <c r="JN51" s="516"/>
      <c r="JO51" s="516"/>
      <c r="JP51" s="516"/>
      <c r="JQ51" s="516"/>
      <c r="JR51" s="516"/>
      <c r="JS51" s="516"/>
      <c r="JT51" s="516"/>
      <c r="JU51" s="516"/>
      <c r="JV51" s="516"/>
      <c r="JW51" s="516"/>
      <c r="JX51" s="516"/>
      <c r="JY51" s="516"/>
      <c r="JZ51" s="516"/>
      <c r="KA51" s="516"/>
      <c r="KB51" s="516"/>
      <c r="KC51" s="516"/>
      <c r="KD51" s="516"/>
      <c r="KE51" s="516"/>
      <c r="KF51" s="516"/>
      <c r="KG51" s="516"/>
      <c r="KH51" s="516"/>
      <c r="KI51" s="516"/>
      <c r="KJ51" s="516"/>
      <c r="KK51" s="516"/>
      <c r="KL51" s="516"/>
      <c r="KM51" s="516"/>
      <c r="KN51" s="516"/>
      <c r="KO51" s="516"/>
      <c r="KP51" s="516"/>
      <c r="KQ51" s="516"/>
      <c r="KR51" s="516"/>
      <c r="KS51" s="516"/>
      <c r="KT51" s="516"/>
      <c r="KU51" s="516"/>
      <c r="KV51" s="516"/>
      <c r="KW51" s="516"/>
      <c r="KX51" s="516"/>
      <c r="KY51" s="516"/>
      <c r="KZ51" s="516"/>
      <c r="LA51" s="516"/>
      <c r="LB51" s="516"/>
      <c r="LC51" s="516"/>
      <c r="LD51" s="516"/>
      <c r="LE51" s="516"/>
      <c r="LF51" s="516"/>
      <c r="LG51" s="516"/>
      <c r="LH51" s="516"/>
      <c r="LI51" s="516"/>
      <c r="LJ51" s="516"/>
      <c r="LK51" s="516"/>
      <c r="LL51" s="516"/>
      <c r="LM51" s="516"/>
      <c r="LN51" s="516"/>
      <c r="LO51" s="516"/>
      <c r="LP51" s="516"/>
      <c r="LQ51" s="516"/>
      <c r="LR51" s="516"/>
      <c r="LS51" s="516"/>
      <c r="LT51" s="516"/>
      <c r="LU51" s="516"/>
      <c r="LV51" s="516"/>
      <c r="LW51" s="516"/>
      <c r="LX51" s="516"/>
      <c r="LY51" s="516"/>
      <c r="LZ51" s="516"/>
      <c r="MA51" s="516"/>
      <c r="MB51" s="516"/>
      <c r="MC51" s="516"/>
      <c r="MD51" s="516"/>
      <c r="ME51" s="516"/>
      <c r="MF51" s="516"/>
      <c r="MG51" s="516"/>
      <c r="MH51" s="516"/>
      <c r="MI51" s="516"/>
      <c r="MJ51" s="516"/>
      <c r="MK51" s="516"/>
      <c r="ML51" s="516"/>
      <c r="MM51" s="516"/>
      <c r="MN51" s="516"/>
      <c r="MO51" s="516"/>
      <c r="MP51" s="516"/>
      <c r="MQ51" s="516"/>
      <c r="MR51" s="516"/>
      <c r="MS51" s="516"/>
      <c r="MT51" s="516"/>
      <c r="MU51" s="516"/>
      <c r="MV51" s="516"/>
      <c r="MW51" s="516"/>
      <c r="MX51" s="516"/>
      <c r="MY51" s="516"/>
      <c r="MZ51" s="516"/>
      <c r="NA51" s="516"/>
      <c r="NB51" s="516"/>
      <c r="NC51" s="516"/>
      <c r="ND51" s="516"/>
      <c r="NE51" s="516"/>
      <c r="NF51" s="516"/>
      <c r="NG51" s="516"/>
      <c r="NH51" s="516"/>
      <c r="NI51" s="516"/>
      <c r="NJ51" s="516"/>
      <c r="NK51" s="516"/>
      <c r="NL51" s="516"/>
      <c r="NM51" s="516"/>
      <c r="NN51" s="516"/>
      <c r="NO51" s="516"/>
      <c r="NP51" s="516"/>
      <c r="NQ51" s="516"/>
      <c r="NR51" s="516"/>
      <c r="NS51" s="516"/>
      <c r="NT51" s="516"/>
      <c r="NU51" s="516"/>
      <c r="NV51" s="516"/>
      <c r="NW51" s="516"/>
      <c r="NX51" s="516"/>
      <c r="NY51" s="516"/>
      <c r="NZ51" s="516"/>
      <c r="OA51" s="516"/>
      <c r="OB51" s="516"/>
      <c r="OC51" s="516"/>
      <c r="OD51" s="516"/>
      <c r="OE51" s="516"/>
      <c r="OF51" s="516"/>
      <c r="OG51" s="516"/>
      <c r="OH51" s="516"/>
      <c r="OI51" s="516"/>
      <c r="OJ51" s="516"/>
      <c r="OK51" s="516"/>
      <c r="OL51" s="516"/>
      <c r="OM51" s="516"/>
      <c r="ON51" s="516"/>
      <c r="OO51" s="516"/>
      <c r="OP51" s="516"/>
      <c r="OQ51" s="516"/>
      <c r="OR51" s="516"/>
      <c r="OS51" s="516"/>
      <c r="OT51" s="516"/>
      <c r="OU51" s="516"/>
      <c r="OV51" s="516"/>
      <c r="OW51" s="516"/>
      <c r="OX51" s="516"/>
      <c r="OY51" s="516"/>
      <c r="OZ51" s="516"/>
      <c r="PA51" s="516"/>
      <c r="PB51" s="516"/>
      <c r="PC51" s="516"/>
      <c r="PD51" s="516"/>
      <c r="PE51" s="516"/>
      <c r="PF51" s="516"/>
      <c r="PG51" s="516"/>
      <c r="PH51" s="516"/>
      <c r="PI51" s="516"/>
      <c r="PJ51" s="516"/>
      <c r="PK51" s="516"/>
      <c r="PL51" s="516"/>
      <c r="PM51" s="516"/>
      <c r="PN51" s="516"/>
      <c r="PO51" s="516"/>
      <c r="PP51" s="516"/>
      <c r="PQ51" s="516"/>
      <c r="PR51" s="516"/>
      <c r="PS51" s="516"/>
      <c r="PT51" s="516"/>
      <c r="PU51" s="516"/>
      <c r="PV51" s="516"/>
      <c r="PW51" s="516"/>
      <c r="PX51" s="516"/>
      <c r="PY51" s="516"/>
      <c r="PZ51" s="516"/>
      <c r="QA51" s="516"/>
      <c r="QB51" s="516"/>
      <c r="QC51" s="516"/>
      <c r="QD51" s="516"/>
      <c r="QE51" s="516"/>
      <c r="QF51" s="516"/>
      <c r="QG51" s="516"/>
      <c r="QH51" s="516"/>
      <c r="QI51" s="516"/>
      <c r="QJ51" s="516"/>
      <c r="QK51" s="516"/>
      <c r="QL51" s="516"/>
      <c r="QM51" s="516"/>
      <c r="QN51" s="516"/>
      <c r="QO51" s="516"/>
      <c r="QP51" s="516"/>
      <c r="QQ51" s="516"/>
      <c r="QR51" s="516"/>
      <c r="QS51" s="516"/>
      <c r="QT51" s="516"/>
      <c r="QU51" s="516"/>
      <c r="QV51" s="516"/>
      <c r="QW51" s="516"/>
      <c r="QX51" s="516"/>
      <c r="QY51" s="516"/>
      <c r="QZ51" s="516"/>
      <c r="RA51" s="516"/>
      <c r="RB51" s="516"/>
      <c r="RC51" s="516"/>
      <c r="RD51" s="516"/>
      <c r="RE51" s="516"/>
      <c r="RF51" s="516"/>
      <c r="RG51" s="516"/>
    </row>
    <row r="52" spans="1:475" ht="50.25" customHeight="1" x14ac:dyDescent="0.25">
      <c r="A52" s="292">
        <v>33</v>
      </c>
      <c r="B52" s="121" t="s">
        <v>178</v>
      </c>
      <c r="C52" s="159" t="s">
        <v>134</v>
      </c>
      <c r="D52" s="151" t="s">
        <v>70</v>
      </c>
      <c r="E52" s="425" t="str">
        <f>IF(E50="N", "X", "")</f>
        <v/>
      </c>
      <c r="F52" s="425" t="str">
        <f t="shared" ref="F52:X52" si="22">IF(F50="N", "X", "")</f>
        <v/>
      </c>
      <c r="G52" s="425" t="str">
        <f t="shared" si="22"/>
        <v/>
      </c>
      <c r="H52" s="425" t="str">
        <f t="shared" si="22"/>
        <v/>
      </c>
      <c r="I52" s="425" t="str">
        <f t="shared" si="22"/>
        <v/>
      </c>
      <c r="J52" s="425" t="str">
        <f t="shared" si="22"/>
        <v/>
      </c>
      <c r="K52" s="425" t="str">
        <f t="shared" si="22"/>
        <v/>
      </c>
      <c r="L52" s="425" t="str">
        <f t="shared" si="22"/>
        <v/>
      </c>
      <c r="M52" s="425" t="str">
        <f t="shared" si="22"/>
        <v/>
      </c>
      <c r="N52" s="425" t="str">
        <f t="shared" si="22"/>
        <v/>
      </c>
      <c r="O52" s="425" t="str">
        <f t="shared" si="22"/>
        <v/>
      </c>
      <c r="P52" s="425" t="str">
        <f t="shared" si="22"/>
        <v/>
      </c>
      <c r="Q52" s="425" t="str">
        <f t="shared" si="22"/>
        <v/>
      </c>
      <c r="R52" s="425" t="str">
        <f t="shared" si="22"/>
        <v/>
      </c>
      <c r="S52" s="425" t="str">
        <f t="shared" si="22"/>
        <v/>
      </c>
      <c r="T52" s="425" t="str">
        <f t="shared" si="22"/>
        <v/>
      </c>
      <c r="U52" s="425" t="str">
        <f t="shared" si="22"/>
        <v/>
      </c>
      <c r="V52" s="425" t="str">
        <f t="shared" si="22"/>
        <v/>
      </c>
      <c r="W52" s="425" t="str">
        <f t="shared" si="22"/>
        <v/>
      </c>
      <c r="X52" s="425" t="str">
        <f t="shared" si="22"/>
        <v/>
      </c>
      <c r="Y52" s="642"/>
      <c r="Z52" s="643"/>
      <c r="AA52" s="525"/>
      <c r="AB52" s="516"/>
      <c r="AC52" s="516"/>
      <c r="AD52" s="516"/>
      <c r="AE52" s="516"/>
      <c r="AF52" s="516"/>
      <c r="AG52" s="516"/>
      <c r="AH52" s="516"/>
      <c r="AI52" s="516"/>
      <c r="AJ52" s="516"/>
      <c r="AK52" s="516"/>
      <c r="AL52" s="516"/>
      <c r="AM52" s="516"/>
      <c r="AN52" s="516"/>
      <c r="AO52" s="516"/>
      <c r="AP52" s="516"/>
      <c r="AQ52" s="516"/>
      <c r="AR52" s="516"/>
      <c r="AS52" s="516"/>
      <c r="AT52" s="516"/>
      <c r="AU52" s="516"/>
      <c r="AV52" s="516"/>
      <c r="AW52" s="516"/>
      <c r="AX52" s="516"/>
      <c r="AY52" s="516"/>
      <c r="AZ52" s="516"/>
      <c r="BA52" s="516"/>
      <c r="BB52" s="516"/>
      <c r="BC52" s="516"/>
      <c r="BD52" s="516"/>
      <c r="BE52" s="516"/>
      <c r="BF52" s="516"/>
      <c r="BG52" s="516"/>
      <c r="BH52" s="516"/>
      <c r="BI52" s="516"/>
      <c r="BJ52" s="516"/>
      <c r="BK52" s="516"/>
      <c r="BL52" s="516"/>
      <c r="BM52" s="516"/>
      <c r="BN52" s="516"/>
      <c r="BO52" s="516"/>
      <c r="BP52" s="516"/>
      <c r="BQ52" s="516"/>
      <c r="BR52" s="516"/>
      <c r="BS52" s="516"/>
      <c r="BT52" s="516"/>
      <c r="BU52" s="516"/>
      <c r="BV52" s="516"/>
      <c r="BW52" s="516"/>
      <c r="BX52" s="516"/>
      <c r="BY52" s="516"/>
      <c r="BZ52" s="516"/>
      <c r="CA52" s="516"/>
      <c r="CB52" s="516"/>
      <c r="CC52" s="516"/>
      <c r="CD52" s="516"/>
      <c r="CE52" s="516"/>
      <c r="CF52" s="516"/>
      <c r="CG52" s="516"/>
      <c r="CH52" s="516"/>
      <c r="CI52" s="516"/>
      <c r="CJ52" s="516"/>
      <c r="CK52" s="516"/>
      <c r="CL52" s="516"/>
      <c r="CM52" s="516"/>
      <c r="CN52" s="516"/>
      <c r="CO52" s="516"/>
      <c r="CP52" s="516"/>
      <c r="CQ52" s="516"/>
      <c r="CR52" s="516"/>
      <c r="CS52" s="516"/>
      <c r="CT52" s="516"/>
      <c r="CU52" s="516"/>
      <c r="CV52" s="516"/>
      <c r="CW52" s="516"/>
      <c r="CX52" s="516"/>
      <c r="CY52" s="516"/>
      <c r="CZ52" s="516"/>
      <c r="DA52" s="516"/>
      <c r="DB52" s="516"/>
      <c r="DC52" s="516"/>
      <c r="DD52" s="516"/>
      <c r="DE52" s="516"/>
      <c r="DF52" s="516"/>
      <c r="DG52" s="516"/>
      <c r="DH52" s="516"/>
      <c r="DI52" s="516"/>
      <c r="DJ52" s="516"/>
      <c r="DK52" s="516"/>
      <c r="DL52" s="516"/>
      <c r="DM52" s="516"/>
      <c r="DN52" s="516"/>
      <c r="DO52" s="516"/>
      <c r="DP52" s="516"/>
      <c r="DQ52" s="516"/>
      <c r="DR52" s="516"/>
      <c r="DS52" s="516"/>
      <c r="DT52" s="516"/>
      <c r="DU52" s="516"/>
      <c r="DV52" s="516"/>
      <c r="DW52" s="516"/>
      <c r="DX52" s="516"/>
      <c r="DY52" s="516"/>
      <c r="DZ52" s="516"/>
      <c r="EA52" s="516"/>
      <c r="EB52" s="516"/>
      <c r="EC52" s="516"/>
      <c r="ED52" s="516"/>
      <c r="EE52" s="516"/>
      <c r="EF52" s="516"/>
      <c r="EG52" s="516"/>
      <c r="EH52" s="516"/>
      <c r="EI52" s="516"/>
      <c r="EJ52" s="516"/>
      <c r="EK52" s="516"/>
      <c r="EL52" s="516"/>
      <c r="EM52" s="516"/>
      <c r="EN52" s="516"/>
      <c r="EO52" s="516"/>
      <c r="EP52" s="516"/>
      <c r="EQ52" s="516"/>
      <c r="ER52" s="516"/>
      <c r="ES52" s="516"/>
      <c r="ET52" s="516"/>
      <c r="EU52" s="516"/>
      <c r="EV52" s="516"/>
      <c r="EW52" s="516"/>
      <c r="EX52" s="516"/>
      <c r="EY52" s="516"/>
      <c r="EZ52" s="516"/>
      <c r="FA52" s="516"/>
      <c r="FB52" s="516"/>
      <c r="FC52" s="516"/>
      <c r="FD52" s="516"/>
      <c r="FE52" s="516"/>
      <c r="FF52" s="516"/>
      <c r="FG52" s="516"/>
      <c r="FH52" s="516"/>
      <c r="FI52" s="516"/>
      <c r="FJ52" s="516"/>
      <c r="FK52" s="516"/>
      <c r="FL52" s="516"/>
      <c r="FM52" s="516"/>
      <c r="FN52" s="516"/>
      <c r="FO52" s="516"/>
      <c r="FP52" s="516"/>
      <c r="FQ52" s="516"/>
      <c r="FR52" s="516"/>
      <c r="FS52" s="516"/>
      <c r="FT52" s="516"/>
      <c r="FU52" s="516"/>
      <c r="FV52" s="516"/>
      <c r="FW52" s="516"/>
      <c r="FX52" s="516"/>
      <c r="FY52" s="516"/>
      <c r="FZ52" s="516"/>
      <c r="GA52" s="516"/>
      <c r="GB52" s="516"/>
      <c r="GC52" s="516"/>
      <c r="GD52" s="516"/>
      <c r="GE52" s="516"/>
      <c r="GF52" s="516"/>
      <c r="GG52" s="516"/>
      <c r="GH52" s="516"/>
      <c r="GI52" s="516"/>
      <c r="GJ52" s="516"/>
      <c r="GK52" s="516"/>
      <c r="GL52" s="516"/>
      <c r="GM52" s="516"/>
      <c r="GN52" s="516"/>
      <c r="GO52" s="516"/>
      <c r="GP52" s="516"/>
      <c r="GQ52" s="516"/>
      <c r="GR52" s="516"/>
      <c r="GS52" s="516"/>
      <c r="GT52" s="516"/>
      <c r="GU52" s="516"/>
      <c r="GV52" s="516"/>
      <c r="GW52" s="516"/>
      <c r="GX52" s="516"/>
      <c r="GY52" s="516"/>
      <c r="GZ52" s="516"/>
      <c r="HA52" s="516"/>
      <c r="HB52" s="516"/>
      <c r="HC52" s="516"/>
      <c r="HD52" s="516"/>
      <c r="HE52" s="516"/>
      <c r="HF52" s="516"/>
      <c r="HG52" s="516"/>
      <c r="HH52" s="516"/>
      <c r="HI52" s="516"/>
      <c r="HJ52" s="516"/>
      <c r="HK52" s="516"/>
      <c r="HL52" s="516"/>
      <c r="HM52" s="516"/>
      <c r="HN52" s="516"/>
      <c r="HO52" s="516"/>
      <c r="HP52" s="516"/>
      <c r="HQ52" s="516"/>
      <c r="HR52" s="516"/>
      <c r="HS52" s="516"/>
      <c r="HT52" s="516"/>
      <c r="HU52" s="516"/>
      <c r="HV52" s="516"/>
      <c r="HW52" s="516"/>
      <c r="HX52" s="516"/>
      <c r="HY52" s="516"/>
      <c r="HZ52" s="516"/>
      <c r="IA52" s="516"/>
      <c r="IB52" s="516"/>
      <c r="IC52" s="516"/>
      <c r="ID52" s="516"/>
      <c r="IE52" s="516"/>
      <c r="IF52" s="516"/>
      <c r="IG52" s="516"/>
      <c r="IH52" s="516"/>
      <c r="II52" s="516"/>
      <c r="IJ52" s="516"/>
      <c r="IK52" s="516"/>
      <c r="IL52" s="516"/>
      <c r="IM52" s="516"/>
      <c r="IN52" s="516"/>
      <c r="IO52" s="516"/>
      <c r="IP52" s="516"/>
      <c r="IQ52" s="516"/>
      <c r="IR52" s="516"/>
      <c r="IS52" s="516"/>
      <c r="IT52" s="516"/>
      <c r="IU52" s="516"/>
      <c r="IV52" s="516"/>
      <c r="IW52" s="516"/>
      <c r="IX52" s="516"/>
      <c r="IY52" s="516"/>
      <c r="IZ52" s="516"/>
      <c r="JA52" s="516"/>
      <c r="JB52" s="516"/>
      <c r="JC52" s="516"/>
      <c r="JD52" s="516"/>
      <c r="JE52" s="516"/>
      <c r="JF52" s="516"/>
      <c r="JG52" s="516"/>
      <c r="JH52" s="516"/>
      <c r="JI52" s="516"/>
      <c r="JJ52" s="516"/>
      <c r="JK52" s="516"/>
      <c r="JL52" s="516"/>
      <c r="JM52" s="516"/>
      <c r="JN52" s="516"/>
      <c r="JO52" s="516"/>
      <c r="JP52" s="516"/>
      <c r="JQ52" s="516"/>
      <c r="JR52" s="516"/>
      <c r="JS52" s="516"/>
      <c r="JT52" s="516"/>
      <c r="JU52" s="516"/>
      <c r="JV52" s="516"/>
      <c r="JW52" s="516"/>
      <c r="JX52" s="516"/>
      <c r="JY52" s="516"/>
      <c r="JZ52" s="516"/>
      <c r="KA52" s="516"/>
      <c r="KB52" s="516"/>
      <c r="KC52" s="516"/>
      <c r="KD52" s="516"/>
      <c r="KE52" s="516"/>
      <c r="KF52" s="516"/>
      <c r="KG52" s="516"/>
      <c r="KH52" s="516"/>
      <c r="KI52" s="516"/>
      <c r="KJ52" s="516"/>
      <c r="KK52" s="516"/>
      <c r="KL52" s="516"/>
      <c r="KM52" s="516"/>
      <c r="KN52" s="516"/>
      <c r="KO52" s="516"/>
      <c r="KP52" s="516"/>
      <c r="KQ52" s="516"/>
      <c r="KR52" s="516"/>
      <c r="KS52" s="516"/>
      <c r="KT52" s="516"/>
      <c r="KU52" s="516"/>
      <c r="KV52" s="516"/>
      <c r="KW52" s="516"/>
      <c r="KX52" s="516"/>
      <c r="KY52" s="516"/>
      <c r="KZ52" s="516"/>
      <c r="LA52" s="516"/>
      <c r="LB52" s="516"/>
      <c r="LC52" s="516"/>
      <c r="LD52" s="516"/>
      <c r="LE52" s="516"/>
      <c r="LF52" s="516"/>
      <c r="LG52" s="516"/>
      <c r="LH52" s="516"/>
      <c r="LI52" s="516"/>
      <c r="LJ52" s="516"/>
      <c r="LK52" s="516"/>
      <c r="LL52" s="516"/>
      <c r="LM52" s="516"/>
      <c r="LN52" s="516"/>
      <c r="LO52" s="516"/>
      <c r="LP52" s="516"/>
      <c r="LQ52" s="516"/>
      <c r="LR52" s="516"/>
      <c r="LS52" s="516"/>
      <c r="LT52" s="516"/>
      <c r="LU52" s="516"/>
      <c r="LV52" s="516"/>
      <c r="LW52" s="516"/>
      <c r="LX52" s="516"/>
      <c r="LY52" s="516"/>
      <c r="LZ52" s="516"/>
      <c r="MA52" s="516"/>
      <c r="MB52" s="516"/>
      <c r="MC52" s="516"/>
      <c r="MD52" s="516"/>
      <c r="ME52" s="516"/>
      <c r="MF52" s="516"/>
      <c r="MG52" s="516"/>
      <c r="MH52" s="516"/>
      <c r="MI52" s="516"/>
      <c r="MJ52" s="516"/>
      <c r="MK52" s="516"/>
      <c r="ML52" s="516"/>
      <c r="MM52" s="516"/>
      <c r="MN52" s="516"/>
      <c r="MO52" s="516"/>
      <c r="MP52" s="516"/>
      <c r="MQ52" s="516"/>
      <c r="MR52" s="516"/>
      <c r="MS52" s="516"/>
      <c r="MT52" s="516"/>
      <c r="MU52" s="516"/>
      <c r="MV52" s="516"/>
      <c r="MW52" s="516"/>
      <c r="MX52" s="516"/>
      <c r="MY52" s="516"/>
      <c r="MZ52" s="516"/>
      <c r="NA52" s="516"/>
      <c r="NB52" s="516"/>
      <c r="NC52" s="516"/>
      <c r="ND52" s="516"/>
      <c r="NE52" s="516"/>
      <c r="NF52" s="516"/>
      <c r="NG52" s="516"/>
      <c r="NH52" s="516"/>
      <c r="NI52" s="516"/>
      <c r="NJ52" s="516"/>
      <c r="NK52" s="516"/>
      <c r="NL52" s="516"/>
      <c r="NM52" s="516"/>
      <c r="NN52" s="516"/>
      <c r="NO52" s="516"/>
      <c r="NP52" s="516"/>
      <c r="NQ52" s="516"/>
      <c r="NR52" s="516"/>
      <c r="NS52" s="516"/>
      <c r="NT52" s="516"/>
      <c r="NU52" s="516"/>
      <c r="NV52" s="516"/>
      <c r="NW52" s="516"/>
      <c r="NX52" s="516"/>
      <c r="NY52" s="516"/>
      <c r="NZ52" s="516"/>
      <c r="OA52" s="516"/>
      <c r="OB52" s="516"/>
      <c r="OC52" s="516"/>
      <c r="OD52" s="516"/>
      <c r="OE52" s="516"/>
      <c r="OF52" s="516"/>
      <c r="OG52" s="516"/>
      <c r="OH52" s="516"/>
      <c r="OI52" s="516"/>
      <c r="OJ52" s="516"/>
      <c r="OK52" s="516"/>
      <c r="OL52" s="516"/>
      <c r="OM52" s="516"/>
      <c r="ON52" s="516"/>
      <c r="OO52" s="516"/>
      <c r="OP52" s="516"/>
      <c r="OQ52" s="516"/>
      <c r="OR52" s="516"/>
      <c r="OS52" s="516"/>
      <c r="OT52" s="516"/>
      <c r="OU52" s="516"/>
      <c r="OV52" s="516"/>
      <c r="OW52" s="516"/>
      <c r="OX52" s="516"/>
      <c r="OY52" s="516"/>
      <c r="OZ52" s="516"/>
      <c r="PA52" s="516"/>
      <c r="PB52" s="516"/>
      <c r="PC52" s="516"/>
      <c r="PD52" s="516"/>
      <c r="PE52" s="516"/>
      <c r="PF52" s="516"/>
      <c r="PG52" s="516"/>
      <c r="PH52" s="516"/>
      <c r="PI52" s="516"/>
      <c r="PJ52" s="516"/>
      <c r="PK52" s="516"/>
      <c r="PL52" s="516"/>
      <c r="PM52" s="516"/>
      <c r="PN52" s="516"/>
      <c r="PO52" s="516"/>
      <c r="PP52" s="516"/>
      <c r="PQ52" s="516"/>
      <c r="PR52" s="516"/>
      <c r="PS52" s="516"/>
      <c r="PT52" s="516"/>
      <c r="PU52" s="516"/>
      <c r="PV52" s="516"/>
      <c r="PW52" s="516"/>
      <c r="PX52" s="516"/>
      <c r="PY52" s="516"/>
      <c r="PZ52" s="516"/>
      <c r="QA52" s="516"/>
      <c r="QB52" s="516"/>
      <c r="QC52" s="516"/>
      <c r="QD52" s="516"/>
      <c r="QE52" s="516"/>
      <c r="QF52" s="516"/>
      <c r="QG52" s="516"/>
      <c r="QH52" s="516"/>
      <c r="QI52" s="516"/>
      <c r="QJ52" s="516"/>
      <c r="QK52" s="516"/>
      <c r="QL52" s="516"/>
      <c r="QM52" s="516"/>
      <c r="QN52" s="516"/>
      <c r="QO52" s="516"/>
      <c r="QP52" s="516"/>
      <c r="QQ52" s="516"/>
      <c r="QR52" s="516"/>
      <c r="QS52" s="516"/>
      <c r="QT52" s="516"/>
      <c r="QU52" s="516"/>
      <c r="QV52" s="516"/>
      <c r="QW52" s="516"/>
      <c r="QX52" s="516"/>
      <c r="QY52" s="516"/>
      <c r="QZ52" s="516"/>
      <c r="RA52" s="516"/>
      <c r="RB52" s="516"/>
      <c r="RC52" s="516"/>
      <c r="RD52" s="516"/>
      <c r="RE52" s="516"/>
      <c r="RF52" s="516"/>
      <c r="RG52" s="516"/>
    </row>
    <row r="53" spans="1:475" ht="42.75" customHeight="1" x14ac:dyDescent="0.25">
      <c r="A53" s="295">
        <v>34</v>
      </c>
      <c r="B53" s="121" t="s">
        <v>178</v>
      </c>
      <c r="C53" s="159" t="s">
        <v>135</v>
      </c>
      <c r="D53" s="151" t="s">
        <v>78</v>
      </c>
      <c r="E53" s="425" t="str">
        <f t="shared" ref="E53:T56" si="23">IF(E$50="N", "X", "")</f>
        <v/>
      </c>
      <c r="F53" s="425" t="str">
        <f t="shared" si="23"/>
        <v/>
      </c>
      <c r="G53" s="425" t="str">
        <f t="shared" si="23"/>
        <v/>
      </c>
      <c r="H53" s="425" t="str">
        <f t="shared" si="23"/>
        <v/>
      </c>
      <c r="I53" s="425" t="str">
        <f t="shared" si="23"/>
        <v/>
      </c>
      <c r="J53" s="425" t="str">
        <f t="shared" si="23"/>
        <v/>
      </c>
      <c r="K53" s="425" t="str">
        <f t="shared" si="23"/>
        <v/>
      </c>
      <c r="L53" s="425" t="str">
        <f t="shared" si="23"/>
        <v/>
      </c>
      <c r="M53" s="425" t="str">
        <f t="shared" si="23"/>
        <v/>
      </c>
      <c r="N53" s="425" t="str">
        <f t="shared" si="23"/>
        <v/>
      </c>
      <c r="O53" s="425" t="str">
        <f t="shared" si="23"/>
        <v/>
      </c>
      <c r="P53" s="425" t="str">
        <f t="shared" si="23"/>
        <v/>
      </c>
      <c r="Q53" s="425" t="str">
        <f t="shared" si="23"/>
        <v/>
      </c>
      <c r="R53" s="425" t="str">
        <f t="shared" si="23"/>
        <v/>
      </c>
      <c r="S53" s="425" t="str">
        <f t="shared" si="23"/>
        <v/>
      </c>
      <c r="T53" s="425" t="str">
        <f t="shared" si="23"/>
        <v/>
      </c>
      <c r="U53" s="425" t="str">
        <f t="shared" ref="U53:X56" si="24">IF(U$50="N", "X", "")</f>
        <v/>
      </c>
      <c r="V53" s="425" t="str">
        <f t="shared" si="24"/>
        <v/>
      </c>
      <c r="W53" s="425" t="str">
        <f t="shared" si="24"/>
        <v/>
      </c>
      <c r="X53" s="425" t="str">
        <f t="shared" si="24"/>
        <v/>
      </c>
      <c r="Y53" s="642"/>
      <c r="Z53" s="643"/>
      <c r="AA53" s="525"/>
      <c r="AB53" s="516"/>
      <c r="AC53" s="516"/>
      <c r="AD53" s="516"/>
      <c r="AE53" s="516"/>
      <c r="AF53" s="516"/>
      <c r="AG53" s="516"/>
      <c r="AH53" s="516"/>
      <c r="AI53" s="516"/>
      <c r="AJ53" s="516"/>
      <c r="AK53" s="516"/>
      <c r="AL53" s="516"/>
      <c r="AM53" s="516"/>
      <c r="AN53" s="516"/>
      <c r="AO53" s="516"/>
      <c r="AP53" s="516"/>
      <c r="AQ53" s="516"/>
      <c r="AR53" s="516"/>
      <c r="AS53" s="516"/>
      <c r="AT53" s="516"/>
      <c r="AU53" s="516"/>
      <c r="AV53" s="516"/>
      <c r="AW53" s="516"/>
      <c r="AX53" s="516"/>
      <c r="AY53" s="516"/>
      <c r="AZ53" s="516"/>
      <c r="BA53" s="516"/>
      <c r="BB53" s="516"/>
      <c r="BC53" s="516"/>
      <c r="BD53" s="516"/>
      <c r="BE53" s="516"/>
      <c r="BF53" s="516"/>
      <c r="BG53" s="516"/>
      <c r="BH53" s="516"/>
      <c r="BI53" s="516"/>
      <c r="BJ53" s="516"/>
      <c r="BK53" s="516"/>
      <c r="BL53" s="516"/>
      <c r="BM53" s="516"/>
      <c r="BN53" s="516"/>
      <c r="BO53" s="516"/>
      <c r="BP53" s="516"/>
      <c r="BQ53" s="516"/>
      <c r="BR53" s="516"/>
      <c r="BS53" s="516"/>
      <c r="BT53" s="516"/>
      <c r="BU53" s="516"/>
      <c r="BV53" s="516"/>
      <c r="BW53" s="516"/>
      <c r="BX53" s="516"/>
      <c r="BY53" s="516"/>
      <c r="BZ53" s="516"/>
      <c r="CA53" s="516"/>
      <c r="CB53" s="516"/>
      <c r="CC53" s="516"/>
      <c r="CD53" s="516"/>
      <c r="CE53" s="516"/>
      <c r="CF53" s="516"/>
      <c r="CG53" s="516"/>
      <c r="CH53" s="516"/>
      <c r="CI53" s="516"/>
      <c r="CJ53" s="516"/>
      <c r="CK53" s="516"/>
      <c r="CL53" s="516"/>
      <c r="CM53" s="516"/>
      <c r="CN53" s="516"/>
      <c r="CO53" s="516"/>
      <c r="CP53" s="516"/>
      <c r="CQ53" s="516"/>
      <c r="CR53" s="516"/>
      <c r="CS53" s="516"/>
      <c r="CT53" s="516"/>
      <c r="CU53" s="516"/>
      <c r="CV53" s="516"/>
      <c r="CW53" s="516"/>
      <c r="CX53" s="516"/>
      <c r="CY53" s="516"/>
      <c r="CZ53" s="516"/>
      <c r="DA53" s="516"/>
      <c r="DB53" s="516"/>
      <c r="DC53" s="516"/>
      <c r="DD53" s="516"/>
      <c r="DE53" s="516"/>
      <c r="DF53" s="516"/>
      <c r="DG53" s="516"/>
      <c r="DH53" s="516"/>
      <c r="DI53" s="516"/>
      <c r="DJ53" s="516"/>
      <c r="DK53" s="516"/>
      <c r="DL53" s="516"/>
      <c r="DM53" s="516"/>
      <c r="DN53" s="516"/>
      <c r="DO53" s="516"/>
      <c r="DP53" s="516"/>
      <c r="DQ53" s="516"/>
      <c r="DR53" s="516"/>
      <c r="DS53" s="516"/>
      <c r="DT53" s="516"/>
      <c r="DU53" s="516"/>
      <c r="DV53" s="516"/>
      <c r="DW53" s="516"/>
      <c r="DX53" s="516"/>
      <c r="DY53" s="516"/>
      <c r="DZ53" s="516"/>
      <c r="EA53" s="516"/>
      <c r="EB53" s="516"/>
      <c r="EC53" s="516"/>
      <c r="ED53" s="516"/>
      <c r="EE53" s="516"/>
      <c r="EF53" s="516"/>
      <c r="EG53" s="516"/>
      <c r="EH53" s="516"/>
      <c r="EI53" s="516"/>
      <c r="EJ53" s="516"/>
      <c r="EK53" s="516"/>
      <c r="EL53" s="516"/>
      <c r="EM53" s="516"/>
      <c r="EN53" s="516"/>
      <c r="EO53" s="516"/>
      <c r="EP53" s="516"/>
      <c r="EQ53" s="516"/>
      <c r="ER53" s="516"/>
      <c r="ES53" s="516"/>
      <c r="ET53" s="516"/>
      <c r="EU53" s="516"/>
      <c r="EV53" s="516"/>
      <c r="EW53" s="516"/>
      <c r="EX53" s="516"/>
      <c r="EY53" s="516"/>
      <c r="EZ53" s="516"/>
      <c r="FA53" s="516"/>
      <c r="FB53" s="516"/>
      <c r="FC53" s="516"/>
      <c r="FD53" s="516"/>
      <c r="FE53" s="516"/>
      <c r="FF53" s="516"/>
      <c r="FG53" s="516"/>
      <c r="FH53" s="516"/>
      <c r="FI53" s="516"/>
      <c r="FJ53" s="516"/>
      <c r="FK53" s="516"/>
      <c r="FL53" s="516"/>
      <c r="FM53" s="516"/>
      <c r="FN53" s="516"/>
      <c r="FO53" s="516"/>
      <c r="FP53" s="516"/>
      <c r="FQ53" s="516"/>
      <c r="FR53" s="516"/>
      <c r="FS53" s="516"/>
      <c r="FT53" s="516"/>
      <c r="FU53" s="516"/>
      <c r="FV53" s="516"/>
      <c r="FW53" s="516"/>
      <c r="FX53" s="516"/>
      <c r="FY53" s="516"/>
      <c r="FZ53" s="516"/>
      <c r="GA53" s="516"/>
      <c r="GB53" s="516"/>
      <c r="GC53" s="516"/>
      <c r="GD53" s="516"/>
      <c r="GE53" s="516"/>
      <c r="GF53" s="516"/>
      <c r="GG53" s="516"/>
      <c r="GH53" s="516"/>
      <c r="GI53" s="516"/>
      <c r="GJ53" s="516"/>
      <c r="GK53" s="516"/>
      <c r="GL53" s="516"/>
      <c r="GM53" s="516"/>
      <c r="GN53" s="516"/>
      <c r="GO53" s="516"/>
      <c r="GP53" s="516"/>
      <c r="GQ53" s="516"/>
      <c r="GR53" s="516"/>
      <c r="GS53" s="516"/>
      <c r="GT53" s="516"/>
      <c r="GU53" s="516"/>
      <c r="GV53" s="516"/>
      <c r="GW53" s="516"/>
      <c r="GX53" s="516"/>
      <c r="GY53" s="516"/>
      <c r="GZ53" s="516"/>
      <c r="HA53" s="516"/>
      <c r="HB53" s="516"/>
      <c r="HC53" s="516"/>
      <c r="HD53" s="516"/>
      <c r="HE53" s="516"/>
      <c r="HF53" s="516"/>
      <c r="HG53" s="516"/>
      <c r="HH53" s="516"/>
      <c r="HI53" s="516"/>
      <c r="HJ53" s="516"/>
      <c r="HK53" s="516"/>
      <c r="HL53" s="516"/>
      <c r="HM53" s="516"/>
      <c r="HN53" s="516"/>
      <c r="HO53" s="516"/>
      <c r="HP53" s="516"/>
      <c r="HQ53" s="516"/>
      <c r="HR53" s="516"/>
      <c r="HS53" s="516"/>
      <c r="HT53" s="516"/>
      <c r="HU53" s="516"/>
      <c r="HV53" s="516"/>
      <c r="HW53" s="516"/>
      <c r="HX53" s="516"/>
      <c r="HY53" s="516"/>
      <c r="HZ53" s="516"/>
      <c r="IA53" s="516"/>
      <c r="IB53" s="516"/>
      <c r="IC53" s="516"/>
      <c r="ID53" s="516"/>
      <c r="IE53" s="516"/>
      <c r="IF53" s="516"/>
      <c r="IG53" s="516"/>
      <c r="IH53" s="516"/>
      <c r="II53" s="516"/>
      <c r="IJ53" s="516"/>
      <c r="IK53" s="516"/>
      <c r="IL53" s="516"/>
      <c r="IM53" s="516"/>
      <c r="IN53" s="516"/>
      <c r="IO53" s="516"/>
      <c r="IP53" s="516"/>
      <c r="IQ53" s="516"/>
      <c r="IR53" s="516"/>
      <c r="IS53" s="516"/>
      <c r="IT53" s="516"/>
      <c r="IU53" s="516"/>
      <c r="IV53" s="516"/>
      <c r="IW53" s="516"/>
      <c r="IX53" s="516"/>
      <c r="IY53" s="516"/>
      <c r="IZ53" s="516"/>
      <c r="JA53" s="516"/>
      <c r="JB53" s="516"/>
      <c r="JC53" s="516"/>
      <c r="JD53" s="516"/>
      <c r="JE53" s="516"/>
      <c r="JF53" s="516"/>
      <c r="JG53" s="516"/>
      <c r="JH53" s="516"/>
      <c r="JI53" s="516"/>
      <c r="JJ53" s="516"/>
      <c r="JK53" s="516"/>
      <c r="JL53" s="516"/>
      <c r="JM53" s="516"/>
      <c r="JN53" s="516"/>
      <c r="JO53" s="516"/>
      <c r="JP53" s="516"/>
      <c r="JQ53" s="516"/>
      <c r="JR53" s="516"/>
      <c r="JS53" s="516"/>
      <c r="JT53" s="516"/>
      <c r="JU53" s="516"/>
      <c r="JV53" s="516"/>
      <c r="JW53" s="516"/>
      <c r="JX53" s="516"/>
      <c r="JY53" s="516"/>
      <c r="JZ53" s="516"/>
      <c r="KA53" s="516"/>
      <c r="KB53" s="516"/>
      <c r="KC53" s="516"/>
      <c r="KD53" s="516"/>
      <c r="KE53" s="516"/>
      <c r="KF53" s="516"/>
      <c r="KG53" s="516"/>
      <c r="KH53" s="516"/>
      <c r="KI53" s="516"/>
      <c r="KJ53" s="516"/>
      <c r="KK53" s="516"/>
      <c r="KL53" s="516"/>
      <c r="KM53" s="516"/>
      <c r="KN53" s="516"/>
      <c r="KO53" s="516"/>
      <c r="KP53" s="516"/>
      <c r="KQ53" s="516"/>
      <c r="KR53" s="516"/>
      <c r="KS53" s="516"/>
      <c r="KT53" s="516"/>
      <c r="KU53" s="516"/>
      <c r="KV53" s="516"/>
      <c r="KW53" s="516"/>
      <c r="KX53" s="516"/>
      <c r="KY53" s="516"/>
      <c r="KZ53" s="516"/>
      <c r="LA53" s="516"/>
      <c r="LB53" s="516"/>
      <c r="LC53" s="516"/>
      <c r="LD53" s="516"/>
      <c r="LE53" s="516"/>
      <c r="LF53" s="516"/>
      <c r="LG53" s="516"/>
      <c r="LH53" s="516"/>
      <c r="LI53" s="516"/>
      <c r="LJ53" s="516"/>
      <c r="LK53" s="516"/>
      <c r="LL53" s="516"/>
      <c r="LM53" s="516"/>
      <c r="LN53" s="516"/>
      <c r="LO53" s="516"/>
      <c r="LP53" s="516"/>
      <c r="LQ53" s="516"/>
      <c r="LR53" s="516"/>
      <c r="LS53" s="516"/>
      <c r="LT53" s="516"/>
      <c r="LU53" s="516"/>
      <c r="LV53" s="516"/>
      <c r="LW53" s="516"/>
      <c r="LX53" s="516"/>
      <c r="LY53" s="516"/>
      <c r="LZ53" s="516"/>
      <c r="MA53" s="516"/>
      <c r="MB53" s="516"/>
      <c r="MC53" s="516"/>
      <c r="MD53" s="516"/>
      <c r="ME53" s="516"/>
      <c r="MF53" s="516"/>
      <c r="MG53" s="516"/>
      <c r="MH53" s="516"/>
      <c r="MI53" s="516"/>
      <c r="MJ53" s="516"/>
      <c r="MK53" s="516"/>
      <c r="ML53" s="516"/>
      <c r="MM53" s="516"/>
      <c r="MN53" s="516"/>
      <c r="MO53" s="516"/>
      <c r="MP53" s="516"/>
      <c r="MQ53" s="516"/>
      <c r="MR53" s="516"/>
      <c r="MS53" s="516"/>
      <c r="MT53" s="516"/>
      <c r="MU53" s="516"/>
      <c r="MV53" s="516"/>
      <c r="MW53" s="516"/>
      <c r="MX53" s="516"/>
      <c r="MY53" s="516"/>
      <c r="MZ53" s="516"/>
      <c r="NA53" s="516"/>
      <c r="NB53" s="516"/>
      <c r="NC53" s="516"/>
      <c r="ND53" s="516"/>
      <c r="NE53" s="516"/>
      <c r="NF53" s="516"/>
      <c r="NG53" s="516"/>
      <c r="NH53" s="516"/>
      <c r="NI53" s="516"/>
      <c r="NJ53" s="516"/>
      <c r="NK53" s="516"/>
      <c r="NL53" s="516"/>
      <c r="NM53" s="516"/>
      <c r="NN53" s="516"/>
      <c r="NO53" s="516"/>
      <c r="NP53" s="516"/>
      <c r="NQ53" s="516"/>
      <c r="NR53" s="516"/>
      <c r="NS53" s="516"/>
      <c r="NT53" s="516"/>
      <c r="NU53" s="516"/>
      <c r="NV53" s="516"/>
      <c r="NW53" s="516"/>
      <c r="NX53" s="516"/>
      <c r="NY53" s="516"/>
      <c r="NZ53" s="516"/>
      <c r="OA53" s="516"/>
      <c r="OB53" s="516"/>
      <c r="OC53" s="516"/>
      <c r="OD53" s="516"/>
      <c r="OE53" s="516"/>
      <c r="OF53" s="516"/>
      <c r="OG53" s="516"/>
      <c r="OH53" s="516"/>
      <c r="OI53" s="516"/>
      <c r="OJ53" s="516"/>
      <c r="OK53" s="516"/>
      <c r="OL53" s="516"/>
      <c r="OM53" s="516"/>
      <c r="ON53" s="516"/>
      <c r="OO53" s="516"/>
      <c r="OP53" s="516"/>
      <c r="OQ53" s="516"/>
      <c r="OR53" s="516"/>
      <c r="OS53" s="516"/>
      <c r="OT53" s="516"/>
      <c r="OU53" s="516"/>
      <c r="OV53" s="516"/>
      <c r="OW53" s="516"/>
      <c r="OX53" s="516"/>
      <c r="OY53" s="516"/>
      <c r="OZ53" s="516"/>
      <c r="PA53" s="516"/>
      <c r="PB53" s="516"/>
      <c r="PC53" s="516"/>
      <c r="PD53" s="516"/>
      <c r="PE53" s="516"/>
      <c r="PF53" s="516"/>
      <c r="PG53" s="516"/>
      <c r="PH53" s="516"/>
      <c r="PI53" s="516"/>
      <c r="PJ53" s="516"/>
      <c r="PK53" s="516"/>
      <c r="PL53" s="516"/>
      <c r="PM53" s="516"/>
      <c r="PN53" s="516"/>
      <c r="PO53" s="516"/>
      <c r="PP53" s="516"/>
      <c r="PQ53" s="516"/>
      <c r="PR53" s="516"/>
      <c r="PS53" s="516"/>
      <c r="PT53" s="516"/>
      <c r="PU53" s="516"/>
      <c r="PV53" s="516"/>
      <c r="PW53" s="516"/>
      <c r="PX53" s="516"/>
      <c r="PY53" s="516"/>
      <c r="PZ53" s="516"/>
      <c r="QA53" s="516"/>
      <c r="QB53" s="516"/>
      <c r="QC53" s="516"/>
      <c r="QD53" s="516"/>
      <c r="QE53" s="516"/>
      <c r="QF53" s="516"/>
      <c r="QG53" s="516"/>
      <c r="QH53" s="516"/>
      <c r="QI53" s="516"/>
      <c r="QJ53" s="516"/>
      <c r="QK53" s="516"/>
      <c r="QL53" s="516"/>
      <c r="QM53" s="516"/>
      <c r="QN53" s="516"/>
      <c r="QO53" s="516"/>
      <c r="QP53" s="516"/>
      <c r="QQ53" s="516"/>
      <c r="QR53" s="516"/>
      <c r="QS53" s="516"/>
      <c r="QT53" s="516"/>
      <c r="QU53" s="516"/>
      <c r="QV53" s="516"/>
      <c r="QW53" s="516"/>
      <c r="QX53" s="516"/>
      <c r="QY53" s="516"/>
      <c r="QZ53" s="516"/>
      <c r="RA53" s="516"/>
      <c r="RB53" s="516"/>
      <c r="RC53" s="516"/>
      <c r="RD53" s="516"/>
      <c r="RE53" s="516"/>
      <c r="RF53" s="516"/>
      <c r="RG53" s="516"/>
    </row>
    <row r="54" spans="1:475" ht="42.75" customHeight="1" x14ac:dyDescent="0.25">
      <c r="A54" s="293">
        <v>35</v>
      </c>
      <c r="B54" s="121" t="s">
        <v>218</v>
      </c>
      <c r="C54" s="159" t="s">
        <v>198</v>
      </c>
      <c r="D54" s="151" t="s">
        <v>55</v>
      </c>
      <c r="E54" s="425" t="str">
        <f t="shared" si="23"/>
        <v/>
      </c>
      <c r="F54" s="425" t="str">
        <f t="shared" si="23"/>
        <v/>
      </c>
      <c r="G54" s="425" t="str">
        <f t="shared" si="23"/>
        <v/>
      </c>
      <c r="H54" s="425" t="str">
        <f t="shared" si="23"/>
        <v/>
      </c>
      <c r="I54" s="425" t="str">
        <f t="shared" si="23"/>
        <v/>
      </c>
      <c r="J54" s="425" t="str">
        <f t="shared" si="23"/>
        <v/>
      </c>
      <c r="K54" s="425" t="str">
        <f t="shared" si="23"/>
        <v/>
      </c>
      <c r="L54" s="425" t="str">
        <f t="shared" si="23"/>
        <v/>
      </c>
      <c r="M54" s="425" t="str">
        <f t="shared" si="23"/>
        <v/>
      </c>
      <c r="N54" s="425" t="str">
        <f t="shared" si="23"/>
        <v/>
      </c>
      <c r="O54" s="425" t="str">
        <f t="shared" si="23"/>
        <v/>
      </c>
      <c r="P54" s="425" t="str">
        <f t="shared" si="23"/>
        <v/>
      </c>
      <c r="Q54" s="425" t="str">
        <f t="shared" si="23"/>
        <v/>
      </c>
      <c r="R54" s="425" t="str">
        <f t="shared" si="23"/>
        <v/>
      </c>
      <c r="S54" s="425" t="str">
        <f t="shared" si="23"/>
        <v/>
      </c>
      <c r="T54" s="425" t="str">
        <f t="shared" si="23"/>
        <v/>
      </c>
      <c r="U54" s="425" t="str">
        <f t="shared" si="24"/>
        <v/>
      </c>
      <c r="V54" s="425" t="str">
        <f t="shared" si="24"/>
        <v/>
      </c>
      <c r="W54" s="425" t="str">
        <f t="shared" si="24"/>
        <v/>
      </c>
      <c r="X54" s="425" t="str">
        <f t="shared" si="24"/>
        <v/>
      </c>
      <c r="Y54" s="699"/>
      <c r="Z54" s="700"/>
      <c r="AA54" s="524"/>
      <c r="AB54" s="516"/>
      <c r="AC54" s="516"/>
      <c r="AD54" s="516"/>
      <c r="AE54" s="516"/>
      <c r="AF54" s="516"/>
      <c r="AG54" s="516"/>
      <c r="AH54" s="516"/>
      <c r="AI54" s="516"/>
      <c r="AJ54" s="516"/>
      <c r="AK54" s="516"/>
      <c r="AL54" s="516"/>
      <c r="AM54" s="516"/>
      <c r="AN54" s="516"/>
      <c r="AO54" s="516"/>
      <c r="AP54" s="516"/>
      <c r="AQ54" s="516"/>
      <c r="AR54" s="516"/>
      <c r="AS54" s="516"/>
      <c r="AT54" s="516"/>
      <c r="AU54" s="516"/>
      <c r="AV54" s="516"/>
      <c r="AW54" s="516"/>
      <c r="AX54" s="516"/>
      <c r="AY54" s="516"/>
      <c r="AZ54" s="516"/>
      <c r="BA54" s="516"/>
      <c r="BB54" s="516"/>
      <c r="BC54" s="516"/>
      <c r="BD54" s="516"/>
      <c r="BE54" s="516"/>
      <c r="BF54" s="516"/>
      <c r="BG54" s="516"/>
      <c r="BH54" s="516"/>
      <c r="BI54" s="516"/>
      <c r="BJ54" s="516"/>
      <c r="BK54" s="516"/>
      <c r="BL54" s="516"/>
      <c r="BM54" s="516"/>
      <c r="BN54" s="516"/>
      <c r="BO54" s="516"/>
      <c r="BP54" s="516"/>
      <c r="BQ54" s="516"/>
      <c r="BR54" s="516"/>
      <c r="BS54" s="516"/>
      <c r="BT54" s="516"/>
      <c r="BU54" s="516"/>
      <c r="BV54" s="516"/>
      <c r="BW54" s="516"/>
      <c r="BX54" s="516"/>
      <c r="BY54" s="516"/>
      <c r="BZ54" s="516"/>
      <c r="CA54" s="516"/>
      <c r="CB54" s="516"/>
      <c r="CC54" s="516"/>
      <c r="CD54" s="516"/>
      <c r="CE54" s="516"/>
      <c r="CF54" s="516"/>
      <c r="CG54" s="516"/>
      <c r="CH54" s="516"/>
      <c r="CI54" s="516"/>
      <c r="CJ54" s="516"/>
      <c r="CK54" s="516"/>
      <c r="CL54" s="516"/>
      <c r="CM54" s="516"/>
      <c r="CN54" s="516"/>
      <c r="CO54" s="516"/>
      <c r="CP54" s="516"/>
      <c r="CQ54" s="516"/>
      <c r="CR54" s="516"/>
      <c r="CS54" s="516"/>
      <c r="CT54" s="516"/>
      <c r="CU54" s="516"/>
      <c r="CV54" s="516"/>
      <c r="CW54" s="516"/>
      <c r="CX54" s="516"/>
      <c r="CY54" s="516"/>
      <c r="CZ54" s="516"/>
      <c r="DA54" s="516"/>
      <c r="DB54" s="516"/>
      <c r="DC54" s="516"/>
      <c r="DD54" s="516"/>
      <c r="DE54" s="516"/>
      <c r="DF54" s="516"/>
      <c r="DG54" s="516"/>
      <c r="DH54" s="516"/>
      <c r="DI54" s="516"/>
      <c r="DJ54" s="516"/>
      <c r="DK54" s="516"/>
      <c r="DL54" s="516"/>
      <c r="DM54" s="516"/>
      <c r="DN54" s="516"/>
      <c r="DO54" s="516"/>
      <c r="DP54" s="516"/>
      <c r="DQ54" s="516"/>
      <c r="DR54" s="516"/>
      <c r="DS54" s="516"/>
      <c r="DT54" s="516"/>
      <c r="DU54" s="516"/>
      <c r="DV54" s="516"/>
      <c r="DW54" s="516"/>
      <c r="DX54" s="516"/>
      <c r="DY54" s="516"/>
      <c r="DZ54" s="516"/>
      <c r="EA54" s="516"/>
      <c r="EB54" s="516"/>
      <c r="EC54" s="516"/>
      <c r="ED54" s="516"/>
      <c r="EE54" s="516"/>
      <c r="EF54" s="516"/>
      <c r="EG54" s="516"/>
      <c r="EH54" s="516"/>
      <c r="EI54" s="516"/>
      <c r="EJ54" s="516"/>
      <c r="EK54" s="516"/>
      <c r="EL54" s="516"/>
      <c r="EM54" s="516"/>
      <c r="EN54" s="516"/>
      <c r="EO54" s="516"/>
      <c r="EP54" s="516"/>
      <c r="EQ54" s="516"/>
      <c r="ER54" s="516"/>
      <c r="ES54" s="516"/>
      <c r="ET54" s="516"/>
      <c r="EU54" s="516"/>
      <c r="EV54" s="516"/>
      <c r="EW54" s="516"/>
      <c r="EX54" s="516"/>
      <c r="EY54" s="516"/>
      <c r="EZ54" s="516"/>
      <c r="FA54" s="516"/>
      <c r="FB54" s="516"/>
      <c r="FC54" s="516"/>
      <c r="FD54" s="516"/>
      <c r="FE54" s="516"/>
      <c r="FF54" s="516"/>
      <c r="FG54" s="516"/>
      <c r="FH54" s="516"/>
      <c r="FI54" s="516"/>
      <c r="FJ54" s="516"/>
      <c r="FK54" s="516"/>
      <c r="FL54" s="516"/>
      <c r="FM54" s="516"/>
      <c r="FN54" s="516"/>
      <c r="FO54" s="516"/>
      <c r="FP54" s="516"/>
      <c r="FQ54" s="516"/>
      <c r="FR54" s="516"/>
      <c r="FS54" s="516"/>
      <c r="FT54" s="516"/>
      <c r="FU54" s="516"/>
      <c r="FV54" s="516"/>
      <c r="FW54" s="516"/>
      <c r="FX54" s="516"/>
      <c r="FY54" s="516"/>
      <c r="FZ54" s="516"/>
      <c r="GA54" s="516"/>
      <c r="GB54" s="516"/>
      <c r="GC54" s="516"/>
      <c r="GD54" s="516"/>
      <c r="GE54" s="516"/>
      <c r="GF54" s="516"/>
      <c r="GG54" s="516"/>
      <c r="GH54" s="516"/>
      <c r="GI54" s="516"/>
      <c r="GJ54" s="516"/>
      <c r="GK54" s="516"/>
      <c r="GL54" s="516"/>
      <c r="GM54" s="516"/>
      <c r="GN54" s="516"/>
      <c r="GO54" s="516"/>
      <c r="GP54" s="516"/>
      <c r="GQ54" s="516"/>
      <c r="GR54" s="516"/>
      <c r="GS54" s="516"/>
      <c r="GT54" s="516"/>
      <c r="GU54" s="516"/>
      <c r="GV54" s="516"/>
      <c r="GW54" s="516"/>
      <c r="GX54" s="516"/>
      <c r="GY54" s="516"/>
      <c r="GZ54" s="516"/>
      <c r="HA54" s="516"/>
      <c r="HB54" s="516"/>
      <c r="HC54" s="516"/>
      <c r="HD54" s="516"/>
      <c r="HE54" s="516"/>
      <c r="HF54" s="516"/>
      <c r="HG54" s="516"/>
      <c r="HH54" s="516"/>
      <c r="HI54" s="516"/>
      <c r="HJ54" s="516"/>
      <c r="HK54" s="516"/>
      <c r="HL54" s="516"/>
      <c r="HM54" s="516"/>
      <c r="HN54" s="516"/>
      <c r="HO54" s="516"/>
      <c r="HP54" s="516"/>
      <c r="HQ54" s="516"/>
      <c r="HR54" s="516"/>
      <c r="HS54" s="516"/>
      <c r="HT54" s="516"/>
      <c r="HU54" s="516"/>
      <c r="HV54" s="516"/>
      <c r="HW54" s="516"/>
      <c r="HX54" s="516"/>
      <c r="HY54" s="516"/>
      <c r="HZ54" s="516"/>
      <c r="IA54" s="516"/>
      <c r="IB54" s="516"/>
      <c r="IC54" s="516"/>
      <c r="ID54" s="516"/>
      <c r="IE54" s="516"/>
      <c r="IF54" s="516"/>
      <c r="IG54" s="516"/>
      <c r="IH54" s="516"/>
      <c r="II54" s="516"/>
      <c r="IJ54" s="516"/>
      <c r="IK54" s="516"/>
      <c r="IL54" s="516"/>
      <c r="IM54" s="516"/>
      <c r="IN54" s="516"/>
      <c r="IO54" s="516"/>
      <c r="IP54" s="516"/>
      <c r="IQ54" s="516"/>
      <c r="IR54" s="516"/>
      <c r="IS54" s="516"/>
      <c r="IT54" s="516"/>
      <c r="IU54" s="516"/>
      <c r="IV54" s="516"/>
      <c r="IW54" s="516"/>
      <c r="IX54" s="516"/>
      <c r="IY54" s="516"/>
      <c r="IZ54" s="516"/>
      <c r="JA54" s="516"/>
      <c r="JB54" s="516"/>
      <c r="JC54" s="516"/>
      <c r="JD54" s="516"/>
      <c r="JE54" s="516"/>
      <c r="JF54" s="516"/>
      <c r="JG54" s="516"/>
      <c r="JH54" s="516"/>
      <c r="JI54" s="516"/>
      <c r="JJ54" s="516"/>
      <c r="JK54" s="516"/>
      <c r="JL54" s="516"/>
      <c r="JM54" s="516"/>
      <c r="JN54" s="516"/>
      <c r="JO54" s="516"/>
      <c r="JP54" s="516"/>
      <c r="JQ54" s="516"/>
      <c r="JR54" s="516"/>
      <c r="JS54" s="516"/>
      <c r="JT54" s="516"/>
      <c r="JU54" s="516"/>
      <c r="JV54" s="516"/>
      <c r="JW54" s="516"/>
      <c r="JX54" s="516"/>
      <c r="JY54" s="516"/>
      <c r="JZ54" s="516"/>
      <c r="KA54" s="516"/>
      <c r="KB54" s="516"/>
      <c r="KC54" s="516"/>
      <c r="KD54" s="516"/>
      <c r="KE54" s="516"/>
      <c r="KF54" s="516"/>
      <c r="KG54" s="516"/>
      <c r="KH54" s="516"/>
      <c r="KI54" s="516"/>
      <c r="KJ54" s="516"/>
      <c r="KK54" s="516"/>
      <c r="KL54" s="516"/>
      <c r="KM54" s="516"/>
      <c r="KN54" s="516"/>
      <c r="KO54" s="516"/>
      <c r="KP54" s="516"/>
      <c r="KQ54" s="516"/>
      <c r="KR54" s="516"/>
      <c r="KS54" s="516"/>
      <c r="KT54" s="516"/>
      <c r="KU54" s="516"/>
      <c r="KV54" s="516"/>
      <c r="KW54" s="516"/>
      <c r="KX54" s="516"/>
      <c r="KY54" s="516"/>
      <c r="KZ54" s="516"/>
      <c r="LA54" s="516"/>
      <c r="LB54" s="516"/>
      <c r="LC54" s="516"/>
      <c r="LD54" s="516"/>
      <c r="LE54" s="516"/>
      <c r="LF54" s="516"/>
      <c r="LG54" s="516"/>
      <c r="LH54" s="516"/>
      <c r="LI54" s="516"/>
      <c r="LJ54" s="516"/>
      <c r="LK54" s="516"/>
      <c r="LL54" s="516"/>
      <c r="LM54" s="516"/>
      <c r="LN54" s="516"/>
      <c r="LO54" s="516"/>
      <c r="LP54" s="516"/>
      <c r="LQ54" s="516"/>
      <c r="LR54" s="516"/>
      <c r="LS54" s="516"/>
      <c r="LT54" s="516"/>
      <c r="LU54" s="516"/>
      <c r="LV54" s="516"/>
      <c r="LW54" s="516"/>
      <c r="LX54" s="516"/>
      <c r="LY54" s="516"/>
      <c r="LZ54" s="516"/>
      <c r="MA54" s="516"/>
      <c r="MB54" s="516"/>
      <c r="MC54" s="516"/>
      <c r="MD54" s="516"/>
      <c r="ME54" s="516"/>
      <c r="MF54" s="516"/>
      <c r="MG54" s="516"/>
      <c r="MH54" s="516"/>
      <c r="MI54" s="516"/>
      <c r="MJ54" s="516"/>
      <c r="MK54" s="516"/>
      <c r="ML54" s="516"/>
      <c r="MM54" s="516"/>
      <c r="MN54" s="516"/>
      <c r="MO54" s="516"/>
      <c r="MP54" s="516"/>
      <c r="MQ54" s="516"/>
      <c r="MR54" s="516"/>
      <c r="MS54" s="516"/>
      <c r="MT54" s="516"/>
      <c r="MU54" s="516"/>
      <c r="MV54" s="516"/>
      <c r="MW54" s="516"/>
      <c r="MX54" s="516"/>
      <c r="MY54" s="516"/>
      <c r="MZ54" s="516"/>
      <c r="NA54" s="516"/>
      <c r="NB54" s="516"/>
      <c r="NC54" s="516"/>
      <c r="ND54" s="516"/>
      <c r="NE54" s="516"/>
      <c r="NF54" s="516"/>
      <c r="NG54" s="516"/>
      <c r="NH54" s="516"/>
      <c r="NI54" s="516"/>
      <c r="NJ54" s="516"/>
      <c r="NK54" s="516"/>
      <c r="NL54" s="516"/>
      <c r="NM54" s="516"/>
      <c r="NN54" s="516"/>
      <c r="NO54" s="516"/>
      <c r="NP54" s="516"/>
      <c r="NQ54" s="516"/>
      <c r="NR54" s="516"/>
      <c r="NS54" s="516"/>
      <c r="NT54" s="516"/>
      <c r="NU54" s="516"/>
      <c r="NV54" s="516"/>
      <c r="NW54" s="516"/>
      <c r="NX54" s="516"/>
      <c r="NY54" s="516"/>
      <c r="NZ54" s="516"/>
      <c r="OA54" s="516"/>
      <c r="OB54" s="516"/>
      <c r="OC54" s="516"/>
      <c r="OD54" s="516"/>
      <c r="OE54" s="516"/>
      <c r="OF54" s="516"/>
      <c r="OG54" s="516"/>
      <c r="OH54" s="516"/>
      <c r="OI54" s="516"/>
      <c r="OJ54" s="516"/>
      <c r="OK54" s="516"/>
      <c r="OL54" s="516"/>
      <c r="OM54" s="516"/>
      <c r="ON54" s="516"/>
      <c r="OO54" s="516"/>
      <c r="OP54" s="516"/>
      <c r="OQ54" s="516"/>
      <c r="OR54" s="516"/>
      <c r="OS54" s="516"/>
      <c r="OT54" s="516"/>
      <c r="OU54" s="516"/>
      <c r="OV54" s="516"/>
      <c r="OW54" s="516"/>
      <c r="OX54" s="516"/>
      <c r="OY54" s="516"/>
      <c r="OZ54" s="516"/>
      <c r="PA54" s="516"/>
      <c r="PB54" s="516"/>
      <c r="PC54" s="516"/>
      <c r="PD54" s="516"/>
      <c r="PE54" s="516"/>
      <c r="PF54" s="516"/>
      <c r="PG54" s="516"/>
      <c r="PH54" s="516"/>
      <c r="PI54" s="516"/>
      <c r="PJ54" s="516"/>
      <c r="PK54" s="516"/>
      <c r="PL54" s="516"/>
      <c r="PM54" s="516"/>
      <c r="PN54" s="516"/>
      <c r="PO54" s="516"/>
      <c r="PP54" s="516"/>
      <c r="PQ54" s="516"/>
      <c r="PR54" s="516"/>
      <c r="PS54" s="516"/>
      <c r="PT54" s="516"/>
      <c r="PU54" s="516"/>
      <c r="PV54" s="516"/>
      <c r="PW54" s="516"/>
      <c r="PX54" s="516"/>
      <c r="PY54" s="516"/>
      <c r="PZ54" s="516"/>
      <c r="QA54" s="516"/>
      <c r="QB54" s="516"/>
      <c r="QC54" s="516"/>
      <c r="QD54" s="516"/>
      <c r="QE54" s="516"/>
      <c r="QF54" s="516"/>
      <c r="QG54" s="516"/>
      <c r="QH54" s="516"/>
      <c r="QI54" s="516"/>
      <c r="QJ54" s="516"/>
      <c r="QK54" s="516"/>
      <c r="QL54" s="516"/>
      <c r="QM54" s="516"/>
      <c r="QN54" s="516"/>
      <c r="QO54" s="516"/>
      <c r="QP54" s="516"/>
      <c r="QQ54" s="516"/>
      <c r="QR54" s="516"/>
      <c r="QS54" s="516"/>
      <c r="QT54" s="516"/>
      <c r="QU54" s="516"/>
      <c r="QV54" s="516"/>
      <c r="QW54" s="516"/>
      <c r="QX54" s="516"/>
      <c r="QY54" s="516"/>
      <c r="QZ54" s="516"/>
      <c r="RA54" s="516"/>
      <c r="RB54" s="516"/>
      <c r="RC54" s="516"/>
      <c r="RD54" s="516"/>
      <c r="RE54" s="516"/>
      <c r="RF54" s="516"/>
      <c r="RG54" s="516"/>
    </row>
    <row r="55" spans="1:475" ht="42.75" customHeight="1" x14ac:dyDescent="0.25">
      <c r="A55" s="319">
        <v>36</v>
      </c>
      <c r="B55" s="121" t="s">
        <v>79</v>
      </c>
      <c r="C55" s="159" t="s">
        <v>108</v>
      </c>
      <c r="D55" s="151" t="s">
        <v>70</v>
      </c>
      <c r="E55" s="425" t="str">
        <f t="shared" si="23"/>
        <v/>
      </c>
      <c r="F55" s="425" t="str">
        <f t="shared" si="23"/>
        <v/>
      </c>
      <c r="G55" s="425" t="str">
        <f t="shared" si="23"/>
        <v/>
      </c>
      <c r="H55" s="425" t="str">
        <f t="shared" si="23"/>
        <v/>
      </c>
      <c r="I55" s="425" t="str">
        <f t="shared" si="23"/>
        <v/>
      </c>
      <c r="J55" s="425" t="str">
        <f t="shared" si="23"/>
        <v/>
      </c>
      <c r="K55" s="425" t="str">
        <f t="shared" si="23"/>
        <v/>
      </c>
      <c r="L55" s="425" t="str">
        <f t="shared" si="23"/>
        <v/>
      </c>
      <c r="M55" s="425" t="str">
        <f t="shared" si="23"/>
        <v/>
      </c>
      <c r="N55" s="425" t="str">
        <f t="shared" si="23"/>
        <v/>
      </c>
      <c r="O55" s="425" t="str">
        <f t="shared" si="23"/>
        <v/>
      </c>
      <c r="P55" s="425" t="str">
        <f t="shared" si="23"/>
        <v/>
      </c>
      <c r="Q55" s="425" t="str">
        <f t="shared" si="23"/>
        <v/>
      </c>
      <c r="R55" s="425" t="str">
        <f t="shared" si="23"/>
        <v/>
      </c>
      <c r="S55" s="425" t="str">
        <f t="shared" si="23"/>
        <v/>
      </c>
      <c r="T55" s="425" t="str">
        <f t="shared" si="23"/>
        <v/>
      </c>
      <c r="U55" s="425" t="str">
        <f t="shared" si="24"/>
        <v/>
      </c>
      <c r="V55" s="425" t="str">
        <f t="shared" si="24"/>
        <v/>
      </c>
      <c r="W55" s="425" t="str">
        <f t="shared" si="24"/>
        <v/>
      </c>
      <c r="X55" s="425" t="str">
        <f t="shared" si="24"/>
        <v/>
      </c>
      <c r="Y55" s="642"/>
      <c r="Z55" s="643"/>
      <c r="AA55" s="525"/>
      <c r="AB55" s="516"/>
      <c r="AC55" s="516"/>
      <c r="AD55" s="516"/>
      <c r="AE55" s="516"/>
      <c r="AF55" s="516"/>
      <c r="AG55" s="516"/>
      <c r="AH55" s="516"/>
      <c r="AI55" s="516"/>
      <c r="AJ55" s="516"/>
      <c r="AK55" s="516"/>
      <c r="AL55" s="516"/>
      <c r="AM55" s="516"/>
      <c r="AN55" s="516"/>
      <c r="AO55" s="516"/>
      <c r="AP55" s="516"/>
      <c r="AQ55" s="516"/>
      <c r="AR55" s="516"/>
      <c r="AS55" s="516"/>
      <c r="AT55" s="516"/>
      <c r="AU55" s="516"/>
      <c r="AV55" s="516"/>
      <c r="AW55" s="516"/>
      <c r="AX55" s="516"/>
      <c r="AY55" s="516"/>
      <c r="AZ55" s="516"/>
      <c r="BA55" s="516"/>
      <c r="BB55" s="516"/>
      <c r="BC55" s="516"/>
      <c r="BD55" s="516"/>
      <c r="BE55" s="516"/>
      <c r="BF55" s="516"/>
      <c r="BG55" s="516"/>
      <c r="BH55" s="516"/>
      <c r="BI55" s="516"/>
      <c r="BJ55" s="516"/>
      <c r="BK55" s="516"/>
      <c r="BL55" s="516"/>
      <c r="BM55" s="516"/>
      <c r="BN55" s="516"/>
      <c r="BO55" s="516"/>
      <c r="BP55" s="516"/>
      <c r="BQ55" s="516"/>
      <c r="BR55" s="516"/>
      <c r="BS55" s="516"/>
      <c r="BT55" s="516"/>
      <c r="BU55" s="516"/>
      <c r="BV55" s="516"/>
      <c r="BW55" s="516"/>
      <c r="BX55" s="516"/>
      <c r="BY55" s="516"/>
      <c r="BZ55" s="516"/>
      <c r="CA55" s="516"/>
      <c r="CB55" s="516"/>
      <c r="CC55" s="516"/>
      <c r="CD55" s="516"/>
      <c r="CE55" s="516"/>
      <c r="CF55" s="516"/>
      <c r="CG55" s="516"/>
      <c r="CH55" s="516"/>
      <c r="CI55" s="516"/>
      <c r="CJ55" s="516"/>
      <c r="CK55" s="516"/>
      <c r="CL55" s="516"/>
      <c r="CM55" s="516"/>
      <c r="CN55" s="516"/>
      <c r="CO55" s="516"/>
      <c r="CP55" s="516"/>
      <c r="CQ55" s="516"/>
      <c r="CR55" s="516"/>
      <c r="CS55" s="516"/>
      <c r="CT55" s="516"/>
      <c r="CU55" s="516"/>
      <c r="CV55" s="516"/>
      <c r="CW55" s="516"/>
      <c r="CX55" s="516"/>
      <c r="CY55" s="516"/>
      <c r="CZ55" s="516"/>
      <c r="DA55" s="516"/>
      <c r="DB55" s="516"/>
      <c r="DC55" s="516"/>
      <c r="DD55" s="516"/>
      <c r="DE55" s="516"/>
      <c r="DF55" s="516"/>
      <c r="DG55" s="516"/>
      <c r="DH55" s="516"/>
      <c r="DI55" s="516"/>
      <c r="DJ55" s="516"/>
      <c r="DK55" s="516"/>
      <c r="DL55" s="516"/>
      <c r="DM55" s="516"/>
      <c r="DN55" s="516"/>
      <c r="DO55" s="516"/>
      <c r="DP55" s="516"/>
      <c r="DQ55" s="516"/>
      <c r="DR55" s="516"/>
      <c r="DS55" s="516"/>
      <c r="DT55" s="516"/>
      <c r="DU55" s="516"/>
      <c r="DV55" s="516"/>
      <c r="DW55" s="516"/>
      <c r="DX55" s="516"/>
      <c r="DY55" s="516"/>
      <c r="DZ55" s="516"/>
      <c r="EA55" s="516"/>
      <c r="EB55" s="516"/>
      <c r="EC55" s="516"/>
      <c r="ED55" s="516"/>
      <c r="EE55" s="516"/>
      <c r="EF55" s="516"/>
      <c r="EG55" s="516"/>
      <c r="EH55" s="516"/>
      <c r="EI55" s="516"/>
      <c r="EJ55" s="516"/>
      <c r="EK55" s="516"/>
      <c r="EL55" s="516"/>
      <c r="EM55" s="516"/>
      <c r="EN55" s="516"/>
      <c r="EO55" s="516"/>
      <c r="EP55" s="516"/>
      <c r="EQ55" s="516"/>
      <c r="ER55" s="516"/>
      <c r="ES55" s="516"/>
      <c r="ET55" s="516"/>
      <c r="EU55" s="516"/>
      <c r="EV55" s="516"/>
      <c r="EW55" s="516"/>
      <c r="EX55" s="516"/>
      <c r="EY55" s="516"/>
      <c r="EZ55" s="516"/>
      <c r="FA55" s="516"/>
      <c r="FB55" s="516"/>
      <c r="FC55" s="516"/>
      <c r="FD55" s="516"/>
      <c r="FE55" s="516"/>
      <c r="FF55" s="516"/>
      <c r="FG55" s="516"/>
      <c r="FH55" s="516"/>
      <c r="FI55" s="516"/>
      <c r="FJ55" s="516"/>
      <c r="FK55" s="516"/>
      <c r="FL55" s="516"/>
      <c r="FM55" s="516"/>
      <c r="FN55" s="516"/>
      <c r="FO55" s="516"/>
      <c r="FP55" s="516"/>
      <c r="FQ55" s="516"/>
      <c r="FR55" s="516"/>
      <c r="FS55" s="516"/>
      <c r="FT55" s="516"/>
      <c r="FU55" s="516"/>
      <c r="FV55" s="516"/>
      <c r="FW55" s="516"/>
      <c r="FX55" s="516"/>
      <c r="FY55" s="516"/>
      <c r="FZ55" s="516"/>
      <c r="GA55" s="516"/>
      <c r="GB55" s="516"/>
      <c r="GC55" s="516"/>
      <c r="GD55" s="516"/>
      <c r="GE55" s="516"/>
      <c r="GF55" s="516"/>
      <c r="GG55" s="516"/>
      <c r="GH55" s="516"/>
      <c r="GI55" s="516"/>
      <c r="GJ55" s="516"/>
      <c r="GK55" s="516"/>
      <c r="GL55" s="516"/>
      <c r="GM55" s="516"/>
      <c r="GN55" s="516"/>
      <c r="GO55" s="516"/>
      <c r="GP55" s="516"/>
      <c r="GQ55" s="516"/>
      <c r="GR55" s="516"/>
      <c r="GS55" s="516"/>
      <c r="GT55" s="516"/>
      <c r="GU55" s="516"/>
      <c r="GV55" s="516"/>
      <c r="GW55" s="516"/>
      <c r="GX55" s="516"/>
      <c r="GY55" s="516"/>
      <c r="GZ55" s="516"/>
      <c r="HA55" s="516"/>
      <c r="HB55" s="516"/>
      <c r="HC55" s="516"/>
      <c r="HD55" s="516"/>
      <c r="HE55" s="516"/>
      <c r="HF55" s="516"/>
      <c r="HG55" s="516"/>
      <c r="HH55" s="516"/>
      <c r="HI55" s="516"/>
      <c r="HJ55" s="516"/>
      <c r="HK55" s="516"/>
      <c r="HL55" s="516"/>
      <c r="HM55" s="516"/>
      <c r="HN55" s="516"/>
      <c r="HO55" s="516"/>
      <c r="HP55" s="516"/>
      <c r="HQ55" s="516"/>
      <c r="HR55" s="516"/>
      <c r="HS55" s="516"/>
      <c r="HT55" s="516"/>
      <c r="HU55" s="516"/>
      <c r="HV55" s="516"/>
      <c r="HW55" s="516"/>
      <c r="HX55" s="516"/>
      <c r="HY55" s="516"/>
      <c r="HZ55" s="516"/>
      <c r="IA55" s="516"/>
      <c r="IB55" s="516"/>
      <c r="IC55" s="516"/>
      <c r="ID55" s="516"/>
      <c r="IE55" s="516"/>
      <c r="IF55" s="516"/>
      <c r="IG55" s="516"/>
      <c r="IH55" s="516"/>
      <c r="II55" s="516"/>
      <c r="IJ55" s="516"/>
      <c r="IK55" s="516"/>
      <c r="IL55" s="516"/>
      <c r="IM55" s="516"/>
      <c r="IN55" s="516"/>
      <c r="IO55" s="516"/>
      <c r="IP55" s="516"/>
      <c r="IQ55" s="516"/>
      <c r="IR55" s="516"/>
      <c r="IS55" s="516"/>
      <c r="IT55" s="516"/>
      <c r="IU55" s="516"/>
      <c r="IV55" s="516"/>
      <c r="IW55" s="516"/>
      <c r="IX55" s="516"/>
      <c r="IY55" s="516"/>
      <c r="IZ55" s="516"/>
      <c r="JA55" s="516"/>
      <c r="JB55" s="516"/>
      <c r="JC55" s="516"/>
      <c r="JD55" s="516"/>
      <c r="JE55" s="516"/>
      <c r="JF55" s="516"/>
      <c r="JG55" s="516"/>
      <c r="JH55" s="516"/>
      <c r="JI55" s="516"/>
      <c r="JJ55" s="516"/>
      <c r="JK55" s="516"/>
      <c r="JL55" s="516"/>
      <c r="JM55" s="516"/>
      <c r="JN55" s="516"/>
      <c r="JO55" s="516"/>
      <c r="JP55" s="516"/>
      <c r="JQ55" s="516"/>
      <c r="JR55" s="516"/>
      <c r="JS55" s="516"/>
      <c r="JT55" s="516"/>
      <c r="JU55" s="516"/>
      <c r="JV55" s="516"/>
      <c r="JW55" s="516"/>
      <c r="JX55" s="516"/>
      <c r="JY55" s="516"/>
      <c r="JZ55" s="516"/>
      <c r="KA55" s="516"/>
      <c r="KB55" s="516"/>
      <c r="KC55" s="516"/>
      <c r="KD55" s="516"/>
      <c r="KE55" s="516"/>
      <c r="KF55" s="516"/>
      <c r="KG55" s="516"/>
      <c r="KH55" s="516"/>
      <c r="KI55" s="516"/>
      <c r="KJ55" s="516"/>
      <c r="KK55" s="516"/>
      <c r="KL55" s="516"/>
      <c r="KM55" s="516"/>
      <c r="KN55" s="516"/>
      <c r="KO55" s="516"/>
      <c r="KP55" s="516"/>
      <c r="KQ55" s="516"/>
      <c r="KR55" s="516"/>
      <c r="KS55" s="516"/>
      <c r="KT55" s="516"/>
      <c r="KU55" s="516"/>
      <c r="KV55" s="516"/>
      <c r="KW55" s="516"/>
      <c r="KX55" s="516"/>
      <c r="KY55" s="516"/>
      <c r="KZ55" s="516"/>
      <c r="LA55" s="516"/>
      <c r="LB55" s="516"/>
      <c r="LC55" s="516"/>
      <c r="LD55" s="516"/>
      <c r="LE55" s="516"/>
      <c r="LF55" s="516"/>
      <c r="LG55" s="516"/>
      <c r="LH55" s="516"/>
      <c r="LI55" s="516"/>
      <c r="LJ55" s="516"/>
      <c r="LK55" s="516"/>
      <c r="LL55" s="516"/>
      <c r="LM55" s="516"/>
      <c r="LN55" s="516"/>
      <c r="LO55" s="516"/>
      <c r="LP55" s="516"/>
      <c r="LQ55" s="516"/>
      <c r="LR55" s="516"/>
      <c r="LS55" s="516"/>
      <c r="LT55" s="516"/>
      <c r="LU55" s="516"/>
      <c r="LV55" s="516"/>
      <c r="LW55" s="516"/>
      <c r="LX55" s="516"/>
      <c r="LY55" s="516"/>
      <c r="LZ55" s="516"/>
      <c r="MA55" s="516"/>
      <c r="MB55" s="516"/>
      <c r="MC55" s="516"/>
      <c r="MD55" s="516"/>
      <c r="ME55" s="516"/>
      <c r="MF55" s="516"/>
      <c r="MG55" s="516"/>
      <c r="MH55" s="516"/>
      <c r="MI55" s="516"/>
      <c r="MJ55" s="516"/>
      <c r="MK55" s="516"/>
      <c r="ML55" s="516"/>
      <c r="MM55" s="516"/>
      <c r="MN55" s="516"/>
      <c r="MO55" s="516"/>
      <c r="MP55" s="516"/>
      <c r="MQ55" s="516"/>
      <c r="MR55" s="516"/>
      <c r="MS55" s="516"/>
      <c r="MT55" s="516"/>
      <c r="MU55" s="516"/>
      <c r="MV55" s="516"/>
      <c r="MW55" s="516"/>
      <c r="MX55" s="516"/>
      <c r="MY55" s="516"/>
      <c r="MZ55" s="516"/>
      <c r="NA55" s="516"/>
      <c r="NB55" s="516"/>
      <c r="NC55" s="516"/>
      <c r="ND55" s="516"/>
      <c r="NE55" s="516"/>
      <c r="NF55" s="516"/>
      <c r="NG55" s="516"/>
      <c r="NH55" s="516"/>
      <c r="NI55" s="516"/>
      <c r="NJ55" s="516"/>
      <c r="NK55" s="516"/>
      <c r="NL55" s="516"/>
      <c r="NM55" s="516"/>
      <c r="NN55" s="516"/>
      <c r="NO55" s="516"/>
      <c r="NP55" s="516"/>
      <c r="NQ55" s="516"/>
      <c r="NR55" s="516"/>
      <c r="NS55" s="516"/>
      <c r="NT55" s="516"/>
      <c r="NU55" s="516"/>
      <c r="NV55" s="516"/>
      <c r="NW55" s="516"/>
      <c r="NX55" s="516"/>
      <c r="NY55" s="516"/>
      <c r="NZ55" s="516"/>
      <c r="OA55" s="516"/>
      <c r="OB55" s="516"/>
      <c r="OC55" s="516"/>
      <c r="OD55" s="516"/>
      <c r="OE55" s="516"/>
      <c r="OF55" s="516"/>
      <c r="OG55" s="516"/>
      <c r="OH55" s="516"/>
      <c r="OI55" s="516"/>
      <c r="OJ55" s="516"/>
      <c r="OK55" s="516"/>
      <c r="OL55" s="516"/>
      <c r="OM55" s="516"/>
      <c r="ON55" s="516"/>
      <c r="OO55" s="516"/>
      <c r="OP55" s="516"/>
      <c r="OQ55" s="516"/>
      <c r="OR55" s="516"/>
      <c r="OS55" s="516"/>
      <c r="OT55" s="516"/>
      <c r="OU55" s="516"/>
      <c r="OV55" s="516"/>
      <c r="OW55" s="516"/>
      <c r="OX55" s="516"/>
      <c r="OY55" s="516"/>
      <c r="OZ55" s="516"/>
      <c r="PA55" s="516"/>
      <c r="PB55" s="516"/>
      <c r="PC55" s="516"/>
      <c r="PD55" s="516"/>
      <c r="PE55" s="516"/>
      <c r="PF55" s="516"/>
      <c r="PG55" s="516"/>
      <c r="PH55" s="516"/>
      <c r="PI55" s="516"/>
      <c r="PJ55" s="516"/>
      <c r="PK55" s="516"/>
      <c r="PL55" s="516"/>
      <c r="PM55" s="516"/>
      <c r="PN55" s="516"/>
      <c r="PO55" s="516"/>
      <c r="PP55" s="516"/>
      <c r="PQ55" s="516"/>
      <c r="PR55" s="516"/>
      <c r="PS55" s="516"/>
      <c r="PT55" s="516"/>
      <c r="PU55" s="516"/>
      <c r="PV55" s="516"/>
      <c r="PW55" s="516"/>
      <c r="PX55" s="516"/>
      <c r="PY55" s="516"/>
      <c r="PZ55" s="516"/>
      <c r="QA55" s="516"/>
      <c r="QB55" s="516"/>
      <c r="QC55" s="516"/>
      <c r="QD55" s="516"/>
      <c r="QE55" s="516"/>
      <c r="QF55" s="516"/>
      <c r="QG55" s="516"/>
      <c r="QH55" s="516"/>
      <c r="QI55" s="516"/>
      <c r="QJ55" s="516"/>
      <c r="QK55" s="516"/>
      <c r="QL55" s="516"/>
      <c r="QM55" s="516"/>
      <c r="QN55" s="516"/>
      <c r="QO55" s="516"/>
      <c r="QP55" s="516"/>
      <c r="QQ55" s="516"/>
      <c r="QR55" s="516"/>
      <c r="QS55" s="516"/>
      <c r="QT55" s="516"/>
      <c r="QU55" s="516"/>
      <c r="QV55" s="516"/>
      <c r="QW55" s="516"/>
      <c r="QX55" s="516"/>
      <c r="QY55" s="516"/>
      <c r="QZ55" s="516"/>
      <c r="RA55" s="516"/>
      <c r="RB55" s="516"/>
      <c r="RC55" s="516"/>
      <c r="RD55" s="516"/>
      <c r="RE55" s="516"/>
      <c r="RF55" s="516"/>
      <c r="RG55" s="516"/>
    </row>
    <row r="56" spans="1:475" ht="51" customHeight="1" thickBot="1" x14ac:dyDescent="0.3">
      <c r="A56" s="322">
        <v>37</v>
      </c>
      <c r="B56" s="122" t="s">
        <v>80</v>
      </c>
      <c r="C56" s="157" t="s">
        <v>109</v>
      </c>
      <c r="D56" s="152" t="s">
        <v>70</v>
      </c>
      <c r="E56" s="425" t="str">
        <f t="shared" si="23"/>
        <v/>
      </c>
      <c r="F56" s="425" t="str">
        <f t="shared" si="23"/>
        <v/>
      </c>
      <c r="G56" s="425" t="str">
        <f t="shared" si="23"/>
        <v/>
      </c>
      <c r="H56" s="425" t="str">
        <f t="shared" si="23"/>
        <v/>
      </c>
      <c r="I56" s="425" t="str">
        <f t="shared" si="23"/>
        <v/>
      </c>
      <c r="J56" s="425" t="str">
        <f t="shared" si="23"/>
        <v/>
      </c>
      <c r="K56" s="425" t="str">
        <f t="shared" si="23"/>
        <v/>
      </c>
      <c r="L56" s="425" t="str">
        <f t="shared" si="23"/>
        <v/>
      </c>
      <c r="M56" s="425" t="str">
        <f t="shared" si="23"/>
        <v/>
      </c>
      <c r="N56" s="425" t="str">
        <f t="shared" si="23"/>
        <v/>
      </c>
      <c r="O56" s="425" t="str">
        <f t="shared" si="23"/>
        <v/>
      </c>
      <c r="P56" s="425" t="str">
        <f t="shared" si="23"/>
        <v/>
      </c>
      <c r="Q56" s="425" t="str">
        <f t="shared" si="23"/>
        <v/>
      </c>
      <c r="R56" s="425" t="str">
        <f t="shared" si="23"/>
        <v/>
      </c>
      <c r="S56" s="425" t="str">
        <f t="shared" si="23"/>
        <v/>
      </c>
      <c r="T56" s="425" t="str">
        <f t="shared" si="23"/>
        <v/>
      </c>
      <c r="U56" s="425" t="str">
        <f t="shared" si="24"/>
        <v/>
      </c>
      <c r="V56" s="425" t="str">
        <f t="shared" si="24"/>
        <v/>
      </c>
      <c r="W56" s="425" t="str">
        <f t="shared" si="24"/>
        <v/>
      </c>
      <c r="X56" s="425" t="str">
        <f t="shared" si="24"/>
        <v/>
      </c>
      <c r="Y56" s="664"/>
      <c r="Z56" s="665"/>
      <c r="AA56" s="66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6"/>
      <c r="BF56" s="516"/>
      <c r="BG56" s="516"/>
      <c r="BH56" s="516"/>
      <c r="BI56" s="516"/>
      <c r="BJ56" s="516"/>
      <c r="BK56" s="516"/>
      <c r="BL56" s="516"/>
      <c r="BM56" s="516"/>
      <c r="BN56" s="516"/>
      <c r="BO56" s="516"/>
      <c r="BP56" s="516"/>
      <c r="BQ56" s="516"/>
      <c r="BR56" s="516"/>
      <c r="BS56" s="516"/>
      <c r="BT56" s="516"/>
      <c r="BU56" s="516"/>
      <c r="BV56" s="516"/>
      <c r="BW56" s="516"/>
      <c r="BX56" s="516"/>
      <c r="BY56" s="516"/>
      <c r="BZ56" s="516"/>
      <c r="CA56" s="516"/>
      <c r="CB56" s="516"/>
      <c r="CC56" s="516"/>
      <c r="CD56" s="516"/>
      <c r="CE56" s="516"/>
      <c r="CF56" s="516"/>
      <c r="CG56" s="516"/>
      <c r="CH56" s="516"/>
      <c r="CI56" s="516"/>
      <c r="CJ56" s="516"/>
      <c r="CK56" s="516"/>
      <c r="CL56" s="516"/>
      <c r="CM56" s="516"/>
      <c r="CN56" s="516"/>
      <c r="CO56" s="516"/>
      <c r="CP56" s="516"/>
      <c r="CQ56" s="516"/>
      <c r="CR56" s="516"/>
      <c r="CS56" s="516"/>
      <c r="CT56" s="516"/>
      <c r="CU56" s="516"/>
      <c r="CV56" s="516"/>
      <c r="CW56" s="516"/>
      <c r="CX56" s="516"/>
      <c r="CY56" s="516"/>
      <c r="CZ56" s="516"/>
      <c r="DA56" s="516"/>
      <c r="DB56" s="516"/>
      <c r="DC56" s="516"/>
      <c r="DD56" s="516"/>
      <c r="DE56" s="516"/>
      <c r="DF56" s="516"/>
      <c r="DG56" s="516"/>
      <c r="DH56" s="516"/>
      <c r="DI56" s="516"/>
      <c r="DJ56" s="516"/>
      <c r="DK56" s="516"/>
      <c r="DL56" s="516"/>
      <c r="DM56" s="516"/>
      <c r="DN56" s="516"/>
      <c r="DO56" s="516"/>
      <c r="DP56" s="516"/>
      <c r="DQ56" s="516"/>
      <c r="DR56" s="516"/>
      <c r="DS56" s="516"/>
      <c r="DT56" s="516"/>
      <c r="DU56" s="516"/>
      <c r="DV56" s="516"/>
      <c r="DW56" s="516"/>
      <c r="DX56" s="516"/>
      <c r="DY56" s="516"/>
      <c r="DZ56" s="516"/>
      <c r="EA56" s="516"/>
      <c r="EB56" s="516"/>
      <c r="EC56" s="516"/>
      <c r="ED56" s="516"/>
      <c r="EE56" s="516"/>
      <c r="EF56" s="516"/>
      <c r="EG56" s="516"/>
      <c r="EH56" s="516"/>
      <c r="EI56" s="516"/>
      <c r="EJ56" s="516"/>
      <c r="EK56" s="516"/>
      <c r="EL56" s="516"/>
      <c r="EM56" s="516"/>
      <c r="EN56" s="516"/>
      <c r="EO56" s="516"/>
      <c r="EP56" s="516"/>
      <c r="EQ56" s="516"/>
      <c r="ER56" s="516"/>
      <c r="ES56" s="516"/>
      <c r="ET56" s="516"/>
      <c r="EU56" s="516"/>
      <c r="EV56" s="516"/>
      <c r="EW56" s="516"/>
      <c r="EX56" s="516"/>
      <c r="EY56" s="516"/>
      <c r="EZ56" s="516"/>
      <c r="FA56" s="516"/>
      <c r="FB56" s="516"/>
      <c r="FC56" s="516"/>
      <c r="FD56" s="516"/>
      <c r="FE56" s="516"/>
      <c r="FF56" s="516"/>
      <c r="FG56" s="516"/>
      <c r="FH56" s="516"/>
      <c r="FI56" s="516"/>
      <c r="FJ56" s="516"/>
      <c r="FK56" s="516"/>
      <c r="FL56" s="516"/>
      <c r="FM56" s="516"/>
      <c r="FN56" s="516"/>
      <c r="FO56" s="516"/>
      <c r="FP56" s="516"/>
      <c r="FQ56" s="516"/>
      <c r="FR56" s="516"/>
      <c r="FS56" s="516"/>
      <c r="FT56" s="516"/>
      <c r="FU56" s="516"/>
      <c r="FV56" s="516"/>
      <c r="FW56" s="516"/>
      <c r="FX56" s="516"/>
      <c r="FY56" s="516"/>
      <c r="FZ56" s="516"/>
      <c r="GA56" s="516"/>
      <c r="GB56" s="516"/>
      <c r="GC56" s="516"/>
      <c r="GD56" s="516"/>
      <c r="GE56" s="516"/>
      <c r="GF56" s="516"/>
      <c r="GG56" s="516"/>
      <c r="GH56" s="516"/>
      <c r="GI56" s="516"/>
      <c r="GJ56" s="516"/>
      <c r="GK56" s="516"/>
      <c r="GL56" s="516"/>
      <c r="GM56" s="516"/>
      <c r="GN56" s="516"/>
      <c r="GO56" s="516"/>
      <c r="GP56" s="516"/>
      <c r="GQ56" s="516"/>
      <c r="GR56" s="516"/>
      <c r="GS56" s="516"/>
      <c r="GT56" s="516"/>
      <c r="GU56" s="516"/>
      <c r="GV56" s="516"/>
      <c r="GW56" s="516"/>
      <c r="GX56" s="516"/>
      <c r="GY56" s="516"/>
      <c r="GZ56" s="516"/>
      <c r="HA56" s="516"/>
      <c r="HB56" s="516"/>
      <c r="HC56" s="516"/>
      <c r="HD56" s="516"/>
      <c r="HE56" s="516"/>
      <c r="HF56" s="516"/>
      <c r="HG56" s="516"/>
      <c r="HH56" s="516"/>
      <c r="HI56" s="516"/>
      <c r="HJ56" s="516"/>
      <c r="HK56" s="516"/>
      <c r="HL56" s="516"/>
      <c r="HM56" s="516"/>
      <c r="HN56" s="516"/>
      <c r="HO56" s="516"/>
      <c r="HP56" s="516"/>
      <c r="HQ56" s="516"/>
      <c r="HR56" s="516"/>
      <c r="HS56" s="516"/>
      <c r="HT56" s="516"/>
      <c r="HU56" s="516"/>
      <c r="HV56" s="516"/>
      <c r="HW56" s="516"/>
      <c r="HX56" s="516"/>
      <c r="HY56" s="516"/>
      <c r="HZ56" s="516"/>
      <c r="IA56" s="516"/>
      <c r="IB56" s="516"/>
      <c r="IC56" s="516"/>
      <c r="ID56" s="516"/>
      <c r="IE56" s="516"/>
      <c r="IF56" s="516"/>
      <c r="IG56" s="516"/>
      <c r="IH56" s="516"/>
      <c r="II56" s="516"/>
      <c r="IJ56" s="516"/>
      <c r="IK56" s="516"/>
      <c r="IL56" s="516"/>
      <c r="IM56" s="516"/>
      <c r="IN56" s="516"/>
      <c r="IO56" s="516"/>
      <c r="IP56" s="516"/>
      <c r="IQ56" s="516"/>
      <c r="IR56" s="516"/>
      <c r="IS56" s="516"/>
      <c r="IT56" s="516"/>
      <c r="IU56" s="516"/>
      <c r="IV56" s="516"/>
      <c r="IW56" s="516"/>
      <c r="IX56" s="516"/>
      <c r="IY56" s="516"/>
      <c r="IZ56" s="516"/>
      <c r="JA56" s="516"/>
      <c r="JB56" s="516"/>
      <c r="JC56" s="516"/>
      <c r="JD56" s="516"/>
      <c r="JE56" s="516"/>
      <c r="JF56" s="516"/>
      <c r="JG56" s="516"/>
      <c r="JH56" s="516"/>
      <c r="JI56" s="516"/>
      <c r="JJ56" s="516"/>
      <c r="JK56" s="516"/>
      <c r="JL56" s="516"/>
      <c r="JM56" s="516"/>
      <c r="JN56" s="516"/>
      <c r="JO56" s="516"/>
      <c r="JP56" s="516"/>
      <c r="JQ56" s="516"/>
      <c r="JR56" s="516"/>
      <c r="JS56" s="516"/>
      <c r="JT56" s="516"/>
      <c r="JU56" s="516"/>
      <c r="JV56" s="516"/>
      <c r="JW56" s="516"/>
      <c r="JX56" s="516"/>
      <c r="JY56" s="516"/>
      <c r="JZ56" s="516"/>
      <c r="KA56" s="516"/>
      <c r="KB56" s="516"/>
      <c r="KC56" s="516"/>
      <c r="KD56" s="516"/>
      <c r="KE56" s="516"/>
      <c r="KF56" s="516"/>
      <c r="KG56" s="516"/>
      <c r="KH56" s="516"/>
      <c r="KI56" s="516"/>
      <c r="KJ56" s="516"/>
      <c r="KK56" s="516"/>
      <c r="KL56" s="516"/>
      <c r="KM56" s="516"/>
      <c r="KN56" s="516"/>
      <c r="KO56" s="516"/>
      <c r="KP56" s="516"/>
      <c r="KQ56" s="516"/>
      <c r="KR56" s="516"/>
      <c r="KS56" s="516"/>
      <c r="KT56" s="516"/>
      <c r="KU56" s="516"/>
      <c r="KV56" s="516"/>
      <c r="KW56" s="516"/>
      <c r="KX56" s="516"/>
      <c r="KY56" s="516"/>
      <c r="KZ56" s="516"/>
      <c r="LA56" s="516"/>
      <c r="LB56" s="516"/>
      <c r="LC56" s="516"/>
      <c r="LD56" s="516"/>
      <c r="LE56" s="516"/>
      <c r="LF56" s="516"/>
      <c r="LG56" s="516"/>
      <c r="LH56" s="516"/>
      <c r="LI56" s="516"/>
      <c r="LJ56" s="516"/>
      <c r="LK56" s="516"/>
      <c r="LL56" s="516"/>
      <c r="LM56" s="516"/>
      <c r="LN56" s="516"/>
      <c r="LO56" s="516"/>
      <c r="LP56" s="516"/>
      <c r="LQ56" s="516"/>
      <c r="LR56" s="516"/>
      <c r="LS56" s="516"/>
      <c r="LT56" s="516"/>
      <c r="LU56" s="516"/>
      <c r="LV56" s="516"/>
      <c r="LW56" s="516"/>
      <c r="LX56" s="516"/>
      <c r="LY56" s="516"/>
      <c r="LZ56" s="516"/>
      <c r="MA56" s="516"/>
      <c r="MB56" s="516"/>
      <c r="MC56" s="516"/>
      <c r="MD56" s="516"/>
      <c r="ME56" s="516"/>
      <c r="MF56" s="516"/>
      <c r="MG56" s="516"/>
      <c r="MH56" s="516"/>
      <c r="MI56" s="516"/>
      <c r="MJ56" s="516"/>
      <c r="MK56" s="516"/>
      <c r="ML56" s="516"/>
      <c r="MM56" s="516"/>
      <c r="MN56" s="516"/>
      <c r="MO56" s="516"/>
      <c r="MP56" s="516"/>
      <c r="MQ56" s="516"/>
      <c r="MR56" s="516"/>
      <c r="MS56" s="516"/>
      <c r="MT56" s="516"/>
      <c r="MU56" s="516"/>
      <c r="MV56" s="516"/>
      <c r="MW56" s="516"/>
      <c r="MX56" s="516"/>
      <c r="MY56" s="516"/>
      <c r="MZ56" s="516"/>
      <c r="NA56" s="516"/>
      <c r="NB56" s="516"/>
      <c r="NC56" s="516"/>
      <c r="ND56" s="516"/>
      <c r="NE56" s="516"/>
      <c r="NF56" s="516"/>
      <c r="NG56" s="516"/>
      <c r="NH56" s="516"/>
      <c r="NI56" s="516"/>
      <c r="NJ56" s="516"/>
      <c r="NK56" s="516"/>
      <c r="NL56" s="516"/>
      <c r="NM56" s="516"/>
      <c r="NN56" s="516"/>
      <c r="NO56" s="516"/>
      <c r="NP56" s="516"/>
      <c r="NQ56" s="516"/>
      <c r="NR56" s="516"/>
      <c r="NS56" s="516"/>
      <c r="NT56" s="516"/>
      <c r="NU56" s="516"/>
      <c r="NV56" s="516"/>
      <c r="NW56" s="516"/>
      <c r="NX56" s="516"/>
      <c r="NY56" s="516"/>
      <c r="NZ56" s="516"/>
      <c r="OA56" s="516"/>
      <c r="OB56" s="516"/>
      <c r="OC56" s="516"/>
      <c r="OD56" s="516"/>
      <c r="OE56" s="516"/>
      <c r="OF56" s="516"/>
      <c r="OG56" s="516"/>
      <c r="OH56" s="516"/>
      <c r="OI56" s="516"/>
      <c r="OJ56" s="516"/>
      <c r="OK56" s="516"/>
      <c r="OL56" s="516"/>
      <c r="OM56" s="516"/>
      <c r="ON56" s="516"/>
      <c r="OO56" s="516"/>
      <c r="OP56" s="516"/>
      <c r="OQ56" s="516"/>
      <c r="OR56" s="516"/>
      <c r="OS56" s="516"/>
      <c r="OT56" s="516"/>
      <c r="OU56" s="516"/>
      <c r="OV56" s="516"/>
      <c r="OW56" s="516"/>
      <c r="OX56" s="516"/>
      <c r="OY56" s="516"/>
      <c r="OZ56" s="516"/>
      <c r="PA56" s="516"/>
      <c r="PB56" s="516"/>
      <c r="PC56" s="516"/>
      <c r="PD56" s="516"/>
      <c r="PE56" s="516"/>
      <c r="PF56" s="516"/>
      <c r="PG56" s="516"/>
      <c r="PH56" s="516"/>
      <c r="PI56" s="516"/>
      <c r="PJ56" s="516"/>
      <c r="PK56" s="516"/>
      <c r="PL56" s="516"/>
      <c r="PM56" s="516"/>
      <c r="PN56" s="516"/>
      <c r="PO56" s="516"/>
      <c r="PP56" s="516"/>
      <c r="PQ56" s="516"/>
      <c r="PR56" s="516"/>
      <c r="PS56" s="516"/>
      <c r="PT56" s="516"/>
      <c r="PU56" s="516"/>
      <c r="PV56" s="516"/>
      <c r="PW56" s="516"/>
      <c r="PX56" s="516"/>
      <c r="PY56" s="516"/>
      <c r="PZ56" s="516"/>
      <c r="QA56" s="516"/>
      <c r="QB56" s="516"/>
      <c r="QC56" s="516"/>
      <c r="QD56" s="516"/>
      <c r="QE56" s="516"/>
      <c r="QF56" s="516"/>
      <c r="QG56" s="516"/>
      <c r="QH56" s="516"/>
      <c r="QI56" s="516"/>
      <c r="QJ56" s="516"/>
      <c r="QK56" s="516"/>
      <c r="QL56" s="516"/>
      <c r="QM56" s="516"/>
      <c r="QN56" s="516"/>
      <c r="QO56" s="516"/>
      <c r="QP56" s="516"/>
      <c r="QQ56" s="516"/>
      <c r="QR56" s="516"/>
      <c r="QS56" s="516"/>
      <c r="QT56" s="516"/>
      <c r="QU56" s="516"/>
      <c r="QV56" s="516"/>
      <c r="QW56" s="516"/>
      <c r="QX56" s="516"/>
      <c r="QY56" s="516"/>
      <c r="QZ56" s="516"/>
      <c r="RA56" s="516"/>
      <c r="RB56" s="516"/>
      <c r="RC56" s="516"/>
      <c r="RD56" s="516"/>
      <c r="RE56" s="516"/>
      <c r="RF56" s="516"/>
      <c r="RG56" s="516"/>
    </row>
    <row r="57" spans="1:475" ht="22.5" customHeight="1" thickBot="1" x14ac:dyDescent="0.3">
      <c r="A57" s="237" t="s">
        <v>132</v>
      </c>
      <c r="B57" s="775" t="s">
        <v>204</v>
      </c>
      <c r="C57" s="776"/>
      <c r="D57" s="323" t="s">
        <v>10</v>
      </c>
      <c r="E57" s="715" t="s">
        <v>66</v>
      </c>
      <c r="F57" s="706" t="s">
        <v>66</v>
      </c>
      <c r="G57" s="706" t="s">
        <v>66</v>
      </c>
      <c r="H57" s="706" t="s">
        <v>66</v>
      </c>
      <c r="I57" s="706" t="s">
        <v>66</v>
      </c>
      <c r="J57" s="706" t="s">
        <v>66</v>
      </c>
      <c r="K57" s="706" t="s">
        <v>66</v>
      </c>
      <c r="L57" s="706" t="s">
        <v>66</v>
      </c>
      <c r="M57" s="706" t="s">
        <v>66</v>
      </c>
      <c r="N57" s="706" t="s">
        <v>66</v>
      </c>
      <c r="O57" s="706" t="s">
        <v>66</v>
      </c>
      <c r="P57" s="706" t="s">
        <v>66</v>
      </c>
      <c r="Q57" s="706" t="s">
        <v>66</v>
      </c>
      <c r="R57" s="706" t="s">
        <v>66</v>
      </c>
      <c r="S57" s="706" t="s">
        <v>66</v>
      </c>
      <c r="T57" s="706" t="s">
        <v>66</v>
      </c>
      <c r="U57" s="706" t="s">
        <v>66</v>
      </c>
      <c r="V57" s="706" t="s">
        <v>66</v>
      </c>
      <c r="W57" s="706" t="s">
        <v>66</v>
      </c>
      <c r="X57" s="706" t="s">
        <v>66</v>
      </c>
      <c r="Y57" s="717" t="s">
        <v>41</v>
      </c>
      <c r="Z57" s="718" t="s">
        <v>139</v>
      </c>
      <c r="AA57" s="719" t="s">
        <v>42</v>
      </c>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6"/>
      <c r="BF57" s="516"/>
      <c r="BG57" s="516"/>
      <c r="BH57" s="516"/>
      <c r="BI57" s="516"/>
      <c r="BJ57" s="516"/>
      <c r="BK57" s="516"/>
      <c r="BL57" s="516"/>
      <c r="BM57" s="516"/>
      <c r="BN57" s="516"/>
      <c r="BO57" s="516"/>
      <c r="BP57" s="516"/>
      <c r="BQ57" s="516"/>
      <c r="BR57" s="516"/>
      <c r="BS57" s="516"/>
      <c r="BT57" s="516"/>
      <c r="BU57" s="516"/>
      <c r="BV57" s="516"/>
      <c r="BW57" s="516"/>
      <c r="BX57" s="516"/>
      <c r="BY57" s="516"/>
      <c r="BZ57" s="516"/>
      <c r="CA57" s="516"/>
      <c r="CB57" s="516"/>
      <c r="CC57" s="516"/>
      <c r="CD57" s="516"/>
      <c r="CE57" s="516"/>
      <c r="CF57" s="516"/>
      <c r="CG57" s="516"/>
      <c r="CH57" s="516"/>
      <c r="CI57" s="516"/>
      <c r="CJ57" s="516"/>
      <c r="CK57" s="516"/>
      <c r="CL57" s="516"/>
      <c r="CM57" s="516"/>
      <c r="CN57" s="516"/>
      <c r="CO57" s="516"/>
      <c r="CP57" s="516"/>
      <c r="CQ57" s="516"/>
      <c r="CR57" s="516"/>
      <c r="CS57" s="516"/>
      <c r="CT57" s="516"/>
      <c r="CU57" s="516"/>
      <c r="CV57" s="516"/>
      <c r="CW57" s="516"/>
      <c r="CX57" s="516"/>
      <c r="CY57" s="516"/>
      <c r="CZ57" s="516"/>
      <c r="DA57" s="516"/>
      <c r="DB57" s="516"/>
      <c r="DC57" s="516"/>
      <c r="DD57" s="516"/>
      <c r="DE57" s="516"/>
      <c r="DF57" s="516"/>
      <c r="DG57" s="516"/>
      <c r="DH57" s="516"/>
      <c r="DI57" s="516"/>
      <c r="DJ57" s="516"/>
      <c r="DK57" s="516"/>
      <c r="DL57" s="516"/>
      <c r="DM57" s="516"/>
      <c r="DN57" s="516"/>
      <c r="DO57" s="516"/>
      <c r="DP57" s="516"/>
      <c r="DQ57" s="516"/>
      <c r="DR57" s="516"/>
      <c r="DS57" s="516"/>
      <c r="DT57" s="516"/>
      <c r="DU57" s="516"/>
      <c r="DV57" s="516"/>
      <c r="DW57" s="516"/>
      <c r="DX57" s="516"/>
      <c r="DY57" s="516"/>
      <c r="DZ57" s="516"/>
      <c r="EA57" s="516"/>
      <c r="EB57" s="516"/>
      <c r="EC57" s="516"/>
      <c r="ED57" s="516"/>
      <c r="EE57" s="516"/>
      <c r="EF57" s="516"/>
      <c r="EG57" s="516"/>
      <c r="EH57" s="516"/>
      <c r="EI57" s="516"/>
      <c r="EJ57" s="516"/>
      <c r="EK57" s="516"/>
      <c r="EL57" s="516"/>
      <c r="EM57" s="516"/>
      <c r="EN57" s="516"/>
      <c r="EO57" s="516"/>
      <c r="EP57" s="516"/>
      <c r="EQ57" s="516"/>
      <c r="ER57" s="516"/>
      <c r="ES57" s="516"/>
      <c r="ET57" s="516"/>
      <c r="EU57" s="516"/>
      <c r="EV57" s="516"/>
      <c r="EW57" s="516"/>
      <c r="EX57" s="516"/>
      <c r="EY57" s="516"/>
      <c r="EZ57" s="516"/>
      <c r="FA57" s="516"/>
      <c r="FB57" s="516"/>
      <c r="FC57" s="516"/>
      <c r="FD57" s="516"/>
      <c r="FE57" s="516"/>
      <c r="FF57" s="516"/>
      <c r="FG57" s="516"/>
      <c r="FH57" s="516"/>
      <c r="FI57" s="516"/>
      <c r="FJ57" s="516"/>
      <c r="FK57" s="516"/>
      <c r="FL57" s="516"/>
      <c r="FM57" s="516"/>
      <c r="FN57" s="516"/>
      <c r="FO57" s="516"/>
      <c r="FP57" s="516"/>
      <c r="FQ57" s="516"/>
      <c r="FR57" s="516"/>
      <c r="FS57" s="516"/>
      <c r="FT57" s="516"/>
      <c r="FU57" s="516"/>
      <c r="FV57" s="516"/>
      <c r="FW57" s="516"/>
      <c r="FX57" s="516"/>
      <c r="FY57" s="516"/>
      <c r="FZ57" s="516"/>
      <c r="GA57" s="516"/>
      <c r="GB57" s="516"/>
      <c r="GC57" s="516"/>
      <c r="GD57" s="516"/>
      <c r="GE57" s="516"/>
      <c r="GF57" s="516"/>
      <c r="GG57" s="516"/>
      <c r="GH57" s="516"/>
      <c r="GI57" s="516"/>
      <c r="GJ57" s="516"/>
      <c r="GK57" s="516"/>
      <c r="GL57" s="516"/>
      <c r="GM57" s="516"/>
      <c r="GN57" s="516"/>
      <c r="GO57" s="516"/>
      <c r="GP57" s="516"/>
      <c r="GQ57" s="516"/>
      <c r="GR57" s="516"/>
      <c r="GS57" s="516"/>
      <c r="GT57" s="516"/>
      <c r="GU57" s="516"/>
      <c r="GV57" s="516"/>
      <c r="GW57" s="516"/>
      <c r="GX57" s="516"/>
      <c r="GY57" s="516"/>
      <c r="GZ57" s="516"/>
      <c r="HA57" s="516"/>
      <c r="HB57" s="516"/>
      <c r="HC57" s="516"/>
      <c r="HD57" s="516"/>
      <c r="HE57" s="516"/>
      <c r="HF57" s="516"/>
      <c r="HG57" s="516"/>
      <c r="HH57" s="516"/>
      <c r="HI57" s="516"/>
      <c r="HJ57" s="516"/>
      <c r="HK57" s="516"/>
      <c r="HL57" s="516"/>
      <c r="HM57" s="516"/>
      <c r="HN57" s="516"/>
      <c r="HO57" s="516"/>
      <c r="HP57" s="516"/>
      <c r="HQ57" s="516"/>
      <c r="HR57" s="516"/>
      <c r="HS57" s="516"/>
      <c r="HT57" s="516"/>
      <c r="HU57" s="516"/>
      <c r="HV57" s="516"/>
      <c r="HW57" s="516"/>
      <c r="HX57" s="516"/>
      <c r="HY57" s="516"/>
      <c r="HZ57" s="516"/>
      <c r="IA57" s="516"/>
      <c r="IB57" s="516"/>
      <c r="IC57" s="516"/>
      <c r="ID57" s="516"/>
      <c r="IE57" s="516"/>
      <c r="IF57" s="516"/>
      <c r="IG57" s="516"/>
      <c r="IH57" s="516"/>
      <c r="II57" s="516"/>
      <c r="IJ57" s="516"/>
      <c r="IK57" s="516"/>
      <c r="IL57" s="516"/>
      <c r="IM57" s="516"/>
      <c r="IN57" s="516"/>
      <c r="IO57" s="516"/>
      <c r="IP57" s="516"/>
      <c r="IQ57" s="516"/>
      <c r="IR57" s="516"/>
      <c r="IS57" s="516"/>
      <c r="IT57" s="516"/>
      <c r="IU57" s="516"/>
      <c r="IV57" s="516"/>
      <c r="IW57" s="516"/>
      <c r="IX57" s="516"/>
      <c r="IY57" s="516"/>
      <c r="IZ57" s="516"/>
      <c r="JA57" s="516"/>
      <c r="JB57" s="516"/>
      <c r="JC57" s="516"/>
      <c r="JD57" s="516"/>
      <c r="JE57" s="516"/>
      <c r="JF57" s="516"/>
      <c r="JG57" s="516"/>
      <c r="JH57" s="516"/>
      <c r="JI57" s="516"/>
      <c r="JJ57" s="516"/>
      <c r="JK57" s="516"/>
      <c r="JL57" s="516"/>
      <c r="JM57" s="516"/>
      <c r="JN57" s="516"/>
      <c r="JO57" s="516"/>
      <c r="JP57" s="516"/>
      <c r="JQ57" s="516"/>
      <c r="JR57" s="516"/>
      <c r="JS57" s="516"/>
      <c r="JT57" s="516"/>
      <c r="JU57" s="516"/>
      <c r="JV57" s="516"/>
      <c r="JW57" s="516"/>
      <c r="JX57" s="516"/>
      <c r="JY57" s="516"/>
      <c r="JZ57" s="516"/>
      <c r="KA57" s="516"/>
      <c r="KB57" s="516"/>
      <c r="KC57" s="516"/>
      <c r="KD57" s="516"/>
      <c r="KE57" s="516"/>
      <c r="KF57" s="516"/>
      <c r="KG57" s="516"/>
      <c r="KH57" s="516"/>
      <c r="KI57" s="516"/>
      <c r="KJ57" s="516"/>
      <c r="KK57" s="516"/>
      <c r="KL57" s="516"/>
      <c r="KM57" s="516"/>
      <c r="KN57" s="516"/>
      <c r="KO57" s="516"/>
      <c r="KP57" s="516"/>
      <c r="KQ57" s="516"/>
      <c r="KR57" s="516"/>
      <c r="KS57" s="516"/>
      <c r="KT57" s="516"/>
      <c r="KU57" s="516"/>
      <c r="KV57" s="516"/>
      <c r="KW57" s="516"/>
      <c r="KX57" s="516"/>
      <c r="KY57" s="516"/>
      <c r="KZ57" s="516"/>
      <c r="LA57" s="516"/>
      <c r="LB57" s="516"/>
      <c r="LC57" s="516"/>
      <c r="LD57" s="516"/>
      <c r="LE57" s="516"/>
      <c r="LF57" s="516"/>
      <c r="LG57" s="516"/>
      <c r="LH57" s="516"/>
      <c r="LI57" s="516"/>
      <c r="LJ57" s="516"/>
      <c r="LK57" s="516"/>
      <c r="LL57" s="516"/>
      <c r="LM57" s="516"/>
      <c r="LN57" s="516"/>
      <c r="LO57" s="516"/>
      <c r="LP57" s="516"/>
      <c r="LQ57" s="516"/>
      <c r="LR57" s="516"/>
      <c r="LS57" s="516"/>
      <c r="LT57" s="516"/>
      <c r="LU57" s="516"/>
      <c r="LV57" s="516"/>
      <c r="LW57" s="516"/>
      <c r="LX57" s="516"/>
      <c r="LY57" s="516"/>
      <c r="LZ57" s="516"/>
      <c r="MA57" s="516"/>
      <c r="MB57" s="516"/>
      <c r="MC57" s="516"/>
      <c r="MD57" s="516"/>
      <c r="ME57" s="516"/>
      <c r="MF57" s="516"/>
      <c r="MG57" s="516"/>
      <c r="MH57" s="516"/>
      <c r="MI57" s="516"/>
      <c r="MJ57" s="516"/>
      <c r="MK57" s="516"/>
      <c r="ML57" s="516"/>
      <c r="MM57" s="516"/>
      <c r="MN57" s="516"/>
      <c r="MO57" s="516"/>
      <c r="MP57" s="516"/>
      <c r="MQ57" s="516"/>
      <c r="MR57" s="516"/>
      <c r="MS57" s="516"/>
      <c r="MT57" s="516"/>
      <c r="MU57" s="516"/>
      <c r="MV57" s="516"/>
      <c r="MW57" s="516"/>
      <c r="MX57" s="516"/>
      <c r="MY57" s="516"/>
      <c r="MZ57" s="516"/>
      <c r="NA57" s="516"/>
      <c r="NB57" s="516"/>
      <c r="NC57" s="516"/>
      <c r="ND57" s="516"/>
      <c r="NE57" s="516"/>
      <c r="NF57" s="516"/>
      <c r="NG57" s="516"/>
      <c r="NH57" s="516"/>
      <c r="NI57" s="516"/>
      <c r="NJ57" s="516"/>
      <c r="NK57" s="516"/>
      <c r="NL57" s="516"/>
      <c r="NM57" s="516"/>
      <c r="NN57" s="516"/>
      <c r="NO57" s="516"/>
      <c r="NP57" s="516"/>
      <c r="NQ57" s="516"/>
      <c r="NR57" s="516"/>
      <c r="NS57" s="516"/>
      <c r="NT57" s="516"/>
      <c r="NU57" s="516"/>
      <c r="NV57" s="516"/>
      <c r="NW57" s="516"/>
      <c r="NX57" s="516"/>
      <c r="NY57" s="516"/>
      <c r="NZ57" s="516"/>
      <c r="OA57" s="516"/>
      <c r="OB57" s="516"/>
      <c r="OC57" s="516"/>
      <c r="OD57" s="516"/>
      <c r="OE57" s="516"/>
      <c r="OF57" s="516"/>
      <c r="OG57" s="516"/>
      <c r="OH57" s="516"/>
      <c r="OI57" s="516"/>
      <c r="OJ57" s="516"/>
      <c r="OK57" s="516"/>
      <c r="OL57" s="516"/>
      <c r="OM57" s="516"/>
      <c r="ON57" s="516"/>
      <c r="OO57" s="516"/>
      <c r="OP57" s="516"/>
      <c r="OQ57" s="516"/>
      <c r="OR57" s="516"/>
      <c r="OS57" s="516"/>
      <c r="OT57" s="516"/>
      <c r="OU57" s="516"/>
      <c r="OV57" s="516"/>
      <c r="OW57" s="516"/>
      <c r="OX57" s="516"/>
      <c r="OY57" s="516"/>
      <c r="OZ57" s="516"/>
      <c r="PA57" s="516"/>
      <c r="PB57" s="516"/>
      <c r="PC57" s="516"/>
      <c r="PD57" s="516"/>
      <c r="PE57" s="516"/>
      <c r="PF57" s="516"/>
      <c r="PG57" s="516"/>
      <c r="PH57" s="516"/>
      <c r="PI57" s="516"/>
      <c r="PJ57" s="516"/>
      <c r="PK57" s="516"/>
      <c r="PL57" s="516"/>
      <c r="PM57" s="516"/>
      <c r="PN57" s="516"/>
      <c r="PO57" s="516"/>
      <c r="PP57" s="516"/>
      <c r="PQ57" s="516"/>
      <c r="PR57" s="516"/>
      <c r="PS57" s="516"/>
      <c r="PT57" s="516"/>
      <c r="PU57" s="516"/>
      <c r="PV57" s="516"/>
      <c r="PW57" s="516"/>
      <c r="PX57" s="516"/>
      <c r="PY57" s="516"/>
      <c r="PZ57" s="516"/>
      <c r="QA57" s="516"/>
      <c r="QB57" s="516"/>
      <c r="QC57" s="516"/>
      <c r="QD57" s="516"/>
      <c r="QE57" s="516"/>
      <c r="QF57" s="516"/>
      <c r="QG57" s="516"/>
      <c r="QH57" s="516"/>
      <c r="QI57" s="516"/>
      <c r="QJ57" s="516"/>
      <c r="QK57" s="516"/>
      <c r="QL57" s="516"/>
      <c r="QM57" s="516"/>
      <c r="QN57" s="516"/>
      <c r="QO57" s="516"/>
      <c r="QP57" s="516"/>
      <c r="QQ57" s="516"/>
      <c r="QR57" s="516"/>
      <c r="QS57" s="516"/>
      <c r="QT57" s="516"/>
      <c r="QU57" s="516"/>
      <c r="QV57" s="516"/>
      <c r="QW57" s="516"/>
      <c r="QX57" s="516"/>
      <c r="QY57" s="516"/>
      <c r="QZ57" s="516"/>
      <c r="RA57" s="516"/>
      <c r="RB57" s="516"/>
      <c r="RC57" s="516"/>
      <c r="RD57" s="516"/>
      <c r="RE57" s="516"/>
      <c r="RF57" s="516"/>
      <c r="RG57" s="516"/>
    </row>
    <row r="58" spans="1:475" ht="42.75" customHeight="1" x14ac:dyDescent="0.25">
      <c r="A58" s="326">
        <v>38</v>
      </c>
      <c r="B58" s="120" t="s">
        <v>179</v>
      </c>
      <c r="C58" s="165" t="s">
        <v>294</v>
      </c>
      <c r="D58" s="149" t="s">
        <v>81</v>
      </c>
      <c r="E58" s="720"/>
      <c r="F58" s="659"/>
      <c r="G58" s="660"/>
      <c r="H58" s="660"/>
      <c r="I58" s="721"/>
      <c r="J58" s="722"/>
      <c r="K58" s="722"/>
      <c r="L58" s="721"/>
      <c r="M58" s="722"/>
      <c r="N58" s="722"/>
      <c r="O58" s="722"/>
      <c r="P58" s="722"/>
      <c r="Q58" s="722"/>
      <c r="R58" s="722"/>
      <c r="S58" s="722"/>
      <c r="T58" s="722"/>
      <c r="U58" s="722"/>
      <c r="V58" s="722"/>
      <c r="W58" s="722"/>
      <c r="X58" s="722"/>
      <c r="Y58" s="723"/>
      <c r="Z58" s="724"/>
      <c r="AA58" s="521"/>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6"/>
      <c r="BF58" s="516"/>
      <c r="BG58" s="516"/>
      <c r="BH58" s="516"/>
      <c r="BI58" s="516"/>
      <c r="BJ58" s="516"/>
      <c r="BK58" s="516"/>
      <c r="BL58" s="516"/>
      <c r="BM58" s="516"/>
      <c r="BN58" s="516"/>
      <c r="BO58" s="516"/>
      <c r="BP58" s="516"/>
      <c r="BQ58" s="516"/>
      <c r="BR58" s="516"/>
      <c r="BS58" s="516"/>
      <c r="BT58" s="516"/>
      <c r="BU58" s="516"/>
      <c r="BV58" s="516"/>
      <c r="BW58" s="516"/>
      <c r="BX58" s="516"/>
      <c r="BY58" s="516"/>
      <c r="BZ58" s="516"/>
      <c r="CA58" s="516"/>
      <c r="CB58" s="516"/>
      <c r="CC58" s="516"/>
      <c r="CD58" s="516"/>
      <c r="CE58" s="516"/>
      <c r="CF58" s="516"/>
      <c r="CG58" s="516"/>
      <c r="CH58" s="516"/>
      <c r="CI58" s="516"/>
      <c r="CJ58" s="516"/>
      <c r="CK58" s="516"/>
      <c r="CL58" s="516"/>
      <c r="CM58" s="516"/>
      <c r="CN58" s="516"/>
      <c r="CO58" s="516"/>
      <c r="CP58" s="516"/>
      <c r="CQ58" s="516"/>
      <c r="CR58" s="516"/>
      <c r="CS58" s="516"/>
      <c r="CT58" s="516"/>
      <c r="CU58" s="516"/>
      <c r="CV58" s="516"/>
      <c r="CW58" s="516"/>
      <c r="CX58" s="516"/>
      <c r="CY58" s="516"/>
      <c r="CZ58" s="516"/>
      <c r="DA58" s="516"/>
      <c r="DB58" s="516"/>
      <c r="DC58" s="516"/>
      <c r="DD58" s="516"/>
      <c r="DE58" s="516"/>
      <c r="DF58" s="516"/>
      <c r="DG58" s="516"/>
      <c r="DH58" s="516"/>
      <c r="DI58" s="516"/>
      <c r="DJ58" s="516"/>
      <c r="DK58" s="516"/>
      <c r="DL58" s="516"/>
      <c r="DM58" s="516"/>
      <c r="DN58" s="516"/>
      <c r="DO58" s="516"/>
      <c r="DP58" s="516"/>
      <c r="DQ58" s="516"/>
      <c r="DR58" s="516"/>
      <c r="DS58" s="516"/>
      <c r="DT58" s="516"/>
      <c r="DU58" s="516"/>
      <c r="DV58" s="516"/>
      <c r="DW58" s="516"/>
      <c r="DX58" s="516"/>
      <c r="DY58" s="516"/>
      <c r="DZ58" s="516"/>
      <c r="EA58" s="516"/>
      <c r="EB58" s="516"/>
      <c r="EC58" s="516"/>
      <c r="ED58" s="516"/>
      <c r="EE58" s="516"/>
      <c r="EF58" s="516"/>
      <c r="EG58" s="516"/>
      <c r="EH58" s="516"/>
      <c r="EI58" s="516"/>
      <c r="EJ58" s="516"/>
      <c r="EK58" s="516"/>
      <c r="EL58" s="516"/>
      <c r="EM58" s="516"/>
      <c r="EN58" s="516"/>
      <c r="EO58" s="516"/>
      <c r="EP58" s="516"/>
      <c r="EQ58" s="516"/>
      <c r="ER58" s="516"/>
      <c r="ES58" s="516"/>
      <c r="ET58" s="516"/>
      <c r="EU58" s="516"/>
      <c r="EV58" s="516"/>
      <c r="EW58" s="516"/>
      <c r="EX58" s="516"/>
      <c r="EY58" s="516"/>
      <c r="EZ58" s="516"/>
      <c r="FA58" s="516"/>
      <c r="FB58" s="516"/>
      <c r="FC58" s="516"/>
      <c r="FD58" s="516"/>
      <c r="FE58" s="516"/>
      <c r="FF58" s="516"/>
      <c r="FG58" s="516"/>
      <c r="FH58" s="516"/>
      <c r="FI58" s="516"/>
      <c r="FJ58" s="516"/>
      <c r="FK58" s="516"/>
      <c r="FL58" s="516"/>
      <c r="FM58" s="516"/>
      <c r="FN58" s="516"/>
      <c r="FO58" s="516"/>
      <c r="FP58" s="516"/>
      <c r="FQ58" s="516"/>
      <c r="FR58" s="516"/>
      <c r="FS58" s="516"/>
      <c r="FT58" s="516"/>
      <c r="FU58" s="516"/>
      <c r="FV58" s="516"/>
      <c r="FW58" s="516"/>
      <c r="FX58" s="516"/>
      <c r="FY58" s="516"/>
      <c r="FZ58" s="516"/>
      <c r="GA58" s="516"/>
      <c r="GB58" s="516"/>
      <c r="GC58" s="516"/>
      <c r="GD58" s="516"/>
      <c r="GE58" s="516"/>
      <c r="GF58" s="516"/>
      <c r="GG58" s="516"/>
      <c r="GH58" s="516"/>
      <c r="GI58" s="516"/>
      <c r="GJ58" s="516"/>
      <c r="GK58" s="516"/>
      <c r="GL58" s="516"/>
      <c r="GM58" s="516"/>
      <c r="GN58" s="516"/>
      <c r="GO58" s="516"/>
      <c r="GP58" s="516"/>
      <c r="GQ58" s="516"/>
      <c r="GR58" s="516"/>
      <c r="GS58" s="516"/>
      <c r="GT58" s="516"/>
      <c r="GU58" s="516"/>
      <c r="GV58" s="516"/>
      <c r="GW58" s="516"/>
      <c r="GX58" s="516"/>
      <c r="GY58" s="516"/>
      <c r="GZ58" s="516"/>
      <c r="HA58" s="516"/>
      <c r="HB58" s="516"/>
      <c r="HC58" s="516"/>
      <c r="HD58" s="516"/>
      <c r="HE58" s="516"/>
      <c r="HF58" s="516"/>
      <c r="HG58" s="516"/>
      <c r="HH58" s="516"/>
      <c r="HI58" s="516"/>
      <c r="HJ58" s="516"/>
      <c r="HK58" s="516"/>
      <c r="HL58" s="516"/>
      <c r="HM58" s="516"/>
      <c r="HN58" s="516"/>
      <c r="HO58" s="516"/>
      <c r="HP58" s="516"/>
      <c r="HQ58" s="516"/>
      <c r="HR58" s="516"/>
      <c r="HS58" s="516"/>
      <c r="HT58" s="516"/>
      <c r="HU58" s="516"/>
      <c r="HV58" s="516"/>
      <c r="HW58" s="516"/>
      <c r="HX58" s="516"/>
      <c r="HY58" s="516"/>
      <c r="HZ58" s="516"/>
      <c r="IA58" s="516"/>
      <c r="IB58" s="516"/>
      <c r="IC58" s="516"/>
      <c r="ID58" s="516"/>
      <c r="IE58" s="516"/>
      <c r="IF58" s="516"/>
      <c r="IG58" s="516"/>
      <c r="IH58" s="516"/>
      <c r="II58" s="516"/>
      <c r="IJ58" s="516"/>
      <c r="IK58" s="516"/>
      <c r="IL58" s="516"/>
      <c r="IM58" s="516"/>
      <c r="IN58" s="516"/>
      <c r="IO58" s="516"/>
      <c r="IP58" s="516"/>
      <c r="IQ58" s="516"/>
      <c r="IR58" s="516"/>
      <c r="IS58" s="516"/>
      <c r="IT58" s="516"/>
      <c r="IU58" s="516"/>
      <c r="IV58" s="516"/>
      <c r="IW58" s="516"/>
      <c r="IX58" s="516"/>
      <c r="IY58" s="516"/>
      <c r="IZ58" s="516"/>
      <c r="JA58" s="516"/>
      <c r="JB58" s="516"/>
      <c r="JC58" s="516"/>
      <c r="JD58" s="516"/>
      <c r="JE58" s="516"/>
      <c r="JF58" s="516"/>
      <c r="JG58" s="516"/>
      <c r="JH58" s="516"/>
      <c r="JI58" s="516"/>
      <c r="JJ58" s="516"/>
      <c r="JK58" s="516"/>
      <c r="JL58" s="516"/>
      <c r="JM58" s="516"/>
      <c r="JN58" s="516"/>
      <c r="JO58" s="516"/>
      <c r="JP58" s="516"/>
      <c r="JQ58" s="516"/>
      <c r="JR58" s="516"/>
      <c r="JS58" s="516"/>
      <c r="JT58" s="516"/>
      <c r="JU58" s="516"/>
      <c r="JV58" s="516"/>
      <c r="JW58" s="516"/>
      <c r="JX58" s="516"/>
      <c r="JY58" s="516"/>
      <c r="JZ58" s="516"/>
      <c r="KA58" s="516"/>
      <c r="KB58" s="516"/>
      <c r="KC58" s="516"/>
      <c r="KD58" s="516"/>
      <c r="KE58" s="516"/>
      <c r="KF58" s="516"/>
      <c r="KG58" s="516"/>
      <c r="KH58" s="516"/>
      <c r="KI58" s="516"/>
      <c r="KJ58" s="516"/>
      <c r="KK58" s="516"/>
      <c r="KL58" s="516"/>
      <c r="KM58" s="516"/>
      <c r="KN58" s="516"/>
      <c r="KO58" s="516"/>
      <c r="KP58" s="516"/>
      <c r="KQ58" s="516"/>
      <c r="KR58" s="516"/>
      <c r="KS58" s="516"/>
      <c r="KT58" s="516"/>
      <c r="KU58" s="516"/>
      <c r="KV58" s="516"/>
      <c r="KW58" s="516"/>
      <c r="KX58" s="516"/>
      <c r="KY58" s="516"/>
      <c r="KZ58" s="516"/>
      <c r="LA58" s="516"/>
      <c r="LB58" s="516"/>
      <c r="LC58" s="516"/>
      <c r="LD58" s="516"/>
      <c r="LE58" s="516"/>
      <c r="LF58" s="516"/>
      <c r="LG58" s="516"/>
      <c r="LH58" s="516"/>
      <c r="LI58" s="516"/>
      <c r="LJ58" s="516"/>
      <c r="LK58" s="516"/>
      <c r="LL58" s="516"/>
      <c r="LM58" s="516"/>
      <c r="LN58" s="516"/>
      <c r="LO58" s="516"/>
      <c r="LP58" s="516"/>
      <c r="LQ58" s="516"/>
      <c r="LR58" s="516"/>
      <c r="LS58" s="516"/>
      <c r="LT58" s="516"/>
      <c r="LU58" s="516"/>
      <c r="LV58" s="516"/>
      <c r="LW58" s="516"/>
      <c r="LX58" s="516"/>
      <c r="LY58" s="516"/>
      <c r="LZ58" s="516"/>
      <c r="MA58" s="516"/>
      <c r="MB58" s="516"/>
      <c r="MC58" s="516"/>
      <c r="MD58" s="516"/>
      <c r="ME58" s="516"/>
      <c r="MF58" s="516"/>
      <c r="MG58" s="516"/>
      <c r="MH58" s="516"/>
      <c r="MI58" s="516"/>
      <c r="MJ58" s="516"/>
      <c r="MK58" s="516"/>
      <c r="ML58" s="516"/>
      <c r="MM58" s="516"/>
      <c r="MN58" s="516"/>
      <c r="MO58" s="516"/>
      <c r="MP58" s="516"/>
      <c r="MQ58" s="516"/>
      <c r="MR58" s="516"/>
      <c r="MS58" s="516"/>
      <c r="MT58" s="516"/>
      <c r="MU58" s="516"/>
      <c r="MV58" s="516"/>
      <c r="MW58" s="516"/>
      <c r="MX58" s="516"/>
      <c r="MY58" s="516"/>
      <c r="MZ58" s="516"/>
      <c r="NA58" s="516"/>
      <c r="NB58" s="516"/>
      <c r="NC58" s="516"/>
      <c r="ND58" s="516"/>
      <c r="NE58" s="516"/>
      <c r="NF58" s="516"/>
      <c r="NG58" s="516"/>
      <c r="NH58" s="516"/>
      <c r="NI58" s="516"/>
      <c r="NJ58" s="516"/>
      <c r="NK58" s="516"/>
      <c r="NL58" s="516"/>
      <c r="NM58" s="516"/>
      <c r="NN58" s="516"/>
      <c r="NO58" s="516"/>
      <c r="NP58" s="516"/>
      <c r="NQ58" s="516"/>
      <c r="NR58" s="516"/>
      <c r="NS58" s="516"/>
      <c r="NT58" s="516"/>
      <c r="NU58" s="516"/>
      <c r="NV58" s="516"/>
      <c r="NW58" s="516"/>
      <c r="NX58" s="516"/>
      <c r="NY58" s="516"/>
      <c r="NZ58" s="516"/>
      <c r="OA58" s="516"/>
      <c r="OB58" s="516"/>
      <c r="OC58" s="516"/>
      <c r="OD58" s="516"/>
      <c r="OE58" s="516"/>
      <c r="OF58" s="516"/>
      <c r="OG58" s="516"/>
      <c r="OH58" s="516"/>
      <c r="OI58" s="516"/>
      <c r="OJ58" s="516"/>
      <c r="OK58" s="516"/>
      <c r="OL58" s="516"/>
      <c r="OM58" s="516"/>
      <c r="ON58" s="516"/>
      <c r="OO58" s="516"/>
      <c r="OP58" s="516"/>
      <c r="OQ58" s="516"/>
      <c r="OR58" s="516"/>
      <c r="OS58" s="516"/>
      <c r="OT58" s="516"/>
      <c r="OU58" s="516"/>
      <c r="OV58" s="516"/>
      <c r="OW58" s="516"/>
      <c r="OX58" s="516"/>
      <c r="OY58" s="516"/>
      <c r="OZ58" s="516"/>
      <c r="PA58" s="516"/>
      <c r="PB58" s="516"/>
      <c r="PC58" s="516"/>
      <c r="PD58" s="516"/>
      <c r="PE58" s="516"/>
      <c r="PF58" s="516"/>
      <c r="PG58" s="516"/>
      <c r="PH58" s="516"/>
      <c r="PI58" s="516"/>
      <c r="PJ58" s="516"/>
      <c r="PK58" s="516"/>
      <c r="PL58" s="516"/>
      <c r="PM58" s="516"/>
      <c r="PN58" s="516"/>
      <c r="PO58" s="516"/>
      <c r="PP58" s="516"/>
      <c r="PQ58" s="516"/>
      <c r="PR58" s="516"/>
      <c r="PS58" s="516"/>
      <c r="PT58" s="516"/>
      <c r="PU58" s="516"/>
      <c r="PV58" s="516"/>
      <c r="PW58" s="516"/>
      <c r="PX58" s="516"/>
      <c r="PY58" s="516"/>
      <c r="PZ58" s="516"/>
      <c r="QA58" s="516"/>
      <c r="QB58" s="516"/>
      <c r="QC58" s="516"/>
      <c r="QD58" s="516"/>
      <c r="QE58" s="516"/>
      <c r="QF58" s="516"/>
      <c r="QG58" s="516"/>
      <c r="QH58" s="516"/>
      <c r="QI58" s="516"/>
      <c r="QJ58" s="516"/>
      <c r="QK58" s="516"/>
      <c r="QL58" s="516"/>
      <c r="QM58" s="516"/>
      <c r="QN58" s="516"/>
      <c r="QO58" s="516"/>
      <c r="QP58" s="516"/>
      <c r="QQ58" s="516"/>
      <c r="QR58" s="516"/>
      <c r="QS58" s="516"/>
      <c r="QT58" s="516"/>
      <c r="QU58" s="516"/>
      <c r="QV58" s="516"/>
      <c r="QW58" s="516"/>
      <c r="QX58" s="516"/>
      <c r="QY58" s="516"/>
      <c r="QZ58" s="516"/>
      <c r="RA58" s="516"/>
      <c r="RB58" s="516"/>
      <c r="RC58" s="516"/>
      <c r="RD58" s="516"/>
      <c r="RE58" s="516"/>
      <c r="RF58" s="516"/>
      <c r="RG58" s="516"/>
    </row>
    <row r="59" spans="1:475" ht="42.75" customHeight="1" x14ac:dyDescent="0.25">
      <c r="A59" s="319">
        <v>39</v>
      </c>
      <c r="B59" s="121" t="s">
        <v>180</v>
      </c>
      <c r="C59" s="159" t="s">
        <v>295</v>
      </c>
      <c r="D59" s="151" t="s">
        <v>81</v>
      </c>
      <c r="E59" s="425"/>
      <c r="F59" s="425"/>
      <c r="G59" s="425"/>
      <c r="H59" s="425"/>
      <c r="I59" s="425"/>
      <c r="J59" s="425"/>
      <c r="K59" s="425"/>
      <c r="L59" s="425"/>
      <c r="M59" s="425"/>
      <c r="N59" s="425"/>
      <c r="O59" s="425"/>
      <c r="P59" s="425"/>
      <c r="Q59" s="425"/>
      <c r="R59" s="425"/>
      <c r="S59" s="425"/>
      <c r="T59" s="425"/>
      <c r="U59" s="425"/>
      <c r="V59" s="425"/>
      <c r="W59" s="425"/>
      <c r="X59" s="425"/>
      <c r="Y59" s="701"/>
      <c r="Z59" s="702"/>
      <c r="AA59" s="522"/>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6"/>
      <c r="BF59" s="516"/>
      <c r="BG59" s="516"/>
      <c r="BH59" s="516"/>
      <c r="BI59" s="516"/>
      <c r="BJ59" s="516"/>
      <c r="BK59" s="516"/>
      <c r="BL59" s="516"/>
      <c r="BM59" s="516"/>
      <c r="BN59" s="516"/>
      <c r="BO59" s="516"/>
      <c r="BP59" s="516"/>
      <c r="BQ59" s="516"/>
      <c r="BR59" s="516"/>
      <c r="BS59" s="516"/>
      <c r="BT59" s="516"/>
      <c r="BU59" s="516"/>
      <c r="BV59" s="516"/>
      <c r="BW59" s="516"/>
      <c r="BX59" s="516"/>
      <c r="BY59" s="516"/>
      <c r="BZ59" s="516"/>
      <c r="CA59" s="516"/>
      <c r="CB59" s="516"/>
      <c r="CC59" s="516"/>
      <c r="CD59" s="516"/>
      <c r="CE59" s="516"/>
      <c r="CF59" s="516"/>
      <c r="CG59" s="516"/>
      <c r="CH59" s="516"/>
      <c r="CI59" s="516"/>
      <c r="CJ59" s="516"/>
      <c r="CK59" s="516"/>
      <c r="CL59" s="516"/>
      <c r="CM59" s="516"/>
      <c r="CN59" s="516"/>
      <c r="CO59" s="516"/>
      <c r="CP59" s="516"/>
      <c r="CQ59" s="516"/>
      <c r="CR59" s="516"/>
      <c r="CS59" s="516"/>
      <c r="CT59" s="516"/>
      <c r="CU59" s="516"/>
      <c r="CV59" s="516"/>
      <c r="CW59" s="516"/>
      <c r="CX59" s="516"/>
      <c r="CY59" s="516"/>
      <c r="CZ59" s="516"/>
      <c r="DA59" s="516"/>
      <c r="DB59" s="516"/>
      <c r="DC59" s="516"/>
      <c r="DD59" s="516"/>
      <c r="DE59" s="516"/>
      <c r="DF59" s="516"/>
      <c r="DG59" s="516"/>
      <c r="DH59" s="516"/>
      <c r="DI59" s="516"/>
      <c r="DJ59" s="516"/>
      <c r="DK59" s="516"/>
      <c r="DL59" s="516"/>
      <c r="DM59" s="516"/>
      <c r="DN59" s="516"/>
      <c r="DO59" s="516"/>
      <c r="DP59" s="516"/>
      <c r="DQ59" s="516"/>
      <c r="DR59" s="516"/>
      <c r="DS59" s="516"/>
      <c r="DT59" s="516"/>
      <c r="DU59" s="516"/>
      <c r="DV59" s="516"/>
      <c r="DW59" s="516"/>
      <c r="DX59" s="516"/>
      <c r="DY59" s="516"/>
      <c r="DZ59" s="516"/>
      <c r="EA59" s="516"/>
      <c r="EB59" s="516"/>
      <c r="EC59" s="516"/>
      <c r="ED59" s="516"/>
      <c r="EE59" s="516"/>
      <c r="EF59" s="516"/>
      <c r="EG59" s="516"/>
      <c r="EH59" s="516"/>
      <c r="EI59" s="516"/>
      <c r="EJ59" s="516"/>
      <c r="EK59" s="516"/>
      <c r="EL59" s="516"/>
      <c r="EM59" s="516"/>
      <c r="EN59" s="516"/>
      <c r="EO59" s="516"/>
      <c r="EP59" s="516"/>
      <c r="EQ59" s="516"/>
      <c r="ER59" s="516"/>
      <c r="ES59" s="516"/>
      <c r="ET59" s="516"/>
      <c r="EU59" s="516"/>
      <c r="EV59" s="516"/>
      <c r="EW59" s="516"/>
      <c r="EX59" s="516"/>
      <c r="EY59" s="516"/>
      <c r="EZ59" s="516"/>
      <c r="FA59" s="516"/>
      <c r="FB59" s="516"/>
      <c r="FC59" s="516"/>
      <c r="FD59" s="516"/>
      <c r="FE59" s="516"/>
      <c r="FF59" s="516"/>
      <c r="FG59" s="516"/>
      <c r="FH59" s="516"/>
      <c r="FI59" s="516"/>
      <c r="FJ59" s="516"/>
      <c r="FK59" s="516"/>
      <c r="FL59" s="516"/>
      <c r="FM59" s="516"/>
      <c r="FN59" s="516"/>
      <c r="FO59" s="516"/>
      <c r="FP59" s="516"/>
      <c r="FQ59" s="516"/>
      <c r="FR59" s="516"/>
      <c r="FS59" s="516"/>
      <c r="FT59" s="516"/>
      <c r="FU59" s="516"/>
      <c r="FV59" s="516"/>
      <c r="FW59" s="516"/>
      <c r="FX59" s="516"/>
      <c r="FY59" s="516"/>
      <c r="FZ59" s="516"/>
      <c r="GA59" s="516"/>
      <c r="GB59" s="516"/>
      <c r="GC59" s="516"/>
      <c r="GD59" s="516"/>
      <c r="GE59" s="516"/>
      <c r="GF59" s="516"/>
      <c r="GG59" s="516"/>
      <c r="GH59" s="516"/>
      <c r="GI59" s="516"/>
      <c r="GJ59" s="516"/>
      <c r="GK59" s="516"/>
      <c r="GL59" s="516"/>
      <c r="GM59" s="516"/>
      <c r="GN59" s="516"/>
      <c r="GO59" s="516"/>
      <c r="GP59" s="516"/>
      <c r="GQ59" s="516"/>
      <c r="GR59" s="516"/>
      <c r="GS59" s="516"/>
      <c r="GT59" s="516"/>
      <c r="GU59" s="516"/>
      <c r="GV59" s="516"/>
      <c r="GW59" s="516"/>
      <c r="GX59" s="516"/>
      <c r="GY59" s="516"/>
      <c r="GZ59" s="516"/>
      <c r="HA59" s="516"/>
      <c r="HB59" s="516"/>
      <c r="HC59" s="516"/>
      <c r="HD59" s="516"/>
      <c r="HE59" s="516"/>
      <c r="HF59" s="516"/>
      <c r="HG59" s="516"/>
      <c r="HH59" s="516"/>
      <c r="HI59" s="516"/>
      <c r="HJ59" s="516"/>
      <c r="HK59" s="516"/>
      <c r="HL59" s="516"/>
      <c r="HM59" s="516"/>
      <c r="HN59" s="516"/>
      <c r="HO59" s="516"/>
      <c r="HP59" s="516"/>
      <c r="HQ59" s="516"/>
      <c r="HR59" s="516"/>
      <c r="HS59" s="516"/>
      <c r="HT59" s="516"/>
      <c r="HU59" s="516"/>
      <c r="HV59" s="516"/>
      <c r="HW59" s="516"/>
      <c r="HX59" s="516"/>
      <c r="HY59" s="516"/>
      <c r="HZ59" s="516"/>
      <c r="IA59" s="516"/>
      <c r="IB59" s="516"/>
      <c r="IC59" s="516"/>
      <c r="ID59" s="516"/>
      <c r="IE59" s="516"/>
      <c r="IF59" s="516"/>
      <c r="IG59" s="516"/>
      <c r="IH59" s="516"/>
      <c r="II59" s="516"/>
      <c r="IJ59" s="516"/>
      <c r="IK59" s="516"/>
      <c r="IL59" s="516"/>
      <c r="IM59" s="516"/>
      <c r="IN59" s="516"/>
      <c r="IO59" s="516"/>
      <c r="IP59" s="516"/>
      <c r="IQ59" s="516"/>
      <c r="IR59" s="516"/>
      <c r="IS59" s="516"/>
      <c r="IT59" s="516"/>
      <c r="IU59" s="516"/>
      <c r="IV59" s="516"/>
      <c r="IW59" s="516"/>
      <c r="IX59" s="516"/>
      <c r="IY59" s="516"/>
      <c r="IZ59" s="516"/>
      <c r="JA59" s="516"/>
      <c r="JB59" s="516"/>
      <c r="JC59" s="516"/>
      <c r="JD59" s="516"/>
      <c r="JE59" s="516"/>
      <c r="JF59" s="516"/>
      <c r="JG59" s="516"/>
      <c r="JH59" s="516"/>
      <c r="JI59" s="516"/>
      <c r="JJ59" s="516"/>
      <c r="JK59" s="516"/>
      <c r="JL59" s="516"/>
      <c r="JM59" s="516"/>
      <c r="JN59" s="516"/>
      <c r="JO59" s="516"/>
      <c r="JP59" s="516"/>
      <c r="JQ59" s="516"/>
      <c r="JR59" s="516"/>
      <c r="JS59" s="516"/>
      <c r="JT59" s="516"/>
      <c r="JU59" s="516"/>
      <c r="JV59" s="516"/>
      <c r="JW59" s="516"/>
      <c r="JX59" s="516"/>
      <c r="JY59" s="516"/>
      <c r="JZ59" s="516"/>
      <c r="KA59" s="516"/>
      <c r="KB59" s="516"/>
      <c r="KC59" s="516"/>
      <c r="KD59" s="516"/>
      <c r="KE59" s="516"/>
      <c r="KF59" s="516"/>
      <c r="KG59" s="516"/>
      <c r="KH59" s="516"/>
      <c r="KI59" s="516"/>
      <c r="KJ59" s="516"/>
      <c r="KK59" s="516"/>
      <c r="KL59" s="516"/>
      <c r="KM59" s="516"/>
      <c r="KN59" s="516"/>
      <c r="KO59" s="516"/>
      <c r="KP59" s="516"/>
      <c r="KQ59" s="516"/>
      <c r="KR59" s="516"/>
      <c r="KS59" s="516"/>
      <c r="KT59" s="516"/>
      <c r="KU59" s="516"/>
      <c r="KV59" s="516"/>
      <c r="KW59" s="516"/>
      <c r="KX59" s="516"/>
      <c r="KY59" s="516"/>
      <c r="KZ59" s="516"/>
      <c r="LA59" s="516"/>
      <c r="LB59" s="516"/>
      <c r="LC59" s="516"/>
      <c r="LD59" s="516"/>
      <c r="LE59" s="516"/>
      <c r="LF59" s="516"/>
      <c r="LG59" s="516"/>
      <c r="LH59" s="516"/>
      <c r="LI59" s="516"/>
      <c r="LJ59" s="516"/>
      <c r="LK59" s="516"/>
      <c r="LL59" s="516"/>
      <c r="LM59" s="516"/>
      <c r="LN59" s="516"/>
      <c r="LO59" s="516"/>
      <c r="LP59" s="516"/>
      <c r="LQ59" s="516"/>
      <c r="LR59" s="516"/>
      <c r="LS59" s="516"/>
      <c r="LT59" s="516"/>
      <c r="LU59" s="516"/>
      <c r="LV59" s="516"/>
      <c r="LW59" s="516"/>
      <c r="LX59" s="516"/>
      <c r="LY59" s="516"/>
      <c r="LZ59" s="516"/>
      <c r="MA59" s="516"/>
      <c r="MB59" s="516"/>
      <c r="MC59" s="516"/>
      <c r="MD59" s="516"/>
      <c r="ME59" s="516"/>
      <c r="MF59" s="516"/>
      <c r="MG59" s="516"/>
      <c r="MH59" s="516"/>
      <c r="MI59" s="516"/>
      <c r="MJ59" s="516"/>
      <c r="MK59" s="516"/>
      <c r="ML59" s="516"/>
      <c r="MM59" s="516"/>
      <c r="MN59" s="516"/>
      <c r="MO59" s="516"/>
      <c r="MP59" s="516"/>
      <c r="MQ59" s="516"/>
      <c r="MR59" s="516"/>
      <c r="MS59" s="516"/>
      <c r="MT59" s="516"/>
      <c r="MU59" s="516"/>
      <c r="MV59" s="516"/>
      <c r="MW59" s="516"/>
      <c r="MX59" s="516"/>
      <c r="MY59" s="516"/>
      <c r="MZ59" s="516"/>
      <c r="NA59" s="516"/>
      <c r="NB59" s="516"/>
      <c r="NC59" s="516"/>
      <c r="ND59" s="516"/>
      <c r="NE59" s="516"/>
      <c r="NF59" s="516"/>
      <c r="NG59" s="516"/>
      <c r="NH59" s="516"/>
      <c r="NI59" s="516"/>
      <c r="NJ59" s="516"/>
      <c r="NK59" s="516"/>
      <c r="NL59" s="516"/>
      <c r="NM59" s="516"/>
      <c r="NN59" s="516"/>
      <c r="NO59" s="516"/>
      <c r="NP59" s="516"/>
      <c r="NQ59" s="516"/>
      <c r="NR59" s="516"/>
      <c r="NS59" s="516"/>
      <c r="NT59" s="516"/>
      <c r="NU59" s="516"/>
      <c r="NV59" s="516"/>
      <c r="NW59" s="516"/>
      <c r="NX59" s="516"/>
      <c r="NY59" s="516"/>
      <c r="NZ59" s="516"/>
      <c r="OA59" s="516"/>
      <c r="OB59" s="516"/>
      <c r="OC59" s="516"/>
      <c r="OD59" s="516"/>
      <c r="OE59" s="516"/>
      <c r="OF59" s="516"/>
      <c r="OG59" s="516"/>
      <c r="OH59" s="516"/>
      <c r="OI59" s="516"/>
      <c r="OJ59" s="516"/>
      <c r="OK59" s="516"/>
      <c r="OL59" s="516"/>
      <c r="OM59" s="516"/>
      <c r="ON59" s="516"/>
      <c r="OO59" s="516"/>
      <c r="OP59" s="516"/>
      <c r="OQ59" s="516"/>
      <c r="OR59" s="516"/>
      <c r="OS59" s="516"/>
      <c r="OT59" s="516"/>
      <c r="OU59" s="516"/>
      <c r="OV59" s="516"/>
      <c r="OW59" s="516"/>
      <c r="OX59" s="516"/>
      <c r="OY59" s="516"/>
      <c r="OZ59" s="516"/>
      <c r="PA59" s="516"/>
      <c r="PB59" s="516"/>
      <c r="PC59" s="516"/>
      <c r="PD59" s="516"/>
      <c r="PE59" s="516"/>
      <c r="PF59" s="516"/>
      <c r="PG59" s="516"/>
      <c r="PH59" s="516"/>
      <c r="PI59" s="516"/>
      <c r="PJ59" s="516"/>
      <c r="PK59" s="516"/>
      <c r="PL59" s="516"/>
      <c r="PM59" s="516"/>
      <c r="PN59" s="516"/>
      <c r="PO59" s="516"/>
      <c r="PP59" s="516"/>
      <c r="PQ59" s="516"/>
      <c r="PR59" s="516"/>
      <c r="PS59" s="516"/>
      <c r="PT59" s="516"/>
      <c r="PU59" s="516"/>
      <c r="PV59" s="516"/>
      <c r="PW59" s="516"/>
      <c r="PX59" s="516"/>
      <c r="PY59" s="516"/>
      <c r="PZ59" s="516"/>
      <c r="QA59" s="516"/>
      <c r="QB59" s="516"/>
      <c r="QC59" s="516"/>
      <c r="QD59" s="516"/>
      <c r="QE59" s="516"/>
      <c r="QF59" s="516"/>
      <c r="QG59" s="516"/>
      <c r="QH59" s="516"/>
      <c r="QI59" s="516"/>
      <c r="QJ59" s="516"/>
      <c r="QK59" s="516"/>
      <c r="QL59" s="516"/>
      <c r="QM59" s="516"/>
      <c r="QN59" s="516"/>
      <c r="QO59" s="516"/>
      <c r="QP59" s="516"/>
      <c r="QQ59" s="516"/>
      <c r="QR59" s="516"/>
      <c r="QS59" s="516"/>
      <c r="QT59" s="516"/>
      <c r="QU59" s="516"/>
      <c r="QV59" s="516"/>
      <c r="QW59" s="516"/>
      <c r="QX59" s="516"/>
      <c r="QY59" s="516"/>
      <c r="QZ59" s="516"/>
      <c r="RA59" s="516"/>
      <c r="RB59" s="516"/>
      <c r="RC59" s="516"/>
      <c r="RD59" s="516"/>
      <c r="RE59" s="516"/>
      <c r="RF59" s="516"/>
      <c r="RG59" s="516"/>
    </row>
    <row r="60" spans="1:475" ht="42.75" customHeight="1" x14ac:dyDescent="0.25">
      <c r="A60" s="292">
        <v>40</v>
      </c>
      <c r="B60" s="121" t="s">
        <v>179</v>
      </c>
      <c r="C60" s="159" t="s">
        <v>110</v>
      </c>
      <c r="D60" s="151" t="s">
        <v>81</v>
      </c>
      <c r="E60" s="425" t="str">
        <f>IF(OR(E58="N", E59="OJT", E59="CT"),"X", "")</f>
        <v/>
      </c>
      <c r="F60" s="425" t="str">
        <f t="shared" ref="F60:X60" si="25">IF(OR(F58="N", F59="OJT", F59="CT"),"X", "")</f>
        <v/>
      </c>
      <c r="G60" s="425" t="str">
        <f t="shared" si="25"/>
        <v/>
      </c>
      <c r="H60" s="425" t="str">
        <f t="shared" si="25"/>
        <v/>
      </c>
      <c r="I60" s="425" t="str">
        <f t="shared" si="25"/>
        <v/>
      </c>
      <c r="J60" s="425" t="str">
        <f t="shared" si="25"/>
        <v/>
      </c>
      <c r="K60" s="425" t="str">
        <f t="shared" si="25"/>
        <v/>
      </c>
      <c r="L60" s="425" t="str">
        <f t="shared" si="25"/>
        <v/>
      </c>
      <c r="M60" s="425" t="str">
        <f t="shared" si="25"/>
        <v/>
      </c>
      <c r="N60" s="425" t="str">
        <f t="shared" si="25"/>
        <v/>
      </c>
      <c r="O60" s="425" t="str">
        <f t="shared" si="25"/>
        <v/>
      </c>
      <c r="P60" s="425" t="str">
        <f t="shared" si="25"/>
        <v/>
      </c>
      <c r="Q60" s="425" t="str">
        <f t="shared" si="25"/>
        <v/>
      </c>
      <c r="R60" s="425" t="str">
        <f t="shared" si="25"/>
        <v/>
      </c>
      <c r="S60" s="425" t="str">
        <f t="shared" si="25"/>
        <v/>
      </c>
      <c r="T60" s="425" t="str">
        <f t="shared" si="25"/>
        <v/>
      </c>
      <c r="U60" s="425" t="str">
        <f t="shared" si="25"/>
        <v/>
      </c>
      <c r="V60" s="425" t="str">
        <f t="shared" si="25"/>
        <v/>
      </c>
      <c r="W60" s="425" t="str">
        <f t="shared" si="25"/>
        <v/>
      </c>
      <c r="X60" s="425" t="str">
        <f t="shared" si="25"/>
        <v/>
      </c>
      <c r="Y60" s="701"/>
      <c r="Z60" s="702"/>
      <c r="AA60" s="522"/>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6"/>
      <c r="BF60" s="516"/>
      <c r="BG60" s="516"/>
      <c r="BH60" s="516"/>
      <c r="BI60" s="516"/>
      <c r="BJ60" s="516"/>
      <c r="BK60" s="516"/>
      <c r="BL60" s="516"/>
      <c r="BM60" s="516"/>
      <c r="BN60" s="516"/>
      <c r="BO60" s="516"/>
      <c r="BP60" s="516"/>
      <c r="BQ60" s="516"/>
      <c r="BR60" s="516"/>
      <c r="BS60" s="516"/>
      <c r="BT60" s="516"/>
      <c r="BU60" s="516"/>
      <c r="BV60" s="516"/>
      <c r="BW60" s="516"/>
      <c r="BX60" s="516"/>
      <c r="BY60" s="516"/>
      <c r="BZ60" s="516"/>
      <c r="CA60" s="516"/>
      <c r="CB60" s="516"/>
      <c r="CC60" s="516"/>
      <c r="CD60" s="516"/>
      <c r="CE60" s="516"/>
      <c r="CF60" s="516"/>
      <c r="CG60" s="516"/>
      <c r="CH60" s="516"/>
      <c r="CI60" s="516"/>
      <c r="CJ60" s="516"/>
      <c r="CK60" s="516"/>
      <c r="CL60" s="516"/>
      <c r="CM60" s="516"/>
      <c r="CN60" s="516"/>
      <c r="CO60" s="516"/>
      <c r="CP60" s="516"/>
      <c r="CQ60" s="516"/>
      <c r="CR60" s="516"/>
      <c r="CS60" s="516"/>
      <c r="CT60" s="516"/>
      <c r="CU60" s="516"/>
      <c r="CV60" s="516"/>
      <c r="CW60" s="516"/>
      <c r="CX60" s="516"/>
      <c r="CY60" s="516"/>
      <c r="CZ60" s="516"/>
      <c r="DA60" s="516"/>
      <c r="DB60" s="516"/>
      <c r="DC60" s="516"/>
      <c r="DD60" s="516"/>
      <c r="DE60" s="516"/>
      <c r="DF60" s="516"/>
      <c r="DG60" s="516"/>
      <c r="DH60" s="516"/>
      <c r="DI60" s="516"/>
      <c r="DJ60" s="516"/>
      <c r="DK60" s="516"/>
      <c r="DL60" s="516"/>
      <c r="DM60" s="516"/>
      <c r="DN60" s="516"/>
      <c r="DO60" s="516"/>
      <c r="DP60" s="516"/>
      <c r="DQ60" s="516"/>
      <c r="DR60" s="516"/>
      <c r="DS60" s="516"/>
      <c r="DT60" s="516"/>
      <c r="DU60" s="516"/>
      <c r="DV60" s="516"/>
      <c r="DW60" s="516"/>
      <c r="DX60" s="516"/>
      <c r="DY60" s="516"/>
      <c r="DZ60" s="516"/>
      <c r="EA60" s="516"/>
      <c r="EB60" s="516"/>
      <c r="EC60" s="516"/>
      <c r="ED60" s="516"/>
      <c r="EE60" s="516"/>
      <c r="EF60" s="516"/>
      <c r="EG60" s="516"/>
      <c r="EH60" s="516"/>
      <c r="EI60" s="516"/>
      <c r="EJ60" s="516"/>
      <c r="EK60" s="516"/>
      <c r="EL60" s="516"/>
      <c r="EM60" s="516"/>
      <c r="EN60" s="516"/>
      <c r="EO60" s="516"/>
      <c r="EP60" s="516"/>
      <c r="EQ60" s="516"/>
      <c r="ER60" s="516"/>
      <c r="ES60" s="516"/>
      <c r="ET60" s="516"/>
      <c r="EU60" s="516"/>
      <c r="EV60" s="516"/>
      <c r="EW60" s="516"/>
      <c r="EX60" s="516"/>
      <c r="EY60" s="516"/>
      <c r="EZ60" s="516"/>
      <c r="FA60" s="516"/>
      <c r="FB60" s="516"/>
      <c r="FC60" s="516"/>
      <c r="FD60" s="516"/>
      <c r="FE60" s="516"/>
      <c r="FF60" s="516"/>
      <c r="FG60" s="516"/>
      <c r="FH60" s="516"/>
      <c r="FI60" s="516"/>
      <c r="FJ60" s="516"/>
      <c r="FK60" s="516"/>
      <c r="FL60" s="516"/>
      <c r="FM60" s="516"/>
      <c r="FN60" s="516"/>
      <c r="FO60" s="516"/>
      <c r="FP60" s="516"/>
      <c r="FQ60" s="516"/>
      <c r="FR60" s="516"/>
      <c r="FS60" s="516"/>
      <c r="FT60" s="516"/>
      <c r="FU60" s="516"/>
      <c r="FV60" s="516"/>
      <c r="FW60" s="516"/>
      <c r="FX60" s="516"/>
      <c r="FY60" s="516"/>
      <c r="FZ60" s="516"/>
      <c r="GA60" s="516"/>
      <c r="GB60" s="516"/>
      <c r="GC60" s="516"/>
      <c r="GD60" s="516"/>
      <c r="GE60" s="516"/>
      <c r="GF60" s="516"/>
      <c r="GG60" s="516"/>
      <c r="GH60" s="516"/>
      <c r="GI60" s="516"/>
      <c r="GJ60" s="516"/>
      <c r="GK60" s="516"/>
      <c r="GL60" s="516"/>
      <c r="GM60" s="516"/>
      <c r="GN60" s="516"/>
      <c r="GO60" s="516"/>
      <c r="GP60" s="516"/>
      <c r="GQ60" s="516"/>
      <c r="GR60" s="516"/>
      <c r="GS60" s="516"/>
      <c r="GT60" s="516"/>
      <c r="GU60" s="516"/>
      <c r="GV60" s="516"/>
      <c r="GW60" s="516"/>
      <c r="GX60" s="516"/>
      <c r="GY60" s="516"/>
      <c r="GZ60" s="516"/>
      <c r="HA60" s="516"/>
      <c r="HB60" s="516"/>
      <c r="HC60" s="516"/>
      <c r="HD60" s="516"/>
      <c r="HE60" s="516"/>
      <c r="HF60" s="516"/>
      <c r="HG60" s="516"/>
      <c r="HH60" s="516"/>
      <c r="HI60" s="516"/>
      <c r="HJ60" s="516"/>
      <c r="HK60" s="516"/>
      <c r="HL60" s="516"/>
      <c r="HM60" s="516"/>
      <c r="HN60" s="516"/>
      <c r="HO60" s="516"/>
      <c r="HP60" s="516"/>
      <c r="HQ60" s="516"/>
      <c r="HR60" s="516"/>
      <c r="HS60" s="516"/>
      <c r="HT60" s="516"/>
      <c r="HU60" s="516"/>
      <c r="HV60" s="516"/>
      <c r="HW60" s="516"/>
      <c r="HX60" s="516"/>
      <c r="HY60" s="516"/>
      <c r="HZ60" s="516"/>
      <c r="IA60" s="516"/>
      <c r="IB60" s="516"/>
      <c r="IC60" s="516"/>
      <c r="ID60" s="516"/>
      <c r="IE60" s="516"/>
      <c r="IF60" s="516"/>
      <c r="IG60" s="516"/>
      <c r="IH60" s="516"/>
      <c r="II60" s="516"/>
      <c r="IJ60" s="516"/>
      <c r="IK60" s="516"/>
      <c r="IL60" s="516"/>
      <c r="IM60" s="516"/>
      <c r="IN60" s="516"/>
      <c r="IO60" s="516"/>
      <c r="IP60" s="516"/>
      <c r="IQ60" s="516"/>
      <c r="IR60" s="516"/>
      <c r="IS60" s="516"/>
      <c r="IT60" s="516"/>
      <c r="IU60" s="516"/>
      <c r="IV60" s="516"/>
      <c r="IW60" s="516"/>
      <c r="IX60" s="516"/>
      <c r="IY60" s="516"/>
      <c r="IZ60" s="516"/>
      <c r="JA60" s="516"/>
      <c r="JB60" s="516"/>
      <c r="JC60" s="516"/>
      <c r="JD60" s="516"/>
      <c r="JE60" s="516"/>
      <c r="JF60" s="516"/>
      <c r="JG60" s="516"/>
      <c r="JH60" s="516"/>
      <c r="JI60" s="516"/>
      <c r="JJ60" s="516"/>
      <c r="JK60" s="516"/>
      <c r="JL60" s="516"/>
      <c r="JM60" s="516"/>
      <c r="JN60" s="516"/>
      <c r="JO60" s="516"/>
      <c r="JP60" s="516"/>
      <c r="JQ60" s="516"/>
      <c r="JR60" s="516"/>
      <c r="JS60" s="516"/>
      <c r="JT60" s="516"/>
      <c r="JU60" s="516"/>
      <c r="JV60" s="516"/>
      <c r="JW60" s="516"/>
      <c r="JX60" s="516"/>
      <c r="JY60" s="516"/>
      <c r="JZ60" s="516"/>
      <c r="KA60" s="516"/>
      <c r="KB60" s="516"/>
      <c r="KC60" s="516"/>
      <c r="KD60" s="516"/>
      <c r="KE60" s="516"/>
      <c r="KF60" s="516"/>
      <c r="KG60" s="516"/>
      <c r="KH60" s="516"/>
      <c r="KI60" s="516"/>
      <c r="KJ60" s="516"/>
      <c r="KK60" s="516"/>
      <c r="KL60" s="516"/>
      <c r="KM60" s="516"/>
      <c r="KN60" s="516"/>
      <c r="KO60" s="516"/>
      <c r="KP60" s="516"/>
      <c r="KQ60" s="516"/>
      <c r="KR60" s="516"/>
      <c r="KS60" s="516"/>
      <c r="KT60" s="516"/>
      <c r="KU60" s="516"/>
      <c r="KV60" s="516"/>
      <c r="KW60" s="516"/>
      <c r="KX60" s="516"/>
      <c r="KY60" s="516"/>
      <c r="KZ60" s="516"/>
      <c r="LA60" s="516"/>
      <c r="LB60" s="516"/>
      <c r="LC60" s="516"/>
      <c r="LD60" s="516"/>
      <c r="LE60" s="516"/>
      <c r="LF60" s="516"/>
      <c r="LG60" s="516"/>
      <c r="LH60" s="516"/>
      <c r="LI60" s="516"/>
      <c r="LJ60" s="516"/>
      <c r="LK60" s="516"/>
      <c r="LL60" s="516"/>
      <c r="LM60" s="516"/>
      <c r="LN60" s="516"/>
      <c r="LO60" s="516"/>
      <c r="LP60" s="516"/>
      <c r="LQ60" s="516"/>
      <c r="LR60" s="516"/>
      <c r="LS60" s="516"/>
      <c r="LT60" s="516"/>
      <c r="LU60" s="516"/>
      <c r="LV60" s="516"/>
      <c r="LW60" s="516"/>
      <c r="LX60" s="516"/>
      <c r="LY60" s="516"/>
      <c r="LZ60" s="516"/>
      <c r="MA60" s="516"/>
      <c r="MB60" s="516"/>
      <c r="MC60" s="516"/>
      <c r="MD60" s="516"/>
      <c r="ME60" s="516"/>
      <c r="MF60" s="516"/>
      <c r="MG60" s="516"/>
      <c r="MH60" s="516"/>
      <c r="MI60" s="516"/>
      <c r="MJ60" s="516"/>
      <c r="MK60" s="516"/>
      <c r="ML60" s="516"/>
      <c r="MM60" s="516"/>
      <c r="MN60" s="516"/>
      <c r="MO60" s="516"/>
      <c r="MP60" s="516"/>
      <c r="MQ60" s="516"/>
      <c r="MR60" s="516"/>
      <c r="MS60" s="516"/>
      <c r="MT60" s="516"/>
      <c r="MU60" s="516"/>
      <c r="MV60" s="516"/>
      <c r="MW60" s="516"/>
      <c r="MX60" s="516"/>
      <c r="MY60" s="516"/>
      <c r="MZ60" s="516"/>
      <c r="NA60" s="516"/>
      <c r="NB60" s="516"/>
      <c r="NC60" s="516"/>
      <c r="ND60" s="516"/>
      <c r="NE60" s="516"/>
      <c r="NF60" s="516"/>
      <c r="NG60" s="516"/>
      <c r="NH60" s="516"/>
      <c r="NI60" s="516"/>
      <c r="NJ60" s="516"/>
      <c r="NK60" s="516"/>
      <c r="NL60" s="516"/>
      <c r="NM60" s="516"/>
      <c r="NN60" s="516"/>
      <c r="NO60" s="516"/>
      <c r="NP60" s="516"/>
      <c r="NQ60" s="516"/>
      <c r="NR60" s="516"/>
      <c r="NS60" s="516"/>
      <c r="NT60" s="516"/>
      <c r="NU60" s="516"/>
      <c r="NV60" s="516"/>
      <c r="NW60" s="516"/>
      <c r="NX60" s="516"/>
      <c r="NY60" s="516"/>
      <c r="NZ60" s="516"/>
      <c r="OA60" s="516"/>
      <c r="OB60" s="516"/>
      <c r="OC60" s="516"/>
      <c r="OD60" s="516"/>
      <c r="OE60" s="516"/>
      <c r="OF60" s="516"/>
      <c r="OG60" s="516"/>
      <c r="OH60" s="516"/>
      <c r="OI60" s="516"/>
      <c r="OJ60" s="516"/>
      <c r="OK60" s="516"/>
      <c r="OL60" s="516"/>
      <c r="OM60" s="516"/>
      <c r="ON60" s="516"/>
      <c r="OO60" s="516"/>
      <c r="OP60" s="516"/>
      <c r="OQ60" s="516"/>
      <c r="OR60" s="516"/>
      <c r="OS60" s="516"/>
      <c r="OT60" s="516"/>
      <c r="OU60" s="516"/>
      <c r="OV60" s="516"/>
      <c r="OW60" s="516"/>
      <c r="OX60" s="516"/>
      <c r="OY60" s="516"/>
      <c r="OZ60" s="516"/>
      <c r="PA60" s="516"/>
      <c r="PB60" s="516"/>
      <c r="PC60" s="516"/>
      <c r="PD60" s="516"/>
      <c r="PE60" s="516"/>
      <c r="PF60" s="516"/>
      <c r="PG60" s="516"/>
      <c r="PH60" s="516"/>
      <c r="PI60" s="516"/>
      <c r="PJ60" s="516"/>
      <c r="PK60" s="516"/>
      <c r="PL60" s="516"/>
      <c r="PM60" s="516"/>
      <c r="PN60" s="516"/>
      <c r="PO60" s="516"/>
      <c r="PP60" s="516"/>
      <c r="PQ60" s="516"/>
      <c r="PR60" s="516"/>
      <c r="PS60" s="516"/>
      <c r="PT60" s="516"/>
      <c r="PU60" s="516"/>
      <c r="PV60" s="516"/>
      <c r="PW60" s="516"/>
      <c r="PX60" s="516"/>
      <c r="PY60" s="516"/>
      <c r="PZ60" s="516"/>
      <c r="QA60" s="516"/>
      <c r="QB60" s="516"/>
      <c r="QC60" s="516"/>
      <c r="QD60" s="516"/>
      <c r="QE60" s="516"/>
      <c r="QF60" s="516"/>
      <c r="QG60" s="516"/>
      <c r="QH60" s="516"/>
      <c r="QI60" s="516"/>
      <c r="QJ60" s="516"/>
      <c r="QK60" s="516"/>
      <c r="QL60" s="516"/>
      <c r="QM60" s="516"/>
      <c r="QN60" s="516"/>
      <c r="QO60" s="516"/>
      <c r="QP60" s="516"/>
      <c r="QQ60" s="516"/>
      <c r="QR60" s="516"/>
      <c r="QS60" s="516"/>
      <c r="QT60" s="516"/>
      <c r="QU60" s="516"/>
      <c r="QV60" s="516"/>
      <c r="QW60" s="516"/>
      <c r="QX60" s="516"/>
      <c r="QY60" s="516"/>
      <c r="QZ60" s="516"/>
      <c r="RA60" s="516"/>
      <c r="RB60" s="516"/>
      <c r="RC60" s="516"/>
      <c r="RD60" s="516"/>
      <c r="RE60" s="516"/>
      <c r="RF60" s="516"/>
      <c r="RG60" s="516"/>
    </row>
    <row r="61" spans="1:475" ht="49.5" customHeight="1" x14ac:dyDescent="0.25">
      <c r="A61" s="292">
        <v>41</v>
      </c>
      <c r="B61" s="121" t="s">
        <v>181</v>
      </c>
      <c r="C61" s="159" t="s">
        <v>111</v>
      </c>
      <c r="D61" s="151" t="s">
        <v>81</v>
      </c>
      <c r="E61" s="425" t="str">
        <f>IF(E58="N", "X", "")</f>
        <v/>
      </c>
      <c r="F61" s="425" t="str">
        <f t="shared" ref="F61:X61" si="26">IF(F58="N", "X", "")</f>
        <v/>
      </c>
      <c r="G61" s="425" t="str">
        <f t="shared" si="26"/>
        <v/>
      </c>
      <c r="H61" s="425" t="str">
        <f t="shared" si="26"/>
        <v/>
      </c>
      <c r="I61" s="425" t="str">
        <f t="shared" si="26"/>
        <v/>
      </c>
      <c r="J61" s="425" t="str">
        <f t="shared" si="26"/>
        <v/>
      </c>
      <c r="K61" s="425" t="str">
        <f t="shared" si="26"/>
        <v/>
      </c>
      <c r="L61" s="425" t="str">
        <f t="shared" si="26"/>
        <v/>
      </c>
      <c r="M61" s="425" t="str">
        <f t="shared" si="26"/>
        <v/>
      </c>
      <c r="N61" s="425" t="str">
        <f t="shared" si="26"/>
        <v/>
      </c>
      <c r="O61" s="425" t="str">
        <f t="shared" si="26"/>
        <v/>
      </c>
      <c r="P61" s="425" t="str">
        <f t="shared" si="26"/>
        <v/>
      </c>
      <c r="Q61" s="425" t="str">
        <f t="shared" si="26"/>
        <v/>
      </c>
      <c r="R61" s="425" t="str">
        <f t="shared" si="26"/>
        <v/>
      </c>
      <c r="S61" s="425" t="str">
        <f t="shared" si="26"/>
        <v/>
      </c>
      <c r="T61" s="425" t="str">
        <f t="shared" si="26"/>
        <v/>
      </c>
      <c r="U61" s="425" t="str">
        <f t="shared" si="26"/>
        <v/>
      </c>
      <c r="V61" s="425" t="str">
        <f t="shared" si="26"/>
        <v/>
      </c>
      <c r="W61" s="425" t="str">
        <f t="shared" si="26"/>
        <v/>
      </c>
      <c r="X61" s="425" t="str">
        <f t="shared" si="26"/>
        <v/>
      </c>
      <c r="Y61" s="701"/>
      <c r="Z61" s="702"/>
      <c r="AA61" s="522"/>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6"/>
      <c r="BF61" s="516"/>
      <c r="BG61" s="516"/>
      <c r="BH61" s="516"/>
      <c r="BI61" s="516"/>
      <c r="BJ61" s="516"/>
      <c r="BK61" s="516"/>
      <c r="BL61" s="516"/>
      <c r="BM61" s="516"/>
      <c r="BN61" s="516"/>
      <c r="BO61" s="516"/>
      <c r="BP61" s="516"/>
      <c r="BQ61" s="516"/>
      <c r="BR61" s="516"/>
      <c r="BS61" s="516"/>
      <c r="BT61" s="516"/>
      <c r="BU61" s="516"/>
      <c r="BV61" s="516"/>
      <c r="BW61" s="516"/>
      <c r="BX61" s="516"/>
      <c r="BY61" s="516"/>
      <c r="BZ61" s="516"/>
      <c r="CA61" s="516"/>
      <c r="CB61" s="516"/>
      <c r="CC61" s="516"/>
      <c r="CD61" s="516"/>
      <c r="CE61" s="516"/>
      <c r="CF61" s="516"/>
      <c r="CG61" s="516"/>
      <c r="CH61" s="516"/>
      <c r="CI61" s="516"/>
      <c r="CJ61" s="516"/>
      <c r="CK61" s="516"/>
      <c r="CL61" s="516"/>
      <c r="CM61" s="516"/>
      <c r="CN61" s="516"/>
      <c r="CO61" s="516"/>
      <c r="CP61" s="516"/>
      <c r="CQ61" s="516"/>
      <c r="CR61" s="516"/>
      <c r="CS61" s="516"/>
      <c r="CT61" s="516"/>
      <c r="CU61" s="516"/>
      <c r="CV61" s="516"/>
      <c r="CW61" s="516"/>
      <c r="CX61" s="516"/>
      <c r="CY61" s="516"/>
      <c r="CZ61" s="516"/>
      <c r="DA61" s="516"/>
      <c r="DB61" s="516"/>
      <c r="DC61" s="516"/>
      <c r="DD61" s="516"/>
      <c r="DE61" s="516"/>
      <c r="DF61" s="516"/>
      <c r="DG61" s="516"/>
      <c r="DH61" s="516"/>
      <c r="DI61" s="516"/>
      <c r="DJ61" s="516"/>
      <c r="DK61" s="516"/>
      <c r="DL61" s="516"/>
      <c r="DM61" s="516"/>
      <c r="DN61" s="516"/>
      <c r="DO61" s="516"/>
      <c r="DP61" s="516"/>
      <c r="DQ61" s="516"/>
      <c r="DR61" s="516"/>
      <c r="DS61" s="516"/>
      <c r="DT61" s="516"/>
      <c r="DU61" s="516"/>
      <c r="DV61" s="516"/>
      <c r="DW61" s="516"/>
      <c r="DX61" s="516"/>
      <c r="DY61" s="516"/>
      <c r="DZ61" s="516"/>
      <c r="EA61" s="516"/>
      <c r="EB61" s="516"/>
      <c r="EC61" s="516"/>
      <c r="ED61" s="516"/>
      <c r="EE61" s="516"/>
      <c r="EF61" s="516"/>
      <c r="EG61" s="516"/>
      <c r="EH61" s="516"/>
      <c r="EI61" s="516"/>
      <c r="EJ61" s="516"/>
      <c r="EK61" s="516"/>
      <c r="EL61" s="516"/>
      <c r="EM61" s="516"/>
      <c r="EN61" s="516"/>
      <c r="EO61" s="516"/>
      <c r="EP61" s="516"/>
      <c r="EQ61" s="516"/>
      <c r="ER61" s="516"/>
      <c r="ES61" s="516"/>
      <c r="ET61" s="516"/>
      <c r="EU61" s="516"/>
      <c r="EV61" s="516"/>
      <c r="EW61" s="516"/>
      <c r="EX61" s="516"/>
      <c r="EY61" s="516"/>
      <c r="EZ61" s="516"/>
      <c r="FA61" s="516"/>
      <c r="FB61" s="516"/>
      <c r="FC61" s="516"/>
      <c r="FD61" s="516"/>
      <c r="FE61" s="516"/>
      <c r="FF61" s="516"/>
      <c r="FG61" s="516"/>
      <c r="FH61" s="516"/>
      <c r="FI61" s="516"/>
      <c r="FJ61" s="516"/>
      <c r="FK61" s="516"/>
      <c r="FL61" s="516"/>
      <c r="FM61" s="516"/>
      <c r="FN61" s="516"/>
      <c r="FO61" s="516"/>
      <c r="FP61" s="516"/>
      <c r="FQ61" s="516"/>
      <c r="FR61" s="516"/>
      <c r="FS61" s="516"/>
      <c r="FT61" s="516"/>
      <c r="FU61" s="516"/>
      <c r="FV61" s="516"/>
      <c r="FW61" s="516"/>
      <c r="FX61" s="516"/>
      <c r="FY61" s="516"/>
      <c r="FZ61" s="516"/>
      <c r="GA61" s="516"/>
      <c r="GB61" s="516"/>
      <c r="GC61" s="516"/>
      <c r="GD61" s="516"/>
      <c r="GE61" s="516"/>
      <c r="GF61" s="516"/>
      <c r="GG61" s="516"/>
      <c r="GH61" s="516"/>
      <c r="GI61" s="516"/>
      <c r="GJ61" s="516"/>
      <c r="GK61" s="516"/>
      <c r="GL61" s="516"/>
      <c r="GM61" s="516"/>
      <c r="GN61" s="516"/>
      <c r="GO61" s="516"/>
      <c r="GP61" s="516"/>
      <c r="GQ61" s="516"/>
      <c r="GR61" s="516"/>
      <c r="GS61" s="516"/>
      <c r="GT61" s="516"/>
      <c r="GU61" s="516"/>
      <c r="GV61" s="516"/>
      <c r="GW61" s="516"/>
      <c r="GX61" s="516"/>
      <c r="GY61" s="516"/>
      <c r="GZ61" s="516"/>
      <c r="HA61" s="516"/>
      <c r="HB61" s="516"/>
      <c r="HC61" s="516"/>
      <c r="HD61" s="516"/>
      <c r="HE61" s="516"/>
      <c r="HF61" s="516"/>
      <c r="HG61" s="516"/>
      <c r="HH61" s="516"/>
      <c r="HI61" s="516"/>
      <c r="HJ61" s="516"/>
      <c r="HK61" s="516"/>
      <c r="HL61" s="516"/>
      <c r="HM61" s="516"/>
      <c r="HN61" s="516"/>
      <c r="HO61" s="516"/>
      <c r="HP61" s="516"/>
      <c r="HQ61" s="516"/>
      <c r="HR61" s="516"/>
      <c r="HS61" s="516"/>
      <c r="HT61" s="516"/>
      <c r="HU61" s="516"/>
      <c r="HV61" s="516"/>
      <c r="HW61" s="516"/>
      <c r="HX61" s="516"/>
      <c r="HY61" s="516"/>
      <c r="HZ61" s="516"/>
      <c r="IA61" s="516"/>
      <c r="IB61" s="516"/>
      <c r="IC61" s="516"/>
      <c r="ID61" s="516"/>
      <c r="IE61" s="516"/>
      <c r="IF61" s="516"/>
      <c r="IG61" s="516"/>
      <c r="IH61" s="516"/>
      <c r="II61" s="516"/>
      <c r="IJ61" s="516"/>
      <c r="IK61" s="516"/>
      <c r="IL61" s="516"/>
      <c r="IM61" s="516"/>
      <c r="IN61" s="516"/>
      <c r="IO61" s="516"/>
      <c r="IP61" s="516"/>
      <c r="IQ61" s="516"/>
      <c r="IR61" s="516"/>
      <c r="IS61" s="516"/>
      <c r="IT61" s="516"/>
      <c r="IU61" s="516"/>
      <c r="IV61" s="516"/>
      <c r="IW61" s="516"/>
      <c r="IX61" s="516"/>
      <c r="IY61" s="516"/>
      <c r="IZ61" s="516"/>
      <c r="JA61" s="516"/>
      <c r="JB61" s="516"/>
      <c r="JC61" s="516"/>
      <c r="JD61" s="516"/>
      <c r="JE61" s="516"/>
      <c r="JF61" s="516"/>
      <c r="JG61" s="516"/>
      <c r="JH61" s="516"/>
      <c r="JI61" s="516"/>
      <c r="JJ61" s="516"/>
      <c r="JK61" s="516"/>
      <c r="JL61" s="516"/>
      <c r="JM61" s="516"/>
      <c r="JN61" s="516"/>
      <c r="JO61" s="516"/>
      <c r="JP61" s="516"/>
      <c r="JQ61" s="516"/>
      <c r="JR61" s="516"/>
      <c r="JS61" s="516"/>
      <c r="JT61" s="516"/>
      <c r="JU61" s="516"/>
      <c r="JV61" s="516"/>
      <c r="JW61" s="516"/>
      <c r="JX61" s="516"/>
      <c r="JY61" s="516"/>
      <c r="JZ61" s="516"/>
      <c r="KA61" s="516"/>
      <c r="KB61" s="516"/>
      <c r="KC61" s="516"/>
      <c r="KD61" s="516"/>
      <c r="KE61" s="516"/>
      <c r="KF61" s="516"/>
      <c r="KG61" s="516"/>
      <c r="KH61" s="516"/>
      <c r="KI61" s="516"/>
      <c r="KJ61" s="516"/>
      <c r="KK61" s="516"/>
      <c r="KL61" s="516"/>
      <c r="KM61" s="516"/>
      <c r="KN61" s="516"/>
      <c r="KO61" s="516"/>
      <c r="KP61" s="516"/>
      <c r="KQ61" s="516"/>
      <c r="KR61" s="516"/>
      <c r="KS61" s="516"/>
      <c r="KT61" s="516"/>
      <c r="KU61" s="516"/>
      <c r="KV61" s="516"/>
      <c r="KW61" s="516"/>
      <c r="KX61" s="516"/>
      <c r="KY61" s="516"/>
      <c r="KZ61" s="516"/>
      <c r="LA61" s="516"/>
      <c r="LB61" s="516"/>
      <c r="LC61" s="516"/>
      <c r="LD61" s="516"/>
      <c r="LE61" s="516"/>
      <c r="LF61" s="516"/>
      <c r="LG61" s="516"/>
      <c r="LH61" s="516"/>
      <c r="LI61" s="516"/>
      <c r="LJ61" s="516"/>
      <c r="LK61" s="516"/>
      <c r="LL61" s="516"/>
      <c r="LM61" s="516"/>
      <c r="LN61" s="516"/>
      <c r="LO61" s="516"/>
      <c r="LP61" s="516"/>
      <c r="LQ61" s="516"/>
      <c r="LR61" s="516"/>
      <c r="LS61" s="516"/>
      <c r="LT61" s="516"/>
      <c r="LU61" s="516"/>
      <c r="LV61" s="516"/>
      <c r="LW61" s="516"/>
      <c r="LX61" s="516"/>
      <c r="LY61" s="516"/>
      <c r="LZ61" s="516"/>
      <c r="MA61" s="516"/>
      <c r="MB61" s="516"/>
      <c r="MC61" s="516"/>
      <c r="MD61" s="516"/>
      <c r="ME61" s="516"/>
      <c r="MF61" s="516"/>
      <c r="MG61" s="516"/>
      <c r="MH61" s="516"/>
      <c r="MI61" s="516"/>
      <c r="MJ61" s="516"/>
      <c r="MK61" s="516"/>
      <c r="ML61" s="516"/>
      <c r="MM61" s="516"/>
      <c r="MN61" s="516"/>
      <c r="MO61" s="516"/>
      <c r="MP61" s="516"/>
      <c r="MQ61" s="516"/>
      <c r="MR61" s="516"/>
      <c r="MS61" s="516"/>
      <c r="MT61" s="516"/>
      <c r="MU61" s="516"/>
      <c r="MV61" s="516"/>
      <c r="MW61" s="516"/>
      <c r="MX61" s="516"/>
      <c r="MY61" s="516"/>
      <c r="MZ61" s="516"/>
      <c r="NA61" s="516"/>
      <c r="NB61" s="516"/>
      <c r="NC61" s="516"/>
      <c r="ND61" s="516"/>
      <c r="NE61" s="516"/>
      <c r="NF61" s="516"/>
      <c r="NG61" s="516"/>
      <c r="NH61" s="516"/>
      <c r="NI61" s="516"/>
      <c r="NJ61" s="516"/>
      <c r="NK61" s="516"/>
      <c r="NL61" s="516"/>
      <c r="NM61" s="516"/>
      <c r="NN61" s="516"/>
      <c r="NO61" s="516"/>
      <c r="NP61" s="516"/>
      <c r="NQ61" s="516"/>
      <c r="NR61" s="516"/>
      <c r="NS61" s="516"/>
      <c r="NT61" s="516"/>
      <c r="NU61" s="516"/>
      <c r="NV61" s="516"/>
      <c r="NW61" s="516"/>
      <c r="NX61" s="516"/>
      <c r="NY61" s="516"/>
      <c r="NZ61" s="516"/>
      <c r="OA61" s="516"/>
      <c r="OB61" s="516"/>
      <c r="OC61" s="516"/>
      <c r="OD61" s="516"/>
      <c r="OE61" s="516"/>
      <c r="OF61" s="516"/>
      <c r="OG61" s="516"/>
      <c r="OH61" s="516"/>
      <c r="OI61" s="516"/>
      <c r="OJ61" s="516"/>
      <c r="OK61" s="516"/>
      <c r="OL61" s="516"/>
      <c r="OM61" s="516"/>
      <c r="ON61" s="516"/>
      <c r="OO61" s="516"/>
      <c r="OP61" s="516"/>
      <c r="OQ61" s="516"/>
      <c r="OR61" s="516"/>
      <c r="OS61" s="516"/>
      <c r="OT61" s="516"/>
      <c r="OU61" s="516"/>
      <c r="OV61" s="516"/>
      <c r="OW61" s="516"/>
      <c r="OX61" s="516"/>
      <c r="OY61" s="516"/>
      <c r="OZ61" s="516"/>
      <c r="PA61" s="516"/>
      <c r="PB61" s="516"/>
      <c r="PC61" s="516"/>
      <c r="PD61" s="516"/>
      <c r="PE61" s="516"/>
      <c r="PF61" s="516"/>
      <c r="PG61" s="516"/>
      <c r="PH61" s="516"/>
      <c r="PI61" s="516"/>
      <c r="PJ61" s="516"/>
      <c r="PK61" s="516"/>
      <c r="PL61" s="516"/>
      <c r="PM61" s="516"/>
      <c r="PN61" s="516"/>
      <c r="PO61" s="516"/>
      <c r="PP61" s="516"/>
      <c r="PQ61" s="516"/>
      <c r="PR61" s="516"/>
      <c r="PS61" s="516"/>
      <c r="PT61" s="516"/>
      <c r="PU61" s="516"/>
      <c r="PV61" s="516"/>
      <c r="PW61" s="516"/>
      <c r="PX61" s="516"/>
      <c r="PY61" s="516"/>
      <c r="PZ61" s="516"/>
      <c r="QA61" s="516"/>
      <c r="QB61" s="516"/>
      <c r="QC61" s="516"/>
      <c r="QD61" s="516"/>
      <c r="QE61" s="516"/>
      <c r="QF61" s="516"/>
      <c r="QG61" s="516"/>
      <c r="QH61" s="516"/>
      <c r="QI61" s="516"/>
      <c r="QJ61" s="516"/>
      <c r="QK61" s="516"/>
      <c r="QL61" s="516"/>
      <c r="QM61" s="516"/>
      <c r="QN61" s="516"/>
      <c r="QO61" s="516"/>
      <c r="QP61" s="516"/>
      <c r="QQ61" s="516"/>
      <c r="QR61" s="516"/>
      <c r="QS61" s="516"/>
      <c r="QT61" s="516"/>
      <c r="QU61" s="516"/>
      <c r="QV61" s="516"/>
      <c r="QW61" s="516"/>
      <c r="QX61" s="516"/>
      <c r="QY61" s="516"/>
      <c r="QZ61" s="516"/>
      <c r="RA61" s="516"/>
      <c r="RB61" s="516"/>
      <c r="RC61" s="516"/>
      <c r="RD61" s="516"/>
      <c r="RE61" s="516"/>
      <c r="RF61" s="516"/>
      <c r="RG61" s="516"/>
    </row>
    <row r="62" spans="1:475" ht="45" customHeight="1" x14ac:dyDescent="0.25">
      <c r="A62" s="293">
        <v>42</v>
      </c>
      <c r="B62" s="121" t="s">
        <v>179</v>
      </c>
      <c r="C62" s="159" t="s">
        <v>112</v>
      </c>
      <c r="D62" s="151" t="s">
        <v>81</v>
      </c>
      <c r="E62" s="425" t="str">
        <f>IF(OR($E58="N", $E59="CT", $E59="IWT"), "X", "")</f>
        <v/>
      </c>
      <c r="F62" s="425" t="str">
        <f t="shared" ref="F62:X62" si="27">IF(OR(F58="N", F59="CT", F59="IWT"), "X", "")</f>
        <v/>
      </c>
      <c r="G62" s="425" t="str">
        <f t="shared" si="27"/>
        <v/>
      </c>
      <c r="H62" s="425" t="str">
        <f t="shared" si="27"/>
        <v/>
      </c>
      <c r="I62" s="425" t="str">
        <f t="shared" si="27"/>
        <v/>
      </c>
      <c r="J62" s="425" t="str">
        <f t="shared" si="27"/>
        <v/>
      </c>
      <c r="K62" s="425" t="str">
        <f t="shared" si="27"/>
        <v/>
      </c>
      <c r="L62" s="425" t="str">
        <f t="shared" si="27"/>
        <v/>
      </c>
      <c r="M62" s="425" t="str">
        <f t="shared" si="27"/>
        <v/>
      </c>
      <c r="N62" s="425" t="str">
        <f t="shared" si="27"/>
        <v/>
      </c>
      <c r="O62" s="425" t="str">
        <f t="shared" si="27"/>
        <v/>
      </c>
      <c r="P62" s="425" t="str">
        <f t="shared" si="27"/>
        <v/>
      </c>
      <c r="Q62" s="425" t="str">
        <f t="shared" si="27"/>
        <v/>
      </c>
      <c r="R62" s="425" t="str">
        <f t="shared" si="27"/>
        <v/>
      </c>
      <c r="S62" s="425" t="str">
        <f t="shared" si="27"/>
        <v/>
      </c>
      <c r="T62" s="425" t="str">
        <f t="shared" si="27"/>
        <v/>
      </c>
      <c r="U62" s="425" t="str">
        <f t="shared" si="27"/>
        <v/>
      </c>
      <c r="V62" s="425" t="str">
        <f t="shared" si="27"/>
        <v/>
      </c>
      <c r="W62" s="425" t="str">
        <f t="shared" si="27"/>
        <v/>
      </c>
      <c r="X62" s="425" t="str">
        <f t="shared" si="27"/>
        <v/>
      </c>
      <c r="Y62" s="701"/>
      <c r="Z62" s="702"/>
      <c r="AA62" s="522"/>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6"/>
      <c r="BF62" s="516"/>
      <c r="BG62" s="516"/>
      <c r="BH62" s="516"/>
      <c r="BI62" s="516"/>
      <c r="BJ62" s="516"/>
      <c r="BK62" s="516"/>
      <c r="BL62" s="516"/>
      <c r="BM62" s="516"/>
      <c r="BN62" s="516"/>
      <c r="BO62" s="516"/>
      <c r="BP62" s="516"/>
      <c r="BQ62" s="516"/>
      <c r="BR62" s="516"/>
      <c r="BS62" s="516"/>
      <c r="BT62" s="516"/>
      <c r="BU62" s="516"/>
      <c r="BV62" s="516"/>
      <c r="BW62" s="516"/>
      <c r="BX62" s="516"/>
      <c r="BY62" s="516"/>
      <c r="BZ62" s="516"/>
      <c r="CA62" s="516"/>
      <c r="CB62" s="516"/>
      <c r="CC62" s="516"/>
      <c r="CD62" s="516"/>
      <c r="CE62" s="516"/>
      <c r="CF62" s="516"/>
      <c r="CG62" s="516"/>
      <c r="CH62" s="516"/>
      <c r="CI62" s="516"/>
      <c r="CJ62" s="516"/>
      <c r="CK62" s="516"/>
      <c r="CL62" s="516"/>
      <c r="CM62" s="516"/>
      <c r="CN62" s="516"/>
      <c r="CO62" s="516"/>
      <c r="CP62" s="516"/>
      <c r="CQ62" s="516"/>
      <c r="CR62" s="516"/>
      <c r="CS62" s="516"/>
      <c r="CT62" s="516"/>
      <c r="CU62" s="516"/>
      <c r="CV62" s="516"/>
      <c r="CW62" s="516"/>
      <c r="CX62" s="516"/>
      <c r="CY62" s="516"/>
      <c r="CZ62" s="516"/>
      <c r="DA62" s="516"/>
      <c r="DB62" s="516"/>
      <c r="DC62" s="516"/>
      <c r="DD62" s="516"/>
      <c r="DE62" s="516"/>
      <c r="DF62" s="516"/>
      <c r="DG62" s="516"/>
      <c r="DH62" s="516"/>
      <c r="DI62" s="516"/>
      <c r="DJ62" s="516"/>
      <c r="DK62" s="516"/>
      <c r="DL62" s="516"/>
      <c r="DM62" s="516"/>
      <c r="DN62" s="516"/>
      <c r="DO62" s="516"/>
      <c r="DP62" s="516"/>
      <c r="DQ62" s="516"/>
      <c r="DR62" s="516"/>
      <c r="DS62" s="516"/>
      <c r="DT62" s="516"/>
      <c r="DU62" s="516"/>
      <c r="DV62" s="516"/>
      <c r="DW62" s="516"/>
      <c r="DX62" s="516"/>
      <c r="DY62" s="516"/>
      <c r="DZ62" s="516"/>
      <c r="EA62" s="516"/>
      <c r="EB62" s="516"/>
      <c r="EC62" s="516"/>
      <c r="ED62" s="516"/>
      <c r="EE62" s="516"/>
      <c r="EF62" s="516"/>
      <c r="EG62" s="516"/>
      <c r="EH62" s="516"/>
      <c r="EI62" s="516"/>
      <c r="EJ62" s="516"/>
      <c r="EK62" s="516"/>
      <c r="EL62" s="516"/>
      <c r="EM62" s="516"/>
      <c r="EN62" s="516"/>
      <c r="EO62" s="516"/>
      <c r="EP62" s="516"/>
      <c r="EQ62" s="516"/>
      <c r="ER62" s="516"/>
      <c r="ES62" s="516"/>
      <c r="ET62" s="516"/>
      <c r="EU62" s="516"/>
      <c r="EV62" s="516"/>
      <c r="EW62" s="516"/>
      <c r="EX62" s="516"/>
      <c r="EY62" s="516"/>
      <c r="EZ62" s="516"/>
      <c r="FA62" s="516"/>
      <c r="FB62" s="516"/>
      <c r="FC62" s="516"/>
      <c r="FD62" s="516"/>
      <c r="FE62" s="516"/>
      <c r="FF62" s="516"/>
      <c r="FG62" s="516"/>
      <c r="FH62" s="516"/>
      <c r="FI62" s="516"/>
      <c r="FJ62" s="516"/>
      <c r="FK62" s="516"/>
      <c r="FL62" s="516"/>
      <c r="FM62" s="516"/>
      <c r="FN62" s="516"/>
      <c r="FO62" s="516"/>
      <c r="FP62" s="516"/>
      <c r="FQ62" s="516"/>
      <c r="FR62" s="516"/>
      <c r="FS62" s="516"/>
      <c r="FT62" s="516"/>
      <c r="FU62" s="516"/>
      <c r="FV62" s="516"/>
      <c r="FW62" s="516"/>
      <c r="FX62" s="516"/>
      <c r="FY62" s="516"/>
      <c r="FZ62" s="516"/>
      <c r="GA62" s="516"/>
      <c r="GB62" s="516"/>
      <c r="GC62" s="516"/>
      <c r="GD62" s="516"/>
      <c r="GE62" s="516"/>
      <c r="GF62" s="516"/>
      <c r="GG62" s="516"/>
      <c r="GH62" s="516"/>
      <c r="GI62" s="516"/>
      <c r="GJ62" s="516"/>
      <c r="GK62" s="516"/>
      <c r="GL62" s="516"/>
      <c r="GM62" s="516"/>
      <c r="GN62" s="516"/>
      <c r="GO62" s="516"/>
      <c r="GP62" s="516"/>
      <c r="GQ62" s="516"/>
      <c r="GR62" s="516"/>
      <c r="GS62" s="516"/>
      <c r="GT62" s="516"/>
      <c r="GU62" s="516"/>
      <c r="GV62" s="516"/>
      <c r="GW62" s="516"/>
      <c r="GX62" s="516"/>
      <c r="GY62" s="516"/>
      <c r="GZ62" s="516"/>
      <c r="HA62" s="516"/>
      <c r="HB62" s="516"/>
      <c r="HC62" s="516"/>
      <c r="HD62" s="516"/>
      <c r="HE62" s="516"/>
      <c r="HF62" s="516"/>
      <c r="HG62" s="516"/>
      <c r="HH62" s="516"/>
      <c r="HI62" s="516"/>
      <c r="HJ62" s="516"/>
      <c r="HK62" s="516"/>
      <c r="HL62" s="516"/>
      <c r="HM62" s="516"/>
      <c r="HN62" s="516"/>
      <c r="HO62" s="516"/>
      <c r="HP62" s="516"/>
      <c r="HQ62" s="516"/>
      <c r="HR62" s="516"/>
      <c r="HS62" s="516"/>
      <c r="HT62" s="516"/>
      <c r="HU62" s="516"/>
      <c r="HV62" s="516"/>
      <c r="HW62" s="516"/>
      <c r="HX62" s="516"/>
      <c r="HY62" s="516"/>
      <c r="HZ62" s="516"/>
      <c r="IA62" s="516"/>
      <c r="IB62" s="516"/>
      <c r="IC62" s="516"/>
      <c r="ID62" s="516"/>
      <c r="IE62" s="516"/>
      <c r="IF62" s="516"/>
      <c r="IG62" s="516"/>
      <c r="IH62" s="516"/>
      <c r="II62" s="516"/>
      <c r="IJ62" s="516"/>
      <c r="IK62" s="516"/>
      <c r="IL62" s="516"/>
      <c r="IM62" s="516"/>
      <c r="IN62" s="516"/>
      <c r="IO62" s="516"/>
      <c r="IP62" s="516"/>
      <c r="IQ62" s="516"/>
      <c r="IR62" s="516"/>
      <c r="IS62" s="516"/>
      <c r="IT62" s="516"/>
      <c r="IU62" s="516"/>
      <c r="IV62" s="516"/>
      <c r="IW62" s="516"/>
      <c r="IX62" s="516"/>
      <c r="IY62" s="516"/>
      <c r="IZ62" s="516"/>
      <c r="JA62" s="516"/>
      <c r="JB62" s="516"/>
      <c r="JC62" s="516"/>
      <c r="JD62" s="516"/>
      <c r="JE62" s="516"/>
      <c r="JF62" s="516"/>
      <c r="JG62" s="516"/>
      <c r="JH62" s="516"/>
      <c r="JI62" s="516"/>
      <c r="JJ62" s="516"/>
      <c r="JK62" s="516"/>
      <c r="JL62" s="516"/>
      <c r="JM62" s="516"/>
      <c r="JN62" s="516"/>
      <c r="JO62" s="516"/>
      <c r="JP62" s="516"/>
      <c r="JQ62" s="516"/>
      <c r="JR62" s="516"/>
      <c r="JS62" s="516"/>
      <c r="JT62" s="516"/>
      <c r="JU62" s="516"/>
      <c r="JV62" s="516"/>
      <c r="JW62" s="516"/>
      <c r="JX62" s="516"/>
      <c r="JY62" s="516"/>
      <c r="JZ62" s="516"/>
      <c r="KA62" s="516"/>
      <c r="KB62" s="516"/>
      <c r="KC62" s="516"/>
      <c r="KD62" s="516"/>
      <c r="KE62" s="516"/>
      <c r="KF62" s="516"/>
      <c r="KG62" s="516"/>
      <c r="KH62" s="516"/>
      <c r="KI62" s="516"/>
      <c r="KJ62" s="516"/>
      <c r="KK62" s="516"/>
      <c r="KL62" s="516"/>
      <c r="KM62" s="516"/>
      <c r="KN62" s="516"/>
      <c r="KO62" s="516"/>
      <c r="KP62" s="516"/>
      <c r="KQ62" s="516"/>
      <c r="KR62" s="516"/>
      <c r="KS62" s="516"/>
      <c r="KT62" s="516"/>
      <c r="KU62" s="516"/>
      <c r="KV62" s="516"/>
      <c r="KW62" s="516"/>
      <c r="KX62" s="516"/>
      <c r="KY62" s="516"/>
      <c r="KZ62" s="516"/>
      <c r="LA62" s="516"/>
      <c r="LB62" s="516"/>
      <c r="LC62" s="516"/>
      <c r="LD62" s="516"/>
      <c r="LE62" s="516"/>
      <c r="LF62" s="516"/>
      <c r="LG62" s="516"/>
      <c r="LH62" s="516"/>
      <c r="LI62" s="516"/>
      <c r="LJ62" s="516"/>
      <c r="LK62" s="516"/>
      <c r="LL62" s="516"/>
      <c r="LM62" s="516"/>
      <c r="LN62" s="516"/>
      <c r="LO62" s="516"/>
      <c r="LP62" s="516"/>
      <c r="LQ62" s="516"/>
      <c r="LR62" s="516"/>
      <c r="LS62" s="516"/>
      <c r="LT62" s="516"/>
      <c r="LU62" s="516"/>
      <c r="LV62" s="516"/>
      <c r="LW62" s="516"/>
      <c r="LX62" s="516"/>
      <c r="LY62" s="516"/>
      <c r="LZ62" s="516"/>
      <c r="MA62" s="516"/>
      <c r="MB62" s="516"/>
      <c r="MC62" s="516"/>
      <c r="MD62" s="516"/>
      <c r="ME62" s="516"/>
      <c r="MF62" s="516"/>
      <c r="MG62" s="516"/>
      <c r="MH62" s="516"/>
      <c r="MI62" s="516"/>
      <c r="MJ62" s="516"/>
      <c r="MK62" s="516"/>
      <c r="ML62" s="516"/>
      <c r="MM62" s="516"/>
      <c r="MN62" s="516"/>
      <c r="MO62" s="516"/>
      <c r="MP62" s="516"/>
      <c r="MQ62" s="516"/>
      <c r="MR62" s="516"/>
      <c r="MS62" s="516"/>
      <c r="MT62" s="516"/>
      <c r="MU62" s="516"/>
      <c r="MV62" s="516"/>
      <c r="MW62" s="516"/>
      <c r="MX62" s="516"/>
      <c r="MY62" s="516"/>
      <c r="MZ62" s="516"/>
      <c r="NA62" s="516"/>
      <c r="NB62" s="516"/>
      <c r="NC62" s="516"/>
      <c r="ND62" s="516"/>
      <c r="NE62" s="516"/>
      <c r="NF62" s="516"/>
      <c r="NG62" s="516"/>
      <c r="NH62" s="516"/>
      <c r="NI62" s="516"/>
      <c r="NJ62" s="516"/>
      <c r="NK62" s="516"/>
      <c r="NL62" s="516"/>
      <c r="NM62" s="516"/>
      <c r="NN62" s="516"/>
      <c r="NO62" s="516"/>
      <c r="NP62" s="516"/>
      <c r="NQ62" s="516"/>
      <c r="NR62" s="516"/>
      <c r="NS62" s="516"/>
      <c r="NT62" s="516"/>
      <c r="NU62" s="516"/>
      <c r="NV62" s="516"/>
      <c r="NW62" s="516"/>
      <c r="NX62" s="516"/>
      <c r="NY62" s="516"/>
      <c r="NZ62" s="516"/>
      <c r="OA62" s="516"/>
      <c r="OB62" s="516"/>
      <c r="OC62" s="516"/>
      <c r="OD62" s="516"/>
      <c r="OE62" s="516"/>
      <c r="OF62" s="516"/>
      <c r="OG62" s="516"/>
      <c r="OH62" s="516"/>
      <c r="OI62" s="516"/>
      <c r="OJ62" s="516"/>
      <c r="OK62" s="516"/>
      <c r="OL62" s="516"/>
      <c r="OM62" s="516"/>
      <c r="ON62" s="516"/>
      <c r="OO62" s="516"/>
      <c r="OP62" s="516"/>
      <c r="OQ62" s="516"/>
      <c r="OR62" s="516"/>
      <c r="OS62" s="516"/>
      <c r="OT62" s="516"/>
      <c r="OU62" s="516"/>
      <c r="OV62" s="516"/>
      <c r="OW62" s="516"/>
      <c r="OX62" s="516"/>
      <c r="OY62" s="516"/>
      <c r="OZ62" s="516"/>
      <c r="PA62" s="516"/>
      <c r="PB62" s="516"/>
      <c r="PC62" s="516"/>
      <c r="PD62" s="516"/>
      <c r="PE62" s="516"/>
      <c r="PF62" s="516"/>
      <c r="PG62" s="516"/>
      <c r="PH62" s="516"/>
      <c r="PI62" s="516"/>
      <c r="PJ62" s="516"/>
      <c r="PK62" s="516"/>
      <c r="PL62" s="516"/>
      <c r="PM62" s="516"/>
      <c r="PN62" s="516"/>
      <c r="PO62" s="516"/>
      <c r="PP62" s="516"/>
      <c r="PQ62" s="516"/>
      <c r="PR62" s="516"/>
      <c r="PS62" s="516"/>
      <c r="PT62" s="516"/>
      <c r="PU62" s="516"/>
      <c r="PV62" s="516"/>
      <c r="PW62" s="516"/>
      <c r="PX62" s="516"/>
      <c r="PY62" s="516"/>
      <c r="PZ62" s="516"/>
      <c r="QA62" s="516"/>
      <c r="QB62" s="516"/>
      <c r="QC62" s="516"/>
      <c r="QD62" s="516"/>
      <c r="QE62" s="516"/>
      <c r="QF62" s="516"/>
      <c r="QG62" s="516"/>
      <c r="QH62" s="516"/>
      <c r="QI62" s="516"/>
      <c r="QJ62" s="516"/>
      <c r="QK62" s="516"/>
      <c r="QL62" s="516"/>
      <c r="QM62" s="516"/>
      <c r="QN62" s="516"/>
      <c r="QO62" s="516"/>
      <c r="QP62" s="516"/>
      <c r="QQ62" s="516"/>
      <c r="QR62" s="516"/>
      <c r="QS62" s="516"/>
      <c r="QT62" s="516"/>
      <c r="QU62" s="516"/>
      <c r="QV62" s="516"/>
      <c r="QW62" s="516"/>
      <c r="QX62" s="516"/>
      <c r="QY62" s="516"/>
      <c r="QZ62" s="516"/>
      <c r="RA62" s="516"/>
      <c r="RB62" s="516"/>
      <c r="RC62" s="516"/>
      <c r="RD62" s="516"/>
      <c r="RE62" s="516"/>
      <c r="RF62" s="516"/>
      <c r="RG62" s="516"/>
    </row>
    <row r="63" spans="1:475" ht="42.75" customHeight="1" x14ac:dyDescent="0.25">
      <c r="A63" s="293">
        <v>43</v>
      </c>
      <c r="B63" s="121" t="s">
        <v>181</v>
      </c>
      <c r="C63" s="159" t="s">
        <v>296</v>
      </c>
      <c r="D63" s="151" t="s">
        <v>81</v>
      </c>
      <c r="E63" s="425" t="str">
        <f>IF(OR(E58="N", E59="CT", E59="IWT", E62="N"), "X", "")</f>
        <v/>
      </c>
      <c r="F63" s="425" t="str">
        <f t="shared" ref="F63:X63" si="28">IF(OR(F58="N", F59="CT", F59="IWT", F62="N"), "X", "")</f>
        <v/>
      </c>
      <c r="G63" s="425" t="str">
        <f t="shared" si="28"/>
        <v/>
      </c>
      <c r="H63" s="425" t="str">
        <f t="shared" si="28"/>
        <v/>
      </c>
      <c r="I63" s="425" t="str">
        <f t="shared" si="28"/>
        <v/>
      </c>
      <c r="J63" s="425" t="str">
        <f t="shared" si="28"/>
        <v/>
      </c>
      <c r="K63" s="425" t="str">
        <f t="shared" si="28"/>
        <v/>
      </c>
      <c r="L63" s="425" t="str">
        <f t="shared" si="28"/>
        <v/>
      </c>
      <c r="M63" s="425" t="str">
        <f t="shared" si="28"/>
        <v/>
      </c>
      <c r="N63" s="425" t="str">
        <f t="shared" si="28"/>
        <v/>
      </c>
      <c r="O63" s="425" t="str">
        <f t="shared" si="28"/>
        <v/>
      </c>
      <c r="P63" s="425" t="str">
        <f t="shared" si="28"/>
        <v/>
      </c>
      <c r="Q63" s="425" t="str">
        <f t="shared" si="28"/>
        <v/>
      </c>
      <c r="R63" s="425" t="str">
        <f t="shared" si="28"/>
        <v/>
      </c>
      <c r="S63" s="425" t="str">
        <f t="shared" si="28"/>
        <v/>
      </c>
      <c r="T63" s="425" t="str">
        <f t="shared" si="28"/>
        <v/>
      </c>
      <c r="U63" s="425" t="str">
        <f t="shared" si="28"/>
        <v/>
      </c>
      <c r="V63" s="425" t="str">
        <f t="shared" si="28"/>
        <v/>
      </c>
      <c r="W63" s="425" t="str">
        <f t="shared" si="28"/>
        <v/>
      </c>
      <c r="X63" s="425" t="str">
        <f t="shared" si="28"/>
        <v/>
      </c>
      <c r="Y63" s="701"/>
      <c r="Z63" s="702"/>
      <c r="AA63" s="522"/>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6"/>
      <c r="BF63" s="516"/>
      <c r="BG63" s="516"/>
      <c r="BH63" s="516"/>
      <c r="BI63" s="516"/>
      <c r="BJ63" s="516"/>
      <c r="BK63" s="516"/>
      <c r="BL63" s="516"/>
      <c r="BM63" s="516"/>
      <c r="BN63" s="516"/>
      <c r="BO63" s="516"/>
      <c r="BP63" s="516"/>
      <c r="BQ63" s="516"/>
      <c r="BR63" s="516"/>
      <c r="BS63" s="516"/>
      <c r="BT63" s="516"/>
      <c r="BU63" s="516"/>
      <c r="BV63" s="516"/>
      <c r="BW63" s="516"/>
      <c r="BX63" s="516"/>
      <c r="BY63" s="516"/>
      <c r="BZ63" s="516"/>
      <c r="CA63" s="516"/>
      <c r="CB63" s="516"/>
      <c r="CC63" s="516"/>
      <c r="CD63" s="516"/>
      <c r="CE63" s="516"/>
      <c r="CF63" s="516"/>
      <c r="CG63" s="516"/>
      <c r="CH63" s="516"/>
      <c r="CI63" s="516"/>
      <c r="CJ63" s="516"/>
      <c r="CK63" s="516"/>
      <c r="CL63" s="516"/>
      <c r="CM63" s="516"/>
      <c r="CN63" s="516"/>
      <c r="CO63" s="516"/>
      <c r="CP63" s="516"/>
      <c r="CQ63" s="516"/>
      <c r="CR63" s="516"/>
      <c r="CS63" s="516"/>
      <c r="CT63" s="516"/>
      <c r="CU63" s="516"/>
      <c r="CV63" s="516"/>
      <c r="CW63" s="516"/>
      <c r="CX63" s="516"/>
      <c r="CY63" s="516"/>
      <c r="CZ63" s="516"/>
      <c r="DA63" s="516"/>
      <c r="DB63" s="516"/>
      <c r="DC63" s="516"/>
      <c r="DD63" s="516"/>
      <c r="DE63" s="516"/>
      <c r="DF63" s="516"/>
      <c r="DG63" s="516"/>
      <c r="DH63" s="516"/>
      <c r="DI63" s="516"/>
      <c r="DJ63" s="516"/>
      <c r="DK63" s="516"/>
      <c r="DL63" s="516"/>
      <c r="DM63" s="516"/>
      <c r="DN63" s="516"/>
      <c r="DO63" s="516"/>
      <c r="DP63" s="516"/>
      <c r="DQ63" s="516"/>
      <c r="DR63" s="516"/>
      <c r="DS63" s="516"/>
      <c r="DT63" s="516"/>
      <c r="DU63" s="516"/>
      <c r="DV63" s="516"/>
      <c r="DW63" s="516"/>
      <c r="DX63" s="516"/>
      <c r="DY63" s="516"/>
      <c r="DZ63" s="516"/>
      <c r="EA63" s="516"/>
      <c r="EB63" s="516"/>
      <c r="EC63" s="516"/>
      <c r="ED63" s="516"/>
      <c r="EE63" s="516"/>
      <c r="EF63" s="516"/>
      <c r="EG63" s="516"/>
      <c r="EH63" s="516"/>
      <c r="EI63" s="516"/>
      <c r="EJ63" s="516"/>
      <c r="EK63" s="516"/>
      <c r="EL63" s="516"/>
      <c r="EM63" s="516"/>
      <c r="EN63" s="516"/>
      <c r="EO63" s="516"/>
      <c r="EP63" s="516"/>
      <c r="EQ63" s="516"/>
      <c r="ER63" s="516"/>
      <c r="ES63" s="516"/>
      <c r="ET63" s="516"/>
      <c r="EU63" s="516"/>
      <c r="EV63" s="516"/>
      <c r="EW63" s="516"/>
      <c r="EX63" s="516"/>
      <c r="EY63" s="516"/>
      <c r="EZ63" s="516"/>
      <c r="FA63" s="516"/>
      <c r="FB63" s="516"/>
      <c r="FC63" s="516"/>
      <c r="FD63" s="516"/>
      <c r="FE63" s="516"/>
      <c r="FF63" s="516"/>
      <c r="FG63" s="516"/>
      <c r="FH63" s="516"/>
      <c r="FI63" s="516"/>
      <c r="FJ63" s="516"/>
      <c r="FK63" s="516"/>
      <c r="FL63" s="516"/>
      <c r="FM63" s="516"/>
      <c r="FN63" s="516"/>
      <c r="FO63" s="516"/>
      <c r="FP63" s="516"/>
      <c r="FQ63" s="516"/>
      <c r="FR63" s="516"/>
      <c r="FS63" s="516"/>
      <c r="FT63" s="516"/>
      <c r="FU63" s="516"/>
      <c r="FV63" s="516"/>
      <c r="FW63" s="516"/>
      <c r="FX63" s="516"/>
      <c r="FY63" s="516"/>
      <c r="FZ63" s="516"/>
      <c r="GA63" s="516"/>
      <c r="GB63" s="516"/>
      <c r="GC63" s="516"/>
      <c r="GD63" s="516"/>
      <c r="GE63" s="516"/>
      <c r="GF63" s="516"/>
      <c r="GG63" s="516"/>
      <c r="GH63" s="516"/>
      <c r="GI63" s="516"/>
      <c r="GJ63" s="516"/>
      <c r="GK63" s="516"/>
      <c r="GL63" s="516"/>
      <c r="GM63" s="516"/>
      <c r="GN63" s="516"/>
      <c r="GO63" s="516"/>
      <c r="GP63" s="516"/>
      <c r="GQ63" s="516"/>
      <c r="GR63" s="516"/>
      <c r="GS63" s="516"/>
      <c r="GT63" s="516"/>
      <c r="GU63" s="516"/>
      <c r="GV63" s="516"/>
      <c r="GW63" s="516"/>
      <c r="GX63" s="516"/>
      <c r="GY63" s="516"/>
      <c r="GZ63" s="516"/>
      <c r="HA63" s="516"/>
      <c r="HB63" s="516"/>
      <c r="HC63" s="516"/>
      <c r="HD63" s="516"/>
      <c r="HE63" s="516"/>
      <c r="HF63" s="516"/>
      <c r="HG63" s="516"/>
      <c r="HH63" s="516"/>
      <c r="HI63" s="516"/>
      <c r="HJ63" s="516"/>
      <c r="HK63" s="516"/>
      <c r="HL63" s="516"/>
      <c r="HM63" s="516"/>
      <c r="HN63" s="516"/>
      <c r="HO63" s="516"/>
      <c r="HP63" s="516"/>
      <c r="HQ63" s="516"/>
      <c r="HR63" s="516"/>
      <c r="HS63" s="516"/>
      <c r="HT63" s="516"/>
      <c r="HU63" s="516"/>
      <c r="HV63" s="516"/>
      <c r="HW63" s="516"/>
      <c r="HX63" s="516"/>
      <c r="HY63" s="516"/>
      <c r="HZ63" s="516"/>
      <c r="IA63" s="516"/>
      <c r="IB63" s="516"/>
      <c r="IC63" s="516"/>
      <c r="ID63" s="516"/>
      <c r="IE63" s="516"/>
      <c r="IF63" s="516"/>
      <c r="IG63" s="516"/>
      <c r="IH63" s="516"/>
      <c r="II63" s="516"/>
      <c r="IJ63" s="516"/>
      <c r="IK63" s="516"/>
      <c r="IL63" s="516"/>
      <c r="IM63" s="516"/>
      <c r="IN63" s="516"/>
      <c r="IO63" s="516"/>
      <c r="IP63" s="516"/>
      <c r="IQ63" s="516"/>
      <c r="IR63" s="516"/>
      <c r="IS63" s="516"/>
      <c r="IT63" s="516"/>
      <c r="IU63" s="516"/>
      <c r="IV63" s="516"/>
      <c r="IW63" s="516"/>
      <c r="IX63" s="516"/>
      <c r="IY63" s="516"/>
      <c r="IZ63" s="516"/>
      <c r="JA63" s="516"/>
      <c r="JB63" s="516"/>
      <c r="JC63" s="516"/>
      <c r="JD63" s="516"/>
      <c r="JE63" s="516"/>
      <c r="JF63" s="516"/>
      <c r="JG63" s="516"/>
      <c r="JH63" s="516"/>
      <c r="JI63" s="516"/>
      <c r="JJ63" s="516"/>
      <c r="JK63" s="516"/>
      <c r="JL63" s="516"/>
      <c r="JM63" s="516"/>
      <c r="JN63" s="516"/>
      <c r="JO63" s="516"/>
      <c r="JP63" s="516"/>
      <c r="JQ63" s="516"/>
      <c r="JR63" s="516"/>
      <c r="JS63" s="516"/>
      <c r="JT63" s="516"/>
      <c r="JU63" s="516"/>
      <c r="JV63" s="516"/>
      <c r="JW63" s="516"/>
      <c r="JX63" s="516"/>
      <c r="JY63" s="516"/>
      <c r="JZ63" s="516"/>
      <c r="KA63" s="516"/>
      <c r="KB63" s="516"/>
      <c r="KC63" s="516"/>
      <c r="KD63" s="516"/>
      <c r="KE63" s="516"/>
      <c r="KF63" s="516"/>
      <c r="KG63" s="516"/>
      <c r="KH63" s="516"/>
      <c r="KI63" s="516"/>
      <c r="KJ63" s="516"/>
      <c r="KK63" s="516"/>
      <c r="KL63" s="516"/>
      <c r="KM63" s="516"/>
      <c r="KN63" s="516"/>
      <c r="KO63" s="516"/>
      <c r="KP63" s="516"/>
      <c r="KQ63" s="516"/>
      <c r="KR63" s="516"/>
      <c r="KS63" s="516"/>
      <c r="KT63" s="516"/>
      <c r="KU63" s="516"/>
      <c r="KV63" s="516"/>
      <c r="KW63" s="516"/>
      <c r="KX63" s="516"/>
      <c r="KY63" s="516"/>
      <c r="KZ63" s="516"/>
      <c r="LA63" s="516"/>
      <c r="LB63" s="516"/>
      <c r="LC63" s="516"/>
      <c r="LD63" s="516"/>
      <c r="LE63" s="516"/>
      <c r="LF63" s="516"/>
      <c r="LG63" s="516"/>
      <c r="LH63" s="516"/>
      <c r="LI63" s="516"/>
      <c r="LJ63" s="516"/>
      <c r="LK63" s="516"/>
      <c r="LL63" s="516"/>
      <c r="LM63" s="516"/>
      <c r="LN63" s="516"/>
      <c r="LO63" s="516"/>
      <c r="LP63" s="516"/>
      <c r="LQ63" s="516"/>
      <c r="LR63" s="516"/>
      <c r="LS63" s="516"/>
      <c r="LT63" s="516"/>
      <c r="LU63" s="516"/>
      <c r="LV63" s="516"/>
      <c r="LW63" s="516"/>
      <c r="LX63" s="516"/>
      <c r="LY63" s="516"/>
      <c r="LZ63" s="516"/>
      <c r="MA63" s="516"/>
      <c r="MB63" s="516"/>
      <c r="MC63" s="516"/>
      <c r="MD63" s="516"/>
      <c r="ME63" s="516"/>
      <c r="MF63" s="516"/>
      <c r="MG63" s="516"/>
      <c r="MH63" s="516"/>
      <c r="MI63" s="516"/>
      <c r="MJ63" s="516"/>
      <c r="MK63" s="516"/>
      <c r="ML63" s="516"/>
      <c r="MM63" s="516"/>
      <c r="MN63" s="516"/>
      <c r="MO63" s="516"/>
      <c r="MP63" s="516"/>
      <c r="MQ63" s="516"/>
      <c r="MR63" s="516"/>
      <c r="MS63" s="516"/>
      <c r="MT63" s="516"/>
      <c r="MU63" s="516"/>
      <c r="MV63" s="516"/>
      <c r="MW63" s="516"/>
      <c r="MX63" s="516"/>
      <c r="MY63" s="516"/>
      <c r="MZ63" s="516"/>
      <c r="NA63" s="516"/>
      <c r="NB63" s="516"/>
      <c r="NC63" s="516"/>
      <c r="ND63" s="516"/>
      <c r="NE63" s="516"/>
      <c r="NF63" s="516"/>
      <c r="NG63" s="516"/>
      <c r="NH63" s="516"/>
      <c r="NI63" s="516"/>
      <c r="NJ63" s="516"/>
      <c r="NK63" s="516"/>
      <c r="NL63" s="516"/>
      <c r="NM63" s="516"/>
      <c r="NN63" s="516"/>
      <c r="NO63" s="516"/>
      <c r="NP63" s="516"/>
      <c r="NQ63" s="516"/>
      <c r="NR63" s="516"/>
      <c r="NS63" s="516"/>
      <c r="NT63" s="516"/>
      <c r="NU63" s="516"/>
      <c r="NV63" s="516"/>
      <c r="NW63" s="516"/>
      <c r="NX63" s="516"/>
      <c r="NY63" s="516"/>
      <c r="NZ63" s="516"/>
      <c r="OA63" s="516"/>
      <c r="OB63" s="516"/>
      <c r="OC63" s="516"/>
      <c r="OD63" s="516"/>
      <c r="OE63" s="516"/>
      <c r="OF63" s="516"/>
      <c r="OG63" s="516"/>
      <c r="OH63" s="516"/>
      <c r="OI63" s="516"/>
      <c r="OJ63" s="516"/>
      <c r="OK63" s="516"/>
      <c r="OL63" s="516"/>
      <c r="OM63" s="516"/>
      <c r="ON63" s="516"/>
      <c r="OO63" s="516"/>
      <c r="OP63" s="516"/>
      <c r="OQ63" s="516"/>
      <c r="OR63" s="516"/>
      <c r="OS63" s="516"/>
      <c r="OT63" s="516"/>
      <c r="OU63" s="516"/>
      <c r="OV63" s="516"/>
      <c r="OW63" s="516"/>
      <c r="OX63" s="516"/>
      <c r="OY63" s="516"/>
      <c r="OZ63" s="516"/>
      <c r="PA63" s="516"/>
      <c r="PB63" s="516"/>
      <c r="PC63" s="516"/>
      <c r="PD63" s="516"/>
      <c r="PE63" s="516"/>
      <c r="PF63" s="516"/>
      <c r="PG63" s="516"/>
      <c r="PH63" s="516"/>
      <c r="PI63" s="516"/>
      <c r="PJ63" s="516"/>
      <c r="PK63" s="516"/>
      <c r="PL63" s="516"/>
      <c r="PM63" s="516"/>
      <c r="PN63" s="516"/>
      <c r="PO63" s="516"/>
      <c r="PP63" s="516"/>
      <c r="PQ63" s="516"/>
      <c r="PR63" s="516"/>
      <c r="PS63" s="516"/>
      <c r="PT63" s="516"/>
      <c r="PU63" s="516"/>
      <c r="PV63" s="516"/>
      <c r="PW63" s="516"/>
      <c r="PX63" s="516"/>
      <c r="PY63" s="516"/>
      <c r="PZ63" s="516"/>
      <c r="QA63" s="516"/>
      <c r="QB63" s="516"/>
      <c r="QC63" s="516"/>
      <c r="QD63" s="516"/>
      <c r="QE63" s="516"/>
      <c r="QF63" s="516"/>
      <c r="QG63" s="516"/>
      <c r="QH63" s="516"/>
      <c r="QI63" s="516"/>
      <c r="QJ63" s="516"/>
      <c r="QK63" s="516"/>
      <c r="QL63" s="516"/>
      <c r="QM63" s="516"/>
      <c r="QN63" s="516"/>
      <c r="QO63" s="516"/>
      <c r="QP63" s="516"/>
      <c r="QQ63" s="516"/>
      <c r="QR63" s="516"/>
      <c r="QS63" s="516"/>
      <c r="QT63" s="516"/>
      <c r="QU63" s="516"/>
      <c r="QV63" s="516"/>
      <c r="QW63" s="516"/>
      <c r="QX63" s="516"/>
      <c r="QY63" s="516"/>
      <c r="QZ63" s="516"/>
      <c r="RA63" s="516"/>
      <c r="RB63" s="516"/>
      <c r="RC63" s="516"/>
      <c r="RD63" s="516"/>
      <c r="RE63" s="516"/>
      <c r="RF63" s="516"/>
      <c r="RG63" s="516"/>
    </row>
    <row r="64" spans="1:475" ht="42.75" customHeight="1" x14ac:dyDescent="0.25">
      <c r="A64" s="292">
        <v>44</v>
      </c>
      <c r="B64" s="121" t="s">
        <v>181</v>
      </c>
      <c r="C64" s="159" t="s">
        <v>113</v>
      </c>
      <c r="D64" s="151" t="s">
        <v>81</v>
      </c>
      <c r="E64" s="425" t="str">
        <f>IF(E$58="N", "X", "")</f>
        <v/>
      </c>
      <c r="F64" s="425" t="str">
        <f t="shared" ref="F64:X64" si="29">IF(F58="N", "X", "")</f>
        <v/>
      </c>
      <c r="G64" s="425" t="str">
        <f t="shared" si="29"/>
        <v/>
      </c>
      <c r="H64" s="425" t="str">
        <f t="shared" si="29"/>
        <v/>
      </c>
      <c r="I64" s="425" t="str">
        <f t="shared" si="29"/>
        <v/>
      </c>
      <c r="J64" s="425" t="str">
        <f t="shared" si="29"/>
        <v/>
      </c>
      <c r="K64" s="425" t="str">
        <f t="shared" si="29"/>
        <v/>
      </c>
      <c r="L64" s="425" t="str">
        <f t="shared" si="29"/>
        <v/>
      </c>
      <c r="M64" s="425" t="str">
        <f t="shared" si="29"/>
        <v/>
      </c>
      <c r="N64" s="425" t="str">
        <f t="shared" si="29"/>
        <v/>
      </c>
      <c r="O64" s="425" t="str">
        <f t="shared" si="29"/>
        <v/>
      </c>
      <c r="P64" s="425" t="str">
        <f t="shared" si="29"/>
        <v/>
      </c>
      <c r="Q64" s="425" t="str">
        <f t="shared" si="29"/>
        <v/>
      </c>
      <c r="R64" s="425" t="str">
        <f t="shared" si="29"/>
        <v/>
      </c>
      <c r="S64" s="425" t="str">
        <f t="shared" si="29"/>
        <v/>
      </c>
      <c r="T64" s="425" t="str">
        <f t="shared" si="29"/>
        <v/>
      </c>
      <c r="U64" s="425" t="str">
        <f t="shared" si="29"/>
        <v/>
      </c>
      <c r="V64" s="425" t="str">
        <f t="shared" si="29"/>
        <v/>
      </c>
      <c r="W64" s="425" t="str">
        <f t="shared" si="29"/>
        <v/>
      </c>
      <c r="X64" s="425" t="str">
        <f t="shared" si="29"/>
        <v/>
      </c>
      <c r="Y64" s="640"/>
      <c r="Z64" s="641"/>
      <c r="AA64" s="528"/>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516"/>
      <c r="AZ64" s="516"/>
      <c r="BA64" s="516"/>
      <c r="BB64" s="516"/>
      <c r="BC64" s="516"/>
      <c r="BD64" s="516"/>
      <c r="BE64" s="516"/>
      <c r="BF64" s="516"/>
      <c r="BG64" s="516"/>
      <c r="BH64" s="516"/>
      <c r="BI64" s="516"/>
      <c r="BJ64" s="516"/>
      <c r="BK64" s="516"/>
      <c r="BL64" s="516"/>
      <c r="BM64" s="516"/>
      <c r="BN64" s="516"/>
      <c r="BO64" s="516"/>
      <c r="BP64" s="516"/>
      <c r="BQ64" s="516"/>
      <c r="BR64" s="516"/>
      <c r="BS64" s="516"/>
      <c r="BT64" s="516"/>
      <c r="BU64" s="516"/>
      <c r="BV64" s="516"/>
      <c r="BW64" s="516"/>
      <c r="BX64" s="516"/>
      <c r="BY64" s="516"/>
      <c r="BZ64" s="516"/>
      <c r="CA64" s="516"/>
      <c r="CB64" s="516"/>
      <c r="CC64" s="516"/>
      <c r="CD64" s="516"/>
      <c r="CE64" s="516"/>
      <c r="CF64" s="516"/>
      <c r="CG64" s="516"/>
      <c r="CH64" s="516"/>
      <c r="CI64" s="516"/>
      <c r="CJ64" s="516"/>
      <c r="CK64" s="516"/>
      <c r="CL64" s="516"/>
      <c r="CM64" s="516"/>
      <c r="CN64" s="516"/>
      <c r="CO64" s="516"/>
      <c r="CP64" s="516"/>
      <c r="CQ64" s="516"/>
      <c r="CR64" s="516"/>
      <c r="CS64" s="516"/>
      <c r="CT64" s="516"/>
      <c r="CU64" s="516"/>
      <c r="CV64" s="516"/>
      <c r="CW64" s="516"/>
      <c r="CX64" s="516"/>
      <c r="CY64" s="516"/>
      <c r="CZ64" s="516"/>
      <c r="DA64" s="516"/>
      <c r="DB64" s="516"/>
      <c r="DC64" s="516"/>
      <c r="DD64" s="516"/>
      <c r="DE64" s="516"/>
      <c r="DF64" s="516"/>
      <c r="DG64" s="516"/>
      <c r="DH64" s="516"/>
      <c r="DI64" s="516"/>
      <c r="DJ64" s="516"/>
      <c r="DK64" s="516"/>
      <c r="DL64" s="516"/>
      <c r="DM64" s="516"/>
      <c r="DN64" s="516"/>
      <c r="DO64" s="516"/>
      <c r="DP64" s="516"/>
      <c r="DQ64" s="516"/>
      <c r="DR64" s="516"/>
      <c r="DS64" s="516"/>
      <c r="DT64" s="516"/>
      <c r="DU64" s="516"/>
      <c r="DV64" s="516"/>
      <c r="DW64" s="516"/>
      <c r="DX64" s="516"/>
      <c r="DY64" s="516"/>
      <c r="DZ64" s="516"/>
      <c r="EA64" s="516"/>
      <c r="EB64" s="516"/>
      <c r="EC64" s="516"/>
      <c r="ED64" s="516"/>
      <c r="EE64" s="516"/>
      <c r="EF64" s="516"/>
      <c r="EG64" s="516"/>
      <c r="EH64" s="516"/>
      <c r="EI64" s="516"/>
      <c r="EJ64" s="516"/>
      <c r="EK64" s="516"/>
      <c r="EL64" s="516"/>
      <c r="EM64" s="516"/>
      <c r="EN64" s="516"/>
      <c r="EO64" s="516"/>
      <c r="EP64" s="516"/>
      <c r="EQ64" s="516"/>
      <c r="ER64" s="516"/>
      <c r="ES64" s="516"/>
      <c r="ET64" s="516"/>
      <c r="EU64" s="516"/>
      <c r="EV64" s="516"/>
      <c r="EW64" s="516"/>
      <c r="EX64" s="516"/>
      <c r="EY64" s="516"/>
      <c r="EZ64" s="516"/>
      <c r="FA64" s="516"/>
      <c r="FB64" s="516"/>
      <c r="FC64" s="516"/>
      <c r="FD64" s="516"/>
      <c r="FE64" s="516"/>
      <c r="FF64" s="516"/>
      <c r="FG64" s="516"/>
      <c r="FH64" s="516"/>
      <c r="FI64" s="516"/>
      <c r="FJ64" s="516"/>
      <c r="FK64" s="516"/>
      <c r="FL64" s="516"/>
      <c r="FM64" s="516"/>
      <c r="FN64" s="516"/>
      <c r="FO64" s="516"/>
      <c r="FP64" s="516"/>
      <c r="FQ64" s="516"/>
      <c r="FR64" s="516"/>
      <c r="FS64" s="516"/>
      <c r="FT64" s="516"/>
      <c r="FU64" s="516"/>
      <c r="FV64" s="516"/>
      <c r="FW64" s="516"/>
      <c r="FX64" s="516"/>
      <c r="FY64" s="516"/>
      <c r="FZ64" s="516"/>
      <c r="GA64" s="516"/>
      <c r="GB64" s="516"/>
      <c r="GC64" s="516"/>
      <c r="GD64" s="516"/>
      <c r="GE64" s="516"/>
      <c r="GF64" s="516"/>
      <c r="GG64" s="516"/>
      <c r="GH64" s="516"/>
      <c r="GI64" s="516"/>
      <c r="GJ64" s="516"/>
      <c r="GK64" s="516"/>
      <c r="GL64" s="516"/>
      <c r="GM64" s="516"/>
      <c r="GN64" s="516"/>
      <c r="GO64" s="516"/>
      <c r="GP64" s="516"/>
      <c r="GQ64" s="516"/>
      <c r="GR64" s="516"/>
      <c r="GS64" s="516"/>
      <c r="GT64" s="516"/>
      <c r="GU64" s="516"/>
      <c r="GV64" s="516"/>
      <c r="GW64" s="516"/>
      <c r="GX64" s="516"/>
      <c r="GY64" s="516"/>
      <c r="GZ64" s="516"/>
      <c r="HA64" s="516"/>
      <c r="HB64" s="516"/>
      <c r="HC64" s="516"/>
      <c r="HD64" s="516"/>
      <c r="HE64" s="516"/>
      <c r="HF64" s="516"/>
      <c r="HG64" s="516"/>
      <c r="HH64" s="516"/>
      <c r="HI64" s="516"/>
      <c r="HJ64" s="516"/>
      <c r="HK64" s="516"/>
      <c r="HL64" s="516"/>
      <c r="HM64" s="516"/>
      <c r="HN64" s="516"/>
      <c r="HO64" s="516"/>
      <c r="HP64" s="516"/>
      <c r="HQ64" s="516"/>
      <c r="HR64" s="516"/>
      <c r="HS64" s="516"/>
      <c r="HT64" s="516"/>
      <c r="HU64" s="516"/>
      <c r="HV64" s="516"/>
      <c r="HW64" s="516"/>
      <c r="HX64" s="516"/>
      <c r="HY64" s="516"/>
      <c r="HZ64" s="516"/>
      <c r="IA64" s="516"/>
      <c r="IB64" s="516"/>
      <c r="IC64" s="516"/>
      <c r="ID64" s="516"/>
      <c r="IE64" s="516"/>
      <c r="IF64" s="516"/>
      <c r="IG64" s="516"/>
      <c r="IH64" s="516"/>
      <c r="II64" s="516"/>
      <c r="IJ64" s="516"/>
      <c r="IK64" s="516"/>
      <c r="IL64" s="516"/>
      <c r="IM64" s="516"/>
      <c r="IN64" s="516"/>
      <c r="IO64" s="516"/>
      <c r="IP64" s="516"/>
      <c r="IQ64" s="516"/>
      <c r="IR64" s="516"/>
      <c r="IS64" s="516"/>
      <c r="IT64" s="516"/>
      <c r="IU64" s="516"/>
      <c r="IV64" s="516"/>
      <c r="IW64" s="516"/>
      <c r="IX64" s="516"/>
      <c r="IY64" s="516"/>
      <c r="IZ64" s="516"/>
      <c r="JA64" s="516"/>
      <c r="JB64" s="516"/>
      <c r="JC64" s="516"/>
      <c r="JD64" s="516"/>
      <c r="JE64" s="516"/>
      <c r="JF64" s="516"/>
      <c r="JG64" s="516"/>
      <c r="JH64" s="516"/>
      <c r="JI64" s="516"/>
      <c r="JJ64" s="516"/>
      <c r="JK64" s="516"/>
      <c r="JL64" s="516"/>
      <c r="JM64" s="516"/>
      <c r="JN64" s="516"/>
      <c r="JO64" s="516"/>
      <c r="JP64" s="516"/>
      <c r="JQ64" s="516"/>
      <c r="JR64" s="516"/>
      <c r="JS64" s="516"/>
      <c r="JT64" s="516"/>
      <c r="JU64" s="516"/>
      <c r="JV64" s="516"/>
      <c r="JW64" s="516"/>
      <c r="JX64" s="516"/>
      <c r="JY64" s="516"/>
      <c r="JZ64" s="516"/>
      <c r="KA64" s="516"/>
      <c r="KB64" s="516"/>
      <c r="KC64" s="516"/>
      <c r="KD64" s="516"/>
      <c r="KE64" s="516"/>
      <c r="KF64" s="516"/>
      <c r="KG64" s="516"/>
      <c r="KH64" s="516"/>
      <c r="KI64" s="516"/>
      <c r="KJ64" s="516"/>
      <c r="KK64" s="516"/>
      <c r="KL64" s="516"/>
      <c r="KM64" s="516"/>
      <c r="KN64" s="516"/>
      <c r="KO64" s="516"/>
      <c r="KP64" s="516"/>
      <c r="KQ64" s="516"/>
      <c r="KR64" s="516"/>
      <c r="KS64" s="516"/>
      <c r="KT64" s="516"/>
      <c r="KU64" s="516"/>
      <c r="KV64" s="516"/>
      <c r="KW64" s="516"/>
      <c r="KX64" s="516"/>
      <c r="KY64" s="516"/>
      <c r="KZ64" s="516"/>
      <c r="LA64" s="516"/>
      <c r="LB64" s="516"/>
      <c r="LC64" s="516"/>
      <c r="LD64" s="516"/>
      <c r="LE64" s="516"/>
      <c r="LF64" s="516"/>
      <c r="LG64" s="516"/>
      <c r="LH64" s="516"/>
      <c r="LI64" s="516"/>
      <c r="LJ64" s="516"/>
      <c r="LK64" s="516"/>
      <c r="LL64" s="516"/>
      <c r="LM64" s="516"/>
      <c r="LN64" s="516"/>
      <c r="LO64" s="516"/>
      <c r="LP64" s="516"/>
      <c r="LQ64" s="516"/>
      <c r="LR64" s="516"/>
      <c r="LS64" s="516"/>
      <c r="LT64" s="516"/>
      <c r="LU64" s="516"/>
      <c r="LV64" s="516"/>
      <c r="LW64" s="516"/>
      <c r="LX64" s="516"/>
      <c r="LY64" s="516"/>
      <c r="LZ64" s="516"/>
      <c r="MA64" s="516"/>
      <c r="MB64" s="516"/>
      <c r="MC64" s="516"/>
      <c r="MD64" s="516"/>
      <c r="ME64" s="516"/>
      <c r="MF64" s="516"/>
      <c r="MG64" s="516"/>
      <c r="MH64" s="516"/>
      <c r="MI64" s="516"/>
      <c r="MJ64" s="516"/>
      <c r="MK64" s="516"/>
      <c r="ML64" s="516"/>
      <c r="MM64" s="516"/>
      <c r="MN64" s="516"/>
      <c r="MO64" s="516"/>
      <c r="MP64" s="516"/>
      <c r="MQ64" s="516"/>
      <c r="MR64" s="516"/>
      <c r="MS64" s="516"/>
      <c r="MT64" s="516"/>
      <c r="MU64" s="516"/>
      <c r="MV64" s="516"/>
      <c r="MW64" s="516"/>
      <c r="MX64" s="516"/>
      <c r="MY64" s="516"/>
      <c r="MZ64" s="516"/>
      <c r="NA64" s="516"/>
      <c r="NB64" s="516"/>
      <c r="NC64" s="516"/>
      <c r="ND64" s="516"/>
      <c r="NE64" s="516"/>
      <c r="NF64" s="516"/>
      <c r="NG64" s="516"/>
      <c r="NH64" s="516"/>
      <c r="NI64" s="516"/>
      <c r="NJ64" s="516"/>
      <c r="NK64" s="516"/>
      <c r="NL64" s="516"/>
      <c r="NM64" s="516"/>
      <c r="NN64" s="516"/>
      <c r="NO64" s="516"/>
      <c r="NP64" s="516"/>
      <c r="NQ64" s="516"/>
      <c r="NR64" s="516"/>
      <c r="NS64" s="516"/>
      <c r="NT64" s="516"/>
      <c r="NU64" s="516"/>
      <c r="NV64" s="516"/>
      <c r="NW64" s="516"/>
      <c r="NX64" s="516"/>
      <c r="NY64" s="516"/>
      <c r="NZ64" s="516"/>
      <c r="OA64" s="516"/>
      <c r="OB64" s="516"/>
      <c r="OC64" s="516"/>
      <c r="OD64" s="516"/>
      <c r="OE64" s="516"/>
      <c r="OF64" s="516"/>
      <c r="OG64" s="516"/>
      <c r="OH64" s="516"/>
      <c r="OI64" s="516"/>
      <c r="OJ64" s="516"/>
      <c r="OK64" s="516"/>
      <c r="OL64" s="516"/>
      <c r="OM64" s="516"/>
      <c r="ON64" s="516"/>
      <c r="OO64" s="516"/>
      <c r="OP64" s="516"/>
      <c r="OQ64" s="516"/>
      <c r="OR64" s="516"/>
      <c r="OS64" s="516"/>
      <c r="OT64" s="516"/>
      <c r="OU64" s="516"/>
      <c r="OV64" s="516"/>
      <c r="OW64" s="516"/>
      <c r="OX64" s="516"/>
      <c r="OY64" s="516"/>
      <c r="OZ64" s="516"/>
      <c r="PA64" s="516"/>
      <c r="PB64" s="516"/>
      <c r="PC64" s="516"/>
      <c r="PD64" s="516"/>
      <c r="PE64" s="516"/>
      <c r="PF64" s="516"/>
      <c r="PG64" s="516"/>
      <c r="PH64" s="516"/>
      <c r="PI64" s="516"/>
      <c r="PJ64" s="516"/>
      <c r="PK64" s="516"/>
      <c r="PL64" s="516"/>
      <c r="PM64" s="516"/>
      <c r="PN64" s="516"/>
      <c r="PO64" s="516"/>
      <c r="PP64" s="516"/>
      <c r="PQ64" s="516"/>
      <c r="PR64" s="516"/>
      <c r="PS64" s="516"/>
      <c r="PT64" s="516"/>
      <c r="PU64" s="516"/>
      <c r="PV64" s="516"/>
      <c r="PW64" s="516"/>
      <c r="PX64" s="516"/>
      <c r="PY64" s="516"/>
      <c r="PZ64" s="516"/>
      <c r="QA64" s="516"/>
      <c r="QB64" s="516"/>
      <c r="QC64" s="516"/>
      <c r="QD64" s="516"/>
      <c r="QE64" s="516"/>
      <c r="QF64" s="516"/>
      <c r="QG64" s="516"/>
      <c r="QH64" s="516"/>
      <c r="QI64" s="516"/>
      <c r="QJ64" s="516"/>
      <c r="QK64" s="516"/>
      <c r="QL64" s="516"/>
      <c r="QM64" s="516"/>
      <c r="QN64" s="516"/>
      <c r="QO64" s="516"/>
      <c r="QP64" s="516"/>
      <c r="QQ64" s="516"/>
      <c r="QR64" s="516"/>
      <c r="QS64" s="516"/>
      <c r="QT64" s="516"/>
      <c r="QU64" s="516"/>
      <c r="QV64" s="516"/>
      <c r="QW64" s="516"/>
      <c r="QX64" s="516"/>
      <c r="QY64" s="516"/>
      <c r="QZ64" s="516"/>
      <c r="RA64" s="516"/>
      <c r="RB64" s="516"/>
      <c r="RC64" s="516"/>
      <c r="RD64" s="516"/>
      <c r="RE64" s="516"/>
      <c r="RF64" s="516"/>
      <c r="RG64" s="516"/>
    </row>
    <row r="65" spans="1:475" ht="42.75" customHeight="1" x14ac:dyDescent="0.25">
      <c r="A65" s="293">
        <v>45</v>
      </c>
      <c r="B65" s="121" t="s">
        <v>181</v>
      </c>
      <c r="C65" s="159" t="s">
        <v>114</v>
      </c>
      <c r="D65" s="151" t="s">
        <v>81</v>
      </c>
      <c r="E65" s="425" t="str">
        <f t="shared" ref="E65:T66" si="30">IF(E$58="N", "X", "")</f>
        <v/>
      </c>
      <c r="F65" s="425" t="str">
        <f t="shared" si="30"/>
        <v/>
      </c>
      <c r="G65" s="425" t="str">
        <f t="shared" si="30"/>
        <v/>
      </c>
      <c r="H65" s="425" t="str">
        <f t="shared" si="30"/>
        <v/>
      </c>
      <c r="I65" s="425" t="str">
        <f t="shared" si="30"/>
        <v/>
      </c>
      <c r="J65" s="425" t="str">
        <f t="shared" si="30"/>
        <v/>
      </c>
      <c r="K65" s="425" t="str">
        <f t="shared" si="30"/>
        <v/>
      </c>
      <c r="L65" s="425" t="str">
        <f t="shared" si="30"/>
        <v/>
      </c>
      <c r="M65" s="425" t="str">
        <f t="shared" si="30"/>
        <v/>
      </c>
      <c r="N65" s="425" t="str">
        <f t="shared" si="30"/>
        <v/>
      </c>
      <c r="O65" s="425" t="str">
        <f t="shared" si="30"/>
        <v/>
      </c>
      <c r="P65" s="425" t="str">
        <f t="shared" si="30"/>
        <v/>
      </c>
      <c r="Q65" s="425" t="str">
        <f t="shared" si="30"/>
        <v/>
      </c>
      <c r="R65" s="425" t="str">
        <f t="shared" si="30"/>
        <v/>
      </c>
      <c r="S65" s="425" t="str">
        <f t="shared" si="30"/>
        <v/>
      </c>
      <c r="T65" s="425" t="str">
        <f t="shared" si="30"/>
        <v/>
      </c>
      <c r="U65" s="425" t="str">
        <f t="shared" ref="U65:X66" si="31">IF(U$58="N", "X", "")</f>
        <v/>
      </c>
      <c r="V65" s="425" t="str">
        <f t="shared" si="31"/>
        <v/>
      </c>
      <c r="W65" s="425" t="str">
        <f t="shared" si="31"/>
        <v/>
      </c>
      <c r="X65" s="425" t="str">
        <f t="shared" si="31"/>
        <v/>
      </c>
      <c r="Y65" s="640"/>
      <c r="Z65" s="641"/>
      <c r="AA65" s="528"/>
      <c r="AB65" s="516"/>
      <c r="AC65" s="516"/>
      <c r="AD65" s="516"/>
      <c r="AE65" s="516"/>
      <c r="AF65" s="516"/>
      <c r="AG65" s="516"/>
      <c r="AH65" s="516"/>
      <c r="AI65" s="516"/>
      <c r="AJ65" s="516"/>
      <c r="AK65" s="516"/>
      <c r="AL65" s="516"/>
      <c r="AM65" s="516"/>
      <c r="AN65" s="516"/>
      <c r="AO65" s="516"/>
      <c r="AP65" s="516"/>
      <c r="AQ65" s="516"/>
      <c r="AR65" s="516"/>
      <c r="AS65" s="516"/>
      <c r="AT65" s="516"/>
      <c r="AU65" s="516"/>
      <c r="AV65" s="516"/>
      <c r="AW65" s="516"/>
      <c r="AX65" s="516"/>
      <c r="AY65" s="516"/>
      <c r="AZ65" s="516"/>
      <c r="BA65" s="516"/>
      <c r="BB65" s="516"/>
      <c r="BC65" s="516"/>
      <c r="BD65" s="516"/>
      <c r="BE65" s="516"/>
      <c r="BF65" s="516"/>
      <c r="BG65" s="516"/>
      <c r="BH65" s="516"/>
      <c r="BI65" s="516"/>
      <c r="BJ65" s="516"/>
      <c r="BK65" s="516"/>
      <c r="BL65" s="516"/>
      <c r="BM65" s="516"/>
      <c r="BN65" s="516"/>
      <c r="BO65" s="516"/>
      <c r="BP65" s="516"/>
      <c r="BQ65" s="516"/>
      <c r="BR65" s="516"/>
      <c r="BS65" s="516"/>
      <c r="BT65" s="516"/>
      <c r="BU65" s="516"/>
      <c r="BV65" s="516"/>
      <c r="BW65" s="516"/>
      <c r="BX65" s="516"/>
      <c r="BY65" s="516"/>
      <c r="BZ65" s="516"/>
      <c r="CA65" s="516"/>
      <c r="CB65" s="516"/>
      <c r="CC65" s="516"/>
      <c r="CD65" s="516"/>
      <c r="CE65" s="516"/>
      <c r="CF65" s="516"/>
      <c r="CG65" s="516"/>
      <c r="CH65" s="516"/>
      <c r="CI65" s="516"/>
      <c r="CJ65" s="516"/>
      <c r="CK65" s="516"/>
      <c r="CL65" s="516"/>
      <c r="CM65" s="516"/>
      <c r="CN65" s="516"/>
      <c r="CO65" s="516"/>
      <c r="CP65" s="516"/>
      <c r="CQ65" s="516"/>
      <c r="CR65" s="516"/>
      <c r="CS65" s="516"/>
      <c r="CT65" s="516"/>
      <c r="CU65" s="516"/>
      <c r="CV65" s="516"/>
      <c r="CW65" s="516"/>
      <c r="CX65" s="516"/>
      <c r="CY65" s="516"/>
      <c r="CZ65" s="516"/>
      <c r="DA65" s="516"/>
      <c r="DB65" s="516"/>
      <c r="DC65" s="516"/>
      <c r="DD65" s="516"/>
      <c r="DE65" s="516"/>
      <c r="DF65" s="516"/>
      <c r="DG65" s="516"/>
      <c r="DH65" s="516"/>
      <c r="DI65" s="516"/>
      <c r="DJ65" s="516"/>
      <c r="DK65" s="516"/>
      <c r="DL65" s="516"/>
      <c r="DM65" s="516"/>
      <c r="DN65" s="516"/>
      <c r="DO65" s="516"/>
      <c r="DP65" s="516"/>
      <c r="DQ65" s="516"/>
      <c r="DR65" s="516"/>
      <c r="DS65" s="516"/>
      <c r="DT65" s="516"/>
      <c r="DU65" s="516"/>
      <c r="DV65" s="516"/>
      <c r="DW65" s="516"/>
      <c r="DX65" s="516"/>
      <c r="DY65" s="516"/>
      <c r="DZ65" s="516"/>
      <c r="EA65" s="516"/>
      <c r="EB65" s="516"/>
      <c r="EC65" s="516"/>
      <c r="ED65" s="516"/>
      <c r="EE65" s="516"/>
      <c r="EF65" s="516"/>
      <c r="EG65" s="516"/>
      <c r="EH65" s="516"/>
      <c r="EI65" s="516"/>
      <c r="EJ65" s="516"/>
      <c r="EK65" s="516"/>
      <c r="EL65" s="516"/>
      <c r="EM65" s="516"/>
      <c r="EN65" s="516"/>
      <c r="EO65" s="516"/>
      <c r="EP65" s="516"/>
      <c r="EQ65" s="516"/>
      <c r="ER65" s="516"/>
      <c r="ES65" s="516"/>
      <c r="ET65" s="516"/>
      <c r="EU65" s="516"/>
      <c r="EV65" s="516"/>
      <c r="EW65" s="516"/>
      <c r="EX65" s="516"/>
      <c r="EY65" s="516"/>
      <c r="EZ65" s="516"/>
      <c r="FA65" s="516"/>
      <c r="FB65" s="516"/>
      <c r="FC65" s="516"/>
      <c r="FD65" s="516"/>
      <c r="FE65" s="516"/>
      <c r="FF65" s="516"/>
      <c r="FG65" s="516"/>
      <c r="FH65" s="516"/>
      <c r="FI65" s="516"/>
      <c r="FJ65" s="516"/>
      <c r="FK65" s="516"/>
      <c r="FL65" s="516"/>
      <c r="FM65" s="516"/>
      <c r="FN65" s="516"/>
      <c r="FO65" s="516"/>
      <c r="FP65" s="516"/>
      <c r="FQ65" s="516"/>
      <c r="FR65" s="516"/>
      <c r="FS65" s="516"/>
      <c r="FT65" s="516"/>
      <c r="FU65" s="516"/>
      <c r="FV65" s="516"/>
      <c r="FW65" s="516"/>
      <c r="FX65" s="516"/>
      <c r="FY65" s="516"/>
      <c r="FZ65" s="516"/>
      <c r="GA65" s="516"/>
      <c r="GB65" s="516"/>
      <c r="GC65" s="516"/>
      <c r="GD65" s="516"/>
      <c r="GE65" s="516"/>
      <c r="GF65" s="516"/>
      <c r="GG65" s="516"/>
      <c r="GH65" s="516"/>
      <c r="GI65" s="516"/>
      <c r="GJ65" s="516"/>
      <c r="GK65" s="516"/>
      <c r="GL65" s="516"/>
      <c r="GM65" s="516"/>
      <c r="GN65" s="516"/>
      <c r="GO65" s="516"/>
      <c r="GP65" s="516"/>
      <c r="GQ65" s="516"/>
      <c r="GR65" s="516"/>
      <c r="GS65" s="516"/>
      <c r="GT65" s="516"/>
      <c r="GU65" s="516"/>
      <c r="GV65" s="516"/>
      <c r="GW65" s="516"/>
      <c r="GX65" s="516"/>
      <c r="GY65" s="516"/>
      <c r="GZ65" s="516"/>
      <c r="HA65" s="516"/>
      <c r="HB65" s="516"/>
      <c r="HC65" s="516"/>
      <c r="HD65" s="516"/>
      <c r="HE65" s="516"/>
      <c r="HF65" s="516"/>
      <c r="HG65" s="516"/>
      <c r="HH65" s="516"/>
      <c r="HI65" s="516"/>
      <c r="HJ65" s="516"/>
      <c r="HK65" s="516"/>
      <c r="HL65" s="516"/>
      <c r="HM65" s="516"/>
      <c r="HN65" s="516"/>
      <c r="HO65" s="516"/>
      <c r="HP65" s="516"/>
      <c r="HQ65" s="516"/>
      <c r="HR65" s="516"/>
      <c r="HS65" s="516"/>
      <c r="HT65" s="516"/>
      <c r="HU65" s="516"/>
      <c r="HV65" s="516"/>
      <c r="HW65" s="516"/>
      <c r="HX65" s="516"/>
      <c r="HY65" s="516"/>
      <c r="HZ65" s="516"/>
      <c r="IA65" s="516"/>
      <c r="IB65" s="516"/>
      <c r="IC65" s="516"/>
      <c r="ID65" s="516"/>
      <c r="IE65" s="516"/>
      <c r="IF65" s="516"/>
      <c r="IG65" s="516"/>
      <c r="IH65" s="516"/>
      <c r="II65" s="516"/>
      <c r="IJ65" s="516"/>
      <c r="IK65" s="516"/>
      <c r="IL65" s="516"/>
      <c r="IM65" s="516"/>
      <c r="IN65" s="516"/>
      <c r="IO65" s="516"/>
      <c r="IP65" s="516"/>
      <c r="IQ65" s="516"/>
      <c r="IR65" s="516"/>
      <c r="IS65" s="516"/>
      <c r="IT65" s="516"/>
      <c r="IU65" s="516"/>
      <c r="IV65" s="516"/>
      <c r="IW65" s="516"/>
      <c r="IX65" s="516"/>
      <c r="IY65" s="516"/>
      <c r="IZ65" s="516"/>
      <c r="JA65" s="516"/>
      <c r="JB65" s="516"/>
      <c r="JC65" s="516"/>
      <c r="JD65" s="516"/>
      <c r="JE65" s="516"/>
      <c r="JF65" s="516"/>
      <c r="JG65" s="516"/>
      <c r="JH65" s="516"/>
      <c r="JI65" s="516"/>
      <c r="JJ65" s="516"/>
      <c r="JK65" s="516"/>
      <c r="JL65" s="516"/>
      <c r="JM65" s="516"/>
      <c r="JN65" s="516"/>
      <c r="JO65" s="516"/>
      <c r="JP65" s="516"/>
      <c r="JQ65" s="516"/>
      <c r="JR65" s="516"/>
      <c r="JS65" s="516"/>
      <c r="JT65" s="516"/>
      <c r="JU65" s="516"/>
      <c r="JV65" s="516"/>
      <c r="JW65" s="516"/>
      <c r="JX65" s="516"/>
      <c r="JY65" s="516"/>
      <c r="JZ65" s="516"/>
      <c r="KA65" s="516"/>
      <c r="KB65" s="516"/>
      <c r="KC65" s="516"/>
      <c r="KD65" s="516"/>
      <c r="KE65" s="516"/>
      <c r="KF65" s="516"/>
      <c r="KG65" s="516"/>
      <c r="KH65" s="516"/>
      <c r="KI65" s="516"/>
      <c r="KJ65" s="516"/>
      <c r="KK65" s="516"/>
      <c r="KL65" s="516"/>
      <c r="KM65" s="516"/>
      <c r="KN65" s="516"/>
      <c r="KO65" s="516"/>
      <c r="KP65" s="516"/>
      <c r="KQ65" s="516"/>
      <c r="KR65" s="516"/>
      <c r="KS65" s="516"/>
      <c r="KT65" s="516"/>
      <c r="KU65" s="516"/>
      <c r="KV65" s="516"/>
      <c r="KW65" s="516"/>
      <c r="KX65" s="516"/>
      <c r="KY65" s="516"/>
      <c r="KZ65" s="516"/>
      <c r="LA65" s="516"/>
      <c r="LB65" s="516"/>
      <c r="LC65" s="516"/>
      <c r="LD65" s="516"/>
      <c r="LE65" s="516"/>
      <c r="LF65" s="516"/>
      <c r="LG65" s="516"/>
      <c r="LH65" s="516"/>
      <c r="LI65" s="516"/>
      <c r="LJ65" s="516"/>
      <c r="LK65" s="516"/>
      <c r="LL65" s="516"/>
      <c r="LM65" s="516"/>
      <c r="LN65" s="516"/>
      <c r="LO65" s="516"/>
      <c r="LP65" s="516"/>
      <c r="LQ65" s="516"/>
      <c r="LR65" s="516"/>
      <c r="LS65" s="516"/>
      <c r="LT65" s="516"/>
      <c r="LU65" s="516"/>
      <c r="LV65" s="516"/>
      <c r="LW65" s="516"/>
      <c r="LX65" s="516"/>
      <c r="LY65" s="516"/>
      <c r="LZ65" s="516"/>
      <c r="MA65" s="516"/>
      <c r="MB65" s="516"/>
      <c r="MC65" s="516"/>
      <c r="MD65" s="516"/>
      <c r="ME65" s="516"/>
      <c r="MF65" s="516"/>
      <c r="MG65" s="516"/>
      <c r="MH65" s="516"/>
      <c r="MI65" s="516"/>
      <c r="MJ65" s="516"/>
      <c r="MK65" s="516"/>
      <c r="ML65" s="516"/>
      <c r="MM65" s="516"/>
      <c r="MN65" s="516"/>
      <c r="MO65" s="516"/>
      <c r="MP65" s="516"/>
      <c r="MQ65" s="516"/>
      <c r="MR65" s="516"/>
      <c r="MS65" s="516"/>
      <c r="MT65" s="516"/>
      <c r="MU65" s="516"/>
      <c r="MV65" s="516"/>
      <c r="MW65" s="516"/>
      <c r="MX65" s="516"/>
      <c r="MY65" s="516"/>
      <c r="MZ65" s="516"/>
      <c r="NA65" s="516"/>
      <c r="NB65" s="516"/>
      <c r="NC65" s="516"/>
      <c r="ND65" s="516"/>
      <c r="NE65" s="516"/>
      <c r="NF65" s="516"/>
      <c r="NG65" s="516"/>
      <c r="NH65" s="516"/>
      <c r="NI65" s="516"/>
      <c r="NJ65" s="516"/>
      <c r="NK65" s="516"/>
      <c r="NL65" s="516"/>
      <c r="NM65" s="516"/>
      <c r="NN65" s="516"/>
      <c r="NO65" s="516"/>
      <c r="NP65" s="516"/>
      <c r="NQ65" s="516"/>
      <c r="NR65" s="516"/>
      <c r="NS65" s="516"/>
      <c r="NT65" s="516"/>
      <c r="NU65" s="516"/>
      <c r="NV65" s="516"/>
      <c r="NW65" s="516"/>
      <c r="NX65" s="516"/>
      <c r="NY65" s="516"/>
      <c r="NZ65" s="516"/>
      <c r="OA65" s="516"/>
      <c r="OB65" s="516"/>
      <c r="OC65" s="516"/>
      <c r="OD65" s="516"/>
      <c r="OE65" s="516"/>
      <c r="OF65" s="516"/>
      <c r="OG65" s="516"/>
      <c r="OH65" s="516"/>
      <c r="OI65" s="516"/>
      <c r="OJ65" s="516"/>
      <c r="OK65" s="516"/>
      <c r="OL65" s="516"/>
      <c r="OM65" s="516"/>
      <c r="ON65" s="516"/>
      <c r="OO65" s="516"/>
      <c r="OP65" s="516"/>
      <c r="OQ65" s="516"/>
      <c r="OR65" s="516"/>
      <c r="OS65" s="516"/>
      <c r="OT65" s="516"/>
      <c r="OU65" s="516"/>
      <c r="OV65" s="516"/>
      <c r="OW65" s="516"/>
      <c r="OX65" s="516"/>
      <c r="OY65" s="516"/>
      <c r="OZ65" s="516"/>
      <c r="PA65" s="516"/>
      <c r="PB65" s="516"/>
      <c r="PC65" s="516"/>
      <c r="PD65" s="516"/>
      <c r="PE65" s="516"/>
      <c r="PF65" s="516"/>
      <c r="PG65" s="516"/>
      <c r="PH65" s="516"/>
      <c r="PI65" s="516"/>
      <c r="PJ65" s="516"/>
      <c r="PK65" s="516"/>
      <c r="PL65" s="516"/>
      <c r="PM65" s="516"/>
      <c r="PN65" s="516"/>
      <c r="PO65" s="516"/>
      <c r="PP65" s="516"/>
      <c r="PQ65" s="516"/>
      <c r="PR65" s="516"/>
      <c r="PS65" s="516"/>
      <c r="PT65" s="516"/>
      <c r="PU65" s="516"/>
      <c r="PV65" s="516"/>
      <c r="PW65" s="516"/>
      <c r="PX65" s="516"/>
      <c r="PY65" s="516"/>
      <c r="PZ65" s="516"/>
      <c r="QA65" s="516"/>
      <c r="QB65" s="516"/>
      <c r="QC65" s="516"/>
      <c r="QD65" s="516"/>
      <c r="QE65" s="516"/>
      <c r="QF65" s="516"/>
      <c r="QG65" s="516"/>
      <c r="QH65" s="516"/>
      <c r="QI65" s="516"/>
      <c r="QJ65" s="516"/>
      <c r="QK65" s="516"/>
      <c r="QL65" s="516"/>
      <c r="QM65" s="516"/>
      <c r="QN65" s="516"/>
      <c r="QO65" s="516"/>
      <c r="QP65" s="516"/>
      <c r="QQ65" s="516"/>
      <c r="QR65" s="516"/>
      <c r="QS65" s="516"/>
      <c r="QT65" s="516"/>
      <c r="QU65" s="516"/>
      <c r="QV65" s="516"/>
      <c r="QW65" s="516"/>
      <c r="QX65" s="516"/>
      <c r="QY65" s="516"/>
      <c r="QZ65" s="516"/>
      <c r="RA65" s="516"/>
      <c r="RB65" s="516"/>
      <c r="RC65" s="516"/>
      <c r="RD65" s="516"/>
      <c r="RE65" s="516"/>
      <c r="RF65" s="516"/>
      <c r="RG65" s="516"/>
    </row>
    <row r="66" spans="1:475" ht="42.75" customHeight="1" thickBot="1" x14ac:dyDescent="0.3">
      <c r="A66" s="327">
        <v>46</v>
      </c>
      <c r="B66" s="122" t="s">
        <v>181</v>
      </c>
      <c r="C66" s="156" t="s">
        <v>209</v>
      </c>
      <c r="D66" s="152" t="s">
        <v>81</v>
      </c>
      <c r="E66" s="425" t="str">
        <f t="shared" si="30"/>
        <v/>
      </c>
      <c r="F66" s="425" t="str">
        <f t="shared" si="30"/>
        <v/>
      </c>
      <c r="G66" s="425" t="str">
        <f t="shared" si="30"/>
        <v/>
      </c>
      <c r="H66" s="425" t="str">
        <f t="shared" si="30"/>
        <v/>
      </c>
      <c r="I66" s="425" t="str">
        <f t="shared" si="30"/>
        <v/>
      </c>
      <c r="J66" s="425" t="str">
        <f t="shared" si="30"/>
        <v/>
      </c>
      <c r="K66" s="425" t="str">
        <f t="shared" si="30"/>
        <v/>
      </c>
      <c r="L66" s="425" t="str">
        <f t="shared" si="30"/>
        <v/>
      </c>
      <c r="M66" s="425" t="str">
        <f t="shared" si="30"/>
        <v/>
      </c>
      <c r="N66" s="425" t="str">
        <f t="shared" si="30"/>
        <v/>
      </c>
      <c r="O66" s="425" t="str">
        <f t="shared" si="30"/>
        <v/>
      </c>
      <c r="P66" s="425" t="str">
        <f t="shared" si="30"/>
        <v/>
      </c>
      <c r="Q66" s="425" t="str">
        <f t="shared" si="30"/>
        <v/>
      </c>
      <c r="R66" s="425" t="str">
        <f t="shared" si="30"/>
        <v/>
      </c>
      <c r="S66" s="425" t="str">
        <f t="shared" si="30"/>
        <v/>
      </c>
      <c r="T66" s="425" t="str">
        <f t="shared" si="30"/>
        <v/>
      </c>
      <c r="U66" s="425" t="str">
        <f t="shared" si="31"/>
        <v/>
      </c>
      <c r="V66" s="425" t="str">
        <f t="shared" si="31"/>
        <v/>
      </c>
      <c r="W66" s="425" t="str">
        <f t="shared" si="31"/>
        <v/>
      </c>
      <c r="X66" s="425" t="str">
        <f t="shared" si="31"/>
        <v/>
      </c>
      <c r="Y66" s="725"/>
      <c r="Z66" s="726"/>
      <c r="AA66" s="529"/>
      <c r="AB66" s="516"/>
      <c r="AC66" s="516"/>
      <c r="AD66" s="516"/>
      <c r="AE66" s="516"/>
      <c r="AF66" s="516"/>
      <c r="AG66" s="516"/>
      <c r="AH66" s="516"/>
      <c r="AI66" s="516"/>
      <c r="AJ66" s="516"/>
      <c r="AK66" s="516"/>
      <c r="AL66" s="516"/>
      <c r="AM66" s="516"/>
      <c r="AN66" s="516"/>
      <c r="AO66" s="516"/>
      <c r="AP66" s="516"/>
      <c r="AQ66" s="516"/>
      <c r="AR66" s="516"/>
      <c r="AS66" s="516"/>
      <c r="AT66" s="516"/>
      <c r="AU66" s="516"/>
      <c r="AV66" s="516"/>
      <c r="AW66" s="516"/>
      <c r="AX66" s="516"/>
      <c r="AY66" s="516"/>
      <c r="AZ66" s="516"/>
      <c r="BA66" s="516"/>
      <c r="BB66" s="516"/>
      <c r="BC66" s="516"/>
      <c r="BD66" s="516"/>
      <c r="BE66" s="516"/>
      <c r="BF66" s="516"/>
      <c r="BG66" s="516"/>
      <c r="BH66" s="516"/>
      <c r="BI66" s="516"/>
      <c r="BJ66" s="516"/>
      <c r="BK66" s="516"/>
      <c r="BL66" s="516"/>
      <c r="BM66" s="516"/>
      <c r="BN66" s="516"/>
      <c r="BO66" s="516"/>
      <c r="BP66" s="516"/>
      <c r="BQ66" s="516"/>
      <c r="BR66" s="516"/>
      <c r="BS66" s="516"/>
      <c r="BT66" s="516"/>
      <c r="BU66" s="516"/>
      <c r="BV66" s="516"/>
      <c r="BW66" s="516"/>
      <c r="BX66" s="516"/>
      <c r="BY66" s="516"/>
      <c r="BZ66" s="516"/>
      <c r="CA66" s="516"/>
      <c r="CB66" s="516"/>
      <c r="CC66" s="516"/>
      <c r="CD66" s="516"/>
      <c r="CE66" s="516"/>
      <c r="CF66" s="516"/>
      <c r="CG66" s="516"/>
      <c r="CH66" s="516"/>
      <c r="CI66" s="516"/>
      <c r="CJ66" s="516"/>
      <c r="CK66" s="516"/>
      <c r="CL66" s="516"/>
      <c r="CM66" s="516"/>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516"/>
      <c r="DJ66" s="516"/>
      <c r="DK66" s="516"/>
      <c r="DL66" s="516"/>
      <c r="DM66" s="516"/>
      <c r="DN66" s="516"/>
      <c r="DO66" s="516"/>
      <c r="DP66" s="516"/>
      <c r="DQ66" s="516"/>
      <c r="DR66" s="516"/>
      <c r="DS66" s="516"/>
      <c r="DT66" s="516"/>
      <c r="DU66" s="516"/>
      <c r="DV66" s="516"/>
      <c r="DW66" s="516"/>
      <c r="DX66" s="516"/>
      <c r="DY66" s="516"/>
      <c r="DZ66" s="516"/>
      <c r="EA66" s="516"/>
      <c r="EB66" s="516"/>
      <c r="EC66" s="516"/>
      <c r="ED66" s="516"/>
      <c r="EE66" s="516"/>
      <c r="EF66" s="516"/>
      <c r="EG66" s="516"/>
      <c r="EH66" s="516"/>
      <c r="EI66" s="516"/>
      <c r="EJ66" s="516"/>
      <c r="EK66" s="516"/>
      <c r="EL66" s="516"/>
      <c r="EM66" s="516"/>
      <c r="EN66" s="516"/>
      <c r="EO66" s="516"/>
      <c r="EP66" s="516"/>
      <c r="EQ66" s="516"/>
      <c r="ER66" s="516"/>
      <c r="ES66" s="516"/>
      <c r="ET66" s="516"/>
      <c r="EU66" s="516"/>
      <c r="EV66" s="516"/>
      <c r="EW66" s="516"/>
      <c r="EX66" s="516"/>
      <c r="EY66" s="516"/>
      <c r="EZ66" s="516"/>
      <c r="FA66" s="516"/>
      <c r="FB66" s="516"/>
      <c r="FC66" s="516"/>
      <c r="FD66" s="516"/>
      <c r="FE66" s="516"/>
      <c r="FF66" s="516"/>
      <c r="FG66" s="516"/>
      <c r="FH66" s="516"/>
      <c r="FI66" s="516"/>
      <c r="FJ66" s="516"/>
      <c r="FK66" s="516"/>
      <c r="FL66" s="516"/>
      <c r="FM66" s="516"/>
      <c r="FN66" s="516"/>
      <c r="FO66" s="516"/>
      <c r="FP66" s="516"/>
      <c r="FQ66" s="516"/>
      <c r="FR66" s="516"/>
      <c r="FS66" s="516"/>
      <c r="FT66" s="516"/>
      <c r="FU66" s="516"/>
      <c r="FV66" s="516"/>
      <c r="FW66" s="516"/>
      <c r="FX66" s="516"/>
      <c r="FY66" s="516"/>
      <c r="FZ66" s="516"/>
      <c r="GA66" s="516"/>
      <c r="GB66" s="516"/>
      <c r="GC66" s="516"/>
      <c r="GD66" s="516"/>
      <c r="GE66" s="516"/>
      <c r="GF66" s="516"/>
      <c r="GG66" s="516"/>
      <c r="GH66" s="516"/>
      <c r="GI66" s="516"/>
      <c r="GJ66" s="516"/>
      <c r="GK66" s="516"/>
      <c r="GL66" s="516"/>
      <c r="GM66" s="516"/>
      <c r="GN66" s="516"/>
      <c r="GO66" s="516"/>
      <c r="GP66" s="516"/>
      <c r="GQ66" s="516"/>
      <c r="GR66" s="516"/>
      <c r="GS66" s="516"/>
      <c r="GT66" s="516"/>
      <c r="GU66" s="516"/>
      <c r="GV66" s="516"/>
      <c r="GW66" s="516"/>
      <c r="GX66" s="516"/>
      <c r="GY66" s="516"/>
      <c r="GZ66" s="516"/>
      <c r="HA66" s="516"/>
      <c r="HB66" s="516"/>
      <c r="HC66" s="516"/>
      <c r="HD66" s="516"/>
      <c r="HE66" s="516"/>
      <c r="HF66" s="516"/>
      <c r="HG66" s="516"/>
      <c r="HH66" s="516"/>
      <c r="HI66" s="516"/>
      <c r="HJ66" s="516"/>
      <c r="HK66" s="516"/>
      <c r="HL66" s="516"/>
      <c r="HM66" s="516"/>
      <c r="HN66" s="516"/>
      <c r="HO66" s="516"/>
      <c r="HP66" s="516"/>
      <c r="HQ66" s="516"/>
      <c r="HR66" s="516"/>
      <c r="HS66" s="516"/>
      <c r="HT66" s="516"/>
      <c r="HU66" s="516"/>
      <c r="HV66" s="516"/>
      <c r="HW66" s="516"/>
      <c r="HX66" s="516"/>
      <c r="HY66" s="516"/>
      <c r="HZ66" s="516"/>
      <c r="IA66" s="516"/>
      <c r="IB66" s="516"/>
      <c r="IC66" s="516"/>
      <c r="ID66" s="516"/>
      <c r="IE66" s="516"/>
      <c r="IF66" s="516"/>
      <c r="IG66" s="516"/>
      <c r="IH66" s="516"/>
      <c r="II66" s="516"/>
      <c r="IJ66" s="516"/>
      <c r="IK66" s="516"/>
      <c r="IL66" s="516"/>
      <c r="IM66" s="516"/>
      <c r="IN66" s="516"/>
      <c r="IO66" s="516"/>
      <c r="IP66" s="516"/>
      <c r="IQ66" s="516"/>
      <c r="IR66" s="516"/>
      <c r="IS66" s="516"/>
      <c r="IT66" s="516"/>
      <c r="IU66" s="516"/>
      <c r="IV66" s="516"/>
      <c r="IW66" s="516"/>
      <c r="IX66" s="516"/>
      <c r="IY66" s="516"/>
      <c r="IZ66" s="516"/>
      <c r="JA66" s="516"/>
      <c r="JB66" s="516"/>
      <c r="JC66" s="516"/>
      <c r="JD66" s="516"/>
      <c r="JE66" s="516"/>
      <c r="JF66" s="516"/>
      <c r="JG66" s="516"/>
      <c r="JH66" s="516"/>
      <c r="JI66" s="516"/>
      <c r="JJ66" s="516"/>
      <c r="JK66" s="516"/>
      <c r="JL66" s="516"/>
      <c r="JM66" s="516"/>
      <c r="JN66" s="516"/>
      <c r="JO66" s="516"/>
      <c r="JP66" s="516"/>
      <c r="JQ66" s="516"/>
      <c r="JR66" s="516"/>
      <c r="JS66" s="516"/>
      <c r="JT66" s="516"/>
      <c r="JU66" s="516"/>
      <c r="JV66" s="516"/>
      <c r="JW66" s="516"/>
      <c r="JX66" s="516"/>
      <c r="JY66" s="516"/>
      <c r="JZ66" s="516"/>
      <c r="KA66" s="516"/>
      <c r="KB66" s="516"/>
      <c r="KC66" s="516"/>
      <c r="KD66" s="516"/>
      <c r="KE66" s="516"/>
      <c r="KF66" s="516"/>
      <c r="KG66" s="516"/>
      <c r="KH66" s="516"/>
      <c r="KI66" s="516"/>
      <c r="KJ66" s="516"/>
      <c r="KK66" s="516"/>
      <c r="KL66" s="516"/>
      <c r="KM66" s="516"/>
      <c r="KN66" s="516"/>
      <c r="KO66" s="516"/>
      <c r="KP66" s="516"/>
      <c r="KQ66" s="516"/>
      <c r="KR66" s="516"/>
      <c r="KS66" s="516"/>
      <c r="KT66" s="516"/>
      <c r="KU66" s="516"/>
      <c r="KV66" s="516"/>
      <c r="KW66" s="516"/>
      <c r="KX66" s="516"/>
      <c r="KY66" s="516"/>
      <c r="KZ66" s="516"/>
      <c r="LA66" s="516"/>
      <c r="LB66" s="516"/>
      <c r="LC66" s="516"/>
      <c r="LD66" s="516"/>
      <c r="LE66" s="516"/>
      <c r="LF66" s="516"/>
      <c r="LG66" s="516"/>
      <c r="LH66" s="516"/>
      <c r="LI66" s="516"/>
      <c r="LJ66" s="516"/>
      <c r="LK66" s="516"/>
      <c r="LL66" s="516"/>
      <c r="LM66" s="516"/>
      <c r="LN66" s="516"/>
      <c r="LO66" s="516"/>
      <c r="LP66" s="516"/>
      <c r="LQ66" s="516"/>
      <c r="LR66" s="516"/>
      <c r="LS66" s="516"/>
      <c r="LT66" s="516"/>
      <c r="LU66" s="516"/>
      <c r="LV66" s="516"/>
      <c r="LW66" s="516"/>
      <c r="LX66" s="516"/>
      <c r="LY66" s="516"/>
      <c r="LZ66" s="516"/>
      <c r="MA66" s="516"/>
      <c r="MB66" s="516"/>
      <c r="MC66" s="516"/>
      <c r="MD66" s="516"/>
      <c r="ME66" s="516"/>
      <c r="MF66" s="516"/>
      <c r="MG66" s="516"/>
      <c r="MH66" s="516"/>
      <c r="MI66" s="516"/>
      <c r="MJ66" s="516"/>
      <c r="MK66" s="516"/>
      <c r="ML66" s="516"/>
      <c r="MM66" s="516"/>
      <c r="MN66" s="516"/>
      <c r="MO66" s="516"/>
      <c r="MP66" s="516"/>
      <c r="MQ66" s="516"/>
      <c r="MR66" s="516"/>
      <c r="MS66" s="516"/>
      <c r="MT66" s="516"/>
      <c r="MU66" s="516"/>
      <c r="MV66" s="516"/>
      <c r="MW66" s="516"/>
      <c r="MX66" s="516"/>
      <c r="MY66" s="516"/>
      <c r="MZ66" s="516"/>
      <c r="NA66" s="516"/>
      <c r="NB66" s="516"/>
      <c r="NC66" s="516"/>
      <c r="ND66" s="516"/>
      <c r="NE66" s="516"/>
      <c r="NF66" s="516"/>
      <c r="NG66" s="516"/>
      <c r="NH66" s="516"/>
      <c r="NI66" s="516"/>
      <c r="NJ66" s="516"/>
      <c r="NK66" s="516"/>
      <c r="NL66" s="516"/>
      <c r="NM66" s="516"/>
      <c r="NN66" s="516"/>
      <c r="NO66" s="516"/>
      <c r="NP66" s="516"/>
      <c r="NQ66" s="516"/>
      <c r="NR66" s="516"/>
      <c r="NS66" s="516"/>
      <c r="NT66" s="516"/>
      <c r="NU66" s="516"/>
      <c r="NV66" s="516"/>
      <c r="NW66" s="516"/>
      <c r="NX66" s="516"/>
      <c r="NY66" s="516"/>
      <c r="NZ66" s="516"/>
      <c r="OA66" s="516"/>
      <c r="OB66" s="516"/>
      <c r="OC66" s="516"/>
      <c r="OD66" s="516"/>
      <c r="OE66" s="516"/>
      <c r="OF66" s="516"/>
      <c r="OG66" s="516"/>
      <c r="OH66" s="516"/>
      <c r="OI66" s="516"/>
      <c r="OJ66" s="516"/>
      <c r="OK66" s="516"/>
      <c r="OL66" s="516"/>
      <c r="OM66" s="516"/>
      <c r="ON66" s="516"/>
      <c r="OO66" s="516"/>
      <c r="OP66" s="516"/>
      <c r="OQ66" s="516"/>
      <c r="OR66" s="516"/>
      <c r="OS66" s="516"/>
      <c r="OT66" s="516"/>
      <c r="OU66" s="516"/>
      <c r="OV66" s="516"/>
      <c r="OW66" s="516"/>
      <c r="OX66" s="516"/>
      <c r="OY66" s="516"/>
      <c r="OZ66" s="516"/>
      <c r="PA66" s="516"/>
      <c r="PB66" s="516"/>
      <c r="PC66" s="516"/>
      <c r="PD66" s="516"/>
      <c r="PE66" s="516"/>
      <c r="PF66" s="516"/>
      <c r="PG66" s="516"/>
      <c r="PH66" s="516"/>
      <c r="PI66" s="516"/>
      <c r="PJ66" s="516"/>
      <c r="PK66" s="516"/>
      <c r="PL66" s="516"/>
      <c r="PM66" s="516"/>
      <c r="PN66" s="516"/>
      <c r="PO66" s="516"/>
      <c r="PP66" s="516"/>
      <c r="PQ66" s="516"/>
      <c r="PR66" s="516"/>
      <c r="PS66" s="516"/>
      <c r="PT66" s="516"/>
      <c r="PU66" s="516"/>
      <c r="PV66" s="516"/>
      <c r="PW66" s="516"/>
      <c r="PX66" s="516"/>
      <c r="PY66" s="516"/>
      <c r="PZ66" s="516"/>
      <c r="QA66" s="516"/>
      <c r="QB66" s="516"/>
      <c r="QC66" s="516"/>
      <c r="QD66" s="516"/>
      <c r="QE66" s="516"/>
      <c r="QF66" s="516"/>
      <c r="QG66" s="516"/>
      <c r="QH66" s="516"/>
      <c r="QI66" s="516"/>
      <c r="QJ66" s="516"/>
      <c r="QK66" s="516"/>
      <c r="QL66" s="516"/>
      <c r="QM66" s="516"/>
      <c r="QN66" s="516"/>
      <c r="QO66" s="516"/>
      <c r="QP66" s="516"/>
      <c r="QQ66" s="516"/>
      <c r="QR66" s="516"/>
      <c r="QS66" s="516"/>
      <c r="QT66" s="516"/>
      <c r="QU66" s="516"/>
      <c r="QV66" s="516"/>
      <c r="QW66" s="516"/>
      <c r="QX66" s="516"/>
      <c r="QY66" s="516"/>
      <c r="QZ66" s="516"/>
      <c r="RA66" s="516"/>
      <c r="RB66" s="516"/>
      <c r="RC66" s="516"/>
      <c r="RD66" s="516"/>
      <c r="RE66" s="516"/>
      <c r="RF66" s="516"/>
      <c r="RG66" s="516"/>
    </row>
    <row r="67" spans="1:475" ht="22.5" customHeight="1" thickBot="1" x14ac:dyDescent="0.3">
      <c r="A67" s="302"/>
      <c r="B67" s="775" t="s">
        <v>9</v>
      </c>
      <c r="C67" s="776"/>
      <c r="D67" s="328" t="s">
        <v>10</v>
      </c>
      <c r="E67" s="715" t="s">
        <v>66</v>
      </c>
      <c r="F67" s="706" t="s">
        <v>66</v>
      </c>
      <c r="G67" s="706" t="s">
        <v>66</v>
      </c>
      <c r="H67" s="706" t="s">
        <v>66</v>
      </c>
      <c r="I67" s="706" t="s">
        <v>66</v>
      </c>
      <c r="J67" s="706" t="s">
        <v>66</v>
      </c>
      <c r="K67" s="706" t="s">
        <v>66</v>
      </c>
      <c r="L67" s="706" t="s">
        <v>66</v>
      </c>
      <c r="M67" s="706" t="s">
        <v>66</v>
      </c>
      <c r="N67" s="706" t="s">
        <v>66</v>
      </c>
      <c r="O67" s="706" t="s">
        <v>66</v>
      </c>
      <c r="P67" s="706" t="s">
        <v>66</v>
      </c>
      <c r="Q67" s="706" t="s">
        <v>66</v>
      </c>
      <c r="R67" s="706" t="s">
        <v>66</v>
      </c>
      <c r="S67" s="706" t="s">
        <v>66</v>
      </c>
      <c r="T67" s="706" t="s">
        <v>66</v>
      </c>
      <c r="U67" s="706" t="s">
        <v>66</v>
      </c>
      <c r="V67" s="706" t="s">
        <v>66</v>
      </c>
      <c r="W67" s="706" t="s">
        <v>66</v>
      </c>
      <c r="X67" s="706" t="s">
        <v>66</v>
      </c>
      <c r="Y67" s="717" t="s">
        <v>41</v>
      </c>
      <c r="Z67" s="718" t="s">
        <v>139</v>
      </c>
      <c r="AA67" s="719" t="s">
        <v>42</v>
      </c>
      <c r="AB67" s="516"/>
      <c r="AC67" s="516"/>
      <c r="AD67" s="516"/>
      <c r="AE67" s="516"/>
      <c r="AF67" s="516"/>
      <c r="AG67" s="516"/>
      <c r="AH67" s="516"/>
      <c r="AI67" s="516"/>
      <c r="AJ67" s="516"/>
      <c r="AK67" s="516"/>
      <c r="AL67" s="516"/>
      <c r="AM67" s="516"/>
      <c r="AN67" s="516"/>
      <c r="AO67" s="516"/>
      <c r="AP67" s="516"/>
      <c r="AQ67" s="516"/>
      <c r="AR67" s="516"/>
      <c r="AS67" s="516"/>
      <c r="AT67" s="516"/>
      <c r="AU67" s="516"/>
      <c r="AV67" s="516"/>
      <c r="AW67" s="516"/>
      <c r="AX67" s="516"/>
      <c r="AY67" s="516"/>
      <c r="AZ67" s="516"/>
      <c r="BA67" s="516"/>
      <c r="BB67" s="516"/>
      <c r="BC67" s="516"/>
      <c r="BD67" s="516"/>
      <c r="BE67" s="516"/>
      <c r="BF67" s="516"/>
      <c r="BG67" s="516"/>
      <c r="BH67" s="516"/>
      <c r="BI67" s="516"/>
      <c r="BJ67" s="516"/>
      <c r="BK67" s="516"/>
      <c r="BL67" s="516"/>
      <c r="BM67" s="516"/>
      <c r="BN67" s="516"/>
      <c r="BO67" s="516"/>
      <c r="BP67" s="516"/>
      <c r="BQ67" s="516"/>
      <c r="BR67" s="516"/>
      <c r="BS67" s="516"/>
      <c r="BT67" s="516"/>
      <c r="BU67" s="516"/>
      <c r="BV67" s="516"/>
      <c r="BW67" s="516"/>
      <c r="BX67" s="516"/>
      <c r="BY67" s="516"/>
      <c r="BZ67" s="516"/>
      <c r="CA67" s="516"/>
      <c r="CB67" s="516"/>
      <c r="CC67" s="516"/>
      <c r="CD67" s="516"/>
      <c r="CE67" s="516"/>
      <c r="CF67" s="516"/>
      <c r="CG67" s="516"/>
      <c r="CH67" s="516"/>
      <c r="CI67" s="516"/>
      <c r="CJ67" s="516"/>
      <c r="CK67" s="516"/>
      <c r="CL67" s="516"/>
      <c r="CM67" s="516"/>
      <c r="CN67" s="516"/>
      <c r="CO67" s="516"/>
      <c r="CP67" s="516"/>
      <c r="CQ67" s="516"/>
      <c r="CR67" s="516"/>
      <c r="CS67" s="516"/>
      <c r="CT67" s="516"/>
      <c r="CU67" s="516"/>
      <c r="CV67" s="516"/>
      <c r="CW67" s="516"/>
      <c r="CX67" s="516"/>
      <c r="CY67" s="516"/>
      <c r="CZ67" s="516"/>
      <c r="DA67" s="516"/>
      <c r="DB67" s="516"/>
      <c r="DC67" s="516"/>
      <c r="DD67" s="516"/>
      <c r="DE67" s="516"/>
      <c r="DF67" s="516"/>
      <c r="DG67" s="516"/>
      <c r="DH67" s="516"/>
      <c r="DI67" s="516"/>
      <c r="DJ67" s="516"/>
      <c r="DK67" s="516"/>
      <c r="DL67" s="516"/>
      <c r="DM67" s="516"/>
      <c r="DN67" s="516"/>
      <c r="DO67" s="516"/>
      <c r="DP67" s="516"/>
      <c r="DQ67" s="516"/>
      <c r="DR67" s="516"/>
      <c r="DS67" s="516"/>
      <c r="DT67" s="516"/>
      <c r="DU67" s="516"/>
      <c r="DV67" s="516"/>
      <c r="DW67" s="516"/>
      <c r="DX67" s="516"/>
      <c r="DY67" s="516"/>
      <c r="DZ67" s="516"/>
      <c r="EA67" s="516"/>
      <c r="EB67" s="516"/>
      <c r="EC67" s="516"/>
      <c r="ED67" s="516"/>
      <c r="EE67" s="516"/>
      <c r="EF67" s="516"/>
      <c r="EG67" s="516"/>
      <c r="EH67" s="516"/>
      <c r="EI67" s="516"/>
      <c r="EJ67" s="516"/>
      <c r="EK67" s="516"/>
      <c r="EL67" s="516"/>
      <c r="EM67" s="516"/>
      <c r="EN67" s="516"/>
      <c r="EO67" s="516"/>
      <c r="EP67" s="516"/>
      <c r="EQ67" s="516"/>
      <c r="ER67" s="516"/>
      <c r="ES67" s="516"/>
      <c r="ET67" s="516"/>
      <c r="EU67" s="516"/>
      <c r="EV67" s="516"/>
      <c r="EW67" s="516"/>
      <c r="EX67" s="516"/>
      <c r="EY67" s="516"/>
      <c r="EZ67" s="516"/>
      <c r="FA67" s="516"/>
      <c r="FB67" s="516"/>
      <c r="FC67" s="516"/>
      <c r="FD67" s="516"/>
      <c r="FE67" s="516"/>
      <c r="FF67" s="516"/>
      <c r="FG67" s="516"/>
      <c r="FH67" s="516"/>
      <c r="FI67" s="516"/>
      <c r="FJ67" s="516"/>
      <c r="FK67" s="516"/>
      <c r="FL67" s="516"/>
      <c r="FM67" s="516"/>
      <c r="FN67" s="516"/>
      <c r="FO67" s="516"/>
      <c r="FP67" s="516"/>
      <c r="FQ67" s="516"/>
      <c r="FR67" s="516"/>
      <c r="FS67" s="516"/>
      <c r="FT67" s="516"/>
      <c r="FU67" s="516"/>
      <c r="FV67" s="516"/>
      <c r="FW67" s="516"/>
      <c r="FX67" s="516"/>
      <c r="FY67" s="516"/>
      <c r="FZ67" s="516"/>
      <c r="GA67" s="516"/>
      <c r="GB67" s="516"/>
      <c r="GC67" s="516"/>
      <c r="GD67" s="516"/>
      <c r="GE67" s="516"/>
      <c r="GF67" s="516"/>
      <c r="GG67" s="516"/>
      <c r="GH67" s="516"/>
      <c r="GI67" s="516"/>
      <c r="GJ67" s="516"/>
      <c r="GK67" s="516"/>
      <c r="GL67" s="516"/>
      <c r="GM67" s="516"/>
      <c r="GN67" s="516"/>
      <c r="GO67" s="516"/>
      <c r="GP67" s="516"/>
      <c r="GQ67" s="516"/>
      <c r="GR67" s="516"/>
      <c r="GS67" s="516"/>
      <c r="GT67" s="516"/>
      <c r="GU67" s="516"/>
      <c r="GV67" s="516"/>
      <c r="GW67" s="516"/>
      <c r="GX67" s="516"/>
      <c r="GY67" s="516"/>
      <c r="GZ67" s="516"/>
      <c r="HA67" s="516"/>
      <c r="HB67" s="516"/>
      <c r="HC67" s="516"/>
      <c r="HD67" s="516"/>
      <c r="HE67" s="516"/>
      <c r="HF67" s="516"/>
      <c r="HG67" s="516"/>
      <c r="HH67" s="516"/>
      <c r="HI67" s="516"/>
      <c r="HJ67" s="516"/>
      <c r="HK67" s="516"/>
      <c r="HL67" s="516"/>
      <c r="HM67" s="516"/>
      <c r="HN67" s="516"/>
      <c r="HO67" s="516"/>
      <c r="HP67" s="516"/>
      <c r="HQ67" s="516"/>
      <c r="HR67" s="516"/>
      <c r="HS67" s="516"/>
      <c r="HT67" s="516"/>
      <c r="HU67" s="516"/>
      <c r="HV67" s="516"/>
      <c r="HW67" s="516"/>
      <c r="HX67" s="516"/>
      <c r="HY67" s="516"/>
      <c r="HZ67" s="516"/>
      <c r="IA67" s="516"/>
      <c r="IB67" s="516"/>
      <c r="IC67" s="516"/>
      <c r="ID67" s="516"/>
      <c r="IE67" s="516"/>
      <c r="IF67" s="516"/>
      <c r="IG67" s="516"/>
      <c r="IH67" s="516"/>
      <c r="II67" s="516"/>
      <c r="IJ67" s="516"/>
      <c r="IK67" s="516"/>
      <c r="IL67" s="516"/>
      <c r="IM67" s="516"/>
      <c r="IN67" s="516"/>
      <c r="IO67" s="516"/>
      <c r="IP67" s="516"/>
      <c r="IQ67" s="516"/>
      <c r="IR67" s="516"/>
      <c r="IS67" s="516"/>
      <c r="IT67" s="516"/>
      <c r="IU67" s="516"/>
      <c r="IV67" s="516"/>
      <c r="IW67" s="516"/>
      <c r="IX67" s="516"/>
      <c r="IY67" s="516"/>
      <c r="IZ67" s="516"/>
      <c r="JA67" s="516"/>
      <c r="JB67" s="516"/>
      <c r="JC67" s="516"/>
      <c r="JD67" s="516"/>
      <c r="JE67" s="516"/>
      <c r="JF67" s="516"/>
      <c r="JG67" s="516"/>
      <c r="JH67" s="516"/>
      <c r="JI67" s="516"/>
      <c r="JJ67" s="516"/>
      <c r="JK67" s="516"/>
      <c r="JL67" s="516"/>
      <c r="JM67" s="516"/>
      <c r="JN67" s="516"/>
      <c r="JO67" s="516"/>
      <c r="JP67" s="516"/>
      <c r="JQ67" s="516"/>
      <c r="JR67" s="516"/>
      <c r="JS67" s="516"/>
      <c r="JT67" s="516"/>
      <c r="JU67" s="516"/>
      <c r="JV67" s="516"/>
      <c r="JW67" s="516"/>
      <c r="JX67" s="516"/>
      <c r="JY67" s="516"/>
      <c r="JZ67" s="516"/>
      <c r="KA67" s="516"/>
      <c r="KB67" s="516"/>
      <c r="KC67" s="516"/>
      <c r="KD67" s="516"/>
      <c r="KE67" s="516"/>
      <c r="KF67" s="516"/>
      <c r="KG67" s="516"/>
      <c r="KH67" s="516"/>
      <c r="KI67" s="516"/>
      <c r="KJ67" s="516"/>
      <c r="KK67" s="516"/>
      <c r="KL67" s="516"/>
      <c r="KM67" s="516"/>
      <c r="KN67" s="516"/>
      <c r="KO67" s="516"/>
      <c r="KP67" s="516"/>
      <c r="KQ67" s="516"/>
      <c r="KR67" s="516"/>
      <c r="KS67" s="516"/>
      <c r="KT67" s="516"/>
      <c r="KU67" s="516"/>
      <c r="KV67" s="516"/>
      <c r="KW67" s="516"/>
      <c r="KX67" s="516"/>
      <c r="KY67" s="516"/>
      <c r="KZ67" s="516"/>
      <c r="LA67" s="516"/>
      <c r="LB67" s="516"/>
      <c r="LC67" s="516"/>
      <c r="LD67" s="516"/>
      <c r="LE67" s="516"/>
      <c r="LF67" s="516"/>
      <c r="LG67" s="516"/>
      <c r="LH67" s="516"/>
      <c r="LI67" s="516"/>
      <c r="LJ67" s="516"/>
      <c r="LK67" s="516"/>
      <c r="LL67" s="516"/>
      <c r="LM67" s="516"/>
      <c r="LN67" s="516"/>
      <c r="LO67" s="516"/>
      <c r="LP67" s="516"/>
      <c r="LQ67" s="516"/>
      <c r="LR67" s="516"/>
      <c r="LS67" s="516"/>
      <c r="LT67" s="516"/>
      <c r="LU67" s="516"/>
      <c r="LV67" s="516"/>
      <c r="LW67" s="516"/>
      <c r="LX67" s="516"/>
      <c r="LY67" s="516"/>
      <c r="LZ67" s="516"/>
      <c r="MA67" s="516"/>
      <c r="MB67" s="516"/>
      <c r="MC67" s="516"/>
      <c r="MD67" s="516"/>
      <c r="ME67" s="516"/>
      <c r="MF67" s="516"/>
      <c r="MG67" s="516"/>
      <c r="MH67" s="516"/>
      <c r="MI67" s="516"/>
      <c r="MJ67" s="516"/>
      <c r="MK67" s="516"/>
      <c r="ML67" s="516"/>
      <c r="MM67" s="516"/>
      <c r="MN67" s="516"/>
      <c r="MO67" s="516"/>
      <c r="MP67" s="516"/>
      <c r="MQ67" s="516"/>
      <c r="MR67" s="516"/>
      <c r="MS67" s="516"/>
      <c r="MT67" s="516"/>
      <c r="MU67" s="516"/>
      <c r="MV67" s="516"/>
      <c r="MW67" s="516"/>
      <c r="MX67" s="516"/>
      <c r="MY67" s="516"/>
      <c r="MZ67" s="516"/>
      <c r="NA67" s="516"/>
      <c r="NB67" s="516"/>
      <c r="NC67" s="516"/>
      <c r="ND67" s="516"/>
      <c r="NE67" s="516"/>
      <c r="NF67" s="516"/>
      <c r="NG67" s="516"/>
      <c r="NH67" s="516"/>
      <c r="NI67" s="516"/>
      <c r="NJ67" s="516"/>
      <c r="NK67" s="516"/>
      <c r="NL67" s="516"/>
      <c r="NM67" s="516"/>
      <c r="NN67" s="516"/>
      <c r="NO67" s="516"/>
      <c r="NP67" s="516"/>
      <c r="NQ67" s="516"/>
      <c r="NR67" s="516"/>
      <c r="NS67" s="516"/>
      <c r="NT67" s="516"/>
      <c r="NU67" s="516"/>
      <c r="NV67" s="516"/>
      <c r="NW67" s="516"/>
      <c r="NX67" s="516"/>
      <c r="NY67" s="516"/>
      <c r="NZ67" s="516"/>
      <c r="OA67" s="516"/>
      <c r="OB67" s="516"/>
      <c r="OC67" s="516"/>
      <c r="OD67" s="516"/>
      <c r="OE67" s="516"/>
      <c r="OF67" s="516"/>
      <c r="OG67" s="516"/>
      <c r="OH67" s="516"/>
      <c r="OI67" s="516"/>
      <c r="OJ67" s="516"/>
      <c r="OK67" s="516"/>
      <c r="OL67" s="516"/>
      <c r="OM67" s="516"/>
      <c r="ON67" s="516"/>
      <c r="OO67" s="516"/>
      <c r="OP67" s="516"/>
      <c r="OQ67" s="516"/>
      <c r="OR67" s="516"/>
      <c r="OS67" s="516"/>
      <c r="OT67" s="516"/>
      <c r="OU67" s="516"/>
      <c r="OV67" s="516"/>
      <c r="OW67" s="516"/>
      <c r="OX67" s="516"/>
      <c r="OY67" s="516"/>
      <c r="OZ67" s="516"/>
      <c r="PA67" s="516"/>
      <c r="PB67" s="516"/>
      <c r="PC67" s="516"/>
      <c r="PD67" s="516"/>
      <c r="PE67" s="516"/>
      <c r="PF67" s="516"/>
      <c r="PG67" s="516"/>
      <c r="PH67" s="516"/>
      <c r="PI67" s="516"/>
      <c r="PJ67" s="516"/>
      <c r="PK67" s="516"/>
      <c r="PL67" s="516"/>
      <c r="PM67" s="516"/>
      <c r="PN67" s="516"/>
      <c r="PO67" s="516"/>
      <c r="PP67" s="516"/>
      <c r="PQ67" s="516"/>
      <c r="PR67" s="516"/>
      <c r="PS67" s="516"/>
      <c r="PT67" s="516"/>
      <c r="PU67" s="516"/>
      <c r="PV67" s="516"/>
      <c r="PW67" s="516"/>
      <c r="PX67" s="516"/>
      <c r="PY67" s="516"/>
      <c r="PZ67" s="516"/>
      <c r="QA67" s="516"/>
      <c r="QB67" s="516"/>
      <c r="QC67" s="516"/>
      <c r="QD67" s="516"/>
      <c r="QE67" s="516"/>
      <c r="QF67" s="516"/>
      <c r="QG67" s="516"/>
      <c r="QH67" s="516"/>
      <c r="QI67" s="516"/>
      <c r="QJ67" s="516"/>
      <c r="QK67" s="516"/>
      <c r="QL67" s="516"/>
      <c r="QM67" s="516"/>
      <c r="QN67" s="516"/>
      <c r="QO67" s="516"/>
      <c r="QP67" s="516"/>
      <c r="QQ67" s="516"/>
      <c r="QR67" s="516"/>
      <c r="QS67" s="516"/>
      <c r="QT67" s="516"/>
      <c r="QU67" s="516"/>
      <c r="QV67" s="516"/>
      <c r="QW67" s="516"/>
      <c r="QX67" s="516"/>
      <c r="QY67" s="516"/>
      <c r="QZ67" s="516"/>
      <c r="RA67" s="516"/>
      <c r="RB67" s="516"/>
      <c r="RC67" s="516"/>
      <c r="RD67" s="516"/>
      <c r="RE67" s="516"/>
      <c r="RF67" s="516"/>
      <c r="RG67" s="516"/>
    </row>
    <row r="68" spans="1:475" ht="42.75" customHeight="1" x14ac:dyDescent="0.25">
      <c r="A68" s="314">
        <v>47</v>
      </c>
      <c r="B68" s="120" t="s">
        <v>290</v>
      </c>
      <c r="C68" s="167" t="s">
        <v>291</v>
      </c>
      <c r="D68" s="150" t="s">
        <v>81</v>
      </c>
      <c r="E68" s="720"/>
      <c r="F68" s="659"/>
      <c r="G68" s="660"/>
      <c r="H68" s="660"/>
      <c r="I68" s="722"/>
      <c r="J68" s="722"/>
      <c r="K68" s="722"/>
      <c r="L68" s="722"/>
      <c r="M68" s="722"/>
      <c r="N68" s="722"/>
      <c r="O68" s="722"/>
      <c r="P68" s="722"/>
      <c r="Q68" s="722"/>
      <c r="R68" s="722"/>
      <c r="S68" s="722"/>
      <c r="T68" s="722"/>
      <c r="U68" s="722"/>
      <c r="V68" s="722"/>
      <c r="W68" s="722"/>
      <c r="X68" s="722"/>
      <c r="Y68" s="727"/>
      <c r="Z68" s="728"/>
      <c r="AA68" s="527"/>
      <c r="AB68" s="516"/>
      <c r="AC68" s="516"/>
      <c r="AD68" s="516"/>
      <c r="AE68" s="516"/>
      <c r="AF68" s="516"/>
      <c r="AG68" s="516"/>
      <c r="AH68" s="516"/>
      <c r="AI68" s="516"/>
      <c r="AJ68" s="516"/>
      <c r="AK68" s="516"/>
      <c r="AL68" s="516"/>
      <c r="AM68" s="516"/>
      <c r="AN68" s="516"/>
      <c r="AO68" s="516"/>
      <c r="AP68" s="516"/>
      <c r="AQ68" s="516"/>
      <c r="AR68" s="516"/>
      <c r="AS68" s="516"/>
      <c r="AT68" s="516"/>
      <c r="AU68" s="516"/>
      <c r="AV68" s="516"/>
      <c r="AW68" s="516"/>
      <c r="AX68" s="516"/>
      <c r="AY68" s="516"/>
      <c r="AZ68" s="516"/>
      <c r="BA68" s="516"/>
      <c r="BB68" s="516"/>
      <c r="BC68" s="516"/>
      <c r="BD68" s="516"/>
      <c r="BE68" s="516"/>
      <c r="BF68" s="516"/>
      <c r="BG68" s="516"/>
      <c r="BH68" s="516"/>
      <c r="BI68" s="516"/>
      <c r="BJ68" s="516"/>
      <c r="BK68" s="516"/>
      <c r="BL68" s="516"/>
      <c r="BM68" s="516"/>
      <c r="BN68" s="516"/>
      <c r="BO68" s="516"/>
      <c r="BP68" s="516"/>
      <c r="BQ68" s="516"/>
      <c r="BR68" s="516"/>
      <c r="BS68" s="516"/>
      <c r="BT68" s="516"/>
      <c r="BU68" s="516"/>
      <c r="BV68" s="516"/>
      <c r="BW68" s="516"/>
      <c r="BX68" s="516"/>
      <c r="BY68" s="516"/>
      <c r="BZ68" s="516"/>
      <c r="CA68" s="516"/>
      <c r="CB68" s="516"/>
      <c r="CC68" s="516"/>
      <c r="CD68" s="516"/>
      <c r="CE68" s="516"/>
      <c r="CF68" s="516"/>
      <c r="CG68" s="516"/>
      <c r="CH68" s="516"/>
      <c r="CI68" s="516"/>
      <c r="CJ68" s="516"/>
      <c r="CK68" s="516"/>
      <c r="CL68" s="516"/>
      <c r="CM68" s="516"/>
      <c r="CN68" s="516"/>
      <c r="CO68" s="516"/>
      <c r="CP68" s="516"/>
      <c r="CQ68" s="516"/>
      <c r="CR68" s="516"/>
      <c r="CS68" s="516"/>
      <c r="CT68" s="516"/>
      <c r="CU68" s="516"/>
      <c r="CV68" s="516"/>
      <c r="CW68" s="516"/>
      <c r="CX68" s="516"/>
      <c r="CY68" s="516"/>
      <c r="CZ68" s="516"/>
      <c r="DA68" s="516"/>
      <c r="DB68" s="516"/>
      <c r="DC68" s="516"/>
      <c r="DD68" s="516"/>
      <c r="DE68" s="516"/>
      <c r="DF68" s="516"/>
      <c r="DG68" s="516"/>
      <c r="DH68" s="516"/>
      <c r="DI68" s="516"/>
      <c r="DJ68" s="516"/>
      <c r="DK68" s="516"/>
      <c r="DL68" s="516"/>
      <c r="DM68" s="516"/>
      <c r="DN68" s="516"/>
      <c r="DO68" s="516"/>
      <c r="DP68" s="516"/>
      <c r="DQ68" s="516"/>
      <c r="DR68" s="516"/>
      <c r="DS68" s="516"/>
      <c r="DT68" s="516"/>
      <c r="DU68" s="516"/>
      <c r="DV68" s="516"/>
      <c r="DW68" s="516"/>
      <c r="DX68" s="516"/>
      <c r="DY68" s="516"/>
      <c r="DZ68" s="516"/>
      <c r="EA68" s="516"/>
      <c r="EB68" s="516"/>
      <c r="EC68" s="516"/>
      <c r="ED68" s="516"/>
      <c r="EE68" s="516"/>
      <c r="EF68" s="516"/>
      <c r="EG68" s="516"/>
      <c r="EH68" s="516"/>
      <c r="EI68" s="516"/>
      <c r="EJ68" s="516"/>
      <c r="EK68" s="516"/>
      <c r="EL68" s="516"/>
      <c r="EM68" s="516"/>
      <c r="EN68" s="516"/>
      <c r="EO68" s="516"/>
      <c r="EP68" s="516"/>
      <c r="EQ68" s="516"/>
      <c r="ER68" s="516"/>
      <c r="ES68" s="516"/>
      <c r="ET68" s="516"/>
      <c r="EU68" s="516"/>
      <c r="EV68" s="516"/>
      <c r="EW68" s="516"/>
      <c r="EX68" s="516"/>
      <c r="EY68" s="516"/>
      <c r="EZ68" s="516"/>
      <c r="FA68" s="516"/>
      <c r="FB68" s="516"/>
      <c r="FC68" s="516"/>
      <c r="FD68" s="516"/>
      <c r="FE68" s="516"/>
      <c r="FF68" s="516"/>
      <c r="FG68" s="516"/>
      <c r="FH68" s="516"/>
      <c r="FI68" s="516"/>
      <c r="FJ68" s="516"/>
      <c r="FK68" s="516"/>
      <c r="FL68" s="516"/>
      <c r="FM68" s="516"/>
      <c r="FN68" s="516"/>
      <c r="FO68" s="516"/>
      <c r="FP68" s="516"/>
      <c r="FQ68" s="516"/>
      <c r="FR68" s="516"/>
      <c r="FS68" s="516"/>
      <c r="FT68" s="516"/>
      <c r="FU68" s="516"/>
      <c r="FV68" s="516"/>
      <c r="FW68" s="516"/>
      <c r="FX68" s="516"/>
      <c r="FY68" s="516"/>
      <c r="FZ68" s="516"/>
      <c r="GA68" s="516"/>
      <c r="GB68" s="516"/>
      <c r="GC68" s="516"/>
      <c r="GD68" s="516"/>
      <c r="GE68" s="516"/>
      <c r="GF68" s="516"/>
      <c r="GG68" s="516"/>
      <c r="GH68" s="516"/>
      <c r="GI68" s="516"/>
      <c r="GJ68" s="516"/>
      <c r="GK68" s="516"/>
      <c r="GL68" s="516"/>
      <c r="GM68" s="516"/>
      <c r="GN68" s="516"/>
      <c r="GO68" s="516"/>
      <c r="GP68" s="516"/>
      <c r="GQ68" s="516"/>
      <c r="GR68" s="516"/>
      <c r="GS68" s="516"/>
      <c r="GT68" s="516"/>
      <c r="GU68" s="516"/>
      <c r="GV68" s="516"/>
      <c r="GW68" s="516"/>
      <c r="GX68" s="516"/>
      <c r="GY68" s="516"/>
      <c r="GZ68" s="516"/>
      <c r="HA68" s="516"/>
      <c r="HB68" s="516"/>
      <c r="HC68" s="516"/>
      <c r="HD68" s="516"/>
      <c r="HE68" s="516"/>
      <c r="HF68" s="516"/>
      <c r="HG68" s="516"/>
      <c r="HH68" s="516"/>
      <c r="HI68" s="516"/>
      <c r="HJ68" s="516"/>
      <c r="HK68" s="516"/>
      <c r="HL68" s="516"/>
      <c r="HM68" s="516"/>
      <c r="HN68" s="516"/>
      <c r="HO68" s="516"/>
      <c r="HP68" s="516"/>
      <c r="HQ68" s="516"/>
      <c r="HR68" s="516"/>
      <c r="HS68" s="516"/>
      <c r="HT68" s="516"/>
      <c r="HU68" s="516"/>
      <c r="HV68" s="516"/>
      <c r="HW68" s="516"/>
      <c r="HX68" s="516"/>
      <c r="HY68" s="516"/>
      <c r="HZ68" s="516"/>
      <c r="IA68" s="516"/>
      <c r="IB68" s="516"/>
      <c r="IC68" s="516"/>
      <c r="ID68" s="516"/>
      <c r="IE68" s="516"/>
      <c r="IF68" s="516"/>
      <c r="IG68" s="516"/>
      <c r="IH68" s="516"/>
      <c r="II68" s="516"/>
      <c r="IJ68" s="516"/>
      <c r="IK68" s="516"/>
      <c r="IL68" s="516"/>
      <c r="IM68" s="516"/>
      <c r="IN68" s="516"/>
      <c r="IO68" s="516"/>
      <c r="IP68" s="516"/>
      <c r="IQ68" s="516"/>
      <c r="IR68" s="516"/>
      <c r="IS68" s="516"/>
      <c r="IT68" s="516"/>
      <c r="IU68" s="516"/>
      <c r="IV68" s="516"/>
      <c r="IW68" s="516"/>
      <c r="IX68" s="516"/>
      <c r="IY68" s="516"/>
      <c r="IZ68" s="516"/>
      <c r="JA68" s="516"/>
      <c r="JB68" s="516"/>
      <c r="JC68" s="516"/>
      <c r="JD68" s="516"/>
      <c r="JE68" s="516"/>
      <c r="JF68" s="516"/>
      <c r="JG68" s="516"/>
      <c r="JH68" s="516"/>
      <c r="JI68" s="516"/>
      <c r="JJ68" s="516"/>
      <c r="JK68" s="516"/>
      <c r="JL68" s="516"/>
      <c r="JM68" s="516"/>
      <c r="JN68" s="516"/>
      <c r="JO68" s="516"/>
      <c r="JP68" s="516"/>
      <c r="JQ68" s="516"/>
      <c r="JR68" s="516"/>
      <c r="JS68" s="516"/>
      <c r="JT68" s="516"/>
      <c r="JU68" s="516"/>
      <c r="JV68" s="516"/>
      <c r="JW68" s="516"/>
      <c r="JX68" s="516"/>
      <c r="JY68" s="516"/>
      <c r="JZ68" s="516"/>
      <c r="KA68" s="516"/>
      <c r="KB68" s="516"/>
      <c r="KC68" s="516"/>
      <c r="KD68" s="516"/>
      <c r="KE68" s="516"/>
      <c r="KF68" s="516"/>
      <c r="KG68" s="516"/>
      <c r="KH68" s="516"/>
      <c r="KI68" s="516"/>
      <c r="KJ68" s="516"/>
      <c r="KK68" s="516"/>
      <c r="KL68" s="516"/>
      <c r="KM68" s="516"/>
      <c r="KN68" s="516"/>
      <c r="KO68" s="516"/>
      <c r="KP68" s="516"/>
      <c r="KQ68" s="516"/>
      <c r="KR68" s="516"/>
      <c r="KS68" s="516"/>
      <c r="KT68" s="516"/>
      <c r="KU68" s="516"/>
      <c r="KV68" s="516"/>
      <c r="KW68" s="516"/>
      <c r="KX68" s="516"/>
      <c r="KY68" s="516"/>
      <c r="KZ68" s="516"/>
      <c r="LA68" s="516"/>
      <c r="LB68" s="516"/>
      <c r="LC68" s="516"/>
      <c r="LD68" s="516"/>
      <c r="LE68" s="516"/>
      <c r="LF68" s="516"/>
      <c r="LG68" s="516"/>
      <c r="LH68" s="516"/>
      <c r="LI68" s="516"/>
      <c r="LJ68" s="516"/>
      <c r="LK68" s="516"/>
      <c r="LL68" s="516"/>
      <c r="LM68" s="516"/>
      <c r="LN68" s="516"/>
      <c r="LO68" s="516"/>
      <c r="LP68" s="516"/>
      <c r="LQ68" s="516"/>
      <c r="LR68" s="516"/>
      <c r="LS68" s="516"/>
      <c r="LT68" s="516"/>
      <c r="LU68" s="516"/>
      <c r="LV68" s="516"/>
      <c r="LW68" s="516"/>
      <c r="LX68" s="516"/>
      <c r="LY68" s="516"/>
      <c r="LZ68" s="516"/>
      <c r="MA68" s="516"/>
      <c r="MB68" s="516"/>
      <c r="MC68" s="516"/>
      <c r="MD68" s="516"/>
      <c r="ME68" s="516"/>
      <c r="MF68" s="516"/>
      <c r="MG68" s="516"/>
      <c r="MH68" s="516"/>
      <c r="MI68" s="516"/>
      <c r="MJ68" s="516"/>
      <c r="MK68" s="516"/>
      <c r="ML68" s="516"/>
      <c r="MM68" s="516"/>
      <c r="MN68" s="516"/>
      <c r="MO68" s="516"/>
      <c r="MP68" s="516"/>
      <c r="MQ68" s="516"/>
      <c r="MR68" s="516"/>
      <c r="MS68" s="516"/>
      <c r="MT68" s="516"/>
      <c r="MU68" s="516"/>
      <c r="MV68" s="516"/>
      <c r="MW68" s="516"/>
      <c r="MX68" s="516"/>
      <c r="MY68" s="516"/>
      <c r="MZ68" s="516"/>
      <c r="NA68" s="516"/>
      <c r="NB68" s="516"/>
      <c r="NC68" s="516"/>
      <c r="ND68" s="516"/>
      <c r="NE68" s="516"/>
      <c r="NF68" s="516"/>
      <c r="NG68" s="516"/>
      <c r="NH68" s="516"/>
      <c r="NI68" s="516"/>
      <c r="NJ68" s="516"/>
      <c r="NK68" s="516"/>
      <c r="NL68" s="516"/>
      <c r="NM68" s="516"/>
      <c r="NN68" s="516"/>
      <c r="NO68" s="516"/>
      <c r="NP68" s="516"/>
      <c r="NQ68" s="516"/>
      <c r="NR68" s="516"/>
      <c r="NS68" s="516"/>
      <c r="NT68" s="516"/>
      <c r="NU68" s="516"/>
      <c r="NV68" s="516"/>
      <c r="NW68" s="516"/>
      <c r="NX68" s="516"/>
      <c r="NY68" s="516"/>
      <c r="NZ68" s="516"/>
      <c r="OA68" s="516"/>
      <c r="OB68" s="516"/>
      <c r="OC68" s="516"/>
      <c r="OD68" s="516"/>
      <c r="OE68" s="516"/>
      <c r="OF68" s="516"/>
      <c r="OG68" s="516"/>
      <c r="OH68" s="516"/>
      <c r="OI68" s="516"/>
      <c r="OJ68" s="516"/>
      <c r="OK68" s="516"/>
      <c r="OL68" s="516"/>
      <c r="OM68" s="516"/>
      <c r="ON68" s="516"/>
      <c r="OO68" s="516"/>
      <c r="OP68" s="516"/>
      <c r="OQ68" s="516"/>
      <c r="OR68" s="516"/>
      <c r="OS68" s="516"/>
      <c r="OT68" s="516"/>
      <c r="OU68" s="516"/>
      <c r="OV68" s="516"/>
      <c r="OW68" s="516"/>
      <c r="OX68" s="516"/>
      <c r="OY68" s="516"/>
      <c r="OZ68" s="516"/>
      <c r="PA68" s="516"/>
      <c r="PB68" s="516"/>
      <c r="PC68" s="516"/>
      <c r="PD68" s="516"/>
      <c r="PE68" s="516"/>
      <c r="PF68" s="516"/>
      <c r="PG68" s="516"/>
      <c r="PH68" s="516"/>
      <c r="PI68" s="516"/>
      <c r="PJ68" s="516"/>
      <c r="PK68" s="516"/>
      <c r="PL68" s="516"/>
      <c r="PM68" s="516"/>
      <c r="PN68" s="516"/>
      <c r="PO68" s="516"/>
      <c r="PP68" s="516"/>
      <c r="PQ68" s="516"/>
      <c r="PR68" s="516"/>
      <c r="PS68" s="516"/>
      <c r="PT68" s="516"/>
      <c r="PU68" s="516"/>
      <c r="PV68" s="516"/>
      <c r="PW68" s="516"/>
      <c r="PX68" s="516"/>
      <c r="PY68" s="516"/>
      <c r="PZ68" s="516"/>
      <c r="QA68" s="516"/>
      <c r="QB68" s="516"/>
      <c r="QC68" s="516"/>
      <c r="QD68" s="516"/>
      <c r="QE68" s="516"/>
      <c r="QF68" s="516"/>
      <c r="QG68" s="516"/>
      <c r="QH68" s="516"/>
      <c r="QI68" s="516"/>
      <c r="QJ68" s="516"/>
      <c r="QK68" s="516"/>
      <c r="QL68" s="516"/>
      <c r="QM68" s="516"/>
      <c r="QN68" s="516"/>
      <c r="QO68" s="516"/>
      <c r="QP68" s="516"/>
      <c r="QQ68" s="516"/>
      <c r="QR68" s="516"/>
      <c r="QS68" s="516"/>
      <c r="QT68" s="516"/>
      <c r="QU68" s="516"/>
      <c r="QV68" s="516"/>
      <c r="QW68" s="516"/>
      <c r="QX68" s="516"/>
      <c r="QY68" s="516"/>
      <c r="QZ68" s="516"/>
      <c r="RA68" s="516"/>
      <c r="RB68" s="516"/>
      <c r="RC68" s="516"/>
      <c r="RD68" s="516"/>
      <c r="RE68" s="516"/>
      <c r="RF68" s="516"/>
      <c r="RG68" s="516"/>
    </row>
    <row r="69" spans="1:475" ht="55.5" customHeight="1" x14ac:dyDescent="0.25">
      <c r="A69" s="292">
        <v>48</v>
      </c>
      <c r="B69" s="121" t="s">
        <v>290</v>
      </c>
      <c r="C69" s="359" t="s">
        <v>292</v>
      </c>
      <c r="D69" s="150" t="s">
        <v>81</v>
      </c>
      <c r="E69" s="425" t="str">
        <f>IF(E68="N", "X", "")</f>
        <v/>
      </c>
      <c r="F69" s="425" t="str">
        <f t="shared" ref="F69:X69" si="32">IF(F68="N", "X", "")</f>
        <v/>
      </c>
      <c r="G69" s="425" t="str">
        <f t="shared" si="32"/>
        <v/>
      </c>
      <c r="H69" s="425" t="str">
        <f t="shared" si="32"/>
        <v/>
      </c>
      <c r="I69" s="425" t="str">
        <f t="shared" si="32"/>
        <v/>
      </c>
      <c r="J69" s="425" t="str">
        <f t="shared" si="32"/>
        <v/>
      </c>
      <c r="K69" s="425" t="str">
        <f t="shared" si="32"/>
        <v/>
      </c>
      <c r="L69" s="425" t="str">
        <f t="shared" si="32"/>
        <v/>
      </c>
      <c r="M69" s="425" t="str">
        <f t="shared" si="32"/>
        <v/>
      </c>
      <c r="N69" s="425" t="str">
        <f t="shared" si="32"/>
        <v/>
      </c>
      <c r="O69" s="425" t="str">
        <f t="shared" si="32"/>
        <v/>
      </c>
      <c r="P69" s="425" t="str">
        <f t="shared" si="32"/>
        <v/>
      </c>
      <c r="Q69" s="425" t="str">
        <f t="shared" si="32"/>
        <v/>
      </c>
      <c r="R69" s="425" t="str">
        <f t="shared" si="32"/>
        <v/>
      </c>
      <c r="S69" s="425" t="str">
        <f t="shared" si="32"/>
        <v/>
      </c>
      <c r="T69" s="425" t="str">
        <f t="shared" si="32"/>
        <v/>
      </c>
      <c r="U69" s="425" t="str">
        <f t="shared" si="32"/>
        <v/>
      </c>
      <c r="V69" s="425" t="str">
        <f t="shared" si="32"/>
        <v/>
      </c>
      <c r="W69" s="425" t="str">
        <f t="shared" si="32"/>
        <v/>
      </c>
      <c r="X69" s="425" t="str">
        <f t="shared" si="32"/>
        <v/>
      </c>
      <c r="Y69" s="640"/>
      <c r="Z69" s="641"/>
      <c r="AA69" s="528"/>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516"/>
      <c r="AZ69" s="516"/>
      <c r="BA69" s="516"/>
      <c r="BB69" s="516"/>
      <c r="BC69" s="516"/>
      <c r="BD69" s="516"/>
      <c r="BE69" s="516"/>
      <c r="BF69" s="516"/>
      <c r="BG69" s="516"/>
      <c r="BH69" s="516"/>
      <c r="BI69" s="516"/>
      <c r="BJ69" s="516"/>
      <c r="BK69" s="516"/>
      <c r="BL69" s="516"/>
      <c r="BM69" s="516"/>
      <c r="BN69" s="516"/>
      <c r="BO69" s="516"/>
      <c r="BP69" s="516"/>
      <c r="BQ69" s="516"/>
      <c r="BR69" s="516"/>
      <c r="BS69" s="516"/>
      <c r="BT69" s="516"/>
      <c r="BU69" s="516"/>
      <c r="BV69" s="516"/>
      <c r="BW69" s="516"/>
      <c r="BX69" s="516"/>
      <c r="BY69" s="516"/>
      <c r="BZ69" s="516"/>
      <c r="CA69" s="516"/>
      <c r="CB69" s="516"/>
      <c r="CC69" s="516"/>
      <c r="CD69" s="516"/>
      <c r="CE69" s="516"/>
      <c r="CF69" s="516"/>
      <c r="CG69" s="516"/>
      <c r="CH69" s="516"/>
      <c r="CI69" s="516"/>
      <c r="CJ69" s="516"/>
      <c r="CK69" s="516"/>
      <c r="CL69" s="516"/>
      <c r="CM69" s="516"/>
      <c r="CN69" s="516"/>
      <c r="CO69" s="516"/>
      <c r="CP69" s="516"/>
      <c r="CQ69" s="516"/>
      <c r="CR69" s="516"/>
      <c r="CS69" s="516"/>
      <c r="CT69" s="516"/>
      <c r="CU69" s="516"/>
      <c r="CV69" s="516"/>
      <c r="CW69" s="516"/>
      <c r="CX69" s="516"/>
      <c r="CY69" s="516"/>
      <c r="CZ69" s="516"/>
      <c r="DA69" s="516"/>
      <c r="DB69" s="516"/>
      <c r="DC69" s="516"/>
      <c r="DD69" s="516"/>
      <c r="DE69" s="516"/>
      <c r="DF69" s="516"/>
      <c r="DG69" s="516"/>
      <c r="DH69" s="516"/>
      <c r="DI69" s="516"/>
      <c r="DJ69" s="516"/>
      <c r="DK69" s="516"/>
      <c r="DL69" s="516"/>
      <c r="DM69" s="516"/>
      <c r="DN69" s="516"/>
      <c r="DO69" s="516"/>
      <c r="DP69" s="516"/>
      <c r="DQ69" s="516"/>
      <c r="DR69" s="516"/>
      <c r="DS69" s="516"/>
      <c r="DT69" s="516"/>
      <c r="DU69" s="516"/>
      <c r="DV69" s="516"/>
      <c r="DW69" s="516"/>
      <c r="DX69" s="516"/>
      <c r="DY69" s="516"/>
      <c r="DZ69" s="516"/>
      <c r="EA69" s="516"/>
      <c r="EB69" s="516"/>
      <c r="EC69" s="516"/>
      <c r="ED69" s="516"/>
      <c r="EE69" s="516"/>
      <c r="EF69" s="516"/>
      <c r="EG69" s="516"/>
      <c r="EH69" s="516"/>
      <c r="EI69" s="516"/>
      <c r="EJ69" s="516"/>
      <c r="EK69" s="516"/>
      <c r="EL69" s="516"/>
      <c r="EM69" s="516"/>
      <c r="EN69" s="516"/>
      <c r="EO69" s="516"/>
      <c r="EP69" s="516"/>
      <c r="EQ69" s="516"/>
      <c r="ER69" s="516"/>
      <c r="ES69" s="516"/>
      <c r="ET69" s="516"/>
      <c r="EU69" s="516"/>
      <c r="EV69" s="516"/>
      <c r="EW69" s="516"/>
      <c r="EX69" s="516"/>
      <c r="EY69" s="516"/>
      <c r="EZ69" s="516"/>
      <c r="FA69" s="516"/>
      <c r="FB69" s="516"/>
      <c r="FC69" s="516"/>
      <c r="FD69" s="516"/>
      <c r="FE69" s="516"/>
      <c r="FF69" s="516"/>
      <c r="FG69" s="516"/>
      <c r="FH69" s="516"/>
      <c r="FI69" s="516"/>
      <c r="FJ69" s="516"/>
      <c r="FK69" s="516"/>
      <c r="FL69" s="516"/>
      <c r="FM69" s="516"/>
      <c r="FN69" s="516"/>
      <c r="FO69" s="516"/>
      <c r="FP69" s="516"/>
      <c r="FQ69" s="516"/>
      <c r="FR69" s="516"/>
      <c r="FS69" s="516"/>
      <c r="FT69" s="516"/>
      <c r="FU69" s="516"/>
      <c r="FV69" s="516"/>
      <c r="FW69" s="516"/>
      <c r="FX69" s="516"/>
      <c r="FY69" s="516"/>
      <c r="FZ69" s="516"/>
      <c r="GA69" s="516"/>
      <c r="GB69" s="516"/>
      <c r="GC69" s="516"/>
      <c r="GD69" s="516"/>
      <c r="GE69" s="516"/>
      <c r="GF69" s="516"/>
      <c r="GG69" s="516"/>
      <c r="GH69" s="516"/>
      <c r="GI69" s="516"/>
      <c r="GJ69" s="516"/>
      <c r="GK69" s="516"/>
      <c r="GL69" s="516"/>
      <c r="GM69" s="516"/>
      <c r="GN69" s="516"/>
      <c r="GO69" s="516"/>
      <c r="GP69" s="516"/>
      <c r="GQ69" s="516"/>
      <c r="GR69" s="516"/>
      <c r="GS69" s="516"/>
      <c r="GT69" s="516"/>
      <c r="GU69" s="516"/>
      <c r="GV69" s="516"/>
      <c r="GW69" s="516"/>
      <c r="GX69" s="516"/>
      <c r="GY69" s="516"/>
      <c r="GZ69" s="516"/>
      <c r="HA69" s="516"/>
      <c r="HB69" s="516"/>
      <c r="HC69" s="516"/>
      <c r="HD69" s="516"/>
      <c r="HE69" s="516"/>
      <c r="HF69" s="516"/>
      <c r="HG69" s="516"/>
      <c r="HH69" s="516"/>
      <c r="HI69" s="516"/>
      <c r="HJ69" s="516"/>
      <c r="HK69" s="516"/>
      <c r="HL69" s="516"/>
      <c r="HM69" s="516"/>
      <c r="HN69" s="516"/>
      <c r="HO69" s="516"/>
      <c r="HP69" s="516"/>
      <c r="HQ69" s="516"/>
      <c r="HR69" s="516"/>
      <c r="HS69" s="516"/>
      <c r="HT69" s="516"/>
      <c r="HU69" s="516"/>
      <c r="HV69" s="516"/>
      <c r="HW69" s="516"/>
      <c r="HX69" s="516"/>
      <c r="HY69" s="516"/>
      <c r="HZ69" s="516"/>
      <c r="IA69" s="516"/>
      <c r="IB69" s="516"/>
      <c r="IC69" s="516"/>
      <c r="ID69" s="516"/>
      <c r="IE69" s="516"/>
      <c r="IF69" s="516"/>
      <c r="IG69" s="516"/>
      <c r="IH69" s="516"/>
      <c r="II69" s="516"/>
      <c r="IJ69" s="516"/>
      <c r="IK69" s="516"/>
      <c r="IL69" s="516"/>
      <c r="IM69" s="516"/>
      <c r="IN69" s="516"/>
      <c r="IO69" s="516"/>
      <c r="IP69" s="516"/>
      <c r="IQ69" s="516"/>
      <c r="IR69" s="516"/>
      <c r="IS69" s="516"/>
      <c r="IT69" s="516"/>
      <c r="IU69" s="516"/>
      <c r="IV69" s="516"/>
      <c r="IW69" s="516"/>
      <c r="IX69" s="516"/>
      <c r="IY69" s="516"/>
      <c r="IZ69" s="516"/>
      <c r="JA69" s="516"/>
      <c r="JB69" s="516"/>
      <c r="JC69" s="516"/>
      <c r="JD69" s="516"/>
      <c r="JE69" s="516"/>
      <c r="JF69" s="516"/>
      <c r="JG69" s="516"/>
      <c r="JH69" s="516"/>
      <c r="JI69" s="516"/>
      <c r="JJ69" s="516"/>
      <c r="JK69" s="516"/>
      <c r="JL69" s="516"/>
      <c r="JM69" s="516"/>
      <c r="JN69" s="516"/>
      <c r="JO69" s="516"/>
      <c r="JP69" s="516"/>
      <c r="JQ69" s="516"/>
      <c r="JR69" s="516"/>
      <c r="JS69" s="516"/>
      <c r="JT69" s="516"/>
      <c r="JU69" s="516"/>
      <c r="JV69" s="516"/>
      <c r="JW69" s="516"/>
      <c r="JX69" s="516"/>
      <c r="JY69" s="516"/>
      <c r="JZ69" s="516"/>
      <c r="KA69" s="516"/>
      <c r="KB69" s="516"/>
      <c r="KC69" s="516"/>
      <c r="KD69" s="516"/>
      <c r="KE69" s="516"/>
      <c r="KF69" s="516"/>
      <c r="KG69" s="516"/>
      <c r="KH69" s="516"/>
      <c r="KI69" s="516"/>
      <c r="KJ69" s="516"/>
      <c r="KK69" s="516"/>
      <c r="KL69" s="516"/>
      <c r="KM69" s="516"/>
      <c r="KN69" s="516"/>
      <c r="KO69" s="516"/>
      <c r="KP69" s="516"/>
      <c r="KQ69" s="516"/>
      <c r="KR69" s="516"/>
      <c r="KS69" s="516"/>
      <c r="KT69" s="516"/>
      <c r="KU69" s="516"/>
      <c r="KV69" s="516"/>
      <c r="KW69" s="516"/>
      <c r="KX69" s="516"/>
      <c r="KY69" s="516"/>
      <c r="KZ69" s="516"/>
      <c r="LA69" s="516"/>
      <c r="LB69" s="516"/>
      <c r="LC69" s="516"/>
      <c r="LD69" s="516"/>
      <c r="LE69" s="516"/>
      <c r="LF69" s="516"/>
      <c r="LG69" s="516"/>
      <c r="LH69" s="516"/>
      <c r="LI69" s="516"/>
      <c r="LJ69" s="516"/>
      <c r="LK69" s="516"/>
      <c r="LL69" s="516"/>
      <c r="LM69" s="516"/>
      <c r="LN69" s="516"/>
      <c r="LO69" s="516"/>
      <c r="LP69" s="516"/>
      <c r="LQ69" s="516"/>
      <c r="LR69" s="516"/>
      <c r="LS69" s="516"/>
      <c r="LT69" s="516"/>
      <c r="LU69" s="516"/>
      <c r="LV69" s="516"/>
      <c r="LW69" s="516"/>
      <c r="LX69" s="516"/>
      <c r="LY69" s="516"/>
      <c r="LZ69" s="516"/>
      <c r="MA69" s="516"/>
      <c r="MB69" s="516"/>
      <c r="MC69" s="516"/>
      <c r="MD69" s="516"/>
      <c r="ME69" s="516"/>
      <c r="MF69" s="516"/>
      <c r="MG69" s="516"/>
      <c r="MH69" s="516"/>
      <c r="MI69" s="516"/>
      <c r="MJ69" s="516"/>
      <c r="MK69" s="516"/>
      <c r="ML69" s="516"/>
      <c r="MM69" s="516"/>
      <c r="MN69" s="516"/>
      <c r="MO69" s="516"/>
      <c r="MP69" s="516"/>
      <c r="MQ69" s="516"/>
      <c r="MR69" s="516"/>
      <c r="MS69" s="516"/>
      <c r="MT69" s="516"/>
      <c r="MU69" s="516"/>
      <c r="MV69" s="516"/>
      <c r="MW69" s="516"/>
      <c r="MX69" s="516"/>
      <c r="MY69" s="516"/>
      <c r="MZ69" s="516"/>
      <c r="NA69" s="516"/>
      <c r="NB69" s="516"/>
      <c r="NC69" s="516"/>
      <c r="ND69" s="516"/>
      <c r="NE69" s="516"/>
      <c r="NF69" s="516"/>
      <c r="NG69" s="516"/>
      <c r="NH69" s="516"/>
      <c r="NI69" s="516"/>
      <c r="NJ69" s="516"/>
      <c r="NK69" s="516"/>
      <c r="NL69" s="516"/>
      <c r="NM69" s="516"/>
      <c r="NN69" s="516"/>
      <c r="NO69" s="516"/>
      <c r="NP69" s="516"/>
      <c r="NQ69" s="516"/>
      <c r="NR69" s="516"/>
      <c r="NS69" s="516"/>
      <c r="NT69" s="516"/>
      <c r="NU69" s="516"/>
      <c r="NV69" s="516"/>
      <c r="NW69" s="516"/>
      <c r="NX69" s="516"/>
      <c r="NY69" s="516"/>
      <c r="NZ69" s="516"/>
      <c r="OA69" s="516"/>
      <c r="OB69" s="516"/>
      <c r="OC69" s="516"/>
      <c r="OD69" s="516"/>
      <c r="OE69" s="516"/>
      <c r="OF69" s="516"/>
      <c r="OG69" s="516"/>
      <c r="OH69" s="516"/>
      <c r="OI69" s="516"/>
      <c r="OJ69" s="516"/>
      <c r="OK69" s="516"/>
      <c r="OL69" s="516"/>
      <c r="OM69" s="516"/>
      <c r="ON69" s="516"/>
      <c r="OO69" s="516"/>
      <c r="OP69" s="516"/>
      <c r="OQ69" s="516"/>
      <c r="OR69" s="516"/>
      <c r="OS69" s="516"/>
      <c r="OT69" s="516"/>
      <c r="OU69" s="516"/>
      <c r="OV69" s="516"/>
      <c r="OW69" s="516"/>
      <c r="OX69" s="516"/>
      <c r="OY69" s="516"/>
      <c r="OZ69" s="516"/>
      <c r="PA69" s="516"/>
      <c r="PB69" s="516"/>
      <c r="PC69" s="516"/>
      <c r="PD69" s="516"/>
      <c r="PE69" s="516"/>
      <c r="PF69" s="516"/>
      <c r="PG69" s="516"/>
      <c r="PH69" s="516"/>
      <c r="PI69" s="516"/>
      <c r="PJ69" s="516"/>
      <c r="PK69" s="516"/>
      <c r="PL69" s="516"/>
      <c r="PM69" s="516"/>
      <c r="PN69" s="516"/>
      <c r="PO69" s="516"/>
      <c r="PP69" s="516"/>
      <c r="PQ69" s="516"/>
      <c r="PR69" s="516"/>
      <c r="PS69" s="516"/>
      <c r="PT69" s="516"/>
      <c r="PU69" s="516"/>
      <c r="PV69" s="516"/>
      <c r="PW69" s="516"/>
      <c r="PX69" s="516"/>
      <c r="PY69" s="516"/>
      <c r="PZ69" s="516"/>
      <c r="QA69" s="516"/>
      <c r="QB69" s="516"/>
      <c r="QC69" s="516"/>
      <c r="QD69" s="516"/>
      <c r="QE69" s="516"/>
      <c r="QF69" s="516"/>
      <c r="QG69" s="516"/>
      <c r="QH69" s="516"/>
      <c r="QI69" s="516"/>
      <c r="QJ69" s="516"/>
      <c r="QK69" s="516"/>
      <c r="QL69" s="516"/>
      <c r="QM69" s="516"/>
      <c r="QN69" s="516"/>
      <c r="QO69" s="516"/>
      <c r="QP69" s="516"/>
      <c r="QQ69" s="516"/>
      <c r="QR69" s="516"/>
      <c r="QS69" s="516"/>
      <c r="QT69" s="516"/>
      <c r="QU69" s="516"/>
      <c r="QV69" s="516"/>
      <c r="QW69" s="516"/>
      <c r="QX69" s="516"/>
      <c r="QY69" s="516"/>
      <c r="QZ69" s="516"/>
      <c r="RA69" s="516"/>
      <c r="RB69" s="516"/>
      <c r="RC69" s="516"/>
      <c r="RD69" s="516"/>
      <c r="RE69" s="516"/>
      <c r="RF69" s="516"/>
      <c r="RG69" s="516"/>
    </row>
    <row r="70" spans="1:475" ht="54.75" customHeight="1" thickBot="1" x14ac:dyDescent="0.3">
      <c r="A70" s="294">
        <v>49</v>
      </c>
      <c r="B70" s="122" t="s">
        <v>290</v>
      </c>
      <c r="C70" s="269" t="s">
        <v>293</v>
      </c>
      <c r="D70" s="236" t="s">
        <v>81</v>
      </c>
      <c r="E70" s="646" t="str">
        <f>IF(OR(E68="N", E69="N"), "X", "")</f>
        <v/>
      </c>
      <c r="F70" s="646" t="str">
        <f t="shared" ref="F70:X70" si="33">IF(OR(F68="N", F69="N"), "X", "")</f>
        <v/>
      </c>
      <c r="G70" s="646" t="str">
        <f t="shared" si="33"/>
        <v/>
      </c>
      <c r="H70" s="646" t="str">
        <f t="shared" si="33"/>
        <v/>
      </c>
      <c r="I70" s="646" t="str">
        <f t="shared" si="33"/>
        <v/>
      </c>
      <c r="J70" s="646" t="str">
        <f t="shared" si="33"/>
        <v/>
      </c>
      <c r="K70" s="646" t="str">
        <f t="shared" si="33"/>
        <v/>
      </c>
      <c r="L70" s="646" t="str">
        <f t="shared" si="33"/>
        <v/>
      </c>
      <c r="M70" s="646" t="str">
        <f t="shared" si="33"/>
        <v/>
      </c>
      <c r="N70" s="646" t="str">
        <f t="shared" si="33"/>
        <v/>
      </c>
      <c r="O70" s="646" t="str">
        <f t="shared" si="33"/>
        <v/>
      </c>
      <c r="P70" s="646" t="str">
        <f t="shared" si="33"/>
        <v/>
      </c>
      <c r="Q70" s="646" t="str">
        <f t="shared" si="33"/>
        <v/>
      </c>
      <c r="R70" s="646" t="str">
        <f t="shared" si="33"/>
        <v/>
      </c>
      <c r="S70" s="646" t="str">
        <f t="shared" si="33"/>
        <v/>
      </c>
      <c r="T70" s="646" t="str">
        <f t="shared" si="33"/>
        <v/>
      </c>
      <c r="U70" s="646" t="str">
        <f t="shared" si="33"/>
        <v/>
      </c>
      <c r="V70" s="646" t="str">
        <f t="shared" si="33"/>
        <v/>
      </c>
      <c r="W70" s="646" t="str">
        <f t="shared" si="33"/>
        <v/>
      </c>
      <c r="X70" s="646" t="str">
        <f t="shared" si="33"/>
        <v/>
      </c>
      <c r="Y70" s="725"/>
      <c r="Z70" s="726"/>
      <c r="AA70" s="529"/>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516"/>
      <c r="AZ70" s="516"/>
      <c r="BA70" s="516"/>
      <c r="BB70" s="516"/>
      <c r="BC70" s="516"/>
      <c r="BD70" s="516"/>
      <c r="BE70" s="516"/>
      <c r="BF70" s="516"/>
      <c r="BG70" s="516"/>
      <c r="BH70" s="516"/>
      <c r="BI70" s="516"/>
      <c r="BJ70" s="516"/>
      <c r="BK70" s="516"/>
      <c r="BL70" s="516"/>
      <c r="BM70" s="516"/>
      <c r="BN70" s="516"/>
      <c r="BO70" s="516"/>
      <c r="BP70" s="516"/>
      <c r="BQ70" s="516"/>
      <c r="BR70" s="516"/>
      <c r="BS70" s="516"/>
      <c r="BT70" s="516"/>
      <c r="BU70" s="516"/>
      <c r="BV70" s="516"/>
      <c r="BW70" s="516"/>
      <c r="BX70" s="516"/>
      <c r="BY70" s="516"/>
      <c r="BZ70" s="516"/>
      <c r="CA70" s="516"/>
      <c r="CB70" s="516"/>
      <c r="CC70" s="516"/>
      <c r="CD70" s="516"/>
      <c r="CE70" s="516"/>
      <c r="CF70" s="516"/>
      <c r="CG70" s="516"/>
      <c r="CH70" s="516"/>
      <c r="CI70" s="516"/>
      <c r="CJ70" s="516"/>
      <c r="CK70" s="516"/>
      <c r="CL70" s="516"/>
      <c r="CM70" s="516"/>
      <c r="CN70" s="516"/>
      <c r="CO70" s="516"/>
      <c r="CP70" s="516"/>
      <c r="CQ70" s="516"/>
      <c r="CR70" s="516"/>
      <c r="CS70" s="516"/>
      <c r="CT70" s="516"/>
      <c r="CU70" s="516"/>
      <c r="CV70" s="516"/>
      <c r="CW70" s="516"/>
      <c r="CX70" s="516"/>
      <c r="CY70" s="516"/>
      <c r="CZ70" s="516"/>
      <c r="DA70" s="516"/>
      <c r="DB70" s="516"/>
      <c r="DC70" s="516"/>
      <c r="DD70" s="516"/>
      <c r="DE70" s="516"/>
      <c r="DF70" s="516"/>
      <c r="DG70" s="516"/>
      <c r="DH70" s="516"/>
      <c r="DI70" s="516"/>
      <c r="DJ70" s="516"/>
      <c r="DK70" s="516"/>
      <c r="DL70" s="516"/>
      <c r="DM70" s="516"/>
      <c r="DN70" s="516"/>
      <c r="DO70" s="516"/>
      <c r="DP70" s="516"/>
      <c r="DQ70" s="516"/>
      <c r="DR70" s="516"/>
      <c r="DS70" s="516"/>
      <c r="DT70" s="516"/>
      <c r="DU70" s="516"/>
      <c r="DV70" s="516"/>
      <c r="DW70" s="516"/>
      <c r="DX70" s="516"/>
      <c r="DY70" s="516"/>
      <c r="DZ70" s="516"/>
      <c r="EA70" s="516"/>
      <c r="EB70" s="516"/>
      <c r="EC70" s="516"/>
      <c r="ED70" s="516"/>
      <c r="EE70" s="516"/>
      <c r="EF70" s="516"/>
      <c r="EG70" s="516"/>
      <c r="EH70" s="516"/>
      <c r="EI70" s="516"/>
      <c r="EJ70" s="516"/>
      <c r="EK70" s="516"/>
      <c r="EL70" s="516"/>
      <c r="EM70" s="516"/>
      <c r="EN70" s="516"/>
      <c r="EO70" s="516"/>
      <c r="EP70" s="516"/>
      <c r="EQ70" s="516"/>
      <c r="ER70" s="516"/>
      <c r="ES70" s="516"/>
      <c r="ET70" s="516"/>
      <c r="EU70" s="516"/>
      <c r="EV70" s="516"/>
      <c r="EW70" s="516"/>
      <c r="EX70" s="516"/>
      <c r="EY70" s="516"/>
      <c r="EZ70" s="516"/>
      <c r="FA70" s="516"/>
      <c r="FB70" s="516"/>
      <c r="FC70" s="516"/>
      <c r="FD70" s="516"/>
      <c r="FE70" s="516"/>
      <c r="FF70" s="516"/>
      <c r="FG70" s="516"/>
      <c r="FH70" s="516"/>
      <c r="FI70" s="516"/>
      <c r="FJ70" s="516"/>
      <c r="FK70" s="516"/>
      <c r="FL70" s="516"/>
      <c r="FM70" s="516"/>
      <c r="FN70" s="516"/>
      <c r="FO70" s="516"/>
      <c r="FP70" s="516"/>
      <c r="FQ70" s="516"/>
      <c r="FR70" s="516"/>
      <c r="FS70" s="516"/>
      <c r="FT70" s="516"/>
      <c r="FU70" s="516"/>
      <c r="FV70" s="516"/>
      <c r="FW70" s="516"/>
      <c r="FX70" s="516"/>
      <c r="FY70" s="516"/>
      <c r="FZ70" s="516"/>
      <c r="GA70" s="516"/>
      <c r="GB70" s="516"/>
      <c r="GC70" s="516"/>
      <c r="GD70" s="516"/>
      <c r="GE70" s="516"/>
      <c r="GF70" s="516"/>
      <c r="GG70" s="516"/>
      <c r="GH70" s="516"/>
      <c r="GI70" s="516"/>
      <c r="GJ70" s="516"/>
      <c r="GK70" s="516"/>
      <c r="GL70" s="516"/>
      <c r="GM70" s="516"/>
      <c r="GN70" s="516"/>
      <c r="GO70" s="516"/>
      <c r="GP70" s="516"/>
      <c r="GQ70" s="516"/>
      <c r="GR70" s="516"/>
      <c r="GS70" s="516"/>
      <c r="GT70" s="516"/>
      <c r="GU70" s="516"/>
      <c r="GV70" s="516"/>
      <c r="GW70" s="516"/>
      <c r="GX70" s="516"/>
      <c r="GY70" s="516"/>
      <c r="GZ70" s="516"/>
      <c r="HA70" s="516"/>
      <c r="HB70" s="516"/>
      <c r="HC70" s="516"/>
      <c r="HD70" s="516"/>
      <c r="HE70" s="516"/>
      <c r="HF70" s="516"/>
      <c r="HG70" s="516"/>
      <c r="HH70" s="516"/>
      <c r="HI70" s="516"/>
      <c r="HJ70" s="516"/>
      <c r="HK70" s="516"/>
      <c r="HL70" s="516"/>
      <c r="HM70" s="516"/>
      <c r="HN70" s="516"/>
      <c r="HO70" s="516"/>
      <c r="HP70" s="516"/>
      <c r="HQ70" s="516"/>
      <c r="HR70" s="516"/>
      <c r="HS70" s="516"/>
      <c r="HT70" s="516"/>
      <c r="HU70" s="516"/>
      <c r="HV70" s="516"/>
      <c r="HW70" s="516"/>
      <c r="HX70" s="516"/>
      <c r="HY70" s="516"/>
      <c r="HZ70" s="516"/>
      <c r="IA70" s="516"/>
      <c r="IB70" s="516"/>
      <c r="IC70" s="516"/>
      <c r="ID70" s="516"/>
      <c r="IE70" s="516"/>
      <c r="IF70" s="516"/>
      <c r="IG70" s="516"/>
      <c r="IH70" s="516"/>
      <c r="II70" s="516"/>
      <c r="IJ70" s="516"/>
      <c r="IK70" s="516"/>
      <c r="IL70" s="516"/>
      <c r="IM70" s="516"/>
      <c r="IN70" s="516"/>
      <c r="IO70" s="516"/>
      <c r="IP70" s="516"/>
      <c r="IQ70" s="516"/>
      <c r="IR70" s="516"/>
      <c r="IS70" s="516"/>
      <c r="IT70" s="516"/>
      <c r="IU70" s="516"/>
      <c r="IV70" s="516"/>
      <c r="IW70" s="516"/>
      <c r="IX70" s="516"/>
      <c r="IY70" s="516"/>
      <c r="IZ70" s="516"/>
      <c r="JA70" s="516"/>
      <c r="JB70" s="516"/>
      <c r="JC70" s="516"/>
      <c r="JD70" s="516"/>
      <c r="JE70" s="516"/>
      <c r="JF70" s="516"/>
      <c r="JG70" s="516"/>
      <c r="JH70" s="516"/>
      <c r="JI70" s="516"/>
      <c r="JJ70" s="516"/>
      <c r="JK70" s="516"/>
      <c r="JL70" s="516"/>
      <c r="JM70" s="516"/>
      <c r="JN70" s="516"/>
      <c r="JO70" s="516"/>
      <c r="JP70" s="516"/>
      <c r="JQ70" s="516"/>
      <c r="JR70" s="516"/>
      <c r="JS70" s="516"/>
      <c r="JT70" s="516"/>
      <c r="JU70" s="516"/>
      <c r="JV70" s="516"/>
      <c r="JW70" s="516"/>
      <c r="JX70" s="516"/>
      <c r="JY70" s="516"/>
      <c r="JZ70" s="516"/>
      <c r="KA70" s="516"/>
      <c r="KB70" s="516"/>
      <c r="KC70" s="516"/>
      <c r="KD70" s="516"/>
      <c r="KE70" s="516"/>
      <c r="KF70" s="516"/>
      <c r="KG70" s="516"/>
      <c r="KH70" s="516"/>
      <c r="KI70" s="516"/>
      <c r="KJ70" s="516"/>
      <c r="KK70" s="516"/>
      <c r="KL70" s="516"/>
      <c r="KM70" s="516"/>
      <c r="KN70" s="516"/>
      <c r="KO70" s="516"/>
      <c r="KP70" s="516"/>
      <c r="KQ70" s="516"/>
      <c r="KR70" s="516"/>
      <c r="KS70" s="516"/>
      <c r="KT70" s="516"/>
      <c r="KU70" s="516"/>
      <c r="KV70" s="516"/>
      <c r="KW70" s="516"/>
      <c r="KX70" s="516"/>
      <c r="KY70" s="516"/>
      <c r="KZ70" s="516"/>
      <c r="LA70" s="516"/>
      <c r="LB70" s="516"/>
      <c r="LC70" s="516"/>
      <c r="LD70" s="516"/>
      <c r="LE70" s="516"/>
      <c r="LF70" s="516"/>
      <c r="LG70" s="516"/>
      <c r="LH70" s="516"/>
      <c r="LI70" s="516"/>
      <c r="LJ70" s="516"/>
      <c r="LK70" s="516"/>
      <c r="LL70" s="516"/>
      <c r="LM70" s="516"/>
      <c r="LN70" s="516"/>
      <c r="LO70" s="516"/>
      <c r="LP70" s="516"/>
      <c r="LQ70" s="516"/>
      <c r="LR70" s="516"/>
      <c r="LS70" s="516"/>
      <c r="LT70" s="516"/>
      <c r="LU70" s="516"/>
      <c r="LV70" s="516"/>
      <c r="LW70" s="516"/>
      <c r="LX70" s="516"/>
      <c r="LY70" s="516"/>
      <c r="LZ70" s="516"/>
      <c r="MA70" s="516"/>
      <c r="MB70" s="516"/>
      <c r="MC70" s="516"/>
      <c r="MD70" s="516"/>
      <c r="ME70" s="516"/>
      <c r="MF70" s="516"/>
      <c r="MG70" s="516"/>
      <c r="MH70" s="516"/>
      <c r="MI70" s="516"/>
      <c r="MJ70" s="516"/>
      <c r="MK70" s="516"/>
      <c r="ML70" s="516"/>
      <c r="MM70" s="516"/>
      <c r="MN70" s="516"/>
      <c r="MO70" s="516"/>
      <c r="MP70" s="516"/>
      <c r="MQ70" s="516"/>
      <c r="MR70" s="516"/>
      <c r="MS70" s="516"/>
      <c r="MT70" s="516"/>
      <c r="MU70" s="516"/>
      <c r="MV70" s="516"/>
      <c r="MW70" s="516"/>
      <c r="MX70" s="516"/>
      <c r="MY70" s="516"/>
      <c r="MZ70" s="516"/>
      <c r="NA70" s="516"/>
      <c r="NB70" s="516"/>
      <c r="NC70" s="516"/>
      <c r="ND70" s="516"/>
      <c r="NE70" s="516"/>
      <c r="NF70" s="516"/>
      <c r="NG70" s="516"/>
      <c r="NH70" s="516"/>
      <c r="NI70" s="516"/>
      <c r="NJ70" s="516"/>
      <c r="NK70" s="516"/>
      <c r="NL70" s="516"/>
      <c r="NM70" s="516"/>
      <c r="NN70" s="516"/>
      <c r="NO70" s="516"/>
      <c r="NP70" s="516"/>
      <c r="NQ70" s="516"/>
      <c r="NR70" s="516"/>
      <c r="NS70" s="516"/>
      <c r="NT70" s="516"/>
      <c r="NU70" s="516"/>
      <c r="NV70" s="516"/>
      <c r="NW70" s="516"/>
      <c r="NX70" s="516"/>
      <c r="NY70" s="516"/>
      <c r="NZ70" s="516"/>
      <c r="OA70" s="516"/>
      <c r="OB70" s="516"/>
      <c r="OC70" s="516"/>
      <c r="OD70" s="516"/>
      <c r="OE70" s="516"/>
      <c r="OF70" s="516"/>
      <c r="OG70" s="516"/>
      <c r="OH70" s="516"/>
      <c r="OI70" s="516"/>
      <c r="OJ70" s="516"/>
      <c r="OK70" s="516"/>
      <c r="OL70" s="516"/>
      <c r="OM70" s="516"/>
      <c r="ON70" s="516"/>
      <c r="OO70" s="516"/>
      <c r="OP70" s="516"/>
      <c r="OQ70" s="516"/>
      <c r="OR70" s="516"/>
      <c r="OS70" s="516"/>
      <c r="OT70" s="516"/>
      <c r="OU70" s="516"/>
      <c r="OV70" s="516"/>
      <c r="OW70" s="516"/>
      <c r="OX70" s="516"/>
      <c r="OY70" s="516"/>
      <c r="OZ70" s="516"/>
      <c r="PA70" s="516"/>
      <c r="PB70" s="516"/>
      <c r="PC70" s="516"/>
      <c r="PD70" s="516"/>
      <c r="PE70" s="516"/>
      <c r="PF70" s="516"/>
      <c r="PG70" s="516"/>
      <c r="PH70" s="516"/>
      <c r="PI70" s="516"/>
      <c r="PJ70" s="516"/>
      <c r="PK70" s="516"/>
      <c r="PL70" s="516"/>
      <c r="PM70" s="516"/>
      <c r="PN70" s="516"/>
      <c r="PO70" s="516"/>
      <c r="PP70" s="516"/>
      <c r="PQ70" s="516"/>
      <c r="PR70" s="516"/>
      <c r="PS70" s="516"/>
      <c r="PT70" s="516"/>
      <c r="PU70" s="516"/>
      <c r="PV70" s="516"/>
      <c r="PW70" s="516"/>
      <c r="PX70" s="516"/>
      <c r="PY70" s="516"/>
      <c r="PZ70" s="516"/>
      <c r="QA70" s="516"/>
      <c r="QB70" s="516"/>
      <c r="QC70" s="516"/>
      <c r="QD70" s="516"/>
      <c r="QE70" s="516"/>
      <c r="QF70" s="516"/>
      <c r="QG70" s="516"/>
      <c r="QH70" s="516"/>
      <c r="QI70" s="516"/>
      <c r="QJ70" s="516"/>
      <c r="QK70" s="516"/>
      <c r="QL70" s="516"/>
      <c r="QM70" s="516"/>
      <c r="QN70" s="516"/>
      <c r="QO70" s="516"/>
      <c r="QP70" s="516"/>
      <c r="QQ70" s="516"/>
      <c r="QR70" s="516"/>
      <c r="QS70" s="516"/>
      <c r="QT70" s="516"/>
      <c r="QU70" s="516"/>
      <c r="QV70" s="516"/>
      <c r="QW70" s="516"/>
      <c r="QX70" s="516"/>
      <c r="QY70" s="516"/>
      <c r="QZ70" s="516"/>
      <c r="RA70" s="516"/>
      <c r="RB70" s="516"/>
      <c r="RC70" s="516"/>
      <c r="RD70" s="516"/>
      <c r="RE70" s="516"/>
      <c r="RF70" s="516"/>
      <c r="RG70" s="516"/>
    </row>
    <row r="71" spans="1:475" ht="22.5" customHeight="1" thickBot="1" x14ac:dyDescent="0.3">
      <c r="A71" s="302"/>
      <c r="B71" s="794" t="s">
        <v>207</v>
      </c>
      <c r="C71" s="795"/>
      <c r="D71" s="330" t="s">
        <v>10</v>
      </c>
      <c r="E71" s="715" t="s">
        <v>66</v>
      </c>
      <c r="F71" s="706" t="s">
        <v>66</v>
      </c>
      <c r="G71" s="706" t="s">
        <v>66</v>
      </c>
      <c r="H71" s="706" t="s">
        <v>66</v>
      </c>
      <c r="I71" s="706" t="s">
        <v>66</v>
      </c>
      <c r="J71" s="706" t="s">
        <v>66</v>
      </c>
      <c r="K71" s="706" t="s">
        <v>66</v>
      </c>
      <c r="L71" s="706" t="s">
        <v>66</v>
      </c>
      <c r="M71" s="706" t="s">
        <v>66</v>
      </c>
      <c r="N71" s="706" t="s">
        <v>66</v>
      </c>
      <c r="O71" s="706" t="s">
        <v>66</v>
      </c>
      <c r="P71" s="706" t="s">
        <v>66</v>
      </c>
      <c r="Q71" s="706" t="s">
        <v>66</v>
      </c>
      <c r="R71" s="706" t="s">
        <v>66</v>
      </c>
      <c r="S71" s="706" t="s">
        <v>66</v>
      </c>
      <c r="T71" s="706" t="s">
        <v>66</v>
      </c>
      <c r="U71" s="706" t="s">
        <v>66</v>
      </c>
      <c r="V71" s="706" t="s">
        <v>66</v>
      </c>
      <c r="W71" s="706" t="s">
        <v>66</v>
      </c>
      <c r="X71" s="706" t="s">
        <v>66</v>
      </c>
      <c r="Y71" s="717" t="s">
        <v>41</v>
      </c>
      <c r="Z71" s="718" t="s">
        <v>139</v>
      </c>
      <c r="AA71" s="719" t="s">
        <v>42</v>
      </c>
      <c r="AB71" s="516"/>
      <c r="AC71" s="516"/>
      <c r="AD71" s="516"/>
      <c r="AE71" s="516"/>
      <c r="AF71" s="516"/>
      <c r="AG71" s="516"/>
      <c r="AH71" s="516"/>
      <c r="AI71" s="516"/>
      <c r="AJ71" s="516"/>
      <c r="AK71" s="516"/>
      <c r="AL71" s="516"/>
      <c r="AM71" s="516"/>
      <c r="AN71" s="516"/>
      <c r="AO71" s="516"/>
      <c r="AP71" s="516"/>
      <c r="AQ71" s="516"/>
      <c r="AR71" s="516"/>
      <c r="AS71" s="516"/>
      <c r="AT71" s="516"/>
      <c r="AU71" s="516"/>
      <c r="AV71" s="516"/>
      <c r="AW71" s="516"/>
      <c r="AX71" s="516"/>
      <c r="AY71" s="516"/>
      <c r="AZ71" s="516"/>
      <c r="BA71" s="516"/>
      <c r="BB71" s="516"/>
      <c r="BC71" s="516"/>
      <c r="BD71" s="516"/>
      <c r="BE71" s="516"/>
      <c r="BF71" s="516"/>
      <c r="BG71" s="516"/>
      <c r="BH71" s="516"/>
      <c r="BI71" s="516"/>
      <c r="BJ71" s="516"/>
      <c r="BK71" s="516"/>
      <c r="BL71" s="516"/>
      <c r="BM71" s="516"/>
      <c r="BN71" s="516"/>
      <c r="BO71" s="516"/>
      <c r="BP71" s="516"/>
      <c r="BQ71" s="516"/>
      <c r="BR71" s="516"/>
      <c r="BS71" s="516"/>
      <c r="BT71" s="516"/>
      <c r="BU71" s="516"/>
      <c r="BV71" s="516"/>
      <c r="BW71" s="516"/>
      <c r="BX71" s="516"/>
      <c r="BY71" s="516"/>
      <c r="BZ71" s="516"/>
      <c r="CA71" s="516"/>
      <c r="CB71" s="516"/>
      <c r="CC71" s="516"/>
      <c r="CD71" s="516"/>
      <c r="CE71" s="516"/>
      <c r="CF71" s="516"/>
      <c r="CG71" s="516"/>
      <c r="CH71" s="516"/>
      <c r="CI71" s="516"/>
      <c r="CJ71" s="516"/>
      <c r="CK71" s="516"/>
      <c r="CL71" s="516"/>
      <c r="CM71" s="516"/>
      <c r="CN71" s="516"/>
      <c r="CO71" s="516"/>
      <c r="CP71" s="516"/>
      <c r="CQ71" s="516"/>
      <c r="CR71" s="516"/>
      <c r="CS71" s="516"/>
      <c r="CT71" s="516"/>
      <c r="CU71" s="516"/>
      <c r="CV71" s="516"/>
      <c r="CW71" s="516"/>
      <c r="CX71" s="516"/>
      <c r="CY71" s="516"/>
      <c r="CZ71" s="516"/>
      <c r="DA71" s="516"/>
      <c r="DB71" s="516"/>
      <c r="DC71" s="516"/>
      <c r="DD71" s="516"/>
      <c r="DE71" s="516"/>
      <c r="DF71" s="516"/>
      <c r="DG71" s="516"/>
      <c r="DH71" s="516"/>
      <c r="DI71" s="516"/>
      <c r="DJ71" s="516"/>
      <c r="DK71" s="516"/>
      <c r="DL71" s="516"/>
      <c r="DM71" s="516"/>
      <c r="DN71" s="516"/>
      <c r="DO71" s="516"/>
      <c r="DP71" s="516"/>
      <c r="DQ71" s="516"/>
      <c r="DR71" s="516"/>
      <c r="DS71" s="516"/>
      <c r="DT71" s="516"/>
      <c r="DU71" s="516"/>
      <c r="DV71" s="516"/>
      <c r="DW71" s="516"/>
      <c r="DX71" s="516"/>
      <c r="DY71" s="516"/>
      <c r="DZ71" s="516"/>
      <c r="EA71" s="516"/>
      <c r="EB71" s="516"/>
      <c r="EC71" s="516"/>
      <c r="ED71" s="516"/>
      <c r="EE71" s="516"/>
      <c r="EF71" s="516"/>
      <c r="EG71" s="516"/>
      <c r="EH71" s="516"/>
      <c r="EI71" s="516"/>
      <c r="EJ71" s="516"/>
      <c r="EK71" s="516"/>
      <c r="EL71" s="516"/>
      <c r="EM71" s="516"/>
      <c r="EN71" s="516"/>
      <c r="EO71" s="516"/>
      <c r="EP71" s="516"/>
      <c r="EQ71" s="516"/>
      <c r="ER71" s="516"/>
      <c r="ES71" s="516"/>
      <c r="ET71" s="516"/>
      <c r="EU71" s="516"/>
      <c r="EV71" s="516"/>
      <c r="EW71" s="516"/>
      <c r="EX71" s="516"/>
      <c r="EY71" s="516"/>
      <c r="EZ71" s="516"/>
      <c r="FA71" s="516"/>
      <c r="FB71" s="516"/>
      <c r="FC71" s="516"/>
      <c r="FD71" s="516"/>
      <c r="FE71" s="516"/>
      <c r="FF71" s="516"/>
      <c r="FG71" s="516"/>
      <c r="FH71" s="516"/>
      <c r="FI71" s="516"/>
      <c r="FJ71" s="516"/>
      <c r="FK71" s="516"/>
      <c r="FL71" s="516"/>
      <c r="FM71" s="516"/>
      <c r="FN71" s="516"/>
      <c r="FO71" s="516"/>
      <c r="FP71" s="516"/>
      <c r="FQ71" s="516"/>
      <c r="FR71" s="516"/>
      <c r="FS71" s="516"/>
      <c r="FT71" s="516"/>
      <c r="FU71" s="516"/>
      <c r="FV71" s="516"/>
      <c r="FW71" s="516"/>
      <c r="FX71" s="516"/>
      <c r="FY71" s="516"/>
      <c r="FZ71" s="516"/>
      <c r="GA71" s="516"/>
      <c r="GB71" s="516"/>
      <c r="GC71" s="516"/>
      <c r="GD71" s="516"/>
      <c r="GE71" s="516"/>
      <c r="GF71" s="516"/>
      <c r="GG71" s="516"/>
      <c r="GH71" s="516"/>
      <c r="GI71" s="516"/>
      <c r="GJ71" s="516"/>
      <c r="GK71" s="516"/>
      <c r="GL71" s="516"/>
      <c r="GM71" s="516"/>
      <c r="GN71" s="516"/>
      <c r="GO71" s="516"/>
      <c r="GP71" s="516"/>
      <c r="GQ71" s="516"/>
      <c r="GR71" s="516"/>
      <c r="GS71" s="516"/>
      <c r="GT71" s="516"/>
      <c r="GU71" s="516"/>
      <c r="GV71" s="516"/>
      <c r="GW71" s="516"/>
      <c r="GX71" s="516"/>
      <c r="GY71" s="516"/>
      <c r="GZ71" s="516"/>
      <c r="HA71" s="516"/>
      <c r="HB71" s="516"/>
      <c r="HC71" s="516"/>
      <c r="HD71" s="516"/>
      <c r="HE71" s="516"/>
      <c r="HF71" s="516"/>
      <c r="HG71" s="516"/>
      <c r="HH71" s="516"/>
      <c r="HI71" s="516"/>
      <c r="HJ71" s="516"/>
      <c r="HK71" s="516"/>
      <c r="HL71" s="516"/>
      <c r="HM71" s="516"/>
      <c r="HN71" s="516"/>
      <c r="HO71" s="516"/>
      <c r="HP71" s="516"/>
      <c r="HQ71" s="516"/>
      <c r="HR71" s="516"/>
      <c r="HS71" s="516"/>
      <c r="HT71" s="516"/>
      <c r="HU71" s="516"/>
      <c r="HV71" s="516"/>
      <c r="HW71" s="516"/>
      <c r="HX71" s="516"/>
      <c r="HY71" s="516"/>
      <c r="HZ71" s="516"/>
      <c r="IA71" s="516"/>
      <c r="IB71" s="516"/>
      <c r="IC71" s="516"/>
      <c r="ID71" s="516"/>
      <c r="IE71" s="516"/>
      <c r="IF71" s="516"/>
      <c r="IG71" s="516"/>
      <c r="IH71" s="516"/>
      <c r="II71" s="516"/>
      <c r="IJ71" s="516"/>
      <c r="IK71" s="516"/>
      <c r="IL71" s="516"/>
      <c r="IM71" s="516"/>
      <c r="IN71" s="516"/>
      <c r="IO71" s="516"/>
      <c r="IP71" s="516"/>
      <c r="IQ71" s="516"/>
      <c r="IR71" s="516"/>
      <c r="IS71" s="516"/>
      <c r="IT71" s="516"/>
      <c r="IU71" s="516"/>
      <c r="IV71" s="516"/>
      <c r="IW71" s="516"/>
      <c r="IX71" s="516"/>
      <c r="IY71" s="516"/>
      <c r="IZ71" s="516"/>
      <c r="JA71" s="516"/>
      <c r="JB71" s="516"/>
      <c r="JC71" s="516"/>
      <c r="JD71" s="516"/>
      <c r="JE71" s="516"/>
      <c r="JF71" s="516"/>
      <c r="JG71" s="516"/>
      <c r="JH71" s="516"/>
      <c r="JI71" s="516"/>
      <c r="JJ71" s="516"/>
      <c r="JK71" s="516"/>
      <c r="JL71" s="516"/>
      <c r="JM71" s="516"/>
      <c r="JN71" s="516"/>
      <c r="JO71" s="516"/>
      <c r="JP71" s="516"/>
      <c r="JQ71" s="516"/>
      <c r="JR71" s="516"/>
      <c r="JS71" s="516"/>
      <c r="JT71" s="516"/>
      <c r="JU71" s="516"/>
      <c r="JV71" s="516"/>
      <c r="JW71" s="516"/>
      <c r="JX71" s="516"/>
      <c r="JY71" s="516"/>
      <c r="JZ71" s="516"/>
      <c r="KA71" s="516"/>
      <c r="KB71" s="516"/>
      <c r="KC71" s="516"/>
      <c r="KD71" s="516"/>
      <c r="KE71" s="516"/>
      <c r="KF71" s="516"/>
      <c r="KG71" s="516"/>
      <c r="KH71" s="516"/>
      <c r="KI71" s="516"/>
      <c r="KJ71" s="516"/>
      <c r="KK71" s="516"/>
      <c r="KL71" s="516"/>
      <c r="KM71" s="516"/>
      <c r="KN71" s="516"/>
      <c r="KO71" s="516"/>
      <c r="KP71" s="516"/>
      <c r="KQ71" s="516"/>
      <c r="KR71" s="516"/>
      <c r="KS71" s="516"/>
      <c r="KT71" s="516"/>
      <c r="KU71" s="516"/>
      <c r="KV71" s="516"/>
      <c r="KW71" s="516"/>
      <c r="KX71" s="516"/>
      <c r="KY71" s="516"/>
      <c r="KZ71" s="516"/>
      <c r="LA71" s="516"/>
      <c r="LB71" s="516"/>
      <c r="LC71" s="516"/>
      <c r="LD71" s="516"/>
      <c r="LE71" s="516"/>
      <c r="LF71" s="516"/>
      <c r="LG71" s="516"/>
      <c r="LH71" s="516"/>
      <c r="LI71" s="516"/>
      <c r="LJ71" s="516"/>
      <c r="LK71" s="516"/>
      <c r="LL71" s="516"/>
      <c r="LM71" s="516"/>
      <c r="LN71" s="516"/>
      <c r="LO71" s="516"/>
      <c r="LP71" s="516"/>
      <c r="LQ71" s="516"/>
      <c r="LR71" s="516"/>
      <c r="LS71" s="516"/>
      <c r="LT71" s="516"/>
      <c r="LU71" s="516"/>
      <c r="LV71" s="516"/>
      <c r="LW71" s="516"/>
      <c r="LX71" s="516"/>
      <c r="LY71" s="516"/>
      <c r="LZ71" s="516"/>
      <c r="MA71" s="516"/>
      <c r="MB71" s="516"/>
      <c r="MC71" s="516"/>
      <c r="MD71" s="516"/>
      <c r="ME71" s="516"/>
      <c r="MF71" s="516"/>
      <c r="MG71" s="516"/>
      <c r="MH71" s="516"/>
      <c r="MI71" s="516"/>
      <c r="MJ71" s="516"/>
      <c r="MK71" s="516"/>
      <c r="ML71" s="516"/>
      <c r="MM71" s="516"/>
      <c r="MN71" s="516"/>
      <c r="MO71" s="516"/>
      <c r="MP71" s="516"/>
      <c r="MQ71" s="516"/>
      <c r="MR71" s="516"/>
      <c r="MS71" s="516"/>
      <c r="MT71" s="516"/>
      <c r="MU71" s="516"/>
      <c r="MV71" s="516"/>
      <c r="MW71" s="516"/>
      <c r="MX71" s="516"/>
      <c r="MY71" s="516"/>
      <c r="MZ71" s="516"/>
      <c r="NA71" s="516"/>
      <c r="NB71" s="516"/>
      <c r="NC71" s="516"/>
      <c r="ND71" s="516"/>
      <c r="NE71" s="516"/>
      <c r="NF71" s="516"/>
      <c r="NG71" s="516"/>
      <c r="NH71" s="516"/>
      <c r="NI71" s="516"/>
      <c r="NJ71" s="516"/>
      <c r="NK71" s="516"/>
      <c r="NL71" s="516"/>
      <c r="NM71" s="516"/>
      <c r="NN71" s="516"/>
      <c r="NO71" s="516"/>
      <c r="NP71" s="516"/>
      <c r="NQ71" s="516"/>
      <c r="NR71" s="516"/>
      <c r="NS71" s="516"/>
      <c r="NT71" s="516"/>
      <c r="NU71" s="516"/>
      <c r="NV71" s="516"/>
      <c r="NW71" s="516"/>
      <c r="NX71" s="516"/>
      <c r="NY71" s="516"/>
      <c r="NZ71" s="516"/>
      <c r="OA71" s="516"/>
      <c r="OB71" s="516"/>
      <c r="OC71" s="516"/>
      <c r="OD71" s="516"/>
      <c r="OE71" s="516"/>
      <c r="OF71" s="516"/>
      <c r="OG71" s="516"/>
      <c r="OH71" s="516"/>
      <c r="OI71" s="516"/>
      <c r="OJ71" s="516"/>
      <c r="OK71" s="516"/>
      <c r="OL71" s="516"/>
      <c r="OM71" s="516"/>
      <c r="ON71" s="516"/>
      <c r="OO71" s="516"/>
      <c r="OP71" s="516"/>
      <c r="OQ71" s="516"/>
      <c r="OR71" s="516"/>
      <c r="OS71" s="516"/>
      <c r="OT71" s="516"/>
      <c r="OU71" s="516"/>
      <c r="OV71" s="516"/>
      <c r="OW71" s="516"/>
      <c r="OX71" s="516"/>
      <c r="OY71" s="516"/>
      <c r="OZ71" s="516"/>
      <c r="PA71" s="516"/>
      <c r="PB71" s="516"/>
      <c r="PC71" s="516"/>
      <c r="PD71" s="516"/>
      <c r="PE71" s="516"/>
      <c r="PF71" s="516"/>
      <c r="PG71" s="516"/>
      <c r="PH71" s="516"/>
      <c r="PI71" s="516"/>
      <c r="PJ71" s="516"/>
      <c r="PK71" s="516"/>
      <c r="PL71" s="516"/>
      <c r="PM71" s="516"/>
      <c r="PN71" s="516"/>
      <c r="PO71" s="516"/>
      <c r="PP71" s="516"/>
      <c r="PQ71" s="516"/>
      <c r="PR71" s="516"/>
      <c r="PS71" s="516"/>
      <c r="PT71" s="516"/>
      <c r="PU71" s="516"/>
      <c r="PV71" s="516"/>
      <c r="PW71" s="516"/>
      <c r="PX71" s="516"/>
      <c r="PY71" s="516"/>
      <c r="PZ71" s="516"/>
      <c r="QA71" s="516"/>
      <c r="QB71" s="516"/>
      <c r="QC71" s="516"/>
      <c r="QD71" s="516"/>
      <c r="QE71" s="516"/>
      <c r="QF71" s="516"/>
      <c r="QG71" s="516"/>
      <c r="QH71" s="516"/>
      <c r="QI71" s="516"/>
      <c r="QJ71" s="516"/>
      <c r="QK71" s="516"/>
      <c r="QL71" s="516"/>
      <c r="QM71" s="516"/>
      <c r="QN71" s="516"/>
      <c r="QO71" s="516"/>
      <c r="QP71" s="516"/>
      <c r="QQ71" s="516"/>
      <c r="QR71" s="516"/>
      <c r="QS71" s="516"/>
      <c r="QT71" s="516"/>
      <c r="QU71" s="516"/>
      <c r="QV71" s="516"/>
      <c r="QW71" s="516"/>
      <c r="QX71" s="516"/>
      <c r="QY71" s="516"/>
      <c r="QZ71" s="516"/>
      <c r="RA71" s="516"/>
      <c r="RB71" s="516"/>
      <c r="RC71" s="516"/>
      <c r="RD71" s="516"/>
      <c r="RE71" s="516"/>
      <c r="RF71" s="516"/>
      <c r="RG71" s="516"/>
    </row>
    <row r="72" spans="1:475" ht="42.75" customHeight="1" x14ac:dyDescent="0.25">
      <c r="A72" s="331">
        <v>50</v>
      </c>
      <c r="B72" s="120" t="s">
        <v>182</v>
      </c>
      <c r="C72" s="167" t="s">
        <v>303</v>
      </c>
      <c r="D72" s="149" t="s">
        <v>54</v>
      </c>
      <c r="E72" s="720"/>
      <c r="F72" s="659"/>
      <c r="G72" s="660"/>
      <c r="H72" s="660"/>
      <c r="I72" s="722"/>
      <c r="J72" s="722"/>
      <c r="K72" s="722"/>
      <c r="L72" s="722"/>
      <c r="M72" s="722"/>
      <c r="N72" s="722"/>
      <c r="O72" s="722"/>
      <c r="P72" s="722"/>
      <c r="Q72" s="722"/>
      <c r="R72" s="722"/>
      <c r="S72" s="722"/>
      <c r="T72" s="722"/>
      <c r="U72" s="722"/>
      <c r="V72" s="722"/>
      <c r="W72" s="722"/>
      <c r="X72" s="722"/>
      <c r="Y72" s="727"/>
      <c r="Z72" s="728"/>
      <c r="AA72" s="527"/>
      <c r="AB72" s="516"/>
      <c r="AC72" s="516"/>
      <c r="AD72" s="516"/>
      <c r="AE72" s="516"/>
      <c r="AF72" s="516"/>
      <c r="AG72" s="516"/>
      <c r="AH72" s="516"/>
      <c r="AI72" s="516"/>
      <c r="AJ72" s="516"/>
      <c r="AK72" s="516"/>
      <c r="AL72" s="516"/>
      <c r="AM72" s="516"/>
      <c r="AN72" s="516"/>
      <c r="AO72" s="516"/>
      <c r="AP72" s="516"/>
      <c r="AQ72" s="516"/>
      <c r="AR72" s="516"/>
      <c r="AS72" s="516"/>
      <c r="AT72" s="516"/>
      <c r="AU72" s="516"/>
      <c r="AV72" s="516"/>
      <c r="AW72" s="516"/>
      <c r="AX72" s="516"/>
      <c r="AY72" s="516"/>
      <c r="AZ72" s="516"/>
      <c r="BA72" s="516"/>
      <c r="BB72" s="516"/>
      <c r="BC72" s="516"/>
      <c r="BD72" s="516"/>
      <c r="BE72" s="516"/>
      <c r="BF72" s="516"/>
      <c r="BG72" s="516"/>
      <c r="BH72" s="516"/>
      <c r="BI72" s="516"/>
      <c r="BJ72" s="516"/>
      <c r="BK72" s="516"/>
      <c r="BL72" s="516"/>
      <c r="BM72" s="516"/>
      <c r="BN72" s="516"/>
      <c r="BO72" s="516"/>
      <c r="BP72" s="516"/>
      <c r="BQ72" s="516"/>
      <c r="BR72" s="516"/>
      <c r="BS72" s="516"/>
      <c r="BT72" s="516"/>
      <c r="BU72" s="516"/>
      <c r="BV72" s="516"/>
      <c r="BW72" s="516"/>
      <c r="BX72" s="516"/>
      <c r="BY72" s="516"/>
      <c r="BZ72" s="516"/>
      <c r="CA72" s="516"/>
      <c r="CB72" s="516"/>
      <c r="CC72" s="516"/>
      <c r="CD72" s="516"/>
      <c r="CE72" s="516"/>
      <c r="CF72" s="516"/>
      <c r="CG72" s="516"/>
      <c r="CH72" s="516"/>
      <c r="CI72" s="516"/>
      <c r="CJ72" s="516"/>
      <c r="CK72" s="516"/>
      <c r="CL72" s="516"/>
      <c r="CM72" s="516"/>
      <c r="CN72" s="516"/>
      <c r="CO72" s="516"/>
      <c r="CP72" s="516"/>
      <c r="CQ72" s="516"/>
      <c r="CR72" s="516"/>
      <c r="CS72" s="516"/>
      <c r="CT72" s="516"/>
      <c r="CU72" s="516"/>
      <c r="CV72" s="516"/>
      <c r="CW72" s="516"/>
      <c r="CX72" s="516"/>
      <c r="CY72" s="516"/>
      <c r="CZ72" s="516"/>
      <c r="DA72" s="516"/>
      <c r="DB72" s="516"/>
      <c r="DC72" s="516"/>
      <c r="DD72" s="516"/>
      <c r="DE72" s="516"/>
      <c r="DF72" s="516"/>
      <c r="DG72" s="516"/>
      <c r="DH72" s="516"/>
      <c r="DI72" s="516"/>
      <c r="DJ72" s="516"/>
      <c r="DK72" s="516"/>
      <c r="DL72" s="516"/>
      <c r="DM72" s="516"/>
      <c r="DN72" s="516"/>
      <c r="DO72" s="516"/>
      <c r="DP72" s="516"/>
      <c r="DQ72" s="516"/>
      <c r="DR72" s="516"/>
      <c r="DS72" s="516"/>
      <c r="DT72" s="516"/>
      <c r="DU72" s="516"/>
      <c r="DV72" s="516"/>
      <c r="DW72" s="516"/>
      <c r="DX72" s="516"/>
      <c r="DY72" s="516"/>
      <c r="DZ72" s="516"/>
      <c r="EA72" s="516"/>
      <c r="EB72" s="516"/>
      <c r="EC72" s="516"/>
      <c r="ED72" s="516"/>
      <c r="EE72" s="516"/>
      <c r="EF72" s="516"/>
      <c r="EG72" s="516"/>
      <c r="EH72" s="516"/>
      <c r="EI72" s="516"/>
      <c r="EJ72" s="516"/>
      <c r="EK72" s="516"/>
      <c r="EL72" s="516"/>
      <c r="EM72" s="516"/>
      <c r="EN72" s="516"/>
      <c r="EO72" s="516"/>
      <c r="EP72" s="516"/>
      <c r="EQ72" s="516"/>
      <c r="ER72" s="516"/>
      <c r="ES72" s="516"/>
      <c r="ET72" s="516"/>
      <c r="EU72" s="516"/>
      <c r="EV72" s="516"/>
      <c r="EW72" s="516"/>
      <c r="EX72" s="516"/>
      <c r="EY72" s="516"/>
      <c r="EZ72" s="516"/>
      <c r="FA72" s="516"/>
      <c r="FB72" s="516"/>
      <c r="FC72" s="516"/>
      <c r="FD72" s="516"/>
      <c r="FE72" s="516"/>
      <c r="FF72" s="516"/>
      <c r="FG72" s="516"/>
      <c r="FH72" s="516"/>
      <c r="FI72" s="516"/>
      <c r="FJ72" s="516"/>
      <c r="FK72" s="516"/>
      <c r="FL72" s="516"/>
      <c r="FM72" s="516"/>
      <c r="FN72" s="516"/>
      <c r="FO72" s="516"/>
      <c r="FP72" s="516"/>
      <c r="FQ72" s="516"/>
      <c r="FR72" s="516"/>
      <c r="FS72" s="516"/>
      <c r="FT72" s="516"/>
      <c r="FU72" s="516"/>
      <c r="FV72" s="516"/>
      <c r="FW72" s="516"/>
      <c r="FX72" s="516"/>
      <c r="FY72" s="516"/>
      <c r="FZ72" s="516"/>
      <c r="GA72" s="516"/>
      <c r="GB72" s="516"/>
      <c r="GC72" s="516"/>
      <c r="GD72" s="516"/>
      <c r="GE72" s="516"/>
      <c r="GF72" s="516"/>
      <c r="GG72" s="516"/>
      <c r="GH72" s="516"/>
      <c r="GI72" s="516"/>
      <c r="GJ72" s="516"/>
      <c r="GK72" s="516"/>
      <c r="GL72" s="516"/>
      <c r="GM72" s="516"/>
      <c r="GN72" s="516"/>
      <c r="GO72" s="516"/>
      <c r="GP72" s="516"/>
      <c r="GQ72" s="516"/>
      <c r="GR72" s="516"/>
      <c r="GS72" s="516"/>
      <c r="GT72" s="516"/>
      <c r="GU72" s="516"/>
      <c r="GV72" s="516"/>
      <c r="GW72" s="516"/>
      <c r="GX72" s="516"/>
      <c r="GY72" s="516"/>
      <c r="GZ72" s="516"/>
      <c r="HA72" s="516"/>
      <c r="HB72" s="516"/>
      <c r="HC72" s="516"/>
      <c r="HD72" s="516"/>
      <c r="HE72" s="516"/>
      <c r="HF72" s="516"/>
      <c r="HG72" s="516"/>
      <c r="HH72" s="516"/>
      <c r="HI72" s="516"/>
      <c r="HJ72" s="516"/>
      <c r="HK72" s="516"/>
      <c r="HL72" s="516"/>
      <c r="HM72" s="516"/>
      <c r="HN72" s="516"/>
      <c r="HO72" s="516"/>
      <c r="HP72" s="516"/>
      <c r="HQ72" s="516"/>
      <c r="HR72" s="516"/>
      <c r="HS72" s="516"/>
      <c r="HT72" s="516"/>
      <c r="HU72" s="516"/>
      <c r="HV72" s="516"/>
      <c r="HW72" s="516"/>
      <c r="HX72" s="516"/>
      <c r="HY72" s="516"/>
      <c r="HZ72" s="516"/>
      <c r="IA72" s="516"/>
      <c r="IB72" s="516"/>
      <c r="IC72" s="516"/>
      <c r="ID72" s="516"/>
      <c r="IE72" s="516"/>
      <c r="IF72" s="516"/>
      <c r="IG72" s="516"/>
      <c r="IH72" s="516"/>
      <c r="II72" s="516"/>
      <c r="IJ72" s="516"/>
      <c r="IK72" s="516"/>
      <c r="IL72" s="516"/>
      <c r="IM72" s="516"/>
      <c r="IN72" s="516"/>
      <c r="IO72" s="516"/>
      <c r="IP72" s="516"/>
      <c r="IQ72" s="516"/>
      <c r="IR72" s="516"/>
      <c r="IS72" s="516"/>
      <c r="IT72" s="516"/>
      <c r="IU72" s="516"/>
      <c r="IV72" s="516"/>
      <c r="IW72" s="516"/>
      <c r="IX72" s="516"/>
      <c r="IY72" s="516"/>
      <c r="IZ72" s="516"/>
      <c r="JA72" s="516"/>
      <c r="JB72" s="516"/>
      <c r="JC72" s="516"/>
      <c r="JD72" s="516"/>
      <c r="JE72" s="516"/>
      <c r="JF72" s="516"/>
      <c r="JG72" s="516"/>
      <c r="JH72" s="516"/>
      <c r="JI72" s="516"/>
      <c r="JJ72" s="516"/>
      <c r="JK72" s="516"/>
      <c r="JL72" s="516"/>
      <c r="JM72" s="516"/>
      <c r="JN72" s="516"/>
      <c r="JO72" s="516"/>
      <c r="JP72" s="516"/>
      <c r="JQ72" s="516"/>
      <c r="JR72" s="516"/>
      <c r="JS72" s="516"/>
      <c r="JT72" s="516"/>
      <c r="JU72" s="516"/>
      <c r="JV72" s="516"/>
      <c r="JW72" s="516"/>
      <c r="JX72" s="516"/>
      <c r="JY72" s="516"/>
      <c r="JZ72" s="516"/>
      <c r="KA72" s="516"/>
      <c r="KB72" s="516"/>
      <c r="KC72" s="516"/>
      <c r="KD72" s="516"/>
      <c r="KE72" s="516"/>
      <c r="KF72" s="516"/>
      <c r="KG72" s="516"/>
      <c r="KH72" s="516"/>
      <c r="KI72" s="516"/>
      <c r="KJ72" s="516"/>
      <c r="KK72" s="516"/>
      <c r="KL72" s="516"/>
      <c r="KM72" s="516"/>
      <c r="KN72" s="516"/>
      <c r="KO72" s="516"/>
      <c r="KP72" s="516"/>
      <c r="KQ72" s="516"/>
      <c r="KR72" s="516"/>
      <c r="KS72" s="516"/>
      <c r="KT72" s="516"/>
      <c r="KU72" s="516"/>
      <c r="KV72" s="516"/>
      <c r="KW72" s="516"/>
      <c r="KX72" s="516"/>
      <c r="KY72" s="516"/>
      <c r="KZ72" s="516"/>
      <c r="LA72" s="516"/>
      <c r="LB72" s="516"/>
      <c r="LC72" s="516"/>
      <c r="LD72" s="516"/>
      <c r="LE72" s="516"/>
      <c r="LF72" s="516"/>
      <c r="LG72" s="516"/>
      <c r="LH72" s="516"/>
      <c r="LI72" s="516"/>
      <c r="LJ72" s="516"/>
      <c r="LK72" s="516"/>
      <c r="LL72" s="516"/>
      <c r="LM72" s="516"/>
      <c r="LN72" s="516"/>
      <c r="LO72" s="516"/>
      <c r="LP72" s="516"/>
      <c r="LQ72" s="516"/>
      <c r="LR72" s="516"/>
      <c r="LS72" s="516"/>
      <c r="LT72" s="516"/>
      <c r="LU72" s="516"/>
      <c r="LV72" s="516"/>
      <c r="LW72" s="516"/>
      <c r="LX72" s="516"/>
      <c r="LY72" s="516"/>
      <c r="LZ72" s="516"/>
      <c r="MA72" s="516"/>
      <c r="MB72" s="516"/>
      <c r="MC72" s="516"/>
      <c r="MD72" s="516"/>
      <c r="ME72" s="516"/>
      <c r="MF72" s="516"/>
      <c r="MG72" s="516"/>
      <c r="MH72" s="516"/>
      <c r="MI72" s="516"/>
      <c r="MJ72" s="516"/>
      <c r="MK72" s="516"/>
      <c r="ML72" s="516"/>
      <c r="MM72" s="516"/>
      <c r="MN72" s="516"/>
      <c r="MO72" s="516"/>
      <c r="MP72" s="516"/>
      <c r="MQ72" s="516"/>
      <c r="MR72" s="516"/>
      <c r="MS72" s="516"/>
      <c r="MT72" s="516"/>
      <c r="MU72" s="516"/>
      <c r="MV72" s="516"/>
      <c r="MW72" s="516"/>
      <c r="MX72" s="516"/>
      <c r="MY72" s="516"/>
      <c r="MZ72" s="516"/>
      <c r="NA72" s="516"/>
      <c r="NB72" s="516"/>
      <c r="NC72" s="516"/>
      <c r="ND72" s="516"/>
      <c r="NE72" s="516"/>
      <c r="NF72" s="516"/>
      <c r="NG72" s="516"/>
      <c r="NH72" s="516"/>
      <c r="NI72" s="516"/>
      <c r="NJ72" s="516"/>
      <c r="NK72" s="516"/>
      <c r="NL72" s="516"/>
      <c r="NM72" s="516"/>
      <c r="NN72" s="516"/>
      <c r="NO72" s="516"/>
      <c r="NP72" s="516"/>
      <c r="NQ72" s="516"/>
      <c r="NR72" s="516"/>
      <c r="NS72" s="516"/>
      <c r="NT72" s="516"/>
      <c r="NU72" s="516"/>
      <c r="NV72" s="516"/>
      <c r="NW72" s="516"/>
      <c r="NX72" s="516"/>
      <c r="NY72" s="516"/>
      <c r="NZ72" s="516"/>
      <c r="OA72" s="516"/>
      <c r="OB72" s="516"/>
      <c r="OC72" s="516"/>
      <c r="OD72" s="516"/>
      <c r="OE72" s="516"/>
      <c r="OF72" s="516"/>
      <c r="OG72" s="516"/>
      <c r="OH72" s="516"/>
      <c r="OI72" s="516"/>
      <c r="OJ72" s="516"/>
      <c r="OK72" s="516"/>
      <c r="OL72" s="516"/>
      <c r="OM72" s="516"/>
      <c r="ON72" s="516"/>
      <c r="OO72" s="516"/>
      <c r="OP72" s="516"/>
      <c r="OQ72" s="516"/>
      <c r="OR72" s="516"/>
      <c r="OS72" s="516"/>
      <c r="OT72" s="516"/>
      <c r="OU72" s="516"/>
      <c r="OV72" s="516"/>
      <c r="OW72" s="516"/>
      <c r="OX72" s="516"/>
      <c r="OY72" s="516"/>
      <c r="OZ72" s="516"/>
      <c r="PA72" s="516"/>
      <c r="PB72" s="516"/>
      <c r="PC72" s="516"/>
      <c r="PD72" s="516"/>
      <c r="PE72" s="516"/>
      <c r="PF72" s="516"/>
      <c r="PG72" s="516"/>
      <c r="PH72" s="516"/>
      <c r="PI72" s="516"/>
      <c r="PJ72" s="516"/>
      <c r="PK72" s="516"/>
      <c r="PL72" s="516"/>
      <c r="PM72" s="516"/>
      <c r="PN72" s="516"/>
      <c r="PO72" s="516"/>
      <c r="PP72" s="516"/>
      <c r="PQ72" s="516"/>
      <c r="PR72" s="516"/>
      <c r="PS72" s="516"/>
      <c r="PT72" s="516"/>
      <c r="PU72" s="516"/>
      <c r="PV72" s="516"/>
      <c r="PW72" s="516"/>
      <c r="PX72" s="516"/>
      <c r="PY72" s="516"/>
      <c r="PZ72" s="516"/>
      <c r="QA72" s="516"/>
      <c r="QB72" s="516"/>
      <c r="QC72" s="516"/>
      <c r="QD72" s="516"/>
      <c r="QE72" s="516"/>
      <c r="QF72" s="516"/>
      <c r="QG72" s="516"/>
      <c r="QH72" s="516"/>
      <c r="QI72" s="516"/>
      <c r="QJ72" s="516"/>
      <c r="QK72" s="516"/>
      <c r="QL72" s="516"/>
      <c r="QM72" s="516"/>
      <c r="QN72" s="516"/>
      <c r="QO72" s="516"/>
      <c r="QP72" s="516"/>
      <c r="QQ72" s="516"/>
      <c r="QR72" s="516"/>
      <c r="QS72" s="516"/>
      <c r="QT72" s="516"/>
      <c r="QU72" s="516"/>
      <c r="QV72" s="516"/>
      <c r="QW72" s="516"/>
      <c r="QX72" s="516"/>
      <c r="QY72" s="516"/>
      <c r="QZ72" s="516"/>
      <c r="RA72" s="516"/>
      <c r="RB72" s="516"/>
      <c r="RC72" s="516"/>
      <c r="RD72" s="516"/>
      <c r="RE72" s="516"/>
      <c r="RF72" s="516"/>
      <c r="RG72" s="516"/>
    </row>
    <row r="73" spans="1:475" ht="42.75" customHeight="1" x14ac:dyDescent="0.25">
      <c r="A73" s="310">
        <v>51</v>
      </c>
      <c r="B73" s="275" t="s">
        <v>183</v>
      </c>
      <c r="C73" s="166" t="s">
        <v>304</v>
      </c>
      <c r="D73" s="150" t="s">
        <v>54</v>
      </c>
      <c r="E73" s="425" t="str">
        <f>IF(E$72="N", "X", "")</f>
        <v/>
      </c>
      <c r="F73" s="425" t="str">
        <f t="shared" ref="F73:X73" si="34">IF(F72="N", "X", "")</f>
        <v/>
      </c>
      <c r="G73" s="425" t="str">
        <f t="shared" si="34"/>
        <v/>
      </c>
      <c r="H73" s="425" t="str">
        <f t="shared" si="34"/>
        <v/>
      </c>
      <c r="I73" s="425" t="str">
        <f t="shared" si="34"/>
        <v/>
      </c>
      <c r="J73" s="425" t="str">
        <f t="shared" si="34"/>
        <v/>
      </c>
      <c r="K73" s="425" t="str">
        <f t="shared" si="34"/>
        <v/>
      </c>
      <c r="L73" s="425" t="str">
        <f t="shared" si="34"/>
        <v/>
      </c>
      <c r="M73" s="425" t="str">
        <f t="shared" si="34"/>
        <v/>
      </c>
      <c r="N73" s="425" t="str">
        <f t="shared" si="34"/>
        <v/>
      </c>
      <c r="O73" s="425" t="str">
        <f t="shared" si="34"/>
        <v/>
      </c>
      <c r="P73" s="425" t="str">
        <f t="shared" si="34"/>
        <v/>
      </c>
      <c r="Q73" s="425" t="str">
        <f t="shared" si="34"/>
        <v/>
      </c>
      <c r="R73" s="425" t="str">
        <f t="shared" si="34"/>
        <v/>
      </c>
      <c r="S73" s="425" t="str">
        <f t="shared" si="34"/>
        <v/>
      </c>
      <c r="T73" s="425" t="str">
        <f t="shared" si="34"/>
        <v/>
      </c>
      <c r="U73" s="425" t="str">
        <f t="shared" si="34"/>
        <v/>
      </c>
      <c r="V73" s="425" t="str">
        <f t="shared" si="34"/>
        <v/>
      </c>
      <c r="W73" s="425" t="str">
        <f t="shared" si="34"/>
        <v/>
      </c>
      <c r="X73" s="425" t="str">
        <f t="shared" si="34"/>
        <v/>
      </c>
      <c r="Y73" s="642"/>
      <c r="Z73" s="643"/>
      <c r="AA73" s="525"/>
      <c r="AB73" s="516"/>
      <c r="AC73" s="516"/>
      <c r="AD73" s="516"/>
      <c r="AE73" s="516"/>
      <c r="AF73" s="516"/>
      <c r="AG73" s="516"/>
      <c r="AH73" s="516"/>
      <c r="AI73" s="516"/>
      <c r="AJ73" s="516"/>
      <c r="AK73" s="516"/>
      <c r="AL73" s="516"/>
      <c r="AM73" s="516"/>
      <c r="AN73" s="516"/>
      <c r="AO73" s="516"/>
      <c r="AP73" s="516"/>
      <c r="AQ73" s="516"/>
      <c r="AR73" s="516"/>
      <c r="AS73" s="516"/>
      <c r="AT73" s="516"/>
      <c r="AU73" s="516"/>
      <c r="AV73" s="516"/>
      <c r="AW73" s="516"/>
      <c r="AX73" s="516"/>
      <c r="AY73" s="516"/>
      <c r="AZ73" s="516"/>
      <c r="BA73" s="516"/>
      <c r="BB73" s="516"/>
      <c r="BC73" s="516"/>
      <c r="BD73" s="516"/>
      <c r="BE73" s="516"/>
      <c r="BF73" s="516"/>
      <c r="BG73" s="516"/>
      <c r="BH73" s="516"/>
      <c r="BI73" s="516"/>
      <c r="BJ73" s="516"/>
      <c r="BK73" s="516"/>
      <c r="BL73" s="516"/>
      <c r="BM73" s="516"/>
      <c r="BN73" s="516"/>
      <c r="BO73" s="516"/>
      <c r="BP73" s="516"/>
      <c r="BQ73" s="516"/>
      <c r="BR73" s="516"/>
      <c r="BS73" s="516"/>
      <c r="BT73" s="516"/>
      <c r="BU73" s="516"/>
      <c r="BV73" s="516"/>
      <c r="BW73" s="516"/>
      <c r="BX73" s="516"/>
      <c r="BY73" s="516"/>
      <c r="BZ73" s="516"/>
      <c r="CA73" s="516"/>
      <c r="CB73" s="516"/>
      <c r="CC73" s="516"/>
      <c r="CD73" s="516"/>
      <c r="CE73" s="516"/>
      <c r="CF73" s="516"/>
      <c r="CG73" s="516"/>
      <c r="CH73" s="516"/>
      <c r="CI73" s="516"/>
      <c r="CJ73" s="516"/>
      <c r="CK73" s="516"/>
      <c r="CL73" s="516"/>
      <c r="CM73" s="516"/>
      <c r="CN73" s="516"/>
      <c r="CO73" s="516"/>
      <c r="CP73" s="516"/>
      <c r="CQ73" s="516"/>
      <c r="CR73" s="516"/>
      <c r="CS73" s="516"/>
      <c r="CT73" s="516"/>
      <c r="CU73" s="516"/>
      <c r="CV73" s="516"/>
      <c r="CW73" s="516"/>
      <c r="CX73" s="516"/>
      <c r="CY73" s="516"/>
      <c r="CZ73" s="516"/>
      <c r="DA73" s="516"/>
      <c r="DB73" s="516"/>
      <c r="DC73" s="516"/>
      <c r="DD73" s="516"/>
      <c r="DE73" s="516"/>
      <c r="DF73" s="516"/>
      <c r="DG73" s="516"/>
      <c r="DH73" s="516"/>
      <c r="DI73" s="516"/>
      <c r="DJ73" s="516"/>
      <c r="DK73" s="516"/>
      <c r="DL73" s="516"/>
      <c r="DM73" s="516"/>
      <c r="DN73" s="516"/>
      <c r="DO73" s="516"/>
      <c r="DP73" s="516"/>
      <c r="DQ73" s="516"/>
      <c r="DR73" s="516"/>
      <c r="DS73" s="516"/>
      <c r="DT73" s="516"/>
      <c r="DU73" s="516"/>
      <c r="DV73" s="516"/>
      <c r="DW73" s="516"/>
      <c r="DX73" s="516"/>
      <c r="DY73" s="516"/>
      <c r="DZ73" s="516"/>
      <c r="EA73" s="516"/>
      <c r="EB73" s="516"/>
      <c r="EC73" s="516"/>
      <c r="ED73" s="516"/>
      <c r="EE73" s="516"/>
      <c r="EF73" s="516"/>
      <c r="EG73" s="516"/>
      <c r="EH73" s="516"/>
      <c r="EI73" s="516"/>
      <c r="EJ73" s="516"/>
      <c r="EK73" s="516"/>
      <c r="EL73" s="516"/>
      <c r="EM73" s="516"/>
      <c r="EN73" s="516"/>
      <c r="EO73" s="516"/>
      <c r="EP73" s="516"/>
      <c r="EQ73" s="516"/>
      <c r="ER73" s="516"/>
      <c r="ES73" s="516"/>
      <c r="ET73" s="516"/>
      <c r="EU73" s="516"/>
      <c r="EV73" s="516"/>
      <c r="EW73" s="516"/>
      <c r="EX73" s="516"/>
      <c r="EY73" s="516"/>
      <c r="EZ73" s="516"/>
      <c r="FA73" s="516"/>
      <c r="FB73" s="516"/>
      <c r="FC73" s="516"/>
      <c r="FD73" s="516"/>
      <c r="FE73" s="516"/>
      <c r="FF73" s="516"/>
      <c r="FG73" s="516"/>
      <c r="FH73" s="516"/>
      <c r="FI73" s="516"/>
      <c r="FJ73" s="516"/>
      <c r="FK73" s="516"/>
      <c r="FL73" s="516"/>
      <c r="FM73" s="516"/>
      <c r="FN73" s="516"/>
      <c r="FO73" s="516"/>
      <c r="FP73" s="516"/>
      <c r="FQ73" s="516"/>
      <c r="FR73" s="516"/>
      <c r="FS73" s="516"/>
      <c r="FT73" s="516"/>
      <c r="FU73" s="516"/>
      <c r="FV73" s="516"/>
      <c r="FW73" s="516"/>
      <c r="FX73" s="516"/>
      <c r="FY73" s="516"/>
      <c r="FZ73" s="516"/>
      <c r="GA73" s="516"/>
      <c r="GB73" s="516"/>
      <c r="GC73" s="516"/>
      <c r="GD73" s="516"/>
      <c r="GE73" s="516"/>
      <c r="GF73" s="516"/>
      <c r="GG73" s="516"/>
      <c r="GH73" s="516"/>
      <c r="GI73" s="516"/>
      <c r="GJ73" s="516"/>
      <c r="GK73" s="516"/>
      <c r="GL73" s="516"/>
      <c r="GM73" s="516"/>
      <c r="GN73" s="516"/>
      <c r="GO73" s="516"/>
      <c r="GP73" s="516"/>
      <c r="GQ73" s="516"/>
      <c r="GR73" s="516"/>
      <c r="GS73" s="516"/>
      <c r="GT73" s="516"/>
      <c r="GU73" s="516"/>
      <c r="GV73" s="516"/>
      <c r="GW73" s="516"/>
      <c r="GX73" s="516"/>
      <c r="GY73" s="516"/>
      <c r="GZ73" s="516"/>
      <c r="HA73" s="516"/>
      <c r="HB73" s="516"/>
      <c r="HC73" s="516"/>
      <c r="HD73" s="516"/>
      <c r="HE73" s="516"/>
      <c r="HF73" s="516"/>
      <c r="HG73" s="516"/>
      <c r="HH73" s="516"/>
      <c r="HI73" s="516"/>
      <c r="HJ73" s="516"/>
      <c r="HK73" s="516"/>
      <c r="HL73" s="516"/>
      <c r="HM73" s="516"/>
      <c r="HN73" s="516"/>
      <c r="HO73" s="516"/>
      <c r="HP73" s="516"/>
      <c r="HQ73" s="516"/>
      <c r="HR73" s="516"/>
      <c r="HS73" s="516"/>
      <c r="HT73" s="516"/>
      <c r="HU73" s="516"/>
      <c r="HV73" s="516"/>
      <c r="HW73" s="516"/>
      <c r="HX73" s="516"/>
      <c r="HY73" s="516"/>
      <c r="HZ73" s="516"/>
      <c r="IA73" s="516"/>
      <c r="IB73" s="516"/>
      <c r="IC73" s="516"/>
      <c r="ID73" s="516"/>
      <c r="IE73" s="516"/>
      <c r="IF73" s="516"/>
      <c r="IG73" s="516"/>
      <c r="IH73" s="516"/>
      <c r="II73" s="516"/>
      <c r="IJ73" s="516"/>
      <c r="IK73" s="516"/>
      <c r="IL73" s="516"/>
      <c r="IM73" s="516"/>
      <c r="IN73" s="516"/>
      <c r="IO73" s="516"/>
      <c r="IP73" s="516"/>
      <c r="IQ73" s="516"/>
      <c r="IR73" s="516"/>
      <c r="IS73" s="516"/>
      <c r="IT73" s="516"/>
      <c r="IU73" s="516"/>
      <c r="IV73" s="516"/>
      <c r="IW73" s="516"/>
      <c r="IX73" s="516"/>
      <c r="IY73" s="516"/>
      <c r="IZ73" s="516"/>
      <c r="JA73" s="516"/>
      <c r="JB73" s="516"/>
      <c r="JC73" s="516"/>
      <c r="JD73" s="516"/>
      <c r="JE73" s="516"/>
      <c r="JF73" s="516"/>
      <c r="JG73" s="516"/>
      <c r="JH73" s="516"/>
      <c r="JI73" s="516"/>
      <c r="JJ73" s="516"/>
      <c r="JK73" s="516"/>
      <c r="JL73" s="516"/>
      <c r="JM73" s="516"/>
      <c r="JN73" s="516"/>
      <c r="JO73" s="516"/>
      <c r="JP73" s="516"/>
      <c r="JQ73" s="516"/>
      <c r="JR73" s="516"/>
      <c r="JS73" s="516"/>
      <c r="JT73" s="516"/>
      <c r="JU73" s="516"/>
      <c r="JV73" s="516"/>
      <c r="JW73" s="516"/>
      <c r="JX73" s="516"/>
      <c r="JY73" s="516"/>
      <c r="JZ73" s="516"/>
      <c r="KA73" s="516"/>
      <c r="KB73" s="516"/>
      <c r="KC73" s="516"/>
      <c r="KD73" s="516"/>
      <c r="KE73" s="516"/>
      <c r="KF73" s="516"/>
      <c r="KG73" s="516"/>
      <c r="KH73" s="516"/>
      <c r="KI73" s="516"/>
      <c r="KJ73" s="516"/>
      <c r="KK73" s="516"/>
      <c r="KL73" s="516"/>
      <c r="KM73" s="516"/>
      <c r="KN73" s="516"/>
      <c r="KO73" s="516"/>
      <c r="KP73" s="516"/>
      <c r="KQ73" s="516"/>
      <c r="KR73" s="516"/>
      <c r="KS73" s="516"/>
      <c r="KT73" s="516"/>
      <c r="KU73" s="516"/>
      <c r="KV73" s="516"/>
      <c r="KW73" s="516"/>
      <c r="KX73" s="516"/>
      <c r="KY73" s="516"/>
      <c r="KZ73" s="516"/>
      <c r="LA73" s="516"/>
      <c r="LB73" s="516"/>
      <c r="LC73" s="516"/>
      <c r="LD73" s="516"/>
      <c r="LE73" s="516"/>
      <c r="LF73" s="516"/>
      <c r="LG73" s="516"/>
      <c r="LH73" s="516"/>
      <c r="LI73" s="516"/>
      <c r="LJ73" s="516"/>
      <c r="LK73" s="516"/>
      <c r="LL73" s="516"/>
      <c r="LM73" s="516"/>
      <c r="LN73" s="516"/>
      <c r="LO73" s="516"/>
      <c r="LP73" s="516"/>
      <c r="LQ73" s="516"/>
      <c r="LR73" s="516"/>
      <c r="LS73" s="516"/>
      <c r="LT73" s="516"/>
      <c r="LU73" s="516"/>
      <c r="LV73" s="516"/>
      <c r="LW73" s="516"/>
      <c r="LX73" s="516"/>
      <c r="LY73" s="516"/>
      <c r="LZ73" s="516"/>
      <c r="MA73" s="516"/>
      <c r="MB73" s="516"/>
      <c r="MC73" s="516"/>
      <c r="MD73" s="516"/>
      <c r="ME73" s="516"/>
      <c r="MF73" s="516"/>
      <c r="MG73" s="516"/>
      <c r="MH73" s="516"/>
      <c r="MI73" s="516"/>
      <c r="MJ73" s="516"/>
      <c r="MK73" s="516"/>
      <c r="ML73" s="516"/>
      <c r="MM73" s="516"/>
      <c r="MN73" s="516"/>
      <c r="MO73" s="516"/>
      <c r="MP73" s="516"/>
      <c r="MQ73" s="516"/>
      <c r="MR73" s="516"/>
      <c r="MS73" s="516"/>
      <c r="MT73" s="516"/>
      <c r="MU73" s="516"/>
      <c r="MV73" s="516"/>
      <c r="MW73" s="516"/>
      <c r="MX73" s="516"/>
      <c r="MY73" s="516"/>
      <c r="MZ73" s="516"/>
      <c r="NA73" s="516"/>
      <c r="NB73" s="516"/>
      <c r="NC73" s="516"/>
      <c r="ND73" s="516"/>
      <c r="NE73" s="516"/>
      <c r="NF73" s="516"/>
      <c r="NG73" s="516"/>
      <c r="NH73" s="516"/>
      <c r="NI73" s="516"/>
      <c r="NJ73" s="516"/>
      <c r="NK73" s="516"/>
      <c r="NL73" s="516"/>
      <c r="NM73" s="516"/>
      <c r="NN73" s="516"/>
      <c r="NO73" s="516"/>
      <c r="NP73" s="516"/>
      <c r="NQ73" s="516"/>
      <c r="NR73" s="516"/>
      <c r="NS73" s="516"/>
      <c r="NT73" s="516"/>
      <c r="NU73" s="516"/>
      <c r="NV73" s="516"/>
      <c r="NW73" s="516"/>
      <c r="NX73" s="516"/>
      <c r="NY73" s="516"/>
      <c r="NZ73" s="516"/>
      <c r="OA73" s="516"/>
      <c r="OB73" s="516"/>
      <c r="OC73" s="516"/>
      <c r="OD73" s="516"/>
      <c r="OE73" s="516"/>
      <c r="OF73" s="516"/>
      <c r="OG73" s="516"/>
      <c r="OH73" s="516"/>
      <c r="OI73" s="516"/>
      <c r="OJ73" s="516"/>
      <c r="OK73" s="516"/>
      <c r="OL73" s="516"/>
      <c r="OM73" s="516"/>
      <c r="ON73" s="516"/>
      <c r="OO73" s="516"/>
      <c r="OP73" s="516"/>
      <c r="OQ73" s="516"/>
      <c r="OR73" s="516"/>
      <c r="OS73" s="516"/>
      <c r="OT73" s="516"/>
      <c r="OU73" s="516"/>
      <c r="OV73" s="516"/>
      <c r="OW73" s="516"/>
      <c r="OX73" s="516"/>
      <c r="OY73" s="516"/>
      <c r="OZ73" s="516"/>
      <c r="PA73" s="516"/>
      <c r="PB73" s="516"/>
      <c r="PC73" s="516"/>
      <c r="PD73" s="516"/>
      <c r="PE73" s="516"/>
      <c r="PF73" s="516"/>
      <c r="PG73" s="516"/>
      <c r="PH73" s="516"/>
      <c r="PI73" s="516"/>
      <c r="PJ73" s="516"/>
      <c r="PK73" s="516"/>
      <c r="PL73" s="516"/>
      <c r="PM73" s="516"/>
      <c r="PN73" s="516"/>
      <c r="PO73" s="516"/>
      <c r="PP73" s="516"/>
      <c r="PQ73" s="516"/>
      <c r="PR73" s="516"/>
      <c r="PS73" s="516"/>
      <c r="PT73" s="516"/>
      <c r="PU73" s="516"/>
      <c r="PV73" s="516"/>
      <c r="PW73" s="516"/>
      <c r="PX73" s="516"/>
      <c r="PY73" s="516"/>
      <c r="PZ73" s="516"/>
      <c r="QA73" s="516"/>
      <c r="QB73" s="516"/>
      <c r="QC73" s="516"/>
      <c r="QD73" s="516"/>
      <c r="QE73" s="516"/>
      <c r="QF73" s="516"/>
      <c r="QG73" s="516"/>
      <c r="QH73" s="516"/>
      <c r="QI73" s="516"/>
      <c r="QJ73" s="516"/>
      <c r="QK73" s="516"/>
      <c r="QL73" s="516"/>
      <c r="QM73" s="516"/>
      <c r="QN73" s="516"/>
      <c r="QO73" s="516"/>
      <c r="QP73" s="516"/>
      <c r="QQ73" s="516"/>
      <c r="QR73" s="516"/>
      <c r="QS73" s="516"/>
      <c r="QT73" s="516"/>
      <c r="QU73" s="516"/>
      <c r="QV73" s="516"/>
      <c r="QW73" s="516"/>
      <c r="QX73" s="516"/>
      <c r="QY73" s="516"/>
      <c r="QZ73" s="516"/>
      <c r="RA73" s="516"/>
      <c r="RB73" s="516"/>
      <c r="RC73" s="516"/>
      <c r="RD73" s="516"/>
      <c r="RE73" s="516"/>
      <c r="RF73" s="516"/>
      <c r="RG73" s="516"/>
    </row>
    <row r="74" spans="1:475" ht="42.75" customHeight="1" x14ac:dyDescent="0.25">
      <c r="A74" s="332">
        <v>52</v>
      </c>
      <c r="B74" s="275" t="s">
        <v>184</v>
      </c>
      <c r="C74" s="159" t="s">
        <v>83</v>
      </c>
      <c r="D74" s="150" t="s">
        <v>54</v>
      </c>
      <c r="E74" s="425" t="str">
        <f t="shared" ref="E74:T75" si="35">IF(E$72="N", "X", "")</f>
        <v/>
      </c>
      <c r="F74" s="425" t="str">
        <f t="shared" si="35"/>
        <v/>
      </c>
      <c r="G74" s="425" t="str">
        <f t="shared" si="35"/>
        <v/>
      </c>
      <c r="H74" s="425" t="str">
        <f t="shared" si="35"/>
        <v/>
      </c>
      <c r="I74" s="425" t="str">
        <f t="shared" si="35"/>
        <v/>
      </c>
      <c r="J74" s="425" t="str">
        <f t="shared" si="35"/>
        <v/>
      </c>
      <c r="K74" s="425" t="str">
        <f t="shared" si="35"/>
        <v/>
      </c>
      <c r="L74" s="425" t="str">
        <f t="shared" si="35"/>
        <v/>
      </c>
      <c r="M74" s="425" t="str">
        <f t="shared" si="35"/>
        <v/>
      </c>
      <c r="N74" s="425" t="str">
        <f t="shared" si="35"/>
        <v/>
      </c>
      <c r="O74" s="425" t="str">
        <f t="shared" si="35"/>
        <v/>
      </c>
      <c r="P74" s="425" t="str">
        <f t="shared" si="35"/>
        <v/>
      </c>
      <c r="Q74" s="425" t="str">
        <f t="shared" si="35"/>
        <v/>
      </c>
      <c r="R74" s="425" t="str">
        <f t="shared" si="35"/>
        <v/>
      </c>
      <c r="S74" s="425" t="str">
        <f t="shared" si="35"/>
        <v/>
      </c>
      <c r="T74" s="425" t="str">
        <f t="shared" si="35"/>
        <v/>
      </c>
      <c r="U74" s="425" t="str">
        <f t="shared" ref="U74:X75" si="36">IF(U$72="N", "X", "")</f>
        <v/>
      </c>
      <c r="V74" s="425" t="str">
        <f t="shared" si="36"/>
        <v/>
      </c>
      <c r="W74" s="425" t="str">
        <f t="shared" si="36"/>
        <v/>
      </c>
      <c r="X74" s="425" t="str">
        <f t="shared" si="36"/>
        <v/>
      </c>
      <c r="Y74" s="642"/>
      <c r="Z74" s="643"/>
      <c r="AA74" s="525"/>
      <c r="AB74" s="516"/>
      <c r="AC74" s="516"/>
      <c r="AD74" s="516"/>
      <c r="AE74" s="516"/>
      <c r="AF74" s="516"/>
      <c r="AG74" s="516"/>
      <c r="AH74" s="516"/>
      <c r="AI74" s="516"/>
      <c r="AJ74" s="516"/>
      <c r="AK74" s="516"/>
      <c r="AL74" s="516"/>
      <c r="AM74" s="516"/>
      <c r="AN74" s="516"/>
      <c r="AO74" s="516"/>
      <c r="AP74" s="516"/>
      <c r="AQ74" s="516"/>
      <c r="AR74" s="516"/>
      <c r="AS74" s="516"/>
      <c r="AT74" s="516"/>
      <c r="AU74" s="516"/>
      <c r="AV74" s="516"/>
      <c r="AW74" s="516"/>
      <c r="AX74" s="516"/>
      <c r="AY74" s="516"/>
      <c r="AZ74" s="516"/>
      <c r="BA74" s="516"/>
      <c r="BB74" s="516"/>
      <c r="BC74" s="516"/>
      <c r="BD74" s="516"/>
      <c r="BE74" s="516"/>
      <c r="BF74" s="516"/>
      <c r="BG74" s="516"/>
      <c r="BH74" s="516"/>
      <c r="BI74" s="516"/>
      <c r="BJ74" s="516"/>
      <c r="BK74" s="516"/>
      <c r="BL74" s="516"/>
      <c r="BM74" s="516"/>
      <c r="BN74" s="516"/>
      <c r="BO74" s="516"/>
      <c r="BP74" s="516"/>
      <c r="BQ74" s="516"/>
      <c r="BR74" s="516"/>
      <c r="BS74" s="516"/>
      <c r="BT74" s="516"/>
      <c r="BU74" s="516"/>
      <c r="BV74" s="516"/>
      <c r="BW74" s="516"/>
      <c r="BX74" s="516"/>
      <c r="BY74" s="516"/>
      <c r="BZ74" s="516"/>
      <c r="CA74" s="516"/>
      <c r="CB74" s="516"/>
      <c r="CC74" s="516"/>
      <c r="CD74" s="516"/>
      <c r="CE74" s="516"/>
      <c r="CF74" s="516"/>
      <c r="CG74" s="516"/>
      <c r="CH74" s="516"/>
      <c r="CI74" s="516"/>
      <c r="CJ74" s="516"/>
      <c r="CK74" s="516"/>
      <c r="CL74" s="516"/>
      <c r="CM74" s="516"/>
      <c r="CN74" s="516"/>
      <c r="CO74" s="516"/>
      <c r="CP74" s="516"/>
      <c r="CQ74" s="516"/>
      <c r="CR74" s="516"/>
      <c r="CS74" s="516"/>
      <c r="CT74" s="516"/>
      <c r="CU74" s="516"/>
      <c r="CV74" s="516"/>
      <c r="CW74" s="516"/>
      <c r="CX74" s="516"/>
      <c r="CY74" s="516"/>
      <c r="CZ74" s="516"/>
      <c r="DA74" s="516"/>
      <c r="DB74" s="516"/>
      <c r="DC74" s="516"/>
      <c r="DD74" s="516"/>
      <c r="DE74" s="516"/>
      <c r="DF74" s="516"/>
      <c r="DG74" s="516"/>
      <c r="DH74" s="516"/>
      <c r="DI74" s="516"/>
      <c r="DJ74" s="516"/>
      <c r="DK74" s="516"/>
      <c r="DL74" s="516"/>
      <c r="DM74" s="516"/>
      <c r="DN74" s="516"/>
      <c r="DO74" s="516"/>
      <c r="DP74" s="516"/>
      <c r="DQ74" s="516"/>
      <c r="DR74" s="516"/>
      <c r="DS74" s="516"/>
      <c r="DT74" s="516"/>
      <c r="DU74" s="516"/>
      <c r="DV74" s="516"/>
      <c r="DW74" s="516"/>
      <c r="DX74" s="516"/>
      <c r="DY74" s="516"/>
      <c r="DZ74" s="516"/>
      <c r="EA74" s="516"/>
      <c r="EB74" s="516"/>
      <c r="EC74" s="516"/>
      <c r="ED74" s="516"/>
      <c r="EE74" s="516"/>
      <c r="EF74" s="516"/>
      <c r="EG74" s="516"/>
      <c r="EH74" s="516"/>
      <c r="EI74" s="516"/>
      <c r="EJ74" s="516"/>
      <c r="EK74" s="516"/>
      <c r="EL74" s="516"/>
      <c r="EM74" s="516"/>
      <c r="EN74" s="516"/>
      <c r="EO74" s="516"/>
      <c r="EP74" s="516"/>
      <c r="EQ74" s="516"/>
      <c r="ER74" s="516"/>
      <c r="ES74" s="516"/>
      <c r="ET74" s="516"/>
      <c r="EU74" s="516"/>
      <c r="EV74" s="516"/>
      <c r="EW74" s="516"/>
      <c r="EX74" s="516"/>
      <c r="EY74" s="516"/>
      <c r="EZ74" s="516"/>
      <c r="FA74" s="516"/>
      <c r="FB74" s="516"/>
      <c r="FC74" s="516"/>
      <c r="FD74" s="516"/>
      <c r="FE74" s="516"/>
      <c r="FF74" s="516"/>
      <c r="FG74" s="516"/>
      <c r="FH74" s="516"/>
      <c r="FI74" s="516"/>
      <c r="FJ74" s="516"/>
      <c r="FK74" s="516"/>
      <c r="FL74" s="516"/>
      <c r="FM74" s="516"/>
      <c r="FN74" s="516"/>
      <c r="FO74" s="516"/>
      <c r="FP74" s="516"/>
      <c r="FQ74" s="516"/>
      <c r="FR74" s="516"/>
      <c r="FS74" s="516"/>
      <c r="FT74" s="516"/>
      <c r="FU74" s="516"/>
      <c r="FV74" s="516"/>
      <c r="FW74" s="516"/>
      <c r="FX74" s="516"/>
      <c r="FY74" s="516"/>
      <c r="FZ74" s="516"/>
      <c r="GA74" s="516"/>
      <c r="GB74" s="516"/>
      <c r="GC74" s="516"/>
      <c r="GD74" s="516"/>
      <c r="GE74" s="516"/>
      <c r="GF74" s="516"/>
      <c r="GG74" s="516"/>
      <c r="GH74" s="516"/>
      <c r="GI74" s="516"/>
      <c r="GJ74" s="516"/>
      <c r="GK74" s="516"/>
      <c r="GL74" s="516"/>
      <c r="GM74" s="516"/>
      <c r="GN74" s="516"/>
      <c r="GO74" s="516"/>
      <c r="GP74" s="516"/>
      <c r="GQ74" s="516"/>
      <c r="GR74" s="516"/>
      <c r="GS74" s="516"/>
      <c r="GT74" s="516"/>
      <c r="GU74" s="516"/>
      <c r="GV74" s="516"/>
      <c r="GW74" s="516"/>
      <c r="GX74" s="516"/>
      <c r="GY74" s="516"/>
      <c r="GZ74" s="516"/>
      <c r="HA74" s="516"/>
      <c r="HB74" s="516"/>
      <c r="HC74" s="516"/>
      <c r="HD74" s="516"/>
      <c r="HE74" s="516"/>
      <c r="HF74" s="516"/>
      <c r="HG74" s="516"/>
      <c r="HH74" s="516"/>
      <c r="HI74" s="516"/>
      <c r="HJ74" s="516"/>
      <c r="HK74" s="516"/>
      <c r="HL74" s="516"/>
      <c r="HM74" s="516"/>
      <c r="HN74" s="516"/>
      <c r="HO74" s="516"/>
      <c r="HP74" s="516"/>
      <c r="HQ74" s="516"/>
      <c r="HR74" s="516"/>
      <c r="HS74" s="516"/>
      <c r="HT74" s="516"/>
      <c r="HU74" s="516"/>
      <c r="HV74" s="516"/>
      <c r="HW74" s="516"/>
      <c r="HX74" s="516"/>
      <c r="HY74" s="516"/>
      <c r="HZ74" s="516"/>
      <c r="IA74" s="516"/>
      <c r="IB74" s="516"/>
      <c r="IC74" s="516"/>
      <c r="ID74" s="516"/>
      <c r="IE74" s="516"/>
      <c r="IF74" s="516"/>
      <c r="IG74" s="516"/>
      <c r="IH74" s="516"/>
      <c r="II74" s="516"/>
      <c r="IJ74" s="516"/>
      <c r="IK74" s="516"/>
      <c r="IL74" s="516"/>
      <c r="IM74" s="516"/>
      <c r="IN74" s="516"/>
      <c r="IO74" s="516"/>
      <c r="IP74" s="516"/>
      <c r="IQ74" s="516"/>
      <c r="IR74" s="516"/>
      <c r="IS74" s="516"/>
      <c r="IT74" s="516"/>
      <c r="IU74" s="516"/>
      <c r="IV74" s="516"/>
      <c r="IW74" s="516"/>
      <c r="IX74" s="516"/>
      <c r="IY74" s="516"/>
      <c r="IZ74" s="516"/>
      <c r="JA74" s="516"/>
      <c r="JB74" s="516"/>
      <c r="JC74" s="516"/>
      <c r="JD74" s="516"/>
      <c r="JE74" s="516"/>
      <c r="JF74" s="516"/>
      <c r="JG74" s="516"/>
      <c r="JH74" s="516"/>
      <c r="JI74" s="516"/>
      <c r="JJ74" s="516"/>
      <c r="JK74" s="516"/>
      <c r="JL74" s="516"/>
      <c r="JM74" s="516"/>
      <c r="JN74" s="516"/>
      <c r="JO74" s="516"/>
      <c r="JP74" s="516"/>
      <c r="JQ74" s="516"/>
      <c r="JR74" s="516"/>
      <c r="JS74" s="516"/>
      <c r="JT74" s="516"/>
      <c r="JU74" s="516"/>
      <c r="JV74" s="516"/>
      <c r="JW74" s="516"/>
      <c r="JX74" s="516"/>
      <c r="JY74" s="516"/>
      <c r="JZ74" s="516"/>
      <c r="KA74" s="516"/>
      <c r="KB74" s="516"/>
      <c r="KC74" s="516"/>
      <c r="KD74" s="516"/>
      <c r="KE74" s="516"/>
      <c r="KF74" s="516"/>
      <c r="KG74" s="516"/>
      <c r="KH74" s="516"/>
      <c r="KI74" s="516"/>
      <c r="KJ74" s="516"/>
      <c r="KK74" s="516"/>
      <c r="KL74" s="516"/>
      <c r="KM74" s="516"/>
      <c r="KN74" s="516"/>
      <c r="KO74" s="516"/>
      <c r="KP74" s="516"/>
      <c r="KQ74" s="516"/>
      <c r="KR74" s="516"/>
      <c r="KS74" s="516"/>
      <c r="KT74" s="516"/>
      <c r="KU74" s="516"/>
      <c r="KV74" s="516"/>
      <c r="KW74" s="516"/>
      <c r="KX74" s="516"/>
      <c r="KY74" s="516"/>
      <c r="KZ74" s="516"/>
      <c r="LA74" s="516"/>
      <c r="LB74" s="516"/>
      <c r="LC74" s="516"/>
      <c r="LD74" s="516"/>
      <c r="LE74" s="516"/>
      <c r="LF74" s="516"/>
      <c r="LG74" s="516"/>
      <c r="LH74" s="516"/>
      <c r="LI74" s="516"/>
      <c r="LJ74" s="516"/>
      <c r="LK74" s="516"/>
      <c r="LL74" s="516"/>
      <c r="LM74" s="516"/>
      <c r="LN74" s="516"/>
      <c r="LO74" s="516"/>
      <c r="LP74" s="516"/>
      <c r="LQ74" s="516"/>
      <c r="LR74" s="516"/>
      <c r="LS74" s="516"/>
      <c r="LT74" s="516"/>
      <c r="LU74" s="516"/>
      <c r="LV74" s="516"/>
      <c r="LW74" s="516"/>
      <c r="LX74" s="516"/>
      <c r="LY74" s="516"/>
      <c r="LZ74" s="516"/>
      <c r="MA74" s="516"/>
      <c r="MB74" s="516"/>
      <c r="MC74" s="516"/>
      <c r="MD74" s="516"/>
      <c r="ME74" s="516"/>
      <c r="MF74" s="516"/>
      <c r="MG74" s="516"/>
      <c r="MH74" s="516"/>
      <c r="MI74" s="516"/>
      <c r="MJ74" s="516"/>
      <c r="MK74" s="516"/>
      <c r="ML74" s="516"/>
      <c r="MM74" s="516"/>
      <c r="MN74" s="516"/>
      <c r="MO74" s="516"/>
      <c r="MP74" s="516"/>
      <c r="MQ74" s="516"/>
      <c r="MR74" s="516"/>
      <c r="MS74" s="516"/>
      <c r="MT74" s="516"/>
      <c r="MU74" s="516"/>
      <c r="MV74" s="516"/>
      <c r="MW74" s="516"/>
      <c r="MX74" s="516"/>
      <c r="MY74" s="516"/>
      <c r="MZ74" s="516"/>
      <c r="NA74" s="516"/>
      <c r="NB74" s="516"/>
      <c r="NC74" s="516"/>
      <c r="ND74" s="516"/>
      <c r="NE74" s="516"/>
      <c r="NF74" s="516"/>
      <c r="NG74" s="516"/>
      <c r="NH74" s="516"/>
      <c r="NI74" s="516"/>
      <c r="NJ74" s="516"/>
      <c r="NK74" s="516"/>
      <c r="NL74" s="516"/>
      <c r="NM74" s="516"/>
      <c r="NN74" s="516"/>
      <c r="NO74" s="516"/>
      <c r="NP74" s="516"/>
      <c r="NQ74" s="516"/>
      <c r="NR74" s="516"/>
      <c r="NS74" s="516"/>
      <c r="NT74" s="516"/>
      <c r="NU74" s="516"/>
      <c r="NV74" s="516"/>
      <c r="NW74" s="516"/>
      <c r="NX74" s="516"/>
      <c r="NY74" s="516"/>
      <c r="NZ74" s="516"/>
      <c r="OA74" s="516"/>
      <c r="OB74" s="516"/>
      <c r="OC74" s="516"/>
      <c r="OD74" s="516"/>
      <c r="OE74" s="516"/>
      <c r="OF74" s="516"/>
      <c r="OG74" s="516"/>
      <c r="OH74" s="516"/>
      <c r="OI74" s="516"/>
      <c r="OJ74" s="516"/>
      <c r="OK74" s="516"/>
      <c r="OL74" s="516"/>
      <c r="OM74" s="516"/>
      <c r="ON74" s="516"/>
      <c r="OO74" s="516"/>
      <c r="OP74" s="516"/>
      <c r="OQ74" s="516"/>
      <c r="OR74" s="516"/>
      <c r="OS74" s="516"/>
      <c r="OT74" s="516"/>
      <c r="OU74" s="516"/>
      <c r="OV74" s="516"/>
      <c r="OW74" s="516"/>
      <c r="OX74" s="516"/>
      <c r="OY74" s="516"/>
      <c r="OZ74" s="516"/>
      <c r="PA74" s="516"/>
      <c r="PB74" s="516"/>
      <c r="PC74" s="516"/>
      <c r="PD74" s="516"/>
      <c r="PE74" s="516"/>
      <c r="PF74" s="516"/>
      <c r="PG74" s="516"/>
      <c r="PH74" s="516"/>
      <c r="PI74" s="516"/>
      <c r="PJ74" s="516"/>
      <c r="PK74" s="516"/>
      <c r="PL74" s="516"/>
      <c r="PM74" s="516"/>
      <c r="PN74" s="516"/>
      <c r="PO74" s="516"/>
      <c r="PP74" s="516"/>
      <c r="PQ74" s="516"/>
      <c r="PR74" s="516"/>
      <c r="PS74" s="516"/>
      <c r="PT74" s="516"/>
      <c r="PU74" s="516"/>
      <c r="PV74" s="516"/>
      <c r="PW74" s="516"/>
      <c r="PX74" s="516"/>
      <c r="PY74" s="516"/>
      <c r="PZ74" s="516"/>
      <c r="QA74" s="516"/>
      <c r="QB74" s="516"/>
      <c r="QC74" s="516"/>
      <c r="QD74" s="516"/>
      <c r="QE74" s="516"/>
      <c r="QF74" s="516"/>
      <c r="QG74" s="516"/>
      <c r="QH74" s="516"/>
      <c r="QI74" s="516"/>
      <c r="QJ74" s="516"/>
      <c r="QK74" s="516"/>
      <c r="QL74" s="516"/>
      <c r="QM74" s="516"/>
      <c r="QN74" s="516"/>
      <c r="QO74" s="516"/>
      <c r="QP74" s="516"/>
      <c r="QQ74" s="516"/>
      <c r="QR74" s="516"/>
      <c r="QS74" s="516"/>
      <c r="QT74" s="516"/>
      <c r="QU74" s="516"/>
      <c r="QV74" s="516"/>
      <c r="QW74" s="516"/>
      <c r="QX74" s="516"/>
      <c r="QY74" s="516"/>
      <c r="QZ74" s="516"/>
      <c r="RA74" s="516"/>
      <c r="RB74" s="516"/>
      <c r="RC74" s="516"/>
      <c r="RD74" s="516"/>
      <c r="RE74" s="516"/>
      <c r="RF74" s="516"/>
      <c r="RG74" s="516"/>
    </row>
    <row r="75" spans="1:475" ht="48.75" customHeight="1" thickBot="1" x14ac:dyDescent="0.3">
      <c r="A75" s="329">
        <v>53</v>
      </c>
      <c r="B75" s="147" t="s">
        <v>183</v>
      </c>
      <c r="C75" s="157" t="s">
        <v>84</v>
      </c>
      <c r="D75" s="168" t="s">
        <v>54</v>
      </c>
      <c r="E75" s="646" t="str">
        <f t="shared" si="35"/>
        <v/>
      </c>
      <c r="F75" s="646" t="str">
        <f t="shared" si="35"/>
        <v/>
      </c>
      <c r="G75" s="646" t="str">
        <f t="shared" si="35"/>
        <v/>
      </c>
      <c r="H75" s="646" t="str">
        <f t="shared" si="35"/>
        <v/>
      </c>
      <c r="I75" s="646" t="str">
        <f t="shared" si="35"/>
        <v/>
      </c>
      <c r="J75" s="646" t="str">
        <f t="shared" si="35"/>
        <v/>
      </c>
      <c r="K75" s="646" t="str">
        <f t="shared" si="35"/>
        <v/>
      </c>
      <c r="L75" s="646" t="str">
        <f t="shared" si="35"/>
        <v/>
      </c>
      <c r="M75" s="646" t="str">
        <f t="shared" si="35"/>
        <v/>
      </c>
      <c r="N75" s="646" t="str">
        <f t="shared" si="35"/>
        <v/>
      </c>
      <c r="O75" s="646" t="str">
        <f t="shared" si="35"/>
        <v/>
      </c>
      <c r="P75" s="646" t="str">
        <f t="shared" si="35"/>
        <v/>
      </c>
      <c r="Q75" s="646" t="str">
        <f t="shared" si="35"/>
        <v/>
      </c>
      <c r="R75" s="646" t="str">
        <f t="shared" si="35"/>
        <v/>
      </c>
      <c r="S75" s="646" t="str">
        <f t="shared" si="35"/>
        <v/>
      </c>
      <c r="T75" s="646" t="str">
        <f t="shared" si="35"/>
        <v/>
      </c>
      <c r="U75" s="646" t="str">
        <f t="shared" si="36"/>
        <v/>
      </c>
      <c r="V75" s="646" t="str">
        <f t="shared" si="36"/>
        <v/>
      </c>
      <c r="W75" s="646" t="str">
        <f t="shared" si="36"/>
        <v/>
      </c>
      <c r="X75" s="646" t="str">
        <f t="shared" si="36"/>
        <v/>
      </c>
      <c r="Y75" s="664"/>
      <c r="Z75" s="665"/>
      <c r="AA75" s="666"/>
      <c r="AB75" s="516"/>
      <c r="AC75" s="516"/>
      <c r="AD75" s="516"/>
      <c r="AE75" s="516"/>
      <c r="AF75" s="516"/>
      <c r="AG75" s="516"/>
      <c r="AH75" s="516"/>
      <c r="AI75" s="516"/>
      <c r="AJ75" s="516"/>
      <c r="AK75" s="516"/>
      <c r="AL75" s="516"/>
      <c r="AM75" s="516"/>
      <c r="AN75" s="516"/>
      <c r="AO75" s="516"/>
      <c r="AP75" s="516"/>
      <c r="AQ75" s="516"/>
      <c r="AR75" s="516"/>
      <c r="AS75" s="516"/>
      <c r="AT75" s="516"/>
      <c r="AU75" s="516"/>
      <c r="AV75" s="516"/>
      <c r="AW75" s="516"/>
      <c r="AX75" s="516"/>
      <c r="AY75" s="516"/>
      <c r="AZ75" s="516"/>
      <c r="BA75" s="516"/>
      <c r="BB75" s="516"/>
      <c r="BC75" s="516"/>
      <c r="BD75" s="516"/>
      <c r="BE75" s="516"/>
      <c r="BF75" s="516"/>
      <c r="BG75" s="516"/>
      <c r="BH75" s="516"/>
      <c r="BI75" s="516"/>
      <c r="BJ75" s="516"/>
      <c r="BK75" s="516"/>
      <c r="BL75" s="516"/>
      <c r="BM75" s="516"/>
      <c r="BN75" s="516"/>
      <c r="BO75" s="516"/>
      <c r="BP75" s="516"/>
      <c r="BQ75" s="516"/>
      <c r="BR75" s="516"/>
      <c r="BS75" s="516"/>
      <c r="BT75" s="516"/>
      <c r="BU75" s="516"/>
      <c r="BV75" s="516"/>
      <c r="BW75" s="516"/>
      <c r="BX75" s="516"/>
      <c r="BY75" s="516"/>
      <c r="BZ75" s="516"/>
      <c r="CA75" s="516"/>
      <c r="CB75" s="516"/>
      <c r="CC75" s="516"/>
      <c r="CD75" s="516"/>
      <c r="CE75" s="516"/>
      <c r="CF75" s="516"/>
      <c r="CG75" s="516"/>
      <c r="CH75" s="516"/>
      <c r="CI75" s="516"/>
      <c r="CJ75" s="516"/>
      <c r="CK75" s="516"/>
      <c r="CL75" s="516"/>
      <c r="CM75" s="516"/>
      <c r="CN75" s="516"/>
      <c r="CO75" s="516"/>
      <c r="CP75" s="516"/>
      <c r="CQ75" s="516"/>
      <c r="CR75" s="516"/>
      <c r="CS75" s="516"/>
      <c r="CT75" s="516"/>
      <c r="CU75" s="516"/>
      <c r="CV75" s="516"/>
      <c r="CW75" s="516"/>
      <c r="CX75" s="516"/>
      <c r="CY75" s="516"/>
      <c r="CZ75" s="516"/>
      <c r="DA75" s="516"/>
      <c r="DB75" s="516"/>
      <c r="DC75" s="516"/>
      <c r="DD75" s="516"/>
      <c r="DE75" s="516"/>
      <c r="DF75" s="516"/>
      <c r="DG75" s="516"/>
      <c r="DH75" s="516"/>
      <c r="DI75" s="516"/>
      <c r="DJ75" s="516"/>
      <c r="DK75" s="516"/>
      <c r="DL75" s="516"/>
      <c r="DM75" s="516"/>
      <c r="DN75" s="516"/>
      <c r="DO75" s="516"/>
      <c r="DP75" s="516"/>
      <c r="DQ75" s="516"/>
      <c r="DR75" s="516"/>
      <c r="DS75" s="516"/>
      <c r="DT75" s="516"/>
      <c r="DU75" s="516"/>
      <c r="DV75" s="516"/>
      <c r="DW75" s="516"/>
      <c r="DX75" s="516"/>
      <c r="DY75" s="516"/>
      <c r="DZ75" s="516"/>
      <c r="EA75" s="516"/>
      <c r="EB75" s="516"/>
      <c r="EC75" s="516"/>
      <c r="ED75" s="516"/>
      <c r="EE75" s="516"/>
      <c r="EF75" s="516"/>
      <c r="EG75" s="516"/>
      <c r="EH75" s="516"/>
      <c r="EI75" s="516"/>
      <c r="EJ75" s="516"/>
      <c r="EK75" s="516"/>
      <c r="EL75" s="516"/>
      <c r="EM75" s="516"/>
      <c r="EN75" s="516"/>
      <c r="EO75" s="516"/>
      <c r="EP75" s="516"/>
      <c r="EQ75" s="516"/>
      <c r="ER75" s="516"/>
      <c r="ES75" s="516"/>
      <c r="ET75" s="516"/>
      <c r="EU75" s="516"/>
      <c r="EV75" s="516"/>
      <c r="EW75" s="516"/>
      <c r="EX75" s="516"/>
      <c r="EY75" s="516"/>
      <c r="EZ75" s="516"/>
      <c r="FA75" s="516"/>
      <c r="FB75" s="516"/>
      <c r="FC75" s="516"/>
      <c r="FD75" s="516"/>
      <c r="FE75" s="516"/>
      <c r="FF75" s="516"/>
      <c r="FG75" s="516"/>
      <c r="FH75" s="516"/>
      <c r="FI75" s="516"/>
      <c r="FJ75" s="516"/>
      <c r="FK75" s="516"/>
      <c r="FL75" s="516"/>
      <c r="FM75" s="516"/>
      <c r="FN75" s="516"/>
      <c r="FO75" s="516"/>
      <c r="FP75" s="516"/>
      <c r="FQ75" s="516"/>
      <c r="FR75" s="516"/>
      <c r="FS75" s="516"/>
      <c r="FT75" s="516"/>
      <c r="FU75" s="516"/>
      <c r="FV75" s="516"/>
      <c r="FW75" s="516"/>
      <c r="FX75" s="516"/>
      <c r="FY75" s="516"/>
      <c r="FZ75" s="516"/>
      <c r="GA75" s="516"/>
      <c r="GB75" s="516"/>
      <c r="GC75" s="516"/>
      <c r="GD75" s="516"/>
      <c r="GE75" s="516"/>
      <c r="GF75" s="516"/>
      <c r="GG75" s="516"/>
      <c r="GH75" s="516"/>
      <c r="GI75" s="516"/>
      <c r="GJ75" s="516"/>
      <c r="GK75" s="516"/>
      <c r="GL75" s="516"/>
      <c r="GM75" s="516"/>
      <c r="GN75" s="516"/>
      <c r="GO75" s="516"/>
      <c r="GP75" s="516"/>
      <c r="GQ75" s="516"/>
      <c r="GR75" s="516"/>
      <c r="GS75" s="516"/>
      <c r="GT75" s="516"/>
      <c r="GU75" s="516"/>
      <c r="GV75" s="516"/>
      <c r="GW75" s="516"/>
      <c r="GX75" s="516"/>
      <c r="GY75" s="516"/>
      <c r="GZ75" s="516"/>
      <c r="HA75" s="516"/>
      <c r="HB75" s="516"/>
      <c r="HC75" s="516"/>
      <c r="HD75" s="516"/>
      <c r="HE75" s="516"/>
      <c r="HF75" s="516"/>
      <c r="HG75" s="516"/>
      <c r="HH75" s="516"/>
      <c r="HI75" s="516"/>
      <c r="HJ75" s="516"/>
      <c r="HK75" s="516"/>
      <c r="HL75" s="516"/>
      <c r="HM75" s="516"/>
      <c r="HN75" s="516"/>
      <c r="HO75" s="516"/>
      <c r="HP75" s="516"/>
      <c r="HQ75" s="516"/>
      <c r="HR75" s="516"/>
      <c r="HS75" s="516"/>
      <c r="HT75" s="516"/>
      <c r="HU75" s="516"/>
      <c r="HV75" s="516"/>
      <c r="HW75" s="516"/>
      <c r="HX75" s="516"/>
      <c r="HY75" s="516"/>
      <c r="HZ75" s="516"/>
      <c r="IA75" s="516"/>
      <c r="IB75" s="516"/>
      <c r="IC75" s="516"/>
      <c r="ID75" s="516"/>
      <c r="IE75" s="516"/>
      <c r="IF75" s="516"/>
      <c r="IG75" s="516"/>
      <c r="IH75" s="516"/>
      <c r="II75" s="516"/>
      <c r="IJ75" s="516"/>
      <c r="IK75" s="516"/>
      <c r="IL75" s="516"/>
      <c r="IM75" s="516"/>
      <c r="IN75" s="516"/>
      <c r="IO75" s="516"/>
      <c r="IP75" s="516"/>
      <c r="IQ75" s="516"/>
      <c r="IR75" s="516"/>
      <c r="IS75" s="516"/>
      <c r="IT75" s="516"/>
      <c r="IU75" s="516"/>
      <c r="IV75" s="516"/>
      <c r="IW75" s="516"/>
      <c r="IX75" s="516"/>
      <c r="IY75" s="516"/>
      <c r="IZ75" s="516"/>
      <c r="JA75" s="516"/>
      <c r="JB75" s="516"/>
      <c r="JC75" s="516"/>
      <c r="JD75" s="516"/>
      <c r="JE75" s="516"/>
      <c r="JF75" s="516"/>
      <c r="JG75" s="516"/>
      <c r="JH75" s="516"/>
      <c r="JI75" s="516"/>
      <c r="JJ75" s="516"/>
      <c r="JK75" s="516"/>
      <c r="JL75" s="516"/>
      <c r="JM75" s="516"/>
      <c r="JN75" s="516"/>
      <c r="JO75" s="516"/>
      <c r="JP75" s="516"/>
      <c r="JQ75" s="516"/>
      <c r="JR75" s="516"/>
      <c r="JS75" s="516"/>
      <c r="JT75" s="516"/>
      <c r="JU75" s="516"/>
      <c r="JV75" s="516"/>
      <c r="JW75" s="516"/>
      <c r="JX75" s="516"/>
      <c r="JY75" s="516"/>
      <c r="JZ75" s="516"/>
      <c r="KA75" s="516"/>
      <c r="KB75" s="516"/>
      <c r="KC75" s="516"/>
      <c r="KD75" s="516"/>
      <c r="KE75" s="516"/>
      <c r="KF75" s="516"/>
      <c r="KG75" s="516"/>
      <c r="KH75" s="516"/>
      <c r="KI75" s="516"/>
      <c r="KJ75" s="516"/>
      <c r="KK75" s="516"/>
      <c r="KL75" s="516"/>
      <c r="KM75" s="516"/>
      <c r="KN75" s="516"/>
      <c r="KO75" s="516"/>
      <c r="KP75" s="516"/>
      <c r="KQ75" s="516"/>
      <c r="KR75" s="516"/>
      <c r="KS75" s="516"/>
      <c r="KT75" s="516"/>
      <c r="KU75" s="516"/>
      <c r="KV75" s="516"/>
      <c r="KW75" s="516"/>
      <c r="KX75" s="516"/>
      <c r="KY75" s="516"/>
      <c r="KZ75" s="516"/>
      <c r="LA75" s="516"/>
      <c r="LB75" s="516"/>
      <c r="LC75" s="516"/>
      <c r="LD75" s="516"/>
      <c r="LE75" s="516"/>
      <c r="LF75" s="516"/>
      <c r="LG75" s="516"/>
      <c r="LH75" s="516"/>
      <c r="LI75" s="516"/>
      <c r="LJ75" s="516"/>
      <c r="LK75" s="516"/>
      <c r="LL75" s="516"/>
      <c r="LM75" s="516"/>
      <c r="LN75" s="516"/>
      <c r="LO75" s="516"/>
      <c r="LP75" s="516"/>
      <c r="LQ75" s="516"/>
      <c r="LR75" s="516"/>
      <c r="LS75" s="516"/>
      <c r="LT75" s="516"/>
      <c r="LU75" s="516"/>
      <c r="LV75" s="516"/>
      <c r="LW75" s="516"/>
      <c r="LX75" s="516"/>
      <c r="LY75" s="516"/>
      <c r="LZ75" s="516"/>
      <c r="MA75" s="516"/>
      <c r="MB75" s="516"/>
      <c r="MC75" s="516"/>
      <c r="MD75" s="516"/>
      <c r="ME75" s="516"/>
      <c r="MF75" s="516"/>
      <c r="MG75" s="516"/>
      <c r="MH75" s="516"/>
      <c r="MI75" s="516"/>
      <c r="MJ75" s="516"/>
      <c r="MK75" s="516"/>
      <c r="ML75" s="516"/>
      <c r="MM75" s="516"/>
      <c r="MN75" s="516"/>
      <c r="MO75" s="516"/>
      <c r="MP75" s="516"/>
      <c r="MQ75" s="516"/>
      <c r="MR75" s="516"/>
      <c r="MS75" s="516"/>
      <c r="MT75" s="516"/>
      <c r="MU75" s="516"/>
      <c r="MV75" s="516"/>
      <c r="MW75" s="516"/>
      <c r="MX75" s="516"/>
      <c r="MY75" s="516"/>
      <c r="MZ75" s="516"/>
      <c r="NA75" s="516"/>
      <c r="NB75" s="516"/>
      <c r="NC75" s="516"/>
      <c r="ND75" s="516"/>
      <c r="NE75" s="516"/>
      <c r="NF75" s="516"/>
      <c r="NG75" s="516"/>
      <c r="NH75" s="516"/>
      <c r="NI75" s="516"/>
      <c r="NJ75" s="516"/>
      <c r="NK75" s="516"/>
      <c r="NL75" s="516"/>
      <c r="NM75" s="516"/>
      <c r="NN75" s="516"/>
      <c r="NO75" s="516"/>
      <c r="NP75" s="516"/>
      <c r="NQ75" s="516"/>
      <c r="NR75" s="516"/>
      <c r="NS75" s="516"/>
      <c r="NT75" s="516"/>
      <c r="NU75" s="516"/>
      <c r="NV75" s="516"/>
      <c r="NW75" s="516"/>
      <c r="NX75" s="516"/>
      <c r="NY75" s="516"/>
      <c r="NZ75" s="516"/>
      <c r="OA75" s="516"/>
      <c r="OB75" s="516"/>
      <c r="OC75" s="516"/>
      <c r="OD75" s="516"/>
      <c r="OE75" s="516"/>
      <c r="OF75" s="516"/>
      <c r="OG75" s="516"/>
      <c r="OH75" s="516"/>
      <c r="OI75" s="516"/>
      <c r="OJ75" s="516"/>
      <c r="OK75" s="516"/>
      <c r="OL75" s="516"/>
      <c r="OM75" s="516"/>
      <c r="ON75" s="516"/>
      <c r="OO75" s="516"/>
      <c r="OP75" s="516"/>
      <c r="OQ75" s="516"/>
      <c r="OR75" s="516"/>
      <c r="OS75" s="516"/>
      <c r="OT75" s="516"/>
      <c r="OU75" s="516"/>
      <c r="OV75" s="516"/>
      <c r="OW75" s="516"/>
      <c r="OX75" s="516"/>
      <c r="OY75" s="516"/>
      <c r="OZ75" s="516"/>
      <c r="PA75" s="516"/>
      <c r="PB75" s="516"/>
      <c r="PC75" s="516"/>
      <c r="PD75" s="516"/>
      <c r="PE75" s="516"/>
      <c r="PF75" s="516"/>
      <c r="PG75" s="516"/>
      <c r="PH75" s="516"/>
      <c r="PI75" s="516"/>
      <c r="PJ75" s="516"/>
      <c r="PK75" s="516"/>
      <c r="PL75" s="516"/>
      <c r="PM75" s="516"/>
      <c r="PN75" s="516"/>
      <c r="PO75" s="516"/>
      <c r="PP75" s="516"/>
      <c r="PQ75" s="516"/>
      <c r="PR75" s="516"/>
      <c r="PS75" s="516"/>
      <c r="PT75" s="516"/>
      <c r="PU75" s="516"/>
      <c r="PV75" s="516"/>
      <c r="PW75" s="516"/>
      <c r="PX75" s="516"/>
      <c r="PY75" s="516"/>
      <c r="PZ75" s="516"/>
      <c r="QA75" s="516"/>
      <c r="QB75" s="516"/>
      <c r="QC75" s="516"/>
      <c r="QD75" s="516"/>
      <c r="QE75" s="516"/>
      <c r="QF75" s="516"/>
      <c r="QG75" s="516"/>
      <c r="QH75" s="516"/>
      <c r="QI75" s="516"/>
      <c r="QJ75" s="516"/>
      <c r="QK75" s="516"/>
      <c r="QL75" s="516"/>
      <c r="QM75" s="516"/>
      <c r="QN75" s="516"/>
      <c r="QO75" s="516"/>
      <c r="QP75" s="516"/>
      <c r="QQ75" s="516"/>
      <c r="QR75" s="516"/>
      <c r="QS75" s="516"/>
      <c r="QT75" s="516"/>
      <c r="QU75" s="516"/>
      <c r="QV75" s="516"/>
      <c r="QW75" s="516"/>
      <c r="QX75" s="516"/>
      <c r="QY75" s="516"/>
      <c r="QZ75" s="516"/>
      <c r="RA75" s="516"/>
      <c r="RB75" s="516"/>
      <c r="RC75" s="516"/>
      <c r="RD75" s="516"/>
      <c r="RE75" s="516"/>
      <c r="RF75" s="516"/>
      <c r="RG75" s="516"/>
    </row>
    <row r="76" spans="1:475" ht="22.5" customHeight="1" thickBot="1" x14ac:dyDescent="0.3">
      <c r="A76" s="364"/>
      <c r="B76" s="789" t="s">
        <v>206</v>
      </c>
      <c r="C76" s="790"/>
      <c r="D76" s="362" t="s">
        <v>10</v>
      </c>
      <c r="E76" s="730"/>
      <c r="F76" s="676"/>
      <c r="G76" s="676"/>
      <c r="H76" s="676"/>
      <c r="I76" s="676"/>
      <c r="J76" s="676"/>
      <c r="K76" s="676"/>
      <c r="L76" s="676"/>
      <c r="M76" s="676"/>
      <c r="N76" s="676"/>
      <c r="O76" s="676"/>
      <c r="P76" s="676"/>
      <c r="Q76" s="676"/>
      <c r="R76" s="676"/>
      <c r="S76" s="676"/>
      <c r="T76" s="676"/>
      <c r="U76" s="676"/>
      <c r="V76" s="676"/>
      <c r="W76" s="676"/>
      <c r="X76" s="676"/>
      <c r="Y76" s="717" t="s">
        <v>41</v>
      </c>
      <c r="Z76" s="718" t="s">
        <v>139</v>
      </c>
      <c r="AA76" s="719" t="s">
        <v>42</v>
      </c>
      <c r="AB76" s="516"/>
      <c r="AC76" s="516"/>
      <c r="AD76" s="516"/>
      <c r="AE76" s="516"/>
      <c r="AF76" s="516"/>
      <c r="AG76" s="516"/>
      <c r="AH76" s="516"/>
      <c r="AI76" s="516"/>
      <c r="AJ76" s="516"/>
      <c r="AK76" s="516"/>
      <c r="AL76" s="516"/>
      <c r="AM76" s="516"/>
      <c r="AN76" s="516"/>
      <c r="AO76" s="516"/>
      <c r="AP76" s="516"/>
      <c r="AQ76" s="516"/>
      <c r="AR76" s="516"/>
      <c r="AS76" s="516"/>
      <c r="AT76" s="516"/>
      <c r="AU76" s="516"/>
      <c r="AV76" s="516"/>
      <c r="AW76" s="516"/>
      <c r="AX76" s="516"/>
      <c r="AY76" s="516"/>
      <c r="AZ76" s="516"/>
      <c r="BA76" s="516"/>
      <c r="BB76" s="516"/>
      <c r="BC76" s="516"/>
      <c r="BD76" s="516"/>
      <c r="BE76" s="516"/>
      <c r="BF76" s="516"/>
      <c r="BG76" s="516"/>
      <c r="BH76" s="516"/>
      <c r="BI76" s="516"/>
      <c r="BJ76" s="516"/>
      <c r="BK76" s="516"/>
      <c r="BL76" s="516"/>
      <c r="BM76" s="516"/>
      <c r="BN76" s="516"/>
      <c r="BO76" s="516"/>
      <c r="BP76" s="516"/>
      <c r="BQ76" s="516"/>
      <c r="BR76" s="516"/>
      <c r="BS76" s="516"/>
      <c r="BT76" s="516"/>
      <c r="BU76" s="516"/>
      <c r="BV76" s="516"/>
      <c r="BW76" s="516"/>
      <c r="BX76" s="516"/>
      <c r="BY76" s="516"/>
      <c r="BZ76" s="516"/>
      <c r="CA76" s="516"/>
      <c r="CB76" s="516"/>
      <c r="CC76" s="516"/>
      <c r="CD76" s="516"/>
      <c r="CE76" s="516"/>
      <c r="CF76" s="516"/>
      <c r="CG76" s="516"/>
      <c r="CH76" s="516"/>
      <c r="CI76" s="516"/>
      <c r="CJ76" s="516"/>
      <c r="CK76" s="516"/>
      <c r="CL76" s="516"/>
      <c r="CM76" s="516"/>
      <c r="CN76" s="516"/>
      <c r="CO76" s="516"/>
      <c r="CP76" s="516"/>
      <c r="CQ76" s="516"/>
      <c r="CR76" s="516"/>
      <c r="CS76" s="516"/>
      <c r="CT76" s="516"/>
      <c r="CU76" s="516"/>
      <c r="CV76" s="516"/>
      <c r="CW76" s="516"/>
      <c r="CX76" s="516"/>
      <c r="CY76" s="516"/>
      <c r="CZ76" s="516"/>
      <c r="DA76" s="516"/>
      <c r="DB76" s="516"/>
      <c r="DC76" s="516"/>
      <c r="DD76" s="516"/>
      <c r="DE76" s="516"/>
      <c r="DF76" s="516"/>
      <c r="DG76" s="516"/>
      <c r="DH76" s="516"/>
      <c r="DI76" s="516"/>
      <c r="DJ76" s="516"/>
      <c r="DK76" s="516"/>
      <c r="DL76" s="516"/>
      <c r="DM76" s="516"/>
      <c r="DN76" s="516"/>
      <c r="DO76" s="516"/>
      <c r="DP76" s="516"/>
      <c r="DQ76" s="516"/>
      <c r="DR76" s="516"/>
      <c r="DS76" s="516"/>
      <c r="DT76" s="516"/>
      <c r="DU76" s="516"/>
      <c r="DV76" s="516"/>
      <c r="DW76" s="516"/>
      <c r="DX76" s="516"/>
      <c r="DY76" s="516"/>
      <c r="DZ76" s="516"/>
      <c r="EA76" s="516"/>
      <c r="EB76" s="516"/>
      <c r="EC76" s="516"/>
      <c r="ED76" s="516"/>
      <c r="EE76" s="516"/>
      <c r="EF76" s="516"/>
      <c r="EG76" s="516"/>
      <c r="EH76" s="516"/>
      <c r="EI76" s="516"/>
      <c r="EJ76" s="516"/>
      <c r="EK76" s="516"/>
      <c r="EL76" s="516"/>
      <c r="EM76" s="516"/>
      <c r="EN76" s="516"/>
      <c r="EO76" s="516"/>
      <c r="EP76" s="516"/>
      <c r="EQ76" s="516"/>
      <c r="ER76" s="516"/>
      <c r="ES76" s="516"/>
      <c r="ET76" s="516"/>
      <c r="EU76" s="516"/>
      <c r="EV76" s="516"/>
      <c r="EW76" s="516"/>
      <c r="EX76" s="516"/>
      <c r="EY76" s="516"/>
      <c r="EZ76" s="516"/>
      <c r="FA76" s="516"/>
      <c r="FB76" s="516"/>
      <c r="FC76" s="516"/>
      <c r="FD76" s="516"/>
      <c r="FE76" s="516"/>
      <c r="FF76" s="516"/>
      <c r="FG76" s="516"/>
      <c r="FH76" s="516"/>
      <c r="FI76" s="516"/>
      <c r="FJ76" s="516"/>
      <c r="FK76" s="516"/>
      <c r="FL76" s="516"/>
      <c r="FM76" s="516"/>
      <c r="FN76" s="516"/>
      <c r="FO76" s="516"/>
      <c r="FP76" s="516"/>
      <c r="FQ76" s="516"/>
      <c r="FR76" s="516"/>
      <c r="FS76" s="516"/>
      <c r="FT76" s="516"/>
      <c r="FU76" s="516"/>
      <c r="FV76" s="516"/>
      <c r="FW76" s="516"/>
      <c r="FX76" s="516"/>
      <c r="FY76" s="516"/>
      <c r="FZ76" s="516"/>
      <c r="GA76" s="516"/>
      <c r="GB76" s="516"/>
      <c r="GC76" s="516"/>
      <c r="GD76" s="516"/>
      <c r="GE76" s="516"/>
      <c r="GF76" s="516"/>
      <c r="GG76" s="516"/>
      <c r="GH76" s="516"/>
      <c r="GI76" s="516"/>
      <c r="GJ76" s="516"/>
      <c r="GK76" s="516"/>
      <c r="GL76" s="516"/>
      <c r="GM76" s="516"/>
      <c r="GN76" s="516"/>
      <c r="GO76" s="516"/>
      <c r="GP76" s="516"/>
      <c r="GQ76" s="516"/>
      <c r="GR76" s="516"/>
      <c r="GS76" s="516"/>
      <c r="GT76" s="516"/>
      <c r="GU76" s="516"/>
      <c r="GV76" s="516"/>
      <c r="GW76" s="516"/>
      <c r="GX76" s="516"/>
      <c r="GY76" s="516"/>
      <c r="GZ76" s="516"/>
      <c r="HA76" s="516"/>
      <c r="HB76" s="516"/>
      <c r="HC76" s="516"/>
      <c r="HD76" s="516"/>
      <c r="HE76" s="516"/>
      <c r="HF76" s="516"/>
      <c r="HG76" s="516"/>
      <c r="HH76" s="516"/>
      <c r="HI76" s="516"/>
      <c r="HJ76" s="516"/>
      <c r="HK76" s="516"/>
      <c r="HL76" s="516"/>
      <c r="HM76" s="516"/>
      <c r="HN76" s="516"/>
      <c r="HO76" s="516"/>
      <c r="HP76" s="516"/>
      <c r="HQ76" s="516"/>
      <c r="HR76" s="516"/>
      <c r="HS76" s="516"/>
      <c r="HT76" s="516"/>
      <c r="HU76" s="516"/>
      <c r="HV76" s="516"/>
      <c r="HW76" s="516"/>
      <c r="HX76" s="516"/>
      <c r="HY76" s="516"/>
      <c r="HZ76" s="516"/>
      <c r="IA76" s="516"/>
      <c r="IB76" s="516"/>
      <c r="IC76" s="516"/>
      <c r="ID76" s="516"/>
      <c r="IE76" s="516"/>
      <c r="IF76" s="516"/>
      <c r="IG76" s="516"/>
      <c r="IH76" s="516"/>
      <c r="II76" s="516"/>
      <c r="IJ76" s="516"/>
      <c r="IK76" s="516"/>
      <c r="IL76" s="516"/>
      <c r="IM76" s="516"/>
      <c r="IN76" s="516"/>
      <c r="IO76" s="516"/>
      <c r="IP76" s="516"/>
      <c r="IQ76" s="516"/>
      <c r="IR76" s="516"/>
      <c r="IS76" s="516"/>
      <c r="IT76" s="516"/>
      <c r="IU76" s="516"/>
      <c r="IV76" s="516"/>
      <c r="IW76" s="516"/>
      <c r="IX76" s="516"/>
      <c r="IY76" s="516"/>
      <c r="IZ76" s="516"/>
      <c r="JA76" s="516"/>
      <c r="JB76" s="516"/>
      <c r="JC76" s="516"/>
      <c r="JD76" s="516"/>
      <c r="JE76" s="516"/>
      <c r="JF76" s="516"/>
      <c r="JG76" s="516"/>
      <c r="JH76" s="516"/>
      <c r="JI76" s="516"/>
      <c r="JJ76" s="516"/>
      <c r="JK76" s="516"/>
      <c r="JL76" s="516"/>
      <c r="JM76" s="516"/>
      <c r="JN76" s="516"/>
      <c r="JO76" s="516"/>
      <c r="JP76" s="516"/>
      <c r="JQ76" s="516"/>
      <c r="JR76" s="516"/>
      <c r="JS76" s="516"/>
      <c r="JT76" s="516"/>
      <c r="JU76" s="516"/>
      <c r="JV76" s="516"/>
      <c r="JW76" s="516"/>
      <c r="JX76" s="516"/>
      <c r="JY76" s="516"/>
      <c r="JZ76" s="516"/>
      <c r="KA76" s="516"/>
      <c r="KB76" s="516"/>
      <c r="KC76" s="516"/>
      <c r="KD76" s="516"/>
      <c r="KE76" s="516"/>
      <c r="KF76" s="516"/>
      <c r="KG76" s="516"/>
      <c r="KH76" s="516"/>
      <c r="KI76" s="516"/>
      <c r="KJ76" s="516"/>
      <c r="KK76" s="516"/>
      <c r="KL76" s="516"/>
      <c r="KM76" s="516"/>
      <c r="KN76" s="516"/>
      <c r="KO76" s="516"/>
      <c r="KP76" s="516"/>
      <c r="KQ76" s="516"/>
      <c r="KR76" s="516"/>
      <c r="KS76" s="516"/>
      <c r="KT76" s="516"/>
      <c r="KU76" s="516"/>
      <c r="KV76" s="516"/>
      <c r="KW76" s="516"/>
      <c r="KX76" s="516"/>
      <c r="KY76" s="516"/>
      <c r="KZ76" s="516"/>
      <c r="LA76" s="516"/>
      <c r="LB76" s="516"/>
      <c r="LC76" s="516"/>
      <c r="LD76" s="516"/>
      <c r="LE76" s="516"/>
      <c r="LF76" s="516"/>
      <c r="LG76" s="516"/>
      <c r="LH76" s="516"/>
      <c r="LI76" s="516"/>
      <c r="LJ76" s="516"/>
      <c r="LK76" s="516"/>
      <c r="LL76" s="516"/>
      <c r="LM76" s="516"/>
      <c r="LN76" s="516"/>
      <c r="LO76" s="516"/>
      <c r="LP76" s="516"/>
      <c r="LQ76" s="516"/>
      <c r="LR76" s="516"/>
      <c r="LS76" s="516"/>
      <c r="LT76" s="516"/>
      <c r="LU76" s="516"/>
      <c r="LV76" s="516"/>
      <c r="LW76" s="516"/>
      <c r="LX76" s="516"/>
      <c r="LY76" s="516"/>
      <c r="LZ76" s="516"/>
      <c r="MA76" s="516"/>
      <c r="MB76" s="516"/>
      <c r="MC76" s="516"/>
      <c r="MD76" s="516"/>
      <c r="ME76" s="516"/>
      <c r="MF76" s="516"/>
      <c r="MG76" s="516"/>
      <c r="MH76" s="516"/>
      <c r="MI76" s="516"/>
      <c r="MJ76" s="516"/>
      <c r="MK76" s="516"/>
      <c r="ML76" s="516"/>
      <c r="MM76" s="516"/>
      <c r="MN76" s="516"/>
      <c r="MO76" s="516"/>
      <c r="MP76" s="516"/>
      <c r="MQ76" s="516"/>
      <c r="MR76" s="516"/>
      <c r="MS76" s="516"/>
      <c r="MT76" s="516"/>
      <c r="MU76" s="516"/>
      <c r="MV76" s="516"/>
      <c r="MW76" s="516"/>
      <c r="MX76" s="516"/>
      <c r="MY76" s="516"/>
      <c r="MZ76" s="516"/>
      <c r="NA76" s="516"/>
      <c r="NB76" s="516"/>
      <c r="NC76" s="516"/>
      <c r="ND76" s="516"/>
      <c r="NE76" s="516"/>
      <c r="NF76" s="516"/>
      <c r="NG76" s="516"/>
      <c r="NH76" s="516"/>
      <c r="NI76" s="516"/>
      <c r="NJ76" s="516"/>
      <c r="NK76" s="516"/>
      <c r="NL76" s="516"/>
      <c r="NM76" s="516"/>
      <c r="NN76" s="516"/>
      <c r="NO76" s="516"/>
      <c r="NP76" s="516"/>
      <c r="NQ76" s="516"/>
      <c r="NR76" s="516"/>
      <c r="NS76" s="516"/>
      <c r="NT76" s="516"/>
      <c r="NU76" s="516"/>
      <c r="NV76" s="516"/>
      <c r="NW76" s="516"/>
      <c r="NX76" s="516"/>
      <c r="NY76" s="516"/>
      <c r="NZ76" s="516"/>
      <c r="OA76" s="516"/>
      <c r="OB76" s="516"/>
      <c r="OC76" s="516"/>
      <c r="OD76" s="516"/>
      <c r="OE76" s="516"/>
      <c r="OF76" s="516"/>
      <c r="OG76" s="516"/>
      <c r="OH76" s="516"/>
      <c r="OI76" s="516"/>
      <c r="OJ76" s="516"/>
      <c r="OK76" s="516"/>
      <c r="OL76" s="516"/>
      <c r="OM76" s="516"/>
      <c r="ON76" s="516"/>
      <c r="OO76" s="516"/>
      <c r="OP76" s="516"/>
      <c r="OQ76" s="516"/>
      <c r="OR76" s="516"/>
      <c r="OS76" s="516"/>
      <c r="OT76" s="516"/>
      <c r="OU76" s="516"/>
      <c r="OV76" s="516"/>
      <c r="OW76" s="516"/>
      <c r="OX76" s="516"/>
      <c r="OY76" s="516"/>
      <c r="OZ76" s="516"/>
      <c r="PA76" s="516"/>
      <c r="PB76" s="516"/>
      <c r="PC76" s="516"/>
      <c r="PD76" s="516"/>
      <c r="PE76" s="516"/>
      <c r="PF76" s="516"/>
      <c r="PG76" s="516"/>
      <c r="PH76" s="516"/>
      <c r="PI76" s="516"/>
      <c r="PJ76" s="516"/>
      <c r="PK76" s="516"/>
      <c r="PL76" s="516"/>
      <c r="PM76" s="516"/>
      <c r="PN76" s="516"/>
      <c r="PO76" s="516"/>
      <c r="PP76" s="516"/>
      <c r="PQ76" s="516"/>
      <c r="PR76" s="516"/>
      <c r="PS76" s="516"/>
      <c r="PT76" s="516"/>
      <c r="PU76" s="516"/>
      <c r="PV76" s="516"/>
      <c r="PW76" s="516"/>
      <c r="PX76" s="516"/>
      <c r="PY76" s="516"/>
      <c r="PZ76" s="516"/>
      <c r="QA76" s="516"/>
      <c r="QB76" s="516"/>
      <c r="QC76" s="516"/>
      <c r="QD76" s="516"/>
      <c r="QE76" s="516"/>
      <c r="QF76" s="516"/>
      <c r="QG76" s="516"/>
      <c r="QH76" s="516"/>
      <c r="QI76" s="516"/>
      <c r="QJ76" s="516"/>
      <c r="QK76" s="516"/>
      <c r="QL76" s="516"/>
      <c r="QM76" s="516"/>
      <c r="QN76" s="516"/>
      <c r="QO76" s="516"/>
      <c r="QP76" s="516"/>
      <c r="QQ76" s="516"/>
      <c r="QR76" s="516"/>
      <c r="QS76" s="516"/>
      <c r="QT76" s="516"/>
      <c r="QU76" s="516"/>
      <c r="QV76" s="516"/>
      <c r="QW76" s="516"/>
      <c r="QX76" s="516"/>
      <c r="QY76" s="516"/>
      <c r="QZ76" s="516"/>
      <c r="RA76" s="516"/>
      <c r="RB76" s="516"/>
      <c r="RC76" s="516"/>
      <c r="RD76" s="516"/>
      <c r="RE76" s="516"/>
      <c r="RF76" s="516"/>
      <c r="RG76" s="516"/>
    </row>
    <row r="77" spans="1:475" ht="52.5" customHeight="1" x14ac:dyDescent="0.25">
      <c r="A77" s="314">
        <v>54</v>
      </c>
      <c r="B77" s="266" t="s">
        <v>316</v>
      </c>
      <c r="C77" s="167" t="s">
        <v>297</v>
      </c>
      <c r="D77" s="150" t="s">
        <v>54</v>
      </c>
      <c r="E77" s="681"/>
      <c r="F77" s="659"/>
      <c r="G77" s="660"/>
      <c r="H77" s="660"/>
      <c r="I77" s="722"/>
      <c r="J77" s="722"/>
      <c r="K77" s="722"/>
      <c r="L77" s="722"/>
      <c r="M77" s="722"/>
      <c r="N77" s="722"/>
      <c r="O77" s="722"/>
      <c r="P77" s="722"/>
      <c r="Q77" s="722"/>
      <c r="R77" s="722"/>
      <c r="S77" s="722"/>
      <c r="T77" s="722"/>
      <c r="U77" s="722"/>
      <c r="V77" s="722"/>
      <c r="W77" s="722"/>
      <c r="X77" s="722"/>
      <c r="Y77" s="727"/>
      <c r="Z77" s="728"/>
      <c r="AA77" s="527"/>
      <c r="AB77" s="516"/>
      <c r="AC77" s="516"/>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516"/>
      <c r="AZ77" s="516"/>
      <c r="BA77" s="516"/>
      <c r="BB77" s="516"/>
      <c r="BC77" s="516"/>
      <c r="BD77" s="516"/>
      <c r="BE77" s="516"/>
      <c r="BF77" s="516"/>
      <c r="BG77" s="516"/>
      <c r="BH77" s="516"/>
      <c r="BI77" s="516"/>
      <c r="BJ77" s="516"/>
      <c r="BK77" s="516"/>
      <c r="BL77" s="516"/>
      <c r="BM77" s="516"/>
      <c r="BN77" s="516"/>
      <c r="BO77" s="516"/>
      <c r="BP77" s="516"/>
      <c r="BQ77" s="516"/>
      <c r="BR77" s="516"/>
      <c r="BS77" s="516"/>
      <c r="BT77" s="516"/>
      <c r="BU77" s="516"/>
      <c r="BV77" s="516"/>
      <c r="BW77" s="516"/>
      <c r="BX77" s="516"/>
      <c r="BY77" s="516"/>
      <c r="BZ77" s="516"/>
      <c r="CA77" s="516"/>
      <c r="CB77" s="516"/>
      <c r="CC77" s="516"/>
      <c r="CD77" s="516"/>
      <c r="CE77" s="516"/>
      <c r="CF77" s="516"/>
      <c r="CG77" s="516"/>
      <c r="CH77" s="516"/>
      <c r="CI77" s="516"/>
      <c r="CJ77" s="516"/>
      <c r="CK77" s="516"/>
      <c r="CL77" s="516"/>
      <c r="CM77" s="516"/>
      <c r="CN77" s="516"/>
      <c r="CO77" s="516"/>
      <c r="CP77" s="516"/>
      <c r="CQ77" s="516"/>
      <c r="CR77" s="516"/>
      <c r="CS77" s="516"/>
      <c r="CT77" s="516"/>
      <c r="CU77" s="516"/>
      <c r="CV77" s="516"/>
      <c r="CW77" s="516"/>
      <c r="CX77" s="516"/>
      <c r="CY77" s="516"/>
      <c r="CZ77" s="516"/>
      <c r="DA77" s="516"/>
      <c r="DB77" s="516"/>
      <c r="DC77" s="516"/>
      <c r="DD77" s="516"/>
      <c r="DE77" s="516"/>
      <c r="DF77" s="516"/>
      <c r="DG77" s="516"/>
      <c r="DH77" s="516"/>
      <c r="DI77" s="516"/>
      <c r="DJ77" s="516"/>
      <c r="DK77" s="516"/>
      <c r="DL77" s="516"/>
      <c r="DM77" s="516"/>
      <c r="DN77" s="516"/>
      <c r="DO77" s="516"/>
      <c r="DP77" s="516"/>
      <c r="DQ77" s="516"/>
      <c r="DR77" s="516"/>
      <c r="DS77" s="516"/>
      <c r="DT77" s="516"/>
      <c r="DU77" s="516"/>
      <c r="DV77" s="516"/>
      <c r="DW77" s="516"/>
      <c r="DX77" s="516"/>
      <c r="DY77" s="516"/>
      <c r="DZ77" s="516"/>
      <c r="EA77" s="516"/>
      <c r="EB77" s="516"/>
      <c r="EC77" s="516"/>
      <c r="ED77" s="516"/>
      <c r="EE77" s="516"/>
      <c r="EF77" s="516"/>
      <c r="EG77" s="516"/>
      <c r="EH77" s="516"/>
      <c r="EI77" s="516"/>
      <c r="EJ77" s="516"/>
      <c r="EK77" s="516"/>
      <c r="EL77" s="516"/>
      <c r="EM77" s="516"/>
      <c r="EN77" s="516"/>
      <c r="EO77" s="516"/>
      <c r="EP77" s="516"/>
      <c r="EQ77" s="516"/>
      <c r="ER77" s="516"/>
      <c r="ES77" s="516"/>
      <c r="ET77" s="516"/>
      <c r="EU77" s="516"/>
      <c r="EV77" s="516"/>
      <c r="EW77" s="516"/>
      <c r="EX77" s="516"/>
      <c r="EY77" s="516"/>
      <c r="EZ77" s="516"/>
      <c r="FA77" s="516"/>
      <c r="FB77" s="516"/>
      <c r="FC77" s="516"/>
      <c r="FD77" s="516"/>
      <c r="FE77" s="516"/>
      <c r="FF77" s="516"/>
      <c r="FG77" s="516"/>
      <c r="FH77" s="516"/>
      <c r="FI77" s="516"/>
      <c r="FJ77" s="516"/>
      <c r="FK77" s="516"/>
      <c r="FL77" s="516"/>
      <c r="FM77" s="516"/>
      <c r="FN77" s="516"/>
      <c r="FO77" s="516"/>
      <c r="FP77" s="516"/>
      <c r="FQ77" s="516"/>
      <c r="FR77" s="516"/>
      <c r="FS77" s="516"/>
      <c r="FT77" s="516"/>
      <c r="FU77" s="516"/>
      <c r="FV77" s="516"/>
      <c r="FW77" s="516"/>
      <c r="FX77" s="516"/>
      <c r="FY77" s="516"/>
      <c r="FZ77" s="516"/>
      <c r="GA77" s="516"/>
      <c r="GB77" s="516"/>
      <c r="GC77" s="516"/>
      <c r="GD77" s="516"/>
      <c r="GE77" s="516"/>
      <c r="GF77" s="516"/>
      <c r="GG77" s="516"/>
      <c r="GH77" s="516"/>
      <c r="GI77" s="516"/>
      <c r="GJ77" s="516"/>
      <c r="GK77" s="516"/>
      <c r="GL77" s="516"/>
      <c r="GM77" s="516"/>
      <c r="GN77" s="516"/>
      <c r="GO77" s="516"/>
      <c r="GP77" s="516"/>
      <c r="GQ77" s="516"/>
      <c r="GR77" s="516"/>
      <c r="GS77" s="516"/>
      <c r="GT77" s="516"/>
      <c r="GU77" s="516"/>
      <c r="GV77" s="516"/>
      <c r="GW77" s="516"/>
      <c r="GX77" s="516"/>
      <c r="GY77" s="516"/>
      <c r="GZ77" s="516"/>
      <c r="HA77" s="516"/>
      <c r="HB77" s="516"/>
      <c r="HC77" s="516"/>
      <c r="HD77" s="516"/>
      <c r="HE77" s="516"/>
      <c r="HF77" s="516"/>
      <c r="HG77" s="516"/>
      <c r="HH77" s="516"/>
      <c r="HI77" s="516"/>
      <c r="HJ77" s="516"/>
      <c r="HK77" s="516"/>
      <c r="HL77" s="516"/>
      <c r="HM77" s="516"/>
      <c r="HN77" s="516"/>
      <c r="HO77" s="516"/>
      <c r="HP77" s="516"/>
      <c r="HQ77" s="516"/>
      <c r="HR77" s="516"/>
      <c r="HS77" s="516"/>
      <c r="HT77" s="516"/>
      <c r="HU77" s="516"/>
      <c r="HV77" s="516"/>
      <c r="HW77" s="516"/>
      <c r="HX77" s="516"/>
      <c r="HY77" s="516"/>
      <c r="HZ77" s="516"/>
      <c r="IA77" s="516"/>
      <c r="IB77" s="516"/>
      <c r="IC77" s="516"/>
      <c r="ID77" s="516"/>
      <c r="IE77" s="516"/>
      <c r="IF77" s="516"/>
      <c r="IG77" s="516"/>
      <c r="IH77" s="516"/>
      <c r="II77" s="516"/>
      <c r="IJ77" s="516"/>
      <c r="IK77" s="516"/>
      <c r="IL77" s="516"/>
      <c r="IM77" s="516"/>
      <c r="IN77" s="516"/>
      <c r="IO77" s="516"/>
      <c r="IP77" s="516"/>
      <c r="IQ77" s="516"/>
      <c r="IR77" s="516"/>
      <c r="IS77" s="516"/>
      <c r="IT77" s="516"/>
      <c r="IU77" s="516"/>
      <c r="IV77" s="516"/>
      <c r="IW77" s="516"/>
      <c r="IX77" s="516"/>
      <c r="IY77" s="516"/>
      <c r="IZ77" s="516"/>
      <c r="JA77" s="516"/>
      <c r="JB77" s="516"/>
      <c r="JC77" s="516"/>
      <c r="JD77" s="516"/>
      <c r="JE77" s="516"/>
      <c r="JF77" s="516"/>
      <c r="JG77" s="516"/>
      <c r="JH77" s="516"/>
      <c r="JI77" s="516"/>
      <c r="JJ77" s="516"/>
      <c r="JK77" s="516"/>
      <c r="JL77" s="516"/>
      <c r="JM77" s="516"/>
      <c r="JN77" s="516"/>
      <c r="JO77" s="516"/>
      <c r="JP77" s="516"/>
      <c r="JQ77" s="516"/>
      <c r="JR77" s="516"/>
      <c r="JS77" s="516"/>
      <c r="JT77" s="516"/>
      <c r="JU77" s="516"/>
      <c r="JV77" s="516"/>
      <c r="JW77" s="516"/>
      <c r="JX77" s="516"/>
      <c r="JY77" s="516"/>
      <c r="JZ77" s="516"/>
      <c r="KA77" s="516"/>
      <c r="KB77" s="516"/>
      <c r="KC77" s="516"/>
      <c r="KD77" s="516"/>
      <c r="KE77" s="516"/>
      <c r="KF77" s="516"/>
      <c r="KG77" s="516"/>
      <c r="KH77" s="516"/>
      <c r="KI77" s="516"/>
      <c r="KJ77" s="516"/>
      <c r="KK77" s="516"/>
      <c r="KL77" s="516"/>
      <c r="KM77" s="516"/>
      <c r="KN77" s="516"/>
      <c r="KO77" s="516"/>
      <c r="KP77" s="516"/>
      <c r="KQ77" s="516"/>
      <c r="KR77" s="516"/>
      <c r="KS77" s="516"/>
      <c r="KT77" s="516"/>
      <c r="KU77" s="516"/>
      <c r="KV77" s="516"/>
      <c r="KW77" s="516"/>
      <c r="KX77" s="516"/>
      <c r="KY77" s="516"/>
      <c r="KZ77" s="516"/>
      <c r="LA77" s="516"/>
      <c r="LB77" s="516"/>
      <c r="LC77" s="516"/>
      <c r="LD77" s="516"/>
      <c r="LE77" s="516"/>
      <c r="LF77" s="516"/>
      <c r="LG77" s="516"/>
      <c r="LH77" s="516"/>
      <c r="LI77" s="516"/>
      <c r="LJ77" s="516"/>
      <c r="LK77" s="516"/>
      <c r="LL77" s="516"/>
      <c r="LM77" s="516"/>
      <c r="LN77" s="516"/>
      <c r="LO77" s="516"/>
      <c r="LP77" s="516"/>
      <c r="LQ77" s="516"/>
      <c r="LR77" s="516"/>
      <c r="LS77" s="516"/>
      <c r="LT77" s="516"/>
      <c r="LU77" s="516"/>
      <c r="LV77" s="516"/>
      <c r="LW77" s="516"/>
      <c r="LX77" s="516"/>
      <c r="LY77" s="516"/>
      <c r="LZ77" s="516"/>
      <c r="MA77" s="516"/>
      <c r="MB77" s="516"/>
      <c r="MC77" s="516"/>
      <c r="MD77" s="516"/>
      <c r="ME77" s="516"/>
      <c r="MF77" s="516"/>
      <c r="MG77" s="516"/>
      <c r="MH77" s="516"/>
      <c r="MI77" s="516"/>
      <c r="MJ77" s="516"/>
      <c r="MK77" s="516"/>
      <c r="ML77" s="516"/>
      <c r="MM77" s="516"/>
      <c r="MN77" s="516"/>
      <c r="MO77" s="516"/>
      <c r="MP77" s="516"/>
      <c r="MQ77" s="516"/>
      <c r="MR77" s="516"/>
      <c r="MS77" s="516"/>
      <c r="MT77" s="516"/>
      <c r="MU77" s="516"/>
      <c r="MV77" s="516"/>
      <c r="MW77" s="516"/>
      <c r="MX77" s="516"/>
      <c r="MY77" s="516"/>
      <c r="MZ77" s="516"/>
      <c r="NA77" s="516"/>
      <c r="NB77" s="516"/>
      <c r="NC77" s="516"/>
      <c r="ND77" s="516"/>
      <c r="NE77" s="516"/>
      <c r="NF77" s="516"/>
      <c r="NG77" s="516"/>
      <c r="NH77" s="516"/>
      <c r="NI77" s="516"/>
      <c r="NJ77" s="516"/>
      <c r="NK77" s="516"/>
      <c r="NL77" s="516"/>
      <c r="NM77" s="516"/>
      <c r="NN77" s="516"/>
      <c r="NO77" s="516"/>
      <c r="NP77" s="516"/>
      <c r="NQ77" s="516"/>
      <c r="NR77" s="516"/>
      <c r="NS77" s="516"/>
      <c r="NT77" s="516"/>
      <c r="NU77" s="516"/>
      <c r="NV77" s="516"/>
      <c r="NW77" s="516"/>
      <c r="NX77" s="516"/>
      <c r="NY77" s="516"/>
      <c r="NZ77" s="516"/>
      <c r="OA77" s="516"/>
      <c r="OB77" s="516"/>
      <c r="OC77" s="516"/>
      <c r="OD77" s="516"/>
      <c r="OE77" s="516"/>
      <c r="OF77" s="516"/>
      <c r="OG77" s="516"/>
      <c r="OH77" s="516"/>
      <c r="OI77" s="516"/>
      <c r="OJ77" s="516"/>
      <c r="OK77" s="516"/>
      <c r="OL77" s="516"/>
      <c r="OM77" s="516"/>
      <c r="ON77" s="516"/>
      <c r="OO77" s="516"/>
      <c r="OP77" s="516"/>
      <c r="OQ77" s="516"/>
      <c r="OR77" s="516"/>
      <c r="OS77" s="516"/>
      <c r="OT77" s="516"/>
      <c r="OU77" s="516"/>
      <c r="OV77" s="516"/>
      <c r="OW77" s="516"/>
      <c r="OX77" s="516"/>
      <c r="OY77" s="516"/>
      <c r="OZ77" s="516"/>
      <c r="PA77" s="516"/>
      <c r="PB77" s="516"/>
      <c r="PC77" s="516"/>
      <c r="PD77" s="516"/>
      <c r="PE77" s="516"/>
      <c r="PF77" s="516"/>
      <c r="PG77" s="516"/>
      <c r="PH77" s="516"/>
      <c r="PI77" s="516"/>
      <c r="PJ77" s="516"/>
      <c r="PK77" s="516"/>
      <c r="PL77" s="516"/>
      <c r="PM77" s="516"/>
      <c r="PN77" s="516"/>
      <c r="PO77" s="516"/>
      <c r="PP77" s="516"/>
      <c r="PQ77" s="516"/>
      <c r="PR77" s="516"/>
      <c r="PS77" s="516"/>
      <c r="PT77" s="516"/>
      <c r="PU77" s="516"/>
      <c r="PV77" s="516"/>
      <c r="PW77" s="516"/>
      <c r="PX77" s="516"/>
      <c r="PY77" s="516"/>
      <c r="PZ77" s="516"/>
      <c r="QA77" s="516"/>
      <c r="QB77" s="516"/>
      <c r="QC77" s="516"/>
      <c r="QD77" s="516"/>
      <c r="QE77" s="516"/>
      <c r="QF77" s="516"/>
      <c r="QG77" s="516"/>
      <c r="QH77" s="516"/>
      <c r="QI77" s="516"/>
      <c r="QJ77" s="516"/>
      <c r="QK77" s="516"/>
      <c r="QL77" s="516"/>
      <c r="QM77" s="516"/>
      <c r="QN77" s="516"/>
      <c r="QO77" s="516"/>
      <c r="QP77" s="516"/>
      <c r="QQ77" s="516"/>
      <c r="QR77" s="516"/>
      <c r="QS77" s="516"/>
      <c r="QT77" s="516"/>
      <c r="QU77" s="516"/>
      <c r="QV77" s="516"/>
      <c r="QW77" s="516"/>
      <c r="QX77" s="516"/>
      <c r="QY77" s="516"/>
      <c r="QZ77" s="516"/>
      <c r="RA77" s="516"/>
      <c r="RB77" s="516"/>
      <c r="RC77" s="516"/>
      <c r="RD77" s="516"/>
      <c r="RE77" s="516"/>
      <c r="RF77" s="516"/>
      <c r="RG77" s="516"/>
    </row>
    <row r="78" spans="1:475" ht="53.25" customHeight="1" x14ac:dyDescent="0.25">
      <c r="A78" s="292">
        <v>55</v>
      </c>
      <c r="B78" s="267" t="s">
        <v>315</v>
      </c>
      <c r="C78" s="159" t="s">
        <v>298</v>
      </c>
      <c r="D78" s="151" t="s">
        <v>85</v>
      </c>
      <c r="E78" s="686" t="str">
        <f>IF(E77="N", "X", "")</f>
        <v/>
      </c>
      <c r="F78" s="645" t="str">
        <f t="shared" ref="F78:X78" si="37">IF(F77="N", "X", "")</f>
        <v/>
      </c>
      <c r="G78" s="645" t="str">
        <f>IF(G77="N", "X", "")</f>
        <v/>
      </c>
      <c r="H78" s="645" t="str">
        <f t="shared" si="37"/>
        <v/>
      </c>
      <c r="I78" s="645" t="str">
        <f t="shared" si="37"/>
        <v/>
      </c>
      <c r="J78" s="645" t="str">
        <f t="shared" si="37"/>
        <v/>
      </c>
      <c r="K78" s="645" t="str">
        <f t="shared" si="37"/>
        <v/>
      </c>
      <c r="L78" s="645" t="str">
        <f t="shared" si="37"/>
        <v/>
      </c>
      <c r="M78" s="645" t="str">
        <f t="shared" si="37"/>
        <v/>
      </c>
      <c r="N78" s="645" t="str">
        <f t="shared" si="37"/>
        <v/>
      </c>
      <c r="O78" s="645" t="str">
        <f t="shared" si="37"/>
        <v/>
      </c>
      <c r="P78" s="645" t="str">
        <f t="shared" si="37"/>
        <v/>
      </c>
      <c r="Q78" s="645" t="str">
        <f t="shared" si="37"/>
        <v/>
      </c>
      <c r="R78" s="645" t="str">
        <f t="shared" si="37"/>
        <v/>
      </c>
      <c r="S78" s="645" t="str">
        <f t="shared" si="37"/>
        <v/>
      </c>
      <c r="T78" s="645" t="str">
        <f t="shared" si="37"/>
        <v/>
      </c>
      <c r="U78" s="645" t="str">
        <f t="shared" si="37"/>
        <v/>
      </c>
      <c r="V78" s="645" t="str">
        <f t="shared" si="37"/>
        <v/>
      </c>
      <c r="W78" s="645" t="str">
        <f t="shared" si="37"/>
        <v/>
      </c>
      <c r="X78" s="645" t="str">
        <f t="shared" si="37"/>
        <v/>
      </c>
      <c r="Y78" s="642"/>
      <c r="Z78" s="643"/>
      <c r="AA78" s="525"/>
      <c r="AB78" s="516"/>
      <c r="AC78" s="516"/>
      <c r="AD78" s="516"/>
      <c r="AE78" s="516"/>
      <c r="AF78" s="516"/>
      <c r="AG78" s="516"/>
      <c r="AH78" s="516"/>
      <c r="AI78" s="516"/>
      <c r="AJ78" s="516"/>
      <c r="AK78" s="516"/>
      <c r="AL78" s="516"/>
      <c r="AM78" s="516"/>
      <c r="AN78" s="516"/>
      <c r="AO78" s="516"/>
      <c r="AP78" s="516"/>
      <c r="AQ78" s="516"/>
      <c r="AR78" s="516"/>
      <c r="AS78" s="516"/>
      <c r="AT78" s="516"/>
      <c r="AU78" s="516"/>
      <c r="AV78" s="516"/>
      <c r="AW78" s="516"/>
      <c r="AX78" s="516"/>
      <c r="AY78" s="516"/>
      <c r="AZ78" s="516"/>
      <c r="BA78" s="516"/>
      <c r="BB78" s="516"/>
      <c r="BC78" s="516"/>
      <c r="BD78" s="516"/>
      <c r="BE78" s="516"/>
      <c r="BF78" s="516"/>
      <c r="BG78" s="516"/>
      <c r="BH78" s="516"/>
      <c r="BI78" s="516"/>
      <c r="BJ78" s="516"/>
      <c r="BK78" s="516"/>
      <c r="BL78" s="516"/>
      <c r="BM78" s="516"/>
      <c r="BN78" s="516"/>
      <c r="BO78" s="516"/>
      <c r="BP78" s="516"/>
      <c r="BQ78" s="516"/>
      <c r="BR78" s="516"/>
      <c r="BS78" s="516"/>
      <c r="BT78" s="516"/>
      <c r="BU78" s="516"/>
      <c r="BV78" s="516"/>
      <c r="BW78" s="516"/>
      <c r="BX78" s="516"/>
      <c r="BY78" s="516"/>
      <c r="BZ78" s="516"/>
      <c r="CA78" s="516"/>
      <c r="CB78" s="516"/>
      <c r="CC78" s="516"/>
      <c r="CD78" s="516"/>
      <c r="CE78" s="516"/>
      <c r="CF78" s="516"/>
      <c r="CG78" s="516"/>
      <c r="CH78" s="516"/>
      <c r="CI78" s="516"/>
      <c r="CJ78" s="516"/>
      <c r="CK78" s="516"/>
      <c r="CL78" s="516"/>
      <c r="CM78" s="516"/>
      <c r="CN78" s="516"/>
      <c r="CO78" s="516"/>
      <c r="CP78" s="516"/>
      <c r="CQ78" s="516"/>
      <c r="CR78" s="516"/>
      <c r="CS78" s="516"/>
      <c r="CT78" s="516"/>
      <c r="CU78" s="516"/>
      <c r="CV78" s="516"/>
      <c r="CW78" s="516"/>
      <c r="CX78" s="516"/>
      <c r="CY78" s="516"/>
      <c r="CZ78" s="516"/>
      <c r="DA78" s="516"/>
      <c r="DB78" s="516"/>
      <c r="DC78" s="516"/>
      <c r="DD78" s="516"/>
      <c r="DE78" s="516"/>
      <c r="DF78" s="516"/>
      <c r="DG78" s="516"/>
      <c r="DH78" s="516"/>
      <c r="DI78" s="516"/>
      <c r="DJ78" s="516"/>
      <c r="DK78" s="516"/>
      <c r="DL78" s="516"/>
      <c r="DM78" s="516"/>
      <c r="DN78" s="516"/>
      <c r="DO78" s="516"/>
      <c r="DP78" s="516"/>
      <c r="DQ78" s="516"/>
      <c r="DR78" s="516"/>
      <c r="DS78" s="516"/>
      <c r="DT78" s="516"/>
      <c r="DU78" s="516"/>
      <c r="DV78" s="516"/>
      <c r="DW78" s="516"/>
      <c r="DX78" s="516"/>
      <c r="DY78" s="516"/>
      <c r="DZ78" s="516"/>
      <c r="EA78" s="516"/>
      <c r="EB78" s="516"/>
      <c r="EC78" s="516"/>
      <c r="ED78" s="516"/>
      <c r="EE78" s="516"/>
      <c r="EF78" s="516"/>
      <c r="EG78" s="516"/>
      <c r="EH78" s="516"/>
      <c r="EI78" s="516"/>
      <c r="EJ78" s="516"/>
      <c r="EK78" s="516"/>
      <c r="EL78" s="516"/>
      <c r="EM78" s="516"/>
      <c r="EN78" s="516"/>
      <c r="EO78" s="516"/>
      <c r="EP78" s="516"/>
      <c r="EQ78" s="516"/>
      <c r="ER78" s="516"/>
      <c r="ES78" s="516"/>
      <c r="ET78" s="516"/>
      <c r="EU78" s="516"/>
      <c r="EV78" s="516"/>
      <c r="EW78" s="516"/>
      <c r="EX78" s="516"/>
      <c r="EY78" s="516"/>
      <c r="EZ78" s="516"/>
      <c r="FA78" s="516"/>
      <c r="FB78" s="516"/>
      <c r="FC78" s="516"/>
      <c r="FD78" s="516"/>
      <c r="FE78" s="516"/>
      <c r="FF78" s="516"/>
      <c r="FG78" s="516"/>
      <c r="FH78" s="516"/>
      <c r="FI78" s="516"/>
      <c r="FJ78" s="516"/>
      <c r="FK78" s="516"/>
      <c r="FL78" s="516"/>
      <c r="FM78" s="516"/>
      <c r="FN78" s="516"/>
      <c r="FO78" s="516"/>
      <c r="FP78" s="516"/>
      <c r="FQ78" s="516"/>
      <c r="FR78" s="516"/>
      <c r="FS78" s="516"/>
      <c r="FT78" s="516"/>
      <c r="FU78" s="516"/>
      <c r="FV78" s="516"/>
      <c r="FW78" s="516"/>
      <c r="FX78" s="516"/>
      <c r="FY78" s="516"/>
      <c r="FZ78" s="516"/>
      <c r="GA78" s="516"/>
      <c r="GB78" s="516"/>
      <c r="GC78" s="516"/>
      <c r="GD78" s="516"/>
      <c r="GE78" s="516"/>
      <c r="GF78" s="516"/>
      <c r="GG78" s="516"/>
      <c r="GH78" s="516"/>
      <c r="GI78" s="516"/>
      <c r="GJ78" s="516"/>
      <c r="GK78" s="516"/>
      <c r="GL78" s="516"/>
      <c r="GM78" s="516"/>
      <c r="GN78" s="516"/>
      <c r="GO78" s="516"/>
      <c r="GP78" s="516"/>
      <c r="GQ78" s="516"/>
      <c r="GR78" s="516"/>
      <c r="GS78" s="516"/>
      <c r="GT78" s="516"/>
      <c r="GU78" s="516"/>
      <c r="GV78" s="516"/>
      <c r="GW78" s="516"/>
      <c r="GX78" s="516"/>
      <c r="GY78" s="516"/>
      <c r="GZ78" s="516"/>
      <c r="HA78" s="516"/>
      <c r="HB78" s="516"/>
      <c r="HC78" s="516"/>
      <c r="HD78" s="516"/>
      <c r="HE78" s="516"/>
      <c r="HF78" s="516"/>
      <c r="HG78" s="516"/>
      <c r="HH78" s="516"/>
      <c r="HI78" s="516"/>
      <c r="HJ78" s="516"/>
      <c r="HK78" s="516"/>
      <c r="HL78" s="516"/>
      <c r="HM78" s="516"/>
      <c r="HN78" s="516"/>
      <c r="HO78" s="516"/>
      <c r="HP78" s="516"/>
      <c r="HQ78" s="516"/>
      <c r="HR78" s="516"/>
      <c r="HS78" s="516"/>
      <c r="HT78" s="516"/>
      <c r="HU78" s="516"/>
      <c r="HV78" s="516"/>
      <c r="HW78" s="516"/>
      <c r="HX78" s="516"/>
      <c r="HY78" s="516"/>
      <c r="HZ78" s="516"/>
      <c r="IA78" s="516"/>
      <c r="IB78" s="516"/>
      <c r="IC78" s="516"/>
      <c r="ID78" s="516"/>
      <c r="IE78" s="516"/>
      <c r="IF78" s="516"/>
      <c r="IG78" s="516"/>
      <c r="IH78" s="516"/>
      <c r="II78" s="516"/>
      <c r="IJ78" s="516"/>
      <c r="IK78" s="516"/>
      <c r="IL78" s="516"/>
      <c r="IM78" s="516"/>
      <c r="IN78" s="516"/>
      <c r="IO78" s="516"/>
      <c r="IP78" s="516"/>
      <c r="IQ78" s="516"/>
      <c r="IR78" s="516"/>
      <c r="IS78" s="516"/>
      <c r="IT78" s="516"/>
      <c r="IU78" s="516"/>
      <c r="IV78" s="516"/>
      <c r="IW78" s="516"/>
      <c r="IX78" s="516"/>
      <c r="IY78" s="516"/>
      <c r="IZ78" s="516"/>
      <c r="JA78" s="516"/>
      <c r="JB78" s="516"/>
      <c r="JC78" s="516"/>
      <c r="JD78" s="516"/>
      <c r="JE78" s="516"/>
      <c r="JF78" s="516"/>
      <c r="JG78" s="516"/>
      <c r="JH78" s="516"/>
      <c r="JI78" s="516"/>
      <c r="JJ78" s="516"/>
      <c r="JK78" s="516"/>
      <c r="JL78" s="516"/>
      <c r="JM78" s="516"/>
      <c r="JN78" s="516"/>
      <c r="JO78" s="516"/>
      <c r="JP78" s="516"/>
      <c r="JQ78" s="516"/>
      <c r="JR78" s="516"/>
      <c r="JS78" s="516"/>
      <c r="JT78" s="516"/>
      <c r="JU78" s="516"/>
      <c r="JV78" s="516"/>
      <c r="JW78" s="516"/>
      <c r="JX78" s="516"/>
      <c r="JY78" s="516"/>
      <c r="JZ78" s="516"/>
      <c r="KA78" s="516"/>
      <c r="KB78" s="516"/>
      <c r="KC78" s="516"/>
      <c r="KD78" s="516"/>
      <c r="KE78" s="516"/>
      <c r="KF78" s="516"/>
      <c r="KG78" s="516"/>
      <c r="KH78" s="516"/>
      <c r="KI78" s="516"/>
      <c r="KJ78" s="516"/>
      <c r="KK78" s="516"/>
      <c r="KL78" s="516"/>
      <c r="KM78" s="516"/>
      <c r="KN78" s="516"/>
      <c r="KO78" s="516"/>
      <c r="KP78" s="516"/>
      <c r="KQ78" s="516"/>
      <c r="KR78" s="516"/>
      <c r="KS78" s="516"/>
      <c r="KT78" s="516"/>
      <c r="KU78" s="516"/>
      <c r="KV78" s="516"/>
      <c r="KW78" s="516"/>
      <c r="KX78" s="516"/>
      <c r="KY78" s="516"/>
      <c r="KZ78" s="516"/>
      <c r="LA78" s="516"/>
      <c r="LB78" s="516"/>
      <c r="LC78" s="516"/>
      <c r="LD78" s="516"/>
      <c r="LE78" s="516"/>
      <c r="LF78" s="516"/>
      <c r="LG78" s="516"/>
      <c r="LH78" s="516"/>
      <c r="LI78" s="516"/>
      <c r="LJ78" s="516"/>
      <c r="LK78" s="516"/>
      <c r="LL78" s="516"/>
      <c r="LM78" s="516"/>
      <c r="LN78" s="516"/>
      <c r="LO78" s="516"/>
      <c r="LP78" s="516"/>
      <c r="LQ78" s="516"/>
      <c r="LR78" s="516"/>
      <c r="LS78" s="516"/>
      <c r="LT78" s="516"/>
      <c r="LU78" s="516"/>
      <c r="LV78" s="516"/>
      <c r="LW78" s="516"/>
      <c r="LX78" s="516"/>
      <c r="LY78" s="516"/>
      <c r="LZ78" s="516"/>
      <c r="MA78" s="516"/>
      <c r="MB78" s="516"/>
      <c r="MC78" s="516"/>
      <c r="MD78" s="516"/>
      <c r="ME78" s="516"/>
      <c r="MF78" s="516"/>
      <c r="MG78" s="516"/>
      <c r="MH78" s="516"/>
      <c r="MI78" s="516"/>
      <c r="MJ78" s="516"/>
      <c r="MK78" s="516"/>
      <c r="ML78" s="516"/>
      <c r="MM78" s="516"/>
      <c r="MN78" s="516"/>
      <c r="MO78" s="516"/>
      <c r="MP78" s="516"/>
      <c r="MQ78" s="516"/>
      <c r="MR78" s="516"/>
      <c r="MS78" s="516"/>
      <c r="MT78" s="516"/>
      <c r="MU78" s="516"/>
      <c r="MV78" s="516"/>
      <c r="MW78" s="516"/>
      <c r="MX78" s="516"/>
      <c r="MY78" s="516"/>
      <c r="MZ78" s="516"/>
      <c r="NA78" s="516"/>
      <c r="NB78" s="516"/>
      <c r="NC78" s="516"/>
      <c r="ND78" s="516"/>
      <c r="NE78" s="516"/>
      <c r="NF78" s="516"/>
      <c r="NG78" s="516"/>
      <c r="NH78" s="516"/>
      <c r="NI78" s="516"/>
      <c r="NJ78" s="516"/>
      <c r="NK78" s="516"/>
      <c r="NL78" s="516"/>
      <c r="NM78" s="516"/>
      <c r="NN78" s="516"/>
      <c r="NO78" s="516"/>
      <c r="NP78" s="516"/>
      <c r="NQ78" s="516"/>
      <c r="NR78" s="516"/>
      <c r="NS78" s="516"/>
      <c r="NT78" s="516"/>
      <c r="NU78" s="516"/>
      <c r="NV78" s="516"/>
      <c r="NW78" s="516"/>
      <c r="NX78" s="516"/>
      <c r="NY78" s="516"/>
      <c r="NZ78" s="516"/>
      <c r="OA78" s="516"/>
      <c r="OB78" s="516"/>
      <c r="OC78" s="516"/>
      <c r="OD78" s="516"/>
      <c r="OE78" s="516"/>
      <c r="OF78" s="516"/>
      <c r="OG78" s="516"/>
      <c r="OH78" s="516"/>
      <c r="OI78" s="516"/>
      <c r="OJ78" s="516"/>
      <c r="OK78" s="516"/>
      <c r="OL78" s="516"/>
      <c r="OM78" s="516"/>
      <c r="ON78" s="516"/>
      <c r="OO78" s="516"/>
      <c r="OP78" s="516"/>
      <c r="OQ78" s="516"/>
      <c r="OR78" s="516"/>
      <c r="OS78" s="516"/>
      <c r="OT78" s="516"/>
      <c r="OU78" s="516"/>
      <c r="OV78" s="516"/>
      <c r="OW78" s="516"/>
      <c r="OX78" s="516"/>
      <c r="OY78" s="516"/>
      <c r="OZ78" s="516"/>
      <c r="PA78" s="516"/>
      <c r="PB78" s="516"/>
      <c r="PC78" s="516"/>
      <c r="PD78" s="516"/>
      <c r="PE78" s="516"/>
      <c r="PF78" s="516"/>
      <c r="PG78" s="516"/>
      <c r="PH78" s="516"/>
      <c r="PI78" s="516"/>
      <c r="PJ78" s="516"/>
      <c r="PK78" s="516"/>
      <c r="PL78" s="516"/>
      <c r="PM78" s="516"/>
      <c r="PN78" s="516"/>
      <c r="PO78" s="516"/>
      <c r="PP78" s="516"/>
      <c r="PQ78" s="516"/>
      <c r="PR78" s="516"/>
      <c r="PS78" s="516"/>
      <c r="PT78" s="516"/>
      <c r="PU78" s="516"/>
      <c r="PV78" s="516"/>
      <c r="PW78" s="516"/>
      <c r="PX78" s="516"/>
      <c r="PY78" s="516"/>
      <c r="PZ78" s="516"/>
      <c r="QA78" s="516"/>
      <c r="QB78" s="516"/>
      <c r="QC78" s="516"/>
      <c r="QD78" s="516"/>
      <c r="QE78" s="516"/>
      <c r="QF78" s="516"/>
      <c r="QG78" s="516"/>
      <c r="QH78" s="516"/>
      <c r="QI78" s="516"/>
      <c r="QJ78" s="516"/>
      <c r="QK78" s="516"/>
      <c r="QL78" s="516"/>
      <c r="QM78" s="516"/>
      <c r="QN78" s="516"/>
      <c r="QO78" s="516"/>
      <c r="QP78" s="516"/>
      <c r="QQ78" s="516"/>
      <c r="QR78" s="516"/>
      <c r="QS78" s="516"/>
      <c r="QT78" s="516"/>
      <c r="QU78" s="516"/>
      <c r="QV78" s="516"/>
      <c r="QW78" s="516"/>
      <c r="QX78" s="516"/>
      <c r="QY78" s="516"/>
      <c r="QZ78" s="516"/>
      <c r="RA78" s="516"/>
      <c r="RB78" s="516"/>
      <c r="RC78" s="516"/>
      <c r="RD78" s="516"/>
      <c r="RE78" s="516"/>
      <c r="RF78" s="516"/>
      <c r="RG78" s="516"/>
    </row>
    <row r="79" spans="1:475" s="38" customFormat="1" ht="36" customHeight="1" thickBot="1" x14ac:dyDescent="0.3">
      <c r="A79" s="293">
        <v>56</v>
      </c>
      <c r="B79" s="268" t="s">
        <v>190</v>
      </c>
      <c r="C79" s="157" t="s">
        <v>299</v>
      </c>
      <c r="D79" s="152" t="s">
        <v>85</v>
      </c>
      <c r="E79" s="688" t="str">
        <f>IF(OR(E77="N", E78="N"), "X", "")</f>
        <v/>
      </c>
      <c r="F79" s="689" t="str">
        <f t="shared" ref="F79:X79" si="38">IF(OR(F77="N", F78="N"), "X", "")</f>
        <v/>
      </c>
      <c r="G79" s="689" t="str">
        <f t="shared" si="38"/>
        <v/>
      </c>
      <c r="H79" s="689" t="str">
        <f t="shared" si="38"/>
        <v/>
      </c>
      <c r="I79" s="689" t="str">
        <f t="shared" si="38"/>
        <v/>
      </c>
      <c r="J79" s="689" t="str">
        <f t="shared" si="38"/>
        <v/>
      </c>
      <c r="K79" s="689" t="str">
        <f t="shared" si="38"/>
        <v/>
      </c>
      <c r="L79" s="689" t="str">
        <f t="shared" si="38"/>
        <v/>
      </c>
      <c r="M79" s="689" t="str">
        <f t="shared" si="38"/>
        <v/>
      </c>
      <c r="N79" s="689" t="str">
        <f t="shared" si="38"/>
        <v/>
      </c>
      <c r="O79" s="689" t="str">
        <f t="shared" si="38"/>
        <v/>
      </c>
      <c r="P79" s="689" t="str">
        <f t="shared" si="38"/>
        <v/>
      </c>
      <c r="Q79" s="689" t="str">
        <f t="shared" si="38"/>
        <v/>
      </c>
      <c r="R79" s="689" t="str">
        <f t="shared" si="38"/>
        <v/>
      </c>
      <c r="S79" s="689" t="str">
        <f t="shared" si="38"/>
        <v/>
      </c>
      <c r="T79" s="689" t="str">
        <f t="shared" si="38"/>
        <v/>
      </c>
      <c r="U79" s="689" t="str">
        <f t="shared" si="38"/>
        <v/>
      </c>
      <c r="V79" s="689" t="str">
        <f t="shared" si="38"/>
        <v/>
      </c>
      <c r="W79" s="689" t="str">
        <f t="shared" si="38"/>
        <v/>
      </c>
      <c r="X79" s="689" t="str">
        <f t="shared" si="38"/>
        <v/>
      </c>
      <c r="Y79" s="664"/>
      <c r="Z79" s="665"/>
      <c r="AA79" s="666"/>
      <c r="AB79" s="746"/>
      <c r="AC79" s="746"/>
      <c r="AD79" s="746"/>
      <c r="AE79" s="746"/>
      <c r="AF79" s="746"/>
      <c r="AG79" s="746"/>
      <c r="AH79" s="746"/>
      <c r="AI79" s="746"/>
      <c r="AJ79" s="746"/>
      <c r="AK79" s="746"/>
      <c r="AL79" s="746"/>
      <c r="AM79" s="746"/>
      <c r="AN79" s="746"/>
      <c r="AO79" s="746"/>
      <c r="AP79" s="746"/>
      <c r="AQ79" s="746"/>
      <c r="AR79" s="746"/>
      <c r="AS79" s="746"/>
      <c r="AT79" s="746"/>
      <c r="AU79" s="746"/>
      <c r="AV79" s="746"/>
      <c r="AW79" s="746"/>
      <c r="AX79" s="746"/>
      <c r="AY79" s="746"/>
      <c r="AZ79" s="746"/>
      <c r="BA79" s="746"/>
      <c r="BB79" s="746"/>
      <c r="BC79" s="746"/>
      <c r="BD79" s="746"/>
      <c r="BE79" s="746"/>
      <c r="BF79" s="746"/>
      <c r="BG79" s="746"/>
      <c r="BH79" s="746"/>
      <c r="BI79" s="746"/>
      <c r="BJ79" s="746"/>
      <c r="BK79" s="746"/>
      <c r="BL79" s="746"/>
      <c r="BM79" s="746"/>
      <c r="BN79" s="746"/>
      <c r="BO79" s="746"/>
      <c r="BP79" s="746"/>
      <c r="BQ79" s="746"/>
      <c r="BR79" s="746"/>
      <c r="BS79" s="746"/>
      <c r="BT79" s="746"/>
      <c r="BU79" s="746"/>
      <c r="BV79" s="746"/>
      <c r="BW79" s="746"/>
      <c r="BX79" s="746"/>
      <c r="BY79" s="746"/>
      <c r="BZ79" s="746"/>
      <c r="CA79" s="746"/>
      <c r="CB79" s="746"/>
      <c r="CC79" s="746"/>
      <c r="CD79" s="746"/>
      <c r="CE79" s="746"/>
      <c r="CF79" s="746"/>
      <c r="CG79" s="746"/>
      <c r="CH79" s="746"/>
      <c r="CI79" s="746"/>
      <c r="CJ79" s="746"/>
      <c r="CK79" s="746"/>
      <c r="CL79" s="746"/>
      <c r="CM79" s="746"/>
      <c r="CN79" s="746"/>
      <c r="CO79" s="746"/>
      <c r="CP79" s="746"/>
      <c r="CQ79" s="746"/>
      <c r="CR79" s="746"/>
      <c r="CS79" s="746"/>
      <c r="CT79" s="746"/>
      <c r="CU79" s="746"/>
      <c r="CV79" s="746"/>
      <c r="CW79" s="746"/>
      <c r="CX79" s="746"/>
      <c r="CY79" s="746"/>
      <c r="CZ79" s="746"/>
      <c r="DA79" s="746"/>
      <c r="DB79" s="746"/>
      <c r="DC79" s="746"/>
      <c r="DD79" s="746"/>
      <c r="DE79" s="746"/>
      <c r="DF79" s="746"/>
      <c r="DG79" s="746"/>
      <c r="DH79" s="746"/>
      <c r="DI79" s="746"/>
      <c r="DJ79" s="746"/>
      <c r="DK79" s="746"/>
      <c r="DL79" s="746"/>
      <c r="DM79" s="746"/>
      <c r="DN79" s="746"/>
      <c r="DO79" s="746"/>
      <c r="DP79" s="746"/>
      <c r="DQ79" s="746"/>
      <c r="DR79" s="746"/>
      <c r="DS79" s="746"/>
      <c r="DT79" s="746"/>
      <c r="DU79" s="746"/>
      <c r="DV79" s="746"/>
      <c r="DW79" s="746"/>
      <c r="DX79" s="746"/>
      <c r="DY79" s="746"/>
      <c r="DZ79" s="746"/>
      <c r="EA79" s="746"/>
      <c r="EB79" s="746"/>
      <c r="EC79" s="746"/>
      <c r="ED79" s="746"/>
      <c r="EE79" s="746"/>
      <c r="EF79" s="746"/>
      <c r="EG79" s="746"/>
      <c r="EH79" s="746"/>
      <c r="EI79" s="746"/>
      <c r="EJ79" s="746"/>
      <c r="EK79" s="746"/>
      <c r="EL79" s="746"/>
      <c r="EM79" s="746"/>
      <c r="EN79" s="746"/>
      <c r="EO79" s="746"/>
      <c r="EP79" s="746"/>
      <c r="EQ79" s="746"/>
      <c r="ER79" s="746"/>
      <c r="ES79" s="746"/>
      <c r="ET79" s="746"/>
      <c r="EU79" s="746"/>
      <c r="EV79" s="746"/>
      <c r="EW79" s="746"/>
      <c r="EX79" s="746"/>
      <c r="EY79" s="746"/>
      <c r="EZ79" s="746"/>
      <c r="FA79" s="746"/>
      <c r="FB79" s="746"/>
      <c r="FC79" s="746"/>
      <c r="FD79" s="746"/>
      <c r="FE79" s="746"/>
      <c r="FF79" s="746"/>
      <c r="FG79" s="746"/>
      <c r="FH79" s="746"/>
      <c r="FI79" s="746"/>
      <c r="FJ79" s="746"/>
      <c r="FK79" s="746"/>
      <c r="FL79" s="746"/>
      <c r="FM79" s="746"/>
      <c r="FN79" s="746"/>
      <c r="FO79" s="746"/>
      <c r="FP79" s="746"/>
      <c r="FQ79" s="746"/>
      <c r="FR79" s="746"/>
      <c r="FS79" s="746"/>
      <c r="FT79" s="746"/>
      <c r="FU79" s="746"/>
      <c r="FV79" s="746"/>
      <c r="FW79" s="746"/>
      <c r="FX79" s="746"/>
      <c r="FY79" s="746"/>
      <c r="FZ79" s="746"/>
      <c r="GA79" s="746"/>
      <c r="GB79" s="746"/>
      <c r="GC79" s="746"/>
      <c r="GD79" s="746"/>
      <c r="GE79" s="746"/>
      <c r="GF79" s="746"/>
      <c r="GG79" s="746"/>
      <c r="GH79" s="746"/>
      <c r="GI79" s="746"/>
      <c r="GJ79" s="746"/>
      <c r="GK79" s="746"/>
      <c r="GL79" s="746"/>
      <c r="GM79" s="746"/>
      <c r="GN79" s="746"/>
      <c r="GO79" s="746"/>
      <c r="GP79" s="746"/>
      <c r="GQ79" s="746"/>
      <c r="GR79" s="746"/>
      <c r="GS79" s="746"/>
      <c r="GT79" s="746"/>
      <c r="GU79" s="746"/>
      <c r="GV79" s="746"/>
      <c r="GW79" s="746"/>
      <c r="GX79" s="746"/>
      <c r="GY79" s="746"/>
      <c r="GZ79" s="746"/>
      <c r="HA79" s="746"/>
      <c r="HB79" s="746"/>
      <c r="HC79" s="746"/>
      <c r="HD79" s="746"/>
      <c r="HE79" s="746"/>
      <c r="HF79" s="746"/>
      <c r="HG79" s="746"/>
      <c r="HH79" s="746"/>
      <c r="HI79" s="746"/>
      <c r="HJ79" s="746"/>
      <c r="HK79" s="746"/>
      <c r="HL79" s="746"/>
      <c r="HM79" s="746"/>
      <c r="HN79" s="746"/>
      <c r="HO79" s="746"/>
      <c r="HP79" s="746"/>
      <c r="HQ79" s="746"/>
      <c r="HR79" s="746"/>
      <c r="HS79" s="746"/>
      <c r="HT79" s="746"/>
      <c r="HU79" s="746"/>
      <c r="HV79" s="746"/>
      <c r="HW79" s="746"/>
      <c r="HX79" s="746"/>
      <c r="HY79" s="746"/>
      <c r="HZ79" s="746"/>
      <c r="IA79" s="746"/>
      <c r="IB79" s="746"/>
      <c r="IC79" s="746"/>
      <c r="ID79" s="746"/>
      <c r="IE79" s="746"/>
      <c r="IF79" s="746"/>
      <c r="IG79" s="746"/>
      <c r="IH79" s="746"/>
      <c r="II79" s="746"/>
      <c r="IJ79" s="746"/>
      <c r="IK79" s="746"/>
      <c r="IL79" s="746"/>
      <c r="IM79" s="746"/>
      <c r="IN79" s="746"/>
      <c r="IO79" s="746"/>
      <c r="IP79" s="746"/>
      <c r="IQ79" s="746"/>
      <c r="IR79" s="746"/>
      <c r="IS79" s="746"/>
      <c r="IT79" s="746"/>
      <c r="IU79" s="746"/>
      <c r="IV79" s="746"/>
      <c r="IW79" s="746"/>
      <c r="IX79" s="746"/>
      <c r="IY79" s="746"/>
      <c r="IZ79" s="746"/>
      <c r="JA79" s="746"/>
      <c r="JB79" s="746"/>
      <c r="JC79" s="746"/>
      <c r="JD79" s="746"/>
      <c r="JE79" s="746"/>
      <c r="JF79" s="746"/>
      <c r="JG79" s="746"/>
      <c r="JH79" s="746"/>
      <c r="JI79" s="746"/>
      <c r="JJ79" s="746"/>
      <c r="JK79" s="746"/>
      <c r="JL79" s="746"/>
      <c r="JM79" s="746"/>
      <c r="JN79" s="746"/>
      <c r="JO79" s="746"/>
      <c r="JP79" s="746"/>
      <c r="JQ79" s="746"/>
      <c r="JR79" s="746"/>
      <c r="JS79" s="746"/>
      <c r="JT79" s="746"/>
      <c r="JU79" s="746"/>
      <c r="JV79" s="746"/>
      <c r="JW79" s="746"/>
      <c r="JX79" s="746"/>
      <c r="JY79" s="746"/>
      <c r="JZ79" s="746"/>
      <c r="KA79" s="746"/>
      <c r="KB79" s="746"/>
      <c r="KC79" s="746"/>
      <c r="KD79" s="746"/>
      <c r="KE79" s="746"/>
      <c r="KF79" s="746"/>
      <c r="KG79" s="746"/>
      <c r="KH79" s="746"/>
      <c r="KI79" s="746"/>
      <c r="KJ79" s="746"/>
      <c r="KK79" s="746"/>
      <c r="KL79" s="746"/>
      <c r="KM79" s="746"/>
      <c r="KN79" s="746"/>
      <c r="KO79" s="746"/>
      <c r="KP79" s="746"/>
      <c r="KQ79" s="746"/>
      <c r="KR79" s="746"/>
      <c r="KS79" s="746"/>
      <c r="KT79" s="746"/>
      <c r="KU79" s="746"/>
      <c r="KV79" s="746"/>
      <c r="KW79" s="746"/>
      <c r="KX79" s="746"/>
      <c r="KY79" s="746"/>
      <c r="KZ79" s="746"/>
      <c r="LA79" s="746"/>
      <c r="LB79" s="746"/>
      <c r="LC79" s="746"/>
      <c r="LD79" s="746"/>
      <c r="LE79" s="746"/>
      <c r="LF79" s="746"/>
      <c r="LG79" s="746"/>
      <c r="LH79" s="746"/>
      <c r="LI79" s="746"/>
      <c r="LJ79" s="746"/>
      <c r="LK79" s="746"/>
      <c r="LL79" s="746"/>
      <c r="LM79" s="746"/>
      <c r="LN79" s="746"/>
      <c r="LO79" s="746"/>
      <c r="LP79" s="746"/>
      <c r="LQ79" s="746"/>
      <c r="LR79" s="746"/>
      <c r="LS79" s="746"/>
      <c r="LT79" s="746"/>
      <c r="LU79" s="746"/>
      <c r="LV79" s="746"/>
      <c r="LW79" s="746"/>
      <c r="LX79" s="746"/>
      <c r="LY79" s="746"/>
      <c r="LZ79" s="746"/>
      <c r="MA79" s="746"/>
      <c r="MB79" s="746"/>
      <c r="MC79" s="746"/>
      <c r="MD79" s="746"/>
      <c r="ME79" s="746"/>
      <c r="MF79" s="746"/>
      <c r="MG79" s="746"/>
      <c r="MH79" s="746"/>
      <c r="MI79" s="746"/>
      <c r="MJ79" s="746"/>
      <c r="MK79" s="746"/>
      <c r="ML79" s="746"/>
      <c r="MM79" s="746"/>
      <c r="MN79" s="746"/>
      <c r="MO79" s="746"/>
      <c r="MP79" s="746"/>
      <c r="MQ79" s="746"/>
      <c r="MR79" s="746"/>
      <c r="MS79" s="746"/>
      <c r="MT79" s="746"/>
      <c r="MU79" s="746"/>
      <c r="MV79" s="746"/>
      <c r="MW79" s="746"/>
      <c r="MX79" s="746"/>
      <c r="MY79" s="746"/>
      <c r="MZ79" s="746"/>
      <c r="NA79" s="746"/>
      <c r="NB79" s="746"/>
      <c r="NC79" s="746"/>
      <c r="ND79" s="746"/>
      <c r="NE79" s="746"/>
      <c r="NF79" s="746"/>
      <c r="NG79" s="746"/>
      <c r="NH79" s="746"/>
      <c r="NI79" s="746"/>
      <c r="NJ79" s="746"/>
      <c r="NK79" s="746"/>
      <c r="NL79" s="746"/>
      <c r="NM79" s="746"/>
      <c r="NN79" s="746"/>
      <c r="NO79" s="746"/>
      <c r="NP79" s="746"/>
      <c r="NQ79" s="746"/>
      <c r="NR79" s="746"/>
      <c r="NS79" s="746"/>
      <c r="NT79" s="746"/>
      <c r="NU79" s="746"/>
      <c r="NV79" s="746"/>
      <c r="NW79" s="746"/>
      <c r="NX79" s="746"/>
      <c r="NY79" s="746"/>
      <c r="NZ79" s="746"/>
      <c r="OA79" s="746"/>
      <c r="OB79" s="746"/>
      <c r="OC79" s="746"/>
      <c r="OD79" s="746"/>
      <c r="OE79" s="746"/>
      <c r="OF79" s="746"/>
      <c r="OG79" s="746"/>
      <c r="OH79" s="746"/>
      <c r="OI79" s="746"/>
      <c r="OJ79" s="746"/>
      <c r="OK79" s="746"/>
      <c r="OL79" s="746"/>
      <c r="OM79" s="746"/>
      <c r="ON79" s="746"/>
      <c r="OO79" s="746"/>
      <c r="OP79" s="746"/>
      <c r="OQ79" s="746"/>
      <c r="OR79" s="746"/>
      <c r="OS79" s="746"/>
      <c r="OT79" s="746"/>
      <c r="OU79" s="746"/>
      <c r="OV79" s="746"/>
      <c r="OW79" s="746"/>
      <c r="OX79" s="746"/>
      <c r="OY79" s="746"/>
      <c r="OZ79" s="746"/>
      <c r="PA79" s="746"/>
      <c r="PB79" s="746"/>
      <c r="PC79" s="746"/>
      <c r="PD79" s="746"/>
      <c r="PE79" s="746"/>
      <c r="PF79" s="746"/>
      <c r="PG79" s="746"/>
      <c r="PH79" s="746"/>
      <c r="PI79" s="746"/>
      <c r="PJ79" s="746"/>
      <c r="PK79" s="746"/>
      <c r="PL79" s="746"/>
      <c r="PM79" s="746"/>
      <c r="PN79" s="746"/>
      <c r="PO79" s="746"/>
      <c r="PP79" s="746"/>
      <c r="PQ79" s="746"/>
      <c r="PR79" s="746"/>
      <c r="PS79" s="746"/>
      <c r="PT79" s="746"/>
      <c r="PU79" s="746"/>
      <c r="PV79" s="746"/>
      <c r="PW79" s="746"/>
      <c r="PX79" s="746"/>
      <c r="PY79" s="746"/>
      <c r="PZ79" s="746"/>
      <c r="QA79" s="746"/>
      <c r="QB79" s="746"/>
      <c r="QC79" s="746"/>
      <c r="QD79" s="746"/>
      <c r="QE79" s="746"/>
      <c r="QF79" s="746"/>
      <c r="QG79" s="746"/>
      <c r="QH79" s="746"/>
      <c r="QI79" s="746"/>
      <c r="QJ79" s="746"/>
      <c r="QK79" s="746"/>
      <c r="QL79" s="746"/>
      <c r="QM79" s="746"/>
      <c r="QN79" s="746"/>
      <c r="QO79" s="746"/>
      <c r="QP79" s="746"/>
      <c r="QQ79" s="746"/>
      <c r="QR79" s="746"/>
      <c r="QS79" s="746"/>
      <c r="QT79" s="746"/>
      <c r="QU79" s="746"/>
      <c r="QV79" s="746"/>
      <c r="QW79" s="746"/>
      <c r="QX79" s="746"/>
      <c r="QY79" s="746"/>
      <c r="QZ79" s="746"/>
      <c r="RA79" s="746"/>
      <c r="RB79" s="746"/>
      <c r="RC79" s="746"/>
      <c r="RD79" s="746"/>
      <c r="RE79" s="746"/>
      <c r="RF79" s="746"/>
      <c r="RG79" s="746"/>
    </row>
    <row r="80" spans="1:475" ht="22.5" customHeight="1" thickBot="1" x14ac:dyDescent="0.3">
      <c r="A80" s="302"/>
      <c r="B80" s="791" t="s">
        <v>86</v>
      </c>
      <c r="C80" s="792"/>
      <c r="D80" s="333" t="s">
        <v>10</v>
      </c>
      <c r="E80" s="734" t="s">
        <v>66</v>
      </c>
      <c r="F80" s="735" t="s">
        <v>66</v>
      </c>
      <c r="G80" s="735" t="s">
        <v>66</v>
      </c>
      <c r="H80" s="735" t="s">
        <v>66</v>
      </c>
      <c r="I80" s="735" t="s">
        <v>66</v>
      </c>
      <c r="J80" s="735" t="s">
        <v>66</v>
      </c>
      <c r="K80" s="735" t="s">
        <v>66</v>
      </c>
      <c r="L80" s="735" t="s">
        <v>66</v>
      </c>
      <c r="M80" s="735" t="s">
        <v>66</v>
      </c>
      <c r="N80" s="735" t="s">
        <v>66</v>
      </c>
      <c r="O80" s="735" t="s">
        <v>66</v>
      </c>
      <c r="P80" s="735" t="s">
        <v>66</v>
      </c>
      <c r="Q80" s="735" t="s">
        <v>66</v>
      </c>
      <c r="R80" s="735" t="s">
        <v>66</v>
      </c>
      <c r="S80" s="735" t="s">
        <v>66</v>
      </c>
      <c r="T80" s="735" t="s">
        <v>66</v>
      </c>
      <c r="U80" s="735" t="s">
        <v>66</v>
      </c>
      <c r="V80" s="735" t="s">
        <v>66</v>
      </c>
      <c r="W80" s="735" t="s">
        <v>66</v>
      </c>
      <c r="X80" s="735" t="s">
        <v>66</v>
      </c>
      <c r="Y80" s="717" t="s">
        <v>41</v>
      </c>
      <c r="Z80" s="718" t="s">
        <v>139</v>
      </c>
      <c r="AA80" s="719" t="s">
        <v>42</v>
      </c>
      <c r="AB80" s="516"/>
      <c r="AC80" s="516"/>
      <c r="AD80" s="516"/>
      <c r="AE80" s="516"/>
      <c r="AF80" s="516"/>
      <c r="AG80" s="516"/>
      <c r="AH80" s="516"/>
      <c r="AI80" s="516"/>
      <c r="AJ80" s="516"/>
      <c r="AK80" s="516"/>
      <c r="AL80" s="516"/>
      <c r="AM80" s="516"/>
      <c r="AN80" s="516"/>
      <c r="AO80" s="516"/>
      <c r="AP80" s="516"/>
      <c r="AQ80" s="516"/>
      <c r="AR80" s="516"/>
      <c r="AS80" s="516"/>
      <c r="AT80" s="516"/>
      <c r="AU80" s="516"/>
      <c r="AV80" s="516"/>
      <c r="AW80" s="516"/>
      <c r="AX80" s="516"/>
      <c r="AY80" s="516"/>
      <c r="AZ80" s="516"/>
      <c r="BA80" s="516"/>
      <c r="BB80" s="516"/>
      <c r="BC80" s="516"/>
      <c r="BD80" s="516"/>
      <c r="BE80" s="516"/>
      <c r="BF80" s="516"/>
      <c r="BG80" s="516"/>
      <c r="BH80" s="516"/>
      <c r="BI80" s="516"/>
      <c r="BJ80" s="516"/>
      <c r="BK80" s="516"/>
      <c r="BL80" s="516"/>
      <c r="BM80" s="516"/>
      <c r="BN80" s="516"/>
      <c r="BO80" s="516"/>
      <c r="BP80" s="516"/>
      <c r="BQ80" s="516"/>
      <c r="BR80" s="516"/>
      <c r="BS80" s="516"/>
      <c r="BT80" s="516"/>
      <c r="BU80" s="516"/>
      <c r="BV80" s="516"/>
      <c r="BW80" s="516"/>
      <c r="BX80" s="516"/>
      <c r="BY80" s="516"/>
      <c r="BZ80" s="516"/>
      <c r="CA80" s="516"/>
      <c r="CB80" s="516"/>
      <c r="CC80" s="516"/>
      <c r="CD80" s="516"/>
      <c r="CE80" s="516"/>
      <c r="CF80" s="516"/>
      <c r="CG80" s="516"/>
      <c r="CH80" s="516"/>
      <c r="CI80" s="516"/>
      <c r="CJ80" s="516"/>
      <c r="CK80" s="516"/>
      <c r="CL80" s="516"/>
      <c r="CM80" s="516"/>
      <c r="CN80" s="516"/>
      <c r="CO80" s="516"/>
      <c r="CP80" s="516"/>
      <c r="CQ80" s="516"/>
      <c r="CR80" s="516"/>
      <c r="CS80" s="516"/>
      <c r="CT80" s="516"/>
      <c r="CU80" s="516"/>
      <c r="CV80" s="516"/>
      <c r="CW80" s="516"/>
      <c r="CX80" s="516"/>
      <c r="CY80" s="516"/>
      <c r="CZ80" s="516"/>
      <c r="DA80" s="516"/>
      <c r="DB80" s="516"/>
      <c r="DC80" s="516"/>
      <c r="DD80" s="516"/>
      <c r="DE80" s="516"/>
      <c r="DF80" s="516"/>
      <c r="DG80" s="516"/>
      <c r="DH80" s="516"/>
      <c r="DI80" s="516"/>
      <c r="DJ80" s="516"/>
      <c r="DK80" s="516"/>
      <c r="DL80" s="516"/>
      <c r="DM80" s="516"/>
      <c r="DN80" s="516"/>
      <c r="DO80" s="516"/>
      <c r="DP80" s="516"/>
      <c r="DQ80" s="516"/>
      <c r="DR80" s="516"/>
      <c r="DS80" s="516"/>
      <c r="DT80" s="516"/>
      <c r="DU80" s="516"/>
      <c r="DV80" s="516"/>
      <c r="DW80" s="516"/>
      <c r="DX80" s="516"/>
      <c r="DY80" s="516"/>
      <c r="DZ80" s="516"/>
      <c r="EA80" s="516"/>
      <c r="EB80" s="516"/>
      <c r="EC80" s="516"/>
      <c r="ED80" s="516"/>
      <c r="EE80" s="516"/>
      <c r="EF80" s="516"/>
      <c r="EG80" s="516"/>
      <c r="EH80" s="516"/>
      <c r="EI80" s="516"/>
      <c r="EJ80" s="516"/>
      <c r="EK80" s="516"/>
      <c r="EL80" s="516"/>
      <c r="EM80" s="516"/>
      <c r="EN80" s="516"/>
      <c r="EO80" s="516"/>
      <c r="EP80" s="516"/>
      <c r="EQ80" s="516"/>
      <c r="ER80" s="516"/>
      <c r="ES80" s="516"/>
      <c r="ET80" s="516"/>
      <c r="EU80" s="516"/>
      <c r="EV80" s="516"/>
      <c r="EW80" s="516"/>
      <c r="EX80" s="516"/>
      <c r="EY80" s="516"/>
      <c r="EZ80" s="516"/>
      <c r="FA80" s="516"/>
      <c r="FB80" s="516"/>
      <c r="FC80" s="516"/>
      <c r="FD80" s="516"/>
      <c r="FE80" s="516"/>
      <c r="FF80" s="516"/>
      <c r="FG80" s="516"/>
      <c r="FH80" s="516"/>
      <c r="FI80" s="516"/>
      <c r="FJ80" s="516"/>
      <c r="FK80" s="516"/>
      <c r="FL80" s="516"/>
      <c r="FM80" s="516"/>
      <c r="FN80" s="516"/>
      <c r="FO80" s="516"/>
      <c r="FP80" s="516"/>
      <c r="FQ80" s="516"/>
      <c r="FR80" s="516"/>
      <c r="FS80" s="516"/>
      <c r="FT80" s="516"/>
      <c r="FU80" s="516"/>
      <c r="FV80" s="516"/>
      <c r="FW80" s="516"/>
      <c r="FX80" s="516"/>
      <c r="FY80" s="516"/>
      <c r="FZ80" s="516"/>
      <c r="GA80" s="516"/>
      <c r="GB80" s="516"/>
      <c r="GC80" s="516"/>
      <c r="GD80" s="516"/>
      <c r="GE80" s="516"/>
      <c r="GF80" s="516"/>
      <c r="GG80" s="516"/>
      <c r="GH80" s="516"/>
      <c r="GI80" s="516"/>
      <c r="GJ80" s="516"/>
      <c r="GK80" s="516"/>
      <c r="GL80" s="516"/>
      <c r="GM80" s="516"/>
      <c r="GN80" s="516"/>
      <c r="GO80" s="516"/>
      <c r="GP80" s="516"/>
      <c r="GQ80" s="516"/>
      <c r="GR80" s="516"/>
      <c r="GS80" s="516"/>
      <c r="GT80" s="516"/>
      <c r="GU80" s="516"/>
      <c r="GV80" s="516"/>
      <c r="GW80" s="516"/>
      <c r="GX80" s="516"/>
      <c r="GY80" s="516"/>
      <c r="GZ80" s="516"/>
      <c r="HA80" s="516"/>
      <c r="HB80" s="516"/>
      <c r="HC80" s="516"/>
      <c r="HD80" s="516"/>
      <c r="HE80" s="516"/>
      <c r="HF80" s="516"/>
      <c r="HG80" s="516"/>
      <c r="HH80" s="516"/>
      <c r="HI80" s="516"/>
      <c r="HJ80" s="516"/>
      <c r="HK80" s="516"/>
      <c r="HL80" s="516"/>
      <c r="HM80" s="516"/>
      <c r="HN80" s="516"/>
      <c r="HO80" s="516"/>
      <c r="HP80" s="516"/>
      <c r="HQ80" s="516"/>
      <c r="HR80" s="516"/>
      <c r="HS80" s="516"/>
      <c r="HT80" s="516"/>
      <c r="HU80" s="516"/>
      <c r="HV80" s="516"/>
      <c r="HW80" s="516"/>
      <c r="HX80" s="516"/>
      <c r="HY80" s="516"/>
      <c r="HZ80" s="516"/>
      <c r="IA80" s="516"/>
      <c r="IB80" s="516"/>
      <c r="IC80" s="516"/>
      <c r="ID80" s="516"/>
      <c r="IE80" s="516"/>
      <c r="IF80" s="516"/>
      <c r="IG80" s="516"/>
      <c r="IH80" s="516"/>
      <c r="II80" s="516"/>
      <c r="IJ80" s="516"/>
      <c r="IK80" s="516"/>
      <c r="IL80" s="516"/>
      <c r="IM80" s="516"/>
      <c r="IN80" s="516"/>
      <c r="IO80" s="516"/>
      <c r="IP80" s="516"/>
      <c r="IQ80" s="516"/>
      <c r="IR80" s="516"/>
      <c r="IS80" s="516"/>
      <c r="IT80" s="516"/>
      <c r="IU80" s="516"/>
      <c r="IV80" s="516"/>
      <c r="IW80" s="516"/>
      <c r="IX80" s="516"/>
      <c r="IY80" s="516"/>
      <c r="IZ80" s="516"/>
      <c r="JA80" s="516"/>
      <c r="JB80" s="516"/>
      <c r="JC80" s="516"/>
      <c r="JD80" s="516"/>
      <c r="JE80" s="516"/>
      <c r="JF80" s="516"/>
      <c r="JG80" s="516"/>
      <c r="JH80" s="516"/>
      <c r="JI80" s="516"/>
      <c r="JJ80" s="516"/>
      <c r="JK80" s="516"/>
      <c r="JL80" s="516"/>
      <c r="JM80" s="516"/>
      <c r="JN80" s="516"/>
      <c r="JO80" s="516"/>
      <c r="JP80" s="516"/>
      <c r="JQ80" s="516"/>
      <c r="JR80" s="516"/>
      <c r="JS80" s="516"/>
      <c r="JT80" s="516"/>
      <c r="JU80" s="516"/>
      <c r="JV80" s="516"/>
      <c r="JW80" s="516"/>
      <c r="JX80" s="516"/>
      <c r="JY80" s="516"/>
      <c r="JZ80" s="516"/>
      <c r="KA80" s="516"/>
      <c r="KB80" s="516"/>
      <c r="KC80" s="516"/>
      <c r="KD80" s="516"/>
      <c r="KE80" s="516"/>
      <c r="KF80" s="516"/>
      <c r="KG80" s="516"/>
      <c r="KH80" s="516"/>
      <c r="KI80" s="516"/>
      <c r="KJ80" s="516"/>
      <c r="KK80" s="516"/>
      <c r="KL80" s="516"/>
      <c r="KM80" s="516"/>
      <c r="KN80" s="516"/>
      <c r="KO80" s="516"/>
      <c r="KP80" s="516"/>
      <c r="KQ80" s="516"/>
      <c r="KR80" s="516"/>
      <c r="KS80" s="516"/>
      <c r="KT80" s="516"/>
      <c r="KU80" s="516"/>
      <c r="KV80" s="516"/>
      <c r="KW80" s="516"/>
      <c r="KX80" s="516"/>
      <c r="KY80" s="516"/>
      <c r="KZ80" s="516"/>
      <c r="LA80" s="516"/>
      <c r="LB80" s="516"/>
      <c r="LC80" s="516"/>
      <c r="LD80" s="516"/>
      <c r="LE80" s="516"/>
      <c r="LF80" s="516"/>
      <c r="LG80" s="516"/>
      <c r="LH80" s="516"/>
      <c r="LI80" s="516"/>
      <c r="LJ80" s="516"/>
      <c r="LK80" s="516"/>
      <c r="LL80" s="516"/>
      <c r="LM80" s="516"/>
      <c r="LN80" s="516"/>
      <c r="LO80" s="516"/>
      <c r="LP80" s="516"/>
      <c r="LQ80" s="516"/>
      <c r="LR80" s="516"/>
      <c r="LS80" s="516"/>
      <c r="LT80" s="516"/>
      <c r="LU80" s="516"/>
      <c r="LV80" s="516"/>
      <c r="LW80" s="516"/>
      <c r="LX80" s="516"/>
      <c r="LY80" s="516"/>
      <c r="LZ80" s="516"/>
      <c r="MA80" s="516"/>
      <c r="MB80" s="516"/>
      <c r="MC80" s="516"/>
      <c r="MD80" s="516"/>
      <c r="ME80" s="516"/>
      <c r="MF80" s="516"/>
      <c r="MG80" s="516"/>
      <c r="MH80" s="516"/>
      <c r="MI80" s="516"/>
      <c r="MJ80" s="516"/>
      <c r="MK80" s="516"/>
      <c r="ML80" s="516"/>
      <c r="MM80" s="516"/>
      <c r="MN80" s="516"/>
      <c r="MO80" s="516"/>
      <c r="MP80" s="516"/>
      <c r="MQ80" s="516"/>
      <c r="MR80" s="516"/>
      <c r="MS80" s="516"/>
      <c r="MT80" s="516"/>
      <c r="MU80" s="516"/>
      <c r="MV80" s="516"/>
      <c r="MW80" s="516"/>
      <c r="MX80" s="516"/>
      <c r="MY80" s="516"/>
      <c r="MZ80" s="516"/>
      <c r="NA80" s="516"/>
      <c r="NB80" s="516"/>
      <c r="NC80" s="516"/>
      <c r="ND80" s="516"/>
      <c r="NE80" s="516"/>
      <c r="NF80" s="516"/>
      <c r="NG80" s="516"/>
      <c r="NH80" s="516"/>
      <c r="NI80" s="516"/>
      <c r="NJ80" s="516"/>
      <c r="NK80" s="516"/>
      <c r="NL80" s="516"/>
      <c r="NM80" s="516"/>
      <c r="NN80" s="516"/>
      <c r="NO80" s="516"/>
      <c r="NP80" s="516"/>
      <c r="NQ80" s="516"/>
      <c r="NR80" s="516"/>
      <c r="NS80" s="516"/>
      <c r="NT80" s="516"/>
      <c r="NU80" s="516"/>
      <c r="NV80" s="516"/>
      <c r="NW80" s="516"/>
      <c r="NX80" s="516"/>
      <c r="NY80" s="516"/>
      <c r="NZ80" s="516"/>
      <c r="OA80" s="516"/>
      <c r="OB80" s="516"/>
      <c r="OC80" s="516"/>
      <c r="OD80" s="516"/>
      <c r="OE80" s="516"/>
      <c r="OF80" s="516"/>
      <c r="OG80" s="516"/>
      <c r="OH80" s="516"/>
      <c r="OI80" s="516"/>
      <c r="OJ80" s="516"/>
      <c r="OK80" s="516"/>
      <c r="OL80" s="516"/>
      <c r="OM80" s="516"/>
      <c r="ON80" s="516"/>
      <c r="OO80" s="516"/>
      <c r="OP80" s="516"/>
      <c r="OQ80" s="516"/>
      <c r="OR80" s="516"/>
      <c r="OS80" s="516"/>
      <c r="OT80" s="516"/>
      <c r="OU80" s="516"/>
      <c r="OV80" s="516"/>
      <c r="OW80" s="516"/>
      <c r="OX80" s="516"/>
      <c r="OY80" s="516"/>
      <c r="OZ80" s="516"/>
      <c r="PA80" s="516"/>
      <c r="PB80" s="516"/>
      <c r="PC80" s="516"/>
      <c r="PD80" s="516"/>
      <c r="PE80" s="516"/>
      <c r="PF80" s="516"/>
      <c r="PG80" s="516"/>
      <c r="PH80" s="516"/>
      <c r="PI80" s="516"/>
      <c r="PJ80" s="516"/>
      <c r="PK80" s="516"/>
      <c r="PL80" s="516"/>
      <c r="PM80" s="516"/>
      <c r="PN80" s="516"/>
      <c r="PO80" s="516"/>
      <c r="PP80" s="516"/>
      <c r="PQ80" s="516"/>
      <c r="PR80" s="516"/>
      <c r="PS80" s="516"/>
      <c r="PT80" s="516"/>
      <c r="PU80" s="516"/>
      <c r="PV80" s="516"/>
      <c r="PW80" s="516"/>
      <c r="PX80" s="516"/>
      <c r="PY80" s="516"/>
      <c r="PZ80" s="516"/>
      <c r="QA80" s="516"/>
      <c r="QB80" s="516"/>
      <c r="QC80" s="516"/>
      <c r="QD80" s="516"/>
      <c r="QE80" s="516"/>
      <c r="QF80" s="516"/>
      <c r="QG80" s="516"/>
      <c r="QH80" s="516"/>
      <c r="QI80" s="516"/>
      <c r="QJ80" s="516"/>
      <c r="QK80" s="516"/>
      <c r="QL80" s="516"/>
      <c r="QM80" s="516"/>
      <c r="QN80" s="516"/>
      <c r="QO80" s="516"/>
      <c r="QP80" s="516"/>
      <c r="QQ80" s="516"/>
      <c r="QR80" s="516"/>
      <c r="QS80" s="516"/>
      <c r="QT80" s="516"/>
      <c r="QU80" s="516"/>
      <c r="QV80" s="516"/>
      <c r="QW80" s="516"/>
      <c r="QX80" s="516"/>
      <c r="QY80" s="516"/>
      <c r="QZ80" s="516"/>
      <c r="RA80" s="516"/>
      <c r="RB80" s="516"/>
      <c r="RC80" s="516"/>
      <c r="RD80" s="516"/>
      <c r="RE80" s="516"/>
      <c r="RF80" s="516"/>
      <c r="RG80" s="516"/>
    </row>
    <row r="81" spans="1:475" ht="39.6" x14ac:dyDescent="0.25">
      <c r="A81" s="326">
        <v>57</v>
      </c>
      <c r="B81" s="120" t="s">
        <v>192</v>
      </c>
      <c r="C81" s="165" t="s">
        <v>194</v>
      </c>
      <c r="D81" s="149" t="s">
        <v>54</v>
      </c>
      <c r="E81" s="739" t="str">
        <f t="shared" ref="E81:X81" si="39">IF(E77="N", "X", "")</f>
        <v/>
      </c>
      <c r="F81" s="659" t="str">
        <f t="shared" si="39"/>
        <v/>
      </c>
      <c r="G81" s="659" t="str">
        <f t="shared" si="39"/>
        <v/>
      </c>
      <c r="H81" s="659" t="str">
        <f t="shared" si="39"/>
        <v/>
      </c>
      <c r="I81" s="659"/>
      <c r="J81" s="659" t="str">
        <f t="shared" si="39"/>
        <v/>
      </c>
      <c r="K81" s="659" t="str">
        <f t="shared" si="39"/>
        <v/>
      </c>
      <c r="L81" s="659" t="str">
        <f t="shared" si="39"/>
        <v/>
      </c>
      <c r="M81" s="659" t="str">
        <f t="shared" si="39"/>
        <v/>
      </c>
      <c r="N81" s="659" t="str">
        <f t="shared" si="39"/>
        <v/>
      </c>
      <c r="O81" s="659" t="str">
        <f t="shared" si="39"/>
        <v/>
      </c>
      <c r="P81" s="659" t="str">
        <f t="shared" si="39"/>
        <v/>
      </c>
      <c r="Q81" s="659" t="str">
        <f t="shared" si="39"/>
        <v/>
      </c>
      <c r="R81" s="659" t="str">
        <f t="shared" si="39"/>
        <v/>
      </c>
      <c r="S81" s="659" t="str">
        <f t="shared" si="39"/>
        <v/>
      </c>
      <c r="T81" s="659" t="str">
        <f t="shared" si="39"/>
        <v/>
      </c>
      <c r="U81" s="659" t="str">
        <f t="shared" si="39"/>
        <v/>
      </c>
      <c r="V81" s="659" t="str">
        <f t="shared" si="39"/>
        <v/>
      </c>
      <c r="W81" s="659" t="str">
        <f t="shared" si="39"/>
        <v/>
      </c>
      <c r="X81" s="659" t="str">
        <f t="shared" si="39"/>
        <v/>
      </c>
      <c r="Y81" s="727"/>
      <c r="Z81" s="728"/>
      <c r="AA81" s="527"/>
      <c r="AB81" s="516"/>
      <c r="AC81" s="516"/>
      <c r="AD81" s="516"/>
      <c r="AE81" s="516"/>
      <c r="AF81" s="516"/>
      <c r="AG81" s="516"/>
      <c r="AH81" s="516"/>
      <c r="AI81" s="516"/>
      <c r="AJ81" s="516"/>
      <c r="AK81" s="516"/>
      <c r="AL81" s="516"/>
      <c r="AM81" s="516"/>
      <c r="AN81" s="516"/>
      <c r="AO81" s="516"/>
      <c r="AP81" s="516"/>
      <c r="AQ81" s="516"/>
      <c r="AR81" s="516"/>
      <c r="AS81" s="516"/>
      <c r="AT81" s="516"/>
      <c r="AU81" s="516"/>
      <c r="AV81" s="516"/>
      <c r="AW81" s="516"/>
      <c r="AX81" s="516"/>
      <c r="AY81" s="516"/>
      <c r="AZ81" s="516"/>
      <c r="BA81" s="516"/>
      <c r="BB81" s="516"/>
      <c r="BC81" s="516"/>
      <c r="BD81" s="516"/>
      <c r="BE81" s="516"/>
      <c r="BF81" s="516"/>
      <c r="BG81" s="516"/>
      <c r="BH81" s="516"/>
      <c r="BI81" s="516"/>
      <c r="BJ81" s="516"/>
      <c r="BK81" s="516"/>
      <c r="BL81" s="516"/>
      <c r="BM81" s="516"/>
      <c r="BN81" s="516"/>
      <c r="BO81" s="516"/>
      <c r="BP81" s="516"/>
      <c r="BQ81" s="516"/>
      <c r="BR81" s="516"/>
      <c r="BS81" s="516"/>
      <c r="BT81" s="516"/>
      <c r="BU81" s="516"/>
      <c r="BV81" s="516"/>
      <c r="BW81" s="516"/>
      <c r="BX81" s="516"/>
      <c r="BY81" s="516"/>
      <c r="BZ81" s="516"/>
      <c r="CA81" s="516"/>
      <c r="CB81" s="516"/>
      <c r="CC81" s="516"/>
      <c r="CD81" s="516"/>
      <c r="CE81" s="516"/>
      <c r="CF81" s="516"/>
      <c r="CG81" s="516"/>
      <c r="CH81" s="516"/>
      <c r="CI81" s="516"/>
      <c r="CJ81" s="516"/>
      <c r="CK81" s="516"/>
      <c r="CL81" s="516"/>
      <c r="CM81" s="516"/>
      <c r="CN81" s="516"/>
      <c r="CO81" s="516"/>
      <c r="CP81" s="516"/>
      <c r="CQ81" s="516"/>
      <c r="CR81" s="516"/>
      <c r="CS81" s="516"/>
      <c r="CT81" s="516"/>
      <c r="CU81" s="516"/>
      <c r="CV81" s="516"/>
      <c r="CW81" s="516"/>
      <c r="CX81" s="516"/>
      <c r="CY81" s="516"/>
      <c r="CZ81" s="516"/>
      <c r="DA81" s="516"/>
      <c r="DB81" s="516"/>
      <c r="DC81" s="516"/>
      <c r="DD81" s="516"/>
      <c r="DE81" s="516"/>
      <c r="DF81" s="516"/>
      <c r="DG81" s="516"/>
      <c r="DH81" s="516"/>
      <c r="DI81" s="516"/>
      <c r="DJ81" s="516"/>
      <c r="DK81" s="516"/>
      <c r="DL81" s="516"/>
      <c r="DM81" s="516"/>
      <c r="DN81" s="516"/>
      <c r="DO81" s="516"/>
      <c r="DP81" s="516"/>
      <c r="DQ81" s="516"/>
      <c r="DR81" s="516"/>
      <c r="DS81" s="516"/>
      <c r="DT81" s="516"/>
      <c r="DU81" s="516"/>
      <c r="DV81" s="516"/>
      <c r="DW81" s="516"/>
      <c r="DX81" s="516"/>
      <c r="DY81" s="516"/>
      <c r="DZ81" s="516"/>
      <c r="EA81" s="516"/>
      <c r="EB81" s="516"/>
      <c r="EC81" s="516"/>
      <c r="ED81" s="516"/>
      <c r="EE81" s="516"/>
      <c r="EF81" s="516"/>
      <c r="EG81" s="516"/>
      <c r="EH81" s="516"/>
      <c r="EI81" s="516"/>
      <c r="EJ81" s="516"/>
      <c r="EK81" s="516"/>
      <c r="EL81" s="516"/>
      <c r="EM81" s="516"/>
      <c r="EN81" s="516"/>
      <c r="EO81" s="516"/>
      <c r="EP81" s="516"/>
      <c r="EQ81" s="516"/>
      <c r="ER81" s="516"/>
      <c r="ES81" s="516"/>
      <c r="ET81" s="516"/>
      <c r="EU81" s="516"/>
      <c r="EV81" s="516"/>
      <c r="EW81" s="516"/>
      <c r="EX81" s="516"/>
      <c r="EY81" s="516"/>
      <c r="EZ81" s="516"/>
      <c r="FA81" s="516"/>
      <c r="FB81" s="516"/>
      <c r="FC81" s="516"/>
      <c r="FD81" s="516"/>
      <c r="FE81" s="516"/>
      <c r="FF81" s="516"/>
      <c r="FG81" s="516"/>
      <c r="FH81" s="516"/>
      <c r="FI81" s="516"/>
      <c r="FJ81" s="516"/>
      <c r="FK81" s="516"/>
      <c r="FL81" s="516"/>
      <c r="FM81" s="516"/>
      <c r="FN81" s="516"/>
      <c r="FO81" s="516"/>
      <c r="FP81" s="516"/>
      <c r="FQ81" s="516"/>
      <c r="FR81" s="516"/>
      <c r="FS81" s="516"/>
      <c r="FT81" s="516"/>
      <c r="FU81" s="516"/>
      <c r="FV81" s="516"/>
      <c r="FW81" s="516"/>
      <c r="FX81" s="516"/>
      <c r="FY81" s="516"/>
      <c r="FZ81" s="516"/>
      <c r="GA81" s="516"/>
      <c r="GB81" s="516"/>
      <c r="GC81" s="516"/>
      <c r="GD81" s="516"/>
      <c r="GE81" s="516"/>
      <c r="GF81" s="516"/>
      <c r="GG81" s="516"/>
      <c r="GH81" s="516"/>
      <c r="GI81" s="516"/>
      <c r="GJ81" s="516"/>
      <c r="GK81" s="516"/>
      <c r="GL81" s="516"/>
      <c r="GM81" s="516"/>
      <c r="GN81" s="516"/>
      <c r="GO81" s="516"/>
      <c r="GP81" s="516"/>
      <c r="GQ81" s="516"/>
      <c r="GR81" s="516"/>
      <c r="GS81" s="516"/>
      <c r="GT81" s="516"/>
      <c r="GU81" s="516"/>
      <c r="GV81" s="516"/>
      <c r="GW81" s="516"/>
      <c r="GX81" s="516"/>
      <c r="GY81" s="516"/>
      <c r="GZ81" s="516"/>
      <c r="HA81" s="516"/>
      <c r="HB81" s="516"/>
      <c r="HC81" s="516"/>
      <c r="HD81" s="516"/>
      <c r="HE81" s="516"/>
      <c r="HF81" s="516"/>
      <c r="HG81" s="516"/>
      <c r="HH81" s="516"/>
      <c r="HI81" s="516"/>
      <c r="HJ81" s="516"/>
      <c r="HK81" s="516"/>
      <c r="HL81" s="516"/>
      <c r="HM81" s="516"/>
      <c r="HN81" s="516"/>
      <c r="HO81" s="516"/>
      <c r="HP81" s="516"/>
      <c r="HQ81" s="516"/>
      <c r="HR81" s="516"/>
      <c r="HS81" s="516"/>
      <c r="HT81" s="516"/>
      <c r="HU81" s="516"/>
      <c r="HV81" s="516"/>
      <c r="HW81" s="516"/>
      <c r="HX81" s="516"/>
      <c r="HY81" s="516"/>
      <c r="HZ81" s="516"/>
      <c r="IA81" s="516"/>
      <c r="IB81" s="516"/>
      <c r="IC81" s="516"/>
      <c r="ID81" s="516"/>
      <c r="IE81" s="516"/>
      <c r="IF81" s="516"/>
      <c r="IG81" s="516"/>
      <c r="IH81" s="516"/>
      <c r="II81" s="516"/>
      <c r="IJ81" s="516"/>
      <c r="IK81" s="516"/>
      <c r="IL81" s="516"/>
      <c r="IM81" s="516"/>
      <c r="IN81" s="516"/>
      <c r="IO81" s="516"/>
      <c r="IP81" s="516"/>
      <c r="IQ81" s="516"/>
      <c r="IR81" s="516"/>
      <c r="IS81" s="516"/>
      <c r="IT81" s="516"/>
      <c r="IU81" s="516"/>
      <c r="IV81" s="516"/>
      <c r="IW81" s="516"/>
      <c r="IX81" s="516"/>
      <c r="IY81" s="516"/>
      <c r="IZ81" s="516"/>
      <c r="JA81" s="516"/>
      <c r="JB81" s="516"/>
      <c r="JC81" s="516"/>
      <c r="JD81" s="516"/>
      <c r="JE81" s="516"/>
      <c r="JF81" s="516"/>
      <c r="JG81" s="516"/>
      <c r="JH81" s="516"/>
      <c r="JI81" s="516"/>
      <c r="JJ81" s="516"/>
      <c r="JK81" s="516"/>
      <c r="JL81" s="516"/>
      <c r="JM81" s="516"/>
      <c r="JN81" s="516"/>
      <c r="JO81" s="516"/>
      <c r="JP81" s="516"/>
      <c r="JQ81" s="516"/>
      <c r="JR81" s="516"/>
      <c r="JS81" s="516"/>
      <c r="JT81" s="516"/>
      <c r="JU81" s="516"/>
      <c r="JV81" s="516"/>
      <c r="JW81" s="516"/>
      <c r="JX81" s="516"/>
      <c r="JY81" s="516"/>
      <c r="JZ81" s="516"/>
      <c r="KA81" s="516"/>
      <c r="KB81" s="516"/>
      <c r="KC81" s="516"/>
      <c r="KD81" s="516"/>
      <c r="KE81" s="516"/>
      <c r="KF81" s="516"/>
      <c r="KG81" s="516"/>
      <c r="KH81" s="516"/>
      <c r="KI81" s="516"/>
      <c r="KJ81" s="516"/>
      <c r="KK81" s="516"/>
      <c r="KL81" s="516"/>
      <c r="KM81" s="516"/>
      <c r="KN81" s="516"/>
      <c r="KO81" s="516"/>
      <c r="KP81" s="516"/>
      <c r="KQ81" s="516"/>
      <c r="KR81" s="516"/>
      <c r="KS81" s="516"/>
      <c r="KT81" s="516"/>
      <c r="KU81" s="516"/>
      <c r="KV81" s="516"/>
      <c r="KW81" s="516"/>
      <c r="KX81" s="516"/>
      <c r="KY81" s="516"/>
      <c r="KZ81" s="516"/>
      <c r="LA81" s="516"/>
      <c r="LB81" s="516"/>
      <c r="LC81" s="516"/>
      <c r="LD81" s="516"/>
      <c r="LE81" s="516"/>
      <c r="LF81" s="516"/>
      <c r="LG81" s="516"/>
      <c r="LH81" s="516"/>
      <c r="LI81" s="516"/>
      <c r="LJ81" s="516"/>
      <c r="LK81" s="516"/>
      <c r="LL81" s="516"/>
      <c r="LM81" s="516"/>
      <c r="LN81" s="516"/>
      <c r="LO81" s="516"/>
      <c r="LP81" s="516"/>
      <c r="LQ81" s="516"/>
      <c r="LR81" s="516"/>
      <c r="LS81" s="516"/>
      <c r="LT81" s="516"/>
      <c r="LU81" s="516"/>
      <c r="LV81" s="516"/>
      <c r="LW81" s="516"/>
      <c r="LX81" s="516"/>
      <c r="LY81" s="516"/>
      <c r="LZ81" s="516"/>
      <c r="MA81" s="516"/>
      <c r="MB81" s="516"/>
      <c r="MC81" s="516"/>
      <c r="MD81" s="516"/>
      <c r="ME81" s="516"/>
      <c r="MF81" s="516"/>
      <c r="MG81" s="516"/>
      <c r="MH81" s="516"/>
      <c r="MI81" s="516"/>
      <c r="MJ81" s="516"/>
      <c r="MK81" s="516"/>
      <c r="ML81" s="516"/>
      <c r="MM81" s="516"/>
      <c r="MN81" s="516"/>
      <c r="MO81" s="516"/>
      <c r="MP81" s="516"/>
      <c r="MQ81" s="516"/>
      <c r="MR81" s="516"/>
      <c r="MS81" s="516"/>
      <c r="MT81" s="516"/>
      <c r="MU81" s="516"/>
      <c r="MV81" s="516"/>
      <c r="MW81" s="516"/>
      <c r="MX81" s="516"/>
      <c r="MY81" s="516"/>
      <c r="MZ81" s="516"/>
      <c r="NA81" s="516"/>
      <c r="NB81" s="516"/>
      <c r="NC81" s="516"/>
      <c r="ND81" s="516"/>
      <c r="NE81" s="516"/>
      <c r="NF81" s="516"/>
      <c r="NG81" s="516"/>
      <c r="NH81" s="516"/>
      <c r="NI81" s="516"/>
      <c r="NJ81" s="516"/>
      <c r="NK81" s="516"/>
      <c r="NL81" s="516"/>
      <c r="NM81" s="516"/>
      <c r="NN81" s="516"/>
      <c r="NO81" s="516"/>
      <c r="NP81" s="516"/>
      <c r="NQ81" s="516"/>
      <c r="NR81" s="516"/>
      <c r="NS81" s="516"/>
      <c r="NT81" s="516"/>
      <c r="NU81" s="516"/>
      <c r="NV81" s="516"/>
      <c r="NW81" s="516"/>
      <c r="NX81" s="516"/>
      <c r="NY81" s="516"/>
      <c r="NZ81" s="516"/>
      <c r="OA81" s="516"/>
      <c r="OB81" s="516"/>
      <c r="OC81" s="516"/>
      <c r="OD81" s="516"/>
      <c r="OE81" s="516"/>
      <c r="OF81" s="516"/>
      <c r="OG81" s="516"/>
      <c r="OH81" s="516"/>
      <c r="OI81" s="516"/>
      <c r="OJ81" s="516"/>
      <c r="OK81" s="516"/>
      <c r="OL81" s="516"/>
      <c r="OM81" s="516"/>
      <c r="ON81" s="516"/>
      <c r="OO81" s="516"/>
      <c r="OP81" s="516"/>
      <c r="OQ81" s="516"/>
      <c r="OR81" s="516"/>
      <c r="OS81" s="516"/>
      <c r="OT81" s="516"/>
      <c r="OU81" s="516"/>
      <c r="OV81" s="516"/>
      <c r="OW81" s="516"/>
      <c r="OX81" s="516"/>
      <c r="OY81" s="516"/>
      <c r="OZ81" s="516"/>
      <c r="PA81" s="516"/>
      <c r="PB81" s="516"/>
      <c r="PC81" s="516"/>
      <c r="PD81" s="516"/>
      <c r="PE81" s="516"/>
      <c r="PF81" s="516"/>
      <c r="PG81" s="516"/>
      <c r="PH81" s="516"/>
      <c r="PI81" s="516"/>
      <c r="PJ81" s="516"/>
      <c r="PK81" s="516"/>
      <c r="PL81" s="516"/>
      <c r="PM81" s="516"/>
      <c r="PN81" s="516"/>
      <c r="PO81" s="516"/>
      <c r="PP81" s="516"/>
      <c r="PQ81" s="516"/>
      <c r="PR81" s="516"/>
      <c r="PS81" s="516"/>
      <c r="PT81" s="516"/>
      <c r="PU81" s="516"/>
      <c r="PV81" s="516"/>
      <c r="PW81" s="516"/>
      <c r="PX81" s="516"/>
      <c r="PY81" s="516"/>
      <c r="PZ81" s="516"/>
      <c r="QA81" s="516"/>
      <c r="QB81" s="516"/>
      <c r="QC81" s="516"/>
      <c r="QD81" s="516"/>
      <c r="QE81" s="516"/>
      <c r="QF81" s="516"/>
      <c r="QG81" s="516"/>
      <c r="QH81" s="516"/>
      <c r="QI81" s="516"/>
      <c r="QJ81" s="516"/>
      <c r="QK81" s="516"/>
      <c r="QL81" s="516"/>
      <c r="QM81" s="516"/>
      <c r="QN81" s="516"/>
      <c r="QO81" s="516"/>
      <c r="QP81" s="516"/>
      <c r="QQ81" s="516"/>
      <c r="QR81" s="516"/>
      <c r="QS81" s="516"/>
      <c r="QT81" s="516"/>
      <c r="QU81" s="516"/>
      <c r="QV81" s="516"/>
      <c r="QW81" s="516"/>
      <c r="QX81" s="516"/>
      <c r="QY81" s="516"/>
      <c r="QZ81" s="516"/>
      <c r="RA81" s="516"/>
      <c r="RB81" s="516"/>
      <c r="RC81" s="516"/>
      <c r="RD81" s="516"/>
      <c r="RE81" s="516"/>
      <c r="RF81" s="516"/>
      <c r="RG81" s="516"/>
    </row>
    <row r="82" spans="1:475" ht="39.6" x14ac:dyDescent="0.25">
      <c r="A82" s="293">
        <v>58</v>
      </c>
      <c r="B82" s="121" t="s">
        <v>192</v>
      </c>
      <c r="C82" s="159" t="s">
        <v>300</v>
      </c>
      <c r="D82" s="151" t="s">
        <v>70</v>
      </c>
      <c r="E82" s="425" t="str">
        <f t="shared" ref="E82:X82" si="40">IF(OR(E81="N", E77="N"), "X", "")</f>
        <v/>
      </c>
      <c r="F82" s="425" t="str">
        <f t="shared" si="40"/>
        <v/>
      </c>
      <c r="G82" s="425" t="str">
        <f t="shared" si="40"/>
        <v/>
      </c>
      <c r="H82" s="425" t="str">
        <f t="shared" si="40"/>
        <v/>
      </c>
      <c r="I82" s="425" t="str">
        <f t="shared" si="40"/>
        <v/>
      </c>
      <c r="J82" s="425" t="str">
        <f t="shared" si="40"/>
        <v/>
      </c>
      <c r="K82" s="425" t="str">
        <f t="shared" si="40"/>
        <v/>
      </c>
      <c r="L82" s="425" t="str">
        <f t="shared" si="40"/>
        <v/>
      </c>
      <c r="M82" s="425" t="str">
        <f t="shared" si="40"/>
        <v/>
      </c>
      <c r="N82" s="425" t="str">
        <f t="shared" si="40"/>
        <v/>
      </c>
      <c r="O82" s="425" t="str">
        <f t="shared" si="40"/>
        <v/>
      </c>
      <c r="P82" s="425" t="str">
        <f t="shared" si="40"/>
        <v/>
      </c>
      <c r="Q82" s="425" t="str">
        <f t="shared" si="40"/>
        <v/>
      </c>
      <c r="R82" s="425" t="str">
        <f t="shared" si="40"/>
        <v/>
      </c>
      <c r="S82" s="425" t="str">
        <f t="shared" si="40"/>
        <v/>
      </c>
      <c r="T82" s="425" t="str">
        <f t="shared" si="40"/>
        <v/>
      </c>
      <c r="U82" s="425" t="str">
        <f t="shared" si="40"/>
        <v/>
      </c>
      <c r="V82" s="425" t="str">
        <f t="shared" si="40"/>
        <v/>
      </c>
      <c r="W82" s="425" t="str">
        <f t="shared" si="40"/>
        <v/>
      </c>
      <c r="X82" s="425" t="str">
        <f t="shared" si="40"/>
        <v/>
      </c>
      <c r="Y82" s="642"/>
      <c r="Z82" s="643"/>
      <c r="AA82" s="525"/>
      <c r="AB82" s="516"/>
      <c r="AC82" s="516"/>
      <c r="AD82" s="516"/>
      <c r="AE82" s="516"/>
      <c r="AF82" s="516"/>
      <c r="AG82" s="516"/>
      <c r="AH82" s="516"/>
      <c r="AI82" s="516"/>
      <c r="AJ82" s="516"/>
      <c r="AK82" s="516"/>
      <c r="AL82" s="516"/>
      <c r="AM82" s="516"/>
      <c r="AN82" s="516"/>
      <c r="AO82" s="516"/>
      <c r="AP82" s="516"/>
      <c r="AQ82" s="516"/>
      <c r="AR82" s="516"/>
      <c r="AS82" s="516"/>
      <c r="AT82" s="516"/>
      <c r="AU82" s="516"/>
      <c r="AV82" s="516"/>
      <c r="AW82" s="516"/>
      <c r="AX82" s="516"/>
      <c r="AY82" s="516"/>
      <c r="AZ82" s="516"/>
      <c r="BA82" s="516"/>
      <c r="BB82" s="516"/>
      <c r="BC82" s="516"/>
      <c r="BD82" s="516"/>
      <c r="BE82" s="516"/>
      <c r="BF82" s="516"/>
      <c r="BG82" s="516"/>
      <c r="BH82" s="516"/>
      <c r="BI82" s="516"/>
      <c r="BJ82" s="516"/>
      <c r="BK82" s="516"/>
      <c r="BL82" s="516"/>
      <c r="BM82" s="516"/>
      <c r="BN82" s="516"/>
      <c r="BO82" s="516"/>
      <c r="BP82" s="516"/>
      <c r="BQ82" s="516"/>
      <c r="BR82" s="516"/>
      <c r="BS82" s="516"/>
      <c r="BT82" s="516"/>
      <c r="BU82" s="516"/>
      <c r="BV82" s="516"/>
      <c r="BW82" s="516"/>
      <c r="BX82" s="516"/>
      <c r="BY82" s="516"/>
      <c r="BZ82" s="516"/>
      <c r="CA82" s="516"/>
      <c r="CB82" s="516"/>
      <c r="CC82" s="516"/>
      <c r="CD82" s="516"/>
      <c r="CE82" s="516"/>
      <c r="CF82" s="516"/>
      <c r="CG82" s="516"/>
      <c r="CH82" s="516"/>
      <c r="CI82" s="516"/>
      <c r="CJ82" s="516"/>
      <c r="CK82" s="516"/>
      <c r="CL82" s="516"/>
      <c r="CM82" s="516"/>
      <c r="CN82" s="516"/>
      <c r="CO82" s="516"/>
      <c r="CP82" s="516"/>
      <c r="CQ82" s="516"/>
      <c r="CR82" s="516"/>
      <c r="CS82" s="516"/>
      <c r="CT82" s="516"/>
      <c r="CU82" s="516"/>
      <c r="CV82" s="516"/>
      <c r="CW82" s="516"/>
      <c r="CX82" s="516"/>
      <c r="CY82" s="516"/>
      <c r="CZ82" s="516"/>
      <c r="DA82" s="516"/>
      <c r="DB82" s="516"/>
      <c r="DC82" s="516"/>
      <c r="DD82" s="516"/>
      <c r="DE82" s="516"/>
      <c r="DF82" s="516"/>
      <c r="DG82" s="516"/>
      <c r="DH82" s="516"/>
      <c r="DI82" s="516"/>
      <c r="DJ82" s="516"/>
      <c r="DK82" s="516"/>
      <c r="DL82" s="516"/>
      <c r="DM82" s="516"/>
      <c r="DN82" s="516"/>
      <c r="DO82" s="516"/>
      <c r="DP82" s="516"/>
      <c r="DQ82" s="516"/>
      <c r="DR82" s="516"/>
      <c r="DS82" s="516"/>
      <c r="DT82" s="516"/>
      <c r="DU82" s="516"/>
      <c r="DV82" s="516"/>
      <c r="DW82" s="516"/>
      <c r="DX82" s="516"/>
      <c r="DY82" s="516"/>
      <c r="DZ82" s="516"/>
      <c r="EA82" s="516"/>
      <c r="EB82" s="516"/>
      <c r="EC82" s="516"/>
      <c r="ED82" s="516"/>
      <c r="EE82" s="516"/>
      <c r="EF82" s="516"/>
      <c r="EG82" s="516"/>
      <c r="EH82" s="516"/>
      <c r="EI82" s="516"/>
      <c r="EJ82" s="516"/>
      <c r="EK82" s="516"/>
      <c r="EL82" s="516"/>
      <c r="EM82" s="516"/>
      <c r="EN82" s="516"/>
      <c r="EO82" s="516"/>
      <c r="EP82" s="516"/>
      <c r="EQ82" s="516"/>
      <c r="ER82" s="516"/>
      <c r="ES82" s="516"/>
      <c r="ET82" s="516"/>
      <c r="EU82" s="516"/>
      <c r="EV82" s="516"/>
      <c r="EW82" s="516"/>
      <c r="EX82" s="516"/>
      <c r="EY82" s="516"/>
      <c r="EZ82" s="516"/>
      <c r="FA82" s="516"/>
      <c r="FB82" s="516"/>
      <c r="FC82" s="516"/>
      <c r="FD82" s="516"/>
      <c r="FE82" s="516"/>
      <c r="FF82" s="516"/>
      <c r="FG82" s="516"/>
      <c r="FH82" s="516"/>
      <c r="FI82" s="516"/>
      <c r="FJ82" s="516"/>
      <c r="FK82" s="516"/>
      <c r="FL82" s="516"/>
      <c r="FM82" s="516"/>
      <c r="FN82" s="516"/>
      <c r="FO82" s="516"/>
      <c r="FP82" s="516"/>
      <c r="FQ82" s="516"/>
      <c r="FR82" s="516"/>
      <c r="FS82" s="516"/>
      <c r="FT82" s="516"/>
      <c r="FU82" s="516"/>
      <c r="FV82" s="516"/>
      <c r="FW82" s="516"/>
      <c r="FX82" s="516"/>
      <c r="FY82" s="516"/>
      <c r="FZ82" s="516"/>
      <c r="GA82" s="516"/>
      <c r="GB82" s="516"/>
      <c r="GC82" s="516"/>
      <c r="GD82" s="516"/>
      <c r="GE82" s="516"/>
      <c r="GF82" s="516"/>
      <c r="GG82" s="516"/>
      <c r="GH82" s="516"/>
      <c r="GI82" s="516"/>
      <c r="GJ82" s="516"/>
      <c r="GK82" s="516"/>
      <c r="GL82" s="516"/>
      <c r="GM82" s="516"/>
      <c r="GN82" s="516"/>
      <c r="GO82" s="516"/>
      <c r="GP82" s="516"/>
      <c r="GQ82" s="516"/>
      <c r="GR82" s="516"/>
      <c r="GS82" s="516"/>
      <c r="GT82" s="516"/>
      <c r="GU82" s="516"/>
      <c r="GV82" s="516"/>
      <c r="GW82" s="516"/>
      <c r="GX82" s="516"/>
      <c r="GY82" s="516"/>
      <c r="GZ82" s="516"/>
      <c r="HA82" s="516"/>
      <c r="HB82" s="516"/>
      <c r="HC82" s="516"/>
      <c r="HD82" s="516"/>
      <c r="HE82" s="516"/>
      <c r="HF82" s="516"/>
      <c r="HG82" s="516"/>
      <c r="HH82" s="516"/>
      <c r="HI82" s="516"/>
      <c r="HJ82" s="516"/>
      <c r="HK82" s="516"/>
      <c r="HL82" s="516"/>
      <c r="HM82" s="516"/>
      <c r="HN82" s="516"/>
      <c r="HO82" s="516"/>
      <c r="HP82" s="516"/>
      <c r="HQ82" s="516"/>
      <c r="HR82" s="516"/>
      <c r="HS82" s="516"/>
      <c r="HT82" s="516"/>
      <c r="HU82" s="516"/>
      <c r="HV82" s="516"/>
      <c r="HW82" s="516"/>
      <c r="HX82" s="516"/>
      <c r="HY82" s="516"/>
      <c r="HZ82" s="516"/>
      <c r="IA82" s="516"/>
      <c r="IB82" s="516"/>
      <c r="IC82" s="516"/>
      <c r="ID82" s="516"/>
      <c r="IE82" s="516"/>
      <c r="IF82" s="516"/>
      <c r="IG82" s="516"/>
      <c r="IH82" s="516"/>
      <c r="II82" s="516"/>
      <c r="IJ82" s="516"/>
      <c r="IK82" s="516"/>
      <c r="IL82" s="516"/>
      <c r="IM82" s="516"/>
      <c r="IN82" s="516"/>
      <c r="IO82" s="516"/>
      <c r="IP82" s="516"/>
      <c r="IQ82" s="516"/>
      <c r="IR82" s="516"/>
      <c r="IS82" s="516"/>
      <c r="IT82" s="516"/>
      <c r="IU82" s="516"/>
      <c r="IV82" s="516"/>
      <c r="IW82" s="516"/>
      <c r="IX82" s="516"/>
      <c r="IY82" s="516"/>
      <c r="IZ82" s="516"/>
      <c r="JA82" s="516"/>
      <c r="JB82" s="516"/>
      <c r="JC82" s="516"/>
      <c r="JD82" s="516"/>
      <c r="JE82" s="516"/>
      <c r="JF82" s="516"/>
      <c r="JG82" s="516"/>
      <c r="JH82" s="516"/>
      <c r="JI82" s="516"/>
      <c r="JJ82" s="516"/>
      <c r="JK82" s="516"/>
      <c r="JL82" s="516"/>
      <c r="JM82" s="516"/>
      <c r="JN82" s="516"/>
      <c r="JO82" s="516"/>
      <c r="JP82" s="516"/>
      <c r="JQ82" s="516"/>
      <c r="JR82" s="516"/>
      <c r="JS82" s="516"/>
      <c r="JT82" s="516"/>
      <c r="JU82" s="516"/>
      <c r="JV82" s="516"/>
      <c r="JW82" s="516"/>
      <c r="JX82" s="516"/>
      <c r="JY82" s="516"/>
      <c r="JZ82" s="516"/>
      <c r="KA82" s="516"/>
      <c r="KB82" s="516"/>
      <c r="KC82" s="516"/>
      <c r="KD82" s="516"/>
      <c r="KE82" s="516"/>
      <c r="KF82" s="516"/>
      <c r="KG82" s="516"/>
      <c r="KH82" s="516"/>
      <c r="KI82" s="516"/>
      <c r="KJ82" s="516"/>
      <c r="KK82" s="516"/>
      <c r="KL82" s="516"/>
      <c r="KM82" s="516"/>
      <c r="KN82" s="516"/>
      <c r="KO82" s="516"/>
      <c r="KP82" s="516"/>
      <c r="KQ82" s="516"/>
      <c r="KR82" s="516"/>
      <c r="KS82" s="516"/>
      <c r="KT82" s="516"/>
      <c r="KU82" s="516"/>
      <c r="KV82" s="516"/>
      <c r="KW82" s="516"/>
      <c r="KX82" s="516"/>
      <c r="KY82" s="516"/>
      <c r="KZ82" s="516"/>
      <c r="LA82" s="516"/>
      <c r="LB82" s="516"/>
      <c r="LC82" s="516"/>
      <c r="LD82" s="516"/>
      <c r="LE82" s="516"/>
      <c r="LF82" s="516"/>
      <c r="LG82" s="516"/>
      <c r="LH82" s="516"/>
      <c r="LI82" s="516"/>
      <c r="LJ82" s="516"/>
      <c r="LK82" s="516"/>
      <c r="LL82" s="516"/>
      <c r="LM82" s="516"/>
      <c r="LN82" s="516"/>
      <c r="LO82" s="516"/>
      <c r="LP82" s="516"/>
      <c r="LQ82" s="516"/>
      <c r="LR82" s="516"/>
      <c r="LS82" s="516"/>
      <c r="LT82" s="516"/>
      <c r="LU82" s="516"/>
      <c r="LV82" s="516"/>
      <c r="LW82" s="516"/>
      <c r="LX82" s="516"/>
      <c r="LY82" s="516"/>
      <c r="LZ82" s="516"/>
      <c r="MA82" s="516"/>
      <c r="MB82" s="516"/>
      <c r="MC82" s="516"/>
      <c r="MD82" s="516"/>
      <c r="ME82" s="516"/>
      <c r="MF82" s="516"/>
      <c r="MG82" s="516"/>
      <c r="MH82" s="516"/>
      <c r="MI82" s="516"/>
      <c r="MJ82" s="516"/>
      <c r="MK82" s="516"/>
      <c r="ML82" s="516"/>
      <c r="MM82" s="516"/>
      <c r="MN82" s="516"/>
      <c r="MO82" s="516"/>
      <c r="MP82" s="516"/>
      <c r="MQ82" s="516"/>
      <c r="MR82" s="516"/>
      <c r="MS82" s="516"/>
      <c r="MT82" s="516"/>
      <c r="MU82" s="516"/>
      <c r="MV82" s="516"/>
      <c r="MW82" s="516"/>
      <c r="MX82" s="516"/>
      <c r="MY82" s="516"/>
      <c r="MZ82" s="516"/>
      <c r="NA82" s="516"/>
      <c r="NB82" s="516"/>
      <c r="NC82" s="516"/>
      <c r="ND82" s="516"/>
      <c r="NE82" s="516"/>
      <c r="NF82" s="516"/>
      <c r="NG82" s="516"/>
      <c r="NH82" s="516"/>
      <c r="NI82" s="516"/>
      <c r="NJ82" s="516"/>
      <c r="NK82" s="516"/>
      <c r="NL82" s="516"/>
      <c r="NM82" s="516"/>
      <c r="NN82" s="516"/>
      <c r="NO82" s="516"/>
      <c r="NP82" s="516"/>
      <c r="NQ82" s="516"/>
      <c r="NR82" s="516"/>
      <c r="NS82" s="516"/>
      <c r="NT82" s="516"/>
      <c r="NU82" s="516"/>
      <c r="NV82" s="516"/>
      <c r="NW82" s="516"/>
      <c r="NX82" s="516"/>
      <c r="NY82" s="516"/>
      <c r="NZ82" s="516"/>
      <c r="OA82" s="516"/>
      <c r="OB82" s="516"/>
      <c r="OC82" s="516"/>
      <c r="OD82" s="516"/>
      <c r="OE82" s="516"/>
      <c r="OF82" s="516"/>
      <c r="OG82" s="516"/>
      <c r="OH82" s="516"/>
      <c r="OI82" s="516"/>
      <c r="OJ82" s="516"/>
      <c r="OK82" s="516"/>
      <c r="OL82" s="516"/>
      <c r="OM82" s="516"/>
      <c r="ON82" s="516"/>
      <c r="OO82" s="516"/>
      <c r="OP82" s="516"/>
      <c r="OQ82" s="516"/>
      <c r="OR82" s="516"/>
      <c r="OS82" s="516"/>
      <c r="OT82" s="516"/>
      <c r="OU82" s="516"/>
      <c r="OV82" s="516"/>
      <c r="OW82" s="516"/>
      <c r="OX82" s="516"/>
      <c r="OY82" s="516"/>
      <c r="OZ82" s="516"/>
      <c r="PA82" s="516"/>
      <c r="PB82" s="516"/>
      <c r="PC82" s="516"/>
      <c r="PD82" s="516"/>
      <c r="PE82" s="516"/>
      <c r="PF82" s="516"/>
      <c r="PG82" s="516"/>
      <c r="PH82" s="516"/>
      <c r="PI82" s="516"/>
      <c r="PJ82" s="516"/>
      <c r="PK82" s="516"/>
      <c r="PL82" s="516"/>
      <c r="PM82" s="516"/>
      <c r="PN82" s="516"/>
      <c r="PO82" s="516"/>
      <c r="PP82" s="516"/>
      <c r="PQ82" s="516"/>
      <c r="PR82" s="516"/>
      <c r="PS82" s="516"/>
      <c r="PT82" s="516"/>
      <c r="PU82" s="516"/>
      <c r="PV82" s="516"/>
      <c r="PW82" s="516"/>
      <c r="PX82" s="516"/>
      <c r="PY82" s="516"/>
      <c r="PZ82" s="516"/>
      <c r="QA82" s="516"/>
      <c r="QB82" s="516"/>
      <c r="QC82" s="516"/>
      <c r="QD82" s="516"/>
      <c r="QE82" s="516"/>
      <c r="QF82" s="516"/>
      <c r="QG82" s="516"/>
      <c r="QH82" s="516"/>
      <c r="QI82" s="516"/>
      <c r="QJ82" s="516"/>
      <c r="QK82" s="516"/>
      <c r="QL82" s="516"/>
      <c r="QM82" s="516"/>
      <c r="QN82" s="516"/>
      <c r="QO82" s="516"/>
      <c r="QP82" s="516"/>
      <c r="QQ82" s="516"/>
      <c r="QR82" s="516"/>
      <c r="QS82" s="516"/>
      <c r="QT82" s="516"/>
      <c r="QU82" s="516"/>
      <c r="QV82" s="516"/>
      <c r="QW82" s="516"/>
      <c r="QX82" s="516"/>
      <c r="QY82" s="516"/>
      <c r="QZ82" s="516"/>
      <c r="RA82" s="516"/>
      <c r="RB82" s="516"/>
      <c r="RC82" s="516"/>
      <c r="RD82" s="516"/>
      <c r="RE82" s="516"/>
      <c r="RF82" s="516"/>
      <c r="RG82" s="516"/>
    </row>
    <row r="83" spans="1:475" ht="40.200000000000003" thickBot="1" x14ac:dyDescent="0.3">
      <c r="A83" s="322">
        <v>59</v>
      </c>
      <c r="B83" s="122" t="s">
        <v>192</v>
      </c>
      <c r="C83" s="157" t="s">
        <v>344</v>
      </c>
      <c r="D83" s="152" t="s">
        <v>70</v>
      </c>
      <c r="E83" s="646" t="str">
        <f t="shared" ref="E83:X83" si="41">IF(OR(E81="N", E82="N", E77="N"), "X", "")</f>
        <v/>
      </c>
      <c r="F83" s="646" t="str">
        <f t="shared" si="41"/>
        <v/>
      </c>
      <c r="G83" s="646" t="str">
        <f t="shared" si="41"/>
        <v/>
      </c>
      <c r="H83" s="646" t="str">
        <f t="shared" si="41"/>
        <v/>
      </c>
      <c r="I83" s="646" t="str">
        <f t="shared" si="41"/>
        <v/>
      </c>
      <c r="J83" s="646" t="str">
        <f t="shared" si="41"/>
        <v/>
      </c>
      <c r="K83" s="646" t="str">
        <f t="shared" si="41"/>
        <v/>
      </c>
      <c r="L83" s="646" t="str">
        <f t="shared" si="41"/>
        <v/>
      </c>
      <c r="M83" s="646" t="str">
        <f t="shared" si="41"/>
        <v/>
      </c>
      <c r="N83" s="646" t="str">
        <f t="shared" si="41"/>
        <v/>
      </c>
      <c r="O83" s="646" t="str">
        <f t="shared" si="41"/>
        <v/>
      </c>
      <c r="P83" s="646" t="str">
        <f t="shared" si="41"/>
        <v/>
      </c>
      <c r="Q83" s="646" t="str">
        <f t="shared" si="41"/>
        <v/>
      </c>
      <c r="R83" s="646" t="str">
        <f t="shared" si="41"/>
        <v/>
      </c>
      <c r="S83" s="646" t="str">
        <f t="shared" si="41"/>
        <v/>
      </c>
      <c r="T83" s="646" t="str">
        <f t="shared" si="41"/>
        <v/>
      </c>
      <c r="U83" s="646" t="str">
        <f t="shared" si="41"/>
        <v/>
      </c>
      <c r="V83" s="646" t="str">
        <f t="shared" si="41"/>
        <v/>
      </c>
      <c r="W83" s="646" t="str">
        <f t="shared" si="41"/>
        <v/>
      </c>
      <c r="X83" s="646" t="str">
        <f t="shared" si="41"/>
        <v/>
      </c>
      <c r="Y83" s="664"/>
      <c r="Z83" s="665"/>
      <c r="AA83" s="666"/>
      <c r="AB83" s="516"/>
      <c r="AC83" s="516"/>
      <c r="AD83" s="516"/>
      <c r="AE83" s="516"/>
      <c r="AF83" s="516"/>
      <c r="AG83" s="516"/>
      <c r="AH83" s="516"/>
      <c r="AI83" s="516"/>
      <c r="AJ83" s="516"/>
      <c r="AK83" s="516"/>
      <c r="AL83" s="516"/>
      <c r="AM83" s="516"/>
      <c r="AN83" s="516"/>
      <c r="AO83" s="516"/>
      <c r="AP83" s="516"/>
      <c r="AQ83" s="516"/>
      <c r="AR83" s="516"/>
      <c r="AS83" s="516"/>
      <c r="AT83" s="516"/>
      <c r="AU83" s="516"/>
      <c r="AV83" s="516"/>
      <c r="AW83" s="516"/>
      <c r="AX83" s="516"/>
      <c r="AY83" s="516"/>
      <c r="AZ83" s="516"/>
      <c r="BA83" s="516"/>
      <c r="BB83" s="516"/>
      <c r="BC83" s="516"/>
      <c r="BD83" s="516"/>
      <c r="BE83" s="516"/>
      <c r="BF83" s="516"/>
      <c r="BG83" s="516"/>
      <c r="BH83" s="516"/>
      <c r="BI83" s="516"/>
      <c r="BJ83" s="516"/>
      <c r="BK83" s="516"/>
      <c r="BL83" s="516"/>
      <c r="BM83" s="516"/>
      <c r="BN83" s="516"/>
      <c r="BO83" s="516"/>
      <c r="BP83" s="516"/>
      <c r="BQ83" s="516"/>
      <c r="BR83" s="516"/>
      <c r="BS83" s="516"/>
      <c r="BT83" s="516"/>
      <c r="BU83" s="516"/>
      <c r="BV83" s="516"/>
      <c r="BW83" s="516"/>
      <c r="BX83" s="516"/>
      <c r="BY83" s="516"/>
      <c r="BZ83" s="516"/>
      <c r="CA83" s="516"/>
      <c r="CB83" s="516"/>
      <c r="CC83" s="516"/>
      <c r="CD83" s="516"/>
      <c r="CE83" s="516"/>
      <c r="CF83" s="516"/>
      <c r="CG83" s="516"/>
      <c r="CH83" s="516"/>
      <c r="CI83" s="516"/>
      <c r="CJ83" s="516"/>
      <c r="CK83" s="516"/>
      <c r="CL83" s="516"/>
      <c r="CM83" s="516"/>
      <c r="CN83" s="516"/>
      <c r="CO83" s="516"/>
      <c r="CP83" s="516"/>
      <c r="CQ83" s="516"/>
      <c r="CR83" s="516"/>
      <c r="CS83" s="516"/>
      <c r="CT83" s="516"/>
      <c r="CU83" s="516"/>
      <c r="CV83" s="516"/>
      <c r="CW83" s="516"/>
      <c r="CX83" s="516"/>
      <c r="CY83" s="516"/>
      <c r="CZ83" s="516"/>
      <c r="DA83" s="516"/>
      <c r="DB83" s="516"/>
      <c r="DC83" s="516"/>
      <c r="DD83" s="516"/>
      <c r="DE83" s="516"/>
      <c r="DF83" s="516"/>
      <c r="DG83" s="516"/>
      <c r="DH83" s="516"/>
      <c r="DI83" s="516"/>
      <c r="DJ83" s="516"/>
      <c r="DK83" s="516"/>
      <c r="DL83" s="516"/>
      <c r="DM83" s="516"/>
      <c r="DN83" s="516"/>
      <c r="DO83" s="516"/>
      <c r="DP83" s="516"/>
      <c r="DQ83" s="516"/>
      <c r="DR83" s="516"/>
      <c r="DS83" s="516"/>
      <c r="DT83" s="516"/>
      <c r="DU83" s="516"/>
      <c r="DV83" s="516"/>
      <c r="DW83" s="516"/>
      <c r="DX83" s="516"/>
      <c r="DY83" s="516"/>
      <c r="DZ83" s="516"/>
      <c r="EA83" s="516"/>
      <c r="EB83" s="516"/>
      <c r="EC83" s="516"/>
      <c r="ED83" s="516"/>
      <c r="EE83" s="516"/>
      <c r="EF83" s="516"/>
      <c r="EG83" s="516"/>
      <c r="EH83" s="516"/>
      <c r="EI83" s="516"/>
      <c r="EJ83" s="516"/>
      <c r="EK83" s="516"/>
      <c r="EL83" s="516"/>
      <c r="EM83" s="516"/>
      <c r="EN83" s="516"/>
      <c r="EO83" s="516"/>
      <c r="EP83" s="516"/>
      <c r="EQ83" s="516"/>
      <c r="ER83" s="516"/>
      <c r="ES83" s="516"/>
      <c r="ET83" s="516"/>
      <c r="EU83" s="516"/>
      <c r="EV83" s="516"/>
      <c r="EW83" s="516"/>
      <c r="EX83" s="516"/>
      <c r="EY83" s="516"/>
      <c r="EZ83" s="516"/>
      <c r="FA83" s="516"/>
      <c r="FB83" s="516"/>
      <c r="FC83" s="516"/>
      <c r="FD83" s="516"/>
      <c r="FE83" s="516"/>
      <c r="FF83" s="516"/>
      <c r="FG83" s="516"/>
      <c r="FH83" s="516"/>
      <c r="FI83" s="516"/>
      <c r="FJ83" s="516"/>
      <c r="FK83" s="516"/>
      <c r="FL83" s="516"/>
      <c r="FM83" s="516"/>
      <c r="FN83" s="516"/>
      <c r="FO83" s="516"/>
      <c r="FP83" s="516"/>
      <c r="FQ83" s="516"/>
      <c r="FR83" s="516"/>
      <c r="FS83" s="516"/>
      <c r="FT83" s="516"/>
      <c r="FU83" s="516"/>
      <c r="FV83" s="516"/>
      <c r="FW83" s="516"/>
      <c r="FX83" s="516"/>
      <c r="FY83" s="516"/>
      <c r="FZ83" s="516"/>
      <c r="GA83" s="516"/>
      <c r="GB83" s="516"/>
      <c r="GC83" s="516"/>
      <c r="GD83" s="516"/>
      <c r="GE83" s="516"/>
      <c r="GF83" s="516"/>
      <c r="GG83" s="516"/>
      <c r="GH83" s="516"/>
      <c r="GI83" s="516"/>
      <c r="GJ83" s="516"/>
      <c r="GK83" s="516"/>
      <c r="GL83" s="516"/>
      <c r="GM83" s="516"/>
      <c r="GN83" s="516"/>
      <c r="GO83" s="516"/>
      <c r="GP83" s="516"/>
      <c r="GQ83" s="516"/>
      <c r="GR83" s="516"/>
      <c r="GS83" s="516"/>
      <c r="GT83" s="516"/>
      <c r="GU83" s="516"/>
      <c r="GV83" s="516"/>
      <c r="GW83" s="516"/>
      <c r="GX83" s="516"/>
      <c r="GY83" s="516"/>
      <c r="GZ83" s="516"/>
      <c r="HA83" s="516"/>
      <c r="HB83" s="516"/>
      <c r="HC83" s="516"/>
      <c r="HD83" s="516"/>
      <c r="HE83" s="516"/>
      <c r="HF83" s="516"/>
      <c r="HG83" s="516"/>
      <c r="HH83" s="516"/>
      <c r="HI83" s="516"/>
      <c r="HJ83" s="516"/>
      <c r="HK83" s="516"/>
      <c r="HL83" s="516"/>
      <c r="HM83" s="516"/>
      <c r="HN83" s="516"/>
      <c r="HO83" s="516"/>
      <c r="HP83" s="516"/>
      <c r="HQ83" s="516"/>
      <c r="HR83" s="516"/>
      <c r="HS83" s="516"/>
      <c r="HT83" s="516"/>
      <c r="HU83" s="516"/>
      <c r="HV83" s="516"/>
      <c r="HW83" s="516"/>
      <c r="HX83" s="516"/>
      <c r="HY83" s="516"/>
      <c r="HZ83" s="516"/>
      <c r="IA83" s="516"/>
      <c r="IB83" s="516"/>
      <c r="IC83" s="516"/>
      <c r="ID83" s="516"/>
      <c r="IE83" s="516"/>
      <c r="IF83" s="516"/>
      <c r="IG83" s="516"/>
      <c r="IH83" s="516"/>
      <c r="II83" s="516"/>
      <c r="IJ83" s="516"/>
      <c r="IK83" s="516"/>
      <c r="IL83" s="516"/>
      <c r="IM83" s="516"/>
      <c r="IN83" s="516"/>
      <c r="IO83" s="516"/>
      <c r="IP83" s="516"/>
      <c r="IQ83" s="516"/>
      <c r="IR83" s="516"/>
      <c r="IS83" s="516"/>
      <c r="IT83" s="516"/>
      <c r="IU83" s="516"/>
      <c r="IV83" s="516"/>
      <c r="IW83" s="516"/>
      <c r="IX83" s="516"/>
      <c r="IY83" s="516"/>
      <c r="IZ83" s="516"/>
      <c r="JA83" s="516"/>
      <c r="JB83" s="516"/>
      <c r="JC83" s="516"/>
      <c r="JD83" s="516"/>
      <c r="JE83" s="516"/>
      <c r="JF83" s="516"/>
      <c r="JG83" s="516"/>
      <c r="JH83" s="516"/>
      <c r="JI83" s="516"/>
      <c r="JJ83" s="516"/>
      <c r="JK83" s="516"/>
      <c r="JL83" s="516"/>
      <c r="JM83" s="516"/>
      <c r="JN83" s="516"/>
      <c r="JO83" s="516"/>
      <c r="JP83" s="516"/>
      <c r="JQ83" s="516"/>
      <c r="JR83" s="516"/>
      <c r="JS83" s="516"/>
      <c r="JT83" s="516"/>
      <c r="JU83" s="516"/>
      <c r="JV83" s="516"/>
      <c r="JW83" s="516"/>
      <c r="JX83" s="516"/>
      <c r="JY83" s="516"/>
      <c r="JZ83" s="516"/>
      <c r="KA83" s="516"/>
      <c r="KB83" s="516"/>
      <c r="KC83" s="516"/>
      <c r="KD83" s="516"/>
      <c r="KE83" s="516"/>
      <c r="KF83" s="516"/>
      <c r="KG83" s="516"/>
      <c r="KH83" s="516"/>
      <c r="KI83" s="516"/>
      <c r="KJ83" s="516"/>
      <c r="KK83" s="516"/>
      <c r="KL83" s="516"/>
      <c r="KM83" s="516"/>
      <c r="KN83" s="516"/>
      <c r="KO83" s="516"/>
      <c r="KP83" s="516"/>
      <c r="KQ83" s="516"/>
      <c r="KR83" s="516"/>
      <c r="KS83" s="516"/>
      <c r="KT83" s="516"/>
      <c r="KU83" s="516"/>
      <c r="KV83" s="516"/>
      <c r="KW83" s="516"/>
      <c r="KX83" s="516"/>
      <c r="KY83" s="516"/>
      <c r="KZ83" s="516"/>
      <c r="LA83" s="516"/>
      <c r="LB83" s="516"/>
      <c r="LC83" s="516"/>
      <c r="LD83" s="516"/>
      <c r="LE83" s="516"/>
      <c r="LF83" s="516"/>
      <c r="LG83" s="516"/>
      <c r="LH83" s="516"/>
      <c r="LI83" s="516"/>
      <c r="LJ83" s="516"/>
      <c r="LK83" s="516"/>
      <c r="LL83" s="516"/>
      <c r="LM83" s="516"/>
      <c r="LN83" s="516"/>
      <c r="LO83" s="516"/>
      <c r="LP83" s="516"/>
      <c r="LQ83" s="516"/>
      <c r="LR83" s="516"/>
      <c r="LS83" s="516"/>
      <c r="LT83" s="516"/>
      <c r="LU83" s="516"/>
      <c r="LV83" s="516"/>
      <c r="LW83" s="516"/>
      <c r="LX83" s="516"/>
      <c r="LY83" s="516"/>
      <c r="LZ83" s="516"/>
      <c r="MA83" s="516"/>
      <c r="MB83" s="516"/>
      <c r="MC83" s="516"/>
      <c r="MD83" s="516"/>
      <c r="ME83" s="516"/>
      <c r="MF83" s="516"/>
      <c r="MG83" s="516"/>
      <c r="MH83" s="516"/>
      <c r="MI83" s="516"/>
      <c r="MJ83" s="516"/>
      <c r="MK83" s="516"/>
      <c r="ML83" s="516"/>
      <c r="MM83" s="516"/>
      <c r="MN83" s="516"/>
      <c r="MO83" s="516"/>
      <c r="MP83" s="516"/>
      <c r="MQ83" s="516"/>
      <c r="MR83" s="516"/>
      <c r="MS83" s="516"/>
      <c r="MT83" s="516"/>
      <c r="MU83" s="516"/>
      <c r="MV83" s="516"/>
      <c r="MW83" s="516"/>
      <c r="MX83" s="516"/>
      <c r="MY83" s="516"/>
      <c r="MZ83" s="516"/>
      <c r="NA83" s="516"/>
      <c r="NB83" s="516"/>
      <c r="NC83" s="516"/>
      <c r="ND83" s="516"/>
      <c r="NE83" s="516"/>
      <c r="NF83" s="516"/>
      <c r="NG83" s="516"/>
      <c r="NH83" s="516"/>
      <c r="NI83" s="516"/>
      <c r="NJ83" s="516"/>
      <c r="NK83" s="516"/>
      <c r="NL83" s="516"/>
      <c r="NM83" s="516"/>
      <c r="NN83" s="516"/>
      <c r="NO83" s="516"/>
      <c r="NP83" s="516"/>
      <c r="NQ83" s="516"/>
      <c r="NR83" s="516"/>
      <c r="NS83" s="516"/>
      <c r="NT83" s="516"/>
      <c r="NU83" s="516"/>
      <c r="NV83" s="516"/>
      <c r="NW83" s="516"/>
      <c r="NX83" s="516"/>
      <c r="NY83" s="516"/>
      <c r="NZ83" s="516"/>
      <c r="OA83" s="516"/>
      <c r="OB83" s="516"/>
      <c r="OC83" s="516"/>
      <c r="OD83" s="516"/>
      <c r="OE83" s="516"/>
      <c r="OF83" s="516"/>
      <c r="OG83" s="516"/>
      <c r="OH83" s="516"/>
      <c r="OI83" s="516"/>
      <c r="OJ83" s="516"/>
      <c r="OK83" s="516"/>
      <c r="OL83" s="516"/>
      <c r="OM83" s="516"/>
      <c r="ON83" s="516"/>
      <c r="OO83" s="516"/>
      <c r="OP83" s="516"/>
      <c r="OQ83" s="516"/>
      <c r="OR83" s="516"/>
      <c r="OS83" s="516"/>
      <c r="OT83" s="516"/>
      <c r="OU83" s="516"/>
      <c r="OV83" s="516"/>
      <c r="OW83" s="516"/>
      <c r="OX83" s="516"/>
      <c r="OY83" s="516"/>
      <c r="OZ83" s="516"/>
      <c r="PA83" s="516"/>
      <c r="PB83" s="516"/>
      <c r="PC83" s="516"/>
      <c r="PD83" s="516"/>
      <c r="PE83" s="516"/>
      <c r="PF83" s="516"/>
      <c r="PG83" s="516"/>
      <c r="PH83" s="516"/>
      <c r="PI83" s="516"/>
      <c r="PJ83" s="516"/>
      <c r="PK83" s="516"/>
      <c r="PL83" s="516"/>
      <c r="PM83" s="516"/>
      <c r="PN83" s="516"/>
      <c r="PO83" s="516"/>
      <c r="PP83" s="516"/>
      <c r="PQ83" s="516"/>
      <c r="PR83" s="516"/>
      <c r="PS83" s="516"/>
      <c r="PT83" s="516"/>
      <c r="PU83" s="516"/>
      <c r="PV83" s="516"/>
      <c r="PW83" s="516"/>
      <c r="PX83" s="516"/>
      <c r="PY83" s="516"/>
      <c r="PZ83" s="516"/>
      <c r="QA83" s="516"/>
      <c r="QB83" s="516"/>
      <c r="QC83" s="516"/>
      <c r="QD83" s="516"/>
      <c r="QE83" s="516"/>
      <c r="QF83" s="516"/>
      <c r="QG83" s="516"/>
      <c r="QH83" s="516"/>
      <c r="QI83" s="516"/>
      <c r="QJ83" s="516"/>
      <c r="QK83" s="516"/>
      <c r="QL83" s="516"/>
      <c r="QM83" s="516"/>
      <c r="QN83" s="516"/>
      <c r="QO83" s="516"/>
      <c r="QP83" s="516"/>
      <c r="QQ83" s="516"/>
      <c r="QR83" s="516"/>
      <c r="QS83" s="516"/>
      <c r="QT83" s="516"/>
      <c r="QU83" s="516"/>
      <c r="QV83" s="516"/>
      <c r="QW83" s="516"/>
      <c r="QX83" s="516"/>
      <c r="QY83" s="516"/>
      <c r="QZ83" s="516"/>
      <c r="RA83" s="516"/>
      <c r="RB83" s="516"/>
      <c r="RC83" s="516"/>
      <c r="RD83" s="516"/>
      <c r="RE83" s="516"/>
      <c r="RF83" s="516"/>
      <c r="RG83" s="516"/>
    </row>
    <row r="84" spans="1:475" ht="22.5" customHeight="1" thickBot="1" x14ac:dyDescent="0.3">
      <c r="A84" s="302"/>
      <c r="B84" s="793" t="s">
        <v>87</v>
      </c>
      <c r="C84" s="776"/>
      <c r="D84" s="323" t="s">
        <v>10</v>
      </c>
      <c r="E84" s="715"/>
      <c r="F84" s="706"/>
      <c r="G84" s="706"/>
      <c r="H84" s="706"/>
      <c r="I84" s="706"/>
      <c r="J84" s="706"/>
      <c r="K84" s="706"/>
      <c r="L84" s="706"/>
      <c r="M84" s="706"/>
      <c r="N84" s="706"/>
      <c r="O84" s="706"/>
      <c r="P84" s="706"/>
      <c r="Q84" s="706"/>
      <c r="R84" s="706"/>
      <c r="S84" s="706"/>
      <c r="T84" s="706"/>
      <c r="U84" s="706"/>
      <c r="V84" s="706"/>
      <c r="W84" s="706"/>
      <c r="X84" s="706"/>
      <c r="Y84" s="717" t="s">
        <v>41</v>
      </c>
      <c r="Z84" s="718" t="s">
        <v>139</v>
      </c>
      <c r="AA84" s="719" t="s">
        <v>42</v>
      </c>
      <c r="AB84" s="516"/>
      <c r="AC84" s="516"/>
      <c r="AD84" s="516"/>
      <c r="AE84" s="516"/>
      <c r="AF84" s="516"/>
      <c r="AG84" s="516"/>
      <c r="AH84" s="516"/>
      <c r="AI84" s="516"/>
      <c r="AJ84" s="516"/>
      <c r="AK84" s="516"/>
      <c r="AL84" s="516"/>
      <c r="AM84" s="516"/>
      <c r="AN84" s="516"/>
      <c r="AO84" s="516"/>
      <c r="AP84" s="516"/>
      <c r="AQ84" s="516"/>
      <c r="AR84" s="516"/>
      <c r="AS84" s="516"/>
      <c r="AT84" s="516"/>
      <c r="AU84" s="516"/>
      <c r="AV84" s="516"/>
      <c r="AW84" s="516"/>
      <c r="AX84" s="516"/>
      <c r="AY84" s="516"/>
      <c r="AZ84" s="516"/>
      <c r="BA84" s="516"/>
      <c r="BB84" s="516"/>
      <c r="BC84" s="516"/>
      <c r="BD84" s="516"/>
      <c r="BE84" s="516"/>
      <c r="BF84" s="516"/>
      <c r="BG84" s="516"/>
      <c r="BH84" s="516"/>
      <c r="BI84" s="516"/>
      <c r="BJ84" s="516"/>
      <c r="BK84" s="516"/>
      <c r="BL84" s="516"/>
      <c r="BM84" s="516"/>
      <c r="BN84" s="516"/>
      <c r="BO84" s="516"/>
      <c r="BP84" s="516"/>
      <c r="BQ84" s="516"/>
      <c r="BR84" s="516"/>
      <c r="BS84" s="516"/>
      <c r="BT84" s="516"/>
      <c r="BU84" s="516"/>
      <c r="BV84" s="516"/>
      <c r="BW84" s="516"/>
      <c r="BX84" s="516"/>
      <c r="BY84" s="516"/>
      <c r="BZ84" s="516"/>
      <c r="CA84" s="516"/>
      <c r="CB84" s="516"/>
      <c r="CC84" s="516"/>
      <c r="CD84" s="516"/>
      <c r="CE84" s="516"/>
      <c r="CF84" s="516"/>
      <c r="CG84" s="516"/>
      <c r="CH84" s="516"/>
      <c r="CI84" s="516"/>
      <c r="CJ84" s="516"/>
      <c r="CK84" s="516"/>
      <c r="CL84" s="516"/>
      <c r="CM84" s="516"/>
      <c r="CN84" s="516"/>
      <c r="CO84" s="516"/>
      <c r="CP84" s="516"/>
      <c r="CQ84" s="516"/>
      <c r="CR84" s="516"/>
      <c r="CS84" s="516"/>
      <c r="CT84" s="516"/>
      <c r="CU84" s="516"/>
      <c r="CV84" s="516"/>
      <c r="CW84" s="516"/>
      <c r="CX84" s="516"/>
      <c r="CY84" s="516"/>
      <c r="CZ84" s="516"/>
      <c r="DA84" s="516"/>
      <c r="DB84" s="516"/>
      <c r="DC84" s="516"/>
      <c r="DD84" s="516"/>
      <c r="DE84" s="516"/>
      <c r="DF84" s="516"/>
      <c r="DG84" s="516"/>
      <c r="DH84" s="516"/>
      <c r="DI84" s="516"/>
      <c r="DJ84" s="516"/>
      <c r="DK84" s="516"/>
      <c r="DL84" s="516"/>
      <c r="DM84" s="516"/>
      <c r="DN84" s="516"/>
      <c r="DO84" s="516"/>
      <c r="DP84" s="516"/>
      <c r="DQ84" s="516"/>
      <c r="DR84" s="516"/>
      <c r="DS84" s="516"/>
      <c r="DT84" s="516"/>
      <c r="DU84" s="516"/>
      <c r="DV84" s="516"/>
      <c r="DW84" s="516"/>
      <c r="DX84" s="516"/>
      <c r="DY84" s="516"/>
      <c r="DZ84" s="516"/>
      <c r="EA84" s="516"/>
      <c r="EB84" s="516"/>
      <c r="EC84" s="516"/>
      <c r="ED84" s="516"/>
      <c r="EE84" s="516"/>
      <c r="EF84" s="516"/>
      <c r="EG84" s="516"/>
      <c r="EH84" s="516"/>
      <c r="EI84" s="516"/>
      <c r="EJ84" s="516"/>
      <c r="EK84" s="516"/>
      <c r="EL84" s="516"/>
      <c r="EM84" s="516"/>
      <c r="EN84" s="516"/>
      <c r="EO84" s="516"/>
      <c r="EP84" s="516"/>
      <c r="EQ84" s="516"/>
      <c r="ER84" s="516"/>
      <c r="ES84" s="516"/>
      <c r="ET84" s="516"/>
      <c r="EU84" s="516"/>
      <c r="EV84" s="516"/>
      <c r="EW84" s="516"/>
      <c r="EX84" s="516"/>
      <c r="EY84" s="516"/>
      <c r="EZ84" s="516"/>
      <c r="FA84" s="516"/>
      <c r="FB84" s="516"/>
      <c r="FC84" s="516"/>
      <c r="FD84" s="516"/>
      <c r="FE84" s="516"/>
      <c r="FF84" s="516"/>
      <c r="FG84" s="516"/>
      <c r="FH84" s="516"/>
      <c r="FI84" s="516"/>
      <c r="FJ84" s="516"/>
      <c r="FK84" s="516"/>
      <c r="FL84" s="516"/>
      <c r="FM84" s="516"/>
      <c r="FN84" s="516"/>
      <c r="FO84" s="516"/>
      <c r="FP84" s="516"/>
      <c r="FQ84" s="516"/>
      <c r="FR84" s="516"/>
      <c r="FS84" s="516"/>
      <c r="FT84" s="516"/>
      <c r="FU84" s="516"/>
      <c r="FV84" s="516"/>
      <c r="FW84" s="516"/>
      <c r="FX84" s="516"/>
      <c r="FY84" s="516"/>
      <c r="FZ84" s="516"/>
      <c r="GA84" s="516"/>
      <c r="GB84" s="516"/>
      <c r="GC84" s="516"/>
      <c r="GD84" s="516"/>
      <c r="GE84" s="516"/>
      <c r="GF84" s="516"/>
      <c r="GG84" s="516"/>
      <c r="GH84" s="516"/>
      <c r="GI84" s="516"/>
      <c r="GJ84" s="516"/>
      <c r="GK84" s="516"/>
      <c r="GL84" s="516"/>
      <c r="GM84" s="516"/>
      <c r="GN84" s="516"/>
      <c r="GO84" s="516"/>
      <c r="GP84" s="516"/>
      <c r="GQ84" s="516"/>
      <c r="GR84" s="516"/>
      <c r="GS84" s="516"/>
      <c r="GT84" s="516"/>
      <c r="GU84" s="516"/>
      <c r="GV84" s="516"/>
      <c r="GW84" s="516"/>
      <c r="GX84" s="516"/>
      <c r="GY84" s="516"/>
      <c r="GZ84" s="516"/>
      <c r="HA84" s="516"/>
      <c r="HB84" s="516"/>
      <c r="HC84" s="516"/>
      <c r="HD84" s="516"/>
      <c r="HE84" s="516"/>
      <c r="HF84" s="516"/>
      <c r="HG84" s="516"/>
      <c r="HH84" s="516"/>
      <c r="HI84" s="516"/>
      <c r="HJ84" s="516"/>
      <c r="HK84" s="516"/>
      <c r="HL84" s="516"/>
      <c r="HM84" s="516"/>
      <c r="HN84" s="516"/>
      <c r="HO84" s="516"/>
      <c r="HP84" s="516"/>
      <c r="HQ84" s="516"/>
      <c r="HR84" s="516"/>
      <c r="HS84" s="516"/>
      <c r="HT84" s="516"/>
      <c r="HU84" s="516"/>
      <c r="HV84" s="516"/>
      <c r="HW84" s="516"/>
      <c r="HX84" s="516"/>
      <c r="HY84" s="516"/>
      <c r="HZ84" s="516"/>
      <c r="IA84" s="516"/>
      <c r="IB84" s="516"/>
      <c r="IC84" s="516"/>
      <c r="ID84" s="516"/>
      <c r="IE84" s="516"/>
      <c r="IF84" s="516"/>
      <c r="IG84" s="516"/>
      <c r="IH84" s="516"/>
      <c r="II84" s="516"/>
      <c r="IJ84" s="516"/>
      <c r="IK84" s="516"/>
      <c r="IL84" s="516"/>
      <c r="IM84" s="516"/>
      <c r="IN84" s="516"/>
      <c r="IO84" s="516"/>
      <c r="IP84" s="516"/>
      <c r="IQ84" s="516"/>
      <c r="IR84" s="516"/>
      <c r="IS84" s="516"/>
      <c r="IT84" s="516"/>
      <c r="IU84" s="516"/>
      <c r="IV84" s="516"/>
      <c r="IW84" s="516"/>
      <c r="IX84" s="516"/>
      <c r="IY84" s="516"/>
      <c r="IZ84" s="516"/>
      <c r="JA84" s="516"/>
      <c r="JB84" s="516"/>
      <c r="JC84" s="516"/>
      <c r="JD84" s="516"/>
      <c r="JE84" s="516"/>
      <c r="JF84" s="516"/>
      <c r="JG84" s="516"/>
      <c r="JH84" s="516"/>
      <c r="JI84" s="516"/>
      <c r="JJ84" s="516"/>
      <c r="JK84" s="516"/>
      <c r="JL84" s="516"/>
      <c r="JM84" s="516"/>
      <c r="JN84" s="516"/>
      <c r="JO84" s="516"/>
      <c r="JP84" s="516"/>
      <c r="JQ84" s="516"/>
      <c r="JR84" s="516"/>
      <c r="JS84" s="516"/>
      <c r="JT84" s="516"/>
      <c r="JU84" s="516"/>
      <c r="JV84" s="516"/>
      <c r="JW84" s="516"/>
      <c r="JX84" s="516"/>
      <c r="JY84" s="516"/>
      <c r="JZ84" s="516"/>
      <c r="KA84" s="516"/>
      <c r="KB84" s="516"/>
      <c r="KC84" s="516"/>
      <c r="KD84" s="516"/>
      <c r="KE84" s="516"/>
      <c r="KF84" s="516"/>
      <c r="KG84" s="516"/>
      <c r="KH84" s="516"/>
      <c r="KI84" s="516"/>
      <c r="KJ84" s="516"/>
      <c r="KK84" s="516"/>
      <c r="KL84" s="516"/>
      <c r="KM84" s="516"/>
      <c r="KN84" s="516"/>
      <c r="KO84" s="516"/>
      <c r="KP84" s="516"/>
      <c r="KQ84" s="516"/>
      <c r="KR84" s="516"/>
      <c r="KS84" s="516"/>
      <c r="KT84" s="516"/>
      <c r="KU84" s="516"/>
      <c r="KV84" s="516"/>
      <c r="KW84" s="516"/>
      <c r="KX84" s="516"/>
      <c r="KY84" s="516"/>
      <c r="KZ84" s="516"/>
      <c r="LA84" s="516"/>
      <c r="LB84" s="516"/>
      <c r="LC84" s="516"/>
      <c r="LD84" s="516"/>
      <c r="LE84" s="516"/>
      <c r="LF84" s="516"/>
      <c r="LG84" s="516"/>
      <c r="LH84" s="516"/>
      <c r="LI84" s="516"/>
      <c r="LJ84" s="516"/>
      <c r="LK84" s="516"/>
      <c r="LL84" s="516"/>
      <c r="LM84" s="516"/>
      <c r="LN84" s="516"/>
      <c r="LO84" s="516"/>
      <c r="LP84" s="516"/>
      <c r="LQ84" s="516"/>
      <c r="LR84" s="516"/>
      <c r="LS84" s="516"/>
      <c r="LT84" s="516"/>
      <c r="LU84" s="516"/>
      <c r="LV84" s="516"/>
      <c r="LW84" s="516"/>
      <c r="LX84" s="516"/>
      <c r="LY84" s="516"/>
      <c r="LZ84" s="516"/>
      <c r="MA84" s="516"/>
      <c r="MB84" s="516"/>
      <c r="MC84" s="516"/>
      <c r="MD84" s="516"/>
      <c r="ME84" s="516"/>
      <c r="MF84" s="516"/>
      <c r="MG84" s="516"/>
      <c r="MH84" s="516"/>
      <c r="MI84" s="516"/>
      <c r="MJ84" s="516"/>
      <c r="MK84" s="516"/>
      <c r="ML84" s="516"/>
      <c r="MM84" s="516"/>
      <c r="MN84" s="516"/>
      <c r="MO84" s="516"/>
      <c r="MP84" s="516"/>
      <c r="MQ84" s="516"/>
      <c r="MR84" s="516"/>
      <c r="MS84" s="516"/>
      <c r="MT84" s="516"/>
      <c r="MU84" s="516"/>
      <c r="MV84" s="516"/>
      <c r="MW84" s="516"/>
      <c r="MX84" s="516"/>
      <c r="MY84" s="516"/>
      <c r="MZ84" s="516"/>
      <c r="NA84" s="516"/>
      <c r="NB84" s="516"/>
      <c r="NC84" s="516"/>
      <c r="ND84" s="516"/>
      <c r="NE84" s="516"/>
      <c r="NF84" s="516"/>
      <c r="NG84" s="516"/>
      <c r="NH84" s="516"/>
      <c r="NI84" s="516"/>
      <c r="NJ84" s="516"/>
      <c r="NK84" s="516"/>
      <c r="NL84" s="516"/>
      <c r="NM84" s="516"/>
      <c r="NN84" s="516"/>
      <c r="NO84" s="516"/>
      <c r="NP84" s="516"/>
      <c r="NQ84" s="516"/>
      <c r="NR84" s="516"/>
      <c r="NS84" s="516"/>
      <c r="NT84" s="516"/>
      <c r="NU84" s="516"/>
      <c r="NV84" s="516"/>
      <c r="NW84" s="516"/>
      <c r="NX84" s="516"/>
      <c r="NY84" s="516"/>
      <c r="NZ84" s="516"/>
      <c r="OA84" s="516"/>
      <c r="OB84" s="516"/>
      <c r="OC84" s="516"/>
      <c r="OD84" s="516"/>
      <c r="OE84" s="516"/>
      <c r="OF84" s="516"/>
      <c r="OG84" s="516"/>
      <c r="OH84" s="516"/>
      <c r="OI84" s="516"/>
      <c r="OJ84" s="516"/>
      <c r="OK84" s="516"/>
      <c r="OL84" s="516"/>
      <c r="OM84" s="516"/>
      <c r="ON84" s="516"/>
      <c r="OO84" s="516"/>
      <c r="OP84" s="516"/>
      <c r="OQ84" s="516"/>
      <c r="OR84" s="516"/>
      <c r="OS84" s="516"/>
      <c r="OT84" s="516"/>
      <c r="OU84" s="516"/>
      <c r="OV84" s="516"/>
      <c r="OW84" s="516"/>
      <c r="OX84" s="516"/>
      <c r="OY84" s="516"/>
      <c r="OZ84" s="516"/>
      <c r="PA84" s="516"/>
      <c r="PB84" s="516"/>
      <c r="PC84" s="516"/>
      <c r="PD84" s="516"/>
      <c r="PE84" s="516"/>
      <c r="PF84" s="516"/>
      <c r="PG84" s="516"/>
      <c r="PH84" s="516"/>
      <c r="PI84" s="516"/>
      <c r="PJ84" s="516"/>
      <c r="PK84" s="516"/>
      <c r="PL84" s="516"/>
      <c r="PM84" s="516"/>
      <c r="PN84" s="516"/>
      <c r="PO84" s="516"/>
      <c r="PP84" s="516"/>
      <c r="PQ84" s="516"/>
      <c r="PR84" s="516"/>
      <c r="PS84" s="516"/>
      <c r="PT84" s="516"/>
      <c r="PU84" s="516"/>
      <c r="PV84" s="516"/>
      <c r="PW84" s="516"/>
      <c r="PX84" s="516"/>
      <c r="PY84" s="516"/>
      <c r="PZ84" s="516"/>
      <c r="QA84" s="516"/>
      <c r="QB84" s="516"/>
      <c r="QC84" s="516"/>
      <c r="QD84" s="516"/>
      <c r="QE84" s="516"/>
      <c r="QF84" s="516"/>
      <c r="QG84" s="516"/>
      <c r="QH84" s="516"/>
      <c r="QI84" s="516"/>
      <c r="QJ84" s="516"/>
      <c r="QK84" s="516"/>
      <c r="QL84" s="516"/>
      <c r="QM84" s="516"/>
      <c r="QN84" s="516"/>
      <c r="QO84" s="516"/>
      <c r="QP84" s="516"/>
      <c r="QQ84" s="516"/>
      <c r="QR84" s="516"/>
      <c r="QS84" s="516"/>
      <c r="QT84" s="516"/>
      <c r="QU84" s="516"/>
      <c r="QV84" s="516"/>
      <c r="QW84" s="516"/>
      <c r="QX84" s="516"/>
      <c r="QY84" s="516"/>
      <c r="QZ84" s="516"/>
      <c r="RA84" s="516"/>
      <c r="RB84" s="516"/>
      <c r="RC84" s="516"/>
      <c r="RD84" s="516"/>
      <c r="RE84" s="516"/>
      <c r="RF84" s="516"/>
      <c r="RG84" s="516"/>
    </row>
    <row r="85" spans="1:475" ht="53.25" customHeight="1" x14ac:dyDescent="0.25">
      <c r="A85" s="334">
        <v>60</v>
      </c>
      <c r="B85" s="120" t="s">
        <v>317</v>
      </c>
      <c r="C85" s="165" t="s">
        <v>301</v>
      </c>
      <c r="D85" s="149" t="s">
        <v>54</v>
      </c>
      <c r="E85" s="720" t="str">
        <f t="shared" ref="E85:X85" si="42">IF(E77="N", "X", "")</f>
        <v/>
      </c>
      <c r="F85" s="720" t="str">
        <f t="shared" si="42"/>
        <v/>
      </c>
      <c r="G85" s="720" t="str">
        <f t="shared" si="42"/>
        <v/>
      </c>
      <c r="H85" s="720" t="str">
        <f t="shared" si="42"/>
        <v/>
      </c>
      <c r="I85" s="720" t="str">
        <f t="shared" si="42"/>
        <v/>
      </c>
      <c r="J85" s="720" t="str">
        <f t="shared" si="42"/>
        <v/>
      </c>
      <c r="K85" s="720" t="str">
        <f t="shared" si="42"/>
        <v/>
      </c>
      <c r="L85" s="720" t="str">
        <f t="shared" si="42"/>
        <v/>
      </c>
      <c r="M85" s="720" t="str">
        <f t="shared" si="42"/>
        <v/>
      </c>
      <c r="N85" s="720" t="str">
        <f t="shared" si="42"/>
        <v/>
      </c>
      <c r="O85" s="720" t="str">
        <f t="shared" si="42"/>
        <v/>
      </c>
      <c r="P85" s="720" t="str">
        <f t="shared" si="42"/>
        <v/>
      </c>
      <c r="Q85" s="720" t="str">
        <f t="shared" si="42"/>
        <v/>
      </c>
      <c r="R85" s="720" t="str">
        <f t="shared" si="42"/>
        <v/>
      </c>
      <c r="S85" s="720" t="str">
        <f t="shared" si="42"/>
        <v/>
      </c>
      <c r="T85" s="720" t="str">
        <f t="shared" si="42"/>
        <v/>
      </c>
      <c r="U85" s="720" t="str">
        <f t="shared" si="42"/>
        <v/>
      </c>
      <c r="V85" s="720" t="str">
        <f t="shared" si="42"/>
        <v/>
      </c>
      <c r="W85" s="720" t="str">
        <f t="shared" si="42"/>
        <v/>
      </c>
      <c r="X85" s="720" t="str">
        <f t="shared" si="42"/>
        <v/>
      </c>
      <c r="Y85" s="661"/>
      <c r="Z85" s="662"/>
      <c r="AA85" s="663"/>
      <c r="AB85" s="516"/>
      <c r="AC85" s="516"/>
      <c r="AD85" s="516"/>
      <c r="AE85" s="516"/>
      <c r="AF85" s="516"/>
      <c r="AG85" s="516"/>
      <c r="AH85" s="516"/>
      <c r="AI85" s="516"/>
      <c r="AJ85" s="516"/>
      <c r="AK85" s="516"/>
      <c r="AL85" s="516"/>
      <c r="AM85" s="516"/>
      <c r="AN85" s="516"/>
      <c r="AO85" s="516"/>
      <c r="AP85" s="516"/>
      <c r="AQ85" s="516"/>
      <c r="AR85" s="516"/>
      <c r="AS85" s="516"/>
      <c r="AT85" s="516"/>
      <c r="AU85" s="516"/>
      <c r="AV85" s="516"/>
      <c r="AW85" s="516"/>
      <c r="AX85" s="516"/>
      <c r="AY85" s="516"/>
      <c r="AZ85" s="516"/>
      <c r="BA85" s="516"/>
      <c r="BB85" s="516"/>
      <c r="BC85" s="516"/>
      <c r="BD85" s="516"/>
      <c r="BE85" s="516"/>
      <c r="BF85" s="516"/>
      <c r="BG85" s="516"/>
      <c r="BH85" s="516"/>
      <c r="BI85" s="516"/>
      <c r="BJ85" s="516"/>
      <c r="BK85" s="516"/>
      <c r="BL85" s="516"/>
      <c r="BM85" s="516"/>
      <c r="BN85" s="516"/>
      <c r="BO85" s="516"/>
      <c r="BP85" s="516"/>
      <c r="BQ85" s="516"/>
      <c r="BR85" s="516"/>
      <c r="BS85" s="516"/>
      <c r="BT85" s="516"/>
      <c r="BU85" s="516"/>
      <c r="BV85" s="516"/>
      <c r="BW85" s="516"/>
      <c r="BX85" s="516"/>
      <c r="BY85" s="516"/>
      <c r="BZ85" s="516"/>
      <c r="CA85" s="516"/>
      <c r="CB85" s="516"/>
      <c r="CC85" s="516"/>
      <c r="CD85" s="516"/>
      <c r="CE85" s="516"/>
      <c r="CF85" s="516"/>
      <c r="CG85" s="516"/>
      <c r="CH85" s="516"/>
      <c r="CI85" s="516"/>
      <c r="CJ85" s="516"/>
      <c r="CK85" s="516"/>
      <c r="CL85" s="516"/>
      <c r="CM85" s="516"/>
      <c r="CN85" s="516"/>
      <c r="CO85" s="516"/>
      <c r="CP85" s="516"/>
      <c r="CQ85" s="516"/>
      <c r="CR85" s="516"/>
      <c r="CS85" s="516"/>
      <c r="CT85" s="516"/>
      <c r="CU85" s="516"/>
      <c r="CV85" s="516"/>
      <c r="CW85" s="516"/>
      <c r="CX85" s="516"/>
      <c r="CY85" s="516"/>
      <c r="CZ85" s="516"/>
      <c r="DA85" s="516"/>
      <c r="DB85" s="516"/>
      <c r="DC85" s="516"/>
      <c r="DD85" s="516"/>
      <c r="DE85" s="516"/>
      <c r="DF85" s="516"/>
      <c r="DG85" s="516"/>
      <c r="DH85" s="516"/>
      <c r="DI85" s="516"/>
      <c r="DJ85" s="516"/>
      <c r="DK85" s="516"/>
      <c r="DL85" s="516"/>
      <c r="DM85" s="516"/>
      <c r="DN85" s="516"/>
      <c r="DO85" s="516"/>
      <c r="DP85" s="516"/>
      <c r="DQ85" s="516"/>
      <c r="DR85" s="516"/>
      <c r="DS85" s="516"/>
      <c r="DT85" s="516"/>
      <c r="DU85" s="516"/>
      <c r="DV85" s="516"/>
      <c r="DW85" s="516"/>
      <c r="DX85" s="516"/>
      <c r="DY85" s="516"/>
      <c r="DZ85" s="516"/>
      <c r="EA85" s="516"/>
      <c r="EB85" s="516"/>
      <c r="EC85" s="516"/>
      <c r="ED85" s="516"/>
      <c r="EE85" s="516"/>
      <c r="EF85" s="516"/>
      <c r="EG85" s="516"/>
      <c r="EH85" s="516"/>
      <c r="EI85" s="516"/>
      <c r="EJ85" s="516"/>
      <c r="EK85" s="516"/>
      <c r="EL85" s="516"/>
      <c r="EM85" s="516"/>
      <c r="EN85" s="516"/>
      <c r="EO85" s="516"/>
      <c r="EP85" s="516"/>
      <c r="EQ85" s="516"/>
      <c r="ER85" s="516"/>
      <c r="ES85" s="516"/>
      <c r="ET85" s="516"/>
      <c r="EU85" s="516"/>
      <c r="EV85" s="516"/>
      <c r="EW85" s="516"/>
      <c r="EX85" s="516"/>
      <c r="EY85" s="516"/>
      <c r="EZ85" s="516"/>
      <c r="FA85" s="516"/>
      <c r="FB85" s="516"/>
      <c r="FC85" s="516"/>
      <c r="FD85" s="516"/>
      <c r="FE85" s="516"/>
      <c r="FF85" s="516"/>
      <c r="FG85" s="516"/>
      <c r="FH85" s="516"/>
      <c r="FI85" s="516"/>
      <c r="FJ85" s="516"/>
      <c r="FK85" s="516"/>
      <c r="FL85" s="516"/>
      <c r="FM85" s="516"/>
      <c r="FN85" s="516"/>
      <c r="FO85" s="516"/>
      <c r="FP85" s="516"/>
      <c r="FQ85" s="516"/>
      <c r="FR85" s="516"/>
      <c r="FS85" s="516"/>
      <c r="FT85" s="516"/>
      <c r="FU85" s="516"/>
      <c r="FV85" s="516"/>
      <c r="FW85" s="516"/>
      <c r="FX85" s="516"/>
      <c r="FY85" s="516"/>
      <c r="FZ85" s="516"/>
      <c r="GA85" s="516"/>
      <c r="GB85" s="516"/>
      <c r="GC85" s="516"/>
      <c r="GD85" s="516"/>
      <c r="GE85" s="516"/>
      <c r="GF85" s="516"/>
      <c r="GG85" s="516"/>
      <c r="GH85" s="516"/>
      <c r="GI85" s="516"/>
      <c r="GJ85" s="516"/>
      <c r="GK85" s="516"/>
      <c r="GL85" s="516"/>
      <c r="GM85" s="516"/>
      <c r="GN85" s="516"/>
      <c r="GO85" s="516"/>
      <c r="GP85" s="516"/>
      <c r="GQ85" s="516"/>
      <c r="GR85" s="516"/>
      <c r="GS85" s="516"/>
      <c r="GT85" s="516"/>
      <c r="GU85" s="516"/>
      <c r="GV85" s="516"/>
      <c r="GW85" s="516"/>
      <c r="GX85" s="516"/>
      <c r="GY85" s="516"/>
      <c r="GZ85" s="516"/>
      <c r="HA85" s="516"/>
      <c r="HB85" s="516"/>
      <c r="HC85" s="516"/>
      <c r="HD85" s="516"/>
      <c r="HE85" s="516"/>
      <c r="HF85" s="516"/>
      <c r="HG85" s="516"/>
      <c r="HH85" s="516"/>
      <c r="HI85" s="516"/>
      <c r="HJ85" s="516"/>
      <c r="HK85" s="516"/>
      <c r="HL85" s="516"/>
      <c r="HM85" s="516"/>
      <c r="HN85" s="516"/>
      <c r="HO85" s="516"/>
      <c r="HP85" s="516"/>
      <c r="HQ85" s="516"/>
      <c r="HR85" s="516"/>
      <c r="HS85" s="516"/>
      <c r="HT85" s="516"/>
      <c r="HU85" s="516"/>
      <c r="HV85" s="516"/>
      <c r="HW85" s="516"/>
      <c r="HX85" s="516"/>
      <c r="HY85" s="516"/>
      <c r="HZ85" s="516"/>
      <c r="IA85" s="516"/>
      <c r="IB85" s="516"/>
      <c r="IC85" s="516"/>
      <c r="ID85" s="516"/>
      <c r="IE85" s="516"/>
      <c r="IF85" s="516"/>
      <c r="IG85" s="516"/>
      <c r="IH85" s="516"/>
      <c r="II85" s="516"/>
      <c r="IJ85" s="516"/>
      <c r="IK85" s="516"/>
      <c r="IL85" s="516"/>
      <c r="IM85" s="516"/>
      <c r="IN85" s="516"/>
      <c r="IO85" s="516"/>
      <c r="IP85" s="516"/>
      <c r="IQ85" s="516"/>
      <c r="IR85" s="516"/>
      <c r="IS85" s="516"/>
      <c r="IT85" s="516"/>
      <c r="IU85" s="516"/>
      <c r="IV85" s="516"/>
      <c r="IW85" s="516"/>
      <c r="IX85" s="516"/>
      <c r="IY85" s="516"/>
      <c r="IZ85" s="516"/>
      <c r="JA85" s="516"/>
      <c r="JB85" s="516"/>
      <c r="JC85" s="516"/>
      <c r="JD85" s="516"/>
      <c r="JE85" s="516"/>
      <c r="JF85" s="516"/>
      <c r="JG85" s="516"/>
      <c r="JH85" s="516"/>
      <c r="JI85" s="516"/>
      <c r="JJ85" s="516"/>
      <c r="JK85" s="516"/>
      <c r="JL85" s="516"/>
      <c r="JM85" s="516"/>
      <c r="JN85" s="516"/>
      <c r="JO85" s="516"/>
      <c r="JP85" s="516"/>
      <c r="JQ85" s="516"/>
      <c r="JR85" s="516"/>
      <c r="JS85" s="516"/>
      <c r="JT85" s="516"/>
      <c r="JU85" s="516"/>
      <c r="JV85" s="516"/>
      <c r="JW85" s="516"/>
      <c r="JX85" s="516"/>
      <c r="JY85" s="516"/>
      <c r="JZ85" s="516"/>
      <c r="KA85" s="516"/>
      <c r="KB85" s="516"/>
      <c r="KC85" s="516"/>
      <c r="KD85" s="516"/>
      <c r="KE85" s="516"/>
      <c r="KF85" s="516"/>
      <c r="KG85" s="516"/>
      <c r="KH85" s="516"/>
      <c r="KI85" s="516"/>
      <c r="KJ85" s="516"/>
      <c r="KK85" s="516"/>
      <c r="KL85" s="516"/>
      <c r="KM85" s="516"/>
      <c r="KN85" s="516"/>
      <c r="KO85" s="516"/>
      <c r="KP85" s="516"/>
      <c r="KQ85" s="516"/>
      <c r="KR85" s="516"/>
      <c r="KS85" s="516"/>
      <c r="KT85" s="516"/>
      <c r="KU85" s="516"/>
      <c r="KV85" s="516"/>
      <c r="KW85" s="516"/>
      <c r="KX85" s="516"/>
      <c r="KY85" s="516"/>
      <c r="KZ85" s="516"/>
      <c r="LA85" s="516"/>
      <c r="LB85" s="516"/>
      <c r="LC85" s="516"/>
      <c r="LD85" s="516"/>
      <c r="LE85" s="516"/>
      <c r="LF85" s="516"/>
      <c r="LG85" s="516"/>
      <c r="LH85" s="516"/>
      <c r="LI85" s="516"/>
      <c r="LJ85" s="516"/>
      <c r="LK85" s="516"/>
      <c r="LL85" s="516"/>
      <c r="LM85" s="516"/>
      <c r="LN85" s="516"/>
      <c r="LO85" s="516"/>
      <c r="LP85" s="516"/>
      <c r="LQ85" s="516"/>
      <c r="LR85" s="516"/>
      <c r="LS85" s="516"/>
      <c r="LT85" s="516"/>
      <c r="LU85" s="516"/>
      <c r="LV85" s="516"/>
      <c r="LW85" s="516"/>
      <c r="LX85" s="516"/>
      <c r="LY85" s="516"/>
      <c r="LZ85" s="516"/>
      <c r="MA85" s="516"/>
      <c r="MB85" s="516"/>
      <c r="MC85" s="516"/>
      <c r="MD85" s="516"/>
      <c r="ME85" s="516"/>
      <c r="MF85" s="516"/>
      <c r="MG85" s="516"/>
      <c r="MH85" s="516"/>
      <c r="MI85" s="516"/>
      <c r="MJ85" s="516"/>
      <c r="MK85" s="516"/>
      <c r="ML85" s="516"/>
      <c r="MM85" s="516"/>
      <c r="MN85" s="516"/>
      <c r="MO85" s="516"/>
      <c r="MP85" s="516"/>
      <c r="MQ85" s="516"/>
      <c r="MR85" s="516"/>
      <c r="MS85" s="516"/>
      <c r="MT85" s="516"/>
      <c r="MU85" s="516"/>
      <c r="MV85" s="516"/>
      <c r="MW85" s="516"/>
      <c r="MX85" s="516"/>
      <c r="MY85" s="516"/>
      <c r="MZ85" s="516"/>
      <c r="NA85" s="516"/>
      <c r="NB85" s="516"/>
      <c r="NC85" s="516"/>
      <c r="ND85" s="516"/>
      <c r="NE85" s="516"/>
      <c r="NF85" s="516"/>
      <c r="NG85" s="516"/>
      <c r="NH85" s="516"/>
      <c r="NI85" s="516"/>
      <c r="NJ85" s="516"/>
      <c r="NK85" s="516"/>
      <c r="NL85" s="516"/>
      <c r="NM85" s="516"/>
      <c r="NN85" s="516"/>
      <c r="NO85" s="516"/>
      <c r="NP85" s="516"/>
      <c r="NQ85" s="516"/>
      <c r="NR85" s="516"/>
      <c r="NS85" s="516"/>
      <c r="NT85" s="516"/>
      <c r="NU85" s="516"/>
      <c r="NV85" s="516"/>
      <c r="NW85" s="516"/>
      <c r="NX85" s="516"/>
      <c r="NY85" s="516"/>
      <c r="NZ85" s="516"/>
      <c r="OA85" s="516"/>
      <c r="OB85" s="516"/>
      <c r="OC85" s="516"/>
      <c r="OD85" s="516"/>
      <c r="OE85" s="516"/>
      <c r="OF85" s="516"/>
      <c r="OG85" s="516"/>
      <c r="OH85" s="516"/>
      <c r="OI85" s="516"/>
      <c r="OJ85" s="516"/>
      <c r="OK85" s="516"/>
      <c r="OL85" s="516"/>
      <c r="OM85" s="516"/>
      <c r="ON85" s="516"/>
      <c r="OO85" s="516"/>
      <c r="OP85" s="516"/>
      <c r="OQ85" s="516"/>
      <c r="OR85" s="516"/>
      <c r="OS85" s="516"/>
      <c r="OT85" s="516"/>
      <c r="OU85" s="516"/>
      <c r="OV85" s="516"/>
      <c r="OW85" s="516"/>
      <c r="OX85" s="516"/>
      <c r="OY85" s="516"/>
      <c r="OZ85" s="516"/>
      <c r="PA85" s="516"/>
      <c r="PB85" s="516"/>
      <c r="PC85" s="516"/>
      <c r="PD85" s="516"/>
      <c r="PE85" s="516"/>
      <c r="PF85" s="516"/>
      <c r="PG85" s="516"/>
      <c r="PH85" s="516"/>
      <c r="PI85" s="516"/>
      <c r="PJ85" s="516"/>
      <c r="PK85" s="516"/>
      <c r="PL85" s="516"/>
      <c r="PM85" s="516"/>
      <c r="PN85" s="516"/>
      <c r="PO85" s="516"/>
      <c r="PP85" s="516"/>
      <c r="PQ85" s="516"/>
      <c r="PR85" s="516"/>
      <c r="PS85" s="516"/>
      <c r="PT85" s="516"/>
      <c r="PU85" s="516"/>
      <c r="PV85" s="516"/>
      <c r="PW85" s="516"/>
      <c r="PX85" s="516"/>
      <c r="PY85" s="516"/>
      <c r="PZ85" s="516"/>
      <c r="QA85" s="516"/>
      <c r="QB85" s="516"/>
      <c r="QC85" s="516"/>
      <c r="QD85" s="516"/>
      <c r="QE85" s="516"/>
      <c r="QF85" s="516"/>
      <c r="QG85" s="516"/>
      <c r="QH85" s="516"/>
      <c r="QI85" s="516"/>
      <c r="QJ85" s="516"/>
      <c r="QK85" s="516"/>
      <c r="QL85" s="516"/>
      <c r="QM85" s="516"/>
      <c r="QN85" s="516"/>
      <c r="QO85" s="516"/>
      <c r="QP85" s="516"/>
      <c r="QQ85" s="516"/>
      <c r="QR85" s="516"/>
      <c r="QS85" s="516"/>
      <c r="QT85" s="516"/>
      <c r="QU85" s="516"/>
      <c r="QV85" s="516"/>
      <c r="QW85" s="516"/>
      <c r="QX85" s="516"/>
      <c r="QY85" s="516"/>
      <c r="QZ85" s="516"/>
      <c r="RA85" s="516"/>
      <c r="RB85" s="516"/>
      <c r="RC85" s="516"/>
      <c r="RD85" s="516"/>
      <c r="RE85" s="516"/>
      <c r="RF85" s="516"/>
      <c r="RG85" s="516"/>
    </row>
    <row r="86" spans="1:475" ht="45" customHeight="1" x14ac:dyDescent="0.25">
      <c r="A86" s="293">
        <v>61</v>
      </c>
      <c r="B86" s="121" t="s">
        <v>317</v>
      </c>
      <c r="C86" s="159" t="s">
        <v>302</v>
      </c>
      <c r="D86" s="151" t="s">
        <v>54</v>
      </c>
      <c r="E86" s="425" t="str">
        <f>IF(OR(E$85="N", E77="N", E85="X"), "X", "")</f>
        <v/>
      </c>
      <c r="F86" s="425" t="str">
        <f t="shared" ref="F86:X86" si="43">IF(OR(F$85="N", F77="N", F85="X"), "X", "")</f>
        <v/>
      </c>
      <c r="G86" s="425" t="str">
        <f t="shared" si="43"/>
        <v/>
      </c>
      <c r="H86" s="425" t="str">
        <f t="shared" si="43"/>
        <v/>
      </c>
      <c r="I86" s="425" t="str">
        <f t="shared" si="43"/>
        <v/>
      </c>
      <c r="J86" s="425" t="str">
        <f t="shared" si="43"/>
        <v/>
      </c>
      <c r="K86" s="425" t="str">
        <f t="shared" si="43"/>
        <v/>
      </c>
      <c r="L86" s="425" t="str">
        <f t="shared" si="43"/>
        <v/>
      </c>
      <c r="M86" s="425" t="str">
        <f t="shared" si="43"/>
        <v/>
      </c>
      <c r="N86" s="425" t="str">
        <f t="shared" si="43"/>
        <v/>
      </c>
      <c r="O86" s="425" t="str">
        <f t="shared" si="43"/>
        <v/>
      </c>
      <c r="P86" s="425" t="str">
        <f t="shared" si="43"/>
        <v/>
      </c>
      <c r="Q86" s="425" t="str">
        <f t="shared" si="43"/>
        <v/>
      </c>
      <c r="R86" s="425" t="str">
        <f t="shared" si="43"/>
        <v/>
      </c>
      <c r="S86" s="425" t="str">
        <f t="shared" si="43"/>
        <v/>
      </c>
      <c r="T86" s="425" t="str">
        <f t="shared" si="43"/>
        <v/>
      </c>
      <c r="U86" s="425" t="str">
        <f t="shared" si="43"/>
        <v/>
      </c>
      <c r="V86" s="425" t="str">
        <f t="shared" si="43"/>
        <v/>
      </c>
      <c r="W86" s="425" t="str">
        <f t="shared" si="43"/>
        <v/>
      </c>
      <c r="X86" s="425" t="str">
        <f t="shared" si="43"/>
        <v/>
      </c>
      <c r="Y86" s="642"/>
      <c r="Z86" s="643"/>
      <c r="AA86" s="525"/>
      <c r="AB86" s="516"/>
      <c r="AC86" s="516"/>
      <c r="AD86" s="516"/>
      <c r="AE86" s="516"/>
      <c r="AF86" s="516"/>
      <c r="AG86" s="516"/>
      <c r="AH86" s="516"/>
      <c r="AI86" s="516"/>
      <c r="AJ86" s="516"/>
      <c r="AK86" s="516"/>
      <c r="AL86" s="516"/>
      <c r="AM86" s="516"/>
      <c r="AN86" s="516"/>
      <c r="AO86" s="516"/>
      <c r="AP86" s="516"/>
      <c r="AQ86" s="516"/>
      <c r="AR86" s="516"/>
      <c r="AS86" s="516"/>
      <c r="AT86" s="516"/>
      <c r="AU86" s="516"/>
      <c r="AV86" s="516"/>
      <c r="AW86" s="516"/>
      <c r="AX86" s="516"/>
      <c r="AY86" s="516"/>
      <c r="AZ86" s="516"/>
      <c r="BA86" s="516"/>
      <c r="BB86" s="516"/>
      <c r="BC86" s="516"/>
      <c r="BD86" s="516"/>
      <c r="BE86" s="516"/>
      <c r="BF86" s="516"/>
      <c r="BG86" s="516"/>
      <c r="BH86" s="516"/>
      <c r="BI86" s="516"/>
      <c r="BJ86" s="516"/>
      <c r="BK86" s="516"/>
      <c r="BL86" s="516"/>
      <c r="BM86" s="516"/>
      <c r="BN86" s="516"/>
      <c r="BO86" s="516"/>
      <c r="BP86" s="516"/>
      <c r="BQ86" s="516"/>
      <c r="BR86" s="516"/>
      <c r="BS86" s="516"/>
      <c r="BT86" s="516"/>
      <c r="BU86" s="516"/>
      <c r="BV86" s="516"/>
      <c r="BW86" s="516"/>
      <c r="BX86" s="516"/>
      <c r="BY86" s="516"/>
      <c r="BZ86" s="516"/>
      <c r="CA86" s="516"/>
      <c r="CB86" s="516"/>
      <c r="CC86" s="516"/>
      <c r="CD86" s="516"/>
      <c r="CE86" s="516"/>
      <c r="CF86" s="516"/>
      <c r="CG86" s="516"/>
      <c r="CH86" s="516"/>
      <c r="CI86" s="516"/>
      <c r="CJ86" s="516"/>
      <c r="CK86" s="516"/>
      <c r="CL86" s="516"/>
      <c r="CM86" s="516"/>
      <c r="CN86" s="516"/>
      <c r="CO86" s="516"/>
      <c r="CP86" s="516"/>
      <c r="CQ86" s="516"/>
      <c r="CR86" s="516"/>
      <c r="CS86" s="516"/>
      <c r="CT86" s="516"/>
      <c r="CU86" s="516"/>
      <c r="CV86" s="516"/>
      <c r="CW86" s="516"/>
      <c r="CX86" s="516"/>
      <c r="CY86" s="516"/>
      <c r="CZ86" s="516"/>
      <c r="DA86" s="516"/>
      <c r="DB86" s="516"/>
      <c r="DC86" s="516"/>
      <c r="DD86" s="516"/>
      <c r="DE86" s="516"/>
      <c r="DF86" s="516"/>
      <c r="DG86" s="516"/>
      <c r="DH86" s="516"/>
      <c r="DI86" s="516"/>
      <c r="DJ86" s="516"/>
      <c r="DK86" s="516"/>
      <c r="DL86" s="516"/>
      <c r="DM86" s="516"/>
      <c r="DN86" s="516"/>
      <c r="DO86" s="516"/>
      <c r="DP86" s="516"/>
      <c r="DQ86" s="516"/>
      <c r="DR86" s="516"/>
      <c r="DS86" s="516"/>
      <c r="DT86" s="516"/>
      <c r="DU86" s="516"/>
      <c r="DV86" s="516"/>
      <c r="DW86" s="516"/>
      <c r="DX86" s="516"/>
      <c r="DY86" s="516"/>
      <c r="DZ86" s="516"/>
      <c r="EA86" s="516"/>
      <c r="EB86" s="516"/>
      <c r="EC86" s="516"/>
      <c r="ED86" s="516"/>
      <c r="EE86" s="516"/>
      <c r="EF86" s="516"/>
      <c r="EG86" s="516"/>
      <c r="EH86" s="516"/>
      <c r="EI86" s="516"/>
      <c r="EJ86" s="516"/>
      <c r="EK86" s="516"/>
      <c r="EL86" s="516"/>
      <c r="EM86" s="516"/>
      <c r="EN86" s="516"/>
      <c r="EO86" s="516"/>
      <c r="EP86" s="516"/>
      <c r="EQ86" s="516"/>
      <c r="ER86" s="516"/>
      <c r="ES86" s="516"/>
      <c r="ET86" s="516"/>
      <c r="EU86" s="516"/>
      <c r="EV86" s="516"/>
      <c r="EW86" s="516"/>
      <c r="EX86" s="516"/>
      <c r="EY86" s="516"/>
      <c r="EZ86" s="516"/>
      <c r="FA86" s="516"/>
      <c r="FB86" s="516"/>
      <c r="FC86" s="516"/>
      <c r="FD86" s="516"/>
      <c r="FE86" s="516"/>
      <c r="FF86" s="516"/>
      <c r="FG86" s="516"/>
      <c r="FH86" s="516"/>
      <c r="FI86" s="516"/>
      <c r="FJ86" s="516"/>
      <c r="FK86" s="516"/>
      <c r="FL86" s="516"/>
      <c r="FM86" s="516"/>
      <c r="FN86" s="516"/>
      <c r="FO86" s="516"/>
      <c r="FP86" s="516"/>
      <c r="FQ86" s="516"/>
      <c r="FR86" s="516"/>
      <c r="FS86" s="516"/>
      <c r="FT86" s="516"/>
      <c r="FU86" s="516"/>
      <c r="FV86" s="516"/>
      <c r="FW86" s="516"/>
      <c r="FX86" s="516"/>
      <c r="FY86" s="516"/>
      <c r="FZ86" s="516"/>
      <c r="GA86" s="516"/>
      <c r="GB86" s="516"/>
      <c r="GC86" s="516"/>
      <c r="GD86" s="516"/>
      <c r="GE86" s="516"/>
      <c r="GF86" s="516"/>
      <c r="GG86" s="516"/>
      <c r="GH86" s="516"/>
      <c r="GI86" s="516"/>
      <c r="GJ86" s="516"/>
      <c r="GK86" s="516"/>
      <c r="GL86" s="516"/>
      <c r="GM86" s="516"/>
      <c r="GN86" s="516"/>
      <c r="GO86" s="516"/>
      <c r="GP86" s="516"/>
      <c r="GQ86" s="516"/>
      <c r="GR86" s="516"/>
      <c r="GS86" s="516"/>
      <c r="GT86" s="516"/>
      <c r="GU86" s="516"/>
      <c r="GV86" s="516"/>
      <c r="GW86" s="516"/>
      <c r="GX86" s="516"/>
      <c r="GY86" s="516"/>
      <c r="GZ86" s="516"/>
      <c r="HA86" s="516"/>
      <c r="HB86" s="516"/>
      <c r="HC86" s="516"/>
      <c r="HD86" s="516"/>
      <c r="HE86" s="516"/>
      <c r="HF86" s="516"/>
      <c r="HG86" s="516"/>
      <c r="HH86" s="516"/>
      <c r="HI86" s="516"/>
      <c r="HJ86" s="516"/>
      <c r="HK86" s="516"/>
      <c r="HL86" s="516"/>
      <c r="HM86" s="516"/>
      <c r="HN86" s="516"/>
      <c r="HO86" s="516"/>
      <c r="HP86" s="516"/>
      <c r="HQ86" s="516"/>
      <c r="HR86" s="516"/>
      <c r="HS86" s="516"/>
      <c r="HT86" s="516"/>
      <c r="HU86" s="516"/>
      <c r="HV86" s="516"/>
      <c r="HW86" s="516"/>
      <c r="HX86" s="516"/>
      <c r="HY86" s="516"/>
      <c r="HZ86" s="516"/>
      <c r="IA86" s="516"/>
      <c r="IB86" s="516"/>
      <c r="IC86" s="516"/>
      <c r="ID86" s="516"/>
      <c r="IE86" s="516"/>
      <c r="IF86" s="516"/>
      <c r="IG86" s="516"/>
      <c r="IH86" s="516"/>
      <c r="II86" s="516"/>
      <c r="IJ86" s="516"/>
      <c r="IK86" s="516"/>
      <c r="IL86" s="516"/>
      <c r="IM86" s="516"/>
      <c r="IN86" s="516"/>
      <c r="IO86" s="516"/>
      <c r="IP86" s="516"/>
      <c r="IQ86" s="516"/>
      <c r="IR86" s="516"/>
      <c r="IS86" s="516"/>
      <c r="IT86" s="516"/>
      <c r="IU86" s="516"/>
      <c r="IV86" s="516"/>
      <c r="IW86" s="516"/>
      <c r="IX86" s="516"/>
      <c r="IY86" s="516"/>
      <c r="IZ86" s="516"/>
      <c r="JA86" s="516"/>
      <c r="JB86" s="516"/>
      <c r="JC86" s="516"/>
      <c r="JD86" s="516"/>
      <c r="JE86" s="516"/>
      <c r="JF86" s="516"/>
      <c r="JG86" s="516"/>
      <c r="JH86" s="516"/>
      <c r="JI86" s="516"/>
      <c r="JJ86" s="516"/>
      <c r="JK86" s="516"/>
      <c r="JL86" s="516"/>
      <c r="JM86" s="516"/>
      <c r="JN86" s="516"/>
      <c r="JO86" s="516"/>
      <c r="JP86" s="516"/>
      <c r="JQ86" s="516"/>
      <c r="JR86" s="516"/>
      <c r="JS86" s="516"/>
      <c r="JT86" s="516"/>
      <c r="JU86" s="516"/>
      <c r="JV86" s="516"/>
      <c r="JW86" s="516"/>
      <c r="JX86" s="516"/>
      <c r="JY86" s="516"/>
      <c r="JZ86" s="516"/>
      <c r="KA86" s="516"/>
      <c r="KB86" s="516"/>
      <c r="KC86" s="516"/>
      <c r="KD86" s="516"/>
      <c r="KE86" s="516"/>
      <c r="KF86" s="516"/>
      <c r="KG86" s="516"/>
      <c r="KH86" s="516"/>
      <c r="KI86" s="516"/>
      <c r="KJ86" s="516"/>
      <c r="KK86" s="516"/>
      <c r="KL86" s="516"/>
      <c r="KM86" s="516"/>
      <c r="KN86" s="516"/>
      <c r="KO86" s="516"/>
      <c r="KP86" s="516"/>
      <c r="KQ86" s="516"/>
      <c r="KR86" s="516"/>
      <c r="KS86" s="516"/>
      <c r="KT86" s="516"/>
      <c r="KU86" s="516"/>
      <c r="KV86" s="516"/>
      <c r="KW86" s="516"/>
      <c r="KX86" s="516"/>
      <c r="KY86" s="516"/>
      <c r="KZ86" s="516"/>
      <c r="LA86" s="516"/>
      <c r="LB86" s="516"/>
      <c r="LC86" s="516"/>
      <c r="LD86" s="516"/>
      <c r="LE86" s="516"/>
      <c r="LF86" s="516"/>
      <c r="LG86" s="516"/>
      <c r="LH86" s="516"/>
      <c r="LI86" s="516"/>
      <c r="LJ86" s="516"/>
      <c r="LK86" s="516"/>
      <c r="LL86" s="516"/>
      <c r="LM86" s="516"/>
      <c r="LN86" s="516"/>
      <c r="LO86" s="516"/>
      <c r="LP86" s="516"/>
      <c r="LQ86" s="516"/>
      <c r="LR86" s="516"/>
      <c r="LS86" s="516"/>
      <c r="LT86" s="516"/>
      <c r="LU86" s="516"/>
      <c r="LV86" s="516"/>
      <c r="LW86" s="516"/>
      <c r="LX86" s="516"/>
      <c r="LY86" s="516"/>
      <c r="LZ86" s="516"/>
      <c r="MA86" s="516"/>
      <c r="MB86" s="516"/>
      <c r="MC86" s="516"/>
      <c r="MD86" s="516"/>
      <c r="ME86" s="516"/>
      <c r="MF86" s="516"/>
      <c r="MG86" s="516"/>
      <c r="MH86" s="516"/>
      <c r="MI86" s="516"/>
      <c r="MJ86" s="516"/>
      <c r="MK86" s="516"/>
      <c r="ML86" s="516"/>
      <c r="MM86" s="516"/>
      <c r="MN86" s="516"/>
      <c r="MO86" s="516"/>
      <c r="MP86" s="516"/>
      <c r="MQ86" s="516"/>
      <c r="MR86" s="516"/>
      <c r="MS86" s="516"/>
      <c r="MT86" s="516"/>
      <c r="MU86" s="516"/>
      <c r="MV86" s="516"/>
      <c r="MW86" s="516"/>
      <c r="MX86" s="516"/>
      <c r="MY86" s="516"/>
      <c r="MZ86" s="516"/>
      <c r="NA86" s="516"/>
      <c r="NB86" s="516"/>
      <c r="NC86" s="516"/>
      <c r="ND86" s="516"/>
      <c r="NE86" s="516"/>
      <c r="NF86" s="516"/>
      <c r="NG86" s="516"/>
      <c r="NH86" s="516"/>
      <c r="NI86" s="516"/>
      <c r="NJ86" s="516"/>
      <c r="NK86" s="516"/>
      <c r="NL86" s="516"/>
      <c r="NM86" s="516"/>
      <c r="NN86" s="516"/>
      <c r="NO86" s="516"/>
      <c r="NP86" s="516"/>
      <c r="NQ86" s="516"/>
      <c r="NR86" s="516"/>
      <c r="NS86" s="516"/>
      <c r="NT86" s="516"/>
      <c r="NU86" s="516"/>
      <c r="NV86" s="516"/>
      <c r="NW86" s="516"/>
      <c r="NX86" s="516"/>
      <c r="NY86" s="516"/>
      <c r="NZ86" s="516"/>
      <c r="OA86" s="516"/>
      <c r="OB86" s="516"/>
      <c r="OC86" s="516"/>
      <c r="OD86" s="516"/>
      <c r="OE86" s="516"/>
      <c r="OF86" s="516"/>
      <c r="OG86" s="516"/>
      <c r="OH86" s="516"/>
      <c r="OI86" s="516"/>
      <c r="OJ86" s="516"/>
      <c r="OK86" s="516"/>
      <c r="OL86" s="516"/>
      <c r="OM86" s="516"/>
      <c r="ON86" s="516"/>
      <c r="OO86" s="516"/>
      <c r="OP86" s="516"/>
      <c r="OQ86" s="516"/>
      <c r="OR86" s="516"/>
      <c r="OS86" s="516"/>
      <c r="OT86" s="516"/>
      <c r="OU86" s="516"/>
      <c r="OV86" s="516"/>
      <c r="OW86" s="516"/>
      <c r="OX86" s="516"/>
      <c r="OY86" s="516"/>
      <c r="OZ86" s="516"/>
      <c r="PA86" s="516"/>
      <c r="PB86" s="516"/>
      <c r="PC86" s="516"/>
      <c r="PD86" s="516"/>
      <c r="PE86" s="516"/>
      <c r="PF86" s="516"/>
      <c r="PG86" s="516"/>
      <c r="PH86" s="516"/>
      <c r="PI86" s="516"/>
      <c r="PJ86" s="516"/>
      <c r="PK86" s="516"/>
      <c r="PL86" s="516"/>
      <c r="PM86" s="516"/>
      <c r="PN86" s="516"/>
      <c r="PO86" s="516"/>
      <c r="PP86" s="516"/>
      <c r="PQ86" s="516"/>
      <c r="PR86" s="516"/>
      <c r="PS86" s="516"/>
      <c r="PT86" s="516"/>
      <c r="PU86" s="516"/>
      <c r="PV86" s="516"/>
      <c r="PW86" s="516"/>
      <c r="PX86" s="516"/>
      <c r="PY86" s="516"/>
      <c r="PZ86" s="516"/>
      <c r="QA86" s="516"/>
      <c r="QB86" s="516"/>
      <c r="QC86" s="516"/>
      <c r="QD86" s="516"/>
      <c r="QE86" s="516"/>
      <c r="QF86" s="516"/>
      <c r="QG86" s="516"/>
      <c r="QH86" s="516"/>
      <c r="QI86" s="516"/>
      <c r="QJ86" s="516"/>
      <c r="QK86" s="516"/>
      <c r="QL86" s="516"/>
      <c r="QM86" s="516"/>
      <c r="QN86" s="516"/>
      <c r="QO86" s="516"/>
      <c r="QP86" s="516"/>
      <c r="QQ86" s="516"/>
      <c r="QR86" s="516"/>
      <c r="QS86" s="516"/>
      <c r="QT86" s="516"/>
      <c r="QU86" s="516"/>
      <c r="QV86" s="516"/>
      <c r="QW86" s="516"/>
      <c r="QX86" s="516"/>
      <c r="QY86" s="516"/>
      <c r="QZ86" s="516"/>
      <c r="RA86" s="516"/>
      <c r="RB86" s="516"/>
      <c r="RC86" s="516"/>
      <c r="RD86" s="516"/>
      <c r="RE86" s="516"/>
      <c r="RF86" s="516"/>
      <c r="RG86" s="516"/>
    </row>
    <row r="87" spans="1:475" ht="45.75" customHeight="1" thickBot="1" x14ac:dyDescent="0.3">
      <c r="A87" s="335">
        <v>62</v>
      </c>
      <c r="B87" s="122" t="s">
        <v>317</v>
      </c>
      <c r="C87" s="157" t="s">
        <v>333</v>
      </c>
      <c r="D87" s="152" t="s">
        <v>54</v>
      </c>
      <c r="E87" s="646" t="str">
        <f>IF(OR(E$85="N", E77="N", E85="X"), "X", "")</f>
        <v/>
      </c>
      <c r="F87" s="646" t="str">
        <f t="shared" ref="F87:X87" si="44">IF(OR(F$85="N", F77="N", F85="X"), "X", "")</f>
        <v/>
      </c>
      <c r="G87" s="646" t="str">
        <f t="shared" si="44"/>
        <v/>
      </c>
      <c r="H87" s="646" t="str">
        <f t="shared" si="44"/>
        <v/>
      </c>
      <c r="I87" s="646" t="str">
        <f t="shared" si="44"/>
        <v/>
      </c>
      <c r="J87" s="646" t="str">
        <f t="shared" si="44"/>
        <v/>
      </c>
      <c r="K87" s="646" t="str">
        <f t="shared" si="44"/>
        <v/>
      </c>
      <c r="L87" s="646" t="str">
        <f t="shared" si="44"/>
        <v/>
      </c>
      <c r="M87" s="646" t="str">
        <f t="shared" si="44"/>
        <v/>
      </c>
      <c r="N87" s="646" t="str">
        <f t="shared" si="44"/>
        <v/>
      </c>
      <c r="O87" s="646" t="str">
        <f t="shared" si="44"/>
        <v/>
      </c>
      <c r="P87" s="646" t="str">
        <f t="shared" si="44"/>
        <v/>
      </c>
      <c r="Q87" s="646" t="str">
        <f t="shared" si="44"/>
        <v/>
      </c>
      <c r="R87" s="646" t="str">
        <f t="shared" si="44"/>
        <v/>
      </c>
      <c r="S87" s="646" t="str">
        <f t="shared" si="44"/>
        <v/>
      </c>
      <c r="T87" s="646" t="str">
        <f t="shared" si="44"/>
        <v/>
      </c>
      <c r="U87" s="646" t="str">
        <f t="shared" si="44"/>
        <v/>
      </c>
      <c r="V87" s="646" t="str">
        <f t="shared" si="44"/>
        <v/>
      </c>
      <c r="W87" s="646" t="str">
        <f t="shared" si="44"/>
        <v/>
      </c>
      <c r="X87" s="646" t="str">
        <f t="shared" si="44"/>
        <v/>
      </c>
      <c r="Y87" s="664"/>
      <c r="Z87" s="665"/>
      <c r="AA87" s="666"/>
      <c r="AB87" s="516"/>
      <c r="AC87" s="516"/>
      <c r="AD87" s="516"/>
      <c r="AE87" s="516"/>
      <c r="AF87" s="516"/>
      <c r="AG87" s="516"/>
      <c r="AH87" s="516"/>
      <c r="AI87" s="516"/>
      <c r="AJ87" s="516"/>
      <c r="AK87" s="516"/>
      <c r="AL87" s="516"/>
      <c r="AM87" s="516"/>
      <c r="AN87" s="516"/>
      <c r="AO87" s="516"/>
      <c r="AP87" s="516"/>
      <c r="AQ87" s="516"/>
      <c r="AR87" s="516"/>
      <c r="AS87" s="516"/>
      <c r="AT87" s="516"/>
      <c r="AU87" s="516"/>
      <c r="AV87" s="516"/>
      <c r="AW87" s="516"/>
      <c r="AX87" s="516"/>
      <c r="AY87" s="516"/>
      <c r="AZ87" s="516"/>
      <c r="BA87" s="516"/>
      <c r="BB87" s="516"/>
      <c r="BC87" s="516"/>
      <c r="BD87" s="516"/>
      <c r="BE87" s="516"/>
      <c r="BF87" s="516"/>
      <c r="BG87" s="516"/>
      <c r="BH87" s="516"/>
      <c r="BI87" s="516"/>
      <c r="BJ87" s="516"/>
      <c r="BK87" s="516"/>
      <c r="BL87" s="516"/>
      <c r="BM87" s="516"/>
      <c r="BN87" s="516"/>
      <c r="BO87" s="516"/>
      <c r="BP87" s="516"/>
      <c r="BQ87" s="516"/>
      <c r="BR87" s="516"/>
      <c r="BS87" s="516"/>
      <c r="BT87" s="516"/>
      <c r="BU87" s="516"/>
      <c r="BV87" s="516"/>
      <c r="BW87" s="516"/>
      <c r="BX87" s="516"/>
      <c r="BY87" s="516"/>
      <c r="BZ87" s="516"/>
      <c r="CA87" s="516"/>
      <c r="CB87" s="516"/>
      <c r="CC87" s="516"/>
      <c r="CD87" s="516"/>
      <c r="CE87" s="516"/>
      <c r="CF87" s="516"/>
      <c r="CG87" s="516"/>
      <c r="CH87" s="516"/>
      <c r="CI87" s="516"/>
      <c r="CJ87" s="516"/>
      <c r="CK87" s="516"/>
      <c r="CL87" s="516"/>
      <c r="CM87" s="516"/>
      <c r="CN87" s="516"/>
      <c r="CO87" s="516"/>
      <c r="CP87" s="516"/>
      <c r="CQ87" s="516"/>
      <c r="CR87" s="516"/>
      <c r="CS87" s="516"/>
      <c r="CT87" s="516"/>
      <c r="CU87" s="516"/>
      <c r="CV87" s="516"/>
      <c r="CW87" s="516"/>
      <c r="CX87" s="516"/>
      <c r="CY87" s="516"/>
      <c r="CZ87" s="516"/>
      <c r="DA87" s="516"/>
      <c r="DB87" s="516"/>
      <c r="DC87" s="516"/>
      <c r="DD87" s="516"/>
      <c r="DE87" s="516"/>
      <c r="DF87" s="516"/>
      <c r="DG87" s="516"/>
      <c r="DH87" s="516"/>
      <c r="DI87" s="516"/>
      <c r="DJ87" s="516"/>
      <c r="DK87" s="516"/>
      <c r="DL87" s="516"/>
      <c r="DM87" s="516"/>
      <c r="DN87" s="516"/>
      <c r="DO87" s="516"/>
      <c r="DP87" s="516"/>
      <c r="DQ87" s="516"/>
      <c r="DR87" s="516"/>
      <c r="DS87" s="516"/>
      <c r="DT87" s="516"/>
      <c r="DU87" s="516"/>
      <c r="DV87" s="516"/>
      <c r="DW87" s="516"/>
      <c r="DX87" s="516"/>
      <c r="DY87" s="516"/>
      <c r="DZ87" s="516"/>
      <c r="EA87" s="516"/>
      <c r="EB87" s="516"/>
      <c r="EC87" s="516"/>
      <c r="ED87" s="516"/>
      <c r="EE87" s="516"/>
      <c r="EF87" s="516"/>
      <c r="EG87" s="516"/>
      <c r="EH87" s="516"/>
      <c r="EI87" s="516"/>
      <c r="EJ87" s="516"/>
      <c r="EK87" s="516"/>
      <c r="EL87" s="516"/>
      <c r="EM87" s="516"/>
      <c r="EN87" s="516"/>
      <c r="EO87" s="516"/>
      <c r="EP87" s="516"/>
      <c r="EQ87" s="516"/>
      <c r="ER87" s="516"/>
      <c r="ES87" s="516"/>
      <c r="ET87" s="516"/>
      <c r="EU87" s="516"/>
      <c r="EV87" s="516"/>
      <c r="EW87" s="516"/>
      <c r="EX87" s="516"/>
      <c r="EY87" s="516"/>
      <c r="EZ87" s="516"/>
      <c r="FA87" s="516"/>
      <c r="FB87" s="516"/>
      <c r="FC87" s="516"/>
      <c r="FD87" s="516"/>
      <c r="FE87" s="516"/>
      <c r="FF87" s="516"/>
      <c r="FG87" s="516"/>
      <c r="FH87" s="516"/>
      <c r="FI87" s="516"/>
      <c r="FJ87" s="516"/>
      <c r="FK87" s="516"/>
      <c r="FL87" s="516"/>
      <c r="FM87" s="516"/>
      <c r="FN87" s="516"/>
      <c r="FO87" s="516"/>
      <c r="FP87" s="516"/>
      <c r="FQ87" s="516"/>
      <c r="FR87" s="516"/>
      <c r="FS87" s="516"/>
      <c r="FT87" s="516"/>
      <c r="FU87" s="516"/>
      <c r="FV87" s="516"/>
      <c r="FW87" s="516"/>
      <c r="FX87" s="516"/>
      <c r="FY87" s="516"/>
      <c r="FZ87" s="516"/>
      <c r="GA87" s="516"/>
      <c r="GB87" s="516"/>
      <c r="GC87" s="516"/>
      <c r="GD87" s="516"/>
      <c r="GE87" s="516"/>
      <c r="GF87" s="516"/>
      <c r="GG87" s="516"/>
      <c r="GH87" s="516"/>
      <c r="GI87" s="516"/>
      <c r="GJ87" s="516"/>
      <c r="GK87" s="516"/>
      <c r="GL87" s="516"/>
      <c r="GM87" s="516"/>
      <c r="GN87" s="516"/>
      <c r="GO87" s="516"/>
      <c r="GP87" s="516"/>
      <c r="GQ87" s="516"/>
      <c r="GR87" s="516"/>
      <c r="GS87" s="516"/>
      <c r="GT87" s="516"/>
      <c r="GU87" s="516"/>
      <c r="GV87" s="516"/>
      <c r="GW87" s="516"/>
      <c r="GX87" s="516"/>
      <c r="GY87" s="516"/>
      <c r="GZ87" s="516"/>
      <c r="HA87" s="516"/>
      <c r="HB87" s="516"/>
      <c r="HC87" s="516"/>
      <c r="HD87" s="516"/>
      <c r="HE87" s="516"/>
      <c r="HF87" s="516"/>
      <c r="HG87" s="516"/>
      <c r="HH87" s="516"/>
      <c r="HI87" s="516"/>
      <c r="HJ87" s="516"/>
      <c r="HK87" s="516"/>
      <c r="HL87" s="516"/>
      <c r="HM87" s="516"/>
      <c r="HN87" s="516"/>
      <c r="HO87" s="516"/>
      <c r="HP87" s="516"/>
      <c r="HQ87" s="516"/>
      <c r="HR87" s="516"/>
      <c r="HS87" s="516"/>
      <c r="HT87" s="516"/>
      <c r="HU87" s="516"/>
      <c r="HV87" s="516"/>
      <c r="HW87" s="516"/>
      <c r="HX87" s="516"/>
      <c r="HY87" s="516"/>
      <c r="HZ87" s="516"/>
      <c r="IA87" s="516"/>
      <c r="IB87" s="516"/>
      <c r="IC87" s="516"/>
      <c r="ID87" s="516"/>
      <c r="IE87" s="516"/>
      <c r="IF87" s="516"/>
      <c r="IG87" s="516"/>
      <c r="IH87" s="516"/>
      <c r="II87" s="516"/>
      <c r="IJ87" s="516"/>
      <c r="IK87" s="516"/>
      <c r="IL87" s="516"/>
      <c r="IM87" s="516"/>
      <c r="IN87" s="516"/>
      <c r="IO87" s="516"/>
      <c r="IP87" s="516"/>
      <c r="IQ87" s="516"/>
      <c r="IR87" s="516"/>
      <c r="IS87" s="516"/>
      <c r="IT87" s="516"/>
      <c r="IU87" s="516"/>
      <c r="IV87" s="516"/>
      <c r="IW87" s="516"/>
      <c r="IX87" s="516"/>
      <c r="IY87" s="516"/>
      <c r="IZ87" s="516"/>
      <c r="JA87" s="516"/>
      <c r="JB87" s="516"/>
      <c r="JC87" s="516"/>
      <c r="JD87" s="516"/>
      <c r="JE87" s="516"/>
      <c r="JF87" s="516"/>
      <c r="JG87" s="516"/>
      <c r="JH87" s="516"/>
      <c r="JI87" s="516"/>
      <c r="JJ87" s="516"/>
      <c r="JK87" s="516"/>
      <c r="JL87" s="516"/>
      <c r="JM87" s="516"/>
      <c r="JN87" s="516"/>
      <c r="JO87" s="516"/>
      <c r="JP87" s="516"/>
      <c r="JQ87" s="516"/>
      <c r="JR87" s="516"/>
      <c r="JS87" s="516"/>
      <c r="JT87" s="516"/>
      <c r="JU87" s="516"/>
      <c r="JV87" s="516"/>
      <c r="JW87" s="516"/>
      <c r="JX87" s="516"/>
      <c r="JY87" s="516"/>
      <c r="JZ87" s="516"/>
      <c r="KA87" s="516"/>
      <c r="KB87" s="516"/>
      <c r="KC87" s="516"/>
      <c r="KD87" s="516"/>
      <c r="KE87" s="516"/>
      <c r="KF87" s="516"/>
      <c r="KG87" s="516"/>
      <c r="KH87" s="516"/>
      <c r="KI87" s="516"/>
      <c r="KJ87" s="516"/>
      <c r="KK87" s="516"/>
      <c r="KL87" s="516"/>
      <c r="KM87" s="516"/>
      <c r="KN87" s="516"/>
      <c r="KO87" s="516"/>
      <c r="KP87" s="516"/>
      <c r="KQ87" s="516"/>
      <c r="KR87" s="516"/>
      <c r="KS87" s="516"/>
      <c r="KT87" s="516"/>
      <c r="KU87" s="516"/>
      <c r="KV87" s="516"/>
      <c r="KW87" s="516"/>
      <c r="KX87" s="516"/>
      <c r="KY87" s="516"/>
      <c r="KZ87" s="516"/>
      <c r="LA87" s="516"/>
      <c r="LB87" s="516"/>
      <c r="LC87" s="516"/>
      <c r="LD87" s="516"/>
      <c r="LE87" s="516"/>
      <c r="LF87" s="516"/>
      <c r="LG87" s="516"/>
      <c r="LH87" s="516"/>
      <c r="LI87" s="516"/>
      <c r="LJ87" s="516"/>
      <c r="LK87" s="516"/>
      <c r="LL87" s="516"/>
      <c r="LM87" s="516"/>
      <c r="LN87" s="516"/>
      <c r="LO87" s="516"/>
      <c r="LP87" s="516"/>
      <c r="LQ87" s="516"/>
      <c r="LR87" s="516"/>
      <c r="LS87" s="516"/>
      <c r="LT87" s="516"/>
      <c r="LU87" s="516"/>
      <c r="LV87" s="516"/>
      <c r="LW87" s="516"/>
      <c r="LX87" s="516"/>
      <c r="LY87" s="516"/>
      <c r="LZ87" s="516"/>
      <c r="MA87" s="516"/>
      <c r="MB87" s="516"/>
      <c r="MC87" s="516"/>
      <c r="MD87" s="516"/>
      <c r="ME87" s="516"/>
      <c r="MF87" s="516"/>
      <c r="MG87" s="516"/>
      <c r="MH87" s="516"/>
      <c r="MI87" s="516"/>
      <c r="MJ87" s="516"/>
      <c r="MK87" s="516"/>
      <c r="ML87" s="516"/>
      <c r="MM87" s="516"/>
      <c r="MN87" s="516"/>
      <c r="MO87" s="516"/>
      <c r="MP87" s="516"/>
      <c r="MQ87" s="516"/>
      <c r="MR87" s="516"/>
      <c r="MS87" s="516"/>
      <c r="MT87" s="516"/>
      <c r="MU87" s="516"/>
      <c r="MV87" s="516"/>
      <c r="MW87" s="516"/>
      <c r="MX87" s="516"/>
      <c r="MY87" s="516"/>
      <c r="MZ87" s="516"/>
      <c r="NA87" s="516"/>
      <c r="NB87" s="516"/>
      <c r="NC87" s="516"/>
      <c r="ND87" s="516"/>
      <c r="NE87" s="516"/>
      <c r="NF87" s="516"/>
      <c r="NG87" s="516"/>
      <c r="NH87" s="516"/>
      <c r="NI87" s="516"/>
      <c r="NJ87" s="516"/>
      <c r="NK87" s="516"/>
      <c r="NL87" s="516"/>
      <c r="NM87" s="516"/>
      <c r="NN87" s="516"/>
      <c r="NO87" s="516"/>
      <c r="NP87" s="516"/>
      <c r="NQ87" s="516"/>
      <c r="NR87" s="516"/>
      <c r="NS87" s="516"/>
      <c r="NT87" s="516"/>
      <c r="NU87" s="516"/>
      <c r="NV87" s="516"/>
      <c r="NW87" s="516"/>
      <c r="NX87" s="516"/>
      <c r="NY87" s="516"/>
      <c r="NZ87" s="516"/>
      <c r="OA87" s="516"/>
      <c r="OB87" s="516"/>
      <c r="OC87" s="516"/>
      <c r="OD87" s="516"/>
      <c r="OE87" s="516"/>
      <c r="OF87" s="516"/>
      <c r="OG87" s="516"/>
      <c r="OH87" s="516"/>
      <c r="OI87" s="516"/>
      <c r="OJ87" s="516"/>
      <c r="OK87" s="516"/>
      <c r="OL87" s="516"/>
      <c r="OM87" s="516"/>
      <c r="ON87" s="516"/>
      <c r="OO87" s="516"/>
      <c r="OP87" s="516"/>
      <c r="OQ87" s="516"/>
      <c r="OR87" s="516"/>
      <c r="OS87" s="516"/>
      <c r="OT87" s="516"/>
      <c r="OU87" s="516"/>
      <c r="OV87" s="516"/>
      <c r="OW87" s="516"/>
      <c r="OX87" s="516"/>
      <c r="OY87" s="516"/>
      <c r="OZ87" s="516"/>
      <c r="PA87" s="516"/>
      <c r="PB87" s="516"/>
      <c r="PC87" s="516"/>
      <c r="PD87" s="516"/>
      <c r="PE87" s="516"/>
      <c r="PF87" s="516"/>
      <c r="PG87" s="516"/>
      <c r="PH87" s="516"/>
      <c r="PI87" s="516"/>
      <c r="PJ87" s="516"/>
      <c r="PK87" s="516"/>
      <c r="PL87" s="516"/>
      <c r="PM87" s="516"/>
      <c r="PN87" s="516"/>
      <c r="PO87" s="516"/>
      <c r="PP87" s="516"/>
      <c r="PQ87" s="516"/>
      <c r="PR87" s="516"/>
      <c r="PS87" s="516"/>
      <c r="PT87" s="516"/>
      <c r="PU87" s="516"/>
      <c r="PV87" s="516"/>
      <c r="PW87" s="516"/>
      <c r="PX87" s="516"/>
      <c r="PY87" s="516"/>
      <c r="PZ87" s="516"/>
      <c r="QA87" s="516"/>
      <c r="QB87" s="516"/>
      <c r="QC87" s="516"/>
      <c r="QD87" s="516"/>
      <c r="QE87" s="516"/>
      <c r="QF87" s="516"/>
      <c r="QG87" s="516"/>
      <c r="QH87" s="516"/>
      <c r="QI87" s="516"/>
      <c r="QJ87" s="516"/>
      <c r="QK87" s="516"/>
      <c r="QL87" s="516"/>
      <c r="QM87" s="516"/>
      <c r="QN87" s="516"/>
      <c r="QO87" s="516"/>
      <c r="QP87" s="516"/>
      <c r="QQ87" s="516"/>
      <c r="QR87" s="516"/>
      <c r="QS87" s="516"/>
      <c r="QT87" s="516"/>
      <c r="QU87" s="516"/>
      <c r="QV87" s="516"/>
      <c r="QW87" s="516"/>
      <c r="QX87" s="516"/>
      <c r="QY87" s="516"/>
      <c r="QZ87" s="516"/>
      <c r="RA87" s="516"/>
      <c r="RB87" s="516"/>
      <c r="RC87" s="516"/>
      <c r="RD87" s="516"/>
      <c r="RE87" s="516"/>
      <c r="RF87" s="516"/>
      <c r="RG87" s="516"/>
    </row>
    <row r="88" spans="1:475" ht="13.8" thickBot="1" x14ac:dyDescent="0.3">
      <c r="A88" s="336"/>
      <c r="B88" s="337"/>
      <c r="C88" s="338"/>
      <c r="D88" s="370" t="s">
        <v>88</v>
      </c>
      <c r="E88" s="530">
        <f>COUNTBLANK(E7:E87) - 14</f>
        <v>67</v>
      </c>
      <c r="F88" s="742">
        <f t="shared" ref="F88:X88" si="45">COUNTBLANK(F7:F87) - 14</f>
        <v>67</v>
      </c>
      <c r="G88" s="742">
        <f t="shared" si="45"/>
        <v>67</v>
      </c>
      <c r="H88" s="742">
        <f t="shared" si="45"/>
        <v>67</v>
      </c>
      <c r="I88" s="742">
        <f t="shared" si="45"/>
        <v>67</v>
      </c>
      <c r="J88" s="742">
        <f t="shared" si="45"/>
        <v>67</v>
      </c>
      <c r="K88" s="742">
        <f t="shared" si="45"/>
        <v>67</v>
      </c>
      <c r="L88" s="742">
        <f t="shared" si="45"/>
        <v>67</v>
      </c>
      <c r="M88" s="742">
        <f t="shared" si="45"/>
        <v>67</v>
      </c>
      <c r="N88" s="742">
        <f t="shared" si="45"/>
        <v>67</v>
      </c>
      <c r="O88" s="742">
        <f t="shared" si="45"/>
        <v>67</v>
      </c>
      <c r="P88" s="742">
        <f t="shared" si="45"/>
        <v>67</v>
      </c>
      <c r="Q88" s="742">
        <f t="shared" si="45"/>
        <v>67</v>
      </c>
      <c r="R88" s="742">
        <f t="shared" si="45"/>
        <v>67</v>
      </c>
      <c r="S88" s="742">
        <f t="shared" si="45"/>
        <v>67</v>
      </c>
      <c r="T88" s="742">
        <f t="shared" si="45"/>
        <v>67</v>
      </c>
      <c r="U88" s="742">
        <f t="shared" si="45"/>
        <v>67</v>
      </c>
      <c r="V88" s="742">
        <f t="shared" si="45"/>
        <v>67</v>
      </c>
      <c r="W88" s="742">
        <f t="shared" si="45"/>
        <v>67</v>
      </c>
      <c r="X88" s="742">
        <f t="shared" si="45"/>
        <v>67</v>
      </c>
      <c r="Y88" s="744"/>
      <c r="Z88" s="744"/>
      <c r="AA88" s="745"/>
      <c r="AB88" s="516"/>
      <c r="AC88" s="516"/>
      <c r="AD88" s="516"/>
      <c r="AE88" s="516"/>
      <c r="AF88" s="516"/>
      <c r="AG88" s="516"/>
      <c r="AH88" s="516"/>
      <c r="AI88" s="516"/>
      <c r="AJ88" s="516"/>
      <c r="AK88" s="516"/>
      <c r="AL88" s="516"/>
      <c r="AM88" s="516"/>
      <c r="AN88" s="516"/>
      <c r="AO88" s="516"/>
      <c r="AP88" s="516"/>
      <c r="AQ88" s="516"/>
      <c r="AR88" s="516"/>
      <c r="AS88" s="516"/>
      <c r="AT88" s="516"/>
      <c r="AU88" s="516"/>
      <c r="AV88" s="516"/>
      <c r="AW88" s="516"/>
      <c r="AX88" s="516"/>
      <c r="AY88" s="516"/>
      <c r="AZ88" s="516"/>
      <c r="BA88" s="516"/>
      <c r="BB88" s="516"/>
      <c r="BC88" s="516"/>
      <c r="BD88" s="516"/>
      <c r="BE88" s="516"/>
      <c r="BF88" s="516"/>
      <c r="BG88" s="516"/>
      <c r="BH88" s="516"/>
      <c r="BI88" s="516"/>
      <c r="BJ88" s="516"/>
      <c r="BK88" s="516"/>
      <c r="BL88" s="516"/>
      <c r="BM88" s="516"/>
      <c r="BN88" s="516"/>
      <c r="BO88" s="516"/>
      <c r="BP88" s="516"/>
      <c r="BQ88" s="516"/>
      <c r="BR88" s="516"/>
      <c r="BS88" s="516"/>
      <c r="BT88" s="516"/>
      <c r="BU88" s="516"/>
      <c r="BV88" s="516"/>
      <c r="BW88" s="516"/>
      <c r="BX88" s="516"/>
      <c r="BY88" s="516"/>
      <c r="BZ88" s="516"/>
      <c r="CA88" s="516"/>
      <c r="CB88" s="516"/>
      <c r="CC88" s="516"/>
      <c r="CD88" s="516"/>
      <c r="CE88" s="516"/>
      <c r="CF88" s="516"/>
      <c r="CG88" s="516"/>
      <c r="CH88" s="516"/>
      <c r="CI88" s="516"/>
      <c r="CJ88" s="516"/>
      <c r="CK88" s="516"/>
      <c r="CL88" s="516"/>
      <c r="CM88" s="516"/>
      <c r="CN88" s="516"/>
      <c r="CO88" s="516"/>
      <c r="CP88" s="516"/>
      <c r="CQ88" s="516"/>
      <c r="CR88" s="516"/>
      <c r="CS88" s="516"/>
      <c r="CT88" s="516"/>
      <c r="CU88" s="516"/>
      <c r="CV88" s="516"/>
      <c r="CW88" s="516"/>
      <c r="CX88" s="516"/>
      <c r="CY88" s="516"/>
      <c r="CZ88" s="516"/>
      <c r="DA88" s="516"/>
      <c r="DB88" s="516"/>
      <c r="DC88" s="516"/>
      <c r="DD88" s="516"/>
      <c r="DE88" s="516"/>
      <c r="DF88" s="516"/>
      <c r="DG88" s="516"/>
      <c r="DH88" s="516"/>
      <c r="DI88" s="516"/>
      <c r="DJ88" s="516"/>
      <c r="DK88" s="516"/>
      <c r="DL88" s="516"/>
      <c r="DM88" s="516"/>
      <c r="DN88" s="516"/>
      <c r="DO88" s="516"/>
      <c r="DP88" s="516"/>
      <c r="DQ88" s="516"/>
      <c r="DR88" s="516"/>
      <c r="DS88" s="516"/>
      <c r="DT88" s="516"/>
      <c r="DU88" s="516"/>
      <c r="DV88" s="516"/>
      <c r="DW88" s="516"/>
      <c r="DX88" s="516"/>
      <c r="DY88" s="516"/>
      <c r="DZ88" s="516"/>
      <c r="EA88" s="516"/>
      <c r="EB88" s="516"/>
      <c r="EC88" s="516"/>
      <c r="ED88" s="516"/>
      <c r="EE88" s="516"/>
      <c r="EF88" s="516"/>
      <c r="EG88" s="516"/>
      <c r="EH88" s="516"/>
      <c r="EI88" s="516"/>
      <c r="EJ88" s="516"/>
      <c r="EK88" s="516"/>
      <c r="EL88" s="516"/>
      <c r="EM88" s="516"/>
      <c r="EN88" s="516"/>
      <c r="EO88" s="516"/>
      <c r="EP88" s="516"/>
      <c r="EQ88" s="516"/>
      <c r="ER88" s="516"/>
      <c r="ES88" s="516"/>
      <c r="ET88" s="516"/>
      <c r="EU88" s="516"/>
      <c r="EV88" s="516"/>
      <c r="EW88" s="516"/>
      <c r="EX88" s="516"/>
      <c r="EY88" s="516"/>
      <c r="EZ88" s="516"/>
      <c r="FA88" s="516"/>
      <c r="FB88" s="516"/>
      <c r="FC88" s="516"/>
      <c r="FD88" s="516"/>
      <c r="FE88" s="516"/>
      <c r="FF88" s="516"/>
      <c r="FG88" s="516"/>
      <c r="FH88" s="516"/>
      <c r="FI88" s="516"/>
      <c r="FJ88" s="516"/>
      <c r="FK88" s="516"/>
      <c r="FL88" s="516"/>
      <c r="FM88" s="516"/>
      <c r="FN88" s="516"/>
      <c r="FO88" s="516"/>
      <c r="FP88" s="516"/>
      <c r="FQ88" s="516"/>
      <c r="FR88" s="516"/>
      <c r="FS88" s="516"/>
      <c r="FT88" s="516"/>
      <c r="FU88" s="516"/>
      <c r="FV88" s="516"/>
      <c r="FW88" s="516"/>
      <c r="FX88" s="516"/>
      <c r="FY88" s="516"/>
      <c r="FZ88" s="516"/>
      <c r="GA88" s="516"/>
      <c r="GB88" s="516"/>
      <c r="GC88" s="516"/>
      <c r="GD88" s="516"/>
      <c r="GE88" s="516"/>
      <c r="GF88" s="516"/>
      <c r="GG88" s="516"/>
      <c r="GH88" s="516"/>
      <c r="GI88" s="516"/>
      <c r="GJ88" s="516"/>
      <c r="GK88" s="516"/>
      <c r="GL88" s="516"/>
      <c r="GM88" s="516"/>
      <c r="GN88" s="516"/>
      <c r="GO88" s="516"/>
      <c r="GP88" s="516"/>
      <c r="GQ88" s="516"/>
      <c r="GR88" s="516"/>
      <c r="GS88" s="516"/>
      <c r="GT88" s="516"/>
      <c r="GU88" s="516"/>
      <c r="GV88" s="516"/>
      <c r="GW88" s="516"/>
      <c r="GX88" s="516"/>
      <c r="GY88" s="516"/>
      <c r="GZ88" s="516"/>
      <c r="HA88" s="516"/>
      <c r="HB88" s="516"/>
      <c r="HC88" s="516"/>
      <c r="HD88" s="516"/>
      <c r="HE88" s="516"/>
      <c r="HF88" s="516"/>
      <c r="HG88" s="516"/>
      <c r="HH88" s="516"/>
      <c r="HI88" s="516"/>
      <c r="HJ88" s="516"/>
      <c r="HK88" s="516"/>
      <c r="HL88" s="516"/>
      <c r="HM88" s="516"/>
      <c r="HN88" s="516"/>
      <c r="HO88" s="516"/>
      <c r="HP88" s="516"/>
      <c r="HQ88" s="516"/>
      <c r="HR88" s="516"/>
      <c r="HS88" s="516"/>
      <c r="HT88" s="516"/>
      <c r="HU88" s="516"/>
      <c r="HV88" s="516"/>
      <c r="HW88" s="516"/>
      <c r="HX88" s="516"/>
      <c r="HY88" s="516"/>
      <c r="HZ88" s="516"/>
      <c r="IA88" s="516"/>
      <c r="IB88" s="516"/>
      <c r="IC88" s="516"/>
      <c r="ID88" s="516"/>
      <c r="IE88" s="516"/>
      <c r="IF88" s="516"/>
      <c r="IG88" s="516"/>
      <c r="IH88" s="516"/>
      <c r="II88" s="516"/>
      <c r="IJ88" s="516"/>
      <c r="IK88" s="516"/>
      <c r="IL88" s="516"/>
      <c r="IM88" s="516"/>
      <c r="IN88" s="516"/>
      <c r="IO88" s="516"/>
      <c r="IP88" s="516"/>
      <c r="IQ88" s="516"/>
      <c r="IR88" s="516"/>
      <c r="IS88" s="516"/>
      <c r="IT88" s="516"/>
      <c r="IU88" s="516"/>
      <c r="IV88" s="516"/>
      <c r="IW88" s="516"/>
      <c r="IX88" s="516"/>
      <c r="IY88" s="516"/>
      <c r="IZ88" s="516"/>
      <c r="JA88" s="516"/>
      <c r="JB88" s="516"/>
      <c r="JC88" s="516"/>
      <c r="JD88" s="516"/>
      <c r="JE88" s="516"/>
      <c r="JF88" s="516"/>
      <c r="JG88" s="516"/>
      <c r="JH88" s="516"/>
      <c r="JI88" s="516"/>
      <c r="JJ88" s="516"/>
      <c r="JK88" s="516"/>
      <c r="JL88" s="516"/>
      <c r="JM88" s="516"/>
      <c r="JN88" s="516"/>
      <c r="JO88" s="516"/>
      <c r="JP88" s="516"/>
      <c r="JQ88" s="516"/>
      <c r="JR88" s="516"/>
      <c r="JS88" s="516"/>
      <c r="JT88" s="516"/>
      <c r="JU88" s="516"/>
      <c r="JV88" s="516"/>
      <c r="JW88" s="516"/>
      <c r="JX88" s="516"/>
      <c r="JY88" s="516"/>
      <c r="JZ88" s="516"/>
      <c r="KA88" s="516"/>
      <c r="KB88" s="516"/>
      <c r="KC88" s="516"/>
      <c r="KD88" s="516"/>
      <c r="KE88" s="516"/>
      <c r="KF88" s="516"/>
      <c r="KG88" s="516"/>
      <c r="KH88" s="516"/>
      <c r="KI88" s="516"/>
      <c r="KJ88" s="516"/>
      <c r="KK88" s="516"/>
      <c r="KL88" s="516"/>
      <c r="KM88" s="516"/>
      <c r="KN88" s="516"/>
      <c r="KO88" s="516"/>
      <c r="KP88" s="516"/>
      <c r="KQ88" s="516"/>
      <c r="KR88" s="516"/>
      <c r="KS88" s="516"/>
      <c r="KT88" s="516"/>
      <c r="KU88" s="516"/>
      <c r="KV88" s="516"/>
      <c r="KW88" s="516"/>
      <c r="KX88" s="516"/>
      <c r="KY88" s="516"/>
      <c r="KZ88" s="516"/>
      <c r="LA88" s="516"/>
      <c r="LB88" s="516"/>
      <c r="LC88" s="516"/>
      <c r="LD88" s="516"/>
      <c r="LE88" s="516"/>
      <c r="LF88" s="516"/>
      <c r="LG88" s="516"/>
      <c r="LH88" s="516"/>
      <c r="LI88" s="516"/>
      <c r="LJ88" s="516"/>
      <c r="LK88" s="516"/>
      <c r="LL88" s="516"/>
      <c r="LM88" s="516"/>
      <c r="LN88" s="516"/>
      <c r="LO88" s="516"/>
      <c r="LP88" s="516"/>
      <c r="LQ88" s="516"/>
      <c r="LR88" s="516"/>
      <c r="LS88" s="516"/>
      <c r="LT88" s="516"/>
      <c r="LU88" s="516"/>
      <c r="LV88" s="516"/>
      <c r="LW88" s="516"/>
      <c r="LX88" s="516"/>
      <c r="LY88" s="516"/>
      <c r="LZ88" s="516"/>
      <c r="MA88" s="516"/>
      <c r="MB88" s="516"/>
      <c r="MC88" s="516"/>
      <c r="MD88" s="516"/>
      <c r="ME88" s="516"/>
      <c r="MF88" s="516"/>
      <c r="MG88" s="516"/>
      <c r="MH88" s="516"/>
      <c r="MI88" s="516"/>
      <c r="MJ88" s="516"/>
      <c r="MK88" s="516"/>
      <c r="ML88" s="516"/>
      <c r="MM88" s="516"/>
      <c r="MN88" s="516"/>
      <c r="MO88" s="516"/>
      <c r="MP88" s="516"/>
      <c r="MQ88" s="516"/>
      <c r="MR88" s="516"/>
      <c r="MS88" s="516"/>
      <c r="MT88" s="516"/>
      <c r="MU88" s="516"/>
      <c r="MV88" s="516"/>
      <c r="MW88" s="516"/>
      <c r="MX88" s="516"/>
      <c r="MY88" s="516"/>
      <c r="MZ88" s="516"/>
      <c r="NA88" s="516"/>
      <c r="NB88" s="516"/>
      <c r="NC88" s="516"/>
      <c r="ND88" s="516"/>
      <c r="NE88" s="516"/>
      <c r="NF88" s="516"/>
      <c r="NG88" s="516"/>
      <c r="NH88" s="516"/>
      <c r="NI88" s="516"/>
      <c r="NJ88" s="516"/>
      <c r="NK88" s="516"/>
      <c r="NL88" s="516"/>
      <c r="NM88" s="516"/>
      <c r="NN88" s="516"/>
      <c r="NO88" s="516"/>
      <c r="NP88" s="516"/>
      <c r="NQ88" s="516"/>
      <c r="NR88" s="516"/>
      <c r="NS88" s="516"/>
      <c r="NT88" s="516"/>
      <c r="NU88" s="516"/>
      <c r="NV88" s="516"/>
      <c r="NW88" s="516"/>
      <c r="NX88" s="516"/>
      <c r="NY88" s="516"/>
      <c r="NZ88" s="516"/>
      <c r="OA88" s="516"/>
      <c r="OB88" s="516"/>
      <c r="OC88" s="516"/>
      <c r="OD88" s="516"/>
      <c r="OE88" s="516"/>
      <c r="OF88" s="516"/>
      <c r="OG88" s="516"/>
      <c r="OH88" s="516"/>
      <c r="OI88" s="516"/>
      <c r="OJ88" s="516"/>
      <c r="OK88" s="516"/>
      <c r="OL88" s="516"/>
      <c r="OM88" s="516"/>
      <c r="ON88" s="516"/>
      <c r="OO88" s="516"/>
      <c r="OP88" s="516"/>
      <c r="OQ88" s="516"/>
      <c r="OR88" s="516"/>
      <c r="OS88" s="516"/>
      <c r="OT88" s="516"/>
      <c r="OU88" s="516"/>
      <c r="OV88" s="516"/>
      <c r="OW88" s="516"/>
      <c r="OX88" s="516"/>
      <c r="OY88" s="516"/>
      <c r="OZ88" s="516"/>
      <c r="PA88" s="516"/>
      <c r="PB88" s="516"/>
      <c r="PC88" s="516"/>
      <c r="PD88" s="516"/>
      <c r="PE88" s="516"/>
      <c r="PF88" s="516"/>
      <c r="PG88" s="516"/>
      <c r="PH88" s="516"/>
      <c r="PI88" s="516"/>
      <c r="PJ88" s="516"/>
      <c r="PK88" s="516"/>
      <c r="PL88" s="516"/>
      <c r="PM88" s="516"/>
      <c r="PN88" s="516"/>
      <c r="PO88" s="516"/>
      <c r="PP88" s="516"/>
      <c r="PQ88" s="516"/>
      <c r="PR88" s="516"/>
      <c r="PS88" s="516"/>
      <c r="PT88" s="516"/>
      <c r="PU88" s="516"/>
      <c r="PV88" s="516"/>
      <c r="PW88" s="516"/>
      <c r="PX88" s="516"/>
      <c r="PY88" s="516"/>
      <c r="PZ88" s="516"/>
      <c r="QA88" s="516"/>
      <c r="QB88" s="516"/>
      <c r="QC88" s="516"/>
      <c r="QD88" s="516"/>
      <c r="QE88" s="516"/>
      <c r="QF88" s="516"/>
      <c r="QG88" s="516"/>
      <c r="QH88" s="516"/>
      <c r="QI88" s="516"/>
      <c r="QJ88" s="516"/>
      <c r="QK88" s="516"/>
      <c r="QL88" s="516"/>
      <c r="QM88" s="516"/>
      <c r="QN88" s="516"/>
      <c r="QO88" s="516"/>
      <c r="QP88" s="516"/>
      <c r="QQ88" s="516"/>
      <c r="QR88" s="516"/>
      <c r="QS88" s="516"/>
      <c r="QT88" s="516"/>
      <c r="QU88" s="516"/>
      <c r="QV88" s="516"/>
      <c r="QW88" s="516"/>
      <c r="QX88" s="516"/>
      <c r="QY88" s="516"/>
      <c r="QZ88" s="516"/>
      <c r="RA88" s="516"/>
      <c r="RB88" s="516"/>
      <c r="RC88" s="516"/>
      <c r="RD88" s="516"/>
      <c r="RE88" s="516"/>
      <c r="RF88" s="516"/>
      <c r="RG88" s="516"/>
    </row>
    <row r="89" spans="1:475" ht="22.8" x14ac:dyDescent="0.25">
      <c r="B89" s="51"/>
      <c r="C89" s="296" t="s">
        <v>28</v>
      </c>
      <c r="E89" s="516"/>
      <c r="F89" s="516"/>
      <c r="G89" s="516"/>
      <c r="H89" s="516"/>
      <c r="I89" s="516"/>
      <c r="J89" s="516"/>
      <c r="K89" s="516"/>
      <c r="L89" s="516"/>
      <c r="M89" s="516"/>
      <c r="N89" s="516"/>
      <c r="O89" s="516"/>
      <c r="P89" s="516"/>
      <c r="Q89" s="516"/>
      <c r="R89" s="516"/>
      <c r="S89" s="516"/>
      <c r="T89" s="516"/>
      <c r="U89" s="516"/>
      <c r="V89" s="516"/>
      <c r="W89" s="516"/>
      <c r="X89" s="516"/>
      <c r="Y89" s="515"/>
      <c r="Z89" s="515"/>
      <c r="AA89" s="515"/>
      <c r="AB89" s="516"/>
      <c r="AC89" s="516"/>
      <c r="AD89" s="516"/>
      <c r="AE89" s="516"/>
      <c r="AF89" s="516"/>
      <c r="AG89" s="516"/>
      <c r="AH89" s="516"/>
      <c r="AI89" s="516"/>
      <c r="AJ89" s="516"/>
      <c r="AK89" s="516"/>
      <c r="AL89" s="516"/>
      <c r="AM89" s="516"/>
      <c r="AN89" s="516"/>
      <c r="AO89" s="516"/>
      <c r="AP89" s="516"/>
      <c r="AQ89" s="516"/>
      <c r="AR89" s="516"/>
      <c r="AS89" s="516"/>
      <c r="AT89" s="516"/>
      <c r="AU89" s="516"/>
      <c r="AV89" s="516"/>
      <c r="AW89" s="516"/>
      <c r="AX89" s="516"/>
      <c r="AY89" s="516"/>
      <c r="AZ89" s="516"/>
      <c r="BA89" s="516"/>
      <c r="BB89" s="516"/>
      <c r="BC89" s="516"/>
      <c r="BD89" s="516"/>
      <c r="BE89" s="516"/>
      <c r="BF89" s="516"/>
      <c r="BG89" s="516"/>
      <c r="BH89" s="516"/>
      <c r="BI89" s="516"/>
      <c r="BJ89" s="516"/>
      <c r="BK89" s="516"/>
      <c r="BL89" s="516"/>
      <c r="BM89" s="516"/>
      <c r="BN89" s="516"/>
      <c r="BO89" s="516"/>
      <c r="BP89" s="516"/>
      <c r="BQ89" s="516"/>
      <c r="BR89" s="516"/>
      <c r="BS89" s="516"/>
      <c r="BT89" s="516"/>
      <c r="BU89" s="516"/>
      <c r="BV89" s="516"/>
      <c r="BW89" s="516"/>
      <c r="BX89" s="516"/>
      <c r="BY89" s="516"/>
      <c r="BZ89" s="516"/>
      <c r="CA89" s="516"/>
      <c r="CB89" s="516"/>
      <c r="CC89" s="516"/>
      <c r="CD89" s="516"/>
      <c r="CE89" s="516"/>
      <c r="CF89" s="516"/>
      <c r="CG89" s="516"/>
      <c r="CH89" s="516"/>
      <c r="CI89" s="516"/>
      <c r="CJ89" s="516"/>
      <c r="CK89" s="516"/>
      <c r="CL89" s="516"/>
      <c r="CM89" s="516"/>
      <c r="CN89" s="516"/>
      <c r="CO89" s="516"/>
      <c r="CP89" s="516"/>
      <c r="CQ89" s="516"/>
      <c r="CR89" s="516"/>
      <c r="CS89" s="516"/>
      <c r="CT89" s="516"/>
      <c r="CU89" s="516"/>
      <c r="CV89" s="516"/>
      <c r="CW89" s="516"/>
      <c r="CX89" s="516"/>
      <c r="CY89" s="516"/>
      <c r="CZ89" s="516"/>
      <c r="DA89" s="516"/>
      <c r="DB89" s="516"/>
      <c r="DC89" s="516"/>
      <c r="DD89" s="516"/>
      <c r="DE89" s="516"/>
      <c r="DF89" s="516"/>
      <c r="DG89" s="516"/>
      <c r="DH89" s="516"/>
      <c r="DI89" s="516"/>
      <c r="DJ89" s="516"/>
      <c r="DK89" s="516"/>
      <c r="DL89" s="516"/>
      <c r="DM89" s="516"/>
      <c r="DN89" s="516"/>
      <c r="DO89" s="516"/>
      <c r="DP89" s="516"/>
      <c r="DQ89" s="516"/>
      <c r="DR89" s="516"/>
      <c r="DS89" s="516"/>
      <c r="DT89" s="516"/>
      <c r="DU89" s="516"/>
      <c r="DV89" s="516"/>
      <c r="DW89" s="516"/>
      <c r="DX89" s="516"/>
      <c r="DY89" s="516"/>
      <c r="DZ89" s="516"/>
      <c r="EA89" s="516"/>
      <c r="EB89" s="516"/>
      <c r="EC89" s="516"/>
      <c r="ED89" s="516"/>
      <c r="EE89" s="516"/>
      <c r="EF89" s="516"/>
      <c r="EG89" s="516"/>
      <c r="EH89" s="516"/>
      <c r="EI89" s="516"/>
      <c r="EJ89" s="516"/>
      <c r="EK89" s="516"/>
      <c r="EL89" s="516"/>
      <c r="EM89" s="516"/>
      <c r="EN89" s="516"/>
      <c r="EO89" s="516"/>
      <c r="EP89" s="516"/>
      <c r="EQ89" s="516"/>
      <c r="ER89" s="516"/>
      <c r="ES89" s="516"/>
      <c r="ET89" s="516"/>
      <c r="EU89" s="516"/>
      <c r="EV89" s="516"/>
      <c r="EW89" s="516"/>
      <c r="EX89" s="516"/>
      <c r="EY89" s="516"/>
      <c r="EZ89" s="516"/>
      <c r="FA89" s="516"/>
      <c r="FB89" s="516"/>
      <c r="FC89" s="516"/>
      <c r="FD89" s="516"/>
      <c r="FE89" s="516"/>
      <c r="FF89" s="516"/>
      <c r="FG89" s="516"/>
      <c r="FH89" s="516"/>
      <c r="FI89" s="516"/>
      <c r="FJ89" s="516"/>
      <c r="FK89" s="516"/>
      <c r="FL89" s="516"/>
      <c r="FM89" s="516"/>
      <c r="FN89" s="516"/>
      <c r="FO89" s="516"/>
      <c r="FP89" s="516"/>
      <c r="FQ89" s="516"/>
      <c r="FR89" s="516"/>
      <c r="FS89" s="516"/>
      <c r="FT89" s="516"/>
      <c r="FU89" s="516"/>
      <c r="FV89" s="516"/>
      <c r="FW89" s="516"/>
      <c r="FX89" s="516"/>
      <c r="FY89" s="516"/>
      <c r="FZ89" s="516"/>
      <c r="GA89" s="516"/>
      <c r="GB89" s="516"/>
      <c r="GC89" s="516"/>
      <c r="GD89" s="516"/>
      <c r="GE89" s="516"/>
      <c r="GF89" s="516"/>
      <c r="GG89" s="516"/>
      <c r="GH89" s="516"/>
      <c r="GI89" s="516"/>
      <c r="GJ89" s="516"/>
      <c r="GK89" s="516"/>
      <c r="GL89" s="516"/>
      <c r="GM89" s="516"/>
      <c r="GN89" s="516"/>
      <c r="GO89" s="516"/>
      <c r="GP89" s="516"/>
      <c r="GQ89" s="516"/>
      <c r="GR89" s="516"/>
      <c r="GS89" s="516"/>
      <c r="GT89" s="516"/>
      <c r="GU89" s="516"/>
      <c r="GV89" s="516"/>
      <c r="GW89" s="516"/>
      <c r="GX89" s="516"/>
      <c r="GY89" s="516"/>
      <c r="GZ89" s="516"/>
      <c r="HA89" s="516"/>
      <c r="HB89" s="516"/>
      <c r="HC89" s="516"/>
      <c r="HD89" s="516"/>
      <c r="HE89" s="516"/>
      <c r="HF89" s="516"/>
      <c r="HG89" s="516"/>
      <c r="HH89" s="516"/>
      <c r="HI89" s="516"/>
      <c r="HJ89" s="516"/>
      <c r="HK89" s="516"/>
      <c r="HL89" s="516"/>
      <c r="HM89" s="516"/>
      <c r="HN89" s="516"/>
      <c r="HO89" s="516"/>
      <c r="HP89" s="516"/>
      <c r="HQ89" s="516"/>
      <c r="HR89" s="516"/>
      <c r="HS89" s="516"/>
      <c r="HT89" s="516"/>
      <c r="HU89" s="516"/>
      <c r="HV89" s="516"/>
      <c r="HW89" s="516"/>
      <c r="HX89" s="516"/>
      <c r="HY89" s="516"/>
      <c r="HZ89" s="516"/>
      <c r="IA89" s="516"/>
      <c r="IB89" s="516"/>
      <c r="IC89" s="516"/>
      <c r="ID89" s="516"/>
      <c r="IE89" s="516"/>
      <c r="IF89" s="516"/>
      <c r="IG89" s="516"/>
      <c r="IH89" s="516"/>
      <c r="II89" s="516"/>
      <c r="IJ89" s="516"/>
      <c r="IK89" s="516"/>
      <c r="IL89" s="516"/>
      <c r="IM89" s="516"/>
      <c r="IN89" s="516"/>
      <c r="IO89" s="516"/>
      <c r="IP89" s="516"/>
      <c r="IQ89" s="516"/>
      <c r="IR89" s="516"/>
      <c r="IS89" s="516"/>
      <c r="IT89" s="516"/>
      <c r="IU89" s="516"/>
      <c r="IV89" s="516"/>
      <c r="IW89" s="516"/>
      <c r="IX89" s="516"/>
      <c r="IY89" s="516"/>
      <c r="IZ89" s="516"/>
      <c r="JA89" s="516"/>
      <c r="JB89" s="516"/>
      <c r="JC89" s="516"/>
      <c r="JD89" s="516"/>
      <c r="JE89" s="516"/>
      <c r="JF89" s="516"/>
      <c r="JG89" s="516"/>
      <c r="JH89" s="516"/>
      <c r="JI89" s="516"/>
      <c r="JJ89" s="516"/>
      <c r="JK89" s="516"/>
      <c r="JL89" s="516"/>
      <c r="JM89" s="516"/>
      <c r="JN89" s="516"/>
      <c r="JO89" s="516"/>
      <c r="JP89" s="516"/>
      <c r="JQ89" s="516"/>
      <c r="JR89" s="516"/>
      <c r="JS89" s="516"/>
      <c r="JT89" s="516"/>
      <c r="JU89" s="516"/>
      <c r="JV89" s="516"/>
      <c r="JW89" s="516"/>
      <c r="JX89" s="516"/>
      <c r="JY89" s="516"/>
      <c r="JZ89" s="516"/>
      <c r="KA89" s="516"/>
      <c r="KB89" s="516"/>
      <c r="KC89" s="516"/>
      <c r="KD89" s="516"/>
      <c r="KE89" s="516"/>
      <c r="KF89" s="516"/>
      <c r="KG89" s="516"/>
      <c r="KH89" s="516"/>
      <c r="KI89" s="516"/>
      <c r="KJ89" s="516"/>
      <c r="KK89" s="516"/>
      <c r="KL89" s="516"/>
      <c r="KM89" s="516"/>
      <c r="KN89" s="516"/>
      <c r="KO89" s="516"/>
      <c r="KP89" s="516"/>
      <c r="KQ89" s="516"/>
      <c r="KR89" s="516"/>
      <c r="KS89" s="516"/>
      <c r="KT89" s="516"/>
      <c r="KU89" s="516"/>
      <c r="KV89" s="516"/>
      <c r="KW89" s="516"/>
      <c r="KX89" s="516"/>
      <c r="KY89" s="516"/>
      <c r="KZ89" s="516"/>
      <c r="LA89" s="516"/>
      <c r="LB89" s="516"/>
      <c r="LC89" s="516"/>
      <c r="LD89" s="516"/>
      <c r="LE89" s="516"/>
      <c r="LF89" s="516"/>
      <c r="LG89" s="516"/>
      <c r="LH89" s="516"/>
      <c r="LI89" s="516"/>
      <c r="LJ89" s="516"/>
      <c r="LK89" s="516"/>
      <c r="LL89" s="516"/>
      <c r="LM89" s="516"/>
      <c r="LN89" s="516"/>
      <c r="LO89" s="516"/>
      <c r="LP89" s="516"/>
      <c r="LQ89" s="516"/>
      <c r="LR89" s="516"/>
      <c r="LS89" s="516"/>
      <c r="LT89" s="516"/>
      <c r="LU89" s="516"/>
      <c r="LV89" s="516"/>
      <c r="LW89" s="516"/>
      <c r="LX89" s="516"/>
      <c r="LY89" s="516"/>
      <c r="LZ89" s="516"/>
      <c r="MA89" s="516"/>
      <c r="MB89" s="516"/>
      <c r="MC89" s="516"/>
      <c r="MD89" s="516"/>
      <c r="ME89" s="516"/>
      <c r="MF89" s="516"/>
      <c r="MG89" s="516"/>
      <c r="MH89" s="516"/>
      <c r="MI89" s="516"/>
      <c r="MJ89" s="516"/>
      <c r="MK89" s="516"/>
      <c r="ML89" s="516"/>
      <c r="MM89" s="516"/>
      <c r="MN89" s="516"/>
      <c r="MO89" s="516"/>
      <c r="MP89" s="516"/>
      <c r="MQ89" s="516"/>
      <c r="MR89" s="516"/>
      <c r="MS89" s="516"/>
      <c r="MT89" s="516"/>
      <c r="MU89" s="516"/>
      <c r="MV89" s="516"/>
      <c r="MW89" s="516"/>
      <c r="MX89" s="516"/>
      <c r="MY89" s="516"/>
      <c r="MZ89" s="516"/>
      <c r="NA89" s="516"/>
      <c r="NB89" s="516"/>
      <c r="NC89" s="516"/>
      <c r="ND89" s="516"/>
      <c r="NE89" s="516"/>
      <c r="NF89" s="516"/>
      <c r="NG89" s="516"/>
      <c r="NH89" s="516"/>
      <c r="NI89" s="516"/>
      <c r="NJ89" s="516"/>
      <c r="NK89" s="516"/>
      <c r="NL89" s="516"/>
      <c r="NM89" s="516"/>
      <c r="NN89" s="516"/>
      <c r="NO89" s="516"/>
      <c r="NP89" s="516"/>
      <c r="NQ89" s="516"/>
      <c r="NR89" s="516"/>
      <c r="NS89" s="516"/>
      <c r="NT89" s="516"/>
      <c r="NU89" s="516"/>
      <c r="NV89" s="516"/>
      <c r="NW89" s="516"/>
      <c r="NX89" s="516"/>
      <c r="NY89" s="516"/>
      <c r="NZ89" s="516"/>
      <c r="OA89" s="516"/>
      <c r="OB89" s="516"/>
      <c r="OC89" s="516"/>
      <c r="OD89" s="516"/>
      <c r="OE89" s="516"/>
      <c r="OF89" s="516"/>
      <c r="OG89" s="516"/>
      <c r="OH89" s="516"/>
      <c r="OI89" s="516"/>
      <c r="OJ89" s="516"/>
      <c r="OK89" s="516"/>
      <c r="OL89" s="516"/>
      <c r="OM89" s="516"/>
      <c r="ON89" s="516"/>
      <c r="OO89" s="516"/>
      <c r="OP89" s="516"/>
      <c r="OQ89" s="516"/>
      <c r="OR89" s="516"/>
      <c r="OS89" s="516"/>
      <c r="OT89" s="516"/>
      <c r="OU89" s="516"/>
      <c r="OV89" s="516"/>
      <c r="OW89" s="516"/>
      <c r="OX89" s="516"/>
      <c r="OY89" s="516"/>
      <c r="OZ89" s="516"/>
      <c r="PA89" s="516"/>
      <c r="PB89" s="516"/>
      <c r="PC89" s="516"/>
      <c r="PD89" s="516"/>
      <c r="PE89" s="516"/>
      <c r="PF89" s="516"/>
      <c r="PG89" s="516"/>
      <c r="PH89" s="516"/>
      <c r="PI89" s="516"/>
      <c r="PJ89" s="516"/>
      <c r="PK89" s="516"/>
      <c r="PL89" s="516"/>
      <c r="PM89" s="516"/>
      <c r="PN89" s="516"/>
      <c r="PO89" s="516"/>
      <c r="PP89" s="516"/>
      <c r="PQ89" s="516"/>
      <c r="PR89" s="516"/>
      <c r="PS89" s="516"/>
      <c r="PT89" s="516"/>
      <c r="PU89" s="516"/>
      <c r="PV89" s="516"/>
      <c r="PW89" s="516"/>
      <c r="PX89" s="516"/>
      <c r="PY89" s="516"/>
      <c r="PZ89" s="516"/>
      <c r="QA89" s="516"/>
      <c r="QB89" s="516"/>
      <c r="QC89" s="516"/>
      <c r="QD89" s="516"/>
      <c r="QE89" s="516"/>
      <c r="QF89" s="516"/>
      <c r="QG89" s="516"/>
      <c r="QH89" s="516"/>
      <c r="QI89" s="516"/>
      <c r="QJ89" s="516"/>
      <c r="QK89" s="516"/>
      <c r="QL89" s="516"/>
      <c r="QM89" s="516"/>
      <c r="QN89" s="516"/>
      <c r="QO89" s="516"/>
      <c r="QP89" s="516"/>
      <c r="QQ89" s="516"/>
      <c r="QR89" s="516"/>
      <c r="QS89" s="516"/>
      <c r="QT89" s="516"/>
      <c r="QU89" s="516"/>
      <c r="QV89" s="516"/>
      <c r="QW89" s="516"/>
      <c r="QX89" s="516"/>
      <c r="QY89" s="516"/>
      <c r="QZ89" s="516"/>
      <c r="RA89" s="516"/>
      <c r="RB89" s="516"/>
      <c r="RC89" s="516"/>
      <c r="RD89" s="516"/>
      <c r="RE89" s="516"/>
      <c r="RF89" s="516"/>
      <c r="RG89" s="516"/>
    </row>
    <row r="90" spans="1:475" ht="23.4" thickBot="1" x14ac:dyDescent="0.3">
      <c r="B90" s="51"/>
      <c r="C90" s="297" t="s">
        <v>27</v>
      </c>
      <c r="E90" s="516"/>
      <c r="F90" s="516"/>
      <c r="G90" s="516"/>
      <c r="H90" s="516"/>
      <c r="I90" s="516"/>
      <c r="J90" s="516"/>
      <c r="K90" s="516"/>
      <c r="L90" s="516"/>
      <c r="M90" s="516"/>
      <c r="N90" s="516"/>
      <c r="O90" s="516"/>
      <c r="P90" s="516"/>
      <c r="Q90" s="516"/>
      <c r="R90" s="516"/>
      <c r="S90" s="516"/>
      <c r="T90" s="516"/>
      <c r="U90" s="516"/>
      <c r="V90" s="516"/>
      <c r="W90" s="516"/>
      <c r="X90" s="516"/>
      <c r="Y90" s="515"/>
      <c r="Z90" s="515"/>
      <c r="AA90" s="515"/>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516"/>
      <c r="AY90" s="516"/>
      <c r="AZ90" s="516"/>
      <c r="BA90" s="516"/>
      <c r="BB90" s="516"/>
      <c r="BC90" s="516"/>
      <c r="BD90" s="516"/>
      <c r="BE90" s="516"/>
      <c r="BF90" s="516"/>
      <c r="BG90" s="516"/>
      <c r="BH90" s="516"/>
      <c r="BI90" s="516"/>
      <c r="BJ90" s="516"/>
      <c r="BK90" s="516"/>
      <c r="BL90" s="516"/>
      <c r="BM90" s="516"/>
      <c r="BN90" s="516"/>
      <c r="BO90" s="516"/>
      <c r="BP90" s="516"/>
      <c r="BQ90" s="516"/>
      <c r="BR90" s="516"/>
      <c r="BS90" s="516"/>
      <c r="BT90" s="516"/>
      <c r="BU90" s="516"/>
      <c r="BV90" s="516"/>
      <c r="BW90" s="516"/>
      <c r="BX90" s="516"/>
      <c r="BY90" s="516"/>
      <c r="BZ90" s="516"/>
      <c r="CA90" s="516"/>
      <c r="CB90" s="516"/>
      <c r="CC90" s="516"/>
      <c r="CD90" s="516"/>
      <c r="CE90" s="516"/>
      <c r="CF90" s="516"/>
      <c r="CG90" s="516"/>
      <c r="CH90" s="516"/>
      <c r="CI90" s="516"/>
      <c r="CJ90" s="516"/>
      <c r="CK90" s="516"/>
      <c r="CL90" s="516"/>
      <c r="CM90" s="516"/>
      <c r="CN90" s="516"/>
      <c r="CO90" s="516"/>
      <c r="CP90" s="516"/>
      <c r="CQ90" s="516"/>
      <c r="CR90" s="516"/>
      <c r="CS90" s="516"/>
      <c r="CT90" s="516"/>
      <c r="CU90" s="516"/>
      <c r="CV90" s="516"/>
      <c r="CW90" s="516"/>
      <c r="CX90" s="516"/>
      <c r="CY90" s="516"/>
      <c r="CZ90" s="516"/>
      <c r="DA90" s="516"/>
      <c r="DB90" s="516"/>
      <c r="DC90" s="516"/>
      <c r="DD90" s="516"/>
      <c r="DE90" s="516"/>
      <c r="DF90" s="516"/>
      <c r="DG90" s="516"/>
      <c r="DH90" s="516"/>
      <c r="DI90" s="516"/>
      <c r="DJ90" s="516"/>
      <c r="DK90" s="516"/>
      <c r="DL90" s="516"/>
      <c r="DM90" s="516"/>
      <c r="DN90" s="516"/>
      <c r="DO90" s="516"/>
      <c r="DP90" s="516"/>
      <c r="DQ90" s="516"/>
      <c r="DR90" s="516"/>
      <c r="DS90" s="516"/>
      <c r="DT90" s="516"/>
      <c r="DU90" s="516"/>
      <c r="DV90" s="516"/>
      <c r="DW90" s="516"/>
      <c r="DX90" s="516"/>
      <c r="DY90" s="516"/>
      <c r="DZ90" s="516"/>
      <c r="EA90" s="516"/>
      <c r="EB90" s="516"/>
      <c r="EC90" s="516"/>
      <c r="ED90" s="516"/>
      <c r="EE90" s="516"/>
      <c r="EF90" s="516"/>
      <c r="EG90" s="516"/>
      <c r="EH90" s="516"/>
      <c r="EI90" s="516"/>
      <c r="EJ90" s="516"/>
      <c r="EK90" s="516"/>
      <c r="EL90" s="516"/>
      <c r="EM90" s="516"/>
      <c r="EN90" s="516"/>
      <c r="EO90" s="516"/>
      <c r="EP90" s="516"/>
      <c r="EQ90" s="516"/>
      <c r="ER90" s="516"/>
      <c r="ES90" s="516"/>
      <c r="ET90" s="516"/>
      <c r="EU90" s="516"/>
      <c r="EV90" s="516"/>
      <c r="EW90" s="516"/>
      <c r="EX90" s="516"/>
      <c r="EY90" s="516"/>
      <c r="EZ90" s="516"/>
      <c r="FA90" s="516"/>
      <c r="FB90" s="516"/>
      <c r="FC90" s="516"/>
      <c r="FD90" s="516"/>
      <c r="FE90" s="516"/>
      <c r="FF90" s="516"/>
      <c r="FG90" s="516"/>
      <c r="FH90" s="516"/>
      <c r="FI90" s="516"/>
      <c r="FJ90" s="516"/>
      <c r="FK90" s="516"/>
      <c r="FL90" s="516"/>
      <c r="FM90" s="516"/>
      <c r="FN90" s="516"/>
      <c r="FO90" s="516"/>
      <c r="FP90" s="516"/>
      <c r="FQ90" s="516"/>
      <c r="FR90" s="516"/>
      <c r="FS90" s="516"/>
      <c r="FT90" s="516"/>
      <c r="FU90" s="516"/>
      <c r="FV90" s="516"/>
      <c r="FW90" s="516"/>
      <c r="FX90" s="516"/>
      <c r="FY90" s="516"/>
      <c r="FZ90" s="516"/>
      <c r="GA90" s="516"/>
      <c r="GB90" s="516"/>
      <c r="GC90" s="516"/>
      <c r="GD90" s="516"/>
      <c r="GE90" s="516"/>
      <c r="GF90" s="516"/>
      <c r="GG90" s="516"/>
      <c r="GH90" s="516"/>
      <c r="GI90" s="516"/>
      <c r="GJ90" s="516"/>
      <c r="GK90" s="516"/>
      <c r="GL90" s="516"/>
      <c r="GM90" s="516"/>
      <c r="GN90" s="516"/>
      <c r="GO90" s="516"/>
      <c r="GP90" s="516"/>
      <c r="GQ90" s="516"/>
      <c r="GR90" s="516"/>
      <c r="GS90" s="516"/>
      <c r="GT90" s="516"/>
      <c r="GU90" s="516"/>
      <c r="GV90" s="516"/>
      <c r="GW90" s="516"/>
      <c r="GX90" s="516"/>
      <c r="GY90" s="516"/>
      <c r="GZ90" s="516"/>
      <c r="HA90" s="516"/>
      <c r="HB90" s="516"/>
      <c r="HC90" s="516"/>
      <c r="HD90" s="516"/>
      <c r="HE90" s="516"/>
      <c r="HF90" s="516"/>
      <c r="HG90" s="516"/>
      <c r="HH90" s="516"/>
      <c r="HI90" s="516"/>
      <c r="HJ90" s="516"/>
      <c r="HK90" s="516"/>
      <c r="HL90" s="516"/>
      <c r="HM90" s="516"/>
      <c r="HN90" s="516"/>
      <c r="HO90" s="516"/>
      <c r="HP90" s="516"/>
      <c r="HQ90" s="516"/>
      <c r="HR90" s="516"/>
      <c r="HS90" s="516"/>
      <c r="HT90" s="516"/>
      <c r="HU90" s="516"/>
      <c r="HV90" s="516"/>
      <c r="HW90" s="516"/>
      <c r="HX90" s="516"/>
      <c r="HY90" s="516"/>
      <c r="HZ90" s="516"/>
      <c r="IA90" s="516"/>
      <c r="IB90" s="516"/>
      <c r="IC90" s="516"/>
      <c r="ID90" s="516"/>
      <c r="IE90" s="516"/>
      <c r="IF90" s="516"/>
      <c r="IG90" s="516"/>
      <c r="IH90" s="516"/>
      <c r="II90" s="516"/>
      <c r="IJ90" s="516"/>
      <c r="IK90" s="516"/>
      <c r="IL90" s="516"/>
      <c r="IM90" s="516"/>
      <c r="IN90" s="516"/>
      <c r="IO90" s="516"/>
      <c r="IP90" s="516"/>
      <c r="IQ90" s="516"/>
      <c r="IR90" s="516"/>
      <c r="IS90" s="516"/>
      <c r="IT90" s="516"/>
      <c r="IU90" s="516"/>
      <c r="IV90" s="516"/>
      <c r="IW90" s="516"/>
      <c r="IX90" s="516"/>
      <c r="IY90" s="516"/>
      <c r="IZ90" s="516"/>
      <c r="JA90" s="516"/>
      <c r="JB90" s="516"/>
      <c r="JC90" s="516"/>
      <c r="JD90" s="516"/>
      <c r="JE90" s="516"/>
      <c r="JF90" s="516"/>
      <c r="JG90" s="516"/>
      <c r="JH90" s="516"/>
      <c r="JI90" s="516"/>
      <c r="JJ90" s="516"/>
      <c r="JK90" s="516"/>
      <c r="JL90" s="516"/>
      <c r="JM90" s="516"/>
      <c r="JN90" s="516"/>
      <c r="JO90" s="516"/>
      <c r="JP90" s="516"/>
      <c r="JQ90" s="516"/>
      <c r="JR90" s="516"/>
      <c r="JS90" s="516"/>
      <c r="JT90" s="516"/>
      <c r="JU90" s="516"/>
      <c r="JV90" s="516"/>
      <c r="JW90" s="516"/>
      <c r="JX90" s="516"/>
      <c r="JY90" s="516"/>
      <c r="JZ90" s="516"/>
      <c r="KA90" s="516"/>
      <c r="KB90" s="516"/>
      <c r="KC90" s="516"/>
      <c r="KD90" s="516"/>
      <c r="KE90" s="516"/>
      <c r="KF90" s="516"/>
      <c r="KG90" s="516"/>
      <c r="KH90" s="516"/>
      <c r="KI90" s="516"/>
      <c r="KJ90" s="516"/>
      <c r="KK90" s="516"/>
      <c r="KL90" s="516"/>
      <c r="KM90" s="516"/>
      <c r="KN90" s="516"/>
      <c r="KO90" s="516"/>
      <c r="KP90" s="516"/>
      <c r="KQ90" s="516"/>
      <c r="KR90" s="516"/>
      <c r="KS90" s="516"/>
      <c r="KT90" s="516"/>
      <c r="KU90" s="516"/>
      <c r="KV90" s="516"/>
      <c r="KW90" s="516"/>
      <c r="KX90" s="516"/>
      <c r="KY90" s="516"/>
      <c r="KZ90" s="516"/>
      <c r="LA90" s="516"/>
      <c r="LB90" s="516"/>
      <c r="LC90" s="516"/>
      <c r="LD90" s="516"/>
      <c r="LE90" s="516"/>
      <c r="LF90" s="516"/>
      <c r="LG90" s="516"/>
      <c r="LH90" s="516"/>
      <c r="LI90" s="516"/>
      <c r="LJ90" s="516"/>
      <c r="LK90" s="516"/>
      <c r="LL90" s="516"/>
      <c r="LM90" s="516"/>
      <c r="LN90" s="516"/>
      <c r="LO90" s="516"/>
      <c r="LP90" s="516"/>
      <c r="LQ90" s="516"/>
      <c r="LR90" s="516"/>
      <c r="LS90" s="516"/>
      <c r="LT90" s="516"/>
      <c r="LU90" s="516"/>
      <c r="LV90" s="516"/>
      <c r="LW90" s="516"/>
      <c r="LX90" s="516"/>
      <c r="LY90" s="516"/>
      <c r="LZ90" s="516"/>
      <c r="MA90" s="516"/>
      <c r="MB90" s="516"/>
      <c r="MC90" s="516"/>
      <c r="MD90" s="516"/>
      <c r="ME90" s="516"/>
      <c r="MF90" s="516"/>
      <c r="MG90" s="516"/>
      <c r="MH90" s="516"/>
      <c r="MI90" s="516"/>
      <c r="MJ90" s="516"/>
      <c r="MK90" s="516"/>
      <c r="ML90" s="516"/>
      <c r="MM90" s="516"/>
      <c r="MN90" s="516"/>
      <c r="MO90" s="516"/>
      <c r="MP90" s="516"/>
      <c r="MQ90" s="516"/>
      <c r="MR90" s="516"/>
      <c r="MS90" s="516"/>
      <c r="MT90" s="516"/>
      <c r="MU90" s="516"/>
      <c r="MV90" s="516"/>
      <c r="MW90" s="516"/>
      <c r="MX90" s="516"/>
      <c r="MY90" s="516"/>
      <c r="MZ90" s="516"/>
      <c r="NA90" s="516"/>
      <c r="NB90" s="516"/>
      <c r="NC90" s="516"/>
      <c r="ND90" s="516"/>
      <c r="NE90" s="516"/>
      <c r="NF90" s="516"/>
      <c r="NG90" s="516"/>
      <c r="NH90" s="516"/>
      <c r="NI90" s="516"/>
      <c r="NJ90" s="516"/>
      <c r="NK90" s="516"/>
      <c r="NL90" s="516"/>
      <c r="NM90" s="516"/>
      <c r="NN90" s="516"/>
      <c r="NO90" s="516"/>
      <c r="NP90" s="516"/>
      <c r="NQ90" s="516"/>
      <c r="NR90" s="516"/>
      <c r="NS90" s="516"/>
      <c r="NT90" s="516"/>
      <c r="NU90" s="516"/>
      <c r="NV90" s="516"/>
      <c r="NW90" s="516"/>
      <c r="NX90" s="516"/>
      <c r="NY90" s="516"/>
      <c r="NZ90" s="516"/>
      <c r="OA90" s="516"/>
      <c r="OB90" s="516"/>
      <c r="OC90" s="516"/>
      <c r="OD90" s="516"/>
      <c r="OE90" s="516"/>
      <c r="OF90" s="516"/>
      <c r="OG90" s="516"/>
      <c r="OH90" s="516"/>
      <c r="OI90" s="516"/>
      <c r="OJ90" s="516"/>
      <c r="OK90" s="516"/>
      <c r="OL90" s="516"/>
      <c r="OM90" s="516"/>
      <c r="ON90" s="516"/>
      <c r="OO90" s="516"/>
      <c r="OP90" s="516"/>
      <c r="OQ90" s="516"/>
      <c r="OR90" s="516"/>
      <c r="OS90" s="516"/>
      <c r="OT90" s="516"/>
      <c r="OU90" s="516"/>
      <c r="OV90" s="516"/>
      <c r="OW90" s="516"/>
      <c r="OX90" s="516"/>
      <c r="OY90" s="516"/>
      <c r="OZ90" s="516"/>
      <c r="PA90" s="516"/>
      <c r="PB90" s="516"/>
      <c r="PC90" s="516"/>
      <c r="PD90" s="516"/>
      <c r="PE90" s="516"/>
      <c r="PF90" s="516"/>
      <c r="PG90" s="516"/>
      <c r="PH90" s="516"/>
      <c r="PI90" s="516"/>
      <c r="PJ90" s="516"/>
      <c r="PK90" s="516"/>
      <c r="PL90" s="516"/>
      <c r="PM90" s="516"/>
      <c r="PN90" s="516"/>
      <c r="PO90" s="516"/>
      <c r="PP90" s="516"/>
      <c r="PQ90" s="516"/>
      <c r="PR90" s="516"/>
      <c r="PS90" s="516"/>
      <c r="PT90" s="516"/>
      <c r="PU90" s="516"/>
      <c r="PV90" s="516"/>
      <c r="PW90" s="516"/>
      <c r="PX90" s="516"/>
      <c r="PY90" s="516"/>
      <c r="PZ90" s="516"/>
      <c r="QA90" s="516"/>
      <c r="QB90" s="516"/>
      <c r="QC90" s="516"/>
      <c r="QD90" s="516"/>
      <c r="QE90" s="516"/>
      <c r="QF90" s="516"/>
      <c r="QG90" s="516"/>
      <c r="QH90" s="516"/>
      <c r="QI90" s="516"/>
      <c r="QJ90" s="516"/>
      <c r="QK90" s="516"/>
      <c r="QL90" s="516"/>
      <c r="QM90" s="516"/>
      <c r="QN90" s="516"/>
      <c r="QO90" s="516"/>
      <c r="QP90" s="516"/>
      <c r="QQ90" s="516"/>
      <c r="QR90" s="516"/>
      <c r="QS90" s="516"/>
      <c r="QT90" s="516"/>
      <c r="QU90" s="516"/>
      <c r="QV90" s="516"/>
      <c r="QW90" s="516"/>
      <c r="QX90" s="516"/>
      <c r="QY90" s="516"/>
      <c r="QZ90" s="516"/>
      <c r="RA90" s="516"/>
      <c r="RB90" s="516"/>
      <c r="RC90" s="516"/>
      <c r="RD90" s="516"/>
      <c r="RE90" s="516"/>
      <c r="RF90" s="516"/>
      <c r="RG90" s="516"/>
    </row>
    <row r="91" spans="1:475" x14ac:dyDescent="0.25">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AB91" s="516"/>
      <c r="AC91" s="516"/>
      <c r="AD91" s="516"/>
      <c r="AE91" s="516"/>
      <c r="AF91" s="516"/>
      <c r="AG91" s="516"/>
      <c r="AH91" s="516"/>
      <c r="AI91" s="516"/>
      <c r="AJ91" s="516"/>
      <c r="AK91" s="516"/>
      <c r="AL91" s="516"/>
      <c r="AM91" s="516"/>
      <c r="AN91" s="516"/>
      <c r="AO91" s="516"/>
      <c r="AP91" s="516"/>
      <c r="AQ91" s="516"/>
      <c r="AR91" s="516"/>
      <c r="AS91" s="516"/>
      <c r="AT91" s="516"/>
      <c r="AU91" s="516"/>
      <c r="AV91" s="516"/>
      <c r="AW91" s="516"/>
      <c r="AX91" s="516"/>
      <c r="AY91" s="516"/>
      <c r="AZ91" s="516"/>
      <c r="BA91" s="516"/>
      <c r="BB91" s="516"/>
      <c r="BC91" s="516"/>
      <c r="BD91" s="516"/>
      <c r="BE91" s="516"/>
      <c r="BF91" s="516"/>
      <c r="BG91" s="516"/>
      <c r="BH91" s="516"/>
      <c r="BI91" s="516"/>
      <c r="BJ91" s="516"/>
      <c r="BK91" s="516"/>
      <c r="BL91" s="516"/>
      <c r="BM91" s="516"/>
      <c r="BN91" s="516"/>
      <c r="BO91" s="516"/>
      <c r="BP91" s="516"/>
      <c r="BQ91" s="516"/>
      <c r="BR91" s="516"/>
      <c r="BS91" s="516"/>
      <c r="BT91" s="516"/>
      <c r="BU91" s="516"/>
      <c r="BV91" s="516"/>
      <c r="BW91" s="516"/>
      <c r="BX91" s="516"/>
      <c r="BY91" s="516"/>
      <c r="BZ91" s="516"/>
      <c r="CA91" s="516"/>
      <c r="CB91" s="516"/>
      <c r="CC91" s="516"/>
      <c r="CD91" s="516"/>
      <c r="CE91" s="516"/>
      <c r="CF91" s="516"/>
      <c r="CG91" s="516"/>
      <c r="CH91" s="516"/>
      <c r="CI91" s="516"/>
      <c r="CJ91" s="516"/>
      <c r="CK91" s="516"/>
      <c r="CL91" s="516"/>
      <c r="CM91" s="516"/>
      <c r="CN91" s="516"/>
      <c r="CO91" s="516"/>
      <c r="CP91" s="516"/>
      <c r="CQ91" s="516"/>
      <c r="CR91" s="516"/>
      <c r="CS91" s="516"/>
      <c r="CT91" s="516"/>
      <c r="CU91" s="516"/>
      <c r="CV91" s="516"/>
      <c r="CW91" s="516"/>
      <c r="CX91" s="516"/>
      <c r="CY91" s="516"/>
      <c r="CZ91" s="516"/>
      <c r="DA91" s="516"/>
      <c r="DB91" s="516"/>
      <c r="DC91" s="516"/>
      <c r="DD91" s="516"/>
      <c r="DE91" s="516"/>
      <c r="DF91" s="516"/>
      <c r="DG91" s="516"/>
      <c r="DH91" s="516"/>
      <c r="DI91" s="516"/>
      <c r="DJ91" s="516"/>
      <c r="DK91" s="516"/>
      <c r="DL91" s="516"/>
      <c r="DM91" s="516"/>
      <c r="DN91" s="516"/>
      <c r="DO91" s="516"/>
      <c r="DP91" s="516"/>
      <c r="DQ91" s="516"/>
      <c r="DR91" s="516"/>
      <c r="DS91" s="516"/>
      <c r="DT91" s="516"/>
      <c r="DU91" s="516"/>
      <c r="DV91" s="516"/>
      <c r="DW91" s="516"/>
      <c r="DX91" s="516"/>
      <c r="DY91" s="516"/>
      <c r="DZ91" s="516"/>
      <c r="EA91" s="516"/>
      <c r="EB91" s="516"/>
      <c r="EC91" s="516"/>
      <c r="ED91" s="516"/>
      <c r="EE91" s="516"/>
      <c r="EF91" s="516"/>
      <c r="EG91" s="516"/>
      <c r="EH91" s="516"/>
      <c r="EI91" s="516"/>
      <c r="EJ91" s="516"/>
      <c r="EK91" s="516"/>
      <c r="EL91" s="516"/>
      <c r="EM91" s="516"/>
      <c r="EN91" s="516"/>
      <c r="EO91" s="516"/>
      <c r="EP91" s="516"/>
      <c r="EQ91" s="516"/>
      <c r="ER91" s="516"/>
      <c r="ES91" s="516"/>
      <c r="ET91" s="516"/>
      <c r="EU91" s="516"/>
      <c r="EV91" s="516"/>
      <c r="EW91" s="516"/>
      <c r="EX91" s="516"/>
      <c r="EY91" s="516"/>
      <c r="EZ91" s="516"/>
      <c r="FA91" s="516"/>
      <c r="FB91" s="516"/>
      <c r="FC91" s="516"/>
      <c r="FD91" s="516"/>
      <c r="FE91" s="516"/>
      <c r="FF91" s="516"/>
      <c r="FG91" s="516"/>
      <c r="FH91" s="516"/>
      <c r="FI91" s="516"/>
      <c r="FJ91" s="516"/>
      <c r="FK91" s="516"/>
      <c r="FL91" s="516"/>
      <c r="FM91" s="516"/>
      <c r="FN91" s="516"/>
      <c r="FO91" s="516"/>
      <c r="FP91" s="516"/>
      <c r="FQ91" s="516"/>
      <c r="FR91" s="516"/>
      <c r="FS91" s="516"/>
      <c r="FT91" s="516"/>
      <c r="FU91" s="516"/>
      <c r="FV91" s="516"/>
      <c r="FW91" s="516"/>
      <c r="FX91" s="516"/>
      <c r="FY91" s="516"/>
      <c r="FZ91" s="516"/>
      <c r="GA91" s="516"/>
      <c r="GB91" s="516"/>
      <c r="GC91" s="516"/>
      <c r="GD91" s="516"/>
      <c r="GE91" s="516"/>
      <c r="GF91" s="516"/>
      <c r="GG91" s="516"/>
      <c r="GH91" s="516"/>
      <c r="GI91" s="516"/>
      <c r="GJ91" s="516"/>
      <c r="GK91" s="516"/>
      <c r="GL91" s="516"/>
      <c r="GM91" s="516"/>
      <c r="GN91" s="516"/>
      <c r="GO91" s="516"/>
      <c r="GP91" s="516"/>
      <c r="GQ91" s="516"/>
      <c r="GR91" s="516"/>
      <c r="GS91" s="516"/>
      <c r="GT91" s="516"/>
      <c r="GU91" s="516"/>
      <c r="GV91" s="516"/>
      <c r="GW91" s="516"/>
      <c r="GX91" s="516"/>
      <c r="GY91" s="516"/>
      <c r="GZ91" s="516"/>
      <c r="HA91" s="516"/>
      <c r="HB91" s="516"/>
      <c r="HC91" s="516"/>
      <c r="HD91" s="516"/>
      <c r="HE91" s="516"/>
      <c r="HF91" s="516"/>
      <c r="HG91" s="516"/>
      <c r="HH91" s="516"/>
      <c r="HI91" s="516"/>
      <c r="HJ91" s="516"/>
      <c r="HK91" s="516"/>
      <c r="HL91" s="516"/>
      <c r="HM91" s="516"/>
      <c r="HN91" s="516"/>
      <c r="HO91" s="516"/>
      <c r="HP91" s="516"/>
      <c r="HQ91" s="516"/>
      <c r="HR91" s="516"/>
      <c r="HS91" s="516"/>
      <c r="HT91" s="516"/>
      <c r="HU91" s="516"/>
      <c r="HV91" s="516"/>
      <c r="HW91" s="516"/>
      <c r="HX91" s="516"/>
      <c r="HY91" s="516"/>
      <c r="HZ91" s="516"/>
      <c r="IA91" s="516"/>
      <c r="IB91" s="516"/>
      <c r="IC91" s="516"/>
      <c r="ID91" s="516"/>
      <c r="IE91" s="516"/>
      <c r="IF91" s="516"/>
      <c r="IG91" s="516"/>
      <c r="IH91" s="516"/>
      <c r="II91" s="516"/>
      <c r="IJ91" s="516"/>
      <c r="IK91" s="516"/>
      <c r="IL91" s="516"/>
      <c r="IM91" s="516"/>
      <c r="IN91" s="516"/>
      <c r="IO91" s="516"/>
      <c r="IP91" s="516"/>
      <c r="IQ91" s="516"/>
      <c r="IR91" s="516"/>
      <c r="IS91" s="516"/>
      <c r="IT91" s="516"/>
      <c r="IU91" s="516"/>
      <c r="IV91" s="516"/>
      <c r="IW91" s="516"/>
      <c r="IX91" s="516"/>
      <c r="IY91" s="516"/>
      <c r="IZ91" s="516"/>
      <c r="JA91" s="516"/>
      <c r="JB91" s="516"/>
      <c r="JC91" s="516"/>
      <c r="JD91" s="516"/>
      <c r="JE91" s="516"/>
      <c r="JF91" s="516"/>
      <c r="JG91" s="516"/>
      <c r="JH91" s="516"/>
      <c r="JI91" s="516"/>
      <c r="JJ91" s="516"/>
      <c r="JK91" s="516"/>
      <c r="JL91" s="516"/>
      <c r="JM91" s="516"/>
      <c r="JN91" s="516"/>
      <c r="JO91" s="516"/>
      <c r="JP91" s="516"/>
      <c r="JQ91" s="516"/>
      <c r="JR91" s="516"/>
      <c r="JS91" s="516"/>
      <c r="JT91" s="516"/>
      <c r="JU91" s="516"/>
      <c r="JV91" s="516"/>
      <c r="JW91" s="516"/>
      <c r="JX91" s="516"/>
      <c r="JY91" s="516"/>
      <c r="JZ91" s="516"/>
      <c r="KA91" s="516"/>
      <c r="KB91" s="516"/>
      <c r="KC91" s="516"/>
      <c r="KD91" s="516"/>
      <c r="KE91" s="516"/>
      <c r="KF91" s="516"/>
      <c r="KG91" s="516"/>
      <c r="KH91" s="516"/>
      <c r="KI91" s="516"/>
      <c r="KJ91" s="516"/>
      <c r="KK91" s="516"/>
      <c r="KL91" s="516"/>
      <c r="KM91" s="516"/>
      <c r="KN91" s="516"/>
      <c r="KO91" s="516"/>
      <c r="KP91" s="516"/>
      <c r="KQ91" s="516"/>
      <c r="KR91" s="516"/>
      <c r="KS91" s="516"/>
      <c r="KT91" s="516"/>
      <c r="KU91" s="516"/>
      <c r="KV91" s="516"/>
      <c r="KW91" s="516"/>
      <c r="KX91" s="516"/>
      <c r="KY91" s="516"/>
      <c r="KZ91" s="516"/>
      <c r="LA91" s="516"/>
      <c r="LB91" s="516"/>
      <c r="LC91" s="516"/>
      <c r="LD91" s="516"/>
      <c r="LE91" s="516"/>
      <c r="LF91" s="516"/>
      <c r="LG91" s="516"/>
      <c r="LH91" s="516"/>
      <c r="LI91" s="516"/>
      <c r="LJ91" s="516"/>
      <c r="LK91" s="516"/>
      <c r="LL91" s="516"/>
      <c r="LM91" s="516"/>
      <c r="LN91" s="516"/>
      <c r="LO91" s="516"/>
      <c r="LP91" s="516"/>
      <c r="LQ91" s="516"/>
      <c r="LR91" s="516"/>
      <c r="LS91" s="516"/>
      <c r="LT91" s="516"/>
      <c r="LU91" s="516"/>
      <c r="LV91" s="516"/>
      <c r="LW91" s="516"/>
      <c r="LX91" s="516"/>
      <c r="LY91" s="516"/>
      <c r="LZ91" s="516"/>
      <c r="MA91" s="516"/>
      <c r="MB91" s="516"/>
      <c r="MC91" s="516"/>
      <c r="MD91" s="516"/>
      <c r="ME91" s="516"/>
      <c r="MF91" s="516"/>
      <c r="MG91" s="516"/>
      <c r="MH91" s="516"/>
      <c r="MI91" s="516"/>
      <c r="MJ91" s="516"/>
      <c r="MK91" s="516"/>
      <c r="ML91" s="516"/>
      <c r="MM91" s="516"/>
      <c r="MN91" s="516"/>
      <c r="MO91" s="516"/>
      <c r="MP91" s="516"/>
      <c r="MQ91" s="516"/>
      <c r="MR91" s="516"/>
      <c r="MS91" s="516"/>
      <c r="MT91" s="516"/>
      <c r="MU91" s="516"/>
      <c r="MV91" s="516"/>
      <c r="MW91" s="516"/>
      <c r="MX91" s="516"/>
      <c r="MY91" s="516"/>
      <c r="MZ91" s="516"/>
      <c r="NA91" s="516"/>
      <c r="NB91" s="516"/>
      <c r="NC91" s="516"/>
      <c r="ND91" s="516"/>
      <c r="NE91" s="516"/>
      <c r="NF91" s="516"/>
      <c r="NG91" s="516"/>
      <c r="NH91" s="516"/>
      <c r="NI91" s="516"/>
      <c r="NJ91" s="516"/>
      <c r="NK91" s="516"/>
      <c r="NL91" s="516"/>
      <c r="NM91" s="516"/>
      <c r="NN91" s="516"/>
      <c r="NO91" s="516"/>
      <c r="NP91" s="516"/>
      <c r="NQ91" s="516"/>
      <c r="NR91" s="516"/>
      <c r="NS91" s="516"/>
      <c r="NT91" s="516"/>
      <c r="NU91" s="516"/>
      <c r="NV91" s="516"/>
      <c r="NW91" s="516"/>
      <c r="NX91" s="516"/>
      <c r="NY91" s="516"/>
      <c r="NZ91" s="516"/>
      <c r="OA91" s="516"/>
      <c r="OB91" s="516"/>
      <c r="OC91" s="516"/>
      <c r="OD91" s="516"/>
      <c r="OE91" s="516"/>
      <c r="OF91" s="516"/>
      <c r="OG91" s="516"/>
      <c r="OH91" s="516"/>
      <c r="OI91" s="516"/>
      <c r="OJ91" s="516"/>
      <c r="OK91" s="516"/>
      <c r="OL91" s="516"/>
      <c r="OM91" s="516"/>
      <c r="ON91" s="516"/>
      <c r="OO91" s="516"/>
      <c r="OP91" s="516"/>
      <c r="OQ91" s="516"/>
      <c r="OR91" s="516"/>
      <c r="OS91" s="516"/>
      <c r="OT91" s="516"/>
      <c r="OU91" s="516"/>
      <c r="OV91" s="516"/>
      <c r="OW91" s="516"/>
      <c r="OX91" s="516"/>
      <c r="OY91" s="516"/>
      <c r="OZ91" s="516"/>
      <c r="PA91" s="516"/>
      <c r="PB91" s="516"/>
      <c r="PC91" s="516"/>
      <c r="PD91" s="516"/>
      <c r="PE91" s="516"/>
      <c r="PF91" s="516"/>
      <c r="PG91" s="516"/>
      <c r="PH91" s="516"/>
      <c r="PI91" s="516"/>
      <c r="PJ91" s="516"/>
      <c r="PK91" s="516"/>
      <c r="PL91" s="516"/>
      <c r="PM91" s="516"/>
      <c r="PN91" s="516"/>
      <c r="PO91" s="516"/>
      <c r="PP91" s="516"/>
      <c r="PQ91" s="516"/>
      <c r="PR91" s="516"/>
      <c r="PS91" s="516"/>
      <c r="PT91" s="516"/>
      <c r="PU91" s="516"/>
      <c r="PV91" s="516"/>
      <c r="PW91" s="516"/>
      <c r="PX91" s="516"/>
      <c r="PY91" s="516"/>
      <c r="PZ91" s="516"/>
      <c r="QA91" s="516"/>
      <c r="QB91" s="516"/>
      <c r="QC91" s="516"/>
      <c r="QD91" s="516"/>
      <c r="QE91" s="516"/>
      <c r="QF91" s="516"/>
      <c r="QG91" s="516"/>
      <c r="QH91" s="516"/>
      <c r="QI91" s="516"/>
      <c r="QJ91" s="516"/>
      <c r="QK91" s="516"/>
      <c r="QL91" s="516"/>
      <c r="QM91" s="516"/>
      <c r="QN91" s="516"/>
      <c r="QO91" s="516"/>
      <c r="QP91" s="516"/>
      <c r="QQ91" s="516"/>
      <c r="QR91" s="516"/>
      <c r="QS91" s="516"/>
      <c r="QT91" s="516"/>
      <c r="QU91" s="516"/>
      <c r="QV91" s="516"/>
      <c r="QW91" s="516"/>
      <c r="QX91" s="516"/>
      <c r="QY91" s="516"/>
      <c r="QZ91" s="516"/>
      <c r="RA91" s="516"/>
      <c r="RB91" s="516"/>
      <c r="RC91" s="516"/>
      <c r="RD91" s="516"/>
      <c r="RE91" s="516"/>
      <c r="RF91" s="516"/>
      <c r="RG91" s="516"/>
    </row>
    <row r="92" spans="1:475" x14ac:dyDescent="0.25">
      <c r="E92" s="516"/>
      <c r="F92" s="516"/>
      <c r="G92" s="516"/>
      <c r="H92" s="516"/>
      <c r="I92" s="516"/>
      <c r="J92" s="516"/>
      <c r="K92" s="516"/>
      <c r="L92" s="516"/>
      <c r="M92" s="516"/>
      <c r="N92" s="516"/>
      <c r="O92" s="516"/>
      <c r="P92" s="516"/>
      <c r="Q92" s="516"/>
      <c r="R92" s="516"/>
      <c r="S92" s="516"/>
      <c r="T92" s="516"/>
      <c r="U92" s="516"/>
      <c r="V92" s="516"/>
      <c r="W92" s="516"/>
      <c r="X92" s="516"/>
      <c r="Y92" s="516"/>
      <c r="Z92" s="516"/>
      <c r="AA92" s="516"/>
      <c r="AB92" s="516"/>
      <c r="AC92" s="516"/>
      <c r="AD92" s="516"/>
      <c r="AE92" s="516"/>
      <c r="AF92" s="516"/>
      <c r="AG92" s="516"/>
      <c r="AH92" s="516"/>
      <c r="AI92" s="516"/>
      <c r="AJ92" s="516"/>
      <c r="AK92" s="516"/>
      <c r="AL92" s="516"/>
      <c r="AM92" s="516"/>
      <c r="AN92" s="516"/>
      <c r="AO92" s="516"/>
      <c r="AP92" s="516"/>
      <c r="AQ92" s="516"/>
      <c r="AR92" s="516"/>
      <c r="AS92" s="516"/>
      <c r="AT92" s="516"/>
      <c r="AU92" s="516"/>
      <c r="AV92" s="516"/>
      <c r="AW92" s="516"/>
      <c r="AX92" s="516"/>
      <c r="AY92" s="516"/>
      <c r="AZ92" s="516"/>
      <c r="BA92" s="516"/>
      <c r="BB92" s="516"/>
      <c r="BC92" s="516"/>
      <c r="BD92" s="516"/>
      <c r="BE92" s="516"/>
      <c r="BF92" s="516"/>
      <c r="BG92" s="516"/>
      <c r="BH92" s="516"/>
      <c r="BI92" s="516"/>
      <c r="BJ92" s="516"/>
      <c r="BK92" s="516"/>
      <c r="BL92" s="516"/>
      <c r="BM92" s="516"/>
      <c r="BN92" s="516"/>
      <c r="BO92" s="516"/>
      <c r="BP92" s="516"/>
      <c r="BQ92" s="516"/>
      <c r="BR92" s="516"/>
      <c r="BS92" s="516"/>
      <c r="BT92" s="516"/>
      <c r="BU92" s="516"/>
      <c r="BV92" s="516"/>
      <c r="BW92" s="516"/>
      <c r="BX92" s="516"/>
      <c r="BY92" s="516"/>
      <c r="BZ92" s="516"/>
      <c r="CA92" s="516"/>
      <c r="CB92" s="516"/>
      <c r="CC92" s="516"/>
      <c r="CD92" s="516"/>
      <c r="CE92" s="516"/>
      <c r="CF92" s="516"/>
      <c r="CG92" s="516"/>
      <c r="CH92" s="516"/>
      <c r="CI92" s="516"/>
      <c r="CJ92" s="516"/>
      <c r="CK92" s="516"/>
      <c r="CL92" s="516"/>
      <c r="CM92" s="516"/>
      <c r="CN92" s="516"/>
      <c r="CO92" s="516"/>
      <c r="CP92" s="516"/>
      <c r="CQ92" s="516"/>
      <c r="CR92" s="516"/>
      <c r="CS92" s="516"/>
      <c r="CT92" s="516"/>
      <c r="CU92" s="516"/>
      <c r="CV92" s="516"/>
      <c r="CW92" s="516"/>
      <c r="CX92" s="516"/>
      <c r="CY92" s="516"/>
      <c r="CZ92" s="516"/>
      <c r="DA92" s="516"/>
      <c r="DB92" s="516"/>
      <c r="DC92" s="516"/>
      <c r="DD92" s="516"/>
      <c r="DE92" s="516"/>
      <c r="DF92" s="516"/>
      <c r="DG92" s="516"/>
      <c r="DH92" s="516"/>
      <c r="DI92" s="516"/>
      <c r="DJ92" s="516"/>
      <c r="DK92" s="516"/>
      <c r="DL92" s="516"/>
      <c r="DM92" s="516"/>
      <c r="DN92" s="516"/>
      <c r="DO92" s="516"/>
      <c r="DP92" s="516"/>
      <c r="DQ92" s="516"/>
      <c r="DR92" s="516"/>
      <c r="DS92" s="516"/>
      <c r="DT92" s="516"/>
      <c r="DU92" s="516"/>
      <c r="DV92" s="516"/>
      <c r="DW92" s="516"/>
      <c r="DX92" s="516"/>
      <c r="DY92" s="516"/>
      <c r="DZ92" s="516"/>
      <c r="EA92" s="516"/>
      <c r="EB92" s="516"/>
      <c r="EC92" s="516"/>
      <c r="ED92" s="516"/>
      <c r="EE92" s="516"/>
      <c r="EF92" s="516"/>
      <c r="EG92" s="516"/>
      <c r="EH92" s="516"/>
      <c r="EI92" s="516"/>
      <c r="EJ92" s="516"/>
      <c r="EK92" s="516"/>
      <c r="EL92" s="516"/>
      <c r="EM92" s="516"/>
      <c r="EN92" s="516"/>
      <c r="EO92" s="516"/>
      <c r="EP92" s="516"/>
      <c r="EQ92" s="516"/>
      <c r="ER92" s="516"/>
      <c r="ES92" s="516"/>
      <c r="ET92" s="516"/>
      <c r="EU92" s="516"/>
      <c r="EV92" s="516"/>
      <c r="EW92" s="516"/>
      <c r="EX92" s="516"/>
      <c r="EY92" s="516"/>
      <c r="EZ92" s="516"/>
      <c r="FA92" s="516"/>
      <c r="FB92" s="516"/>
      <c r="FC92" s="516"/>
      <c r="FD92" s="516"/>
      <c r="FE92" s="516"/>
      <c r="FF92" s="516"/>
      <c r="FG92" s="516"/>
      <c r="FH92" s="516"/>
      <c r="FI92" s="516"/>
      <c r="FJ92" s="516"/>
      <c r="FK92" s="516"/>
      <c r="FL92" s="516"/>
      <c r="FM92" s="516"/>
      <c r="FN92" s="516"/>
      <c r="FO92" s="516"/>
      <c r="FP92" s="516"/>
      <c r="FQ92" s="516"/>
      <c r="FR92" s="516"/>
      <c r="FS92" s="516"/>
      <c r="FT92" s="516"/>
      <c r="FU92" s="516"/>
      <c r="FV92" s="516"/>
      <c r="FW92" s="516"/>
      <c r="FX92" s="516"/>
      <c r="FY92" s="516"/>
      <c r="FZ92" s="516"/>
      <c r="GA92" s="516"/>
      <c r="GB92" s="516"/>
      <c r="GC92" s="516"/>
      <c r="GD92" s="516"/>
      <c r="GE92" s="516"/>
      <c r="GF92" s="516"/>
      <c r="GG92" s="516"/>
      <c r="GH92" s="516"/>
      <c r="GI92" s="516"/>
      <c r="GJ92" s="516"/>
      <c r="GK92" s="516"/>
      <c r="GL92" s="516"/>
      <c r="GM92" s="516"/>
      <c r="GN92" s="516"/>
      <c r="GO92" s="516"/>
      <c r="GP92" s="516"/>
      <c r="GQ92" s="516"/>
      <c r="GR92" s="516"/>
      <c r="GS92" s="516"/>
      <c r="GT92" s="516"/>
      <c r="GU92" s="516"/>
      <c r="GV92" s="516"/>
      <c r="GW92" s="516"/>
      <c r="GX92" s="516"/>
      <c r="GY92" s="516"/>
      <c r="GZ92" s="516"/>
      <c r="HA92" s="516"/>
      <c r="HB92" s="516"/>
      <c r="HC92" s="516"/>
      <c r="HD92" s="516"/>
      <c r="HE92" s="516"/>
      <c r="HF92" s="516"/>
      <c r="HG92" s="516"/>
      <c r="HH92" s="516"/>
      <c r="HI92" s="516"/>
      <c r="HJ92" s="516"/>
      <c r="HK92" s="516"/>
      <c r="HL92" s="516"/>
      <c r="HM92" s="516"/>
      <c r="HN92" s="516"/>
      <c r="HO92" s="516"/>
      <c r="HP92" s="516"/>
      <c r="HQ92" s="516"/>
      <c r="HR92" s="516"/>
      <c r="HS92" s="516"/>
      <c r="HT92" s="516"/>
      <c r="HU92" s="516"/>
      <c r="HV92" s="516"/>
      <c r="HW92" s="516"/>
      <c r="HX92" s="516"/>
      <c r="HY92" s="516"/>
      <c r="HZ92" s="516"/>
      <c r="IA92" s="516"/>
      <c r="IB92" s="516"/>
      <c r="IC92" s="516"/>
      <c r="ID92" s="516"/>
      <c r="IE92" s="516"/>
      <c r="IF92" s="516"/>
      <c r="IG92" s="516"/>
      <c r="IH92" s="516"/>
      <c r="II92" s="516"/>
      <c r="IJ92" s="516"/>
      <c r="IK92" s="516"/>
      <c r="IL92" s="516"/>
      <c r="IM92" s="516"/>
      <c r="IN92" s="516"/>
      <c r="IO92" s="516"/>
      <c r="IP92" s="516"/>
      <c r="IQ92" s="516"/>
      <c r="IR92" s="516"/>
      <c r="IS92" s="516"/>
      <c r="IT92" s="516"/>
      <c r="IU92" s="516"/>
      <c r="IV92" s="516"/>
      <c r="IW92" s="516"/>
      <c r="IX92" s="516"/>
      <c r="IY92" s="516"/>
      <c r="IZ92" s="516"/>
      <c r="JA92" s="516"/>
      <c r="JB92" s="516"/>
      <c r="JC92" s="516"/>
      <c r="JD92" s="516"/>
      <c r="JE92" s="516"/>
      <c r="JF92" s="516"/>
      <c r="JG92" s="516"/>
      <c r="JH92" s="516"/>
      <c r="JI92" s="516"/>
      <c r="JJ92" s="516"/>
      <c r="JK92" s="516"/>
      <c r="JL92" s="516"/>
      <c r="JM92" s="516"/>
      <c r="JN92" s="516"/>
      <c r="JO92" s="516"/>
      <c r="JP92" s="516"/>
      <c r="JQ92" s="516"/>
      <c r="JR92" s="516"/>
      <c r="JS92" s="516"/>
      <c r="JT92" s="516"/>
      <c r="JU92" s="516"/>
      <c r="JV92" s="516"/>
      <c r="JW92" s="516"/>
      <c r="JX92" s="516"/>
      <c r="JY92" s="516"/>
      <c r="JZ92" s="516"/>
      <c r="KA92" s="516"/>
      <c r="KB92" s="516"/>
      <c r="KC92" s="516"/>
      <c r="KD92" s="516"/>
      <c r="KE92" s="516"/>
      <c r="KF92" s="516"/>
      <c r="KG92" s="516"/>
      <c r="KH92" s="516"/>
      <c r="KI92" s="516"/>
      <c r="KJ92" s="516"/>
      <c r="KK92" s="516"/>
      <c r="KL92" s="516"/>
      <c r="KM92" s="516"/>
      <c r="KN92" s="516"/>
      <c r="KO92" s="516"/>
      <c r="KP92" s="516"/>
      <c r="KQ92" s="516"/>
      <c r="KR92" s="516"/>
      <c r="KS92" s="516"/>
      <c r="KT92" s="516"/>
      <c r="KU92" s="516"/>
      <c r="KV92" s="516"/>
      <c r="KW92" s="516"/>
      <c r="KX92" s="516"/>
      <c r="KY92" s="516"/>
      <c r="KZ92" s="516"/>
      <c r="LA92" s="516"/>
      <c r="LB92" s="516"/>
      <c r="LC92" s="516"/>
      <c r="LD92" s="516"/>
      <c r="LE92" s="516"/>
      <c r="LF92" s="516"/>
      <c r="LG92" s="516"/>
      <c r="LH92" s="516"/>
      <c r="LI92" s="516"/>
      <c r="LJ92" s="516"/>
      <c r="LK92" s="516"/>
      <c r="LL92" s="516"/>
      <c r="LM92" s="516"/>
      <c r="LN92" s="516"/>
      <c r="LO92" s="516"/>
      <c r="LP92" s="516"/>
      <c r="LQ92" s="516"/>
      <c r="LR92" s="516"/>
      <c r="LS92" s="516"/>
      <c r="LT92" s="516"/>
      <c r="LU92" s="516"/>
      <c r="LV92" s="516"/>
      <c r="LW92" s="516"/>
      <c r="LX92" s="516"/>
      <c r="LY92" s="516"/>
      <c r="LZ92" s="516"/>
      <c r="MA92" s="516"/>
      <c r="MB92" s="516"/>
      <c r="MC92" s="516"/>
      <c r="MD92" s="516"/>
      <c r="ME92" s="516"/>
      <c r="MF92" s="516"/>
      <c r="MG92" s="516"/>
      <c r="MH92" s="516"/>
      <c r="MI92" s="516"/>
      <c r="MJ92" s="516"/>
      <c r="MK92" s="516"/>
      <c r="ML92" s="516"/>
      <c r="MM92" s="516"/>
      <c r="MN92" s="516"/>
      <c r="MO92" s="516"/>
      <c r="MP92" s="516"/>
      <c r="MQ92" s="516"/>
      <c r="MR92" s="516"/>
      <c r="MS92" s="516"/>
      <c r="MT92" s="516"/>
      <c r="MU92" s="516"/>
      <c r="MV92" s="516"/>
      <c r="MW92" s="516"/>
      <c r="MX92" s="516"/>
      <c r="MY92" s="516"/>
      <c r="MZ92" s="516"/>
      <c r="NA92" s="516"/>
      <c r="NB92" s="516"/>
      <c r="NC92" s="516"/>
      <c r="ND92" s="516"/>
      <c r="NE92" s="516"/>
      <c r="NF92" s="516"/>
      <c r="NG92" s="516"/>
      <c r="NH92" s="516"/>
      <c r="NI92" s="516"/>
      <c r="NJ92" s="516"/>
      <c r="NK92" s="516"/>
      <c r="NL92" s="516"/>
      <c r="NM92" s="516"/>
      <c r="NN92" s="516"/>
      <c r="NO92" s="516"/>
      <c r="NP92" s="516"/>
      <c r="NQ92" s="516"/>
      <c r="NR92" s="516"/>
      <c r="NS92" s="516"/>
      <c r="NT92" s="516"/>
      <c r="NU92" s="516"/>
      <c r="NV92" s="516"/>
      <c r="NW92" s="516"/>
      <c r="NX92" s="516"/>
      <c r="NY92" s="516"/>
      <c r="NZ92" s="516"/>
      <c r="OA92" s="516"/>
      <c r="OB92" s="516"/>
      <c r="OC92" s="516"/>
      <c r="OD92" s="516"/>
      <c r="OE92" s="516"/>
      <c r="OF92" s="516"/>
      <c r="OG92" s="516"/>
      <c r="OH92" s="516"/>
      <c r="OI92" s="516"/>
      <c r="OJ92" s="516"/>
      <c r="OK92" s="516"/>
      <c r="OL92" s="516"/>
      <c r="OM92" s="516"/>
      <c r="ON92" s="516"/>
      <c r="OO92" s="516"/>
      <c r="OP92" s="516"/>
      <c r="OQ92" s="516"/>
      <c r="OR92" s="516"/>
      <c r="OS92" s="516"/>
      <c r="OT92" s="516"/>
      <c r="OU92" s="516"/>
      <c r="OV92" s="516"/>
      <c r="OW92" s="516"/>
      <c r="OX92" s="516"/>
      <c r="OY92" s="516"/>
      <c r="OZ92" s="516"/>
      <c r="PA92" s="516"/>
      <c r="PB92" s="516"/>
      <c r="PC92" s="516"/>
      <c r="PD92" s="516"/>
      <c r="PE92" s="516"/>
      <c r="PF92" s="516"/>
      <c r="PG92" s="516"/>
      <c r="PH92" s="516"/>
      <c r="PI92" s="516"/>
      <c r="PJ92" s="516"/>
      <c r="PK92" s="516"/>
      <c r="PL92" s="516"/>
      <c r="PM92" s="516"/>
      <c r="PN92" s="516"/>
      <c r="PO92" s="516"/>
      <c r="PP92" s="516"/>
      <c r="PQ92" s="516"/>
      <c r="PR92" s="516"/>
      <c r="PS92" s="516"/>
      <c r="PT92" s="516"/>
      <c r="PU92" s="516"/>
      <c r="PV92" s="516"/>
      <c r="PW92" s="516"/>
      <c r="PX92" s="516"/>
      <c r="PY92" s="516"/>
      <c r="PZ92" s="516"/>
      <c r="QA92" s="516"/>
      <c r="QB92" s="516"/>
      <c r="QC92" s="516"/>
      <c r="QD92" s="516"/>
      <c r="QE92" s="516"/>
      <c r="QF92" s="516"/>
      <c r="QG92" s="516"/>
      <c r="QH92" s="516"/>
      <c r="QI92" s="516"/>
      <c r="QJ92" s="516"/>
      <c r="QK92" s="516"/>
      <c r="QL92" s="516"/>
      <c r="QM92" s="516"/>
      <c r="QN92" s="516"/>
      <c r="QO92" s="516"/>
      <c r="QP92" s="516"/>
      <c r="QQ92" s="516"/>
      <c r="QR92" s="516"/>
      <c r="QS92" s="516"/>
      <c r="QT92" s="516"/>
      <c r="QU92" s="516"/>
      <c r="QV92" s="516"/>
      <c r="QW92" s="516"/>
      <c r="QX92" s="516"/>
      <c r="QY92" s="516"/>
      <c r="QZ92" s="516"/>
      <c r="RA92" s="516"/>
      <c r="RB92" s="516"/>
      <c r="RC92" s="516"/>
      <c r="RD92" s="516"/>
      <c r="RE92" s="516"/>
      <c r="RF92" s="516"/>
      <c r="RG92" s="516"/>
    </row>
    <row r="93" spans="1:475" x14ac:dyDescent="0.25">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AB93" s="516"/>
      <c r="AC93" s="516"/>
      <c r="AD93" s="516"/>
      <c r="AE93" s="516"/>
      <c r="AF93" s="516"/>
      <c r="AG93" s="516"/>
      <c r="AH93" s="516"/>
      <c r="AI93" s="516"/>
      <c r="AJ93" s="516"/>
      <c r="AK93" s="516"/>
      <c r="AL93" s="516"/>
      <c r="AM93" s="516"/>
      <c r="AN93" s="516"/>
      <c r="AO93" s="516"/>
      <c r="AP93" s="516"/>
      <c r="AQ93" s="516"/>
      <c r="AR93" s="516"/>
      <c r="AS93" s="516"/>
      <c r="AT93" s="516"/>
      <c r="AU93" s="516"/>
      <c r="AV93" s="516"/>
      <c r="AW93" s="516"/>
      <c r="AX93" s="516"/>
      <c r="AY93" s="516"/>
      <c r="AZ93" s="516"/>
      <c r="BA93" s="516"/>
      <c r="BB93" s="516"/>
      <c r="BC93" s="516"/>
      <c r="BD93" s="516"/>
      <c r="BE93" s="516"/>
      <c r="BF93" s="516"/>
      <c r="BG93" s="516"/>
      <c r="BH93" s="516"/>
      <c r="BI93" s="516"/>
      <c r="BJ93" s="516"/>
      <c r="BK93" s="516"/>
      <c r="BL93" s="516"/>
      <c r="BM93" s="516"/>
      <c r="BN93" s="516"/>
      <c r="BO93" s="516"/>
      <c r="BP93" s="516"/>
      <c r="BQ93" s="516"/>
      <c r="BR93" s="516"/>
      <c r="BS93" s="516"/>
      <c r="BT93" s="516"/>
      <c r="BU93" s="516"/>
      <c r="BV93" s="516"/>
      <c r="BW93" s="516"/>
      <c r="BX93" s="516"/>
      <c r="BY93" s="516"/>
      <c r="BZ93" s="516"/>
      <c r="CA93" s="516"/>
      <c r="CB93" s="516"/>
      <c r="CC93" s="516"/>
      <c r="CD93" s="516"/>
      <c r="CE93" s="516"/>
      <c r="CF93" s="516"/>
      <c r="CG93" s="516"/>
      <c r="CH93" s="516"/>
      <c r="CI93" s="516"/>
      <c r="CJ93" s="516"/>
      <c r="CK93" s="516"/>
      <c r="CL93" s="516"/>
      <c r="CM93" s="516"/>
      <c r="CN93" s="516"/>
      <c r="CO93" s="516"/>
      <c r="CP93" s="516"/>
      <c r="CQ93" s="516"/>
      <c r="CR93" s="516"/>
      <c r="CS93" s="516"/>
      <c r="CT93" s="516"/>
      <c r="CU93" s="516"/>
      <c r="CV93" s="516"/>
      <c r="CW93" s="516"/>
      <c r="CX93" s="516"/>
      <c r="CY93" s="516"/>
      <c r="CZ93" s="516"/>
      <c r="DA93" s="516"/>
      <c r="DB93" s="516"/>
      <c r="DC93" s="516"/>
      <c r="DD93" s="516"/>
      <c r="DE93" s="516"/>
      <c r="DF93" s="516"/>
      <c r="DG93" s="516"/>
      <c r="DH93" s="516"/>
      <c r="DI93" s="516"/>
      <c r="DJ93" s="516"/>
      <c r="DK93" s="516"/>
      <c r="DL93" s="516"/>
      <c r="DM93" s="516"/>
      <c r="DN93" s="516"/>
      <c r="DO93" s="516"/>
      <c r="DP93" s="516"/>
      <c r="DQ93" s="516"/>
      <c r="DR93" s="516"/>
      <c r="DS93" s="516"/>
      <c r="DT93" s="516"/>
      <c r="DU93" s="516"/>
      <c r="DV93" s="516"/>
      <c r="DW93" s="516"/>
      <c r="DX93" s="516"/>
      <c r="DY93" s="516"/>
      <c r="DZ93" s="516"/>
      <c r="EA93" s="516"/>
      <c r="EB93" s="516"/>
      <c r="EC93" s="516"/>
      <c r="ED93" s="516"/>
      <c r="EE93" s="516"/>
      <c r="EF93" s="516"/>
      <c r="EG93" s="516"/>
      <c r="EH93" s="516"/>
      <c r="EI93" s="516"/>
      <c r="EJ93" s="516"/>
      <c r="EK93" s="516"/>
      <c r="EL93" s="516"/>
      <c r="EM93" s="516"/>
      <c r="EN93" s="516"/>
      <c r="EO93" s="516"/>
      <c r="EP93" s="516"/>
      <c r="EQ93" s="516"/>
      <c r="ER93" s="516"/>
      <c r="ES93" s="516"/>
      <c r="ET93" s="516"/>
      <c r="EU93" s="516"/>
      <c r="EV93" s="516"/>
      <c r="EW93" s="516"/>
      <c r="EX93" s="516"/>
      <c r="EY93" s="516"/>
      <c r="EZ93" s="516"/>
      <c r="FA93" s="516"/>
      <c r="FB93" s="516"/>
      <c r="FC93" s="516"/>
      <c r="FD93" s="516"/>
      <c r="FE93" s="516"/>
      <c r="FF93" s="516"/>
      <c r="FG93" s="516"/>
      <c r="FH93" s="516"/>
      <c r="FI93" s="516"/>
      <c r="FJ93" s="516"/>
      <c r="FK93" s="516"/>
      <c r="FL93" s="516"/>
      <c r="FM93" s="516"/>
      <c r="FN93" s="516"/>
      <c r="FO93" s="516"/>
      <c r="FP93" s="516"/>
      <c r="FQ93" s="516"/>
      <c r="FR93" s="516"/>
      <c r="FS93" s="516"/>
      <c r="FT93" s="516"/>
      <c r="FU93" s="516"/>
      <c r="FV93" s="516"/>
      <c r="FW93" s="516"/>
      <c r="FX93" s="516"/>
      <c r="FY93" s="516"/>
      <c r="FZ93" s="516"/>
      <c r="GA93" s="516"/>
      <c r="GB93" s="516"/>
      <c r="GC93" s="516"/>
      <c r="GD93" s="516"/>
      <c r="GE93" s="516"/>
      <c r="GF93" s="516"/>
      <c r="GG93" s="516"/>
      <c r="GH93" s="516"/>
      <c r="GI93" s="516"/>
      <c r="GJ93" s="516"/>
      <c r="GK93" s="516"/>
      <c r="GL93" s="516"/>
      <c r="GM93" s="516"/>
      <c r="GN93" s="516"/>
      <c r="GO93" s="516"/>
      <c r="GP93" s="516"/>
      <c r="GQ93" s="516"/>
      <c r="GR93" s="516"/>
      <c r="GS93" s="516"/>
      <c r="GT93" s="516"/>
      <c r="GU93" s="516"/>
      <c r="GV93" s="516"/>
      <c r="GW93" s="516"/>
      <c r="GX93" s="516"/>
      <c r="GY93" s="516"/>
      <c r="GZ93" s="516"/>
      <c r="HA93" s="516"/>
      <c r="HB93" s="516"/>
      <c r="HC93" s="516"/>
      <c r="HD93" s="516"/>
      <c r="HE93" s="516"/>
      <c r="HF93" s="516"/>
      <c r="HG93" s="516"/>
      <c r="HH93" s="516"/>
      <c r="HI93" s="516"/>
      <c r="HJ93" s="516"/>
      <c r="HK93" s="516"/>
      <c r="HL93" s="516"/>
      <c r="HM93" s="516"/>
      <c r="HN93" s="516"/>
      <c r="HO93" s="516"/>
      <c r="HP93" s="516"/>
      <c r="HQ93" s="516"/>
      <c r="HR93" s="516"/>
      <c r="HS93" s="516"/>
      <c r="HT93" s="516"/>
      <c r="HU93" s="516"/>
      <c r="HV93" s="516"/>
      <c r="HW93" s="516"/>
      <c r="HX93" s="516"/>
      <c r="HY93" s="516"/>
      <c r="HZ93" s="516"/>
      <c r="IA93" s="516"/>
      <c r="IB93" s="516"/>
      <c r="IC93" s="516"/>
      <c r="ID93" s="516"/>
      <c r="IE93" s="516"/>
      <c r="IF93" s="516"/>
      <c r="IG93" s="516"/>
      <c r="IH93" s="516"/>
      <c r="II93" s="516"/>
      <c r="IJ93" s="516"/>
      <c r="IK93" s="516"/>
      <c r="IL93" s="516"/>
      <c r="IM93" s="516"/>
      <c r="IN93" s="516"/>
      <c r="IO93" s="516"/>
      <c r="IP93" s="516"/>
      <c r="IQ93" s="516"/>
      <c r="IR93" s="516"/>
      <c r="IS93" s="516"/>
      <c r="IT93" s="516"/>
      <c r="IU93" s="516"/>
      <c r="IV93" s="516"/>
      <c r="IW93" s="516"/>
      <c r="IX93" s="516"/>
      <c r="IY93" s="516"/>
      <c r="IZ93" s="516"/>
      <c r="JA93" s="516"/>
      <c r="JB93" s="516"/>
      <c r="JC93" s="516"/>
      <c r="JD93" s="516"/>
      <c r="JE93" s="516"/>
      <c r="JF93" s="516"/>
      <c r="JG93" s="516"/>
      <c r="JH93" s="516"/>
      <c r="JI93" s="516"/>
      <c r="JJ93" s="516"/>
      <c r="JK93" s="516"/>
      <c r="JL93" s="516"/>
      <c r="JM93" s="516"/>
      <c r="JN93" s="516"/>
      <c r="JO93" s="516"/>
      <c r="JP93" s="516"/>
      <c r="JQ93" s="516"/>
      <c r="JR93" s="516"/>
      <c r="JS93" s="516"/>
      <c r="JT93" s="516"/>
      <c r="JU93" s="516"/>
      <c r="JV93" s="516"/>
      <c r="JW93" s="516"/>
      <c r="JX93" s="516"/>
      <c r="JY93" s="516"/>
      <c r="JZ93" s="516"/>
      <c r="KA93" s="516"/>
      <c r="KB93" s="516"/>
      <c r="KC93" s="516"/>
      <c r="KD93" s="516"/>
      <c r="KE93" s="516"/>
      <c r="KF93" s="516"/>
      <c r="KG93" s="516"/>
      <c r="KH93" s="516"/>
      <c r="KI93" s="516"/>
      <c r="KJ93" s="516"/>
      <c r="KK93" s="516"/>
      <c r="KL93" s="516"/>
      <c r="KM93" s="516"/>
      <c r="KN93" s="516"/>
      <c r="KO93" s="516"/>
      <c r="KP93" s="516"/>
      <c r="KQ93" s="516"/>
      <c r="KR93" s="516"/>
      <c r="KS93" s="516"/>
      <c r="KT93" s="516"/>
      <c r="KU93" s="516"/>
      <c r="KV93" s="516"/>
      <c r="KW93" s="516"/>
      <c r="KX93" s="516"/>
      <c r="KY93" s="516"/>
      <c r="KZ93" s="516"/>
      <c r="LA93" s="516"/>
      <c r="LB93" s="516"/>
      <c r="LC93" s="516"/>
      <c r="LD93" s="516"/>
      <c r="LE93" s="516"/>
      <c r="LF93" s="516"/>
      <c r="LG93" s="516"/>
      <c r="LH93" s="516"/>
      <c r="LI93" s="516"/>
      <c r="LJ93" s="516"/>
      <c r="LK93" s="516"/>
      <c r="LL93" s="516"/>
      <c r="LM93" s="516"/>
      <c r="LN93" s="516"/>
      <c r="LO93" s="516"/>
      <c r="LP93" s="516"/>
      <c r="LQ93" s="516"/>
      <c r="LR93" s="516"/>
      <c r="LS93" s="516"/>
      <c r="LT93" s="516"/>
      <c r="LU93" s="516"/>
      <c r="LV93" s="516"/>
      <c r="LW93" s="516"/>
      <c r="LX93" s="516"/>
      <c r="LY93" s="516"/>
      <c r="LZ93" s="516"/>
      <c r="MA93" s="516"/>
      <c r="MB93" s="516"/>
      <c r="MC93" s="516"/>
      <c r="MD93" s="516"/>
      <c r="ME93" s="516"/>
      <c r="MF93" s="516"/>
      <c r="MG93" s="516"/>
      <c r="MH93" s="516"/>
      <c r="MI93" s="516"/>
      <c r="MJ93" s="516"/>
      <c r="MK93" s="516"/>
      <c r="ML93" s="516"/>
      <c r="MM93" s="516"/>
      <c r="MN93" s="516"/>
      <c r="MO93" s="516"/>
      <c r="MP93" s="516"/>
      <c r="MQ93" s="516"/>
      <c r="MR93" s="516"/>
      <c r="MS93" s="516"/>
      <c r="MT93" s="516"/>
      <c r="MU93" s="516"/>
      <c r="MV93" s="516"/>
      <c r="MW93" s="516"/>
      <c r="MX93" s="516"/>
      <c r="MY93" s="516"/>
      <c r="MZ93" s="516"/>
      <c r="NA93" s="516"/>
      <c r="NB93" s="516"/>
      <c r="NC93" s="516"/>
      <c r="ND93" s="516"/>
      <c r="NE93" s="516"/>
      <c r="NF93" s="516"/>
      <c r="NG93" s="516"/>
      <c r="NH93" s="516"/>
      <c r="NI93" s="516"/>
      <c r="NJ93" s="516"/>
      <c r="NK93" s="516"/>
      <c r="NL93" s="516"/>
      <c r="NM93" s="516"/>
      <c r="NN93" s="516"/>
      <c r="NO93" s="516"/>
      <c r="NP93" s="516"/>
      <c r="NQ93" s="516"/>
      <c r="NR93" s="516"/>
      <c r="NS93" s="516"/>
      <c r="NT93" s="516"/>
      <c r="NU93" s="516"/>
      <c r="NV93" s="516"/>
      <c r="NW93" s="516"/>
      <c r="NX93" s="516"/>
      <c r="NY93" s="516"/>
      <c r="NZ93" s="516"/>
      <c r="OA93" s="516"/>
      <c r="OB93" s="516"/>
      <c r="OC93" s="516"/>
      <c r="OD93" s="516"/>
      <c r="OE93" s="516"/>
      <c r="OF93" s="516"/>
      <c r="OG93" s="516"/>
      <c r="OH93" s="516"/>
      <c r="OI93" s="516"/>
      <c r="OJ93" s="516"/>
      <c r="OK93" s="516"/>
      <c r="OL93" s="516"/>
      <c r="OM93" s="516"/>
      <c r="ON93" s="516"/>
      <c r="OO93" s="516"/>
      <c r="OP93" s="516"/>
      <c r="OQ93" s="516"/>
      <c r="OR93" s="516"/>
      <c r="OS93" s="516"/>
      <c r="OT93" s="516"/>
      <c r="OU93" s="516"/>
      <c r="OV93" s="516"/>
      <c r="OW93" s="516"/>
      <c r="OX93" s="516"/>
      <c r="OY93" s="516"/>
      <c r="OZ93" s="516"/>
      <c r="PA93" s="516"/>
      <c r="PB93" s="516"/>
      <c r="PC93" s="516"/>
      <c r="PD93" s="516"/>
      <c r="PE93" s="516"/>
      <c r="PF93" s="516"/>
      <c r="PG93" s="516"/>
      <c r="PH93" s="516"/>
      <c r="PI93" s="516"/>
      <c r="PJ93" s="516"/>
      <c r="PK93" s="516"/>
      <c r="PL93" s="516"/>
      <c r="PM93" s="516"/>
      <c r="PN93" s="516"/>
      <c r="PO93" s="516"/>
      <c r="PP93" s="516"/>
      <c r="PQ93" s="516"/>
      <c r="PR93" s="516"/>
      <c r="PS93" s="516"/>
      <c r="PT93" s="516"/>
      <c r="PU93" s="516"/>
      <c r="PV93" s="516"/>
      <c r="PW93" s="516"/>
      <c r="PX93" s="516"/>
      <c r="PY93" s="516"/>
      <c r="PZ93" s="516"/>
      <c r="QA93" s="516"/>
      <c r="QB93" s="516"/>
      <c r="QC93" s="516"/>
      <c r="QD93" s="516"/>
      <c r="QE93" s="516"/>
      <c r="QF93" s="516"/>
      <c r="QG93" s="516"/>
      <c r="QH93" s="516"/>
      <c r="QI93" s="516"/>
      <c r="QJ93" s="516"/>
      <c r="QK93" s="516"/>
      <c r="QL93" s="516"/>
      <c r="QM93" s="516"/>
      <c r="QN93" s="516"/>
      <c r="QO93" s="516"/>
      <c r="QP93" s="516"/>
      <c r="QQ93" s="516"/>
      <c r="QR93" s="516"/>
      <c r="QS93" s="516"/>
      <c r="QT93" s="516"/>
      <c r="QU93" s="516"/>
      <c r="QV93" s="516"/>
      <c r="QW93" s="516"/>
      <c r="QX93" s="516"/>
      <c r="QY93" s="516"/>
      <c r="QZ93" s="516"/>
      <c r="RA93" s="516"/>
      <c r="RB93" s="516"/>
      <c r="RC93" s="516"/>
      <c r="RD93" s="516"/>
      <c r="RE93" s="516"/>
      <c r="RF93" s="516"/>
      <c r="RG93" s="516"/>
    </row>
    <row r="94" spans="1:475" x14ac:dyDescent="0.25">
      <c r="E94" s="516"/>
      <c r="F94" s="516"/>
      <c r="G94" s="516"/>
      <c r="H94" s="516"/>
      <c r="I94" s="516"/>
      <c r="J94" s="516"/>
      <c r="K94" s="516"/>
      <c r="L94" s="516"/>
      <c r="M94" s="516"/>
      <c r="N94" s="516"/>
      <c r="O94" s="516"/>
      <c r="P94" s="516"/>
      <c r="Q94" s="516"/>
      <c r="R94" s="516"/>
      <c r="S94" s="516"/>
      <c r="T94" s="516"/>
      <c r="U94" s="516"/>
      <c r="V94" s="516"/>
      <c r="W94" s="516"/>
      <c r="X94" s="516"/>
      <c r="Y94" s="516"/>
      <c r="Z94" s="516"/>
      <c r="AA94" s="516"/>
      <c r="AB94" s="516"/>
      <c r="AC94" s="516"/>
      <c r="AD94" s="516"/>
      <c r="AE94" s="516"/>
      <c r="AF94" s="516"/>
      <c r="AG94" s="516"/>
      <c r="AH94" s="516"/>
      <c r="AI94" s="516"/>
      <c r="AJ94" s="516"/>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516"/>
      <c r="BL94" s="516"/>
      <c r="BM94" s="516"/>
      <c r="BN94" s="516"/>
      <c r="BO94" s="516"/>
      <c r="BP94" s="516"/>
      <c r="BQ94" s="516"/>
      <c r="BR94" s="516"/>
      <c r="BS94" s="516"/>
      <c r="BT94" s="516"/>
      <c r="BU94" s="516"/>
      <c r="BV94" s="516"/>
      <c r="BW94" s="516"/>
      <c r="BX94" s="516"/>
      <c r="BY94" s="516"/>
      <c r="BZ94" s="516"/>
      <c r="CA94" s="516"/>
      <c r="CB94" s="516"/>
      <c r="CC94" s="516"/>
      <c r="CD94" s="516"/>
      <c r="CE94" s="516"/>
      <c r="CF94" s="516"/>
      <c r="CG94" s="516"/>
      <c r="CH94" s="516"/>
      <c r="CI94" s="516"/>
      <c r="CJ94" s="516"/>
      <c r="CK94" s="516"/>
      <c r="CL94" s="516"/>
      <c r="CM94" s="516"/>
      <c r="CN94" s="516"/>
      <c r="CO94" s="516"/>
      <c r="CP94" s="516"/>
      <c r="CQ94" s="516"/>
      <c r="CR94" s="516"/>
      <c r="CS94" s="516"/>
      <c r="CT94" s="516"/>
      <c r="CU94" s="516"/>
      <c r="CV94" s="516"/>
      <c r="CW94" s="516"/>
      <c r="CX94" s="516"/>
      <c r="CY94" s="516"/>
      <c r="CZ94" s="516"/>
      <c r="DA94" s="516"/>
      <c r="DB94" s="516"/>
      <c r="DC94" s="516"/>
      <c r="DD94" s="516"/>
      <c r="DE94" s="516"/>
      <c r="DF94" s="516"/>
      <c r="DG94" s="516"/>
      <c r="DH94" s="516"/>
      <c r="DI94" s="516"/>
      <c r="DJ94" s="516"/>
      <c r="DK94" s="516"/>
      <c r="DL94" s="516"/>
      <c r="DM94" s="516"/>
      <c r="DN94" s="516"/>
      <c r="DO94" s="516"/>
      <c r="DP94" s="516"/>
      <c r="DQ94" s="516"/>
      <c r="DR94" s="516"/>
      <c r="DS94" s="516"/>
      <c r="DT94" s="516"/>
      <c r="DU94" s="516"/>
      <c r="DV94" s="516"/>
      <c r="DW94" s="516"/>
      <c r="DX94" s="516"/>
      <c r="DY94" s="516"/>
      <c r="DZ94" s="516"/>
      <c r="EA94" s="516"/>
      <c r="EB94" s="516"/>
      <c r="EC94" s="516"/>
      <c r="ED94" s="516"/>
      <c r="EE94" s="516"/>
      <c r="EF94" s="516"/>
      <c r="EG94" s="516"/>
      <c r="EH94" s="516"/>
      <c r="EI94" s="516"/>
      <c r="EJ94" s="516"/>
      <c r="EK94" s="516"/>
      <c r="EL94" s="516"/>
      <c r="EM94" s="516"/>
      <c r="EN94" s="516"/>
      <c r="EO94" s="516"/>
      <c r="EP94" s="516"/>
      <c r="EQ94" s="516"/>
      <c r="ER94" s="516"/>
      <c r="ES94" s="516"/>
      <c r="ET94" s="516"/>
      <c r="EU94" s="516"/>
      <c r="EV94" s="516"/>
      <c r="EW94" s="516"/>
      <c r="EX94" s="516"/>
      <c r="EY94" s="516"/>
      <c r="EZ94" s="516"/>
      <c r="FA94" s="516"/>
      <c r="FB94" s="516"/>
      <c r="FC94" s="516"/>
      <c r="FD94" s="516"/>
      <c r="FE94" s="516"/>
      <c r="FF94" s="516"/>
      <c r="FG94" s="516"/>
      <c r="FH94" s="516"/>
      <c r="FI94" s="516"/>
      <c r="FJ94" s="516"/>
      <c r="FK94" s="516"/>
      <c r="FL94" s="516"/>
      <c r="FM94" s="516"/>
      <c r="FN94" s="516"/>
      <c r="FO94" s="516"/>
      <c r="FP94" s="516"/>
      <c r="FQ94" s="516"/>
      <c r="FR94" s="516"/>
      <c r="FS94" s="516"/>
      <c r="FT94" s="516"/>
      <c r="FU94" s="516"/>
      <c r="FV94" s="516"/>
      <c r="FW94" s="516"/>
      <c r="FX94" s="516"/>
      <c r="FY94" s="516"/>
      <c r="FZ94" s="516"/>
      <c r="GA94" s="516"/>
      <c r="GB94" s="516"/>
      <c r="GC94" s="516"/>
      <c r="GD94" s="516"/>
      <c r="GE94" s="516"/>
      <c r="GF94" s="516"/>
      <c r="GG94" s="516"/>
      <c r="GH94" s="516"/>
      <c r="GI94" s="516"/>
      <c r="GJ94" s="516"/>
      <c r="GK94" s="516"/>
      <c r="GL94" s="516"/>
      <c r="GM94" s="516"/>
      <c r="GN94" s="516"/>
      <c r="GO94" s="516"/>
      <c r="GP94" s="516"/>
      <c r="GQ94" s="516"/>
      <c r="GR94" s="516"/>
      <c r="GS94" s="516"/>
      <c r="GT94" s="516"/>
      <c r="GU94" s="516"/>
      <c r="GV94" s="516"/>
      <c r="GW94" s="516"/>
      <c r="GX94" s="516"/>
      <c r="GY94" s="516"/>
      <c r="GZ94" s="516"/>
      <c r="HA94" s="516"/>
      <c r="HB94" s="516"/>
      <c r="HC94" s="516"/>
      <c r="HD94" s="516"/>
      <c r="HE94" s="516"/>
      <c r="HF94" s="516"/>
      <c r="HG94" s="516"/>
      <c r="HH94" s="516"/>
      <c r="HI94" s="516"/>
      <c r="HJ94" s="516"/>
      <c r="HK94" s="516"/>
      <c r="HL94" s="516"/>
      <c r="HM94" s="516"/>
      <c r="HN94" s="516"/>
      <c r="HO94" s="516"/>
      <c r="HP94" s="516"/>
      <c r="HQ94" s="516"/>
      <c r="HR94" s="516"/>
      <c r="HS94" s="516"/>
      <c r="HT94" s="516"/>
      <c r="HU94" s="516"/>
      <c r="HV94" s="516"/>
      <c r="HW94" s="516"/>
      <c r="HX94" s="516"/>
      <c r="HY94" s="516"/>
      <c r="HZ94" s="516"/>
      <c r="IA94" s="516"/>
      <c r="IB94" s="516"/>
      <c r="IC94" s="516"/>
      <c r="ID94" s="516"/>
      <c r="IE94" s="516"/>
      <c r="IF94" s="516"/>
      <c r="IG94" s="516"/>
      <c r="IH94" s="516"/>
      <c r="II94" s="516"/>
      <c r="IJ94" s="516"/>
      <c r="IK94" s="516"/>
      <c r="IL94" s="516"/>
      <c r="IM94" s="516"/>
      <c r="IN94" s="516"/>
      <c r="IO94" s="516"/>
      <c r="IP94" s="516"/>
      <c r="IQ94" s="516"/>
      <c r="IR94" s="516"/>
      <c r="IS94" s="516"/>
      <c r="IT94" s="516"/>
      <c r="IU94" s="516"/>
      <c r="IV94" s="516"/>
      <c r="IW94" s="516"/>
      <c r="IX94" s="516"/>
      <c r="IY94" s="516"/>
      <c r="IZ94" s="516"/>
      <c r="JA94" s="516"/>
      <c r="JB94" s="516"/>
      <c r="JC94" s="516"/>
      <c r="JD94" s="516"/>
      <c r="JE94" s="516"/>
      <c r="JF94" s="516"/>
      <c r="JG94" s="516"/>
      <c r="JH94" s="516"/>
      <c r="JI94" s="516"/>
      <c r="JJ94" s="516"/>
      <c r="JK94" s="516"/>
      <c r="JL94" s="516"/>
      <c r="JM94" s="516"/>
      <c r="JN94" s="516"/>
      <c r="JO94" s="516"/>
      <c r="JP94" s="516"/>
      <c r="JQ94" s="516"/>
      <c r="JR94" s="516"/>
      <c r="JS94" s="516"/>
      <c r="JT94" s="516"/>
      <c r="JU94" s="516"/>
      <c r="JV94" s="516"/>
      <c r="JW94" s="516"/>
      <c r="JX94" s="516"/>
      <c r="JY94" s="516"/>
      <c r="JZ94" s="516"/>
      <c r="KA94" s="516"/>
      <c r="KB94" s="516"/>
      <c r="KC94" s="516"/>
      <c r="KD94" s="516"/>
      <c r="KE94" s="516"/>
      <c r="KF94" s="516"/>
      <c r="KG94" s="516"/>
      <c r="KH94" s="516"/>
      <c r="KI94" s="516"/>
      <c r="KJ94" s="516"/>
      <c r="KK94" s="516"/>
      <c r="KL94" s="516"/>
      <c r="KM94" s="516"/>
      <c r="KN94" s="516"/>
      <c r="KO94" s="516"/>
      <c r="KP94" s="516"/>
      <c r="KQ94" s="516"/>
      <c r="KR94" s="516"/>
      <c r="KS94" s="516"/>
      <c r="KT94" s="516"/>
      <c r="KU94" s="516"/>
      <c r="KV94" s="516"/>
      <c r="KW94" s="516"/>
      <c r="KX94" s="516"/>
      <c r="KY94" s="516"/>
      <c r="KZ94" s="516"/>
      <c r="LA94" s="516"/>
      <c r="LB94" s="516"/>
      <c r="LC94" s="516"/>
      <c r="LD94" s="516"/>
      <c r="LE94" s="516"/>
      <c r="LF94" s="516"/>
      <c r="LG94" s="516"/>
      <c r="LH94" s="516"/>
      <c r="LI94" s="516"/>
      <c r="LJ94" s="516"/>
      <c r="LK94" s="516"/>
      <c r="LL94" s="516"/>
      <c r="LM94" s="516"/>
      <c r="LN94" s="516"/>
      <c r="LO94" s="516"/>
      <c r="LP94" s="516"/>
      <c r="LQ94" s="516"/>
      <c r="LR94" s="516"/>
      <c r="LS94" s="516"/>
      <c r="LT94" s="516"/>
      <c r="LU94" s="516"/>
      <c r="LV94" s="516"/>
      <c r="LW94" s="516"/>
      <c r="LX94" s="516"/>
      <c r="LY94" s="516"/>
      <c r="LZ94" s="516"/>
      <c r="MA94" s="516"/>
      <c r="MB94" s="516"/>
      <c r="MC94" s="516"/>
      <c r="MD94" s="516"/>
      <c r="ME94" s="516"/>
      <c r="MF94" s="516"/>
      <c r="MG94" s="516"/>
      <c r="MH94" s="516"/>
      <c r="MI94" s="516"/>
      <c r="MJ94" s="516"/>
      <c r="MK94" s="516"/>
      <c r="ML94" s="516"/>
      <c r="MM94" s="516"/>
      <c r="MN94" s="516"/>
      <c r="MO94" s="516"/>
      <c r="MP94" s="516"/>
      <c r="MQ94" s="516"/>
      <c r="MR94" s="516"/>
      <c r="MS94" s="516"/>
      <c r="MT94" s="516"/>
      <c r="MU94" s="516"/>
      <c r="MV94" s="516"/>
      <c r="MW94" s="516"/>
      <c r="MX94" s="516"/>
      <c r="MY94" s="516"/>
      <c r="MZ94" s="516"/>
      <c r="NA94" s="516"/>
      <c r="NB94" s="516"/>
      <c r="NC94" s="516"/>
      <c r="ND94" s="516"/>
      <c r="NE94" s="516"/>
      <c r="NF94" s="516"/>
      <c r="NG94" s="516"/>
      <c r="NH94" s="516"/>
      <c r="NI94" s="516"/>
      <c r="NJ94" s="516"/>
      <c r="NK94" s="516"/>
      <c r="NL94" s="516"/>
      <c r="NM94" s="516"/>
      <c r="NN94" s="516"/>
      <c r="NO94" s="516"/>
      <c r="NP94" s="516"/>
      <c r="NQ94" s="516"/>
      <c r="NR94" s="516"/>
      <c r="NS94" s="516"/>
      <c r="NT94" s="516"/>
      <c r="NU94" s="516"/>
      <c r="NV94" s="516"/>
      <c r="NW94" s="516"/>
      <c r="NX94" s="516"/>
      <c r="NY94" s="516"/>
      <c r="NZ94" s="516"/>
      <c r="OA94" s="516"/>
      <c r="OB94" s="516"/>
      <c r="OC94" s="516"/>
      <c r="OD94" s="516"/>
      <c r="OE94" s="516"/>
      <c r="OF94" s="516"/>
      <c r="OG94" s="516"/>
      <c r="OH94" s="516"/>
      <c r="OI94" s="516"/>
      <c r="OJ94" s="516"/>
      <c r="OK94" s="516"/>
      <c r="OL94" s="516"/>
      <c r="OM94" s="516"/>
      <c r="ON94" s="516"/>
      <c r="OO94" s="516"/>
      <c r="OP94" s="516"/>
      <c r="OQ94" s="516"/>
      <c r="OR94" s="516"/>
      <c r="OS94" s="516"/>
      <c r="OT94" s="516"/>
      <c r="OU94" s="516"/>
      <c r="OV94" s="516"/>
      <c r="OW94" s="516"/>
      <c r="OX94" s="516"/>
      <c r="OY94" s="516"/>
      <c r="OZ94" s="516"/>
      <c r="PA94" s="516"/>
      <c r="PB94" s="516"/>
      <c r="PC94" s="516"/>
      <c r="PD94" s="516"/>
      <c r="PE94" s="516"/>
      <c r="PF94" s="516"/>
      <c r="PG94" s="516"/>
      <c r="PH94" s="516"/>
      <c r="PI94" s="516"/>
      <c r="PJ94" s="516"/>
      <c r="PK94" s="516"/>
      <c r="PL94" s="516"/>
      <c r="PM94" s="516"/>
      <c r="PN94" s="516"/>
      <c r="PO94" s="516"/>
      <c r="PP94" s="516"/>
      <c r="PQ94" s="516"/>
      <c r="PR94" s="516"/>
      <c r="PS94" s="516"/>
      <c r="PT94" s="516"/>
      <c r="PU94" s="516"/>
      <c r="PV94" s="516"/>
      <c r="PW94" s="516"/>
      <c r="PX94" s="516"/>
      <c r="PY94" s="516"/>
      <c r="PZ94" s="516"/>
      <c r="QA94" s="516"/>
      <c r="QB94" s="516"/>
      <c r="QC94" s="516"/>
      <c r="QD94" s="516"/>
      <c r="QE94" s="516"/>
      <c r="QF94" s="516"/>
      <c r="QG94" s="516"/>
      <c r="QH94" s="516"/>
      <c r="QI94" s="516"/>
      <c r="QJ94" s="516"/>
      <c r="QK94" s="516"/>
      <c r="QL94" s="516"/>
      <c r="QM94" s="516"/>
      <c r="QN94" s="516"/>
      <c r="QO94" s="516"/>
      <c r="QP94" s="516"/>
      <c r="QQ94" s="516"/>
      <c r="QR94" s="516"/>
      <c r="QS94" s="516"/>
      <c r="QT94" s="516"/>
      <c r="QU94" s="516"/>
      <c r="QV94" s="516"/>
      <c r="QW94" s="516"/>
      <c r="QX94" s="516"/>
      <c r="QY94" s="516"/>
      <c r="QZ94" s="516"/>
      <c r="RA94" s="516"/>
      <c r="RB94" s="516"/>
      <c r="RC94" s="516"/>
      <c r="RD94" s="516"/>
      <c r="RE94" s="516"/>
      <c r="RF94" s="516"/>
      <c r="RG94" s="516"/>
    </row>
    <row r="95" spans="1:475" x14ac:dyDescent="0.25">
      <c r="E95" s="516"/>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6"/>
      <c r="AF95" s="516"/>
      <c r="AG95" s="516"/>
      <c r="AH95" s="516"/>
      <c r="AI95" s="516"/>
      <c r="AJ95" s="516"/>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516"/>
      <c r="BL95" s="516"/>
      <c r="BM95" s="516"/>
      <c r="BN95" s="516"/>
      <c r="BO95" s="516"/>
      <c r="BP95" s="516"/>
      <c r="BQ95" s="516"/>
      <c r="BR95" s="516"/>
      <c r="BS95" s="516"/>
      <c r="BT95" s="516"/>
      <c r="BU95" s="516"/>
      <c r="BV95" s="516"/>
      <c r="BW95" s="516"/>
      <c r="BX95" s="516"/>
      <c r="BY95" s="516"/>
      <c r="BZ95" s="516"/>
      <c r="CA95" s="516"/>
      <c r="CB95" s="516"/>
      <c r="CC95" s="516"/>
      <c r="CD95" s="516"/>
      <c r="CE95" s="516"/>
      <c r="CF95" s="516"/>
      <c r="CG95" s="516"/>
      <c r="CH95" s="516"/>
      <c r="CI95" s="516"/>
      <c r="CJ95" s="516"/>
      <c r="CK95" s="516"/>
      <c r="CL95" s="516"/>
      <c r="CM95" s="516"/>
      <c r="CN95" s="516"/>
      <c r="CO95" s="516"/>
      <c r="CP95" s="516"/>
      <c r="CQ95" s="516"/>
      <c r="CR95" s="516"/>
      <c r="CS95" s="516"/>
      <c r="CT95" s="516"/>
      <c r="CU95" s="516"/>
      <c r="CV95" s="516"/>
      <c r="CW95" s="516"/>
      <c r="CX95" s="516"/>
      <c r="CY95" s="516"/>
      <c r="CZ95" s="516"/>
      <c r="DA95" s="516"/>
      <c r="DB95" s="516"/>
      <c r="DC95" s="516"/>
      <c r="DD95" s="516"/>
      <c r="DE95" s="516"/>
      <c r="DF95" s="516"/>
      <c r="DG95" s="516"/>
      <c r="DH95" s="516"/>
      <c r="DI95" s="516"/>
      <c r="DJ95" s="516"/>
      <c r="DK95" s="516"/>
      <c r="DL95" s="516"/>
      <c r="DM95" s="516"/>
      <c r="DN95" s="516"/>
      <c r="DO95" s="516"/>
      <c r="DP95" s="516"/>
      <c r="DQ95" s="516"/>
      <c r="DR95" s="516"/>
      <c r="DS95" s="516"/>
      <c r="DT95" s="516"/>
      <c r="DU95" s="516"/>
      <c r="DV95" s="516"/>
      <c r="DW95" s="516"/>
      <c r="DX95" s="516"/>
      <c r="DY95" s="516"/>
      <c r="DZ95" s="516"/>
      <c r="EA95" s="516"/>
      <c r="EB95" s="516"/>
      <c r="EC95" s="516"/>
      <c r="ED95" s="516"/>
      <c r="EE95" s="516"/>
      <c r="EF95" s="516"/>
      <c r="EG95" s="516"/>
      <c r="EH95" s="516"/>
      <c r="EI95" s="516"/>
      <c r="EJ95" s="516"/>
      <c r="EK95" s="516"/>
      <c r="EL95" s="516"/>
      <c r="EM95" s="516"/>
      <c r="EN95" s="516"/>
      <c r="EO95" s="516"/>
      <c r="EP95" s="516"/>
      <c r="EQ95" s="516"/>
      <c r="ER95" s="516"/>
      <c r="ES95" s="516"/>
      <c r="ET95" s="516"/>
      <c r="EU95" s="516"/>
      <c r="EV95" s="516"/>
      <c r="EW95" s="516"/>
      <c r="EX95" s="516"/>
      <c r="EY95" s="516"/>
      <c r="EZ95" s="516"/>
      <c r="FA95" s="516"/>
      <c r="FB95" s="516"/>
      <c r="FC95" s="516"/>
      <c r="FD95" s="516"/>
      <c r="FE95" s="516"/>
      <c r="FF95" s="516"/>
      <c r="FG95" s="516"/>
      <c r="FH95" s="516"/>
      <c r="FI95" s="516"/>
      <c r="FJ95" s="516"/>
      <c r="FK95" s="516"/>
      <c r="FL95" s="516"/>
      <c r="FM95" s="516"/>
      <c r="FN95" s="516"/>
      <c r="FO95" s="516"/>
      <c r="FP95" s="516"/>
      <c r="FQ95" s="516"/>
      <c r="FR95" s="516"/>
      <c r="FS95" s="516"/>
      <c r="FT95" s="516"/>
      <c r="FU95" s="516"/>
      <c r="FV95" s="516"/>
      <c r="FW95" s="516"/>
      <c r="FX95" s="516"/>
      <c r="FY95" s="516"/>
      <c r="FZ95" s="516"/>
      <c r="GA95" s="516"/>
      <c r="GB95" s="516"/>
      <c r="GC95" s="516"/>
      <c r="GD95" s="516"/>
      <c r="GE95" s="516"/>
      <c r="GF95" s="516"/>
      <c r="GG95" s="516"/>
      <c r="GH95" s="516"/>
      <c r="GI95" s="516"/>
      <c r="GJ95" s="516"/>
      <c r="GK95" s="516"/>
      <c r="GL95" s="516"/>
      <c r="GM95" s="516"/>
      <c r="GN95" s="516"/>
      <c r="GO95" s="516"/>
      <c r="GP95" s="516"/>
      <c r="GQ95" s="516"/>
      <c r="GR95" s="516"/>
      <c r="GS95" s="516"/>
      <c r="GT95" s="516"/>
      <c r="GU95" s="516"/>
      <c r="GV95" s="516"/>
      <c r="GW95" s="516"/>
      <c r="GX95" s="516"/>
      <c r="GY95" s="516"/>
      <c r="GZ95" s="516"/>
      <c r="HA95" s="516"/>
      <c r="HB95" s="516"/>
      <c r="HC95" s="516"/>
      <c r="HD95" s="516"/>
      <c r="HE95" s="516"/>
      <c r="HF95" s="516"/>
      <c r="HG95" s="516"/>
      <c r="HH95" s="516"/>
      <c r="HI95" s="516"/>
      <c r="HJ95" s="516"/>
      <c r="HK95" s="516"/>
      <c r="HL95" s="516"/>
      <c r="HM95" s="516"/>
      <c r="HN95" s="516"/>
      <c r="HO95" s="516"/>
      <c r="HP95" s="516"/>
      <c r="HQ95" s="516"/>
      <c r="HR95" s="516"/>
      <c r="HS95" s="516"/>
      <c r="HT95" s="516"/>
      <c r="HU95" s="516"/>
      <c r="HV95" s="516"/>
      <c r="HW95" s="516"/>
      <c r="HX95" s="516"/>
      <c r="HY95" s="516"/>
      <c r="HZ95" s="516"/>
      <c r="IA95" s="516"/>
      <c r="IB95" s="516"/>
      <c r="IC95" s="516"/>
      <c r="ID95" s="516"/>
      <c r="IE95" s="516"/>
      <c r="IF95" s="516"/>
      <c r="IG95" s="516"/>
      <c r="IH95" s="516"/>
      <c r="II95" s="516"/>
      <c r="IJ95" s="516"/>
      <c r="IK95" s="516"/>
      <c r="IL95" s="516"/>
      <c r="IM95" s="516"/>
      <c r="IN95" s="516"/>
      <c r="IO95" s="516"/>
      <c r="IP95" s="516"/>
      <c r="IQ95" s="516"/>
      <c r="IR95" s="516"/>
      <c r="IS95" s="516"/>
      <c r="IT95" s="516"/>
      <c r="IU95" s="516"/>
      <c r="IV95" s="516"/>
      <c r="IW95" s="516"/>
      <c r="IX95" s="516"/>
      <c r="IY95" s="516"/>
      <c r="IZ95" s="516"/>
      <c r="JA95" s="516"/>
      <c r="JB95" s="516"/>
      <c r="JC95" s="516"/>
      <c r="JD95" s="516"/>
      <c r="JE95" s="516"/>
      <c r="JF95" s="516"/>
      <c r="JG95" s="516"/>
      <c r="JH95" s="516"/>
      <c r="JI95" s="516"/>
      <c r="JJ95" s="516"/>
      <c r="JK95" s="516"/>
      <c r="JL95" s="516"/>
      <c r="JM95" s="516"/>
      <c r="JN95" s="516"/>
      <c r="JO95" s="516"/>
      <c r="JP95" s="516"/>
      <c r="JQ95" s="516"/>
      <c r="JR95" s="516"/>
      <c r="JS95" s="516"/>
      <c r="JT95" s="516"/>
      <c r="JU95" s="516"/>
      <c r="JV95" s="516"/>
      <c r="JW95" s="516"/>
      <c r="JX95" s="516"/>
      <c r="JY95" s="516"/>
      <c r="JZ95" s="516"/>
      <c r="KA95" s="516"/>
      <c r="KB95" s="516"/>
      <c r="KC95" s="516"/>
      <c r="KD95" s="516"/>
      <c r="KE95" s="516"/>
      <c r="KF95" s="516"/>
      <c r="KG95" s="516"/>
      <c r="KH95" s="516"/>
      <c r="KI95" s="516"/>
      <c r="KJ95" s="516"/>
      <c r="KK95" s="516"/>
      <c r="KL95" s="516"/>
      <c r="KM95" s="516"/>
      <c r="KN95" s="516"/>
      <c r="KO95" s="516"/>
      <c r="KP95" s="516"/>
      <c r="KQ95" s="516"/>
      <c r="KR95" s="516"/>
      <c r="KS95" s="516"/>
      <c r="KT95" s="516"/>
      <c r="KU95" s="516"/>
      <c r="KV95" s="516"/>
      <c r="KW95" s="516"/>
      <c r="KX95" s="516"/>
      <c r="KY95" s="516"/>
      <c r="KZ95" s="516"/>
      <c r="LA95" s="516"/>
      <c r="LB95" s="516"/>
      <c r="LC95" s="516"/>
      <c r="LD95" s="516"/>
      <c r="LE95" s="516"/>
      <c r="LF95" s="516"/>
      <c r="LG95" s="516"/>
      <c r="LH95" s="516"/>
      <c r="LI95" s="516"/>
      <c r="LJ95" s="516"/>
      <c r="LK95" s="516"/>
      <c r="LL95" s="516"/>
      <c r="LM95" s="516"/>
      <c r="LN95" s="516"/>
      <c r="LO95" s="516"/>
      <c r="LP95" s="516"/>
      <c r="LQ95" s="516"/>
      <c r="LR95" s="516"/>
      <c r="LS95" s="516"/>
      <c r="LT95" s="516"/>
      <c r="LU95" s="516"/>
      <c r="LV95" s="516"/>
      <c r="LW95" s="516"/>
      <c r="LX95" s="516"/>
      <c r="LY95" s="516"/>
      <c r="LZ95" s="516"/>
      <c r="MA95" s="516"/>
      <c r="MB95" s="516"/>
      <c r="MC95" s="516"/>
      <c r="MD95" s="516"/>
      <c r="ME95" s="516"/>
      <c r="MF95" s="516"/>
      <c r="MG95" s="516"/>
      <c r="MH95" s="516"/>
      <c r="MI95" s="516"/>
      <c r="MJ95" s="516"/>
      <c r="MK95" s="516"/>
      <c r="ML95" s="516"/>
      <c r="MM95" s="516"/>
      <c r="MN95" s="516"/>
      <c r="MO95" s="516"/>
      <c r="MP95" s="516"/>
      <c r="MQ95" s="516"/>
      <c r="MR95" s="516"/>
      <c r="MS95" s="516"/>
      <c r="MT95" s="516"/>
      <c r="MU95" s="516"/>
      <c r="MV95" s="516"/>
      <c r="MW95" s="516"/>
      <c r="MX95" s="516"/>
      <c r="MY95" s="516"/>
      <c r="MZ95" s="516"/>
      <c r="NA95" s="516"/>
      <c r="NB95" s="516"/>
      <c r="NC95" s="516"/>
      <c r="ND95" s="516"/>
      <c r="NE95" s="516"/>
      <c r="NF95" s="516"/>
      <c r="NG95" s="516"/>
      <c r="NH95" s="516"/>
      <c r="NI95" s="516"/>
      <c r="NJ95" s="516"/>
      <c r="NK95" s="516"/>
      <c r="NL95" s="516"/>
      <c r="NM95" s="516"/>
      <c r="NN95" s="516"/>
      <c r="NO95" s="516"/>
      <c r="NP95" s="516"/>
      <c r="NQ95" s="516"/>
      <c r="NR95" s="516"/>
      <c r="NS95" s="516"/>
      <c r="NT95" s="516"/>
      <c r="NU95" s="516"/>
      <c r="NV95" s="516"/>
      <c r="NW95" s="516"/>
      <c r="NX95" s="516"/>
      <c r="NY95" s="516"/>
      <c r="NZ95" s="516"/>
      <c r="OA95" s="516"/>
      <c r="OB95" s="516"/>
      <c r="OC95" s="516"/>
      <c r="OD95" s="516"/>
      <c r="OE95" s="516"/>
      <c r="OF95" s="516"/>
      <c r="OG95" s="516"/>
      <c r="OH95" s="516"/>
      <c r="OI95" s="516"/>
      <c r="OJ95" s="516"/>
      <c r="OK95" s="516"/>
      <c r="OL95" s="516"/>
      <c r="OM95" s="516"/>
      <c r="ON95" s="516"/>
      <c r="OO95" s="516"/>
      <c r="OP95" s="516"/>
      <c r="OQ95" s="516"/>
      <c r="OR95" s="516"/>
      <c r="OS95" s="516"/>
      <c r="OT95" s="516"/>
      <c r="OU95" s="516"/>
      <c r="OV95" s="516"/>
      <c r="OW95" s="516"/>
      <c r="OX95" s="516"/>
      <c r="OY95" s="516"/>
      <c r="OZ95" s="516"/>
      <c r="PA95" s="516"/>
      <c r="PB95" s="516"/>
      <c r="PC95" s="516"/>
      <c r="PD95" s="516"/>
      <c r="PE95" s="516"/>
      <c r="PF95" s="516"/>
      <c r="PG95" s="516"/>
      <c r="PH95" s="516"/>
      <c r="PI95" s="516"/>
      <c r="PJ95" s="516"/>
      <c r="PK95" s="516"/>
      <c r="PL95" s="516"/>
      <c r="PM95" s="516"/>
      <c r="PN95" s="516"/>
      <c r="PO95" s="516"/>
      <c r="PP95" s="516"/>
      <c r="PQ95" s="516"/>
      <c r="PR95" s="516"/>
      <c r="PS95" s="516"/>
      <c r="PT95" s="516"/>
      <c r="PU95" s="516"/>
      <c r="PV95" s="516"/>
      <c r="PW95" s="516"/>
      <c r="PX95" s="516"/>
      <c r="PY95" s="516"/>
      <c r="PZ95" s="516"/>
      <c r="QA95" s="516"/>
      <c r="QB95" s="516"/>
      <c r="QC95" s="516"/>
      <c r="QD95" s="516"/>
      <c r="QE95" s="516"/>
      <c r="QF95" s="516"/>
      <c r="QG95" s="516"/>
      <c r="QH95" s="516"/>
      <c r="QI95" s="516"/>
      <c r="QJ95" s="516"/>
      <c r="QK95" s="516"/>
      <c r="QL95" s="516"/>
      <c r="QM95" s="516"/>
      <c r="QN95" s="516"/>
      <c r="QO95" s="516"/>
      <c r="QP95" s="516"/>
      <c r="QQ95" s="516"/>
      <c r="QR95" s="516"/>
      <c r="QS95" s="516"/>
      <c r="QT95" s="516"/>
      <c r="QU95" s="516"/>
      <c r="QV95" s="516"/>
      <c r="QW95" s="516"/>
      <c r="QX95" s="516"/>
      <c r="QY95" s="516"/>
      <c r="QZ95" s="516"/>
      <c r="RA95" s="516"/>
      <c r="RB95" s="516"/>
      <c r="RC95" s="516"/>
      <c r="RD95" s="516"/>
      <c r="RE95" s="516"/>
      <c r="RF95" s="516"/>
      <c r="RG95" s="516"/>
    </row>
    <row r="96" spans="1:475" x14ac:dyDescent="0.25">
      <c r="E96" s="516"/>
      <c r="F96" s="516"/>
      <c r="G96" s="516"/>
      <c r="H96" s="516"/>
      <c r="I96" s="516"/>
      <c r="J96" s="516"/>
      <c r="K96" s="516"/>
      <c r="L96" s="516"/>
      <c r="M96" s="516"/>
      <c r="N96" s="516"/>
      <c r="O96" s="516"/>
      <c r="P96" s="516"/>
      <c r="Q96" s="516"/>
      <c r="R96" s="516"/>
      <c r="S96" s="516"/>
      <c r="T96" s="516"/>
      <c r="U96" s="516"/>
      <c r="V96" s="516"/>
      <c r="W96" s="516"/>
      <c r="X96" s="516"/>
      <c r="Y96" s="516"/>
      <c r="Z96" s="516"/>
      <c r="AA96" s="516"/>
      <c r="AB96" s="516"/>
      <c r="AC96" s="516"/>
      <c r="AD96" s="516"/>
      <c r="AE96" s="516"/>
      <c r="AF96" s="516"/>
      <c r="AG96" s="516"/>
      <c r="AH96" s="516"/>
      <c r="AI96" s="516"/>
      <c r="AJ96" s="516"/>
      <c r="AK96" s="516"/>
      <c r="AL96" s="516"/>
      <c r="AM96" s="516"/>
      <c r="AN96" s="516"/>
      <c r="AO96" s="516"/>
      <c r="AP96" s="516"/>
      <c r="AQ96" s="516"/>
      <c r="AR96" s="516"/>
      <c r="AS96" s="516"/>
      <c r="AT96" s="516"/>
      <c r="AU96" s="516"/>
      <c r="AV96" s="516"/>
      <c r="AW96" s="516"/>
      <c r="AX96" s="516"/>
      <c r="AY96" s="516"/>
      <c r="AZ96" s="516"/>
      <c r="BA96" s="516"/>
      <c r="BB96" s="516"/>
      <c r="BC96" s="516"/>
      <c r="BD96" s="516"/>
      <c r="BE96" s="516"/>
      <c r="BF96" s="516"/>
      <c r="BG96" s="516"/>
      <c r="BH96" s="516"/>
      <c r="BI96" s="516"/>
      <c r="BJ96" s="516"/>
      <c r="BK96" s="516"/>
      <c r="BL96" s="516"/>
      <c r="BM96" s="516"/>
      <c r="BN96" s="516"/>
      <c r="BO96" s="516"/>
      <c r="BP96" s="516"/>
      <c r="BQ96" s="516"/>
      <c r="BR96" s="516"/>
      <c r="BS96" s="516"/>
      <c r="BT96" s="516"/>
      <c r="BU96" s="516"/>
      <c r="BV96" s="516"/>
      <c r="BW96" s="516"/>
      <c r="BX96" s="516"/>
      <c r="BY96" s="516"/>
      <c r="BZ96" s="516"/>
      <c r="CA96" s="516"/>
      <c r="CB96" s="516"/>
      <c r="CC96" s="516"/>
      <c r="CD96" s="516"/>
      <c r="CE96" s="516"/>
      <c r="CF96" s="516"/>
      <c r="CG96" s="516"/>
      <c r="CH96" s="516"/>
      <c r="CI96" s="516"/>
      <c r="CJ96" s="516"/>
      <c r="CK96" s="516"/>
      <c r="CL96" s="516"/>
      <c r="CM96" s="516"/>
      <c r="CN96" s="516"/>
      <c r="CO96" s="516"/>
      <c r="CP96" s="516"/>
      <c r="CQ96" s="516"/>
      <c r="CR96" s="516"/>
      <c r="CS96" s="516"/>
      <c r="CT96" s="516"/>
      <c r="CU96" s="516"/>
      <c r="CV96" s="516"/>
      <c r="CW96" s="516"/>
      <c r="CX96" s="516"/>
      <c r="CY96" s="516"/>
      <c r="CZ96" s="516"/>
      <c r="DA96" s="516"/>
      <c r="DB96" s="516"/>
      <c r="DC96" s="516"/>
      <c r="DD96" s="516"/>
      <c r="DE96" s="516"/>
      <c r="DF96" s="516"/>
      <c r="DG96" s="516"/>
      <c r="DH96" s="516"/>
      <c r="DI96" s="516"/>
      <c r="DJ96" s="516"/>
      <c r="DK96" s="516"/>
      <c r="DL96" s="516"/>
      <c r="DM96" s="516"/>
      <c r="DN96" s="516"/>
      <c r="DO96" s="516"/>
      <c r="DP96" s="516"/>
      <c r="DQ96" s="516"/>
      <c r="DR96" s="516"/>
      <c r="DS96" s="516"/>
      <c r="DT96" s="516"/>
      <c r="DU96" s="516"/>
      <c r="DV96" s="516"/>
      <c r="DW96" s="516"/>
      <c r="DX96" s="516"/>
      <c r="DY96" s="516"/>
      <c r="DZ96" s="516"/>
      <c r="EA96" s="516"/>
      <c r="EB96" s="516"/>
      <c r="EC96" s="516"/>
      <c r="ED96" s="516"/>
      <c r="EE96" s="516"/>
      <c r="EF96" s="516"/>
      <c r="EG96" s="516"/>
      <c r="EH96" s="516"/>
      <c r="EI96" s="516"/>
      <c r="EJ96" s="516"/>
      <c r="EK96" s="516"/>
      <c r="EL96" s="516"/>
      <c r="EM96" s="516"/>
      <c r="EN96" s="516"/>
      <c r="EO96" s="516"/>
      <c r="EP96" s="516"/>
      <c r="EQ96" s="516"/>
      <c r="ER96" s="516"/>
      <c r="ES96" s="516"/>
      <c r="ET96" s="516"/>
      <c r="EU96" s="516"/>
      <c r="EV96" s="516"/>
      <c r="EW96" s="516"/>
      <c r="EX96" s="516"/>
      <c r="EY96" s="516"/>
      <c r="EZ96" s="516"/>
      <c r="FA96" s="516"/>
      <c r="FB96" s="516"/>
      <c r="FC96" s="516"/>
      <c r="FD96" s="516"/>
      <c r="FE96" s="516"/>
      <c r="FF96" s="516"/>
      <c r="FG96" s="516"/>
      <c r="FH96" s="516"/>
      <c r="FI96" s="516"/>
      <c r="FJ96" s="516"/>
      <c r="FK96" s="516"/>
      <c r="FL96" s="516"/>
      <c r="FM96" s="516"/>
      <c r="FN96" s="516"/>
      <c r="FO96" s="516"/>
      <c r="FP96" s="516"/>
      <c r="FQ96" s="516"/>
      <c r="FR96" s="516"/>
      <c r="FS96" s="516"/>
      <c r="FT96" s="516"/>
      <c r="FU96" s="516"/>
      <c r="FV96" s="516"/>
      <c r="FW96" s="516"/>
      <c r="FX96" s="516"/>
      <c r="FY96" s="516"/>
      <c r="FZ96" s="516"/>
      <c r="GA96" s="516"/>
      <c r="GB96" s="516"/>
      <c r="GC96" s="516"/>
      <c r="GD96" s="516"/>
      <c r="GE96" s="516"/>
      <c r="GF96" s="516"/>
      <c r="GG96" s="516"/>
      <c r="GH96" s="516"/>
      <c r="GI96" s="516"/>
      <c r="GJ96" s="516"/>
      <c r="GK96" s="516"/>
      <c r="GL96" s="516"/>
      <c r="GM96" s="516"/>
      <c r="GN96" s="516"/>
      <c r="GO96" s="516"/>
      <c r="GP96" s="516"/>
      <c r="GQ96" s="516"/>
      <c r="GR96" s="516"/>
      <c r="GS96" s="516"/>
      <c r="GT96" s="516"/>
      <c r="GU96" s="516"/>
      <c r="GV96" s="516"/>
      <c r="GW96" s="516"/>
      <c r="GX96" s="516"/>
      <c r="GY96" s="516"/>
      <c r="GZ96" s="516"/>
      <c r="HA96" s="516"/>
      <c r="HB96" s="516"/>
      <c r="HC96" s="516"/>
      <c r="HD96" s="516"/>
      <c r="HE96" s="516"/>
      <c r="HF96" s="516"/>
      <c r="HG96" s="516"/>
      <c r="HH96" s="516"/>
      <c r="HI96" s="516"/>
      <c r="HJ96" s="516"/>
      <c r="HK96" s="516"/>
      <c r="HL96" s="516"/>
      <c r="HM96" s="516"/>
      <c r="HN96" s="516"/>
      <c r="HO96" s="516"/>
      <c r="HP96" s="516"/>
      <c r="HQ96" s="516"/>
      <c r="HR96" s="516"/>
      <c r="HS96" s="516"/>
      <c r="HT96" s="516"/>
      <c r="HU96" s="516"/>
      <c r="HV96" s="516"/>
      <c r="HW96" s="516"/>
      <c r="HX96" s="516"/>
      <c r="HY96" s="516"/>
      <c r="HZ96" s="516"/>
      <c r="IA96" s="516"/>
      <c r="IB96" s="516"/>
      <c r="IC96" s="516"/>
      <c r="ID96" s="516"/>
      <c r="IE96" s="516"/>
      <c r="IF96" s="516"/>
      <c r="IG96" s="516"/>
      <c r="IH96" s="516"/>
      <c r="II96" s="516"/>
      <c r="IJ96" s="516"/>
      <c r="IK96" s="516"/>
      <c r="IL96" s="516"/>
      <c r="IM96" s="516"/>
      <c r="IN96" s="516"/>
      <c r="IO96" s="516"/>
      <c r="IP96" s="516"/>
      <c r="IQ96" s="516"/>
      <c r="IR96" s="516"/>
      <c r="IS96" s="516"/>
      <c r="IT96" s="516"/>
      <c r="IU96" s="516"/>
      <c r="IV96" s="516"/>
      <c r="IW96" s="516"/>
      <c r="IX96" s="516"/>
      <c r="IY96" s="516"/>
      <c r="IZ96" s="516"/>
      <c r="JA96" s="516"/>
      <c r="JB96" s="516"/>
      <c r="JC96" s="516"/>
      <c r="JD96" s="516"/>
      <c r="JE96" s="516"/>
      <c r="JF96" s="516"/>
      <c r="JG96" s="516"/>
      <c r="JH96" s="516"/>
      <c r="JI96" s="516"/>
      <c r="JJ96" s="516"/>
      <c r="JK96" s="516"/>
      <c r="JL96" s="516"/>
      <c r="JM96" s="516"/>
      <c r="JN96" s="516"/>
      <c r="JO96" s="516"/>
      <c r="JP96" s="516"/>
      <c r="JQ96" s="516"/>
      <c r="JR96" s="516"/>
      <c r="JS96" s="516"/>
      <c r="JT96" s="516"/>
      <c r="JU96" s="516"/>
      <c r="JV96" s="516"/>
      <c r="JW96" s="516"/>
      <c r="JX96" s="516"/>
      <c r="JY96" s="516"/>
      <c r="JZ96" s="516"/>
      <c r="KA96" s="516"/>
      <c r="KB96" s="516"/>
      <c r="KC96" s="516"/>
      <c r="KD96" s="516"/>
      <c r="KE96" s="516"/>
      <c r="KF96" s="516"/>
      <c r="KG96" s="516"/>
      <c r="KH96" s="516"/>
      <c r="KI96" s="516"/>
      <c r="KJ96" s="516"/>
      <c r="KK96" s="516"/>
      <c r="KL96" s="516"/>
      <c r="KM96" s="516"/>
      <c r="KN96" s="516"/>
      <c r="KO96" s="516"/>
      <c r="KP96" s="516"/>
      <c r="KQ96" s="516"/>
      <c r="KR96" s="516"/>
      <c r="KS96" s="516"/>
      <c r="KT96" s="516"/>
      <c r="KU96" s="516"/>
      <c r="KV96" s="516"/>
      <c r="KW96" s="516"/>
      <c r="KX96" s="516"/>
      <c r="KY96" s="516"/>
      <c r="KZ96" s="516"/>
      <c r="LA96" s="516"/>
      <c r="LB96" s="516"/>
      <c r="LC96" s="516"/>
      <c r="LD96" s="516"/>
      <c r="LE96" s="516"/>
      <c r="LF96" s="516"/>
      <c r="LG96" s="516"/>
      <c r="LH96" s="516"/>
      <c r="LI96" s="516"/>
      <c r="LJ96" s="516"/>
      <c r="LK96" s="516"/>
      <c r="LL96" s="516"/>
      <c r="LM96" s="516"/>
      <c r="LN96" s="516"/>
      <c r="LO96" s="516"/>
      <c r="LP96" s="516"/>
      <c r="LQ96" s="516"/>
      <c r="LR96" s="516"/>
      <c r="LS96" s="516"/>
      <c r="LT96" s="516"/>
      <c r="LU96" s="516"/>
      <c r="LV96" s="516"/>
      <c r="LW96" s="516"/>
      <c r="LX96" s="516"/>
      <c r="LY96" s="516"/>
      <c r="LZ96" s="516"/>
      <c r="MA96" s="516"/>
      <c r="MB96" s="516"/>
      <c r="MC96" s="516"/>
      <c r="MD96" s="516"/>
      <c r="ME96" s="516"/>
      <c r="MF96" s="516"/>
      <c r="MG96" s="516"/>
      <c r="MH96" s="516"/>
      <c r="MI96" s="516"/>
      <c r="MJ96" s="516"/>
      <c r="MK96" s="516"/>
      <c r="ML96" s="516"/>
      <c r="MM96" s="516"/>
      <c r="MN96" s="516"/>
      <c r="MO96" s="516"/>
      <c r="MP96" s="516"/>
      <c r="MQ96" s="516"/>
      <c r="MR96" s="516"/>
      <c r="MS96" s="516"/>
      <c r="MT96" s="516"/>
      <c r="MU96" s="516"/>
      <c r="MV96" s="516"/>
      <c r="MW96" s="516"/>
      <c r="MX96" s="516"/>
      <c r="MY96" s="516"/>
      <c r="MZ96" s="516"/>
      <c r="NA96" s="516"/>
      <c r="NB96" s="516"/>
      <c r="NC96" s="516"/>
      <c r="ND96" s="516"/>
      <c r="NE96" s="516"/>
      <c r="NF96" s="516"/>
      <c r="NG96" s="516"/>
      <c r="NH96" s="516"/>
      <c r="NI96" s="516"/>
      <c r="NJ96" s="516"/>
      <c r="NK96" s="516"/>
      <c r="NL96" s="516"/>
      <c r="NM96" s="516"/>
      <c r="NN96" s="516"/>
      <c r="NO96" s="516"/>
      <c r="NP96" s="516"/>
      <c r="NQ96" s="516"/>
      <c r="NR96" s="516"/>
      <c r="NS96" s="516"/>
      <c r="NT96" s="516"/>
      <c r="NU96" s="516"/>
      <c r="NV96" s="516"/>
      <c r="NW96" s="516"/>
      <c r="NX96" s="516"/>
      <c r="NY96" s="516"/>
      <c r="NZ96" s="516"/>
      <c r="OA96" s="516"/>
      <c r="OB96" s="516"/>
      <c r="OC96" s="516"/>
      <c r="OD96" s="516"/>
      <c r="OE96" s="516"/>
      <c r="OF96" s="516"/>
      <c r="OG96" s="516"/>
      <c r="OH96" s="516"/>
      <c r="OI96" s="516"/>
      <c r="OJ96" s="516"/>
      <c r="OK96" s="516"/>
      <c r="OL96" s="516"/>
      <c r="OM96" s="516"/>
      <c r="ON96" s="516"/>
      <c r="OO96" s="516"/>
      <c r="OP96" s="516"/>
      <c r="OQ96" s="516"/>
      <c r="OR96" s="516"/>
      <c r="OS96" s="516"/>
      <c r="OT96" s="516"/>
      <c r="OU96" s="516"/>
      <c r="OV96" s="516"/>
      <c r="OW96" s="516"/>
      <c r="OX96" s="516"/>
      <c r="OY96" s="516"/>
      <c r="OZ96" s="516"/>
      <c r="PA96" s="516"/>
      <c r="PB96" s="516"/>
      <c r="PC96" s="516"/>
      <c r="PD96" s="516"/>
      <c r="PE96" s="516"/>
      <c r="PF96" s="516"/>
      <c r="PG96" s="516"/>
      <c r="PH96" s="516"/>
      <c r="PI96" s="516"/>
      <c r="PJ96" s="516"/>
      <c r="PK96" s="516"/>
      <c r="PL96" s="516"/>
      <c r="PM96" s="516"/>
      <c r="PN96" s="516"/>
      <c r="PO96" s="516"/>
      <c r="PP96" s="516"/>
      <c r="PQ96" s="516"/>
      <c r="PR96" s="516"/>
      <c r="PS96" s="516"/>
      <c r="PT96" s="516"/>
      <c r="PU96" s="516"/>
      <c r="PV96" s="516"/>
      <c r="PW96" s="516"/>
      <c r="PX96" s="516"/>
      <c r="PY96" s="516"/>
      <c r="PZ96" s="516"/>
      <c r="QA96" s="516"/>
      <c r="QB96" s="516"/>
      <c r="QC96" s="516"/>
      <c r="QD96" s="516"/>
      <c r="QE96" s="516"/>
      <c r="QF96" s="516"/>
      <c r="QG96" s="516"/>
      <c r="QH96" s="516"/>
      <c r="QI96" s="516"/>
      <c r="QJ96" s="516"/>
      <c r="QK96" s="516"/>
      <c r="QL96" s="516"/>
      <c r="QM96" s="516"/>
      <c r="QN96" s="516"/>
      <c r="QO96" s="516"/>
      <c r="QP96" s="516"/>
      <c r="QQ96" s="516"/>
      <c r="QR96" s="516"/>
      <c r="QS96" s="516"/>
      <c r="QT96" s="516"/>
      <c r="QU96" s="516"/>
      <c r="QV96" s="516"/>
      <c r="QW96" s="516"/>
      <c r="QX96" s="516"/>
      <c r="QY96" s="516"/>
      <c r="QZ96" s="516"/>
      <c r="RA96" s="516"/>
      <c r="RB96" s="516"/>
      <c r="RC96" s="516"/>
      <c r="RD96" s="516"/>
      <c r="RE96" s="516"/>
      <c r="RF96" s="516"/>
      <c r="RG96" s="516"/>
    </row>
    <row r="97" spans="5:475" x14ac:dyDescent="0.25">
      <c r="E97" s="516"/>
      <c r="F97" s="516"/>
      <c r="G97" s="516"/>
      <c r="H97" s="516"/>
      <c r="I97" s="516"/>
      <c r="J97" s="516"/>
      <c r="K97" s="516"/>
      <c r="L97" s="516"/>
      <c r="M97" s="516"/>
      <c r="N97" s="516"/>
      <c r="O97" s="516"/>
      <c r="P97" s="516"/>
      <c r="Q97" s="516"/>
      <c r="R97" s="516"/>
      <c r="S97" s="516"/>
      <c r="T97" s="516"/>
      <c r="U97" s="516"/>
      <c r="V97" s="516"/>
      <c r="W97" s="516"/>
      <c r="X97" s="516"/>
      <c r="Y97" s="516"/>
      <c r="Z97" s="516"/>
      <c r="AA97" s="516"/>
      <c r="AB97" s="516"/>
      <c r="AC97" s="516"/>
      <c r="AD97" s="516"/>
      <c r="AE97" s="516"/>
      <c r="AF97" s="516"/>
      <c r="AG97" s="516"/>
      <c r="AH97" s="516"/>
      <c r="AI97" s="516"/>
      <c r="AJ97" s="516"/>
      <c r="AK97" s="516"/>
      <c r="AL97" s="516"/>
      <c r="AM97" s="516"/>
      <c r="AN97" s="516"/>
      <c r="AO97" s="516"/>
      <c r="AP97" s="516"/>
      <c r="AQ97" s="516"/>
      <c r="AR97" s="516"/>
      <c r="AS97" s="516"/>
      <c r="AT97" s="516"/>
      <c r="AU97" s="516"/>
      <c r="AV97" s="516"/>
      <c r="AW97" s="516"/>
      <c r="AX97" s="516"/>
      <c r="AY97" s="516"/>
      <c r="AZ97" s="516"/>
      <c r="BA97" s="516"/>
      <c r="BB97" s="516"/>
      <c r="BC97" s="516"/>
      <c r="BD97" s="516"/>
      <c r="BE97" s="516"/>
      <c r="BF97" s="516"/>
      <c r="BG97" s="516"/>
      <c r="BH97" s="516"/>
      <c r="BI97" s="516"/>
      <c r="BJ97" s="516"/>
      <c r="BK97" s="516"/>
      <c r="BL97" s="516"/>
      <c r="BM97" s="516"/>
      <c r="BN97" s="516"/>
      <c r="BO97" s="516"/>
      <c r="BP97" s="516"/>
      <c r="BQ97" s="516"/>
      <c r="BR97" s="516"/>
      <c r="BS97" s="516"/>
      <c r="BT97" s="516"/>
      <c r="BU97" s="516"/>
      <c r="BV97" s="516"/>
      <c r="BW97" s="516"/>
      <c r="BX97" s="516"/>
      <c r="BY97" s="516"/>
      <c r="BZ97" s="516"/>
      <c r="CA97" s="516"/>
      <c r="CB97" s="516"/>
      <c r="CC97" s="516"/>
      <c r="CD97" s="516"/>
      <c r="CE97" s="516"/>
      <c r="CF97" s="516"/>
      <c r="CG97" s="516"/>
      <c r="CH97" s="516"/>
      <c r="CI97" s="516"/>
      <c r="CJ97" s="516"/>
      <c r="CK97" s="516"/>
      <c r="CL97" s="516"/>
      <c r="CM97" s="516"/>
      <c r="CN97" s="516"/>
      <c r="CO97" s="516"/>
      <c r="CP97" s="516"/>
      <c r="CQ97" s="516"/>
      <c r="CR97" s="516"/>
      <c r="CS97" s="516"/>
      <c r="CT97" s="516"/>
      <c r="CU97" s="516"/>
      <c r="CV97" s="516"/>
      <c r="CW97" s="516"/>
      <c r="CX97" s="516"/>
      <c r="CY97" s="516"/>
      <c r="CZ97" s="516"/>
      <c r="DA97" s="516"/>
      <c r="DB97" s="516"/>
      <c r="DC97" s="516"/>
      <c r="DD97" s="516"/>
      <c r="DE97" s="516"/>
      <c r="DF97" s="516"/>
      <c r="DG97" s="516"/>
      <c r="DH97" s="516"/>
      <c r="DI97" s="516"/>
      <c r="DJ97" s="516"/>
      <c r="DK97" s="516"/>
      <c r="DL97" s="516"/>
      <c r="DM97" s="516"/>
      <c r="DN97" s="516"/>
      <c r="DO97" s="516"/>
      <c r="DP97" s="516"/>
      <c r="DQ97" s="516"/>
      <c r="DR97" s="516"/>
      <c r="DS97" s="516"/>
      <c r="DT97" s="516"/>
      <c r="DU97" s="516"/>
      <c r="DV97" s="516"/>
      <c r="DW97" s="516"/>
      <c r="DX97" s="516"/>
      <c r="DY97" s="516"/>
      <c r="DZ97" s="516"/>
      <c r="EA97" s="516"/>
      <c r="EB97" s="516"/>
      <c r="EC97" s="516"/>
      <c r="ED97" s="516"/>
      <c r="EE97" s="516"/>
      <c r="EF97" s="516"/>
      <c r="EG97" s="516"/>
      <c r="EH97" s="516"/>
      <c r="EI97" s="516"/>
      <c r="EJ97" s="516"/>
      <c r="EK97" s="516"/>
      <c r="EL97" s="516"/>
      <c r="EM97" s="516"/>
      <c r="EN97" s="516"/>
      <c r="EO97" s="516"/>
      <c r="EP97" s="516"/>
      <c r="EQ97" s="516"/>
      <c r="ER97" s="516"/>
      <c r="ES97" s="516"/>
      <c r="ET97" s="516"/>
      <c r="EU97" s="516"/>
      <c r="EV97" s="516"/>
      <c r="EW97" s="516"/>
      <c r="EX97" s="516"/>
      <c r="EY97" s="516"/>
      <c r="EZ97" s="516"/>
      <c r="FA97" s="516"/>
      <c r="FB97" s="516"/>
      <c r="FC97" s="516"/>
      <c r="FD97" s="516"/>
      <c r="FE97" s="516"/>
      <c r="FF97" s="516"/>
      <c r="FG97" s="516"/>
      <c r="FH97" s="516"/>
      <c r="FI97" s="516"/>
      <c r="FJ97" s="516"/>
      <c r="FK97" s="516"/>
      <c r="FL97" s="516"/>
      <c r="FM97" s="516"/>
      <c r="FN97" s="516"/>
      <c r="FO97" s="516"/>
      <c r="FP97" s="516"/>
      <c r="FQ97" s="516"/>
      <c r="FR97" s="516"/>
      <c r="FS97" s="516"/>
      <c r="FT97" s="516"/>
      <c r="FU97" s="516"/>
      <c r="FV97" s="516"/>
      <c r="FW97" s="516"/>
      <c r="FX97" s="516"/>
      <c r="FY97" s="516"/>
      <c r="FZ97" s="516"/>
      <c r="GA97" s="516"/>
      <c r="GB97" s="516"/>
      <c r="GC97" s="516"/>
      <c r="GD97" s="516"/>
      <c r="GE97" s="516"/>
      <c r="GF97" s="516"/>
      <c r="GG97" s="516"/>
      <c r="GH97" s="516"/>
      <c r="GI97" s="516"/>
      <c r="GJ97" s="516"/>
      <c r="GK97" s="516"/>
      <c r="GL97" s="516"/>
      <c r="GM97" s="516"/>
      <c r="GN97" s="516"/>
      <c r="GO97" s="516"/>
      <c r="GP97" s="516"/>
      <c r="GQ97" s="516"/>
      <c r="GR97" s="516"/>
      <c r="GS97" s="516"/>
      <c r="GT97" s="516"/>
      <c r="GU97" s="516"/>
      <c r="GV97" s="516"/>
      <c r="GW97" s="516"/>
      <c r="GX97" s="516"/>
      <c r="GY97" s="516"/>
      <c r="GZ97" s="516"/>
      <c r="HA97" s="516"/>
      <c r="HB97" s="516"/>
      <c r="HC97" s="516"/>
      <c r="HD97" s="516"/>
      <c r="HE97" s="516"/>
      <c r="HF97" s="516"/>
      <c r="HG97" s="516"/>
      <c r="HH97" s="516"/>
      <c r="HI97" s="516"/>
      <c r="HJ97" s="516"/>
      <c r="HK97" s="516"/>
      <c r="HL97" s="516"/>
      <c r="HM97" s="516"/>
      <c r="HN97" s="516"/>
      <c r="HO97" s="516"/>
      <c r="HP97" s="516"/>
      <c r="HQ97" s="516"/>
      <c r="HR97" s="516"/>
      <c r="HS97" s="516"/>
      <c r="HT97" s="516"/>
      <c r="HU97" s="516"/>
      <c r="HV97" s="516"/>
      <c r="HW97" s="516"/>
      <c r="HX97" s="516"/>
      <c r="HY97" s="516"/>
      <c r="HZ97" s="516"/>
      <c r="IA97" s="516"/>
      <c r="IB97" s="516"/>
      <c r="IC97" s="516"/>
      <c r="ID97" s="516"/>
      <c r="IE97" s="516"/>
      <c r="IF97" s="516"/>
      <c r="IG97" s="516"/>
      <c r="IH97" s="516"/>
      <c r="II97" s="516"/>
      <c r="IJ97" s="516"/>
      <c r="IK97" s="516"/>
      <c r="IL97" s="516"/>
      <c r="IM97" s="516"/>
      <c r="IN97" s="516"/>
      <c r="IO97" s="516"/>
      <c r="IP97" s="516"/>
      <c r="IQ97" s="516"/>
      <c r="IR97" s="516"/>
      <c r="IS97" s="516"/>
      <c r="IT97" s="516"/>
      <c r="IU97" s="516"/>
      <c r="IV97" s="516"/>
      <c r="IW97" s="516"/>
      <c r="IX97" s="516"/>
      <c r="IY97" s="516"/>
      <c r="IZ97" s="516"/>
      <c r="JA97" s="516"/>
      <c r="JB97" s="516"/>
      <c r="JC97" s="516"/>
      <c r="JD97" s="516"/>
      <c r="JE97" s="516"/>
      <c r="JF97" s="516"/>
      <c r="JG97" s="516"/>
      <c r="JH97" s="516"/>
      <c r="JI97" s="516"/>
      <c r="JJ97" s="516"/>
      <c r="JK97" s="516"/>
      <c r="JL97" s="516"/>
      <c r="JM97" s="516"/>
      <c r="JN97" s="516"/>
      <c r="JO97" s="516"/>
      <c r="JP97" s="516"/>
      <c r="JQ97" s="516"/>
      <c r="JR97" s="516"/>
      <c r="JS97" s="516"/>
      <c r="JT97" s="516"/>
      <c r="JU97" s="516"/>
      <c r="JV97" s="516"/>
      <c r="JW97" s="516"/>
      <c r="JX97" s="516"/>
      <c r="JY97" s="516"/>
      <c r="JZ97" s="516"/>
      <c r="KA97" s="516"/>
      <c r="KB97" s="516"/>
      <c r="KC97" s="516"/>
      <c r="KD97" s="516"/>
      <c r="KE97" s="516"/>
      <c r="KF97" s="516"/>
      <c r="KG97" s="516"/>
      <c r="KH97" s="516"/>
      <c r="KI97" s="516"/>
      <c r="KJ97" s="516"/>
      <c r="KK97" s="516"/>
      <c r="KL97" s="516"/>
      <c r="KM97" s="516"/>
      <c r="KN97" s="516"/>
      <c r="KO97" s="516"/>
      <c r="KP97" s="516"/>
      <c r="KQ97" s="516"/>
      <c r="KR97" s="516"/>
      <c r="KS97" s="516"/>
      <c r="KT97" s="516"/>
      <c r="KU97" s="516"/>
      <c r="KV97" s="516"/>
      <c r="KW97" s="516"/>
      <c r="KX97" s="516"/>
      <c r="KY97" s="516"/>
      <c r="KZ97" s="516"/>
      <c r="LA97" s="516"/>
      <c r="LB97" s="516"/>
      <c r="LC97" s="516"/>
      <c r="LD97" s="516"/>
      <c r="LE97" s="516"/>
      <c r="LF97" s="516"/>
      <c r="LG97" s="516"/>
      <c r="LH97" s="516"/>
      <c r="LI97" s="516"/>
      <c r="LJ97" s="516"/>
      <c r="LK97" s="516"/>
      <c r="LL97" s="516"/>
      <c r="LM97" s="516"/>
      <c r="LN97" s="516"/>
      <c r="LO97" s="516"/>
      <c r="LP97" s="516"/>
      <c r="LQ97" s="516"/>
      <c r="LR97" s="516"/>
      <c r="LS97" s="516"/>
      <c r="LT97" s="516"/>
      <c r="LU97" s="516"/>
      <c r="LV97" s="516"/>
      <c r="LW97" s="516"/>
      <c r="LX97" s="516"/>
      <c r="LY97" s="516"/>
      <c r="LZ97" s="516"/>
      <c r="MA97" s="516"/>
      <c r="MB97" s="516"/>
      <c r="MC97" s="516"/>
      <c r="MD97" s="516"/>
      <c r="ME97" s="516"/>
      <c r="MF97" s="516"/>
      <c r="MG97" s="516"/>
      <c r="MH97" s="516"/>
      <c r="MI97" s="516"/>
      <c r="MJ97" s="516"/>
      <c r="MK97" s="516"/>
      <c r="ML97" s="516"/>
      <c r="MM97" s="516"/>
      <c r="MN97" s="516"/>
      <c r="MO97" s="516"/>
      <c r="MP97" s="516"/>
      <c r="MQ97" s="516"/>
      <c r="MR97" s="516"/>
      <c r="MS97" s="516"/>
      <c r="MT97" s="516"/>
      <c r="MU97" s="516"/>
      <c r="MV97" s="516"/>
      <c r="MW97" s="516"/>
      <c r="MX97" s="516"/>
      <c r="MY97" s="516"/>
      <c r="MZ97" s="516"/>
      <c r="NA97" s="516"/>
      <c r="NB97" s="516"/>
      <c r="NC97" s="516"/>
      <c r="ND97" s="516"/>
      <c r="NE97" s="516"/>
      <c r="NF97" s="516"/>
      <c r="NG97" s="516"/>
      <c r="NH97" s="516"/>
      <c r="NI97" s="516"/>
      <c r="NJ97" s="516"/>
      <c r="NK97" s="516"/>
      <c r="NL97" s="516"/>
      <c r="NM97" s="516"/>
      <c r="NN97" s="516"/>
      <c r="NO97" s="516"/>
      <c r="NP97" s="516"/>
      <c r="NQ97" s="516"/>
      <c r="NR97" s="516"/>
      <c r="NS97" s="516"/>
      <c r="NT97" s="516"/>
      <c r="NU97" s="516"/>
      <c r="NV97" s="516"/>
      <c r="NW97" s="516"/>
      <c r="NX97" s="516"/>
      <c r="NY97" s="516"/>
      <c r="NZ97" s="516"/>
      <c r="OA97" s="516"/>
      <c r="OB97" s="516"/>
      <c r="OC97" s="516"/>
      <c r="OD97" s="516"/>
      <c r="OE97" s="516"/>
      <c r="OF97" s="516"/>
      <c r="OG97" s="516"/>
      <c r="OH97" s="516"/>
      <c r="OI97" s="516"/>
      <c r="OJ97" s="516"/>
      <c r="OK97" s="516"/>
      <c r="OL97" s="516"/>
      <c r="OM97" s="516"/>
      <c r="ON97" s="516"/>
      <c r="OO97" s="516"/>
      <c r="OP97" s="516"/>
      <c r="OQ97" s="516"/>
      <c r="OR97" s="516"/>
      <c r="OS97" s="516"/>
      <c r="OT97" s="516"/>
      <c r="OU97" s="516"/>
      <c r="OV97" s="516"/>
      <c r="OW97" s="516"/>
      <c r="OX97" s="516"/>
      <c r="OY97" s="516"/>
      <c r="OZ97" s="516"/>
      <c r="PA97" s="516"/>
      <c r="PB97" s="516"/>
      <c r="PC97" s="516"/>
      <c r="PD97" s="516"/>
      <c r="PE97" s="516"/>
      <c r="PF97" s="516"/>
      <c r="PG97" s="516"/>
      <c r="PH97" s="516"/>
      <c r="PI97" s="516"/>
      <c r="PJ97" s="516"/>
      <c r="PK97" s="516"/>
      <c r="PL97" s="516"/>
      <c r="PM97" s="516"/>
      <c r="PN97" s="516"/>
      <c r="PO97" s="516"/>
      <c r="PP97" s="516"/>
      <c r="PQ97" s="516"/>
      <c r="PR97" s="516"/>
      <c r="PS97" s="516"/>
      <c r="PT97" s="516"/>
      <c r="PU97" s="516"/>
      <c r="PV97" s="516"/>
      <c r="PW97" s="516"/>
      <c r="PX97" s="516"/>
      <c r="PY97" s="516"/>
      <c r="PZ97" s="516"/>
      <c r="QA97" s="516"/>
      <c r="QB97" s="516"/>
      <c r="QC97" s="516"/>
      <c r="QD97" s="516"/>
      <c r="QE97" s="516"/>
      <c r="QF97" s="516"/>
      <c r="QG97" s="516"/>
      <c r="QH97" s="516"/>
      <c r="QI97" s="516"/>
      <c r="QJ97" s="516"/>
      <c r="QK97" s="516"/>
      <c r="QL97" s="516"/>
      <c r="QM97" s="516"/>
      <c r="QN97" s="516"/>
      <c r="QO97" s="516"/>
      <c r="QP97" s="516"/>
      <c r="QQ97" s="516"/>
      <c r="QR97" s="516"/>
      <c r="QS97" s="516"/>
      <c r="QT97" s="516"/>
      <c r="QU97" s="516"/>
      <c r="QV97" s="516"/>
      <c r="QW97" s="516"/>
      <c r="QX97" s="516"/>
      <c r="QY97" s="516"/>
      <c r="QZ97" s="516"/>
      <c r="RA97" s="516"/>
      <c r="RB97" s="516"/>
      <c r="RC97" s="516"/>
      <c r="RD97" s="516"/>
      <c r="RE97" s="516"/>
      <c r="RF97" s="516"/>
      <c r="RG97" s="516"/>
    </row>
    <row r="98" spans="5:475" x14ac:dyDescent="0.25">
      <c r="E98" s="516"/>
      <c r="F98" s="516"/>
      <c r="G98" s="516"/>
      <c r="H98" s="516"/>
      <c r="I98" s="516"/>
      <c r="J98" s="516"/>
      <c r="K98" s="516"/>
      <c r="L98" s="516"/>
      <c r="M98" s="516"/>
      <c r="N98" s="516"/>
      <c r="O98" s="516"/>
      <c r="P98" s="516"/>
      <c r="Q98" s="516"/>
      <c r="R98" s="516"/>
      <c r="S98" s="516"/>
      <c r="T98" s="516"/>
      <c r="U98" s="516"/>
      <c r="V98" s="516"/>
      <c r="W98" s="516"/>
      <c r="X98" s="516"/>
      <c r="Y98" s="516"/>
      <c r="Z98" s="516"/>
      <c r="AA98" s="516"/>
      <c r="AB98" s="516"/>
      <c r="AC98" s="516"/>
      <c r="AD98" s="516"/>
      <c r="AE98" s="516"/>
      <c r="AF98" s="516"/>
      <c r="AG98" s="516"/>
      <c r="AH98" s="516"/>
      <c r="AI98" s="516"/>
      <c r="AJ98" s="516"/>
      <c r="AK98" s="516"/>
      <c r="AL98" s="516"/>
      <c r="AM98" s="516"/>
      <c r="AN98" s="516"/>
      <c r="AO98" s="516"/>
      <c r="AP98" s="516"/>
      <c r="AQ98" s="516"/>
      <c r="AR98" s="516"/>
      <c r="AS98" s="516"/>
      <c r="AT98" s="516"/>
      <c r="AU98" s="516"/>
      <c r="AV98" s="516"/>
      <c r="AW98" s="516"/>
      <c r="AX98" s="516"/>
      <c r="AY98" s="516"/>
      <c r="AZ98" s="516"/>
      <c r="BA98" s="516"/>
      <c r="BB98" s="516"/>
      <c r="BC98" s="516"/>
      <c r="BD98" s="516"/>
      <c r="BE98" s="516"/>
      <c r="BF98" s="516"/>
      <c r="BG98" s="516"/>
      <c r="BH98" s="516"/>
      <c r="BI98" s="516"/>
      <c r="BJ98" s="516"/>
      <c r="BK98" s="516"/>
      <c r="BL98" s="516"/>
      <c r="BM98" s="516"/>
      <c r="BN98" s="516"/>
      <c r="BO98" s="516"/>
      <c r="BP98" s="516"/>
      <c r="BQ98" s="516"/>
      <c r="BR98" s="516"/>
      <c r="BS98" s="516"/>
      <c r="BT98" s="516"/>
      <c r="BU98" s="516"/>
      <c r="BV98" s="516"/>
      <c r="BW98" s="516"/>
      <c r="BX98" s="516"/>
      <c r="BY98" s="516"/>
      <c r="BZ98" s="516"/>
      <c r="CA98" s="516"/>
      <c r="CB98" s="516"/>
      <c r="CC98" s="516"/>
      <c r="CD98" s="516"/>
      <c r="CE98" s="516"/>
      <c r="CF98" s="516"/>
      <c r="CG98" s="516"/>
      <c r="CH98" s="516"/>
      <c r="CI98" s="516"/>
      <c r="CJ98" s="516"/>
      <c r="CK98" s="516"/>
      <c r="CL98" s="516"/>
      <c r="CM98" s="516"/>
      <c r="CN98" s="516"/>
      <c r="CO98" s="516"/>
      <c r="CP98" s="516"/>
      <c r="CQ98" s="516"/>
      <c r="CR98" s="516"/>
      <c r="CS98" s="516"/>
      <c r="CT98" s="516"/>
      <c r="CU98" s="516"/>
      <c r="CV98" s="516"/>
      <c r="CW98" s="516"/>
      <c r="CX98" s="516"/>
      <c r="CY98" s="516"/>
      <c r="CZ98" s="516"/>
      <c r="DA98" s="516"/>
      <c r="DB98" s="516"/>
      <c r="DC98" s="516"/>
      <c r="DD98" s="516"/>
      <c r="DE98" s="516"/>
      <c r="DF98" s="516"/>
      <c r="DG98" s="516"/>
      <c r="DH98" s="516"/>
      <c r="DI98" s="516"/>
      <c r="DJ98" s="516"/>
      <c r="DK98" s="516"/>
      <c r="DL98" s="516"/>
      <c r="DM98" s="516"/>
      <c r="DN98" s="516"/>
      <c r="DO98" s="516"/>
      <c r="DP98" s="516"/>
      <c r="DQ98" s="516"/>
      <c r="DR98" s="516"/>
      <c r="DS98" s="516"/>
      <c r="DT98" s="516"/>
      <c r="DU98" s="516"/>
      <c r="DV98" s="516"/>
      <c r="DW98" s="516"/>
      <c r="DX98" s="516"/>
      <c r="DY98" s="516"/>
      <c r="DZ98" s="516"/>
      <c r="EA98" s="516"/>
      <c r="EB98" s="516"/>
      <c r="EC98" s="516"/>
      <c r="ED98" s="516"/>
      <c r="EE98" s="516"/>
      <c r="EF98" s="516"/>
      <c r="EG98" s="516"/>
      <c r="EH98" s="516"/>
      <c r="EI98" s="516"/>
      <c r="EJ98" s="516"/>
      <c r="EK98" s="516"/>
      <c r="EL98" s="516"/>
      <c r="EM98" s="516"/>
      <c r="EN98" s="516"/>
      <c r="EO98" s="516"/>
      <c r="EP98" s="516"/>
      <c r="EQ98" s="516"/>
      <c r="ER98" s="516"/>
      <c r="ES98" s="516"/>
      <c r="ET98" s="516"/>
      <c r="EU98" s="516"/>
      <c r="EV98" s="516"/>
      <c r="EW98" s="516"/>
      <c r="EX98" s="516"/>
      <c r="EY98" s="516"/>
      <c r="EZ98" s="516"/>
      <c r="FA98" s="516"/>
      <c r="FB98" s="516"/>
      <c r="FC98" s="516"/>
      <c r="FD98" s="516"/>
      <c r="FE98" s="516"/>
      <c r="FF98" s="516"/>
      <c r="FG98" s="516"/>
      <c r="FH98" s="516"/>
      <c r="FI98" s="516"/>
      <c r="FJ98" s="516"/>
      <c r="FK98" s="516"/>
      <c r="FL98" s="516"/>
      <c r="FM98" s="516"/>
      <c r="FN98" s="516"/>
      <c r="FO98" s="516"/>
      <c r="FP98" s="516"/>
      <c r="FQ98" s="516"/>
      <c r="FR98" s="516"/>
      <c r="FS98" s="516"/>
      <c r="FT98" s="516"/>
      <c r="FU98" s="516"/>
      <c r="FV98" s="516"/>
      <c r="FW98" s="516"/>
      <c r="FX98" s="516"/>
      <c r="FY98" s="516"/>
      <c r="FZ98" s="516"/>
      <c r="GA98" s="516"/>
      <c r="GB98" s="516"/>
      <c r="GC98" s="516"/>
      <c r="GD98" s="516"/>
      <c r="GE98" s="516"/>
      <c r="GF98" s="516"/>
      <c r="GG98" s="516"/>
      <c r="GH98" s="516"/>
      <c r="GI98" s="516"/>
      <c r="GJ98" s="516"/>
      <c r="GK98" s="516"/>
      <c r="GL98" s="516"/>
      <c r="GM98" s="516"/>
      <c r="GN98" s="516"/>
      <c r="GO98" s="516"/>
      <c r="GP98" s="516"/>
      <c r="GQ98" s="516"/>
      <c r="GR98" s="516"/>
      <c r="GS98" s="516"/>
      <c r="GT98" s="516"/>
      <c r="GU98" s="516"/>
      <c r="GV98" s="516"/>
      <c r="GW98" s="516"/>
      <c r="GX98" s="516"/>
      <c r="GY98" s="516"/>
      <c r="GZ98" s="516"/>
      <c r="HA98" s="516"/>
      <c r="HB98" s="516"/>
      <c r="HC98" s="516"/>
      <c r="HD98" s="516"/>
      <c r="HE98" s="516"/>
      <c r="HF98" s="516"/>
      <c r="HG98" s="516"/>
      <c r="HH98" s="516"/>
      <c r="HI98" s="516"/>
      <c r="HJ98" s="516"/>
      <c r="HK98" s="516"/>
      <c r="HL98" s="516"/>
      <c r="HM98" s="516"/>
      <c r="HN98" s="516"/>
      <c r="HO98" s="516"/>
      <c r="HP98" s="516"/>
      <c r="HQ98" s="516"/>
      <c r="HR98" s="516"/>
      <c r="HS98" s="516"/>
      <c r="HT98" s="516"/>
      <c r="HU98" s="516"/>
      <c r="HV98" s="516"/>
      <c r="HW98" s="516"/>
      <c r="HX98" s="516"/>
      <c r="HY98" s="516"/>
      <c r="HZ98" s="516"/>
      <c r="IA98" s="516"/>
      <c r="IB98" s="516"/>
      <c r="IC98" s="516"/>
      <c r="ID98" s="516"/>
      <c r="IE98" s="516"/>
      <c r="IF98" s="516"/>
      <c r="IG98" s="516"/>
      <c r="IH98" s="516"/>
      <c r="II98" s="516"/>
      <c r="IJ98" s="516"/>
      <c r="IK98" s="516"/>
      <c r="IL98" s="516"/>
      <c r="IM98" s="516"/>
      <c r="IN98" s="516"/>
      <c r="IO98" s="516"/>
      <c r="IP98" s="516"/>
      <c r="IQ98" s="516"/>
      <c r="IR98" s="516"/>
      <c r="IS98" s="516"/>
      <c r="IT98" s="516"/>
      <c r="IU98" s="516"/>
      <c r="IV98" s="516"/>
      <c r="IW98" s="516"/>
      <c r="IX98" s="516"/>
      <c r="IY98" s="516"/>
      <c r="IZ98" s="516"/>
      <c r="JA98" s="516"/>
      <c r="JB98" s="516"/>
      <c r="JC98" s="516"/>
      <c r="JD98" s="516"/>
      <c r="JE98" s="516"/>
      <c r="JF98" s="516"/>
      <c r="JG98" s="516"/>
      <c r="JH98" s="516"/>
      <c r="JI98" s="516"/>
      <c r="JJ98" s="516"/>
      <c r="JK98" s="516"/>
      <c r="JL98" s="516"/>
      <c r="JM98" s="516"/>
      <c r="JN98" s="516"/>
      <c r="JO98" s="516"/>
      <c r="JP98" s="516"/>
      <c r="JQ98" s="516"/>
      <c r="JR98" s="516"/>
      <c r="JS98" s="516"/>
      <c r="JT98" s="516"/>
      <c r="JU98" s="516"/>
      <c r="JV98" s="516"/>
      <c r="JW98" s="516"/>
      <c r="JX98" s="516"/>
      <c r="JY98" s="516"/>
      <c r="JZ98" s="516"/>
      <c r="KA98" s="516"/>
      <c r="KB98" s="516"/>
      <c r="KC98" s="516"/>
      <c r="KD98" s="516"/>
      <c r="KE98" s="516"/>
      <c r="KF98" s="516"/>
      <c r="KG98" s="516"/>
      <c r="KH98" s="516"/>
      <c r="KI98" s="516"/>
      <c r="KJ98" s="516"/>
      <c r="KK98" s="516"/>
      <c r="KL98" s="516"/>
      <c r="KM98" s="516"/>
      <c r="KN98" s="516"/>
      <c r="KO98" s="516"/>
      <c r="KP98" s="516"/>
      <c r="KQ98" s="516"/>
      <c r="KR98" s="516"/>
      <c r="KS98" s="516"/>
      <c r="KT98" s="516"/>
      <c r="KU98" s="516"/>
      <c r="KV98" s="516"/>
      <c r="KW98" s="516"/>
      <c r="KX98" s="516"/>
      <c r="KY98" s="516"/>
      <c r="KZ98" s="516"/>
      <c r="LA98" s="516"/>
      <c r="LB98" s="516"/>
      <c r="LC98" s="516"/>
      <c r="LD98" s="516"/>
      <c r="LE98" s="516"/>
      <c r="LF98" s="516"/>
      <c r="LG98" s="516"/>
      <c r="LH98" s="516"/>
      <c r="LI98" s="516"/>
      <c r="LJ98" s="516"/>
      <c r="LK98" s="516"/>
      <c r="LL98" s="516"/>
      <c r="LM98" s="516"/>
      <c r="LN98" s="516"/>
      <c r="LO98" s="516"/>
      <c r="LP98" s="516"/>
      <c r="LQ98" s="516"/>
      <c r="LR98" s="516"/>
      <c r="LS98" s="516"/>
      <c r="LT98" s="516"/>
      <c r="LU98" s="516"/>
      <c r="LV98" s="516"/>
      <c r="LW98" s="516"/>
      <c r="LX98" s="516"/>
      <c r="LY98" s="516"/>
      <c r="LZ98" s="516"/>
      <c r="MA98" s="516"/>
      <c r="MB98" s="516"/>
      <c r="MC98" s="516"/>
      <c r="MD98" s="516"/>
      <c r="ME98" s="516"/>
      <c r="MF98" s="516"/>
      <c r="MG98" s="516"/>
      <c r="MH98" s="516"/>
      <c r="MI98" s="516"/>
      <c r="MJ98" s="516"/>
      <c r="MK98" s="516"/>
      <c r="ML98" s="516"/>
      <c r="MM98" s="516"/>
      <c r="MN98" s="516"/>
      <c r="MO98" s="516"/>
      <c r="MP98" s="516"/>
      <c r="MQ98" s="516"/>
      <c r="MR98" s="516"/>
      <c r="MS98" s="516"/>
      <c r="MT98" s="516"/>
      <c r="MU98" s="516"/>
      <c r="MV98" s="516"/>
      <c r="MW98" s="516"/>
      <c r="MX98" s="516"/>
      <c r="MY98" s="516"/>
      <c r="MZ98" s="516"/>
      <c r="NA98" s="516"/>
      <c r="NB98" s="516"/>
      <c r="NC98" s="516"/>
      <c r="ND98" s="516"/>
      <c r="NE98" s="516"/>
      <c r="NF98" s="516"/>
      <c r="NG98" s="516"/>
      <c r="NH98" s="516"/>
      <c r="NI98" s="516"/>
      <c r="NJ98" s="516"/>
      <c r="NK98" s="516"/>
      <c r="NL98" s="516"/>
      <c r="NM98" s="516"/>
      <c r="NN98" s="516"/>
      <c r="NO98" s="516"/>
      <c r="NP98" s="516"/>
      <c r="NQ98" s="516"/>
      <c r="NR98" s="516"/>
      <c r="NS98" s="516"/>
      <c r="NT98" s="516"/>
      <c r="NU98" s="516"/>
      <c r="NV98" s="516"/>
      <c r="NW98" s="516"/>
      <c r="NX98" s="516"/>
      <c r="NY98" s="516"/>
      <c r="NZ98" s="516"/>
      <c r="OA98" s="516"/>
      <c r="OB98" s="516"/>
      <c r="OC98" s="516"/>
      <c r="OD98" s="516"/>
      <c r="OE98" s="516"/>
      <c r="OF98" s="516"/>
      <c r="OG98" s="516"/>
      <c r="OH98" s="516"/>
      <c r="OI98" s="516"/>
      <c r="OJ98" s="516"/>
      <c r="OK98" s="516"/>
      <c r="OL98" s="516"/>
      <c r="OM98" s="516"/>
      <c r="ON98" s="516"/>
      <c r="OO98" s="516"/>
      <c r="OP98" s="516"/>
      <c r="OQ98" s="516"/>
      <c r="OR98" s="516"/>
      <c r="OS98" s="516"/>
      <c r="OT98" s="516"/>
      <c r="OU98" s="516"/>
      <c r="OV98" s="516"/>
      <c r="OW98" s="516"/>
      <c r="OX98" s="516"/>
      <c r="OY98" s="516"/>
      <c r="OZ98" s="516"/>
      <c r="PA98" s="516"/>
      <c r="PB98" s="516"/>
      <c r="PC98" s="516"/>
      <c r="PD98" s="516"/>
      <c r="PE98" s="516"/>
      <c r="PF98" s="516"/>
      <c r="PG98" s="516"/>
      <c r="PH98" s="516"/>
      <c r="PI98" s="516"/>
      <c r="PJ98" s="516"/>
      <c r="PK98" s="516"/>
      <c r="PL98" s="516"/>
      <c r="PM98" s="516"/>
      <c r="PN98" s="516"/>
      <c r="PO98" s="516"/>
      <c r="PP98" s="516"/>
      <c r="PQ98" s="516"/>
      <c r="PR98" s="516"/>
      <c r="PS98" s="516"/>
      <c r="PT98" s="516"/>
      <c r="PU98" s="516"/>
      <c r="PV98" s="516"/>
      <c r="PW98" s="516"/>
      <c r="PX98" s="516"/>
      <c r="PY98" s="516"/>
      <c r="PZ98" s="516"/>
      <c r="QA98" s="516"/>
      <c r="QB98" s="516"/>
      <c r="QC98" s="516"/>
      <c r="QD98" s="516"/>
      <c r="QE98" s="516"/>
      <c r="QF98" s="516"/>
      <c r="QG98" s="516"/>
      <c r="QH98" s="516"/>
      <c r="QI98" s="516"/>
      <c r="QJ98" s="516"/>
      <c r="QK98" s="516"/>
      <c r="QL98" s="516"/>
      <c r="QM98" s="516"/>
      <c r="QN98" s="516"/>
      <c r="QO98" s="516"/>
      <c r="QP98" s="516"/>
      <c r="QQ98" s="516"/>
      <c r="QR98" s="516"/>
      <c r="QS98" s="516"/>
      <c r="QT98" s="516"/>
      <c r="QU98" s="516"/>
      <c r="QV98" s="516"/>
      <c r="QW98" s="516"/>
      <c r="QX98" s="516"/>
      <c r="QY98" s="516"/>
      <c r="QZ98" s="516"/>
      <c r="RA98" s="516"/>
      <c r="RB98" s="516"/>
      <c r="RC98" s="516"/>
      <c r="RD98" s="516"/>
      <c r="RE98" s="516"/>
      <c r="RF98" s="516"/>
      <c r="RG98" s="516"/>
    </row>
    <row r="99" spans="5:475" x14ac:dyDescent="0.25">
      <c r="E99" s="516"/>
      <c r="F99" s="516"/>
      <c r="G99" s="516"/>
      <c r="H99" s="516"/>
      <c r="I99" s="516"/>
      <c r="J99" s="516"/>
      <c r="K99" s="516"/>
      <c r="L99" s="516"/>
      <c r="M99" s="516"/>
      <c r="N99" s="516"/>
      <c r="O99" s="516"/>
      <c r="P99" s="516"/>
      <c r="Q99" s="516"/>
      <c r="R99" s="516"/>
      <c r="S99" s="516"/>
      <c r="T99" s="516"/>
      <c r="U99" s="516"/>
      <c r="V99" s="516"/>
      <c r="W99" s="516"/>
      <c r="X99" s="516"/>
      <c r="Y99" s="516"/>
      <c r="Z99" s="516"/>
      <c r="AA99" s="516"/>
      <c r="AB99" s="516"/>
      <c r="AC99" s="516"/>
      <c r="AD99" s="516"/>
      <c r="AE99" s="516"/>
      <c r="AF99" s="516"/>
      <c r="AG99" s="516"/>
      <c r="AH99" s="516"/>
      <c r="AI99" s="516"/>
      <c r="AJ99" s="516"/>
      <c r="AK99" s="516"/>
      <c r="AL99" s="516"/>
      <c r="AM99" s="516"/>
      <c r="AN99" s="516"/>
      <c r="AO99" s="516"/>
      <c r="AP99" s="516"/>
      <c r="AQ99" s="516"/>
      <c r="AR99" s="516"/>
      <c r="AS99" s="516"/>
      <c r="AT99" s="516"/>
      <c r="AU99" s="516"/>
      <c r="AV99" s="516"/>
      <c r="AW99" s="516"/>
      <c r="AX99" s="516"/>
      <c r="AY99" s="516"/>
      <c r="AZ99" s="516"/>
      <c r="BA99" s="516"/>
      <c r="BB99" s="516"/>
      <c r="BC99" s="516"/>
      <c r="BD99" s="516"/>
      <c r="BE99" s="516"/>
      <c r="BF99" s="516"/>
      <c r="BG99" s="516"/>
      <c r="BH99" s="516"/>
      <c r="BI99" s="516"/>
      <c r="BJ99" s="516"/>
      <c r="BK99" s="516"/>
      <c r="BL99" s="516"/>
      <c r="BM99" s="516"/>
      <c r="BN99" s="516"/>
      <c r="BO99" s="516"/>
      <c r="BP99" s="516"/>
      <c r="BQ99" s="516"/>
      <c r="BR99" s="516"/>
      <c r="BS99" s="516"/>
      <c r="BT99" s="516"/>
      <c r="BU99" s="516"/>
      <c r="BV99" s="516"/>
      <c r="BW99" s="516"/>
      <c r="BX99" s="516"/>
      <c r="BY99" s="516"/>
      <c r="BZ99" s="516"/>
      <c r="CA99" s="516"/>
      <c r="CB99" s="516"/>
      <c r="CC99" s="516"/>
      <c r="CD99" s="516"/>
      <c r="CE99" s="516"/>
      <c r="CF99" s="516"/>
      <c r="CG99" s="516"/>
      <c r="CH99" s="516"/>
      <c r="CI99" s="516"/>
      <c r="CJ99" s="516"/>
      <c r="CK99" s="516"/>
      <c r="CL99" s="516"/>
      <c r="CM99" s="516"/>
      <c r="CN99" s="516"/>
      <c r="CO99" s="516"/>
      <c r="CP99" s="516"/>
      <c r="CQ99" s="516"/>
      <c r="CR99" s="516"/>
      <c r="CS99" s="516"/>
      <c r="CT99" s="516"/>
      <c r="CU99" s="516"/>
      <c r="CV99" s="516"/>
      <c r="CW99" s="516"/>
      <c r="CX99" s="516"/>
      <c r="CY99" s="516"/>
      <c r="CZ99" s="516"/>
      <c r="DA99" s="516"/>
      <c r="DB99" s="516"/>
      <c r="DC99" s="516"/>
      <c r="DD99" s="516"/>
      <c r="DE99" s="516"/>
      <c r="DF99" s="516"/>
      <c r="DG99" s="516"/>
      <c r="DH99" s="516"/>
      <c r="DI99" s="516"/>
      <c r="DJ99" s="516"/>
      <c r="DK99" s="516"/>
      <c r="DL99" s="516"/>
      <c r="DM99" s="516"/>
      <c r="DN99" s="516"/>
      <c r="DO99" s="516"/>
      <c r="DP99" s="516"/>
      <c r="DQ99" s="516"/>
      <c r="DR99" s="516"/>
      <c r="DS99" s="516"/>
      <c r="DT99" s="516"/>
      <c r="DU99" s="516"/>
      <c r="DV99" s="516"/>
      <c r="DW99" s="516"/>
      <c r="DX99" s="516"/>
      <c r="DY99" s="516"/>
      <c r="DZ99" s="516"/>
      <c r="EA99" s="516"/>
      <c r="EB99" s="516"/>
      <c r="EC99" s="516"/>
      <c r="ED99" s="516"/>
      <c r="EE99" s="516"/>
      <c r="EF99" s="516"/>
      <c r="EG99" s="516"/>
      <c r="EH99" s="516"/>
      <c r="EI99" s="516"/>
      <c r="EJ99" s="516"/>
      <c r="EK99" s="516"/>
      <c r="EL99" s="516"/>
      <c r="EM99" s="516"/>
      <c r="EN99" s="516"/>
      <c r="EO99" s="516"/>
      <c r="EP99" s="516"/>
      <c r="EQ99" s="516"/>
      <c r="ER99" s="516"/>
      <c r="ES99" s="516"/>
      <c r="ET99" s="516"/>
      <c r="EU99" s="516"/>
      <c r="EV99" s="516"/>
      <c r="EW99" s="516"/>
      <c r="EX99" s="516"/>
      <c r="EY99" s="516"/>
      <c r="EZ99" s="516"/>
      <c r="FA99" s="516"/>
      <c r="FB99" s="516"/>
      <c r="FC99" s="516"/>
      <c r="FD99" s="516"/>
      <c r="FE99" s="516"/>
      <c r="FF99" s="516"/>
      <c r="FG99" s="516"/>
      <c r="FH99" s="516"/>
      <c r="FI99" s="516"/>
      <c r="FJ99" s="516"/>
      <c r="FK99" s="516"/>
      <c r="FL99" s="516"/>
      <c r="FM99" s="516"/>
      <c r="FN99" s="516"/>
      <c r="FO99" s="516"/>
      <c r="FP99" s="516"/>
      <c r="FQ99" s="516"/>
      <c r="FR99" s="516"/>
      <c r="FS99" s="516"/>
      <c r="FT99" s="516"/>
      <c r="FU99" s="516"/>
      <c r="FV99" s="516"/>
      <c r="FW99" s="516"/>
      <c r="FX99" s="516"/>
      <c r="FY99" s="516"/>
      <c r="FZ99" s="516"/>
      <c r="GA99" s="516"/>
      <c r="GB99" s="516"/>
      <c r="GC99" s="516"/>
      <c r="GD99" s="516"/>
      <c r="GE99" s="516"/>
      <c r="GF99" s="516"/>
      <c r="GG99" s="516"/>
      <c r="GH99" s="516"/>
      <c r="GI99" s="516"/>
      <c r="GJ99" s="516"/>
      <c r="GK99" s="516"/>
      <c r="GL99" s="516"/>
      <c r="GM99" s="516"/>
      <c r="GN99" s="516"/>
      <c r="GO99" s="516"/>
      <c r="GP99" s="516"/>
      <c r="GQ99" s="516"/>
      <c r="GR99" s="516"/>
      <c r="GS99" s="516"/>
      <c r="GT99" s="516"/>
      <c r="GU99" s="516"/>
      <c r="GV99" s="516"/>
      <c r="GW99" s="516"/>
      <c r="GX99" s="516"/>
      <c r="GY99" s="516"/>
      <c r="GZ99" s="516"/>
      <c r="HA99" s="516"/>
      <c r="HB99" s="516"/>
      <c r="HC99" s="516"/>
      <c r="HD99" s="516"/>
      <c r="HE99" s="516"/>
      <c r="HF99" s="516"/>
      <c r="HG99" s="516"/>
      <c r="HH99" s="516"/>
      <c r="HI99" s="516"/>
      <c r="HJ99" s="516"/>
      <c r="HK99" s="516"/>
      <c r="HL99" s="516"/>
      <c r="HM99" s="516"/>
      <c r="HN99" s="516"/>
      <c r="HO99" s="516"/>
      <c r="HP99" s="516"/>
      <c r="HQ99" s="516"/>
      <c r="HR99" s="516"/>
      <c r="HS99" s="516"/>
      <c r="HT99" s="516"/>
      <c r="HU99" s="516"/>
      <c r="HV99" s="516"/>
      <c r="HW99" s="516"/>
      <c r="HX99" s="516"/>
      <c r="HY99" s="516"/>
      <c r="HZ99" s="516"/>
      <c r="IA99" s="516"/>
      <c r="IB99" s="516"/>
      <c r="IC99" s="516"/>
      <c r="ID99" s="516"/>
      <c r="IE99" s="516"/>
      <c r="IF99" s="516"/>
      <c r="IG99" s="516"/>
      <c r="IH99" s="516"/>
      <c r="II99" s="516"/>
      <c r="IJ99" s="516"/>
      <c r="IK99" s="516"/>
      <c r="IL99" s="516"/>
      <c r="IM99" s="516"/>
      <c r="IN99" s="516"/>
      <c r="IO99" s="516"/>
      <c r="IP99" s="516"/>
      <c r="IQ99" s="516"/>
      <c r="IR99" s="516"/>
      <c r="IS99" s="516"/>
      <c r="IT99" s="516"/>
      <c r="IU99" s="516"/>
      <c r="IV99" s="516"/>
      <c r="IW99" s="516"/>
      <c r="IX99" s="516"/>
      <c r="IY99" s="516"/>
      <c r="IZ99" s="516"/>
      <c r="JA99" s="516"/>
      <c r="JB99" s="516"/>
      <c r="JC99" s="516"/>
      <c r="JD99" s="516"/>
      <c r="JE99" s="516"/>
      <c r="JF99" s="516"/>
      <c r="JG99" s="516"/>
      <c r="JH99" s="516"/>
      <c r="JI99" s="516"/>
      <c r="JJ99" s="516"/>
      <c r="JK99" s="516"/>
      <c r="JL99" s="516"/>
      <c r="JM99" s="516"/>
      <c r="JN99" s="516"/>
      <c r="JO99" s="516"/>
      <c r="JP99" s="516"/>
      <c r="JQ99" s="516"/>
      <c r="JR99" s="516"/>
      <c r="JS99" s="516"/>
      <c r="JT99" s="516"/>
      <c r="JU99" s="516"/>
      <c r="JV99" s="516"/>
      <c r="JW99" s="516"/>
      <c r="JX99" s="516"/>
      <c r="JY99" s="516"/>
      <c r="JZ99" s="516"/>
      <c r="KA99" s="516"/>
      <c r="KB99" s="516"/>
      <c r="KC99" s="516"/>
      <c r="KD99" s="516"/>
      <c r="KE99" s="516"/>
      <c r="KF99" s="516"/>
      <c r="KG99" s="516"/>
      <c r="KH99" s="516"/>
      <c r="KI99" s="516"/>
      <c r="KJ99" s="516"/>
      <c r="KK99" s="516"/>
      <c r="KL99" s="516"/>
      <c r="KM99" s="516"/>
      <c r="KN99" s="516"/>
      <c r="KO99" s="516"/>
      <c r="KP99" s="516"/>
      <c r="KQ99" s="516"/>
      <c r="KR99" s="516"/>
      <c r="KS99" s="516"/>
      <c r="KT99" s="516"/>
      <c r="KU99" s="516"/>
      <c r="KV99" s="516"/>
      <c r="KW99" s="516"/>
      <c r="KX99" s="516"/>
      <c r="KY99" s="516"/>
      <c r="KZ99" s="516"/>
      <c r="LA99" s="516"/>
      <c r="LB99" s="516"/>
      <c r="LC99" s="516"/>
      <c r="LD99" s="516"/>
      <c r="LE99" s="516"/>
      <c r="LF99" s="516"/>
      <c r="LG99" s="516"/>
      <c r="LH99" s="516"/>
      <c r="LI99" s="516"/>
      <c r="LJ99" s="516"/>
      <c r="LK99" s="516"/>
      <c r="LL99" s="516"/>
      <c r="LM99" s="516"/>
      <c r="LN99" s="516"/>
      <c r="LO99" s="516"/>
      <c r="LP99" s="516"/>
      <c r="LQ99" s="516"/>
      <c r="LR99" s="516"/>
      <c r="LS99" s="516"/>
      <c r="LT99" s="516"/>
      <c r="LU99" s="516"/>
      <c r="LV99" s="516"/>
      <c r="LW99" s="516"/>
      <c r="LX99" s="516"/>
      <c r="LY99" s="516"/>
      <c r="LZ99" s="516"/>
      <c r="MA99" s="516"/>
      <c r="MB99" s="516"/>
      <c r="MC99" s="516"/>
      <c r="MD99" s="516"/>
      <c r="ME99" s="516"/>
      <c r="MF99" s="516"/>
      <c r="MG99" s="516"/>
      <c r="MH99" s="516"/>
      <c r="MI99" s="516"/>
      <c r="MJ99" s="516"/>
      <c r="MK99" s="516"/>
      <c r="ML99" s="516"/>
      <c r="MM99" s="516"/>
      <c r="MN99" s="516"/>
      <c r="MO99" s="516"/>
      <c r="MP99" s="516"/>
      <c r="MQ99" s="516"/>
      <c r="MR99" s="516"/>
      <c r="MS99" s="516"/>
      <c r="MT99" s="516"/>
      <c r="MU99" s="516"/>
      <c r="MV99" s="516"/>
      <c r="MW99" s="516"/>
      <c r="MX99" s="516"/>
      <c r="MY99" s="516"/>
      <c r="MZ99" s="516"/>
      <c r="NA99" s="516"/>
      <c r="NB99" s="516"/>
      <c r="NC99" s="516"/>
      <c r="ND99" s="516"/>
      <c r="NE99" s="516"/>
      <c r="NF99" s="516"/>
      <c r="NG99" s="516"/>
      <c r="NH99" s="516"/>
      <c r="NI99" s="516"/>
      <c r="NJ99" s="516"/>
      <c r="NK99" s="516"/>
      <c r="NL99" s="516"/>
      <c r="NM99" s="516"/>
      <c r="NN99" s="516"/>
      <c r="NO99" s="516"/>
      <c r="NP99" s="516"/>
      <c r="NQ99" s="516"/>
      <c r="NR99" s="516"/>
      <c r="NS99" s="516"/>
      <c r="NT99" s="516"/>
      <c r="NU99" s="516"/>
      <c r="NV99" s="516"/>
      <c r="NW99" s="516"/>
      <c r="NX99" s="516"/>
      <c r="NY99" s="516"/>
      <c r="NZ99" s="516"/>
      <c r="OA99" s="516"/>
      <c r="OB99" s="516"/>
      <c r="OC99" s="516"/>
      <c r="OD99" s="516"/>
      <c r="OE99" s="516"/>
      <c r="OF99" s="516"/>
      <c r="OG99" s="516"/>
      <c r="OH99" s="516"/>
      <c r="OI99" s="516"/>
      <c r="OJ99" s="516"/>
      <c r="OK99" s="516"/>
      <c r="OL99" s="516"/>
      <c r="OM99" s="516"/>
      <c r="ON99" s="516"/>
      <c r="OO99" s="516"/>
      <c r="OP99" s="516"/>
      <c r="OQ99" s="516"/>
      <c r="OR99" s="516"/>
      <c r="OS99" s="516"/>
      <c r="OT99" s="516"/>
      <c r="OU99" s="516"/>
      <c r="OV99" s="516"/>
      <c r="OW99" s="516"/>
      <c r="OX99" s="516"/>
      <c r="OY99" s="516"/>
      <c r="OZ99" s="516"/>
      <c r="PA99" s="516"/>
      <c r="PB99" s="516"/>
      <c r="PC99" s="516"/>
      <c r="PD99" s="516"/>
      <c r="PE99" s="516"/>
      <c r="PF99" s="516"/>
      <c r="PG99" s="516"/>
      <c r="PH99" s="516"/>
      <c r="PI99" s="516"/>
      <c r="PJ99" s="516"/>
      <c r="PK99" s="516"/>
      <c r="PL99" s="516"/>
      <c r="PM99" s="516"/>
      <c r="PN99" s="516"/>
      <c r="PO99" s="516"/>
      <c r="PP99" s="516"/>
      <c r="PQ99" s="516"/>
      <c r="PR99" s="516"/>
      <c r="PS99" s="516"/>
      <c r="PT99" s="516"/>
      <c r="PU99" s="516"/>
      <c r="PV99" s="516"/>
      <c r="PW99" s="516"/>
      <c r="PX99" s="516"/>
      <c r="PY99" s="516"/>
      <c r="PZ99" s="516"/>
      <c r="QA99" s="516"/>
      <c r="QB99" s="516"/>
      <c r="QC99" s="516"/>
      <c r="QD99" s="516"/>
      <c r="QE99" s="516"/>
      <c r="QF99" s="516"/>
      <c r="QG99" s="516"/>
      <c r="QH99" s="516"/>
      <c r="QI99" s="516"/>
      <c r="QJ99" s="516"/>
      <c r="QK99" s="516"/>
      <c r="QL99" s="516"/>
      <c r="QM99" s="516"/>
      <c r="QN99" s="516"/>
      <c r="QO99" s="516"/>
      <c r="QP99" s="516"/>
      <c r="QQ99" s="516"/>
      <c r="QR99" s="516"/>
      <c r="QS99" s="516"/>
      <c r="QT99" s="516"/>
      <c r="QU99" s="516"/>
      <c r="QV99" s="516"/>
      <c r="QW99" s="516"/>
      <c r="QX99" s="516"/>
      <c r="QY99" s="516"/>
      <c r="QZ99" s="516"/>
      <c r="RA99" s="516"/>
      <c r="RB99" s="516"/>
      <c r="RC99" s="516"/>
      <c r="RD99" s="516"/>
      <c r="RE99" s="516"/>
      <c r="RF99" s="516"/>
      <c r="RG99" s="516"/>
    </row>
    <row r="100" spans="5:475" x14ac:dyDescent="0.25">
      <c r="E100" s="516"/>
      <c r="F100" s="516"/>
      <c r="G100" s="516"/>
      <c r="H100" s="516"/>
      <c r="I100" s="516"/>
      <c r="J100" s="516"/>
      <c r="K100" s="516"/>
      <c r="L100" s="516"/>
      <c r="M100" s="516"/>
      <c r="N100" s="516"/>
      <c r="O100" s="516"/>
      <c r="P100" s="516"/>
      <c r="Q100" s="516"/>
      <c r="R100" s="516"/>
      <c r="S100" s="516"/>
      <c r="T100" s="516"/>
      <c r="U100" s="516"/>
      <c r="V100" s="516"/>
      <c r="W100" s="516"/>
      <c r="X100" s="516"/>
      <c r="Y100" s="516"/>
      <c r="Z100" s="516"/>
      <c r="AA100" s="516"/>
      <c r="AB100" s="516"/>
      <c r="AC100" s="516"/>
      <c r="AD100" s="516"/>
      <c r="AE100" s="516"/>
      <c r="AF100" s="516"/>
      <c r="AG100" s="516"/>
      <c r="AH100" s="516"/>
      <c r="AI100" s="516"/>
      <c r="AJ100" s="516"/>
      <c r="AK100" s="516"/>
      <c r="AL100" s="516"/>
      <c r="AM100" s="516"/>
      <c r="AN100" s="516"/>
      <c r="AO100" s="516"/>
      <c r="AP100" s="516"/>
      <c r="AQ100" s="516"/>
      <c r="AR100" s="516"/>
      <c r="AS100" s="516"/>
      <c r="AT100" s="516"/>
      <c r="AU100" s="516"/>
      <c r="AV100" s="516"/>
      <c r="AW100" s="516"/>
      <c r="AX100" s="516"/>
      <c r="AY100" s="516"/>
      <c r="AZ100" s="516"/>
      <c r="BA100" s="516"/>
      <c r="BB100" s="516"/>
      <c r="BC100" s="516"/>
      <c r="BD100" s="516"/>
      <c r="BE100" s="516"/>
      <c r="BF100" s="516"/>
      <c r="BG100" s="516"/>
      <c r="BH100" s="516"/>
      <c r="BI100" s="516"/>
      <c r="BJ100" s="516"/>
      <c r="BK100" s="516"/>
      <c r="BL100" s="516"/>
      <c r="BM100" s="516"/>
      <c r="BN100" s="516"/>
      <c r="BO100" s="516"/>
      <c r="BP100" s="516"/>
      <c r="BQ100" s="516"/>
      <c r="BR100" s="516"/>
      <c r="BS100" s="516"/>
      <c r="BT100" s="516"/>
      <c r="BU100" s="516"/>
      <c r="BV100" s="516"/>
      <c r="BW100" s="516"/>
      <c r="BX100" s="516"/>
      <c r="BY100" s="516"/>
      <c r="BZ100" s="516"/>
      <c r="CA100" s="516"/>
      <c r="CB100" s="516"/>
      <c r="CC100" s="516"/>
      <c r="CD100" s="516"/>
      <c r="CE100" s="516"/>
      <c r="CF100" s="516"/>
      <c r="CG100" s="516"/>
      <c r="CH100" s="516"/>
      <c r="CI100" s="516"/>
      <c r="CJ100" s="516"/>
      <c r="CK100" s="516"/>
      <c r="CL100" s="516"/>
      <c r="CM100" s="516"/>
      <c r="CN100" s="516"/>
      <c r="CO100" s="516"/>
      <c r="CP100" s="516"/>
      <c r="CQ100" s="516"/>
      <c r="CR100" s="516"/>
      <c r="CS100" s="516"/>
      <c r="CT100" s="516"/>
      <c r="CU100" s="516"/>
      <c r="CV100" s="516"/>
      <c r="CW100" s="516"/>
      <c r="CX100" s="516"/>
      <c r="CY100" s="516"/>
      <c r="CZ100" s="516"/>
      <c r="DA100" s="516"/>
      <c r="DB100" s="516"/>
      <c r="DC100" s="516"/>
      <c r="DD100" s="516"/>
      <c r="DE100" s="516"/>
      <c r="DF100" s="516"/>
      <c r="DG100" s="516"/>
      <c r="DH100" s="516"/>
      <c r="DI100" s="516"/>
      <c r="DJ100" s="516"/>
      <c r="DK100" s="516"/>
      <c r="DL100" s="516"/>
      <c r="DM100" s="516"/>
      <c r="DN100" s="516"/>
      <c r="DO100" s="516"/>
      <c r="DP100" s="516"/>
      <c r="DQ100" s="516"/>
      <c r="DR100" s="516"/>
      <c r="DS100" s="516"/>
      <c r="DT100" s="516"/>
      <c r="DU100" s="516"/>
      <c r="DV100" s="516"/>
      <c r="DW100" s="516"/>
      <c r="DX100" s="516"/>
      <c r="DY100" s="516"/>
      <c r="DZ100" s="516"/>
      <c r="EA100" s="516"/>
      <c r="EB100" s="516"/>
      <c r="EC100" s="516"/>
      <c r="ED100" s="516"/>
      <c r="EE100" s="516"/>
      <c r="EF100" s="516"/>
      <c r="EG100" s="516"/>
      <c r="EH100" s="516"/>
      <c r="EI100" s="516"/>
      <c r="EJ100" s="516"/>
      <c r="EK100" s="516"/>
      <c r="EL100" s="516"/>
      <c r="EM100" s="516"/>
      <c r="EN100" s="516"/>
      <c r="EO100" s="516"/>
      <c r="EP100" s="516"/>
      <c r="EQ100" s="516"/>
      <c r="ER100" s="516"/>
      <c r="ES100" s="516"/>
      <c r="ET100" s="516"/>
      <c r="EU100" s="516"/>
      <c r="EV100" s="516"/>
      <c r="EW100" s="516"/>
      <c r="EX100" s="516"/>
      <c r="EY100" s="516"/>
      <c r="EZ100" s="516"/>
      <c r="FA100" s="516"/>
      <c r="FB100" s="516"/>
      <c r="FC100" s="516"/>
      <c r="FD100" s="516"/>
      <c r="FE100" s="516"/>
      <c r="FF100" s="516"/>
      <c r="FG100" s="516"/>
      <c r="FH100" s="516"/>
      <c r="FI100" s="516"/>
      <c r="FJ100" s="516"/>
      <c r="FK100" s="516"/>
      <c r="FL100" s="516"/>
      <c r="FM100" s="516"/>
      <c r="FN100" s="516"/>
      <c r="FO100" s="516"/>
      <c r="FP100" s="516"/>
      <c r="FQ100" s="516"/>
      <c r="FR100" s="516"/>
      <c r="FS100" s="516"/>
      <c r="FT100" s="516"/>
      <c r="FU100" s="516"/>
      <c r="FV100" s="516"/>
      <c r="FW100" s="516"/>
      <c r="FX100" s="516"/>
      <c r="FY100" s="516"/>
      <c r="FZ100" s="516"/>
      <c r="GA100" s="516"/>
      <c r="GB100" s="516"/>
      <c r="GC100" s="516"/>
      <c r="GD100" s="516"/>
      <c r="GE100" s="516"/>
      <c r="GF100" s="516"/>
      <c r="GG100" s="516"/>
      <c r="GH100" s="516"/>
      <c r="GI100" s="516"/>
      <c r="GJ100" s="516"/>
      <c r="GK100" s="516"/>
      <c r="GL100" s="516"/>
      <c r="GM100" s="516"/>
      <c r="GN100" s="516"/>
      <c r="GO100" s="516"/>
      <c r="GP100" s="516"/>
      <c r="GQ100" s="516"/>
      <c r="GR100" s="516"/>
      <c r="GS100" s="516"/>
      <c r="GT100" s="516"/>
      <c r="GU100" s="516"/>
      <c r="GV100" s="516"/>
      <c r="GW100" s="516"/>
      <c r="GX100" s="516"/>
      <c r="GY100" s="516"/>
      <c r="GZ100" s="516"/>
      <c r="HA100" s="516"/>
      <c r="HB100" s="516"/>
      <c r="HC100" s="516"/>
      <c r="HD100" s="516"/>
      <c r="HE100" s="516"/>
      <c r="HF100" s="516"/>
      <c r="HG100" s="516"/>
      <c r="HH100" s="516"/>
      <c r="HI100" s="516"/>
      <c r="HJ100" s="516"/>
      <c r="HK100" s="516"/>
      <c r="HL100" s="516"/>
      <c r="HM100" s="516"/>
      <c r="HN100" s="516"/>
      <c r="HO100" s="516"/>
      <c r="HP100" s="516"/>
      <c r="HQ100" s="516"/>
      <c r="HR100" s="516"/>
      <c r="HS100" s="516"/>
      <c r="HT100" s="516"/>
      <c r="HU100" s="516"/>
      <c r="HV100" s="516"/>
      <c r="HW100" s="516"/>
      <c r="HX100" s="516"/>
      <c r="HY100" s="516"/>
      <c r="HZ100" s="516"/>
      <c r="IA100" s="516"/>
      <c r="IB100" s="516"/>
      <c r="IC100" s="516"/>
      <c r="ID100" s="516"/>
      <c r="IE100" s="516"/>
      <c r="IF100" s="516"/>
      <c r="IG100" s="516"/>
      <c r="IH100" s="516"/>
      <c r="II100" s="516"/>
      <c r="IJ100" s="516"/>
      <c r="IK100" s="516"/>
      <c r="IL100" s="516"/>
      <c r="IM100" s="516"/>
      <c r="IN100" s="516"/>
      <c r="IO100" s="516"/>
      <c r="IP100" s="516"/>
      <c r="IQ100" s="516"/>
      <c r="IR100" s="516"/>
      <c r="IS100" s="516"/>
      <c r="IT100" s="516"/>
      <c r="IU100" s="516"/>
      <c r="IV100" s="516"/>
      <c r="IW100" s="516"/>
      <c r="IX100" s="516"/>
      <c r="IY100" s="516"/>
      <c r="IZ100" s="516"/>
      <c r="JA100" s="516"/>
      <c r="JB100" s="516"/>
      <c r="JC100" s="516"/>
      <c r="JD100" s="516"/>
      <c r="JE100" s="516"/>
      <c r="JF100" s="516"/>
      <c r="JG100" s="516"/>
      <c r="JH100" s="516"/>
      <c r="JI100" s="516"/>
      <c r="JJ100" s="516"/>
      <c r="JK100" s="516"/>
      <c r="JL100" s="516"/>
      <c r="JM100" s="516"/>
      <c r="JN100" s="516"/>
      <c r="JO100" s="516"/>
      <c r="JP100" s="516"/>
      <c r="JQ100" s="516"/>
      <c r="JR100" s="516"/>
      <c r="JS100" s="516"/>
      <c r="JT100" s="516"/>
      <c r="JU100" s="516"/>
      <c r="JV100" s="516"/>
      <c r="JW100" s="516"/>
      <c r="JX100" s="516"/>
      <c r="JY100" s="516"/>
      <c r="JZ100" s="516"/>
      <c r="KA100" s="516"/>
      <c r="KB100" s="516"/>
      <c r="KC100" s="516"/>
      <c r="KD100" s="516"/>
      <c r="KE100" s="516"/>
      <c r="KF100" s="516"/>
      <c r="KG100" s="516"/>
      <c r="KH100" s="516"/>
      <c r="KI100" s="516"/>
      <c r="KJ100" s="516"/>
      <c r="KK100" s="516"/>
      <c r="KL100" s="516"/>
      <c r="KM100" s="516"/>
      <c r="KN100" s="516"/>
      <c r="KO100" s="516"/>
      <c r="KP100" s="516"/>
      <c r="KQ100" s="516"/>
      <c r="KR100" s="516"/>
      <c r="KS100" s="516"/>
      <c r="KT100" s="516"/>
      <c r="KU100" s="516"/>
      <c r="KV100" s="516"/>
      <c r="KW100" s="516"/>
      <c r="KX100" s="516"/>
      <c r="KY100" s="516"/>
      <c r="KZ100" s="516"/>
      <c r="LA100" s="516"/>
      <c r="LB100" s="516"/>
      <c r="LC100" s="516"/>
      <c r="LD100" s="516"/>
      <c r="LE100" s="516"/>
      <c r="LF100" s="516"/>
      <c r="LG100" s="516"/>
      <c r="LH100" s="516"/>
      <c r="LI100" s="516"/>
      <c r="LJ100" s="516"/>
      <c r="LK100" s="516"/>
      <c r="LL100" s="516"/>
      <c r="LM100" s="516"/>
      <c r="LN100" s="516"/>
      <c r="LO100" s="516"/>
      <c r="LP100" s="516"/>
      <c r="LQ100" s="516"/>
      <c r="LR100" s="516"/>
      <c r="LS100" s="516"/>
      <c r="LT100" s="516"/>
      <c r="LU100" s="516"/>
      <c r="LV100" s="516"/>
      <c r="LW100" s="516"/>
      <c r="LX100" s="516"/>
      <c r="LY100" s="516"/>
      <c r="LZ100" s="516"/>
      <c r="MA100" s="516"/>
      <c r="MB100" s="516"/>
      <c r="MC100" s="516"/>
      <c r="MD100" s="516"/>
      <c r="ME100" s="516"/>
      <c r="MF100" s="516"/>
      <c r="MG100" s="516"/>
      <c r="MH100" s="516"/>
      <c r="MI100" s="516"/>
      <c r="MJ100" s="516"/>
      <c r="MK100" s="516"/>
      <c r="ML100" s="516"/>
      <c r="MM100" s="516"/>
      <c r="MN100" s="516"/>
      <c r="MO100" s="516"/>
      <c r="MP100" s="516"/>
      <c r="MQ100" s="516"/>
      <c r="MR100" s="516"/>
      <c r="MS100" s="516"/>
      <c r="MT100" s="516"/>
      <c r="MU100" s="516"/>
      <c r="MV100" s="516"/>
      <c r="MW100" s="516"/>
      <c r="MX100" s="516"/>
      <c r="MY100" s="516"/>
      <c r="MZ100" s="516"/>
      <c r="NA100" s="516"/>
      <c r="NB100" s="516"/>
      <c r="NC100" s="516"/>
      <c r="ND100" s="516"/>
      <c r="NE100" s="516"/>
      <c r="NF100" s="516"/>
      <c r="NG100" s="516"/>
      <c r="NH100" s="516"/>
      <c r="NI100" s="516"/>
      <c r="NJ100" s="516"/>
      <c r="NK100" s="516"/>
      <c r="NL100" s="516"/>
      <c r="NM100" s="516"/>
      <c r="NN100" s="516"/>
      <c r="NO100" s="516"/>
      <c r="NP100" s="516"/>
      <c r="NQ100" s="516"/>
      <c r="NR100" s="516"/>
      <c r="NS100" s="516"/>
      <c r="NT100" s="516"/>
      <c r="NU100" s="516"/>
      <c r="NV100" s="516"/>
      <c r="NW100" s="516"/>
      <c r="NX100" s="516"/>
      <c r="NY100" s="516"/>
      <c r="NZ100" s="516"/>
      <c r="OA100" s="516"/>
      <c r="OB100" s="516"/>
      <c r="OC100" s="516"/>
      <c r="OD100" s="516"/>
      <c r="OE100" s="516"/>
      <c r="OF100" s="516"/>
      <c r="OG100" s="516"/>
      <c r="OH100" s="516"/>
      <c r="OI100" s="516"/>
      <c r="OJ100" s="516"/>
      <c r="OK100" s="516"/>
      <c r="OL100" s="516"/>
      <c r="OM100" s="516"/>
      <c r="ON100" s="516"/>
      <c r="OO100" s="516"/>
      <c r="OP100" s="516"/>
      <c r="OQ100" s="516"/>
      <c r="OR100" s="516"/>
      <c r="OS100" s="516"/>
      <c r="OT100" s="516"/>
      <c r="OU100" s="516"/>
      <c r="OV100" s="516"/>
      <c r="OW100" s="516"/>
      <c r="OX100" s="516"/>
      <c r="OY100" s="516"/>
      <c r="OZ100" s="516"/>
      <c r="PA100" s="516"/>
      <c r="PB100" s="516"/>
      <c r="PC100" s="516"/>
      <c r="PD100" s="516"/>
      <c r="PE100" s="516"/>
      <c r="PF100" s="516"/>
      <c r="PG100" s="516"/>
      <c r="PH100" s="516"/>
      <c r="PI100" s="516"/>
      <c r="PJ100" s="516"/>
      <c r="PK100" s="516"/>
      <c r="PL100" s="516"/>
      <c r="PM100" s="516"/>
      <c r="PN100" s="516"/>
      <c r="PO100" s="516"/>
      <c r="PP100" s="516"/>
      <c r="PQ100" s="516"/>
      <c r="PR100" s="516"/>
      <c r="PS100" s="516"/>
      <c r="PT100" s="516"/>
      <c r="PU100" s="516"/>
      <c r="PV100" s="516"/>
      <c r="PW100" s="516"/>
      <c r="PX100" s="516"/>
      <c r="PY100" s="516"/>
      <c r="PZ100" s="516"/>
      <c r="QA100" s="516"/>
      <c r="QB100" s="516"/>
      <c r="QC100" s="516"/>
      <c r="QD100" s="516"/>
      <c r="QE100" s="516"/>
      <c r="QF100" s="516"/>
      <c r="QG100" s="516"/>
      <c r="QH100" s="516"/>
      <c r="QI100" s="516"/>
      <c r="QJ100" s="516"/>
      <c r="QK100" s="516"/>
      <c r="QL100" s="516"/>
      <c r="QM100" s="516"/>
      <c r="QN100" s="516"/>
      <c r="QO100" s="516"/>
      <c r="QP100" s="516"/>
      <c r="QQ100" s="516"/>
      <c r="QR100" s="516"/>
      <c r="QS100" s="516"/>
      <c r="QT100" s="516"/>
      <c r="QU100" s="516"/>
      <c r="QV100" s="516"/>
      <c r="QW100" s="516"/>
      <c r="QX100" s="516"/>
      <c r="QY100" s="516"/>
      <c r="QZ100" s="516"/>
      <c r="RA100" s="516"/>
      <c r="RB100" s="516"/>
      <c r="RC100" s="516"/>
      <c r="RD100" s="516"/>
      <c r="RE100" s="516"/>
      <c r="RF100" s="516"/>
      <c r="RG100" s="516"/>
    </row>
    <row r="101" spans="5:475" x14ac:dyDescent="0.25">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c r="AO101" s="516"/>
      <c r="AP101" s="516"/>
      <c r="AQ101" s="516"/>
      <c r="AR101" s="516"/>
      <c r="AS101" s="516"/>
      <c r="AT101" s="516"/>
      <c r="AU101" s="516"/>
      <c r="AV101" s="516"/>
      <c r="AW101" s="516"/>
      <c r="AX101" s="516"/>
      <c r="AY101" s="516"/>
      <c r="AZ101" s="516"/>
      <c r="BA101" s="516"/>
      <c r="BB101" s="516"/>
      <c r="BC101" s="516"/>
      <c r="BD101" s="516"/>
      <c r="BE101" s="516"/>
      <c r="BF101" s="516"/>
      <c r="BG101" s="516"/>
      <c r="BH101" s="516"/>
      <c r="BI101" s="516"/>
      <c r="BJ101" s="516"/>
      <c r="BK101" s="516"/>
      <c r="BL101" s="516"/>
      <c r="BM101" s="516"/>
      <c r="BN101" s="516"/>
      <c r="BO101" s="516"/>
      <c r="BP101" s="516"/>
      <c r="BQ101" s="516"/>
      <c r="BR101" s="516"/>
      <c r="BS101" s="516"/>
      <c r="BT101" s="516"/>
      <c r="BU101" s="516"/>
      <c r="BV101" s="516"/>
      <c r="BW101" s="516"/>
      <c r="BX101" s="516"/>
      <c r="BY101" s="516"/>
      <c r="BZ101" s="516"/>
      <c r="CA101" s="516"/>
      <c r="CB101" s="516"/>
      <c r="CC101" s="516"/>
      <c r="CD101" s="516"/>
      <c r="CE101" s="516"/>
      <c r="CF101" s="516"/>
      <c r="CG101" s="516"/>
      <c r="CH101" s="516"/>
      <c r="CI101" s="516"/>
      <c r="CJ101" s="516"/>
      <c r="CK101" s="516"/>
      <c r="CL101" s="516"/>
      <c r="CM101" s="516"/>
      <c r="CN101" s="516"/>
      <c r="CO101" s="516"/>
      <c r="CP101" s="516"/>
      <c r="CQ101" s="516"/>
      <c r="CR101" s="516"/>
      <c r="CS101" s="516"/>
      <c r="CT101" s="516"/>
      <c r="CU101" s="516"/>
      <c r="CV101" s="516"/>
      <c r="CW101" s="516"/>
      <c r="CX101" s="516"/>
      <c r="CY101" s="516"/>
      <c r="CZ101" s="516"/>
      <c r="DA101" s="516"/>
      <c r="DB101" s="516"/>
      <c r="DC101" s="516"/>
      <c r="DD101" s="516"/>
      <c r="DE101" s="516"/>
      <c r="DF101" s="516"/>
      <c r="DG101" s="516"/>
      <c r="DH101" s="516"/>
      <c r="DI101" s="516"/>
      <c r="DJ101" s="516"/>
      <c r="DK101" s="516"/>
      <c r="DL101" s="516"/>
      <c r="DM101" s="516"/>
      <c r="DN101" s="516"/>
      <c r="DO101" s="516"/>
      <c r="DP101" s="516"/>
      <c r="DQ101" s="516"/>
      <c r="DR101" s="516"/>
      <c r="DS101" s="516"/>
      <c r="DT101" s="516"/>
      <c r="DU101" s="516"/>
      <c r="DV101" s="516"/>
      <c r="DW101" s="516"/>
      <c r="DX101" s="516"/>
      <c r="DY101" s="516"/>
      <c r="DZ101" s="516"/>
      <c r="EA101" s="516"/>
      <c r="EB101" s="516"/>
      <c r="EC101" s="516"/>
      <c r="ED101" s="516"/>
      <c r="EE101" s="516"/>
      <c r="EF101" s="516"/>
      <c r="EG101" s="516"/>
      <c r="EH101" s="516"/>
      <c r="EI101" s="516"/>
      <c r="EJ101" s="516"/>
      <c r="EK101" s="516"/>
      <c r="EL101" s="516"/>
      <c r="EM101" s="516"/>
      <c r="EN101" s="516"/>
      <c r="EO101" s="516"/>
      <c r="EP101" s="516"/>
      <c r="EQ101" s="516"/>
      <c r="ER101" s="516"/>
      <c r="ES101" s="516"/>
      <c r="ET101" s="516"/>
      <c r="EU101" s="516"/>
      <c r="EV101" s="516"/>
      <c r="EW101" s="516"/>
      <c r="EX101" s="516"/>
      <c r="EY101" s="516"/>
      <c r="EZ101" s="516"/>
      <c r="FA101" s="516"/>
      <c r="FB101" s="516"/>
      <c r="FC101" s="516"/>
      <c r="FD101" s="516"/>
      <c r="FE101" s="516"/>
      <c r="FF101" s="516"/>
      <c r="FG101" s="516"/>
      <c r="FH101" s="516"/>
      <c r="FI101" s="516"/>
      <c r="FJ101" s="516"/>
      <c r="FK101" s="516"/>
      <c r="FL101" s="516"/>
      <c r="FM101" s="516"/>
      <c r="FN101" s="516"/>
      <c r="FO101" s="516"/>
      <c r="FP101" s="516"/>
      <c r="FQ101" s="516"/>
      <c r="FR101" s="516"/>
      <c r="FS101" s="516"/>
      <c r="FT101" s="516"/>
      <c r="FU101" s="516"/>
      <c r="FV101" s="516"/>
      <c r="FW101" s="516"/>
      <c r="FX101" s="516"/>
      <c r="FY101" s="516"/>
      <c r="FZ101" s="516"/>
      <c r="GA101" s="516"/>
      <c r="GB101" s="516"/>
      <c r="GC101" s="516"/>
      <c r="GD101" s="516"/>
      <c r="GE101" s="516"/>
      <c r="GF101" s="516"/>
      <c r="GG101" s="516"/>
      <c r="GH101" s="516"/>
      <c r="GI101" s="516"/>
      <c r="GJ101" s="516"/>
      <c r="GK101" s="516"/>
      <c r="GL101" s="516"/>
      <c r="GM101" s="516"/>
      <c r="GN101" s="516"/>
      <c r="GO101" s="516"/>
      <c r="GP101" s="516"/>
      <c r="GQ101" s="516"/>
      <c r="GR101" s="516"/>
      <c r="GS101" s="516"/>
      <c r="GT101" s="516"/>
      <c r="GU101" s="516"/>
      <c r="GV101" s="516"/>
      <c r="GW101" s="516"/>
      <c r="GX101" s="516"/>
      <c r="GY101" s="516"/>
      <c r="GZ101" s="516"/>
      <c r="HA101" s="516"/>
      <c r="HB101" s="516"/>
      <c r="HC101" s="516"/>
      <c r="HD101" s="516"/>
      <c r="HE101" s="516"/>
      <c r="HF101" s="516"/>
      <c r="HG101" s="516"/>
      <c r="HH101" s="516"/>
      <c r="HI101" s="516"/>
      <c r="HJ101" s="516"/>
      <c r="HK101" s="516"/>
      <c r="HL101" s="516"/>
      <c r="HM101" s="516"/>
      <c r="HN101" s="516"/>
      <c r="HO101" s="516"/>
      <c r="HP101" s="516"/>
      <c r="HQ101" s="516"/>
      <c r="HR101" s="516"/>
      <c r="HS101" s="516"/>
      <c r="HT101" s="516"/>
      <c r="HU101" s="516"/>
      <c r="HV101" s="516"/>
      <c r="HW101" s="516"/>
      <c r="HX101" s="516"/>
      <c r="HY101" s="516"/>
      <c r="HZ101" s="516"/>
      <c r="IA101" s="516"/>
      <c r="IB101" s="516"/>
      <c r="IC101" s="516"/>
      <c r="ID101" s="516"/>
      <c r="IE101" s="516"/>
      <c r="IF101" s="516"/>
      <c r="IG101" s="516"/>
      <c r="IH101" s="516"/>
      <c r="II101" s="516"/>
      <c r="IJ101" s="516"/>
      <c r="IK101" s="516"/>
      <c r="IL101" s="516"/>
      <c r="IM101" s="516"/>
      <c r="IN101" s="516"/>
      <c r="IO101" s="516"/>
      <c r="IP101" s="516"/>
      <c r="IQ101" s="516"/>
      <c r="IR101" s="516"/>
      <c r="IS101" s="516"/>
      <c r="IT101" s="516"/>
      <c r="IU101" s="516"/>
      <c r="IV101" s="516"/>
      <c r="IW101" s="516"/>
      <c r="IX101" s="516"/>
      <c r="IY101" s="516"/>
      <c r="IZ101" s="516"/>
      <c r="JA101" s="516"/>
      <c r="JB101" s="516"/>
      <c r="JC101" s="516"/>
      <c r="JD101" s="516"/>
      <c r="JE101" s="516"/>
      <c r="JF101" s="516"/>
      <c r="JG101" s="516"/>
      <c r="JH101" s="516"/>
      <c r="JI101" s="516"/>
      <c r="JJ101" s="516"/>
      <c r="JK101" s="516"/>
      <c r="JL101" s="516"/>
      <c r="JM101" s="516"/>
      <c r="JN101" s="516"/>
      <c r="JO101" s="516"/>
      <c r="JP101" s="516"/>
      <c r="JQ101" s="516"/>
      <c r="JR101" s="516"/>
      <c r="JS101" s="516"/>
      <c r="JT101" s="516"/>
      <c r="JU101" s="516"/>
      <c r="JV101" s="516"/>
      <c r="JW101" s="516"/>
      <c r="JX101" s="516"/>
      <c r="JY101" s="516"/>
      <c r="JZ101" s="516"/>
      <c r="KA101" s="516"/>
      <c r="KB101" s="516"/>
      <c r="KC101" s="516"/>
      <c r="KD101" s="516"/>
      <c r="KE101" s="516"/>
      <c r="KF101" s="516"/>
      <c r="KG101" s="516"/>
      <c r="KH101" s="516"/>
      <c r="KI101" s="516"/>
      <c r="KJ101" s="516"/>
      <c r="KK101" s="516"/>
      <c r="KL101" s="516"/>
      <c r="KM101" s="516"/>
      <c r="KN101" s="516"/>
      <c r="KO101" s="516"/>
      <c r="KP101" s="516"/>
      <c r="KQ101" s="516"/>
      <c r="KR101" s="516"/>
      <c r="KS101" s="516"/>
      <c r="KT101" s="516"/>
      <c r="KU101" s="516"/>
      <c r="KV101" s="516"/>
      <c r="KW101" s="516"/>
      <c r="KX101" s="516"/>
      <c r="KY101" s="516"/>
      <c r="KZ101" s="516"/>
      <c r="LA101" s="516"/>
      <c r="LB101" s="516"/>
      <c r="LC101" s="516"/>
      <c r="LD101" s="516"/>
      <c r="LE101" s="516"/>
      <c r="LF101" s="516"/>
      <c r="LG101" s="516"/>
      <c r="LH101" s="516"/>
      <c r="LI101" s="516"/>
      <c r="LJ101" s="516"/>
      <c r="LK101" s="516"/>
      <c r="LL101" s="516"/>
      <c r="LM101" s="516"/>
      <c r="LN101" s="516"/>
      <c r="LO101" s="516"/>
      <c r="LP101" s="516"/>
      <c r="LQ101" s="516"/>
      <c r="LR101" s="516"/>
      <c r="LS101" s="516"/>
      <c r="LT101" s="516"/>
      <c r="LU101" s="516"/>
      <c r="LV101" s="516"/>
      <c r="LW101" s="516"/>
      <c r="LX101" s="516"/>
      <c r="LY101" s="516"/>
      <c r="LZ101" s="516"/>
      <c r="MA101" s="516"/>
      <c r="MB101" s="516"/>
      <c r="MC101" s="516"/>
      <c r="MD101" s="516"/>
      <c r="ME101" s="516"/>
      <c r="MF101" s="516"/>
      <c r="MG101" s="516"/>
      <c r="MH101" s="516"/>
      <c r="MI101" s="516"/>
      <c r="MJ101" s="516"/>
      <c r="MK101" s="516"/>
      <c r="ML101" s="516"/>
      <c r="MM101" s="516"/>
      <c r="MN101" s="516"/>
      <c r="MO101" s="516"/>
      <c r="MP101" s="516"/>
      <c r="MQ101" s="516"/>
      <c r="MR101" s="516"/>
      <c r="MS101" s="516"/>
      <c r="MT101" s="516"/>
      <c r="MU101" s="516"/>
      <c r="MV101" s="516"/>
      <c r="MW101" s="516"/>
      <c r="MX101" s="516"/>
      <c r="MY101" s="516"/>
      <c r="MZ101" s="516"/>
      <c r="NA101" s="516"/>
      <c r="NB101" s="516"/>
      <c r="NC101" s="516"/>
      <c r="ND101" s="516"/>
      <c r="NE101" s="516"/>
      <c r="NF101" s="516"/>
      <c r="NG101" s="516"/>
      <c r="NH101" s="516"/>
      <c r="NI101" s="516"/>
      <c r="NJ101" s="516"/>
      <c r="NK101" s="516"/>
      <c r="NL101" s="516"/>
      <c r="NM101" s="516"/>
      <c r="NN101" s="516"/>
      <c r="NO101" s="516"/>
      <c r="NP101" s="516"/>
      <c r="NQ101" s="516"/>
      <c r="NR101" s="516"/>
      <c r="NS101" s="516"/>
      <c r="NT101" s="516"/>
      <c r="NU101" s="516"/>
      <c r="NV101" s="516"/>
      <c r="NW101" s="516"/>
      <c r="NX101" s="516"/>
      <c r="NY101" s="516"/>
      <c r="NZ101" s="516"/>
      <c r="OA101" s="516"/>
      <c r="OB101" s="516"/>
      <c r="OC101" s="516"/>
      <c r="OD101" s="516"/>
      <c r="OE101" s="516"/>
      <c r="OF101" s="516"/>
      <c r="OG101" s="516"/>
      <c r="OH101" s="516"/>
      <c r="OI101" s="516"/>
      <c r="OJ101" s="516"/>
      <c r="OK101" s="516"/>
      <c r="OL101" s="516"/>
      <c r="OM101" s="516"/>
      <c r="ON101" s="516"/>
      <c r="OO101" s="516"/>
      <c r="OP101" s="516"/>
      <c r="OQ101" s="516"/>
      <c r="OR101" s="516"/>
      <c r="OS101" s="516"/>
      <c r="OT101" s="516"/>
      <c r="OU101" s="516"/>
      <c r="OV101" s="516"/>
      <c r="OW101" s="516"/>
      <c r="OX101" s="516"/>
      <c r="OY101" s="516"/>
      <c r="OZ101" s="516"/>
      <c r="PA101" s="516"/>
      <c r="PB101" s="516"/>
      <c r="PC101" s="516"/>
      <c r="PD101" s="516"/>
      <c r="PE101" s="516"/>
      <c r="PF101" s="516"/>
      <c r="PG101" s="516"/>
      <c r="PH101" s="516"/>
      <c r="PI101" s="516"/>
      <c r="PJ101" s="516"/>
      <c r="PK101" s="516"/>
      <c r="PL101" s="516"/>
      <c r="PM101" s="516"/>
      <c r="PN101" s="516"/>
      <c r="PO101" s="516"/>
      <c r="PP101" s="516"/>
      <c r="PQ101" s="516"/>
      <c r="PR101" s="516"/>
      <c r="PS101" s="516"/>
      <c r="PT101" s="516"/>
      <c r="PU101" s="516"/>
      <c r="PV101" s="516"/>
      <c r="PW101" s="516"/>
      <c r="PX101" s="516"/>
      <c r="PY101" s="516"/>
      <c r="PZ101" s="516"/>
      <c r="QA101" s="516"/>
      <c r="QB101" s="516"/>
      <c r="QC101" s="516"/>
      <c r="QD101" s="516"/>
      <c r="QE101" s="516"/>
      <c r="QF101" s="516"/>
      <c r="QG101" s="516"/>
      <c r="QH101" s="516"/>
      <c r="QI101" s="516"/>
      <c r="QJ101" s="516"/>
      <c r="QK101" s="516"/>
      <c r="QL101" s="516"/>
      <c r="QM101" s="516"/>
      <c r="QN101" s="516"/>
      <c r="QO101" s="516"/>
      <c r="QP101" s="516"/>
      <c r="QQ101" s="516"/>
      <c r="QR101" s="516"/>
      <c r="QS101" s="516"/>
      <c r="QT101" s="516"/>
      <c r="QU101" s="516"/>
      <c r="QV101" s="516"/>
      <c r="QW101" s="516"/>
      <c r="QX101" s="516"/>
      <c r="QY101" s="516"/>
      <c r="QZ101" s="516"/>
      <c r="RA101" s="516"/>
      <c r="RB101" s="516"/>
      <c r="RC101" s="516"/>
      <c r="RD101" s="516"/>
      <c r="RE101" s="516"/>
      <c r="RF101" s="516"/>
      <c r="RG101" s="516"/>
    </row>
    <row r="102" spans="5:475" x14ac:dyDescent="0.25">
      <c r="E102" s="516"/>
      <c r="F102" s="516"/>
      <c r="G102" s="516"/>
      <c r="H102" s="516"/>
      <c r="I102" s="516"/>
      <c r="J102" s="516"/>
      <c r="K102" s="516"/>
      <c r="L102" s="516"/>
      <c r="M102" s="516"/>
      <c r="N102" s="516"/>
      <c r="O102" s="516"/>
      <c r="P102" s="516"/>
      <c r="Q102" s="516"/>
      <c r="R102" s="516"/>
      <c r="S102" s="516"/>
      <c r="T102" s="516"/>
      <c r="U102" s="516"/>
      <c r="V102" s="516"/>
      <c r="W102" s="516"/>
      <c r="X102" s="516"/>
      <c r="Y102" s="516"/>
      <c r="Z102" s="516"/>
      <c r="AA102" s="516"/>
      <c r="AB102" s="516"/>
      <c r="AC102" s="516"/>
      <c r="AD102" s="516"/>
      <c r="AE102" s="516"/>
      <c r="AF102" s="516"/>
      <c r="AG102" s="516"/>
      <c r="AH102" s="516"/>
      <c r="AI102" s="516"/>
      <c r="AJ102" s="516"/>
      <c r="AK102" s="516"/>
      <c r="AL102" s="516"/>
      <c r="AM102" s="516"/>
      <c r="AN102" s="516"/>
      <c r="AO102" s="516"/>
      <c r="AP102" s="516"/>
      <c r="AQ102" s="516"/>
      <c r="AR102" s="516"/>
      <c r="AS102" s="516"/>
      <c r="AT102" s="516"/>
      <c r="AU102" s="516"/>
      <c r="AV102" s="516"/>
      <c r="AW102" s="516"/>
      <c r="AX102" s="516"/>
      <c r="AY102" s="516"/>
      <c r="AZ102" s="516"/>
      <c r="BA102" s="516"/>
      <c r="BB102" s="516"/>
      <c r="BC102" s="516"/>
      <c r="BD102" s="516"/>
      <c r="BE102" s="516"/>
      <c r="BF102" s="516"/>
      <c r="BG102" s="516"/>
      <c r="BH102" s="516"/>
      <c r="BI102" s="516"/>
      <c r="BJ102" s="516"/>
      <c r="BK102" s="516"/>
      <c r="BL102" s="516"/>
      <c r="BM102" s="516"/>
      <c r="BN102" s="516"/>
      <c r="BO102" s="516"/>
      <c r="BP102" s="516"/>
      <c r="BQ102" s="516"/>
      <c r="BR102" s="516"/>
      <c r="BS102" s="516"/>
      <c r="BT102" s="516"/>
      <c r="BU102" s="516"/>
      <c r="BV102" s="516"/>
      <c r="BW102" s="516"/>
      <c r="BX102" s="516"/>
      <c r="BY102" s="516"/>
      <c r="BZ102" s="516"/>
      <c r="CA102" s="516"/>
      <c r="CB102" s="516"/>
      <c r="CC102" s="516"/>
      <c r="CD102" s="516"/>
      <c r="CE102" s="516"/>
      <c r="CF102" s="516"/>
      <c r="CG102" s="516"/>
      <c r="CH102" s="516"/>
      <c r="CI102" s="516"/>
      <c r="CJ102" s="516"/>
      <c r="CK102" s="516"/>
      <c r="CL102" s="516"/>
      <c r="CM102" s="516"/>
      <c r="CN102" s="516"/>
      <c r="CO102" s="516"/>
      <c r="CP102" s="516"/>
      <c r="CQ102" s="516"/>
      <c r="CR102" s="516"/>
      <c r="CS102" s="516"/>
      <c r="CT102" s="516"/>
      <c r="CU102" s="516"/>
      <c r="CV102" s="516"/>
      <c r="CW102" s="516"/>
      <c r="CX102" s="516"/>
      <c r="CY102" s="516"/>
      <c r="CZ102" s="516"/>
      <c r="DA102" s="516"/>
      <c r="DB102" s="516"/>
      <c r="DC102" s="516"/>
      <c r="DD102" s="516"/>
      <c r="DE102" s="516"/>
      <c r="DF102" s="516"/>
      <c r="DG102" s="516"/>
      <c r="DH102" s="516"/>
      <c r="DI102" s="516"/>
      <c r="DJ102" s="516"/>
      <c r="DK102" s="516"/>
      <c r="DL102" s="516"/>
      <c r="DM102" s="516"/>
      <c r="DN102" s="516"/>
      <c r="DO102" s="516"/>
      <c r="DP102" s="516"/>
      <c r="DQ102" s="516"/>
      <c r="DR102" s="516"/>
      <c r="DS102" s="516"/>
      <c r="DT102" s="516"/>
      <c r="DU102" s="516"/>
      <c r="DV102" s="516"/>
      <c r="DW102" s="516"/>
      <c r="DX102" s="516"/>
      <c r="DY102" s="516"/>
      <c r="DZ102" s="516"/>
      <c r="EA102" s="516"/>
      <c r="EB102" s="516"/>
      <c r="EC102" s="516"/>
      <c r="ED102" s="516"/>
      <c r="EE102" s="516"/>
      <c r="EF102" s="516"/>
      <c r="EG102" s="516"/>
      <c r="EH102" s="516"/>
      <c r="EI102" s="516"/>
      <c r="EJ102" s="516"/>
      <c r="EK102" s="516"/>
      <c r="EL102" s="516"/>
      <c r="EM102" s="516"/>
      <c r="EN102" s="516"/>
      <c r="EO102" s="516"/>
      <c r="EP102" s="516"/>
      <c r="EQ102" s="516"/>
      <c r="ER102" s="516"/>
      <c r="ES102" s="516"/>
      <c r="ET102" s="516"/>
      <c r="EU102" s="516"/>
      <c r="EV102" s="516"/>
      <c r="EW102" s="516"/>
      <c r="EX102" s="516"/>
      <c r="EY102" s="516"/>
      <c r="EZ102" s="516"/>
      <c r="FA102" s="516"/>
      <c r="FB102" s="516"/>
      <c r="FC102" s="516"/>
      <c r="FD102" s="516"/>
      <c r="FE102" s="516"/>
      <c r="FF102" s="516"/>
      <c r="FG102" s="516"/>
      <c r="FH102" s="516"/>
      <c r="FI102" s="516"/>
      <c r="FJ102" s="516"/>
      <c r="FK102" s="516"/>
      <c r="FL102" s="516"/>
      <c r="FM102" s="516"/>
      <c r="FN102" s="516"/>
      <c r="FO102" s="516"/>
      <c r="FP102" s="516"/>
      <c r="FQ102" s="516"/>
      <c r="FR102" s="516"/>
      <c r="FS102" s="516"/>
      <c r="FT102" s="516"/>
      <c r="FU102" s="516"/>
      <c r="FV102" s="516"/>
      <c r="FW102" s="516"/>
      <c r="FX102" s="516"/>
      <c r="FY102" s="516"/>
      <c r="FZ102" s="516"/>
      <c r="GA102" s="516"/>
      <c r="GB102" s="516"/>
      <c r="GC102" s="516"/>
      <c r="GD102" s="516"/>
      <c r="GE102" s="516"/>
      <c r="GF102" s="516"/>
      <c r="GG102" s="516"/>
      <c r="GH102" s="516"/>
      <c r="GI102" s="516"/>
      <c r="GJ102" s="516"/>
      <c r="GK102" s="516"/>
      <c r="GL102" s="516"/>
      <c r="GM102" s="516"/>
      <c r="GN102" s="516"/>
      <c r="GO102" s="516"/>
      <c r="GP102" s="516"/>
      <c r="GQ102" s="516"/>
      <c r="GR102" s="516"/>
      <c r="GS102" s="516"/>
      <c r="GT102" s="516"/>
      <c r="GU102" s="516"/>
      <c r="GV102" s="516"/>
      <c r="GW102" s="516"/>
      <c r="GX102" s="516"/>
      <c r="GY102" s="516"/>
      <c r="GZ102" s="516"/>
      <c r="HA102" s="516"/>
      <c r="HB102" s="516"/>
      <c r="HC102" s="516"/>
      <c r="HD102" s="516"/>
      <c r="HE102" s="516"/>
      <c r="HF102" s="516"/>
      <c r="HG102" s="516"/>
      <c r="HH102" s="516"/>
      <c r="HI102" s="516"/>
      <c r="HJ102" s="516"/>
      <c r="HK102" s="516"/>
      <c r="HL102" s="516"/>
      <c r="HM102" s="516"/>
      <c r="HN102" s="516"/>
      <c r="HO102" s="516"/>
      <c r="HP102" s="516"/>
      <c r="HQ102" s="516"/>
      <c r="HR102" s="516"/>
      <c r="HS102" s="516"/>
      <c r="HT102" s="516"/>
      <c r="HU102" s="516"/>
      <c r="HV102" s="516"/>
      <c r="HW102" s="516"/>
      <c r="HX102" s="516"/>
      <c r="HY102" s="516"/>
      <c r="HZ102" s="516"/>
      <c r="IA102" s="516"/>
      <c r="IB102" s="516"/>
      <c r="IC102" s="516"/>
      <c r="ID102" s="516"/>
      <c r="IE102" s="516"/>
      <c r="IF102" s="516"/>
      <c r="IG102" s="516"/>
      <c r="IH102" s="516"/>
      <c r="II102" s="516"/>
      <c r="IJ102" s="516"/>
      <c r="IK102" s="516"/>
      <c r="IL102" s="516"/>
      <c r="IM102" s="516"/>
      <c r="IN102" s="516"/>
      <c r="IO102" s="516"/>
      <c r="IP102" s="516"/>
      <c r="IQ102" s="516"/>
      <c r="IR102" s="516"/>
      <c r="IS102" s="516"/>
      <c r="IT102" s="516"/>
      <c r="IU102" s="516"/>
      <c r="IV102" s="516"/>
      <c r="IW102" s="516"/>
      <c r="IX102" s="516"/>
      <c r="IY102" s="516"/>
      <c r="IZ102" s="516"/>
      <c r="JA102" s="516"/>
      <c r="JB102" s="516"/>
      <c r="JC102" s="516"/>
      <c r="JD102" s="516"/>
      <c r="JE102" s="516"/>
      <c r="JF102" s="516"/>
      <c r="JG102" s="516"/>
      <c r="JH102" s="516"/>
      <c r="JI102" s="516"/>
      <c r="JJ102" s="516"/>
      <c r="JK102" s="516"/>
      <c r="JL102" s="516"/>
      <c r="JM102" s="516"/>
      <c r="JN102" s="516"/>
      <c r="JO102" s="516"/>
      <c r="JP102" s="516"/>
      <c r="JQ102" s="516"/>
      <c r="JR102" s="516"/>
      <c r="JS102" s="516"/>
      <c r="JT102" s="516"/>
      <c r="JU102" s="516"/>
      <c r="JV102" s="516"/>
      <c r="JW102" s="516"/>
      <c r="JX102" s="516"/>
      <c r="JY102" s="516"/>
      <c r="JZ102" s="516"/>
      <c r="KA102" s="516"/>
      <c r="KB102" s="516"/>
      <c r="KC102" s="516"/>
      <c r="KD102" s="516"/>
      <c r="KE102" s="516"/>
      <c r="KF102" s="516"/>
      <c r="KG102" s="516"/>
      <c r="KH102" s="516"/>
      <c r="KI102" s="516"/>
      <c r="KJ102" s="516"/>
      <c r="KK102" s="516"/>
      <c r="KL102" s="516"/>
      <c r="KM102" s="516"/>
      <c r="KN102" s="516"/>
      <c r="KO102" s="516"/>
      <c r="KP102" s="516"/>
      <c r="KQ102" s="516"/>
      <c r="KR102" s="516"/>
      <c r="KS102" s="516"/>
      <c r="KT102" s="516"/>
      <c r="KU102" s="516"/>
      <c r="KV102" s="516"/>
      <c r="KW102" s="516"/>
      <c r="KX102" s="516"/>
      <c r="KY102" s="516"/>
      <c r="KZ102" s="516"/>
      <c r="LA102" s="516"/>
      <c r="LB102" s="516"/>
      <c r="LC102" s="516"/>
      <c r="LD102" s="516"/>
      <c r="LE102" s="516"/>
      <c r="LF102" s="516"/>
      <c r="LG102" s="516"/>
      <c r="LH102" s="516"/>
      <c r="LI102" s="516"/>
      <c r="LJ102" s="516"/>
      <c r="LK102" s="516"/>
      <c r="LL102" s="516"/>
      <c r="LM102" s="516"/>
      <c r="LN102" s="516"/>
      <c r="LO102" s="516"/>
      <c r="LP102" s="516"/>
      <c r="LQ102" s="516"/>
      <c r="LR102" s="516"/>
      <c r="LS102" s="516"/>
      <c r="LT102" s="516"/>
      <c r="LU102" s="516"/>
      <c r="LV102" s="516"/>
      <c r="LW102" s="516"/>
      <c r="LX102" s="516"/>
      <c r="LY102" s="516"/>
      <c r="LZ102" s="516"/>
      <c r="MA102" s="516"/>
      <c r="MB102" s="516"/>
      <c r="MC102" s="516"/>
      <c r="MD102" s="516"/>
      <c r="ME102" s="516"/>
      <c r="MF102" s="516"/>
      <c r="MG102" s="516"/>
      <c r="MH102" s="516"/>
      <c r="MI102" s="516"/>
      <c r="MJ102" s="516"/>
      <c r="MK102" s="516"/>
      <c r="ML102" s="516"/>
      <c r="MM102" s="516"/>
      <c r="MN102" s="516"/>
      <c r="MO102" s="516"/>
      <c r="MP102" s="516"/>
      <c r="MQ102" s="516"/>
      <c r="MR102" s="516"/>
      <c r="MS102" s="516"/>
      <c r="MT102" s="516"/>
      <c r="MU102" s="516"/>
      <c r="MV102" s="516"/>
      <c r="MW102" s="516"/>
      <c r="MX102" s="516"/>
      <c r="MY102" s="516"/>
      <c r="MZ102" s="516"/>
      <c r="NA102" s="516"/>
      <c r="NB102" s="516"/>
      <c r="NC102" s="516"/>
      <c r="ND102" s="516"/>
      <c r="NE102" s="516"/>
      <c r="NF102" s="516"/>
      <c r="NG102" s="516"/>
      <c r="NH102" s="516"/>
      <c r="NI102" s="516"/>
      <c r="NJ102" s="516"/>
      <c r="NK102" s="516"/>
      <c r="NL102" s="516"/>
      <c r="NM102" s="516"/>
      <c r="NN102" s="516"/>
      <c r="NO102" s="516"/>
      <c r="NP102" s="516"/>
      <c r="NQ102" s="516"/>
      <c r="NR102" s="516"/>
      <c r="NS102" s="516"/>
      <c r="NT102" s="516"/>
      <c r="NU102" s="516"/>
      <c r="NV102" s="516"/>
      <c r="NW102" s="516"/>
      <c r="NX102" s="516"/>
      <c r="NY102" s="516"/>
      <c r="NZ102" s="516"/>
      <c r="OA102" s="516"/>
      <c r="OB102" s="516"/>
      <c r="OC102" s="516"/>
      <c r="OD102" s="516"/>
      <c r="OE102" s="516"/>
      <c r="OF102" s="516"/>
      <c r="OG102" s="516"/>
      <c r="OH102" s="516"/>
      <c r="OI102" s="516"/>
      <c r="OJ102" s="516"/>
      <c r="OK102" s="516"/>
      <c r="OL102" s="516"/>
      <c r="OM102" s="516"/>
      <c r="ON102" s="516"/>
      <c r="OO102" s="516"/>
      <c r="OP102" s="516"/>
      <c r="OQ102" s="516"/>
      <c r="OR102" s="516"/>
      <c r="OS102" s="516"/>
      <c r="OT102" s="516"/>
      <c r="OU102" s="516"/>
      <c r="OV102" s="516"/>
      <c r="OW102" s="516"/>
      <c r="OX102" s="516"/>
      <c r="OY102" s="516"/>
      <c r="OZ102" s="516"/>
      <c r="PA102" s="516"/>
      <c r="PB102" s="516"/>
      <c r="PC102" s="516"/>
      <c r="PD102" s="516"/>
      <c r="PE102" s="516"/>
      <c r="PF102" s="516"/>
      <c r="PG102" s="516"/>
      <c r="PH102" s="516"/>
      <c r="PI102" s="516"/>
      <c r="PJ102" s="516"/>
      <c r="PK102" s="516"/>
      <c r="PL102" s="516"/>
      <c r="PM102" s="516"/>
      <c r="PN102" s="516"/>
      <c r="PO102" s="516"/>
      <c r="PP102" s="516"/>
      <c r="PQ102" s="516"/>
      <c r="PR102" s="516"/>
      <c r="PS102" s="516"/>
      <c r="PT102" s="516"/>
      <c r="PU102" s="516"/>
      <c r="PV102" s="516"/>
      <c r="PW102" s="516"/>
      <c r="PX102" s="516"/>
      <c r="PY102" s="516"/>
      <c r="PZ102" s="516"/>
      <c r="QA102" s="516"/>
      <c r="QB102" s="516"/>
      <c r="QC102" s="516"/>
      <c r="QD102" s="516"/>
      <c r="QE102" s="516"/>
      <c r="QF102" s="516"/>
      <c r="QG102" s="516"/>
      <c r="QH102" s="516"/>
      <c r="QI102" s="516"/>
      <c r="QJ102" s="516"/>
      <c r="QK102" s="516"/>
      <c r="QL102" s="516"/>
      <c r="QM102" s="516"/>
      <c r="QN102" s="516"/>
      <c r="QO102" s="516"/>
      <c r="QP102" s="516"/>
      <c r="QQ102" s="516"/>
      <c r="QR102" s="516"/>
      <c r="QS102" s="516"/>
      <c r="QT102" s="516"/>
      <c r="QU102" s="516"/>
      <c r="QV102" s="516"/>
      <c r="QW102" s="516"/>
      <c r="QX102" s="516"/>
      <c r="QY102" s="516"/>
      <c r="QZ102" s="516"/>
      <c r="RA102" s="516"/>
      <c r="RB102" s="516"/>
      <c r="RC102" s="516"/>
      <c r="RD102" s="516"/>
      <c r="RE102" s="516"/>
      <c r="RF102" s="516"/>
      <c r="RG102" s="516"/>
    </row>
    <row r="103" spans="5:475" x14ac:dyDescent="0.25">
      <c r="E103" s="516"/>
      <c r="F103" s="516"/>
      <c r="G103" s="516"/>
      <c r="H103" s="516"/>
      <c r="I103" s="516"/>
      <c r="J103" s="516"/>
      <c r="K103" s="516"/>
      <c r="L103" s="516"/>
      <c r="M103" s="516"/>
      <c r="N103" s="516"/>
      <c r="O103" s="516"/>
      <c r="P103" s="516"/>
      <c r="Q103" s="516"/>
      <c r="R103" s="516"/>
      <c r="S103" s="516"/>
      <c r="T103" s="516"/>
      <c r="U103" s="516"/>
      <c r="V103" s="516"/>
      <c r="W103" s="516"/>
      <c r="X103" s="516"/>
      <c r="Y103" s="516"/>
      <c r="Z103" s="516"/>
      <c r="AA103" s="516"/>
      <c r="AB103" s="516"/>
      <c r="AC103" s="516"/>
      <c r="AD103" s="516"/>
      <c r="AE103" s="516"/>
      <c r="AF103" s="516"/>
      <c r="AG103" s="516"/>
      <c r="AH103" s="516"/>
      <c r="AI103" s="516"/>
      <c r="AJ103" s="516"/>
      <c r="AK103" s="516"/>
      <c r="AL103" s="516"/>
      <c r="AM103" s="516"/>
      <c r="AN103" s="516"/>
      <c r="AO103" s="516"/>
      <c r="AP103" s="516"/>
      <c r="AQ103" s="516"/>
      <c r="AR103" s="516"/>
      <c r="AS103" s="516"/>
      <c r="AT103" s="516"/>
      <c r="AU103" s="516"/>
      <c r="AV103" s="516"/>
      <c r="AW103" s="516"/>
      <c r="AX103" s="516"/>
      <c r="AY103" s="516"/>
      <c r="AZ103" s="516"/>
      <c r="BA103" s="516"/>
      <c r="BB103" s="516"/>
      <c r="BC103" s="516"/>
      <c r="BD103" s="516"/>
      <c r="BE103" s="516"/>
      <c r="BF103" s="516"/>
      <c r="BG103" s="516"/>
      <c r="BH103" s="516"/>
      <c r="BI103" s="516"/>
      <c r="BJ103" s="516"/>
      <c r="BK103" s="516"/>
      <c r="BL103" s="516"/>
      <c r="BM103" s="516"/>
      <c r="BN103" s="516"/>
      <c r="BO103" s="516"/>
      <c r="BP103" s="516"/>
      <c r="BQ103" s="516"/>
      <c r="BR103" s="516"/>
      <c r="BS103" s="516"/>
      <c r="BT103" s="516"/>
      <c r="BU103" s="516"/>
      <c r="BV103" s="516"/>
      <c r="BW103" s="516"/>
      <c r="BX103" s="516"/>
      <c r="BY103" s="516"/>
      <c r="BZ103" s="516"/>
      <c r="CA103" s="516"/>
      <c r="CB103" s="516"/>
      <c r="CC103" s="516"/>
      <c r="CD103" s="516"/>
      <c r="CE103" s="516"/>
      <c r="CF103" s="516"/>
      <c r="CG103" s="516"/>
      <c r="CH103" s="516"/>
      <c r="CI103" s="516"/>
      <c r="CJ103" s="516"/>
      <c r="CK103" s="516"/>
      <c r="CL103" s="516"/>
      <c r="CM103" s="516"/>
      <c r="CN103" s="516"/>
      <c r="CO103" s="516"/>
      <c r="CP103" s="516"/>
      <c r="CQ103" s="516"/>
      <c r="CR103" s="516"/>
      <c r="CS103" s="516"/>
      <c r="CT103" s="516"/>
      <c r="CU103" s="516"/>
      <c r="CV103" s="516"/>
      <c r="CW103" s="516"/>
      <c r="CX103" s="516"/>
      <c r="CY103" s="516"/>
      <c r="CZ103" s="516"/>
      <c r="DA103" s="516"/>
      <c r="DB103" s="516"/>
      <c r="DC103" s="516"/>
      <c r="DD103" s="516"/>
      <c r="DE103" s="516"/>
      <c r="DF103" s="516"/>
      <c r="DG103" s="516"/>
      <c r="DH103" s="516"/>
      <c r="DI103" s="516"/>
      <c r="DJ103" s="516"/>
      <c r="DK103" s="516"/>
      <c r="DL103" s="516"/>
      <c r="DM103" s="516"/>
      <c r="DN103" s="516"/>
      <c r="DO103" s="516"/>
      <c r="DP103" s="516"/>
      <c r="DQ103" s="516"/>
      <c r="DR103" s="516"/>
      <c r="DS103" s="516"/>
      <c r="DT103" s="516"/>
      <c r="DU103" s="516"/>
      <c r="DV103" s="516"/>
      <c r="DW103" s="516"/>
      <c r="DX103" s="516"/>
      <c r="DY103" s="516"/>
      <c r="DZ103" s="516"/>
      <c r="EA103" s="516"/>
      <c r="EB103" s="516"/>
      <c r="EC103" s="516"/>
      <c r="ED103" s="516"/>
      <c r="EE103" s="516"/>
      <c r="EF103" s="516"/>
      <c r="EG103" s="516"/>
      <c r="EH103" s="516"/>
      <c r="EI103" s="516"/>
      <c r="EJ103" s="516"/>
      <c r="EK103" s="516"/>
      <c r="EL103" s="516"/>
      <c r="EM103" s="516"/>
      <c r="EN103" s="516"/>
      <c r="EO103" s="516"/>
      <c r="EP103" s="516"/>
      <c r="EQ103" s="516"/>
      <c r="ER103" s="516"/>
      <c r="ES103" s="516"/>
      <c r="ET103" s="516"/>
      <c r="EU103" s="516"/>
      <c r="EV103" s="516"/>
      <c r="EW103" s="516"/>
      <c r="EX103" s="516"/>
      <c r="EY103" s="516"/>
      <c r="EZ103" s="516"/>
      <c r="FA103" s="516"/>
      <c r="FB103" s="516"/>
      <c r="FC103" s="516"/>
      <c r="FD103" s="516"/>
      <c r="FE103" s="516"/>
      <c r="FF103" s="516"/>
      <c r="FG103" s="516"/>
      <c r="FH103" s="516"/>
      <c r="FI103" s="516"/>
      <c r="FJ103" s="516"/>
      <c r="FK103" s="516"/>
      <c r="FL103" s="516"/>
      <c r="FM103" s="516"/>
      <c r="FN103" s="516"/>
      <c r="FO103" s="516"/>
      <c r="FP103" s="516"/>
      <c r="FQ103" s="516"/>
      <c r="FR103" s="516"/>
      <c r="FS103" s="516"/>
      <c r="FT103" s="516"/>
      <c r="FU103" s="516"/>
      <c r="FV103" s="516"/>
      <c r="FW103" s="516"/>
      <c r="FX103" s="516"/>
      <c r="FY103" s="516"/>
      <c r="FZ103" s="516"/>
      <c r="GA103" s="516"/>
      <c r="GB103" s="516"/>
      <c r="GC103" s="516"/>
      <c r="GD103" s="516"/>
      <c r="GE103" s="516"/>
      <c r="GF103" s="516"/>
      <c r="GG103" s="516"/>
      <c r="GH103" s="516"/>
      <c r="GI103" s="516"/>
      <c r="GJ103" s="516"/>
      <c r="GK103" s="516"/>
      <c r="GL103" s="516"/>
      <c r="GM103" s="516"/>
      <c r="GN103" s="516"/>
      <c r="GO103" s="516"/>
      <c r="GP103" s="516"/>
      <c r="GQ103" s="516"/>
      <c r="GR103" s="516"/>
      <c r="GS103" s="516"/>
      <c r="GT103" s="516"/>
      <c r="GU103" s="516"/>
      <c r="GV103" s="516"/>
      <c r="GW103" s="516"/>
      <c r="GX103" s="516"/>
      <c r="GY103" s="516"/>
      <c r="GZ103" s="516"/>
      <c r="HA103" s="516"/>
      <c r="HB103" s="516"/>
      <c r="HC103" s="516"/>
      <c r="HD103" s="516"/>
      <c r="HE103" s="516"/>
      <c r="HF103" s="516"/>
      <c r="HG103" s="516"/>
      <c r="HH103" s="516"/>
      <c r="HI103" s="516"/>
      <c r="HJ103" s="516"/>
      <c r="HK103" s="516"/>
      <c r="HL103" s="516"/>
      <c r="HM103" s="516"/>
      <c r="HN103" s="516"/>
      <c r="HO103" s="516"/>
      <c r="HP103" s="516"/>
      <c r="HQ103" s="516"/>
      <c r="HR103" s="516"/>
      <c r="HS103" s="516"/>
      <c r="HT103" s="516"/>
      <c r="HU103" s="516"/>
      <c r="HV103" s="516"/>
      <c r="HW103" s="516"/>
      <c r="HX103" s="516"/>
      <c r="HY103" s="516"/>
      <c r="HZ103" s="516"/>
      <c r="IA103" s="516"/>
      <c r="IB103" s="516"/>
      <c r="IC103" s="516"/>
      <c r="ID103" s="516"/>
      <c r="IE103" s="516"/>
      <c r="IF103" s="516"/>
      <c r="IG103" s="516"/>
      <c r="IH103" s="516"/>
      <c r="II103" s="516"/>
      <c r="IJ103" s="516"/>
      <c r="IK103" s="516"/>
      <c r="IL103" s="516"/>
      <c r="IM103" s="516"/>
      <c r="IN103" s="516"/>
      <c r="IO103" s="516"/>
      <c r="IP103" s="516"/>
      <c r="IQ103" s="516"/>
      <c r="IR103" s="516"/>
      <c r="IS103" s="516"/>
      <c r="IT103" s="516"/>
      <c r="IU103" s="516"/>
      <c r="IV103" s="516"/>
      <c r="IW103" s="516"/>
      <c r="IX103" s="516"/>
      <c r="IY103" s="516"/>
      <c r="IZ103" s="516"/>
      <c r="JA103" s="516"/>
      <c r="JB103" s="516"/>
      <c r="JC103" s="516"/>
      <c r="JD103" s="516"/>
      <c r="JE103" s="516"/>
      <c r="JF103" s="516"/>
      <c r="JG103" s="516"/>
      <c r="JH103" s="516"/>
      <c r="JI103" s="516"/>
      <c r="JJ103" s="516"/>
      <c r="JK103" s="516"/>
      <c r="JL103" s="516"/>
      <c r="JM103" s="516"/>
      <c r="JN103" s="516"/>
      <c r="JO103" s="516"/>
      <c r="JP103" s="516"/>
      <c r="JQ103" s="516"/>
      <c r="JR103" s="516"/>
      <c r="JS103" s="516"/>
      <c r="JT103" s="516"/>
      <c r="JU103" s="516"/>
      <c r="JV103" s="516"/>
      <c r="JW103" s="516"/>
      <c r="JX103" s="516"/>
      <c r="JY103" s="516"/>
      <c r="JZ103" s="516"/>
      <c r="KA103" s="516"/>
      <c r="KB103" s="516"/>
      <c r="KC103" s="516"/>
      <c r="KD103" s="516"/>
      <c r="KE103" s="516"/>
      <c r="KF103" s="516"/>
      <c r="KG103" s="516"/>
      <c r="KH103" s="516"/>
      <c r="KI103" s="516"/>
      <c r="KJ103" s="516"/>
      <c r="KK103" s="516"/>
      <c r="KL103" s="516"/>
      <c r="KM103" s="516"/>
      <c r="KN103" s="516"/>
      <c r="KO103" s="516"/>
      <c r="KP103" s="516"/>
      <c r="KQ103" s="516"/>
      <c r="KR103" s="516"/>
      <c r="KS103" s="516"/>
      <c r="KT103" s="516"/>
      <c r="KU103" s="516"/>
      <c r="KV103" s="516"/>
      <c r="KW103" s="516"/>
      <c r="KX103" s="516"/>
      <c r="KY103" s="516"/>
      <c r="KZ103" s="516"/>
      <c r="LA103" s="516"/>
      <c r="LB103" s="516"/>
      <c r="LC103" s="516"/>
      <c r="LD103" s="516"/>
      <c r="LE103" s="516"/>
      <c r="LF103" s="516"/>
      <c r="LG103" s="516"/>
      <c r="LH103" s="516"/>
      <c r="LI103" s="516"/>
      <c r="LJ103" s="516"/>
      <c r="LK103" s="516"/>
      <c r="LL103" s="516"/>
      <c r="LM103" s="516"/>
      <c r="LN103" s="516"/>
      <c r="LO103" s="516"/>
      <c r="LP103" s="516"/>
      <c r="LQ103" s="516"/>
      <c r="LR103" s="516"/>
      <c r="LS103" s="516"/>
      <c r="LT103" s="516"/>
      <c r="LU103" s="516"/>
      <c r="LV103" s="516"/>
      <c r="LW103" s="516"/>
      <c r="LX103" s="516"/>
      <c r="LY103" s="516"/>
      <c r="LZ103" s="516"/>
      <c r="MA103" s="516"/>
      <c r="MB103" s="516"/>
      <c r="MC103" s="516"/>
      <c r="MD103" s="516"/>
      <c r="ME103" s="516"/>
      <c r="MF103" s="516"/>
      <c r="MG103" s="516"/>
      <c r="MH103" s="516"/>
      <c r="MI103" s="516"/>
      <c r="MJ103" s="516"/>
      <c r="MK103" s="516"/>
      <c r="ML103" s="516"/>
      <c r="MM103" s="516"/>
      <c r="MN103" s="516"/>
      <c r="MO103" s="516"/>
      <c r="MP103" s="516"/>
      <c r="MQ103" s="516"/>
      <c r="MR103" s="516"/>
      <c r="MS103" s="516"/>
      <c r="MT103" s="516"/>
      <c r="MU103" s="516"/>
      <c r="MV103" s="516"/>
      <c r="MW103" s="516"/>
      <c r="MX103" s="516"/>
      <c r="MY103" s="516"/>
      <c r="MZ103" s="516"/>
      <c r="NA103" s="516"/>
      <c r="NB103" s="516"/>
      <c r="NC103" s="516"/>
      <c r="ND103" s="516"/>
      <c r="NE103" s="516"/>
      <c r="NF103" s="516"/>
      <c r="NG103" s="516"/>
      <c r="NH103" s="516"/>
      <c r="NI103" s="516"/>
      <c r="NJ103" s="516"/>
      <c r="NK103" s="516"/>
      <c r="NL103" s="516"/>
      <c r="NM103" s="516"/>
      <c r="NN103" s="516"/>
      <c r="NO103" s="516"/>
      <c r="NP103" s="516"/>
      <c r="NQ103" s="516"/>
      <c r="NR103" s="516"/>
      <c r="NS103" s="516"/>
      <c r="NT103" s="516"/>
      <c r="NU103" s="516"/>
      <c r="NV103" s="516"/>
      <c r="NW103" s="516"/>
      <c r="NX103" s="516"/>
      <c r="NY103" s="516"/>
      <c r="NZ103" s="516"/>
      <c r="OA103" s="516"/>
      <c r="OB103" s="516"/>
      <c r="OC103" s="516"/>
      <c r="OD103" s="516"/>
      <c r="OE103" s="516"/>
      <c r="OF103" s="516"/>
      <c r="OG103" s="516"/>
      <c r="OH103" s="516"/>
      <c r="OI103" s="516"/>
      <c r="OJ103" s="516"/>
      <c r="OK103" s="516"/>
      <c r="OL103" s="516"/>
      <c r="OM103" s="516"/>
      <c r="ON103" s="516"/>
      <c r="OO103" s="516"/>
      <c r="OP103" s="516"/>
      <c r="OQ103" s="516"/>
      <c r="OR103" s="516"/>
      <c r="OS103" s="516"/>
      <c r="OT103" s="516"/>
      <c r="OU103" s="516"/>
      <c r="OV103" s="516"/>
      <c r="OW103" s="516"/>
      <c r="OX103" s="516"/>
      <c r="OY103" s="516"/>
      <c r="OZ103" s="516"/>
      <c r="PA103" s="516"/>
      <c r="PB103" s="516"/>
      <c r="PC103" s="516"/>
      <c r="PD103" s="516"/>
      <c r="PE103" s="516"/>
      <c r="PF103" s="516"/>
      <c r="PG103" s="516"/>
      <c r="PH103" s="516"/>
      <c r="PI103" s="516"/>
      <c r="PJ103" s="516"/>
      <c r="PK103" s="516"/>
      <c r="PL103" s="516"/>
      <c r="PM103" s="516"/>
      <c r="PN103" s="516"/>
      <c r="PO103" s="516"/>
      <c r="PP103" s="516"/>
      <c r="PQ103" s="516"/>
      <c r="PR103" s="516"/>
      <c r="PS103" s="516"/>
      <c r="PT103" s="516"/>
      <c r="PU103" s="516"/>
      <c r="PV103" s="516"/>
      <c r="PW103" s="516"/>
      <c r="PX103" s="516"/>
      <c r="PY103" s="516"/>
      <c r="PZ103" s="516"/>
      <c r="QA103" s="516"/>
      <c r="QB103" s="516"/>
      <c r="QC103" s="516"/>
      <c r="QD103" s="516"/>
      <c r="QE103" s="516"/>
      <c r="QF103" s="516"/>
      <c r="QG103" s="516"/>
      <c r="QH103" s="516"/>
      <c r="QI103" s="516"/>
      <c r="QJ103" s="516"/>
      <c r="QK103" s="516"/>
      <c r="QL103" s="516"/>
      <c r="QM103" s="516"/>
      <c r="QN103" s="516"/>
      <c r="QO103" s="516"/>
      <c r="QP103" s="516"/>
      <c r="QQ103" s="516"/>
      <c r="QR103" s="516"/>
      <c r="QS103" s="516"/>
      <c r="QT103" s="516"/>
      <c r="QU103" s="516"/>
      <c r="QV103" s="516"/>
      <c r="QW103" s="516"/>
      <c r="QX103" s="516"/>
      <c r="QY103" s="516"/>
      <c r="QZ103" s="516"/>
      <c r="RA103" s="516"/>
      <c r="RB103" s="516"/>
      <c r="RC103" s="516"/>
      <c r="RD103" s="516"/>
      <c r="RE103" s="516"/>
      <c r="RF103" s="516"/>
      <c r="RG103" s="516"/>
    </row>
    <row r="104" spans="5:475" x14ac:dyDescent="0.25">
      <c r="E104" s="516"/>
      <c r="F104" s="516"/>
      <c r="G104" s="516"/>
      <c r="H104" s="516"/>
      <c r="I104" s="516"/>
      <c r="J104" s="516"/>
      <c r="K104" s="516"/>
      <c r="L104" s="516"/>
      <c r="M104" s="516"/>
      <c r="N104" s="516"/>
      <c r="O104" s="516"/>
      <c r="P104" s="516"/>
      <c r="Q104" s="516"/>
      <c r="R104" s="516"/>
      <c r="S104" s="516"/>
      <c r="T104" s="516"/>
      <c r="U104" s="516"/>
      <c r="V104" s="516"/>
      <c r="W104" s="516"/>
      <c r="X104" s="516"/>
      <c r="Y104" s="516"/>
      <c r="Z104" s="516"/>
      <c r="AA104" s="516"/>
      <c r="AB104" s="516"/>
      <c r="AC104" s="516"/>
      <c r="AD104" s="516"/>
      <c r="AE104" s="516"/>
      <c r="AF104" s="516"/>
      <c r="AG104" s="516"/>
      <c r="AH104" s="516"/>
      <c r="AI104" s="516"/>
      <c r="AJ104" s="516"/>
      <c r="AK104" s="516"/>
      <c r="AL104" s="516"/>
      <c r="AM104" s="516"/>
      <c r="AN104" s="516"/>
      <c r="AO104" s="516"/>
      <c r="AP104" s="516"/>
      <c r="AQ104" s="516"/>
      <c r="AR104" s="516"/>
      <c r="AS104" s="516"/>
      <c r="AT104" s="516"/>
      <c r="AU104" s="516"/>
      <c r="AV104" s="516"/>
      <c r="AW104" s="516"/>
      <c r="AX104" s="516"/>
      <c r="AY104" s="516"/>
      <c r="AZ104" s="516"/>
      <c r="BA104" s="516"/>
      <c r="BB104" s="516"/>
      <c r="BC104" s="516"/>
      <c r="BD104" s="516"/>
      <c r="BE104" s="516"/>
      <c r="BF104" s="516"/>
      <c r="BG104" s="516"/>
      <c r="BH104" s="516"/>
      <c r="BI104" s="516"/>
      <c r="BJ104" s="516"/>
      <c r="BK104" s="516"/>
      <c r="BL104" s="516"/>
      <c r="BM104" s="516"/>
      <c r="BN104" s="516"/>
      <c r="BO104" s="516"/>
      <c r="BP104" s="516"/>
      <c r="BQ104" s="516"/>
      <c r="BR104" s="516"/>
      <c r="BS104" s="516"/>
      <c r="BT104" s="516"/>
      <c r="BU104" s="516"/>
      <c r="BV104" s="516"/>
      <c r="BW104" s="516"/>
      <c r="BX104" s="516"/>
      <c r="BY104" s="516"/>
      <c r="BZ104" s="516"/>
      <c r="CA104" s="516"/>
      <c r="CB104" s="516"/>
      <c r="CC104" s="516"/>
      <c r="CD104" s="516"/>
      <c r="CE104" s="516"/>
      <c r="CF104" s="516"/>
      <c r="CG104" s="516"/>
      <c r="CH104" s="516"/>
      <c r="CI104" s="516"/>
      <c r="CJ104" s="516"/>
      <c r="CK104" s="516"/>
      <c r="CL104" s="516"/>
      <c r="CM104" s="516"/>
      <c r="CN104" s="516"/>
      <c r="CO104" s="516"/>
      <c r="CP104" s="516"/>
      <c r="CQ104" s="516"/>
      <c r="CR104" s="516"/>
      <c r="CS104" s="516"/>
      <c r="CT104" s="516"/>
      <c r="CU104" s="516"/>
      <c r="CV104" s="516"/>
      <c r="CW104" s="516"/>
      <c r="CX104" s="516"/>
      <c r="CY104" s="516"/>
      <c r="CZ104" s="516"/>
      <c r="DA104" s="516"/>
      <c r="DB104" s="516"/>
      <c r="DC104" s="516"/>
      <c r="DD104" s="516"/>
      <c r="DE104" s="516"/>
      <c r="DF104" s="516"/>
      <c r="DG104" s="516"/>
      <c r="DH104" s="516"/>
      <c r="DI104" s="516"/>
      <c r="DJ104" s="516"/>
      <c r="DK104" s="516"/>
      <c r="DL104" s="516"/>
      <c r="DM104" s="516"/>
      <c r="DN104" s="516"/>
      <c r="DO104" s="516"/>
      <c r="DP104" s="516"/>
      <c r="DQ104" s="516"/>
      <c r="DR104" s="516"/>
      <c r="DS104" s="516"/>
      <c r="DT104" s="516"/>
      <c r="DU104" s="516"/>
      <c r="DV104" s="516"/>
      <c r="DW104" s="516"/>
      <c r="DX104" s="516"/>
      <c r="DY104" s="516"/>
      <c r="DZ104" s="516"/>
      <c r="EA104" s="516"/>
      <c r="EB104" s="516"/>
      <c r="EC104" s="516"/>
      <c r="ED104" s="516"/>
      <c r="EE104" s="516"/>
      <c r="EF104" s="516"/>
      <c r="EG104" s="516"/>
      <c r="EH104" s="516"/>
      <c r="EI104" s="516"/>
      <c r="EJ104" s="516"/>
      <c r="EK104" s="516"/>
      <c r="EL104" s="516"/>
      <c r="EM104" s="516"/>
      <c r="EN104" s="516"/>
      <c r="EO104" s="516"/>
      <c r="EP104" s="516"/>
      <c r="EQ104" s="516"/>
      <c r="ER104" s="516"/>
      <c r="ES104" s="516"/>
      <c r="ET104" s="516"/>
      <c r="EU104" s="516"/>
      <c r="EV104" s="516"/>
      <c r="EW104" s="516"/>
      <c r="EX104" s="516"/>
      <c r="EY104" s="516"/>
      <c r="EZ104" s="516"/>
      <c r="FA104" s="516"/>
      <c r="FB104" s="516"/>
      <c r="FC104" s="516"/>
      <c r="FD104" s="516"/>
      <c r="FE104" s="516"/>
      <c r="FF104" s="516"/>
      <c r="FG104" s="516"/>
      <c r="FH104" s="516"/>
      <c r="FI104" s="516"/>
      <c r="FJ104" s="516"/>
      <c r="FK104" s="516"/>
      <c r="FL104" s="516"/>
      <c r="FM104" s="516"/>
      <c r="FN104" s="516"/>
      <c r="FO104" s="516"/>
      <c r="FP104" s="516"/>
      <c r="FQ104" s="516"/>
      <c r="FR104" s="516"/>
      <c r="FS104" s="516"/>
      <c r="FT104" s="516"/>
      <c r="FU104" s="516"/>
      <c r="FV104" s="516"/>
      <c r="FW104" s="516"/>
      <c r="FX104" s="516"/>
      <c r="FY104" s="516"/>
      <c r="FZ104" s="516"/>
      <c r="GA104" s="516"/>
      <c r="GB104" s="516"/>
      <c r="GC104" s="516"/>
      <c r="GD104" s="516"/>
      <c r="GE104" s="516"/>
      <c r="GF104" s="516"/>
      <c r="GG104" s="516"/>
      <c r="GH104" s="516"/>
      <c r="GI104" s="516"/>
      <c r="GJ104" s="516"/>
      <c r="GK104" s="516"/>
      <c r="GL104" s="516"/>
      <c r="GM104" s="516"/>
      <c r="GN104" s="516"/>
      <c r="GO104" s="516"/>
      <c r="GP104" s="516"/>
      <c r="GQ104" s="516"/>
      <c r="GR104" s="516"/>
      <c r="GS104" s="516"/>
      <c r="GT104" s="516"/>
      <c r="GU104" s="516"/>
      <c r="GV104" s="516"/>
      <c r="GW104" s="516"/>
      <c r="GX104" s="516"/>
      <c r="GY104" s="516"/>
      <c r="GZ104" s="516"/>
      <c r="HA104" s="516"/>
      <c r="HB104" s="516"/>
      <c r="HC104" s="516"/>
      <c r="HD104" s="516"/>
      <c r="HE104" s="516"/>
      <c r="HF104" s="516"/>
      <c r="HG104" s="516"/>
      <c r="HH104" s="516"/>
      <c r="HI104" s="516"/>
      <c r="HJ104" s="516"/>
      <c r="HK104" s="516"/>
      <c r="HL104" s="516"/>
      <c r="HM104" s="516"/>
      <c r="HN104" s="516"/>
      <c r="HO104" s="516"/>
      <c r="HP104" s="516"/>
      <c r="HQ104" s="516"/>
      <c r="HR104" s="516"/>
      <c r="HS104" s="516"/>
      <c r="HT104" s="516"/>
      <c r="HU104" s="516"/>
      <c r="HV104" s="516"/>
      <c r="HW104" s="516"/>
      <c r="HX104" s="516"/>
      <c r="HY104" s="516"/>
      <c r="HZ104" s="516"/>
      <c r="IA104" s="516"/>
      <c r="IB104" s="516"/>
      <c r="IC104" s="516"/>
      <c r="ID104" s="516"/>
      <c r="IE104" s="516"/>
      <c r="IF104" s="516"/>
      <c r="IG104" s="516"/>
      <c r="IH104" s="516"/>
      <c r="II104" s="516"/>
      <c r="IJ104" s="516"/>
      <c r="IK104" s="516"/>
      <c r="IL104" s="516"/>
      <c r="IM104" s="516"/>
      <c r="IN104" s="516"/>
      <c r="IO104" s="516"/>
      <c r="IP104" s="516"/>
      <c r="IQ104" s="516"/>
      <c r="IR104" s="516"/>
      <c r="IS104" s="516"/>
      <c r="IT104" s="516"/>
      <c r="IU104" s="516"/>
      <c r="IV104" s="516"/>
      <c r="IW104" s="516"/>
      <c r="IX104" s="516"/>
      <c r="IY104" s="516"/>
      <c r="IZ104" s="516"/>
      <c r="JA104" s="516"/>
      <c r="JB104" s="516"/>
      <c r="JC104" s="516"/>
      <c r="JD104" s="516"/>
      <c r="JE104" s="516"/>
      <c r="JF104" s="516"/>
      <c r="JG104" s="516"/>
      <c r="JH104" s="516"/>
      <c r="JI104" s="516"/>
      <c r="JJ104" s="516"/>
      <c r="JK104" s="516"/>
      <c r="JL104" s="516"/>
      <c r="JM104" s="516"/>
      <c r="JN104" s="516"/>
      <c r="JO104" s="516"/>
      <c r="JP104" s="516"/>
      <c r="JQ104" s="516"/>
      <c r="JR104" s="516"/>
      <c r="JS104" s="516"/>
      <c r="JT104" s="516"/>
      <c r="JU104" s="516"/>
      <c r="JV104" s="516"/>
      <c r="JW104" s="516"/>
      <c r="JX104" s="516"/>
      <c r="JY104" s="516"/>
      <c r="JZ104" s="516"/>
      <c r="KA104" s="516"/>
      <c r="KB104" s="516"/>
      <c r="KC104" s="516"/>
      <c r="KD104" s="516"/>
      <c r="KE104" s="516"/>
      <c r="KF104" s="516"/>
      <c r="KG104" s="516"/>
      <c r="KH104" s="516"/>
      <c r="KI104" s="516"/>
      <c r="KJ104" s="516"/>
      <c r="KK104" s="516"/>
      <c r="KL104" s="516"/>
      <c r="KM104" s="516"/>
      <c r="KN104" s="516"/>
      <c r="KO104" s="516"/>
      <c r="KP104" s="516"/>
      <c r="KQ104" s="516"/>
      <c r="KR104" s="516"/>
      <c r="KS104" s="516"/>
      <c r="KT104" s="516"/>
      <c r="KU104" s="516"/>
      <c r="KV104" s="516"/>
      <c r="KW104" s="516"/>
      <c r="KX104" s="516"/>
      <c r="KY104" s="516"/>
      <c r="KZ104" s="516"/>
      <c r="LA104" s="516"/>
      <c r="LB104" s="516"/>
      <c r="LC104" s="516"/>
      <c r="LD104" s="516"/>
      <c r="LE104" s="516"/>
      <c r="LF104" s="516"/>
      <c r="LG104" s="516"/>
      <c r="LH104" s="516"/>
      <c r="LI104" s="516"/>
      <c r="LJ104" s="516"/>
      <c r="LK104" s="516"/>
      <c r="LL104" s="516"/>
      <c r="LM104" s="516"/>
      <c r="LN104" s="516"/>
      <c r="LO104" s="516"/>
      <c r="LP104" s="516"/>
      <c r="LQ104" s="516"/>
      <c r="LR104" s="516"/>
      <c r="LS104" s="516"/>
      <c r="LT104" s="516"/>
      <c r="LU104" s="516"/>
      <c r="LV104" s="516"/>
      <c r="LW104" s="516"/>
      <c r="LX104" s="516"/>
      <c r="LY104" s="516"/>
      <c r="LZ104" s="516"/>
      <c r="MA104" s="516"/>
      <c r="MB104" s="516"/>
      <c r="MC104" s="516"/>
      <c r="MD104" s="516"/>
      <c r="ME104" s="516"/>
      <c r="MF104" s="516"/>
      <c r="MG104" s="516"/>
      <c r="MH104" s="516"/>
      <c r="MI104" s="516"/>
      <c r="MJ104" s="516"/>
      <c r="MK104" s="516"/>
      <c r="ML104" s="516"/>
      <c r="MM104" s="516"/>
      <c r="MN104" s="516"/>
      <c r="MO104" s="516"/>
      <c r="MP104" s="516"/>
      <c r="MQ104" s="516"/>
      <c r="MR104" s="516"/>
      <c r="MS104" s="516"/>
      <c r="MT104" s="516"/>
      <c r="MU104" s="516"/>
      <c r="MV104" s="516"/>
      <c r="MW104" s="516"/>
      <c r="MX104" s="516"/>
      <c r="MY104" s="516"/>
      <c r="MZ104" s="516"/>
      <c r="NA104" s="516"/>
      <c r="NB104" s="516"/>
      <c r="NC104" s="516"/>
      <c r="ND104" s="516"/>
      <c r="NE104" s="516"/>
      <c r="NF104" s="516"/>
      <c r="NG104" s="516"/>
      <c r="NH104" s="516"/>
      <c r="NI104" s="516"/>
      <c r="NJ104" s="516"/>
      <c r="NK104" s="516"/>
      <c r="NL104" s="516"/>
      <c r="NM104" s="516"/>
      <c r="NN104" s="516"/>
      <c r="NO104" s="516"/>
      <c r="NP104" s="516"/>
      <c r="NQ104" s="516"/>
      <c r="NR104" s="516"/>
      <c r="NS104" s="516"/>
      <c r="NT104" s="516"/>
      <c r="NU104" s="516"/>
      <c r="NV104" s="516"/>
      <c r="NW104" s="516"/>
      <c r="NX104" s="516"/>
      <c r="NY104" s="516"/>
      <c r="NZ104" s="516"/>
      <c r="OA104" s="516"/>
      <c r="OB104" s="516"/>
      <c r="OC104" s="516"/>
      <c r="OD104" s="516"/>
      <c r="OE104" s="516"/>
      <c r="OF104" s="516"/>
      <c r="OG104" s="516"/>
      <c r="OH104" s="516"/>
      <c r="OI104" s="516"/>
      <c r="OJ104" s="516"/>
      <c r="OK104" s="516"/>
      <c r="OL104" s="516"/>
      <c r="OM104" s="516"/>
      <c r="ON104" s="516"/>
      <c r="OO104" s="516"/>
      <c r="OP104" s="516"/>
      <c r="OQ104" s="516"/>
      <c r="OR104" s="516"/>
      <c r="OS104" s="516"/>
      <c r="OT104" s="516"/>
      <c r="OU104" s="516"/>
      <c r="OV104" s="516"/>
      <c r="OW104" s="516"/>
      <c r="OX104" s="516"/>
      <c r="OY104" s="516"/>
      <c r="OZ104" s="516"/>
      <c r="PA104" s="516"/>
      <c r="PB104" s="516"/>
      <c r="PC104" s="516"/>
      <c r="PD104" s="516"/>
      <c r="PE104" s="516"/>
      <c r="PF104" s="516"/>
      <c r="PG104" s="516"/>
      <c r="PH104" s="516"/>
      <c r="PI104" s="516"/>
      <c r="PJ104" s="516"/>
      <c r="PK104" s="516"/>
      <c r="PL104" s="516"/>
      <c r="PM104" s="516"/>
      <c r="PN104" s="516"/>
      <c r="PO104" s="516"/>
      <c r="PP104" s="516"/>
      <c r="PQ104" s="516"/>
      <c r="PR104" s="516"/>
      <c r="PS104" s="516"/>
      <c r="PT104" s="516"/>
      <c r="PU104" s="516"/>
      <c r="PV104" s="516"/>
      <c r="PW104" s="516"/>
      <c r="PX104" s="516"/>
      <c r="PY104" s="516"/>
      <c r="PZ104" s="516"/>
      <c r="QA104" s="516"/>
      <c r="QB104" s="516"/>
      <c r="QC104" s="516"/>
      <c r="QD104" s="516"/>
      <c r="QE104" s="516"/>
      <c r="QF104" s="516"/>
      <c r="QG104" s="516"/>
      <c r="QH104" s="516"/>
      <c r="QI104" s="516"/>
      <c r="QJ104" s="516"/>
      <c r="QK104" s="516"/>
      <c r="QL104" s="516"/>
      <c r="QM104" s="516"/>
      <c r="QN104" s="516"/>
      <c r="QO104" s="516"/>
      <c r="QP104" s="516"/>
      <c r="QQ104" s="516"/>
      <c r="QR104" s="516"/>
      <c r="QS104" s="516"/>
      <c r="QT104" s="516"/>
      <c r="QU104" s="516"/>
      <c r="QV104" s="516"/>
      <c r="QW104" s="516"/>
      <c r="QX104" s="516"/>
      <c r="QY104" s="516"/>
      <c r="QZ104" s="516"/>
      <c r="RA104" s="516"/>
      <c r="RB104" s="516"/>
      <c r="RC104" s="516"/>
      <c r="RD104" s="516"/>
      <c r="RE104" s="516"/>
      <c r="RF104" s="516"/>
      <c r="RG104" s="516"/>
    </row>
    <row r="105" spans="5:475" x14ac:dyDescent="0.25">
      <c r="E105" s="516"/>
      <c r="F105" s="516"/>
      <c r="G105" s="516"/>
      <c r="H105" s="516"/>
      <c r="I105" s="516"/>
      <c r="J105" s="516"/>
      <c r="K105" s="516"/>
      <c r="L105" s="516"/>
      <c r="M105" s="516"/>
      <c r="N105" s="516"/>
      <c r="O105" s="516"/>
      <c r="P105" s="516"/>
      <c r="Q105" s="516"/>
      <c r="R105" s="516"/>
      <c r="S105" s="516"/>
      <c r="T105" s="516"/>
      <c r="U105" s="516"/>
      <c r="V105" s="516"/>
      <c r="W105" s="516"/>
      <c r="X105" s="516"/>
      <c r="Y105" s="516"/>
      <c r="Z105" s="516"/>
      <c r="AA105" s="516"/>
      <c r="AB105" s="516"/>
      <c r="AC105" s="516"/>
      <c r="AD105" s="516"/>
      <c r="AE105" s="516"/>
      <c r="AF105" s="516"/>
      <c r="AG105" s="516"/>
      <c r="AH105" s="516"/>
      <c r="AI105" s="516"/>
      <c r="AJ105" s="516"/>
      <c r="AK105" s="516"/>
      <c r="AL105" s="516"/>
      <c r="AM105" s="516"/>
      <c r="AN105" s="516"/>
      <c r="AO105" s="516"/>
      <c r="AP105" s="516"/>
      <c r="AQ105" s="516"/>
      <c r="AR105" s="516"/>
      <c r="AS105" s="516"/>
      <c r="AT105" s="516"/>
      <c r="AU105" s="516"/>
      <c r="AV105" s="516"/>
      <c r="AW105" s="516"/>
      <c r="AX105" s="516"/>
      <c r="AY105" s="516"/>
      <c r="AZ105" s="516"/>
      <c r="BA105" s="516"/>
      <c r="BB105" s="516"/>
      <c r="BC105" s="516"/>
      <c r="BD105" s="516"/>
      <c r="BE105" s="516"/>
      <c r="BF105" s="516"/>
      <c r="BG105" s="516"/>
      <c r="BH105" s="516"/>
      <c r="BI105" s="516"/>
      <c r="BJ105" s="516"/>
      <c r="BK105" s="516"/>
      <c r="BL105" s="516"/>
      <c r="BM105" s="516"/>
      <c r="BN105" s="516"/>
      <c r="BO105" s="516"/>
      <c r="BP105" s="516"/>
      <c r="BQ105" s="516"/>
      <c r="BR105" s="516"/>
      <c r="BS105" s="516"/>
      <c r="BT105" s="516"/>
      <c r="BU105" s="516"/>
      <c r="BV105" s="516"/>
      <c r="BW105" s="516"/>
      <c r="BX105" s="516"/>
      <c r="BY105" s="516"/>
      <c r="BZ105" s="516"/>
      <c r="CA105" s="516"/>
      <c r="CB105" s="516"/>
      <c r="CC105" s="516"/>
      <c r="CD105" s="516"/>
      <c r="CE105" s="516"/>
      <c r="CF105" s="516"/>
      <c r="CG105" s="516"/>
      <c r="CH105" s="516"/>
      <c r="CI105" s="516"/>
      <c r="CJ105" s="516"/>
      <c r="CK105" s="516"/>
      <c r="CL105" s="516"/>
      <c r="CM105" s="516"/>
      <c r="CN105" s="516"/>
      <c r="CO105" s="516"/>
      <c r="CP105" s="516"/>
      <c r="CQ105" s="516"/>
      <c r="CR105" s="516"/>
      <c r="CS105" s="516"/>
      <c r="CT105" s="516"/>
      <c r="CU105" s="516"/>
      <c r="CV105" s="516"/>
      <c r="CW105" s="516"/>
      <c r="CX105" s="516"/>
      <c r="CY105" s="516"/>
      <c r="CZ105" s="516"/>
      <c r="DA105" s="516"/>
      <c r="DB105" s="516"/>
      <c r="DC105" s="516"/>
      <c r="DD105" s="516"/>
      <c r="DE105" s="516"/>
      <c r="DF105" s="516"/>
      <c r="DG105" s="516"/>
      <c r="DH105" s="516"/>
      <c r="DI105" s="516"/>
      <c r="DJ105" s="516"/>
      <c r="DK105" s="516"/>
      <c r="DL105" s="516"/>
      <c r="DM105" s="516"/>
      <c r="DN105" s="516"/>
      <c r="DO105" s="516"/>
      <c r="DP105" s="516"/>
      <c r="DQ105" s="516"/>
      <c r="DR105" s="516"/>
      <c r="DS105" s="516"/>
      <c r="DT105" s="516"/>
      <c r="DU105" s="516"/>
      <c r="DV105" s="516"/>
      <c r="DW105" s="516"/>
      <c r="DX105" s="516"/>
      <c r="DY105" s="516"/>
      <c r="DZ105" s="516"/>
      <c r="EA105" s="516"/>
      <c r="EB105" s="516"/>
      <c r="EC105" s="516"/>
      <c r="ED105" s="516"/>
      <c r="EE105" s="516"/>
      <c r="EF105" s="516"/>
      <c r="EG105" s="516"/>
      <c r="EH105" s="516"/>
      <c r="EI105" s="516"/>
      <c r="EJ105" s="516"/>
      <c r="EK105" s="516"/>
      <c r="EL105" s="516"/>
      <c r="EM105" s="516"/>
      <c r="EN105" s="516"/>
      <c r="EO105" s="516"/>
      <c r="EP105" s="516"/>
      <c r="EQ105" s="516"/>
      <c r="ER105" s="516"/>
      <c r="ES105" s="516"/>
      <c r="ET105" s="516"/>
      <c r="EU105" s="516"/>
      <c r="EV105" s="516"/>
      <c r="EW105" s="516"/>
      <c r="EX105" s="516"/>
      <c r="EY105" s="516"/>
      <c r="EZ105" s="516"/>
      <c r="FA105" s="516"/>
      <c r="FB105" s="516"/>
      <c r="FC105" s="516"/>
      <c r="FD105" s="516"/>
      <c r="FE105" s="516"/>
      <c r="FF105" s="516"/>
      <c r="FG105" s="516"/>
      <c r="FH105" s="516"/>
      <c r="FI105" s="516"/>
      <c r="FJ105" s="516"/>
      <c r="FK105" s="516"/>
      <c r="FL105" s="516"/>
      <c r="FM105" s="516"/>
      <c r="FN105" s="516"/>
      <c r="FO105" s="516"/>
      <c r="FP105" s="516"/>
      <c r="FQ105" s="516"/>
      <c r="FR105" s="516"/>
      <c r="FS105" s="516"/>
      <c r="FT105" s="516"/>
      <c r="FU105" s="516"/>
      <c r="FV105" s="516"/>
      <c r="FW105" s="516"/>
      <c r="FX105" s="516"/>
      <c r="FY105" s="516"/>
      <c r="FZ105" s="516"/>
      <c r="GA105" s="516"/>
      <c r="GB105" s="516"/>
      <c r="GC105" s="516"/>
      <c r="GD105" s="516"/>
      <c r="GE105" s="516"/>
      <c r="GF105" s="516"/>
      <c r="GG105" s="516"/>
      <c r="GH105" s="516"/>
      <c r="GI105" s="516"/>
      <c r="GJ105" s="516"/>
      <c r="GK105" s="516"/>
      <c r="GL105" s="516"/>
      <c r="GM105" s="516"/>
      <c r="GN105" s="516"/>
      <c r="GO105" s="516"/>
      <c r="GP105" s="516"/>
      <c r="GQ105" s="516"/>
      <c r="GR105" s="516"/>
      <c r="GS105" s="516"/>
      <c r="GT105" s="516"/>
      <c r="GU105" s="516"/>
      <c r="GV105" s="516"/>
      <c r="GW105" s="516"/>
      <c r="GX105" s="516"/>
      <c r="GY105" s="516"/>
      <c r="GZ105" s="516"/>
      <c r="HA105" s="516"/>
      <c r="HB105" s="516"/>
      <c r="HC105" s="516"/>
      <c r="HD105" s="516"/>
      <c r="HE105" s="516"/>
      <c r="HF105" s="516"/>
      <c r="HG105" s="516"/>
      <c r="HH105" s="516"/>
      <c r="HI105" s="516"/>
      <c r="HJ105" s="516"/>
      <c r="HK105" s="516"/>
      <c r="HL105" s="516"/>
      <c r="HM105" s="516"/>
      <c r="HN105" s="516"/>
      <c r="HO105" s="516"/>
      <c r="HP105" s="516"/>
      <c r="HQ105" s="516"/>
      <c r="HR105" s="516"/>
      <c r="HS105" s="516"/>
      <c r="HT105" s="516"/>
      <c r="HU105" s="516"/>
      <c r="HV105" s="516"/>
      <c r="HW105" s="516"/>
      <c r="HX105" s="516"/>
      <c r="HY105" s="516"/>
      <c r="HZ105" s="516"/>
      <c r="IA105" s="516"/>
      <c r="IB105" s="516"/>
      <c r="IC105" s="516"/>
      <c r="ID105" s="516"/>
      <c r="IE105" s="516"/>
      <c r="IF105" s="516"/>
      <c r="IG105" s="516"/>
      <c r="IH105" s="516"/>
      <c r="II105" s="516"/>
      <c r="IJ105" s="516"/>
      <c r="IK105" s="516"/>
      <c r="IL105" s="516"/>
      <c r="IM105" s="516"/>
      <c r="IN105" s="516"/>
      <c r="IO105" s="516"/>
      <c r="IP105" s="516"/>
      <c r="IQ105" s="516"/>
      <c r="IR105" s="516"/>
      <c r="IS105" s="516"/>
      <c r="IT105" s="516"/>
      <c r="IU105" s="516"/>
      <c r="IV105" s="516"/>
      <c r="IW105" s="516"/>
      <c r="IX105" s="516"/>
      <c r="IY105" s="516"/>
      <c r="IZ105" s="516"/>
      <c r="JA105" s="516"/>
      <c r="JB105" s="516"/>
      <c r="JC105" s="516"/>
      <c r="JD105" s="516"/>
      <c r="JE105" s="516"/>
      <c r="JF105" s="516"/>
      <c r="JG105" s="516"/>
      <c r="JH105" s="516"/>
      <c r="JI105" s="516"/>
      <c r="JJ105" s="516"/>
      <c r="JK105" s="516"/>
      <c r="JL105" s="516"/>
      <c r="JM105" s="516"/>
      <c r="JN105" s="516"/>
      <c r="JO105" s="516"/>
      <c r="JP105" s="516"/>
      <c r="JQ105" s="516"/>
      <c r="JR105" s="516"/>
      <c r="JS105" s="516"/>
      <c r="JT105" s="516"/>
      <c r="JU105" s="516"/>
      <c r="JV105" s="516"/>
      <c r="JW105" s="516"/>
      <c r="JX105" s="516"/>
      <c r="JY105" s="516"/>
      <c r="JZ105" s="516"/>
      <c r="KA105" s="516"/>
      <c r="KB105" s="516"/>
      <c r="KC105" s="516"/>
      <c r="KD105" s="516"/>
      <c r="KE105" s="516"/>
      <c r="KF105" s="516"/>
      <c r="KG105" s="516"/>
      <c r="KH105" s="516"/>
      <c r="KI105" s="516"/>
      <c r="KJ105" s="516"/>
      <c r="KK105" s="516"/>
      <c r="KL105" s="516"/>
      <c r="KM105" s="516"/>
      <c r="KN105" s="516"/>
      <c r="KO105" s="516"/>
      <c r="KP105" s="516"/>
      <c r="KQ105" s="516"/>
      <c r="KR105" s="516"/>
      <c r="KS105" s="516"/>
      <c r="KT105" s="516"/>
      <c r="KU105" s="516"/>
      <c r="KV105" s="516"/>
      <c r="KW105" s="516"/>
      <c r="KX105" s="516"/>
      <c r="KY105" s="516"/>
      <c r="KZ105" s="516"/>
      <c r="LA105" s="516"/>
      <c r="LB105" s="516"/>
      <c r="LC105" s="516"/>
      <c r="LD105" s="516"/>
      <c r="LE105" s="516"/>
      <c r="LF105" s="516"/>
      <c r="LG105" s="516"/>
      <c r="LH105" s="516"/>
      <c r="LI105" s="516"/>
      <c r="LJ105" s="516"/>
      <c r="LK105" s="516"/>
      <c r="LL105" s="516"/>
      <c r="LM105" s="516"/>
      <c r="LN105" s="516"/>
      <c r="LO105" s="516"/>
      <c r="LP105" s="516"/>
      <c r="LQ105" s="516"/>
      <c r="LR105" s="516"/>
      <c r="LS105" s="516"/>
      <c r="LT105" s="516"/>
      <c r="LU105" s="516"/>
      <c r="LV105" s="516"/>
      <c r="LW105" s="516"/>
      <c r="LX105" s="516"/>
      <c r="LY105" s="516"/>
      <c r="LZ105" s="516"/>
      <c r="MA105" s="516"/>
      <c r="MB105" s="516"/>
      <c r="MC105" s="516"/>
      <c r="MD105" s="516"/>
      <c r="ME105" s="516"/>
      <c r="MF105" s="516"/>
      <c r="MG105" s="516"/>
      <c r="MH105" s="516"/>
      <c r="MI105" s="516"/>
      <c r="MJ105" s="516"/>
      <c r="MK105" s="516"/>
      <c r="ML105" s="516"/>
      <c r="MM105" s="516"/>
      <c r="MN105" s="516"/>
      <c r="MO105" s="516"/>
      <c r="MP105" s="516"/>
      <c r="MQ105" s="516"/>
      <c r="MR105" s="516"/>
      <c r="MS105" s="516"/>
      <c r="MT105" s="516"/>
      <c r="MU105" s="516"/>
      <c r="MV105" s="516"/>
      <c r="MW105" s="516"/>
      <c r="MX105" s="516"/>
      <c r="MY105" s="516"/>
      <c r="MZ105" s="516"/>
      <c r="NA105" s="516"/>
      <c r="NB105" s="516"/>
      <c r="NC105" s="516"/>
      <c r="ND105" s="516"/>
      <c r="NE105" s="516"/>
      <c r="NF105" s="516"/>
      <c r="NG105" s="516"/>
      <c r="NH105" s="516"/>
      <c r="NI105" s="516"/>
      <c r="NJ105" s="516"/>
      <c r="NK105" s="516"/>
      <c r="NL105" s="516"/>
      <c r="NM105" s="516"/>
      <c r="NN105" s="516"/>
      <c r="NO105" s="516"/>
      <c r="NP105" s="516"/>
      <c r="NQ105" s="516"/>
      <c r="NR105" s="516"/>
      <c r="NS105" s="516"/>
      <c r="NT105" s="516"/>
      <c r="NU105" s="516"/>
      <c r="NV105" s="516"/>
      <c r="NW105" s="516"/>
      <c r="NX105" s="516"/>
      <c r="NY105" s="516"/>
      <c r="NZ105" s="516"/>
      <c r="OA105" s="516"/>
      <c r="OB105" s="516"/>
      <c r="OC105" s="516"/>
      <c r="OD105" s="516"/>
      <c r="OE105" s="516"/>
      <c r="OF105" s="516"/>
      <c r="OG105" s="516"/>
      <c r="OH105" s="516"/>
      <c r="OI105" s="516"/>
      <c r="OJ105" s="516"/>
      <c r="OK105" s="516"/>
      <c r="OL105" s="516"/>
      <c r="OM105" s="516"/>
      <c r="ON105" s="516"/>
      <c r="OO105" s="516"/>
      <c r="OP105" s="516"/>
      <c r="OQ105" s="516"/>
      <c r="OR105" s="516"/>
      <c r="OS105" s="516"/>
      <c r="OT105" s="516"/>
      <c r="OU105" s="516"/>
      <c r="OV105" s="516"/>
      <c r="OW105" s="516"/>
      <c r="OX105" s="516"/>
      <c r="OY105" s="516"/>
      <c r="OZ105" s="516"/>
      <c r="PA105" s="516"/>
      <c r="PB105" s="516"/>
      <c r="PC105" s="516"/>
      <c r="PD105" s="516"/>
      <c r="PE105" s="516"/>
      <c r="PF105" s="516"/>
      <c r="PG105" s="516"/>
      <c r="PH105" s="516"/>
      <c r="PI105" s="516"/>
      <c r="PJ105" s="516"/>
      <c r="PK105" s="516"/>
      <c r="PL105" s="516"/>
      <c r="PM105" s="516"/>
      <c r="PN105" s="516"/>
      <c r="PO105" s="516"/>
      <c r="PP105" s="516"/>
      <c r="PQ105" s="516"/>
      <c r="PR105" s="516"/>
      <c r="PS105" s="516"/>
      <c r="PT105" s="516"/>
      <c r="PU105" s="516"/>
      <c r="PV105" s="516"/>
      <c r="PW105" s="516"/>
      <c r="PX105" s="516"/>
      <c r="PY105" s="516"/>
      <c r="PZ105" s="516"/>
      <c r="QA105" s="516"/>
      <c r="QB105" s="516"/>
      <c r="QC105" s="516"/>
      <c r="QD105" s="516"/>
      <c r="QE105" s="516"/>
      <c r="QF105" s="516"/>
      <c r="QG105" s="516"/>
      <c r="QH105" s="516"/>
      <c r="QI105" s="516"/>
      <c r="QJ105" s="516"/>
      <c r="QK105" s="516"/>
      <c r="QL105" s="516"/>
      <c r="QM105" s="516"/>
      <c r="QN105" s="516"/>
      <c r="QO105" s="516"/>
      <c r="QP105" s="516"/>
      <c r="QQ105" s="516"/>
      <c r="QR105" s="516"/>
      <c r="QS105" s="516"/>
      <c r="QT105" s="516"/>
      <c r="QU105" s="516"/>
      <c r="QV105" s="516"/>
      <c r="QW105" s="516"/>
      <c r="QX105" s="516"/>
      <c r="QY105" s="516"/>
      <c r="QZ105" s="516"/>
      <c r="RA105" s="516"/>
      <c r="RB105" s="516"/>
      <c r="RC105" s="516"/>
      <c r="RD105" s="516"/>
      <c r="RE105" s="516"/>
      <c r="RF105" s="516"/>
      <c r="RG105" s="516"/>
    </row>
    <row r="106" spans="5:475" x14ac:dyDescent="0.25">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c r="AA106" s="516"/>
      <c r="AB106" s="516"/>
      <c r="AC106" s="516"/>
      <c r="AD106" s="516"/>
      <c r="AE106" s="516"/>
      <c r="AF106" s="516"/>
      <c r="AG106" s="516"/>
      <c r="AH106" s="516"/>
      <c r="AI106" s="516"/>
      <c r="AJ106" s="516"/>
      <c r="AK106" s="516"/>
      <c r="AL106" s="516"/>
      <c r="AM106" s="516"/>
      <c r="AN106" s="516"/>
      <c r="AO106" s="516"/>
      <c r="AP106" s="516"/>
      <c r="AQ106" s="516"/>
      <c r="AR106" s="516"/>
      <c r="AS106" s="516"/>
      <c r="AT106" s="516"/>
      <c r="AU106" s="516"/>
      <c r="AV106" s="516"/>
      <c r="AW106" s="516"/>
      <c r="AX106" s="516"/>
      <c r="AY106" s="516"/>
      <c r="AZ106" s="516"/>
      <c r="BA106" s="516"/>
      <c r="BB106" s="516"/>
      <c r="BC106" s="516"/>
      <c r="BD106" s="516"/>
      <c r="BE106" s="516"/>
      <c r="BF106" s="516"/>
      <c r="BG106" s="516"/>
      <c r="BH106" s="516"/>
      <c r="BI106" s="516"/>
      <c r="BJ106" s="516"/>
      <c r="BK106" s="516"/>
      <c r="BL106" s="516"/>
      <c r="BM106" s="516"/>
      <c r="BN106" s="516"/>
      <c r="BO106" s="516"/>
      <c r="BP106" s="516"/>
      <c r="BQ106" s="516"/>
      <c r="BR106" s="516"/>
      <c r="BS106" s="516"/>
      <c r="BT106" s="516"/>
      <c r="BU106" s="516"/>
      <c r="BV106" s="516"/>
      <c r="BW106" s="516"/>
      <c r="BX106" s="516"/>
      <c r="BY106" s="516"/>
      <c r="BZ106" s="516"/>
      <c r="CA106" s="516"/>
      <c r="CB106" s="516"/>
      <c r="CC106" s="516"/>
      <c r="CD106" s="516"/>
      <c r="CE106" s="516"/>
      <c r="CF106" s="516"/>
      <c r="CG106" s="516"/>
      <c r="CH106" s="516"/>
      <c r="CI106" s="516"/>
      <c r="CJ106" s="516"/>
      <c r="CK106" s="516"/>
      <c r="CL106" s="516"/>
      <c r="CM106" s="516"/>
      <c r="CN106" s="516"/>
      <c r="CO106" s="516"/>
      <c r="CP106" s="516"/>
      <c r="CQ106" s="516"/>
      <c r="CR106" s="516"/>
      <c r="CS106" s="516"/>
      <c r="CT106" s="516"/>
      <c r="CU106" s="516"/>
      <c r="CV106" s="516"/>
      <c r="CW106" s="516"/>
      <c r="CX106" s="516"/>
      <c r="CY106" s="516"/>
      <c r="CZ106" s="516"/>
      <c r="DA106" s="516"/>
      <c r="DB106" s="516"/>
      <c r="DC106" s="516"/>
      <c r="DD106" s="516"/>
      <c r="DE106" s="516"/>
      <c r="DF106" s="516"/>
      <c r="DG106" s="516"/>
      <c r="DH106" s="516"/>
      <c r="DI106" s="516"/>
      <c r="DJ106" s="516"/>
      <c r="DK106" s="516"/>
      <c r="DL106" s="516"/>
      <c r="DM106" s="516"/>
      <c r="DN106" s="516"/>
      <c r="DO106" s="516"/>
      <c r="DP106" s="516"/>
      <c r="DQ106" s="516"/>
      <c r="DR106" s="516"/>
      <c r="DS106" s="516"/>
      <c r="DT106" s="516"/>
      <c r="DU106" s="516"/>
      <c r="DV106" s="516"/>
      <c r="DW106" s="516"/>
      <c r="DX106" s="516"/>
      <c r="DY106" s="516"/>
      <c r="DZ106" s="516"/>
      <c r="EA106" s="516"/>
      <c r="EB106" s="516"/>
      <c r="EC106" s="516"/>
      <c r="ED106" s="516"/>
      <c r="EE106" s="516"/>
      <c r="EF106" s="516"/>
      <c r="EG106" s="516"/>
      <c r="EH106" s="516"/>
      <c r="EI106" s="516"/>
      <c r="EJ106" s="516"/>
      <c r="EK106" s="516"/>
      <c r="EL106" s="516"/>
      <c r="EM106" s="516"/>
      <c r="EN106" s="516"/>
      <c r="EO106" s="516"/>
      <c r="EP106" s="516"/>
      <c r="EQ106" s="516"/>
      <c r="ER106" s="516"/>
      <c r="ES106" s="516"/>
      <c r="ET106" s="516"/>
      <c r="EU106" s="516"/>
      <c r="EV106" s="516"/>
      <c r="EW106" s="516"/>
      <c r="EX106" s="516"/>
      <c r="EY106" s="516"/>
      <c r="EZ106" s="516"/>
      <c r="FA106" s="516"/>
      <c r="FB106" s="516"/>
      <c r="FC106" s="516"/>
      <c r="FD106" s="516"/>
      <c r="FE106" s="516"/>
      <c r="FF106" s="516"/>
      <c r="FG106" s="516"/>
      <c r="FH106" s="516"/>
      <c r="FI106" s="516"/>
      <c r="FJ106" s="516"/>
      <c r="FK106" s="516"/>
      <c r="FL106" s="516"/>
      <c r="FM106" s="516"/>
      <c r="FN106" s="516"/>
      <c r="FO106" s="516"/>
      <c r="FP106" s="516"/>
      <c r="FQ106" s="516"/>
      <c r="FR106" s="516"/>
      <c r="FS106" s="516"/>
      <c r="FT106" s="516"/>
      <c r="FU106" s="516"/>
      <c r="FV106" s="516"/>
      <c r="FW106" s="516"/>
      <c r="FX106" s="516"/>
      <c r="FY106" s="516"/>
      <c r="FZ106" s="516"/>
      <c r="GA106" s="516"/>
      <c r="GB106" s="516"/>
      <c r="GC106" s="516"/>
      <c r="GD106" s="516"/>
      <c r="GE106" s="516"/>
      <c r="GF106" s="516"/>
      <c r="GG106" s="516"/>
      <c r="GH106" s="516"/>
      <c r="GI106" s="516"/>
      <c r="GJ106" s="516"/>
      <c r="GK106" s="516"/>
      <c r="GL106" s="516"/>
      <c r="GM106" s="516"/>
      <c r="GN106" s="516"/>
      <c r="GO106" s="516"/>
      <c r="GP106" s="516"/>
      <c r="GQ106" s="516"/>
      <c r="GR106" s="516"/>
      <c r="GS106" s="516"/>
      <c r="GT106" s="516"/>
      <c r="GU106" s="516"/>
      <c r="GV106" s="516"/>
      <c r="GW106" s="516"/>
      <c r="GX106" s="516"/>
      <c r="GY106" s="516"/>
      <c r="GZ106" s="516"/>
      <c r="HA106" s="516"/>
      <c r="HB106" s="516"/>
      <c r="HC106" s="516"/>
      <c r="HD106" s="516"/>
      <c r="HE106" s="516"/>
      <c r="HF106" s="516"/>
      <c r="HG106" s="516"/>
      <c r="HH106" s="516"/>
      <c r="HI106" s="516"/>
      <c r="HJ106" s="516"/>
      <c r="HK106" s="516"/>
      <c r="HL106" s="516"/>
      <c r="HM106" s="516"/>
      <c r="HN106" s="516"/>
      <c r="HO106" s="516"/>
      <c r="HP106" s="516"/>
      <c r="HQ106" s="516"/>
      <c r="HR106" s="516"/>
      <c r="HS106" s="516"/>
      <c r="HT106" s="516"/>
      <c r="HU106" s="516"/>
      <c r="HV106" s="516"/>
      <c r="HW106" s="516"/>
      <c r="HX106" s="516"/>
      <c r="HY106" s="516"/>
      <c r="HZ106" s="516"/>
      <c r="IA106" s="516"/>
      <c r="IB106" s="516"/>
      <c r="IC106" s="516"/>
      <c r="ID106" s="516"/>
      <c r="IE106" s="516"/>
      <c r="IF106" s="516"/>
      <c r="IG106" s="516"/>
      <c r="IH106" s="516"/>
      <c r="II106" s="516"/>
      <c r="IJ106" s="516"/>
      <c r="IK106" s="516"/>
      <c r="IL106" s="516"/>
      <c r="IM106" s="516"/>
      <c r="IN106" s="516"/>
      <c r="IO106" s="516"/>
      <c r="IP106" s="516"/>
      <c r="IQ106" s="516"/>
      <c r="IR106" s="516"/>
      <c r="IS106" s="516"/>
      <c r="IT106" s="516"/>
      <c r="IU106" s="516"/>
      <c r="IV106" s="516"/>
      <c r="IW106" s="516"/>
      <c r="IX106" s="516"/>
      <c r="IY106" s="516"/>
      <c r="IZ106" s="516"/>
      <c r="JA106" s="516"/>
      <c r="JB106" s="516"/>
      <c r="JC106" s="516"/>
      <c r="JD106" s="516"/>
      <c r="JE106" s="516"/>
      <c r="JF106" s="516"/>
      <c r="JG106" s="516"/>
      <c r="JH106" s="516"/>
      <c r="JI106" s="516"/>
      <c r="JJ106" s="516"/>
      <c r="JK106" s="516"/>
      <c r="JL106" s="516"/>
      <c r="JM106" s="516"/>
      <c r="JN106" s="516"/>
      <c r="JO106" s="516"/>
      <c r="JP106" s="516"/>
      <c r="JQ106" s="516"/>
      <c r="JR106" s="516"/>
      <c r="JS106" s="516"/>
      <c r="JT106" s="516"/>
      <c r="JU106" s="516"/>
      <c r="JV106" s="516"/>
      <c r="JW106" s="516"/>
      <c r="JX106" s="516"/>
      <c r="JY106" s="516"/>
      <c r="JZ106" s="516"/>
      <c r="KA106" s="516"/>
      <c r="KB106" s="516"/>
      <c r="KC106" s="516"/>
      <c r="KD106" s="516"/>
      <c r="KE106" s="516"/>
      <c r="KF106" s="516"/>
      <c r="KG106" s="516"/>
      <c r="KH106" s="516"/>
      <c r="KI106" s="516"/>
      <c r="KJ106" s="516"/>
      <c r="KK106" s="516"/>
      <c r="KL106" s="516"/>
      <c r="KM106" s="516"/>
      <c r="KN106" s="516"/>
      <c r="KO106" s="516"/>
      <c r="KP106" s="516"/>
      <c r="KQ106" s="516"/>
      <c r="KR106" s="516"/>
      <c r="KS106" s="516"/>
      <c r="KT106" s="516"/>
      <c r="KU106" s="516"/>
      <c r="KV106" s="516"/>
      <c r="KW106" s="516"/>
      <c r="KX106" s="516"/>
      <c r="KY106" s="516"/>
      <c r="KZ106" s="516"/>
      <c r="LA106" s="516"/>
      <c r="LB106" s="516"/>
      <c r="LC106" s="516"/>
      <c r="LD106" s="516"/>
      <c r="LE106" s="516"/>
      <c r="LF106" s="516"/>
      <c r="LG106" s="516"/>
      <c r="LH106" s="516"/>
      <c r="LI106" s="516"/>
      <c r="LJ106" s="516"/>
      <c r="LK106" s="516"/>
      <c r="LL106" s="516"/>
      <c r="LM106" s="516"/>
      <c r="LN106" s="516"/>
      <c r="LO106" s="516"/>
      <c r="LP106" s="516"/>
      <c r="LQ106" s="516"/>
      <c r="LR106" s="516"/>
      <c r="LS106" s="516"/>
      <c r="LT106" s="516"/>
      <c r="LU106" s="516"/>
      <c r="LV106" s="516"/>
      <c r="LW106" s="516"/>
      <c r="LX106" s="516"/>
      <c r="LY106" s="516"/>
      <c r="LZ106" s="516"/>
      <c r="MA106" s="516"/>
      <c r="MB106" s="516"/>
      <c r="MC106" s="516"/>
      <c r="MD106" s="516"/>
      <c r="ME106" s="516"/>
      <c r="MF106" s="516"/>
      <c r="MG106" s="516"/>
      <c r="MH106" s="516"/>
      <c r="MI106" s="516"/>
      <c r="MJ106" s="516"/>
      <c r="MK106" s="516"/>
      <c r="ML106" s="516"/>
      <c r="MM106" s="516"/>
      <c r="MN106" s="516"/>
      <c r="MO106" s="516"/>
      <c r="MP106" s="516"/>
      <c r="MQ106" s="516"/>
      <c r="MR106" s="516"/>
      <c r="MS106" s="516"/>
      <c r="MT106" s="516"/>
      <c r="MU106" s="516"/>
      <c r="MV106" s="516"/>
      <c r="MW106" s="516"/>
      <c r="MX106" s="516"/>
      <c r="MY106" s="516"/>
      <c r="MZ106" s="516"/>
      <c r="NA106" s="516"/>
      <c r="NB106" s="516"/>
      <c r="NC106" s="516"/>
      <c r="ND106" s="516"/>
      <c r="NE106" s="516"/>
      <c r="NF106" s="516"/>
      <c r="NG106" s="516"/>
      <c r="NH106" s="516"/>
      <c r="NI106" s="516"/>
      <c r="NJ106" s="516"/>
      <c r="NK106" s="516"/>
      <c r="NL106" s="516"/>
      <c r="NM106" s="516"/>
      <c r="NN106" s="516"/>
      <c r="NO106" s="516"/>
      <c r="NP106" s="516"/>
      <c r="NQ106" s="516"/>
      <c r="NR106" s="516"/>
      <c r="NS106" s="516"/>
      <c r="NT106" s="516"/>
      <c r="NU106" s="516"/>
      <c r="NV106" s="516"/>
      <c r="NW106" s="516"/>
      <c r="NX106" s="516"/>
      <c r="NY106" s="516"/>
      <c r="NZ106" s="516"/>
      <c r="OA106" s="516"/>
      <c r="OB106" s="516"/>
      <c r="OC106" s="516"/>
      <c r="OD106" s="516"/>
      <c r="OE106" s="516"/>
      <c r="OF106" s="516"/>
      <c r="OG106" s="516"/>
      <c r="OH106" s="516"/>
      <c r="OI106" s="516"/>
      <c r="OJ106" s="516"/>
      <c r="OK106" s="516"/>
      <c r="OL106" s="516"/>
      <c r="OM106" s="516"/>
      <c r="ON106" s="516"/>
      <c r="OO106" s="516"/>
      <c r="OP106" s="516"/>
      <c r="OQ106" s="516"/>
      <c r="OR106" s="516"/>
      <c r="OS106" s="516"/>
      <c r="OT106" s="516"/>
      <c r="OU106" s="516"/>
      <c r="OV106" s="516"/>
      <c r="OW106" s="516"/>
      <c r="OX106" s="516"/>
      <c r="OY106" s="516"/>
      <c r="OZ106" s="516"/>
      <c r="PA106" s="516"/>
      <c r="PB106" s="516"/>
      <c r="PC106" s="516"/>
      <c r="PD106" s="516"/>
      <c r="PE106" s="516"/>
      <c r="PF106" s="516"/>
      <c r="PG106" s="516"/>
      <c r="PH106" s="516"/>
      <c r="PI106" s="516"/>
      <c r="PJ106" s="516"/>
      <c r="PK106" s="516"/>
      <c r="PL106" s="516"/>
      <c r="PM106" s="516"/>
      <c r="PN106" s="516"/>
      <c r="PO106" s="516"/>
      <c r="PP106" s="516"/>
      <c r="PQ106" s="516"/>
      <c r="PR106" s="516"/>
      <c r="PS106" s="516"/>
      <c r="PT106" s="516"/>
      <c r="PU106" s="516"/>
      <c r="PV106" s="516"/>
      <c r="PW106" s="516"/>
      <c r="PX106" s="516"/>
      <c r="PY106" s="516"/>
      <c r="PZ106" s="516"/>
      <c r="QA106" s="516"/>
      <c r="QB106" s="516"/>
      <c r="QC106" s="516"/>
      <c r="QD106" s="516"/>
      <c r="QE106" s="516"/>
      <c r="QF106" s="516"/>
      <c r="QG106" s="516"/>
      <c r="QH106" s="516"/>
      <c r="QI106" s="516"/>
      <c r="QJ106" s="516"/>
      <c r="QK106" s="516"/>
      <c r="QL106" s="516"/>
      <c r="QM106" s="516"/>
      <c r="QN106" s="516"/>
      <c r="QO106" s="516"/>
      <c r="QP106" s="516"/>
      <c r="QQ106" s="516"/>
      <c r="QR106" s="516"/>
      <c r="QS106" s="516"/>
      <c r="QT106" s="516"/>
      <c r="QU106" s="516"/>
      <c r="QV106" s="516"/>
      <c r="QW106" s="516"/>
      <c r="QX106" s="516"/>
      <c r="QY106" s="516"/>
      <c r="QZ106" s="516"/>
      <c r="RA106" s="516"/>
      <c r="RB106" s="516"/>
      <c r="RC106" s="516"/>
      <c r="RD106" s="516"/>
      <c r="RE106" s="516"/>
      <c r="RF106" s="516"/>
      <c r="RG106" s="516"/>
    </row>
    <row r="107" spans="5:475" x14ac:dyDescent="0.25">
      <c r="E107" s="516"/>
      <c r="F107" s="516"/>
      <c r="G107" s="516"/>
      <c r="H107" s="516"/>
      <c r="I107" s="516"/>
      <c r="J107" s="516"/>
      <c r="K107" s="516"/>
      <c r="L107" s="516"/>
      <c r="M107" s="516"/>
      <c r="N107" s="516"/>
      <c r="O107" s="516"/>
      <c r="P107" s="516"/>
      <c r="Q107" s="516"/>
      <c r="R107" s="516"/>
      <c r="S107" s="516"/>
      <c r="T107" s="516"/>
      <c r="U107" s="516"/>
      <c r="V107" s="516"/>
      <c r="W107" s="516"/>
      <c r="X107" s="516"/>
      <c r="Y107" s="516"/>
      <c r="Z107" s="516"/>
      <c r="AA107" s="516"/>
      <c r="AB107" s="516"/>
      <c r="AC107" s="516"/>
      <c r="AD107" s="516"/>
      <c r="AE107" s="516"/>
      <c r="AF107" s="516"/>
      <c r="AG107" s="516"/>
      <c r="AH107" s="516"/>
      <c r="AI107" s="516"/>
      <c r="AJ107" s="516"/>
      <c r="AK107" s="516"/>
      <c r="AL107" s="516"/>
      <c r="AM107" s="516"/>
      <c r="AN107" s="516"/>
      <c r="AO107" s="516"/>
      <c r="AP107" s="516"/>
      <c r="AQ107" s="516"/>
      <c r="AR107" s="516"/>
      <c r="AS107" s="516"/>
      <c r="AT107" s="516"/>
      <c r="AU107" s="516"/>
      <c r="AV107" s="516"/>
      <c r="AW107" s="516"/>
      <c r="AX107" s="516"/>
      <c r="AY107" s="516"/>
      <c r="AZ107" s="516"/>
      <c r="BA107" s="516"/>
      <c r="BB107" s="516"/>
      <c r="BC107" s="516"/>
      <c r="BD107" s="516"/>
      <c r="BE107" s="516"/>
      <c r="BF107" s="516"/>
      <c r="BG107" s="516"/>
      <c r="BH107" s="516"/>
      <c r="BI107" s="516"/>
      <c r="BJ107" s="516"/>
      <c r="BK107" s="516"/>
      <c r="BL107" s="516"/>
      <c r="BM107" s="516"/>
      <c r="BN107" s="516"/>
      <c r="BO107" s="516"/>
      <c r="BP107" s="516"/>
      <c r="BQ107" s="516"/>
      <c r="BR107" s="516"/>
      <c r="BS107" s="516"/>
      <c r="BT107" s="516"/>
      <c r="BU107" s="516"/>
      <c r="BV107" s="516"/>
      <c r="BW107" s="516"/>
      <c r="BX107" s="516"/>
      <c r="BY107" s="516"/>
      <c r="BZ107" s="516"/>
      <c r="CA107" s="516"/>
      <c r="CB107" s="516"/>
      <c r="CC107" s="516"/>
      <c r="CD107" s="516"/>
      <c r="CE107" s="516"/>
      <c r="CF107" s="516"/>
      <c r="CG107" s="516"/>
      <c r="CH107" s="516"/>
      <c r="CI107" s="516"/>
      <c r="CJ107" s="516"/>
      <c r="CK107" s="516"/>
      <c r="CL107" s="516"/>
      <c r="CM107" s="516"/>
      <c r="CN107" s="516"/>
      <c r="CO107" s="516"/>
      <c r="CP107" s="516"/>
      <c r="CQ107" s="516"/>
      <c r="CR107" s="516"/>
      <c r="CS107" s="516"/>
      <c r="CT107" s="516"/>
      <c r="CU107" s="516"/>
      <c r="CV107" s="516"/>
      <c r="CW107" s="516"/>
      <c r="CX107" s="516"/>
      <c r="CY107" s="516"/>
      <c r="CZ107" s="516"/>
      <c r="DA107" s="516"/>
      <c r="DB107" s="516"/>
      <c r="DC107" s="516"/>
      <c r="DD107" s="516"/>
      <c r="DE107" s="516"/>
      <c r="DF107" s="516"/>
      <c r="DG107" s="516"/>
      <c r="DH107" s="516"/>
      <c r="DI107" s="516"/>
      <c r="DJ107" s="516"/>
      <c r="DK107" s="516"/>
      <c r="DL107" s="516"/>
      <c r="DM107" s="516"/>
      <c r="DN107" s="516"/>
      <c r="DO107" s="516"/>
      <c r="DP107" s="516"/>
      <c r="DQ107" s="516"/>
      <c r="DR107" s="516"/>
      <c r="DS107" s="516"/>
      <c r="DT107" s="516"/>
      <c r="DU107" s="516"/>
      <c r="DV107" s="516"/>
      <c r="DW107" s="516"/>
      <c r="DX107" s="516"/>
      <c r="DY107" s="516"/>
      <c r="DZ107" s="516"/>
      <c r="EA107" s="516"/>
      <c r="EB107" s="516"/>
      <c r="EC107" s="516"/>
      <c r="ED107" s="516"/>
      <c r="EE107" s="516"/>
      <c r="EF107" s="516"/>
      <c r="EG107" s="516"/>
      <c r="EH107" s="516"/>
      <c r="EI107" s="516"/>
      <c r="EJ107" s="516"/>
      <c r="EK107" s="516"/>
      <c r="EL107" s="516"/>
      <c r="EM107" s="516"/>
      <c r="EN107" s="516"/>
      <c r="EO107" s="516"/>
      <c r="EP107" s="516"/>
      <c r="EQ107" s="516"/>
      <c r="ER107" s="516"/>
      <c r="ES107" s="516"/>
      <c r="ET107" s="516"/>
      <c r="EU107" s="516"/>
      <c r="EV107" s="516"/>
      <c r="EW107" s="516"/>
      <c r="EX107" s="516"/>
      <c r="EY107" s="516"/>
      <c r="EZ107" s="516"/>
      <c r="FA107" s="516"/>
      <c r="FB107" s="516"/>
      <c r="FC107" s="516"/>
      <c r="FD107" s="516"/>
      <c r="FE107" s="516"/>
      <c r="FF107" s="516"/>
      <c r="FG107" s="516"/>
      <c r="FH107" s="516"/>
      <c r="FI107" s="516"/>
      <c r="FJ107" s="516"/>
      <c r="FK107" s="516"/>
      <c r="FL107" s="516"/>
      <c r="FM107" s="516"/>
      <c r="FN107" s="516"/>
      <c r="FO107" s="516"/>
      <c r="FP107" s="516"/>
      <c r="FQ107" s="516"/>
      <c r="FR107" s="516"/>
      <c r="FS107" s="516"/>
      <c r="FT107" s="516"/>
      <c r="FU107" s="516"/>
      <c r="FV107" s="516"/>
      <c r="FW107" s="516"/>
      <c r="FX107" s="516"/>
      <c r="FY107" s="516"/>
      <c r="FZ107" s="516"/>
      <c r="GA107" s="516"/>
      <c r="GB107" s="516"/>
      <c r="GC107" s="516"/>
      <c r="GD107" s="516"/>
      <c r="GE107" s="516"/>
      <c r="GF107" s="516"/>
      <c r="GG107" s="516"/>
      <c r="GH107" s="516"/>
      <c r="GI107" s="516"/>
      <c r="GJ107" s="516"/>
      <c r="GK107" s="516"/>
      <c r="GL107" s="516"/>
      <c r="GM107" s="516"/>
      <c r="GN107" s="516"/>
      <c r="GO107" s="516"/>
      <c r="GP107" s="516"/>
      <c r="GQ107" s="516"/>
      <c r="GR107" s="516"/>
      <c r="GS107" s="516"/>
      <c r="GT107" s="516"/>
      <c r="GU107" s="516"/>
      <c r="GV107" s="516"/>
      <c r="GW107" s="516"/>
      <c r="GX107" s="516"/>
      <c r="GY107" s="516"/>
      <c r="GZ107" s="516"/>
      <c r="HA107" s="516"/>
      <c r="HB107" s="516"/>
      <c r="HC107" s="516"/>
      <c r="HD107" s="516"/>
      <c r="HE107" s="516"/>
      <c r="HF107" s="516"/>
      <c r="HG107" s="516"/>
      <c r="HH107" s="516"/>
      <c r="HI107" s="516"/>
      <c r="HJ107" s="516"/>
      <c r="HK107" s="516"/>
      <c r="HL107" s="516"/>
      <c r="HM107" s="516"/>
      <c r="HN107" s="516"/>
      <c r="HO107" s="516"/>
      <c r="HP107" s="516"/>
      <c r="HQ107" s="516"/>
      <c r="HR107" s="516"/>
      <c r="HS107" s="516"/>
      <c r="HT107" s="516"/>
      <c r="HU107" s="516"/>
      <c r="HV107" s="516"/>
      <c r="HW107" s="516"/>
      <c r="HX107" s="516"/>
      <c r="HY107" s="516"/>
      <c r="HZ107" s="516"/>
      <c r="IA107" s="516"/>
      <c r="IB107" s="516"/>
      <c r="IC107" s="516"/>
      <c r="ID107" s="516"/>
      <c r="IE107" s="516"/>
      <c r="IF107" s="516"/>
      <c r="IG107" s="516"/>
      <c r="IH107" s="516"/>
      <c r="II107" s="516"/>
      <c r="IJ107" s="516"/>
      <c r="IK107" s="516"/>
      <c r="IL107" s="516"/>
      <c r="IM107" s="516"/>
      <c r="IN107" s="516"/>
      <c r="IO107" s="516"/>
      <c r="IP107" s="516"/>
      <c r="IQ107" s="516"/>
      <c r="IR107" s="516"/>
      <c r="IS107" s="516"/>
      <c r="IT107" s="516"/>
      <c r="IU107" s="516"/>
      <c r="IV107" s="516"/>
      <c r="IW107" s="516"/>
      <c r="IX107" s="516"/>
      <c r="IY107" s="516"/>
      <c r="IZ107" s="516"/>
      <c r="JA107" s="516"/>
      <c r="JB107" s="516"/>
      <c r="JC107" s="516"/>
      <c r="JD107" s="516"/>
      <c r="JE107" s="516"/>
      <c r="JF107" s="516"/>
      <c r="JG107" s="516"/>
      <c r="JH107" s="516"/>
      <c r="JI107" s="516"/>
      <c r="JJ107" s="516"/>
      <c r="JK107" s="516"/>
      <c r="JL107" s="516"/>
      <c r="JM107" s="516"/>
      <c r="JN107" s="516"/>
      <c r="JO107" s="516"/>
      <c r="JP107" s="516"/>
      <c r="JQ107" s="516"/>
      <c r="JR107" s="516"/>
      <c r="JS107" s="516"/>
      <c r="JT107" s="516"/>
      <c r="JU107" s="516"/>
      <c r="JV107" s="516"/>
      <c r="JW107" s="516"/>
      <c r="JX107" s="516"/>
      <c r="JY107" s="516"/>
      <c r="JZ107" s="516"/>
      <c r="KA107" s="516"/>
      <c r="KB107" s="516"/>
      <c r="KC107" s="516"/>
      <c r="KD107" s="516"/>
      <c r="KE107" s="516"/>
      <c r="KF107" s="516"/>
      <c r="KG107" s="516"/>
      <c r="KH107" s="516"/>
      <c r="KI107" s="516"/>
      <c r="KJ107" s="516"/>
      <c r="KK107" s="516"/>
      <c r="KL107" s="516"/>
      <c r="KM107" s="516"/>
      <c r="KN107" s="516"/>
      <c r="KO107" s="516"/>
      <c r="KP107" s="516"/>
      <c r="KQ107" s="516"/>
      <c r="KR107" s="516"/>
      <c r="KS107" s="516"/>
      <c r="KT107" s="516"/>
      <c r="KU107" s="516"/>
      <c r="KV107" s="516"/>
      <c r="KW107" s="516"/>
      <c r="KX107" s="516"/>
      <c r="KY107" s="516"/>
      <c r="KZ107" s="516"/>
      <c r="LA107" s="516"/>
      <c r="LB107" s="516"/>
      <c r="LC107" s="516"/>
      <c r="LD107" s="516"/>
      <c r="LE107" s="516"/>
      <c r="LF107" s="516"/>
      <c r="LG107" s="516"/>
      <c r="LH107" s="516"/>
      <c r="LI107" s="516"/>
      <c r="LJ107" s="516"/>
      <c r="LK107" s="516"/>
      <c r="LL107" s="516"/>
      <c r="LM107" s="516"/>
      <c r="LN107" s="516"/>
      <c r="LO107" s="516"/>
      <c r="LP107" s="516"/>
      <c r="LQ107" s="516"/>
      <c r="LR107" s="516"/>
      <c r="LS107" s="516"/>
      <c r="LT107" s="516"/>
      <c r="LU107" s="516"/>
      <c r="LV107" s="516"/>
      <c r="LW107" s="516"/>
      <c r="LX107" s="516"/>
      <c r="LY107" s="516"/>
      <c r="LZ107" s="516"/>
      <c r="MA107" s="516"/>
      <c r="MB107" s="516"/>
      <c r="MC107" s="516"/>
      <c r="MD107" s="516"/>
      <c r="ME107" s="516"/>
      <c r="MF107" s="516"/>
      <c r="MG107" s="516"/>
      <c r="MH107" s="516"/>
      <c r="MI107" s="516"/>
      <c r="MJ107" s="516"/>
      <c r="MK107" s="516"/>
      <c r="ML107" s="516"/>
      <c r="MM107" s="516"/>
      <c r="MN107" s="516"/>
      <c r="MO107" s="516"/>
      <c r="MP107" s="516"/>
      <c r="MQ107" s="516"/>
      <c r="MR107" s="516"/>
      <c r="MS107" s="516"/>
      <c r="MT107" s="516"/>
      <c r="MU107" s="516"/>
      <c r="MV107" s="516"/>
      <c r="MW107" s="516"/>
      <c r="MX107" s="516"/>
      <c r="MY107" s="516"/>
      <c r="MZ107" s="516"/>
      <c r="NA107" s="516"/>
      <c r="NB107" s="516"/>
      <c r="NC107" s="516"/>
      <c r="ND107" s="516"/>
      <c r="NE107" s="516"/>
      <c r="NF107" s="516"/>
      <c r="NG107" s="516"/>
      <c r="NH107" s="516"/>
      <c r="NI107" s="516"/>
      <c r="NJ107" s="516"/>
      <c r="NK107" s="516"/>
      <c r="NL107" s="516"/>
      <c r="NM107" s="516"/>
      <c r="NN107" s="516"/>
      <c r="NO107" s="516"/>
      <c r="NP107" s="516"/>
      <c r="NQ107" s="516"/>
      <c r="NR107" s="516"/>
      <c r="NS107" s="516"/>
      <c r="NT107" s="516"/>
      <c r="NU107" s="516"/>
      <c r="NV107" s="516"/>
      <c r="NW107" s="516"/>
      <c r="NX107" s="516"/>
      <c r="NY107" s="516"/>
      <c r="NZ107" s="516"/>
      <c r="OA107" s="516"/>
      <c r="OB107" s="516"/>
      <c r="OC107" s="516"/>
      <c r="OD107" s="516"/>
      <c r="OE107" s="516"/>
      <c r="OF107" s="516"/>
      <c r="OG107" s="516"/>
      <c r="OH107" s="516"/>
      <c r="OI107" s="516"/>
      <c r="OJ107" s="516"/>
      <c r="OK107" s="516"/>
      <c r="OL107" s="516"/>
      <c r="OM107" s="516"/>
      <c r="ON107" s="516"/>
      <c r="OO107" s="516"/>
      <c r="OP107" s="516"/>
      <c r="OQ107" s="516"/>
      <c r="OR107" s="516"/>
      <c r="OS107" s="516"/>
      <c r="OT107" s="516"/>
      <c r="OU107" s="516"/>
      <c r="OV107" s="516"/>
      <c r="OW107" s="516"/>
      <c r="OX107" s="516"/>
      <c r="OY107" s="516"/>
      <c r="OZ107" s="516"/>
      <c r="PA107" s="516"/>
      <c r="PB107" s="516"/>
      <c r="PC107" s="516"/>
      <c r="PD107" s="516"/>
      <c r="PE107" s="516"/>
      <c r="PF107" s="516"/>
      <c r="PG107" s="516"/>
      <c r="PH107" s="516"/>
      <c r="PI107" s="516"/>
      <c r="PJ107" s="516"/>
      <c r="PK107" s="516"/>
      <c r="PL107" s="516"/>
      <c r="PM107" s="516"/>
      <c r="PN107" s="516"/>
      <c r="PO107" s="516"/>
      <c r="PP107" s="516"/>
      <c r="PQ107" s="516"/>
      <c r="PR107" s="516"/>
      <c r="PS107" s="516"/>
      <c r="PT107" s="516"/>
      <c r="PU107" s="516"/>
      <c r="PV107" s="516"/>
      <c r="PW107" s="516"/>
      <c r="PX107" s="516"/>
      <c r="PY107" s="516"/>
      <c r="PZ107" s="516"/>
      <c r="QA107" s="516"/>
      <c r="QB107" s="516"/>
      <c r="QC107" s="516"/>
      <c r="QD107" s="516"/>
      <c r="QE107" s="516"/>
      <c r="QF107" s="516"/>
      <c r="QG107" s="516"/>
      <c r="QH107" s="516"/>
      <c r="QI107" s="516"/>
      <c r="QJ107" s="516"/>
      <c r="QK107" s="516"/>
      <c r="QL107" s="516"/>
      <c r="QM107" s="516"/>
      <c r="QN107" s="516"/>
      <c r="QO107" s="516"/>
      <c r="QP107" s="516"/>
      <c r="QQ107" s="516"/>
      <c r="QR107" s="516"/>
      <c r="QS107" s="516"/>
      <c r="QT107" s="516"/>
      <c r="QU107" s="516"/>
      <c r="QV107" s="516"/>
      <c r="QW107" s="516"/>
      <c r="QX107" s="516"/>
      <c r="QY107" s="516"/>
      <c r="QZ107" s="516"/>
      <c r="RA107" s="516"/>
      <c r="RB107" s="516"/>
      <c r="RC107" s="516"/>
      <c r="RD107" s="516"/>
      <c r="RE107" s="516"/>
      <c r="RF107" s="516"/>
      <c r="RG107" s="516"/>
    </row>
    <row r="108" spans="5:475" x14ac:dyDescent="0.25">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AB108" s="516"/>
      <c r="AC108" s="516"/>
      <c r="AD108" s="516"/>
      <c r="AE108" s="516"/>
      <c r="AF108" s="516"/>
      <c r="AG108" s="516"/>
      <c r="AH108" s="516"/>
      <c r="AI108" s="516"/>
      <c r="AJ108" s="516"/>
      <c r="AK108" s="516"/>
      <c r="AL108" s="516"/>
      <c r="AM108" s="516"/>
      <c r="AN108" s="516"/>
      <c r="AO108" s="516"/>
      <c r="AP108" s="516"/>
      <c r="AQ108" s="516"/>
      <c r="AR108" s="516"/>
      <c r="AS108" s="516"/>
      <c r="AT108" s="516"/>
      <c r="AU108" s="516"/>
      <c r="AV108" s="516"/>
      <c r="AW108" s="516"/>
      <c r="AX108" s="516"/>
      <c r="AY108" s="516"/>
      <c r="AZ108" s="516"/>
      <c r="BA108" s="516"/>
      <c r="BB108" s="516"/>
      <c r="BC108" s="516"/>
      <c r="BD108" s="516"/>
      <c r="BE108" s="516"/>
      <c r="BF108" s="516"/>
      <c r="BG108" s="516"/>
      <c r="BH108" s="516"/>
      <c r="BI108" s="516"/>
      <c r="BJ108" s="516"/>
      <c r="BK108" s="516"/>
      <c r="BL108" s="516"/>
      <c r="BM108" s="516"/>
      <c r="BN108" s="516"/>
      <c r="BO108" s="516"/>
      <c r="BP108" s="516"/>
      <c r="BQ108" s="516"/>
      <c r="BR108" s="516"/>
      <c r="BS108" s="516"/>
      <c r="BT108" s="516"/>
      <c r="BU108" s="516"/>
      <c r="BV108" s="516"/>
      <c r="BW108" s="516"/>
      <c r="BX108" s="516"/>
      <c r="BY108" s="516"/>
      <c r="BZ108" s="516"/>
      <c r="CA108" s="516"/>
      <c r="CB108" s="516"/>
      <c r="CC108" s="516"/>
      <c r="CD108" s="516"/>
      <c r="CE108" s="516"/>
      <c r="CF108" s="516"/>
      <c r="CG108" s="516"/>
      <c r="CH108" s="516"/>
      <c r="CI108" s="516"/>
      <c r="CJ108" s="516"/>
      <c r="CK108" s="516"/>
      <c r="CL108" s="516"/>
      <c r="CM108" s="516"/>
      <c r="CN108" s="516"/>
      <c r="CO108" s="516"/>
      <c r="CP108" s="516"/>
      <c r="CQ108" s="516"/>
      <c r="CR108" s="516"/>
      <c r="CS108" s="516"/>
      <c r="CT108" s="516"/>
      <c r="CU108" s="516"/>
      <c r="CV108" s="516"/>
      <c r="CW108" s="516"/>
      <c r="CX108" s="516"/>
      <c r="CY108" s="516"/>
      <c r="CZ108" s="516"/>
      <c r="DA108" s="516"/>
      <c r="DB108" s="516"/>
      <c r="DC108" s="516"/>
      <c r="DD108" s="516"/>
      <c r="DE108" s="516"/>
      <c r="DF108" s="516"/>
      <c r="DG108" s="516"/>
      <c r="DH108" s="516"/>
      <c r="DI108" s="516"/>
      <c r="DJ108" s="516"/>
      <c r="DK108" s="516"/>
      <c r="DL108" s="516"/>
      <c r="DM108" s="516"/>
      <c r="DN108" s="516"/>
      <c r="DO108" s="516"/>
      <c r="DP108" s="516"/>
      <c r="DQ108" s="516"/>
      <c r="DR108" s="516"/>
      <c r="DS108" s="516"/>
      <c r="DT108" s="516"/>
      <c r="DU108" s="516"/>
      <c r="DV108" s="516"/>
      <c r="DW108" s="516"/>
      <c r="DX108" s="516"/>
      <c r="DY108" s="516"/>
      <c r="DZ108" s="516"/>
      <c r="EA108" s="516"/>
      <c r="EB108" s="516"/>
      <c r="EC108" s="516"/>
      <c r="ED108" s="516"/>
      <c r="EE108" s="516"/>
      <c r="EF108" s="516"/>
      <c r="EG108" s="516"/>
      <c r="EH108" s="516"/>
      <c r="EI108" s="516"/>
      <c r="EJ108" s="516"/>
      <c r="EK108" s="516"/>
      <c r="EL108" s="516"/>
      <c r="EM108" s="516"/>
      <c r="EN108" s="516"/>
      <c r="EO108" s="516"/>
      <c r="EP108" s="516"/>
      <c r="EQ108" s="516"/>
      <c r="ER108" s="516"/>
      <c r="ES108" s="516"/>
      <c r="ET108" s="516"/>
      <c r="EU108" s="516"/>
      <c r="EV108" s="516"/>
      <c r="EW108" s="516"/>
      <c r="EX108" s="516"/>
      <c r="EY108" s="516"/>
      <c r="EZ108" s="516"/>
      <c r="FA108" s="516"/>
      <c r="FB108" s="516"/>
      <c r="FC108" s="516"/>
      <c r="FD108" s="516"/>
      <c r="FE108" s="516"/>
      <c r="FF108" s="516"/>
      <c r="FG108" s="516"/>
      <c r="FH108" s="516"/>
      <c r="FI108" s="516"/>
      <c r="FJ108" s="516"/>
      <c r="FK108" s="516"/>
      <c r="FL108" s="516"/>
      <c r="FM108" s="516"/>
      <c r="FN108" s="516"/>
      <c r="FO108" s="516"/>
      <c r="FP108" s="516"/>
      <c r="FQ108" s="516"/>
      <c r="FR108" s="516"/>
      <c r="FS108" s="516"/>
      <c r="FT108" s="516"/>
      <c r="FU108" s="516"/>
      <c r="FV108" s="516"/>
      <c r="FW108" s="516"/>
      <c r="FX108" s="516"/>
      <c r="FY108" s="516"/>
      <c r="FZ108" s="516"/>
      <c r="GA108" s="516"/>
      <c r="GB108" s="516"/>
      <c r="GC108" s="516"/>
      <c r="GD108" s="516"/>
      <c r="GE108" s="516"/>
      <c r="GF108" s="516"/>
      <c r="GG108" s="516"/>
      <c r="GH108" s="516"/>
      <c r="GI108" s="516"/>
      <c r="GJ108" s="516"/>
      <c r="GK108" s="516"/>
      <c r="GL108" s="516"/>
      <c r="GM108" s="516"/>
      <c r="GN108" s="516"/>
      <c r="GO108" s="516"/>
      <c r="GP108" s="516"/>
      <c r="GQ108" s="516"/>
      <c r="GR108" s="516"/>
      <c r="GS108" s="516"/>
      <c r="GT108" s="516"/>
      <c r="GU108" s="516"/>
      <c r="GV108" s="516"/>
      <c r="GW108" s="516"/>
      <c r="GX108" s="516"/>
      <c r="GY108" s="516"/>
      <c r="GZ108" s="516"/>
      <c r="HA108" s="516"/>
      <c r="HB108" s="516"/>
      <c r="HC108" s="516"/>
      <c r="HD108" s="516"/>
      <c r="HE108" s="516"/>
      <c r="HF108" s="516"/>
      <c r="HG108" s="516"/>
      <c r="HH108" s="516"/>
      <c r="HI108" s="516"/>
      <c r="HJ108" s="516"/>
      <c r="HK108" s="516"/>
      <c r="HL108" s="516"/>
      <c r="HM108" s="516"/>
      <c r="HN108" s="516"/>
      <c r="HO108" s="516"/>
      <c r="HP108" s="516"/>
      <c r="HQ108" s="516"/>
      <c r="HR108" s="516"/>
      <c r="HS108" s="516"/>
      <c r="HT108" s="516"/>
      <c r="HU108" s="516"/>
      <c r="HV108" s="516"/>
      <c r="HW108" s="516"/>
      <c r="HX108" s="516"/>
      <c r="HY108" s="516"/>
      <c r="HZ108" s="516"/>
      <c r="IA108" s="516"/>
      <c r="IB108" s="516"/>
      <c r="IC108" s="516"/>
      <c r="ID108" s="516"/>
      <c r="IE108" s="516"/>
      <c r="IF108" s="516"/>
      <c r="IG108" s="516"/>
      <c r="IH108" s="516"/>
      <c r="II108" s="516"/>
      <c r="IJ108" s="516"/>
      <c r="IK108" s="516"/>
      <c r="IL108" s="516"/>
      <c r="IM108" s="516"/>
      <c r="IN108" s="516"/>
      <c r="IO108" s="516"/>
      <c r="IP108" s="516"/>
      <c r="IQ108" s="516"/>
      <c r="IR108" s="516"/>
      <c r="IS108" s="516"/>
      <c r="IT108" s="516"/>
      <c r="IU108" s="516"/>
      <c r="IV108" s="516"/>
      <c r="IW108" s="516"/>
      <c r="IX108" s="516"/>
      <c r="IY108" s="516"/>
      <c r="IZ108" s="516"/>
      <c r="JA108" s="516"/>
      <c r="JB108" s="516"/>
      <c r="JC108" s="516"/>
      <c r="JD108" s="516"/>
      <c r="JE108" s="516"/>
      <c r="JF108" s="516"/>
      <c r="JG108" s="516"/>
      <c r="JH108" s="516"/>
      <c r="JI108" s="516"/>
      <c r="JJ108" s="516"/>
      <c r="JK108" s="516"/>
      <c r="JL108" s="516"/>
      <c r="JM108" s="516"/>
      <c r="JN108" s="516"/>
      <c r="JO108" s="516"/>
      <c r="JP108" s="516"/>
      <c r="JQ108" s="516"/>
      <c r="JR108" s="516"/>
      <c r="JS108" s="516"/>
      <c r="JT108" s="516"/>
      <c r="JU108" s="516"/>
      <c r="JV108" s="516"/>
      <c r="JW108" s="516"/>
      <c r="JX108" s="516"/>
      <c r="JY108" s="516"/>
      <c r="JZ108" s="516"/>
      <c r="KA108" s="516"/>
      <c r="KB108" s="516"/>
      <c r="KC108" s="516"/>
      <c r="KD108" s="516"/>
      <c r="KE108" s="516"/>
      <c r="KF108" s="516"/>
      <c r="KG108" s="516"/>
      <c r="KH108" s="516"/>
      <c r="KI108" s="516"/>
      <c r="KJ108" s="516"/>
      <c r="KK108" s="516"/>
      <c r="KL108" s="516"/>
      <c r="KM108" s="516"/>
      <c r="KN108" s="516"/>
      <c r="KO108" s="516"/>
      <c r="KP108" s="516"/>
      <c r="KQ108" s="516"/>
      <c r="KR108" s="516"/>
      <c r="KS108" s="516"/>
      <c r="KT108" s="516"/>
      <c r="KU108" s="516"/>
      <c r="KV108" s="516"/>
      <c r="KW108" s="516"/>
      <c r="KX108" s="516"/>
      <c r="KY108" s="516"/>
      <c r="KZ108" s="516"/>
      <c r="LA108" s="516"/>
      <c r="LB108" s="516"/>
      <c r="LC108" s="516"/>
      <c r="LD108" s="516"/>
      <c r="LE108" s="516"/>
      <c r="LF108" s="516"/>
      <c r="LG108" s="516"/>
      <c r="LH108" s="516"/>
      <c r="LI108" s="516"/>
      <c r="LJ108" s="516"/>
      <c r="LK108" s="516"/>
      <c r="LL108" s="516"/>
      <c r="LM108" s="516"/>
      <c r="LN108" s="516"/>
      <c r="LO108" s="516"/>
      <c r="LP108" s="516"/>
      <c r="LQ108" s="516"/>
      <c r="LR108" s="516"/>
      <c r="LS108" s="516"/>
      <c r="LT108" s="516"/>
      <c r="LU108" s="516"/>
      <c r="LV108" s="516"/>
      <c r="LW108" s="516"/>
      <c r="LX108" s="516"/>
      <c r="LY108" s="516"/>
      <c r="LZ108" s="516"/>
      <c r="MA108" s="516"/>
      <c r="MB108" s="516"/>
      <c r="MC108" s="516"/>
      <c r="MD108" s="516"/>
      <c r="ME108" s="516"/>
      <c r="MF108" s="516"/>
      <c r="MG108" s="516"/>
      <c r="MH108" s="516"/>
      <c r="MI108" s="516"/>
      <c r="MJ108" s="516"/>
      <c r="MK108" s="516"/>
      <c r="ML108" s="516"/>
      <c r="MM108" s="516"/>
      <c r="MN108" s="516"/>
      <c r="MO108" s="516"/>
      <c r="MP108" s="516"/>
      <c r="MQ108" s="516"/>
      <c r="MR108" s="516"/>
      <c r="MS108" s="516"/>
      <c r="MT108" s="516"/>
      <c r="MU108" s="516"/>
      <c r="MV108" s="516"/>
      <c r="MW108" s="516"/>
      <c r="MX108" s="516"/>
      <c r="MY108" s="516"/>
      <c r="MZ108" s="516"/>
      <c r="NA108" s="516"/>
      <c r="NB108" s="516"/>
      <c r="NC108" s="516"/>
      <c r="ND108" s="516"/>
      <c r="NE108" s="516"/>
      <c r="NF108" s="516"/>
      <c r="NG108" s="516"/>
      <c r="NH108" s="516"/>
      <c r="NI108" s="516"/>
      <c r="NJ108" s="516"/>
      <c r="NK108" s="516"/>
      <c r="NL108" s="516"/>
      <c r="NM108" s="516"/>
      <c r="NN108" s="516"/>
      <c r="NO108" s="516"/>
      <c r="NP108" s="516"/>
      <c r="NQ108" s="516"/>
      <c r="NR108" s="516"/>
      <c r="NS108" s="516"/>
      <c r="NT108" s="516"/>
      <c r="NU108" s="516"/>
      <c r="NV108" s="516"/>
      <c r="NW108" s="516"/>
      <c r="NX108" s="516"/>
      <c r="NY108" s="516"/>
      <c r="NZ108" s="516"/>
      <c r="OA108" s="516"/>
      <c r="OB108" s="516"/>
      <c r="OC108" s="516"/>
      <c r="OD108" s="516"/>
      <c r="OE108" s="516"/>
      <c r="OF108" s="516"/>
      <c r="OG108" s="516"/>
      <c r="OH108" s="516"/>
      <c r="OI108" s="516"/>
      <c r="OJ108" s="516"/>
      <c r="OK108" s="516"/>
      <c r="OL108" s="516"/>
      <c r="OM108" s="516"/>
      <c r="ON108" s="516"/>
      <c r="OO108" s="516"/>
      <c r="OP108" s="516"/>
      <c r="OQ108" s="516"/>
      <c r="OR108" s="516"/>
      <c r="OS108" s="516"/>
      <c r="OT108" s="516"/>
      <c r="OU108" s="516"/>
      <c r="OV108" s="516"/>
      <c r="OW108" s="516"/>
      <c r="OX108" s="516"/>
      <c r="OY108" s="516"/>
      <c r="OZ108" s="516"/>
      <c r="PA108" s="516"/>
      <c r="PB108" s="516"/>
      <c r="PC108" s="516"/>
      <c r="PD108" s="516"/>
      <c r="PE108" s="516"/>
      <c r="PF108" s="516"/>
      <c r="PG108" s="516"/>
      <c r="PH108" s="516"/>
      <c r="PI108" s="516"/>
      <c r="PJ108" s="516"/>
      <c r="PK108" s="516"/>
      <c r="PL108" s="516"/>
      <c r="PM108" s="516"/>
      <c r="PN108" s="516"/>
      <c r="PO108" s="516"/>
      <c r="PP108" s="516"/>
      <c r="PQ108" s="516"/>
      <c r="PR108" s="516"/>
      <c r="PS108" s="516"/>
      <c r="PT108" s="516"/>
      <c r="PU108" s="516"/>
      <c r="PV108" s="516"/>
      <c r="PW108" s="516"/>
      <c r="PX108" s="516"/>
      <c r="PY108" s="516"/>
      <c r="PZ108" s="516"/>
      <c r="QA108" s="516"/>
      <c r="QB108" s="516"/>
      <c r="QC108" s="516"/>
      <c r="QD108" s="516"/>
      <c r="QE108" s="516"/>
      <c r="QF108" s="516"/>
      <c r="QG108" s="516"/>
      <c r="QH108" s="516"/>
      <c r="QI108" s="516"/>
      <c r="QJ108" s="516"/>
      <c r="QK108" s="516"/>
      <c r="QL108" s="516"/>
      <c r="QM108" s="516"/>
      <c r="QN108" s="516"/>
      <c r="QO108" s="516"/>
      <c r="QP108" s="516"/>
      <c r="QQ108" s="516"/>
      <c r="QR108" s="516"/>
      <c r="QS108" s="516"/>
      <c r="QT108" s="516"/>
      <c r="QU108" s="516"/>
      <c r="QV108" s="516"/>
      <c r="QW108" s="516"/>
      <c r="QX108" s="516"/>
      <c r="QY108" s="516"/>
      <c r="QZ108" s="516"/>
      <c r="RA108" s="516"/>
      <c r="RB108" s="516"/>
      <c r="RC108" s="516"/>
      <c r="RD108" s="516"/>
      <c r="RE108" s="516"/>
      <c r="RF108" s="516"/>
      <c r="RG108" s="516"/>
    </row>
    <row r="109" spans="5:475" x14ac:dyDescent="0.25">
      <c r="E109" s="516"/>
      <c r="F109" s="516"/>
      <c r="G109" s="516"/>
      <c r="H109" s="516"/>
      <c r="I109" s="516"/>
      <c r="J109" s="516"/>
      <c r="K109" s="516"/>
      <c r="L109" s="516"/>
      <c r="M109" s="516"/>
      <c r="N109" s="516"/>
      <c r="O109" s="516"/>
      <c r="P109" s="516"/>
      <c r="Q109" s="516"/>
      <c r="R109" s="516"/>
      <c r="S109" s="516"/>
      <c r="T109" s="516"/>
      <c r="U109" s="516"/>
      <c r="V109" s="516"/>
      <c r="W109" s="516"/>
      <c r="X109" s="516"/>
      <c r="Y109" s="516"/>
      <c r="Z109" s="516"/>
      <c r="AA109" s="516"/>
      <c r="AB109" s="516"/>
      <c r="AC109" s="516"/>
      <c r="AD109" s="516"/>
      <c r="AE109" s="516"/>
      <c r="AF109" s="516"/>
      <c r="AG109" s="516"/>
      <c r="AH109" s="516"/>
      <c r="AI109" s="516"/>
      <c r="AJ109" s="516"/>
      <c r="AK109" s="516"/>
      <c r="AL109" s="516"/>
      <c r="AM109" s="516"/>
      <c r="AN109" s="516"/>
      <c r="AO109" s="516"/>
      <c r="AP109" s="516"/>
      <c r="AQ109" s="516"/>
      <c r="AR109" s="516"/>
      <c r="AS109" s="516"/>
      <c r="AT109" s="516"/>
      <c r="AU109" s="516"/>
      <c r="AV109" s="516"/>
      <c r="AW109" s="516"/>
      <c r="AX109" s="516"/>
      <c r="AY109" s="516"/>
      <c r="AZ109" s="516"/>
      <c r="BA109" s="516"/>
      <c r="BB109" s="516"/>
      <c r="BC109" s="516"/>
      <c r="BD109" s="516"/>
      <c r="BE109" s="516"/>
      <c r="BF109" s="516"/>
      <c r="BG109" s="516"/>
      <c r="BH109" s="516"/>
      <c r="BI109" s="516"/>
      <c r="BJ109" s="516"/>
      <c r="BK109" s="516"/>
      <c r="BL109" s="516"/>
      <c r="BM109" s="516"/>
      <c r="BN109" s="516"/>
      <c r="BO109" s="516"/>
      <c r="BP109" s="516"/>
      <c r="BQ109" s="516"/>
      <c r="BR109" s="516"/>
      <c r="BS109" s="516"/>
      <c r="BT109" s="516"/>
      <c r="BU109" s="516"/>
      <c r="BV109" s="516"/>
      <c r="BW109" s="516"/>
      <c r="BX109" s="516"/>
      <c r="BY109" s="516"/>
      <c r="BZ109" s="516"/>
      <c r="CA109" s="516"/>
      <c r="CB109" s="516"/>
      <c r="CC109" s="516"/>
      <c r="CD109" s="516"/>
      <c r="CE109" s="516"/>
      <c r="CF109" s="516"/>
      <c r="CG109" s="516"/>
      <c r="CH109" s="516"/>
      <c r="CI109" s="516"/>
      <c r="CJ109" s="516"/>
      <c r="CK109" s="516"/>
      <c r="CL109" s="516"/>
      <c r="CM109" s="516"/>
      <c r="CN109" s="516"/>
      <c r="CO109" s="516"/>
      <c r="CP109" s="516"/>
      <c r="CQ109" s="516"/>
      <c r="CR109" s="516"/>
      <c r="CS109" s="516"/>
      <c r="CT109" s="516"/>
      <c r="CU109" s="516"/>
      <c r="CV109" s="516"/>
      <c r="CW109" s="516"/>
      <c r="CX109" s="516"/>
      <c r="CY109" s="516"/>
      <c r="CZ109" s="516"/>
      <c r="DA109" s="516"/>
      <c r="DB109" s="516"/>
      <c r="DC109" s="516"/>
      <c r="DD109" s="516"/>
      <c r="DE109" s="516"/>
      <c r="DF109" s="516"/>
      <c r="DG109" s="516"/>
      <c r="DH109" s="516"/>
      <c r="DI109" s="516"/>
      <c r="DJ109" s="516"/>
      <c r="DK109" s="516"/>
      <c r="DL109" s="516"/>
      <c r="DM109" s="516"/>
      <c r="DN109" s="516"/>
      <c r="DO109" s="516"/>
      <c r="DP109" s="516"/>
      <c r="DQ109" s="516"/>
      <c r="DR109" s="516"/>
      <c r="DS109" s="516"/>
      <c r="DT109" s="516"/>
      <c r="DU109" s="516"/>
      <c r="DV109" s="516"/>
      <c r="DW109" s="516"/>
      <c r="DX109" s="516"/>
      <c r="DY109" s="516"/>
      <c r="DZ109" s="516"/>
      <c r="EA109" s="516"/>
      <c r="EB109" s="516"/>
      <c r="EC109" s="516"/>
      <c r="ED109" s="516"/>
      <c r="EE109" s="516"/>
      <c r="EF109" s="516"/>
      <c r="EG109" s="516"/>
      <c r="EH109" s="516"/>
      <c r="EI109" s="516"/>
      <c r="EJ109" s="516"/>
      <c r="EK109" s="516"/>
      <c r="EL109" s="516"/>
      <c r="EM109" s="516"/>
      <c r="EN109" s="516"/>
      <c r="EO109" s="516"/>
      <c r="EP109" s="516"/>
      <c r="EQ109" s="516"/>
      <c r="ER109" s="516"/>
      <c r="ES109" s="516"/>
      <c r="ET109" s="516"/>
      <c r="EU109" s="516"/>
      <c r="EV109" s="516"/>
      <c r="EW109" s="516"/>
      <c r="EX109" s="516"/>
      <c r="EY109" s="516"/>
      <c r="EZ109" s="516"/>
      <c r="FA109" s="516"/>
      <c r="FB109" s="516"/>
      <c r="FC109" s="516"/>
      <c r="FD109" s="516"/>
      <c r="FE109" s="516"/>
      <c r="FF109" s="516"/>
      <c r="FG109" s="516"/>
      <c r="FH109" s="516"/>
      <c r="FI109" s="516"/>
      <c r="FJ109" s="516"/>
      <c r="FK109" s="516"/>
      <c r="FL109" s="516"/>
      <c r="FM109" s="516"/>
      <c r="FN109" s="516"/>
      <c r="FO109" s="516"/>
      <c r="FP109" s="516"/>
      <c r="FQ109" s="516"/>
      <c r="FR109" s="516"/>
      <c r="FS109" s="516"/>
      <c r="FT109" s="516"/>
      <c r="FU109" s="516"/>
      <c r="FV109" s="516"/>
      <c r="FW109" s="516"/>
      <c r="FX109" s="516"/>
      <c r="FY109" s="516"/>
      <c r="FZ109" s="516"/>
      <c r="GA109" s="516"/>
      <c r="GB109" s="516"/>
      <c r="GC109" s="516"/>
      <c r="GD109" s="516"/>
      <c r="GE109" s="516"/>
      <c r="GF109" s="516"/>
      <c r="GG109" s="516"/>
      <c r="GH109" s="516"/>
      <c r="GI109" s="516"/>
      <c r="GJ109" s="516"/>
      <c r="GK109" s="516"/>
      <c r="GL109" s="516"/>
      <c r="GM109" s="516"/>
      <c r="GN109" s="516"/>
      <c r="GO109" s="516"/>
      <c r="GP109" s="516"/>
      <c r="GQ109" s="516"/>
      <c r="GR109" s="516"/>
      <c r="GS109" s="516"/>
      <c r="GT109" s="516"/>
      <c r="GU109" s="516"/>
      <c r="GV109" s="516"/>
      <c r="GW109" s="516"/>
      <c r="GX109" s="516"/>
      <c r="GY109" s="516"/>
      <c r="GZ109" s="516"/>
      <c r="HA109" s="516"/>
      <c r="HB109" s="516"/>
      <c r="HC109" s="516"/>
      <c r="HD109" s="516"/>
      <c r="HE109" s="516"/>
      <c r="HF109" s="516"/>
      <c r="HG109" s="516"/>
      <c r="HH109" s="516"/>
      <c r="HI109" s="516"/>
      <c r="HJ109" s="516"/>
      <c r="HK109" s="516"/>
      <c r="HL109" s="516"/>
      <c r="HM109" s="516"/>
      <c r="HN109" s="516"/>
      <c r="HO109" s="516"/>
      <c r="HP109" s="516"/>
      <c r="HQ109" s="516"/>
      <c r="HR109" s="516"/>
      <c r="HS109" s="516"/>
      <c r="HT109" s="516"/>
      <c r="HU109" s="516"/>
      <c r="HV109" s="516"/>
      <c r="HW109" s="516"/>
      <c r="HX109" s="516"/>
      <c r="HY109" s="516"/>
      <c r="HZ109" s="516"/>
      <c r="IA109" s="516"/>
      <c r="IB109" s="516"/>
      <c r="IC109" s="516"/>
      <c r="ID109" s="516"/>
      <c r="IE109" s="516"/>
      <c r="IF109" s="516"/>
      <c r="IG109" s="516"/>
      <c r="IH109" s="516"/>
      <c r="II109" s="516"/>
      <c r="IJ109" s="516"/>
      <c r="IK109" s="516"/>
      <c r="IL109" s="516"/>
      <c r="IM109" s="516"/>
      <c r="IN109" s="516"/>
      <c r="IO109" s="516"/>
      <c r="IP109" s="516"/>
      <c r="IQ109" s="516"/>
      <c r="IR109" s="516"/>
      <c r="IS109" s="516"/>
      <c r="IT109" s="516"/>
      <c r="IU109" s="516"/>
      <c r="IV109" s="516"/>
      <c r="IW109" s="516"/>
      <c r="IX109" s="516"/>
      <c r="IY109" s="516"/>
      <c r="IZ109" s="516"/>
      <c r="JA109" s="516"/>
      <c r="JB109" s="516"/>
      <c r="JC109" s="516"/>
      <c r="JD109" s="516"/>
      <c r="JE109" s="516"/>
      <c r="JF109" s="516"/>
      <c r="JG109" s="516"/>
      <c r="JH109" s="516"/>
      <c r="JI109" s="516"/>
      <c r="JJ109" s="516"/>
      <c r="JK109" s="516"/>
      <c r="JL109" s="516"/>
      <c r="JM109" s="516"/>
      <c r="JN109" s="516"/>
      <c r="JO109" s="516"/>
      <c r="JP109" s="516"/>
      <c r="JQ109" s="516"/>
      <c r="JR109" s="516"/>
      <c r="JS109" s="516"/>
      <c r="JT109" s="516"/>
      <c r="JU109" s="516"/>
      <c r="JV109" s="516"/>
      <c r="JW109" s="516"/>
      <c r="JX109" s="516"/>
      <c r="JY109" s="516"/>
      <c r="JZ109" s="516"/>
      <c r="KA109" s="516"/>
      <c r="KB109" s="516"/>
      <c r="KC109" s="516"/>
      <c r="KD109" s="516"/>
      <c r="KE109" s="516"/>
      <c r="KF109" s="516"/>
      <c r="KG109" s="516"/>
      <c r="KH109" s="516"/>
      <c r="KI109" s="516"/>
      <c r="KJ109" s="516"/>
      <c r="KK109" s="516"/>
      <c r="KL109" s="516"/>
      <c r="KM109" s="516"/>
      <c r="KN109" s="516"/>
      <c r="KO109" s="516"/>
      <c r="KP109" s="516"/>
      <c r="KQ109" s="516"/>
      <c r="KR109" s="516"/>
      <c r="KS109" s="516"/>
      <c r="KT109" s="516"/>
      <c r="KU109" s="516"/>
      <c r="KV109" s="516"/>
      <c r="KW109" s="516"/>
      <c r="KX109" s="516"/>
      <c r="KY109" s="516"/>
      <c r="KZ109" s="516"/>
      <c r="LA109" s="516"/>
      <c r="LB109" s="516"/>
      <c r="LC109" s="516"/>
      <c r="LD109" s="516"/>
      <c r="LE109" s="516"/>
      <c r="LF109" s="516"/>
      <c r="LG109" s="516"/>
      <c r="LH109" s="516"/>
      <c r="LI109" s="516"/>
      <c r="LJ109" s="516"/>
      <c r="LK109" s="516"/>
      <c r="LL109" s="516"/>
      <c r="LM109" s="516"/>
      <c r="LN109" s="516"/>
      <c r="LO109" s="516"/>
      <c r="LP109" s="516"/>
      <c r="LQ109" s="516"/>
      <c r="LR109" s="516"/>
      <c r="LS109" s="516"/>
      <c r="LT109" s="516"/>
      <c r="LU109" s="516"/>
      <c r="LV109" s="516"/>
      <c r="LW109" s="516"/>
      <c r="LX109" s="516"/>
      <c r="LY109" s="516"/>
      <c r="LZ109" s="516"/>
      <c r="MA109" s="516"/>
      <c r="MB109" s="516"/>
      <c r="MC109" s="516"/>
      <c r="MD109" s="516"/>
      <c r="ME109" s="516"/>
      <c r="MF109" s="516"/>
      <c r="MG109" s="516"/>
      <c r="MH109" s="516"/>
      <c r="MI109" s="516"/>
      <c r="MJ109" s="516"/>
      <c r="MK109" s="516"/>
      <c r="ML109" s="516"/>
      <c r="MM109" s="516"/>
      <c r="MN109" s="516"/>
      <c r="MO109" s="516"/>
      <c r="MP109" s="516"/>
      <c r="MQ109" s="516"/>
      <c r="MR109" s="516"/>
      <c r="MS109" s="516"/>
      <c r="MT109" s="516"/>
      <c r="MU109" s="516"/>
      <c r="MV109" s="516"/>
      <c r="MW109" s="516"/>
      <c r="MX109" s="516"/>
      <c r="MY109" s="516"/>
      <c r="MZ109" s="516"/>
      <c r="NA109" s="516"/>
      <c r="NB109" s="516"/>
      <c r="NC109" s="516"/>
      <c r="ND109" s="516"/>
      <c r="NE109" s="516"/>
      <c r="NF109" s="516"/>
      <c r="NG109" s="516"/>
      <c r="NH109" s="516"/>
      <c r="NI109" s="516"/>
      <c r="NJ109" s="516"/>
      <c r="NK109" s="516"/>
      <c r="NL109" s="516"/>
      <c r="NM109" s="516"/>
      <c r="NN109" s="516"/>
      <c r="NO109" s="516"/>
      <c r="NP109" s="516"/>
      <c r="NQ109" s="516"/>
      <c r="NR109" s="516"/>
      <c r="NS109" s="516"/>
      <c r="NT109" s="516"/>
      <c r="NU109" s="516"/>
      <c r="NV109" s="516"/>
      <c r="NW109" s="516"/>
      <c r="NX109" s="516"/>
      <c r="NY109" s="516"/>
      <c r="NZ109" s="516"/>
      <c r="OA109" s="516"/>
      <c r="OB109" s="516"/>
      <c r="OC109" s="516"/>
      <c r="OD109" s="516"/>
      <c r="OE109" s="516"/>
      <c r="OF109" s="516"/>
      <c r="OG109" s="516"/>
      <c r="OH109" s="516"/>
      <c r="OI109" s="516"/>
      <c r="OJ109" s="516"/>
      <c r="OK109" s="516"/>
      <c r="OL109" s="516"/>
      <c r="OM109" s="516"/>
      <c r="ON109" s="516"/>
      <c r="OO109" s="516"/>
      <c r="OP109" s="516"/>
      <c r="OQ109" s="516"/>
      <c r="OR109" s="516"/>
      <c r="OS109" s="516"/>
      <c r="OT109" s="516"/>
      <c r="OU109" s="516"/>
      <c r="OV109" s="516"/>
      <c r="OW109" s="516"/>
      <c r="OX109" s="516"/>
      <c r="OY109" s="516"/>
      <c r="OZ109" s="516"/>
      <c r="PA109" s="516"/>
      <c r="PB109" s="516"/>
      <c r="PC109" s="516"/>
      <c r="PD109" s="516"/>
      <c r="PE109" s="516"/>
      <c r="PF109" s="516"/>
      <c r="PG109" s="516"/>
      <c r="PH109" s="516"/>
      <c r="PI109" s="516"/>
      <c r="PJ109" s="516"/>
      <c r="PK109" s="516"/>
      <c r="PL109" s="516"/>
      <c r="PM109" s="516"/>
      <c r="PN109" s="516"/>
      <c r="PO109" s="516"/>
      <c r="PP109" s="516"/>
      <c r="PQ109" s="516"/>
      <c r="PR109" s="516"/>
      <c r="PS109" s="516"/>
      <c r="PT109" s="516"/>
      <c r="PU109" s="516"/>
      <c r="PV109" s="516"/>
      <c r="PW109" s="516"/>
      <c r="PX109" s="516"/>
      <c r="PY109" s="516"/>
      <c r="PZ109" s="516"/>
      <c r="QA109" s="516"/>
      <c r="QB109" s="516"/>
      <c r="QC109" s="516"/>
      <c r="QD109" s="516"/>
      <c r="QE109" s="516"/>
      <c r="QF109" s="516"/>
      <c r="QG109" s="516"/>
      <c r="QH109" s="516"/>
      <c r="QI109" s="516"/>
      <c r="QJ109" s="516"/>
      <c r="QK109" s="516"/>
      <c r="QL109" s="516"/>
      <c r="QM109" s="516"/>
      <c r="QN109" s="516"/>
      <c r="QO109" s="516"/>
      <c r="QP109" s="516"/>
      <c r="QQ109" s="516"/>
      <c r="QR109" s="516"/>
      <c r="QS109" s="516"/>
      <c r="QT109" s="516"/>
      <c r="QU109" s="516"/>
      <c r="QV109" s="516"/>
      <c r="QW109" s="516"/>
      <c r="QX109" s="516"/>
      <c r="QY109" s="516"/>
      <c r="QZ109" s="516"/>
      <c r="RA109" s="516"/>
      <c r="RB109" s="516"/>
      <c r="RC109" s="516"/>
      <c r="RD109" s="516"/>
      <c r="RE109" s="516"/>
      <c r="RF109" s="516"/>
      <c r="RG109" s="516"/>
    </row>
    <row r="110" spans="5:475" x14ac:dyDescent="0.25">
      <c r="E110" s="516"/>
      <c r="F110" s="516"/>
      <c r="G110" s="516"/>
      <c r="H110" s="516"/>
      <c r="I110" s="516"/>
      <c r="J110" s="516"/>
      <c r="K110" s="516"/>
      <c r="L110" s="516"/>
      <c r="M110" s="516"/>
      <c r="N110" s="516"/>
      <c r="O110" s="516"/>
      <c r="P110" s="516"/>
      <c r="Q110" s="516"/>
      <c r="R110" s="516"/>
      <c r="S110" s="516"/>
      <c r="T110" s="516"/>
      <c r="U110" s="516"/>
      <c r="V110" s="516"/>
      <c r="W110" s="516"/>
      <c r="X110" s="516"/>
      <c r="Y110" s="516"/>
      <c r="Z110" s="516"/>
      <c r="AA110" s="516"/>
      <c r="AB110" s="516"/>
      <c r="AC110" s="516"/>
      <c r="AD110" s="516"/>
      <c r="AE110" s="516"/>
      <c r="AF110" s="516"/>
      <c r="AG110" s="516"/>
      <c r="AH110" s="516"/>
      <c r="AI110" s="516"/>
      <c r="AJ110" s="516"/>
      <c r="AK110" s="516"/>
      <c r="AL110" s="516"/>
      <c r="AM110" s="516"/>
      <c r="AN110" s="516"/>
      <c r="AO110" s="516"/>
      <c r="AP110" s="516"/>
      <c r="AQ110" s="516"/>
      <c r="AR110" s="516"/>
      <c r="AS110" s="516"/>
      <c r="AT110" s="516"/>
      <c r="AU110" s="516"/>
      <c r="AV110" s="516"/>
      <c r="AW110" s="516"/>
      <c r="AX110" s="516"/>
      <c r="AY110" s="516"/>
      <c r="AZ110" s="516"/>
      <c r="BA110" s="516"/>
      <c r="BB110" s="516"/>
      <c r="BC110" s="516"/>
      <c r="BD110" s="516"/>
      <c r="BE110" s="516"/>
      <c r="BF110" s="516"/>
      <c r="BG110" s="516"/>
      <c r="BH110" s="516"/>
      <c r="BI110" s="516"/>
      <c r="BJ110" s="516"/>
      <c r="BK110" s="516"/>
      <c r="BL110" s="516"/>
      <c r="BM110" s="516"/>
      <c r="BN110" s="516"/>
      <c r="BO110" s="516"/>
      <c r="BP110" s="516"/>
      <c r="BQ110" s="516"/>
      <c r="BR110" s="516"/>
      <c r="BS110" s="516"/>
      <c r="BT110" s="516"/>
      <c r="BU110" s="516"/>
      <c r="BV110" s="516"/>
      <c r="BW110" s="516"/>
      <c r="BX110" s="516"/>
      <c r="BY110" s="516"/>
      <c r="BZ110" s="516"/>
      <c r="CA110" s="516"/>
      <c r="CB110" s="516"/>
      <c r="CC110" s="516"/>
      <c r="CD110" s="516"/>
      <c r="CE110" s="516"/>
      <c r="CF110" s="516"/>
      <c r="CG110" s="516"/>
      <c r="CH110" s="516"/>
      <c r="CI110" s="516"/>
      <c r="CJ110" s="516"/>
      <c r="CK110" s="516"/>
      <c r="CL110" s="516"/>
      <c r="CM110" s="516"/>
      <c r="CN110" s="516"/>
      <c r="CO110" s="516"/>
      <c r="CP110" s="516"/>
      <c r="CQ110" s="516"/>
      <c r="CR110" s="516"/>
      <c r="CS110" s="516"/>
      <c r="CT110" s="516"/>
      <c r="CU110" s="516"/>
      <c r="CV110" s="516"/>
      <c r="CW110" s="516"/>
      <c r="CX110" s="516"/>
      <c r="CY110" s="516"/>
      <c r="CZ110" s="516"/>
      <c r="DA110" s="516"/>
      <c r="DB110" s="516"/>
      <c r="DC110" s="516"/>
      <c r="DD110" s="516"/>
      <c r="DE110" s="516"/>
      <c r="DF110" s="516"/>
      <c r="DG110" s="516"/>
      <c r="DH110" s="516"/>
      <c r="DI110" s="516"/>
      <c r="DJ110" s="516"/>
      <c r="DK110" s="516"/>
      <c r="DL110" s="516"/>
      <c r="DM110" s="516"/>
      <c r="DN110" s="516"/>
      <c r="DO110" s="516"/>
      <c r="DP110" s="516"/>
      <c r="DQ110" s="516"/>
      <c r="DR110" s="516"/>
      <c r="DS110" s="516"/>
      <c r="DT110" s="516"/>
      <c r="DU110" s="516"/>
      <c r="DV110" s="516"/>
      <c r="DW110" s="516"/>
      <c r="DX110" s="516"/>
      <c r="DY110" s="516"/>
      <c r="DZ110" s="516"/>
      <c r="EA110" s="516"/>
      <c r="EB110" s="516"/>
      <c r="EC110" s="516"/>
      <c r="ED110" s="516"/>
      <c r="EE110" s="516"/>
      <c r="EF110" s="516"/>
      <c r="EG110" s="516"/>
      <c r="EH110" s="516"/>
      <c r="EI110" s="516"/>
      <c r="EJ110" s="516"/>
      <c r="EK110" s="516"/>
      <c r="EL110" s="516"/>
      <c r="EM110" s="516"/>
      <c r="EN110" s="516"/>
      <c r="EO110" s="516"/>
      <c r="EP110" s="516"/>
      <c r="EQ110" s="516"/>
      <c r="ER110" s="516"/>
      <c r="ES110" s="516"/>
      <c r="ET110" s="516"/>
      <c r="EU110" s="516"/>
      <c r="EV110" s="516"/>
      <c r="EW110" s="516"/>
      <c r="EX110" s="516"/>
      <c r="EY110" s="516"/>
      <c r="EZ110" s="516"/>
      <c r="FA110" s="516"/>
      <c r="FB110" s="516"/>
      <c r="FC110" s="516"/>
      <c r="FD110" s="516"/>
      <c r="FE110" s="516"/>
      <c r="FF110" s="516"/>
      <c r="FG110" s="516"/>
      <c r="FH110" s="516"/>
      <c r="FI110" s="516"/>
      <c r="FJ110" s="516"/>
      <c r="FK110" s="516"/>
      <c r="FL110" s="516"/>
      <c r="FM110" s="516"/>
      <c r="FN110" s="516"/>
      <c r="FO110" s="516"/>
      <c r="FP110" s="516"/>
      <c r="FQ110" s="516"/>
      <c r="FR110" s="516"/>
      <c r="FS110" s="516"/>
      <c r="FT110" s="516"/>
      <c r="FU110" s="516"/>
      <c r="FV110" s="516"/>
      <c r="FW110" s="516"/>
      <c r="FX110" s="516"/>
      <c r="FY110" s="516"/>
      <c r="FZ110" s="516"/>
      <c r="GA110" s="516"/>
      <c r="GB110" s="516"/>
      <c r="GC110" s="516"/>
      <c r="GD110" s="516"/>
      <c r="GE110" s="516"/>
      <c r="GF110" s="516"/>
      <c r="GG110" s="516"/>
      <c r="GH110" s="516"/>
      <c r="GI110" s="516"/>
      <c r="GJ110" s="516"/>
      <c r="GK110" s="516"/>
      <c r="GL110" s="516"/>
      <c r="GM110" s="516"/>
      <c r="GN110" s="516"/>
      <c r="GO110" s="516"/>
      <c r="GP110" s="516"/>
      <c r="GQ110" s="516"/>
      <c r="GR110" s="516"/>
      <c r="GS110" s="516"/>
      <c r="GT110" s="516"/>
      <c r="GU110" s="516"/>
      <c r="GV110" s="516"/>
      <c r="GW110" s="516"/>
      <c r="GX110" s="516"/>
      <c r="GY110" s="516"/>
      <c r="GZ110" s="516"/>
      <c r="HA110" s="516"/>
      <c r="HB110" s="516"/>
      <c r="HC110" s="516"/>
      <c r="HD110" s="516"/>
      <c r="HE110" s="516"/>
      <c r="HF110" s="516"/>
      <c r="HG110" s="516"/>
      <c r="HH110" s="516"/>
      <c r="HI110" s="516"/>
      <c r="HJ110" s="516"/>
      <c r="HK110" s="516"/>
      <c r="HL110" s="516"/>
      <c r="HM110" s="516"/>
      <c r="HN110" s="516"/>
      <c r="HO110" s="516"/>
      <c r="HP110" s="516"/>
      <c r="HQ110" s="516"/>
      <c r="HR110" s="516"/>
      <c r="HS110" s="516"/>
      <c r="HT110" s="516"/>
      <c r="HU110" s="516"/>
      <c r="HV110" s="516"/>
      <c r="HW110" s="516"/>
      <c r="HX110" s="516"/>
      <c r="HY110" s="516"/>
      <c r="HZ110" s="516"/>
      <c r="IA110" s="516"/>
      <c r="IB110" s="516"/>
      <c r="IC110" s="516"/>
      <c r="ID110" s="516"/>
      <c r="IE110" s="516"/>
      <c r="IF110" s="516"/>
      <c r="IG110" s="516"/>
      <c r="IH110" s="516"/>
      <c r="II110" s="516"/>
      <c r="IJ110" s="516"/>
      <c r="IK110" s="516"/>
      <c r="IL110" s="516"/>
      <c r="IM110" s="516"/>
      <c r="IN110" s="516"/>
      <c r="IO110" s="516"/>
      <c r="IP110" s="516"/>
      <c r="IQ110" s="516"/>
      <c r="IR110" s="516"/>
      <c r="IS110" s="516"/>
      <c r="IT110" s="516"/>
      <c r="IU110" s="516"/>
      <c r="IV110" s="516"/>
      <c r="IW110" s="516"/>
      <c r="IX110" s="516"/>
      <c r="IY110" s="516"/>
      <c r="IZ110" s="516"/>
      <c r="JA110" s="516"/>
      <c r="JB110" s="516"/>
      <c r="JC110" s="516"/>
      <c r="JD110" s="516"/>
      <c r="JE110" s="516"/>
      <c r="JF110" s="516"/>
      <c r="JG110" s="516"/>
      <c r="JH110" s="516"/>
      <c r="JI110" s="516"/>
      <c r="JJ110" s="516"/>
      <c r="JK110" s="516"/>
      <c r="JL110" s="516"/>
      <c r="JM110" s="516"/>
      <c r="JN110" s="516"/>
      <c r="JO110" s="516"/>
      <c r="JP110" s="516"/>
      <c r="JQ110" s="516"/>
      <c r="JR110" s="516"/>
      <c r="JS110" s="516"/>
      <c r="JT110" s="516"/>
      <c r="JU110" s="516"/>
      <c r="JV110" s="516"/>
      <c r="JW110" s="516"/>
      <c r="JX110" s="516"/>
      <c r="JY110" s="516"/>
      <c r="JZ110" s="516"/>
      <c r="KA110" s="516"/>
      <c r="KB110" s="516"/>
      <c r="KC110" s="516"/>
      <c r="KD110" s="516"/>
      <c r="KE110" s="516"/>
      <c r="KF110" s="516"/>
      <c r="KG110" s="516"/>
      <c r="KH110" s="516"/>
      <c r="KI110" s="516"/>
      <c r="KJ110" s="516"/>
      <c r="KK110" s="516"/>
      <c r="KL110" s="516"/>
      <c r="KM110" s="516"/>
      <c r="KN110" s="516"/>
      <c r="KO110" s="516"/>
      <c r="KP110" s="516"/>
      <c r="KQ110" s="516"/>
      <c r="KR110" s="516"/>
      <c r="KS110" s="516"/>
      <c r="KT110" s="516"/>
      <c r="KU110" s="516"/>
      <c r="KV110" s="516"/>
      <c r="KW110" s="516"/>
      <c r="KX110" s="516"/>
      <c r="KY110" s="516"/>
      <c r="KZ110" s="516"/>
      <c r="LA110" s="516"/>
      <c r="LB110" s="516"/>
      <c r="LC110" s="516"/>
      <c r="LD110" s="516"/>
      <c r="LE110" s="516"/>
      <c r="LF110" s="516"/>
      <c r="LG110" s="516"/>
      <c r="LH110" s="516"/>
      <c r="LI110" s="516"/>
      <c r="LJ110" s="516"/>
      <c r="LK110" s="516"/>
      <c r="LL110" s="516"/>
      <c r="LM110" s="516"/>
      <c r="LN110" s="516"/>
      <c r="LO110" s="516"/>
      <c r="LP110" s="516"/>
      <c r="LQ110" s="516"/>
      <c r="LR110" s="516"/>
      <c r="LS110" s="516"/>
      <c r="LT110" s="516"/>
      <c r="LU110" s="516"/>
      <c r="LV110" s="516"/>
      <c r="LW110" s="516"/>
      <c r="LX110" s="516"/>
      <c r="LY110" s="516"/>
      <c r="LZ110" s="516"/>
      <c r="MA110" s="516"/>
      <c r="MB110" s="516"/>
      <c r="MC110" s="516"/>
      <c r="MD110" s="516"/>
      <c r="ME110" s="516"/>
      <c r="MF110" s="516"/>
      <c r="MG110" s="516"/>
      <c r="MH110" s="516"/>
      <c r="MI110" s="516"/>
      <c r="MJ110" s="516"/>
      <c r="MK110" s="516"/>
      <c r="ML110" s="516"/>
      <c r="MM110" s="516"/>
      <c r="MN110" s="516"/>
      <c r="MO110" s="516"/>
      <c r="MP110" s="516"/>
      <c r="MQ110" s="516"/>
      <c r="MR110" s="516"/>
      <c r="MS110" s="516"/>
      <c r="MT110" s="516"/>
      <c r="MU110" s="516"/>
      <c r="MV110" s="516"/>
      <c r="MW110" s="516"/>
      <c r="MX110" s="516"/>
      <c r="MY110" s="516"/>
      <c r="MZ110" s="516"/>
      <c r="NA110" s="516"/>
      <c r="NB110" s="516"/>
      <c r="NC110" s="516"/>
      <c r="ND110" s="516"/>
      <c r="NE110" s="516"/>
      <c r="NF110" s="516"/>
      <c r="NG110" s="516"/>
      <c r="NH110" s="516"/>
      <c r="NI110" s="516"/>
      <c r="NJ110" s="516"/>
      <c r="NK110" s="516"/>
      <c r="NL110" s="516"/>
      <c r="NM110" s="516"/>
      <c r="NN110" s="516"/>
      <c r="NO110" s="516"/>
      <c r="NP110" s="516"/>
      <c r="NQ110" s="516"/>
      <c r="NR110" s="516"/>
      <c r="NS110" s="516"/>
      <c r="NT110" s="516"/>
      <c r="NU110" s="516"/>
      <c r="NV110" s="516"/>
      <c r="NW110" s="516"/>
      <c r="NX110" s="516"/>
      <c r="NY110" s="516"/>
      <c r="NZ110" s="516"/>
      <c r="OA110" s="516"/>
      <c r="OB110" s="516"/>
      <c r="OC110" s="516"/>
      <c r="OD110" s="516"/>
      <c r="OE110" s="516"/>
      <c r="OF110" s="516"/>
      <c r="OG110" s="516"/>
      <c r="OH110" s="516"/>
      <c r="OI110" s="516"/>
      <c r="OJ110" s="516"/>
      <c r="OK110" s="516"/>
      <c r="OL110" s="516"/>
      <c r="OM110" s="516"/>
      <c r="ON110" s="516"/>
      <c r="OO110" s="516"/>
      <c r="OP110" s="516"/>
      <c r="OQ110" s="516"/>
      <c r="OR110" s="516"/>
      <c r="OS110" s="516"/>
      <c r="OT110" s="516"/>
      <c r="OU110" s="516"/>
      <c r="OV110" s="516"/>
      <c r="OW110" s="516"/>
      <c r="OX110" s="516"/>
      <c r="OY110" s="516"/>
      <c r="OZ110" s="516"/>
      <c r="PA110" s="516"/>
      <c r="PB110" s="516"/>
      <c r="PC110" s="516"/>
      <c r="PD110" s="516"/>
      <c r="PE110" s="516"/>
      <c r="PF110" s="516"/>
      <c r="PG110" s="516"/>
      <c r="PH110" s="516"/>
      <c r="PI110" s="516"/>
      <c r="PJ110" s="516"/>
      <c r="PK110" s="516"/>
      <c r="PL110" s="516"/>
      <c r="PM110" s="516"/>
      <c r="PN110" s="516"/>
      <c r="PO110" s="516"/>
      <c r="PP110" s="516"/>
      <c r="PQ110" s="516"/>
      <c r="PR110" s="516"/>
      <c r="PS110" s="516"/>
      <c r="PT110" s="516"/>
      <c r="PU110" s="516"/>
      <c r="PV110" s="516"/>
      <c r="PW110" s="516"/>
      <c r="PX110" s="516"/>
      <c r="PY110" s="516"/>
      <c r="PZ110" s="516"/>
      <c r="QA110" s="516"/>
      <c r="QB110" s="516"/>
      <c r="QC110" s="516"/>
      <c r="QD110" s="516"/>
      <c r="QE110" s="516"/>
      <c r="QF110" s="516"/>
      <c r="QG110" s="516"/>
      <c r="QH110" s="516"/>
      <c r="QI110" s="516"/>
      <c r="QJ110" s="516"/>
      <c r="QK110" s="516"/>
      <c r="QL110" s="516"/>
      <c r="QM110" s="516"/>
      <c r="QN110" s="516"/>
      <c r="QO110" s="516"/>
      <c r="QP110" s="516"/>
      <c r="QQ110" s="516"/>
      <c r="QR110" s="516"/>
      <c r="QS110" s="516"/>
      <c r="QT110" s="516"/>
      <c r="QU110" s="516"/>
      <c r="QV110" s="516"/>
      <c r="QW110" s="516"/>
      <c r="QX110" s="516"/>
      <c r="QY110" s="516"/>
      <c r="QZ110" s="516"/>
      <c r="RA110" s="516"/>
      <c r="RB110" s="516"/>
      <c r="RC110" s="516"/>
      <c r="RD110" s="516"/>
      <c r="RE110" s="516"/>
      <c r="RF110" s="516"/>
      <c r="RG110" s="516"/>
    </row>
    <row r="111" spans="5:475" x14ac:dyDescent="0.25">
      <c r="E111" s="516"/>
      <c r="F111" s="516"/>
      <c r="G111" s="516"/>
      <c r="H111" s="516"/>
      <c r="I111" s="516"/>
      <c r="J111" s="516"/>
      <c r="K111" s="516"/>
      <c r="L111" s="516"/>
      <c r="M111" s="516"/>
      <c r="N111" s="516"/>
      <c r="O111" s="516"/>
      <c r="P111" s="516"/>
      <c r="Q111" s="516"/>
      <c r="R111" s="516"/>
      <c r="S111" s="516"/>
      <c r="T111" s="516"/>
      <c r="U111" s="516"/>
      <c r="V111" s="516"/>
      <c r="W111" s="516"/>
      <c r="X111" s="516"/>
      <c r="Y111" s="516"/>
      <c r="Z111" s="516"/>
      <c r="AA111" s="516"/>
      <c r="AB111" s="516"/>
      <c r="AC111" s="516"/>
      <c r="AD111" s="516"/>
      <c r="AE111" s="516"/>
      <c r="AF111" s="516"/>
      <c r="AG111" s="516"/>
      <c r="AH111" s="516"/>
      <c r="AI111" s="516"/>
      <c r="AJ111" s="516"/>
      <c r="AK111" s="516"/>
      <c r="AL111" s="516"/>
      <c r="AM111" s="516"/>
      <c r="AN111" s="516"/>
      <c r="AO111" s="516"/>
      <c r="AP111" s="516"/>
      <c r="AQ111" s="516"/>
      <c r="AR111" s="516"/>
      <c r="AS111" s="516"/>
      <c r="AT111" s="516"/>
      <c r="AU111" s="516"/>
      <c r="AV111" s="516"/>
      <c r="AW111" s="516"/>
      <c r="AX111" s="516"/>
      <c r="AY111" s="516"/>
      <c r="AZ111" s="516"/>
      <c r="BA111" s="516"/>
      <c r="BB111" s="516"/>
      <c r="BC111" s="516"/>
      <c r="BD111" s="516"/>
      <c r="BE111" s="516"/>
      <c r="BF111" s="516"/>
      <c r="BG111" s="516"/>
      <c r="BH111" s="516"/>
      <c r="BI111" s="516"/>
      <c r="BJ111" s="516"/>
      <c r="BK111" s="516"/>
      <c r="BL111" s="516"/>
      <c r="BM111" s="516"/>
      <c r="BN111" s="516"/>
      <c r="BO111" s="516"/>
      <c r="BP111" s="516"/>
      <c r="BQ111" s="516"/>
      <c r="BR111" s="516"/>
      <c r="BS111" s="516"/>
      <c r="BT111" s="516"/>
      <c r="BU111" s="516"/>
      <c r="BV111" s="516"/>
      <c r="BW111" s="516"/>
      <c r="BX111" s="516"/>
      <c r="BY111" s="516"/>
      <c r="BZ111" s="516"/>
      <c r="CA111" s="516"/>
      <c r="CB111" s="516"/>
      <c r="CC111" s="516"/>
      <c r="CD111" s="516"/>
      <c r="CE111" s="516"/>
      <c r="CF111" s="516"/>
      <c r="CG111" s="516"/>
      <c r="CH111" s="516"/>
      <c r="CI111" s="516"/>
      <c r="CJ111" s="516"/>
      <c r="CK111" s="516"/>
      <c r="CL111" s="516"/>
      <c r="CM111" s="516"/>
      <c r="CN111" s="516"/>
      <c r="CO111" s="516"/>
      <c r="CP111" s="516"/>
      <c r="CQ111" s="516"/>
      <c r="CR111" s="516"/>
      <c r="CS111" s="516"/>
      <c r="CT111" s="516"/>
      <c r="CU111" s="516"/>
      <c r="CV111" s="516"/>
      <c r="CW111" s="516"/>
      <c r="CX111" s="516"/>
      <c r="CY111" s="516"/>
      <c r="CZ111" s="516"/>
      <c r="DA111" s="516"/>
      <c r="DB111" s="516"/>
      <c r="DC111" s="516"/>
      <c r="DD111" s="516"/>
      <c r="DE111" s="516"/>
      <c r="DF111" s="516"/>
      <c r="DG111" s="516"/>
      <c r="DH111" s="516"/>
      <c r="DI111" s="516"/>
      <c r="DJ111" s="516"/>
      <c r="DK111" s="516"/>
      <c r="DL111" s="516"/>
      <c r="DM111" s="516"/>
      <c r="DN111" s="516"/>
      <c r="DO111" s="516"/>
      <c r="DP111" s="516"/>
      <c r="DQ111" s="516"/>
      <c r="DR111" s="516"/>
      <c r="DS111" s="516"/>
      <c r="DT111" s="516"/>
      <c r="DU111" s="516"/>
      <c r="DV111" s="516"/>
      <c r="DW111" s="516"/>
      <c r="DX111" s="516"/>
      <c r="DY111" s="516"/>
      <c r="DZ111" s="516"/>
      <c r="EA111" s="516"/>
      <c r="EB111" s="516"/>
      <c r="EC111" s="516"/>
      <c r="ED111" s="516"/>
      <c r="EE111" s="516"/>
      <c r="EF111" s="516"/>
      <c r="EG111" s="516"/>
      <c r="EH111" s="516"/>
      <c r="EI111" s="516"/>
      <c r="EJ111" s="516"/>
      <c r="EK111" s="516"/>
      <c r="EL111" s="516"/>
      <c r="EM111" s="516"/>
      <c r="EN111" s="516"/>
      <c r="EO111" s="516"/>
      <c r="EP111" s="516"/>
      <c r="EQ111" s="516"/>
      <c r="ER111" s="516"/>
      <c r="ES111" s="516"/>
      <c r="ET111" s="516"/>
      <c r="EU111" s="516"/>
      <c r="EV111" s="516"/>
      <c r="EW111" s="516"/>
      <c r="EX111" s="516"/>
      <c r="EY111" s="516"/>
      <c r="EZ111" s="516"/>
      <c r="FA111" s="516"/>
      <c r="FB111" s="516"/>
      <c r="FC111" s="516"/>
      <c r="FD111" s="516"/>
      <c r="FE111" s="516"/>
      <c r="FF111" s="516"/>
      <c r="FG111" s="516"/>
      <c r="FH111" s="516"/>
      <c r="FI111" s="516"/>
      <c r="FJ111" s="516"/>
      <c r="FK111" s="516"/>
      <c r="FL111" s="516"/>
      <c r="FM111" s="516"/>
      <c r="FN111" s="516"/>
      <c r="FO111" s="516"/>
      <c r="FP111" s="516"/>
      <c r="FQ111" s="516"/>
      <c r="FR111" s="516"/>
      <c r="FS111" s="516"/>
      <c r="FT111" s="516"/>
      <c r="FU111" s="516"/>
      <c r="FV111" s="516"/>
      <c r="FW111" s="516"/>
      <c r="FX111" s="516"/>
      <c r="FY111" s="516"/>
      <c r="FZ111" s="516"/>
      <c r="GA111" s="516"/>
      <c r="GB111" s="516"/>
      <c r="GC111" s="516"/>
      <c r="GD111" s="516"/>
      <c r="GE111" s="516"/>
      <c r="GF111" s="516"/>
      <c r="GG111" s="516"/>
      <c r="GH111" s="516"/>
      <c r="GI111" s="516"/>
      <c r="GJ111" s="516"/>
      <c r="GK111" s="516"/>
      <c r="GL111" s="516"/>
      <c r="GM111" s="516"/>
      <c r="GN111" s="516"/>
      <c r="GO111" s="516"/>
      <c r="GP111" s="516"/>
      <c r="GQ111" s="516"/>
      <c r="GR111" s="516"/>
      <c r="GS111" s="516"/>
      <c r="GT111" s="516"/>
      <c r="GU111" s="516"/>
      <c r="GV111" s="516"/>
      <c r="GW111" s="516"/>
      <c r="GX111" s="516"/>
      <c r="GY111" s="516"/>
      <c r="GZ111" s="516"/>
      <c r="HA111" s="516"/>
      <c r="HB111" s="516"/>
      <c r="HC111" s="516"/>
      <c r="HD111" s="516"/>
      <c r="HE111" s="516"/>
      <c r="HF111" s="516"/>
      <c r="HG111" s="516"/>
      <c r="HH111" s="516"/>
      <c r="HI111" s="516"/>
      <c r="HJ111" s="516"/>
      <c r="HK111" s="516"/>
      <c r="HL111" s="516"/>
      <c r="HM111" s="516"/>
      <c r="HN111" s="516"/>
      <c r="HO111" s="516"/>
      <c r="HP111" s="516"/>
      <c r="HQ111" s="516"/>
      <c r="HR111" s="516"/>
      <c r="HS111" s="516"/>
      <c r="HT111" s="516"/>
      <c r="HU111" s="516"/>
      <c r="HV111" s="516"/>
      <c r="HW111" s="516"/>
      <c r="HX111" s="516"/>
      <c r="HY111" s="516"/>
      <c r="HZ111" s="516"/>
      <c r="IA111" s="516"/>
      <c r="IB111" s="516"/>
      <c r="IC111" s="516"/>
      <c r="ID111" s="516"/>
      <c r="IE111" s="516"/>
      <c r="IF111" s="516"/>
      <c r="IG111" s="516"/>
      <c r="IH111" s="516"/>
      <c r="II111" s="516"/>
      <c r="IJ111" s="516"/>
      <c r="IK111" s="516"/>
      <c r="IL111" s="516"/>
      <c r="IM111" s="516"/>
      <c r="IN111" s="516"/>
      <c r="IO111" s="516"/>
      <c r="IP111" s="516"/>
      <c r="IQ111" s="516"/>
      <c r="IR111" s="516"/>
      <c r="IS111" s="516"/>
      <c r="IT111" s="516"/>
      <c r="IU111" s="516"/>
      <c r="IV111" s="516"/>
      <c r="IW111" s="516"/>
      <c r="IX111" s="516"/>
      <c r="IY111" s="516"/>
      <c r="IZ111" s="516"/>
      <c r="JA111" s="516"/>
      <c r="JB111" s="516"/>
      <c r="JC111" s="516"/>
      <c r="JD111" s="516"/>
      <c r="JE111" s="516"/>
      <c r="JF111" s="516"/>
      <c r="JG111" s="516"/>
      <c r="JH111" s="516"/>
      <c r="JI111" s="516"/>
      <c r="JJ111" s="516"/>
      <c r="JK111" s="516"/>
      <c r="JL111" s="516"/>
      <c r="JM111" s="516"/>
      <c r="JN111" s="516"/>
      <c r="JO111" s="516"/>
      <c r="JP111" s="516"/>
      <c r="JQ111" s="516"/>
      <c r="JR111" s="516"/>
      <c r="JS111" s="516"/>
      <c r="JT111" s="516"/>
      <c r="JU111" s="516"/>
      <c r="JV111" s="516"/>
      <c r="JW111" s="516"/>
      <c r="JX111" s="516"/>
      <c r="JY111" s="516"/>
      <c r="JZ111" s="516"/>
      <c r="KA111" s="516"/>
      <c r="KB111" s="516"/>
      <c r="KC111" s="516"/>
      <c r="KD111" s="516"/>
      <c r="KE111" s="516"/>
      <c r="KF111" s="516"/>
      <c r="KG111" s="516"/>
      <c r="KH111" s="516"/>
      <c r="KI111" s="516"/>
      <c r="KJ111" s="516"/>
      <c r="KK111" s="516"/>
      <c r="KL111" s="516"/>
      <c r="KM111" s="516"/>
      <c r="KN111" s="516"/>
      <c r="KO111" s="516"/>
      <c r="KP111" s="516"/>
      <c r="KQ111" s="516"/>
      <c r="KR111" s="516"/>
      <c r="KS111" s="516"/>
      <c r="KT111" s="516"/>
      <c r="KU111" s="516"/>
      <c r="KV111" s="516"/>
      <c r="KW111" s="516"/>
      <c r="KX111" s="516"/>
      <c r="KY111" s="516"/>
      <c r="KZ111" s="516"/>
      <c r="LA111" s="516"/>
      <c r="LB111" s="516"/>
      <c r="LC111" s="516"/>
      <c r="LD111" s="516"/>
      <c r="LE111" s="516"/>
      <c r="LF111" s="516"/>
      <c r="LG111" s="516"/>
      <c r="LH111" s="516"/>
      <c r="LI111" s="516"/>
      <c r="LJ111" s="516"/>
      <c r="LK111" s="516"/>
      <c r="LL111" s="516"/>
      <c r="LM111" s="516"/>
      <c r="LN111" s="516"/>
      <c r="LO111" s="516"/>
      <c r="LP111" s="516"/>
      <c r="LQ111" s="516"/>
      <c r="LR111" s="516"/>
      <c r="LS111" s="516"/>
      <c r="LT111" s="516"/>
      <c r="LU111" s="516"/>
      <c r="LV111" s="516"/>
      <c r="LW111" s="516"/>
      <c r="LX111" s="516"/>
      <c r="LY111" s="516"/>
      <c r="LZ111" s="516"/>
      <c r="MA111" s="516"/>
      <c r="MB111" s="516"/>
      <c r="MC111" s="516"/>
      <c r="MD111" s="516"/>
      <c r="ME111" s="516"/>
      <c r="MF111" s="516"/>
      <c r="MG111" s="516"/>
      <c r="MH111" s="516"/>
      <c r="MI111" s="516"/>
      <c r="MJ111" s="516"/>
      <c r="MK111" s="516"/>
      <c r="ML111" s="516"/>
      <c r="MM111" s="516"/>
      <c r="MN111" s="516"/>
      <c r="MO111" s="516"/>
      <c r="MP111" s="516"/>
      <c r="MQ111" s="516"/>
      <c r="MR111" s="516"/>
      <c r="MS111" s="516"/>
      <c r="MT111" s="516"/>
      <c r="MU111" s="516"/>
      <c r="MV111" s="516"/>
      <c r="MW111" s="516"/>
      <c r="MX111" s="516"/>
      <c r="MY111" s="516"/>
      <c r="MZ111" s="516"/>
      <c r="NA111" s="516"/>
      <c r="NB111" s="516"/>
      <c r="NC111" s="516"/>
      <c r="ND111" s="516"/>
      <c r="NE111" s="516"/>
      <c r="NF111" s="516"/>
      <c r="NG111" s="516"/>
      <c r="NH111" s="516"/>
      <c r="NI111" s="516"/>
      <c r="NJ111" s="516"/>
      <c r="NK111" s="516"/>
      <c r="NL111" s="516"/>
      <c r="NM111" s="516"/>
      <c r="NN111" s="516"/>
      <c r="NO111" s="516"/>
      <c r="NP111" s="516"/>
      <c r="NQ111" s="516"/>
      <c r="NR111" s="516"/>
      <c r="NS111" s="516"/>
      <c r="NT111" s="516"/>
      <c r="NU111" s="516"/>
      <c r="NV111" s="516"/>
      <c r="NW111" s="516"/>
      <c r="NX111" s="516"/>
      <c r="NY111" s="516"/>
      <c r="NZ111" s="516"/>
      <c r="OA111" s="516"/>
      <c r="OB111" s="516"/>
      <c r="OC111" s="516"/>
      <c r="OD111" s="516"/>
      <c r="OE111" s="516"/>
      <c r="OF111" s="516"/>
      <c r="OG111" s="516"/>
      <c r="OH111" s="516"/>
      <c r="OI111" s="516"/>
      <c r="OJ111" s="516"/>
      <c r="OK111" s="516"/>
      <c r="OL111" s="516"/>
      <c r="OM111" s="516"/>
      <c r="ON111" s="516"/>
      <c r="OO111" s="516"/>
      <c r="OP111" s="516"/>
      <c r="OQ111" s="516"/>
      <c r="OR111" s="516"/>
      <c r="OS111" s="516"/>
      <c r="OT111" s="516"/>
      <c r="OU111" s="516"/>
      <c r="OV111" s="516"/>
      <c r="OW111" s="516"/>
      <c r="OX111" s="516"/>
      <c r="OY111" s="516"/>
      <c r="OZ111" s="516"/>
      <c r="PA111" s="516"/>
      <c r="PB111" s="516"/>
      <c r="PC111" s="516"/>
      <c r="PD111" s="516"/>
      <c r="PE111" s="516"/>
      <c r="PF111" s="516"/>
      <c r="PG111" s="516"/>
      <c r="PH111" s="516"/>
      <c r="PI111" s="516"/>
      <c r="PJ111" s="516"/>
      <c r="PK111" s="516"/>
      <c r="PL111" s="516"/>
      <c r="PM111" s="516"/>
      <c r="PN111" s="516"/>
      <c r="PO111" s="516"/>
      <c r="PP111" s="516"/>
      <c r="PQ111" s="516"/>
      <c r="PR111" s="516"/>
      <c r="PS111" s="516"/>
      <c r="PT111" s="516"/>
      <c r="PU111" s="516"/>
      <c r="PV111" s="516"/>
      <c r="PW111" s="516"/>
      <c r="PX111" s="516"/>
      <c r="PY111" s="516"/>
      <c r="PZ111" s="516"/>
      <c r="QA111" s="516"/>
      <c r="QB111" s="516"/>
      <c r="QC111" s="516"/>
      <c r="QD111" s="516"/>
      <c r="QE111" s="516"/>
      <c r="QF111" s="516"/>
      <c r="QG111" s="516"/>
      <c r="QH111" s="516"/>
      <c r="QI111" s="516"/>
      <c r="QJ111" s="516"/>
      <c r="QK111" s="516"/>
      <c r="QL111" s="516"/>
      <c r="QM111" s="516"/>
      <c r="QN111" s="516"/>
      <c r="QO111" s="516"/>
      <c r="QP111" s="516"/>
      <c r="QQ111" s="516"/>
      <c r="QR111" s="516"/>
      <c r="QS111" s="516"/>
      <c r="QT111" s="516"/>
      <c r="QU111" s="516"/>
      <c r="QV111" s="516"/>
      <c r="QW111" s="516"/>
      <c r="QX111" s="516"/>
      <c r="QY111" s="516"/>
      <c r="QZ111" s="516"/>
      <c r="RA111" s="516"/>
      <c r="RB111" s="516"/>
      <c r="RC111" s="516"/>
      <c r="RD111" s="516"/>
      <c r="RE111" s="516"/>
      <c r="RF111" s="516"/>
      <c r="RG111" s="516"/>
    </row>
    <row r="112" spans="5:475" x14ac:dyDescent="0.25">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AB112" s="516"/>
      <c r="AC112" s="516"/>
      <c r="AD112" s="516"/>
      <c r="AE112" s="516"/>
      <c r="AF112" s="516"/>
      <c r="AG112" s="516"/>
      <c r="AH112" s="516"/>
      <c r="AI112" s="516"/>
      <c r="AJ112" s="516"/>
      <c r="AK112" s="516"/>
      <c r="AL112" s="516"/>
      <c r="AM112" s="516"/>
      <c r="AN112" s="516"/>
      <c r="AO112" s="516"/>
      <c r="AP112" s="516"/>
      <c r="AQ112" s="516"/>
      <c r="AR112" s="516"/>
      <c r="AS112" s="516"/>
      <c r="AT112" s="516"/>
      <c r="AU112" s="516"/>
      <c r="AV112" s="516"/>
      <c r="AW112" s="516"/>
      <c r="AX112" s="516"/>
      <c r="AY112" s="516"/>
      <c r="AZ112" s="516"/>
      <c r="BA112" s="516"/>
      <c r="BB112" s="516"/>
      <c r="BC112" s="516"/>
      <c r="BD112" s="516"/>
      <c r="BE112" s="516"/>
      <c r="BF112" s="516"/>
      <c r="BG112" s="516"/>
      <c r="BH112" s="516"/>
      <c r="BI112" s="516"/>
      <c r="BJ112" s="516"/>
      <c r="BK112" s="516"/>
      <c r="BL112" s="516"/>
      <c r="BM112" s="516"/>
      <c r="BN112" s="516"/>
      <c r="BO112" s="516"/>
      <c r="BP112" s="516"/>
      <c r="BQ112" s="516"/>
      <c r="BR112" s="516"/>
      <c r="BS112" s="516"/>
      <c r="BT112" s="516"/>
      <c r="BU112" s="516"/>
      <c r="BV112" s="516"/>
      <c r="BW112" s="516"/>
      <c r="BX112" s="516"/>
      <c r="BY112" s="516"/>
      <c r="BZ112" s="516"/>
      <c r="CA112" s="516"/>
      <c r="CB112" s="516"/>
      <c r="CC112" s="516"/>
      <c r="CD112" s="516"/>
      <c r="CE112" s="516"/>
      <c r="CF112" s="516"/>
      <c r="CG112" s="516"/>
      <c r="CH112" s="516"/>
      <c r="CI112" s="516"/>
      <c r="CJ112" s="516"/>
      <c r="CK112" s="516"/>
      <c r="CL112" s="516"/>
      <c r="CM112" s="516"/>
      <c r="CN112" s="516"/>
      <c r="CO112" s="516"/>
      <c r="CP112" s="516"/>
      <c r="CQ112" s="516"/>
      <c r="CR112" s="516"/>
      <c r="CS112" s="516"/>
      <c r="CT112" s="516"/>
      <c r="CU112" s="516"/>
      <c r="CV112" s="516"/>
      <c r="CW112" s="516"/>
      <c r="CX112" s="516"/>
      <c r="CY112" s="516"/>
      <c r="CZ112" s="516"/>
      <c r="DA112" s="516"/>
      <c r="DB112" s="516"/>
      <c r="DC112" s="516"/>
      <c r="DD112" s="516"/>
      <c r="DE112" s="516"/>
      <c r="DF112" s="516"/>
      <c r="DG112" s="516"/>
      <c r="DH112" s="516"/>
      <c r="DI112" s="516"/>
      <c r="DJ112" s="516"/>
      <c r="DK112" s="516"/>
      <c r="DL112" s="516"/>
      <c r="DM112" s="516"/>
      <c r="DN112" s="516"/>
      <c r="DO112" s="516"/>
      <c r="DP112" s="516"/>
      <c r="DQ112" s="516"/>
      <c r="DR112" s="516"/>
      <c r="DS112" s="516"/>
      <c r="DT112" s="516"/>
      <c r="DU112" s="516"/>
      <c r="DV112" s="516"/>
      <c r="DW112" s="516"/>
      <c r="DX112" s="516"/>
      <c r="DY112" s="516"/>
      <c r="DZ112" s="516"/>
      <c r="EA112" s="516"/>
      <c r="EB112" s="516"/>
      <c r="EC112" s="516"/>
      <c r="ED112" s="516"/>
      <c r="EE112" s="516"/>
      <c r="EF112" s="516"/>
      <c r="EG112" s="516"/>
      <c r="EH112" s="516"/>
      <c r="EI112" s="516"/>
      <c r="EJ112" s="516"/>
      <c r="EK112" s="516"/>
      <c r="EL112" s="516"/>
      <c r="EM112" s="516"/>
      <c r="EN112" s="516"/>
      <c r="EO112" s="516"/>
      <c r="EP112" s="516"/>
      <c r="EQ112" s="516"/>
      <c r="ER112" s="516"/>
      <c r="ES112" s="516"/>
      <c r="ET112" s="516"/>
      <c r="EU112" s="516"/>
      <c r="EV112" s="516"/>
      <c r="EW112" s="516"/>
      <c r="EX112" s="516"/>
      <c r="EY112" s="516"/>
      <c r="EZ112" s="516"/>
      <c r="FA112" s="516"/>
      <c r="FB112" s="516"/>
      <c r="FC112" s="516"/>
      <c r="FD112" s="516"/>
      <c r="FE112" s="516"/>
      <c r="FF112" s="516"/>
      <c r="FG112" s="516"/>
      <c r="FH112" s="516"/>
      <c r="FI112" s="516"/>
      <c r="FJ112" s="516"/>
      <c r="FK112" s="516"/>
      <c r="FL112" s="516"/>
      <c r="FM112" s="516"/>
      <c r="FN112" s="516"/>
      <c r="FO112" s="516"/>
      <c r="FP112" s="516"/>
      <c r="FQ112" s="516"/>
      <c r="FR112" s="516"/>
      <c r="FS112" s="516"/>
      <c r="FT112" s="516"/>
      <c r="FU112" s="516"/>
      <c r="FV112" s="516"/>
      <c r="FW112" s="516"/>
      <c r="FX112" s="516"/>
      <c r="FY112" s="516"/>
      <c r="FZ112" s="516"/>
      <c r="GA112" s="516"/>
      <c r="GB112" s="516"/>
      <c r="GC112" s="516"/>
      <c r="GD112" s="516"/>
      <c r="GE112" s="516"/>
      <c r="GF112" s="516"/>
      <c r="GG112" s="516"/>
      <c r="GH112" s="516"/>
      <c r="GI112" s="516"/>
      <c r="GJ112" s="516"/>
      <c r="GK112" s="516"/>
      <c r="GL112" s="516"/>
      <c r="GM112" s="516"/>
      <c r="GN112" s="516"/>
      <c r="GO112" s="516"/>
      <c r="GP112" s="516"/>
      <c r="GQ112" s="516"/>
      <c r="GR112" s="516"/>
      <c r="GS112" s="516"/>
      <c r="GT112" s="516"/>
      <c r="GU112" s="516"/>
      <c r="GV112" s="516"/>
      <c r="GW112" s="516"/>
      <c r="GX112" s="516"/>
      <c r="GY112" s="516"/>
      <c r="GZ112" s="516"/>
      <c r="HA112" s="516"/>
      <c r="HB112" s="516"/>
      <c r="HC112" s="516"/>
      <c r="HD112" s="516"/>
      <c r="HE112" s="516"/>
      <c r="HF112" s="516"/>
      <c r="HG112" s="516"/>
      <c r="HH112" s="516"/>
      <c r="HI112" s="516"/>
      <c r="HJ112" s="516"/>
      <c r="HK112" s="516"/>
      <c r="HL112" s="516"/>
      <c r="HM112" s="516"/>
      <c r="HN112" s="516"/>
      <c r="HO112" s="516"/>
      <c r="HP112" s="516"/>
      <c r="HQ112" s="516"/>
      <c r="HR112" s="516"/>
      <c r="HS112" s="516"/>
      <c r="HT112" s="516"/>
      <c r="HU112" s="516"/>
      <c r="HV112" s="516"/>
      <c r="HW112" s="516"/>
      <c r="HX112" s="516"/>
      <c r="HY112" s="516"/>
      <c r="HZ112" s="516"/>
      <c r="IA112" s="516"/>
      <c r="IB112" s="516"/>
      <c r="IC112" s="516"/>
      <c r="ID112" s="516"/>
      <c r="IE112" s="516"/>
      <c r="IF112" s="516"/>
      <c r="IG112" s="516"/>
      <c r="IH112" s="516"/>
      <c r="II112" s="516"/>
      <c r="IJ112" s="516"/>
      <c r="IK112" s="516"/>
      <c r="IL112" s="516"/>
      <c r="IM112" s="516"/>
      <c r="IN112" s="516"/>
      <c r="IO112" s="516"/>
      <c r="IP112" s="516"/>
      <c r="IQ112" s="516"/>
      <c r="IR112" s="516"/>
      <c r="IS112" s="516"/>
      <c r="IT112" s="516"/>
      <c r="IU112" s="516"/>
      <c r="IV112" s="516"/>
      <c r="IW112" s="516"/>
      <c r="IX112" s="516"/>
      <c r="IY112" s="516"/>
      <c r="IZ112" s="516"/>
      <c r="JA112" s="516"/>
      <c r="JB112" s="516"/>
      <c r="JC112" s="516"/>
      <c r="JD112" s="516"/>
      <c r="JE112" s="516"/>
      <c r="JF112" s="516"/>
      <c r="JG112" s="516"/>
      <c r="JH112" s="516"/>
      <c r="JI112" s="516"/>
      <c r="JJ112" s="516"/>
      <c r="JK112" s="516"/>
      <c r="JL112" s="516"/>
      <c r="JM112" s="516"/>
      <c r="JN112" s="516"/>
      <c r="JO112" s="516"/>
      <c r="JP112" s="516"/>
      <c r="JQ112" s="516"/>
      <c r="JR112" s="516"/>
      <c r="JS112" s="516"/>
      <c r="JT112" s="516"/>
      <c r="JU112" s="516"/>
      <c r="JV112" s="516"/>
      <c r="JW112" s="516"/>
      <c r="JX112" s="516"/>
      <c r="JY112" s="516"/>
      <c r="JZ112" s="516"/>
      <c r="KA112" s="516"/>
      <c r="KB112" s="516"/>
      <c r="KC112" s="516"/>
      <c r="KD112" s="516"/>
      <c r="KE112" s="516"/>
      <c r="KF112" s="516"/>
      <c r="KG112" s="516"/>
      <c r="KH112" s="516"/>
      <c r="KI112" s="516"/>
      <c r="KJ112" s="516"/>
      <c r="KK112" s="516"/>
      <c r="KL112" s="516"/>
      <c r="KM112" s="516"/>
      <c r="KN112" s="516"/>
      <c r="KO112" s="516"/>
      <c r="KP112" s="516"/>
      <c r="KQ112" s="516"/>
      <c r="KR112" s="516"/>
      <c r="KS112" s="516"/>
      <c r="KT112" s="516"/>
      <c r="KU112" s="516"/>
      <c r="KV112" s="516"/>
      <c r="KW112" s="516"/>
      <c r="KX112" s="516"/>
      <c r="KY112" s="516"/>
      <c r="KZ112" s="516"/>
      <c r="LA112" s="516"/>
      <c r="LB112" s="516"/>
      <c r="LC112" s="516"/>
      <c r="LD112" s="516"/>
      <c r="LE112" s="516"/>
      <c r="LF112" s="516"/>
      <c r="LG112" s="516"/>
      <c r="LH112" s="516"/>
      <c r="LI112" s="516"/>
      <c r="LJ112" s="516"/>
      <c r="LK112" s="516"/>
      <c r="LL112" s="516"/>
      <c r="LM112" s="516"/>
      <c r="LN112" s="516"/>
      <c r="LO112" s="516"/>
      <c r="LP112" s="516"/>
      <c r="LQ112" s="516"/>
      <c r="LR112" s="516"/>
      <c r="LS112" s="516"/>
      <c r="LT112" s="516"/>
      <c r="LU112" s="516"/>
      <c r="LV112" s="516"/>
      <c r="LW112" s="516"/>
      <c r="LX112" s="516"/>
      <c r="LY112" s="516"/>
      <c r="LZ112" s="516"/>
      <c r="MA112" s="516"/>
      <c r="MB112" s="516"/>
      <c r="MC112" s="516"/>
      <c r="MD112" s="516"/>
      <c r="ME112" s="516"/>
      <c r="MF112" s="516"/>
      <c r="MG112" s="516"/>
      <c r="MH112" s="516"/>
      <c r="MI112" s="516"/>
      <c r="MJ112" s="516"/>
      <c r="MK112" s="516"/>
      <c r="ML112" s="516"/>
      <c r="MM112" s="516"/>
      <c r="MN112" s="516"/>
      <c r="MO112" s="516"/>
      <c r="MP112" s="516"/>
      <c r="MQ112" s="516"/>
      <c r="MR112" s="516"/>
      <c r="MS112" s="516"/>
      <c r="MT112" s="516"/>
      <c r="MU112" s="516"/>
      <c r="MV112" s="516"/>
      <c r="MW112" s="516"/>
      <c r="MX112" s="516"/>
      <c r="MY112" s="516"/>
      <c r="MZ112" s="516"/>
      <c r="NA112" s="516"/>
      <c r="NB112" s="516"/>
      <c r="NC112" s="516"/>
      <c r="ND112" s="516"/>
      <c r="NE112" s="516"/>
      <c r="NF112" s="516"/>
      <c r="NG112" s="516"/>
      <c r="NH112" s="516"/>
      <c r="NI112" s="516"/>
      <c r="NJ112" s="516"/>
      <c r="NK112" s="516"/>
      <c r="NL112" s="516"/>
      <c r="NM112" s="516"/>
      <c r="NN112" s="516"/>
      <c r="NO112" s="516"/>
      <c r="NP112" s="516"/>
      <c r="NQ112" s="516"/>
      <c r="NR112" s="516"/>
      <c r="NS112" s="516"/>
      <c r="NT112" s="516"/>
      <c r="NU112" s="516"/>
      <c r="NV112" s="516"/>
      <c r="NW112" s="516"/>
      <c r="NX112" s="516"/>
      <c r="NY112" s="516"/>
      <c r="NZ112" s="516"/>
      <c r="OA112" s="516"/>
      <c r="OB112" s="516"/>
      <c r="OC112" s="516"/>
      <c r="OD112" s="516"/>
      <c r="OE112" s="516"/>
      <c r="OF112" s="516"/>
      <c r="OG112" s="516"/>
      <c r="OH112" s="516"/>
      <c r="OI112" s="516"/>
      <c r="OJ112" s="516"/>
      <c r="OK112" s="516"/>
      <c r="OL112" s="516"/>
      <c r="OM112" s="516"/>
      <c r="ON112" s="516"/>
      <c r="OO112" s="516"/>
      <c r="OP112" s="516"/>
      <c r="OQ112" s="516"/>
      <c r="OR112" s="516"/>
      <c r="OS112" s="516"/>
      <c r="OT112" s="516"/>
      <c r="OU112" s="516"/>
      <c r="OV112" s="516"/>
      <c r="OW112" s="516"/>
      <c r="OX112" s="516"/>
      <c r="OY112" s="516"/>
      <c r="OZ112" s="516"/>
      <c r="PA112" s="516"/>
      <c r="PB112" s="516"/>
      <c r="PC112" s="516"/>
      <c r="PD112" s="516"/>
      <c r="PE112" s="516"/>
      <c r="PF112" s="516"/>
      <c r="PG112" s="516"/>
      <c r="PH112" s="516"/>
      <c r="PI112" s="516"/>
      <c r="PJ112" s="516"/>
      <c r="PK112" s="516"/>
      <c r="PL112" s="516"/>
      <c r="PM112" s="516"/>
      <c r="PN112" s="516"/>
      <c r="PO112" s="516"/>
      <c r="PP112" s="516"/>
      <c r="PQ112" s="516"/>
      <c r="PR112" s="516"/>
      <c r="PS112" s="516"/>
      <c r="PT112" s="516"/>
      <c r="PU112" s="516"/>
      <c r="PV112" s="516"/>
      <c r="PW112" s="516"/>
      <c r="PX112" s="516"/>
      <c r="PY112" s="516"/>
      <c r="PZ112" s="516"/>
      <c r="QA112" s="516"/>
      <c r="QB112" s="516"/>
      <c r="QC112" s="516"/>
      <c r="QD112" s="516"/>
      <c r="QE112" s="516"/>
      <c r="QF112" s="516"/>
      <c r="QG112" s="516"/>
      <c r="QH112" s="516"/>
      <c r="QI112" s="516"/>
      <c r="QJ112" s="516"/>
      <c r="QK112" s="516"/>
      <c r="QL112" s="516"/>
      <c r="QM112" s="516"/>
      <c r="QN112" s="516"/>
      <c r="QO112" s="516"/>
      <c r="QP112" s="516"/>
      <c r="QQ112" s="516"/>
      <c r="QR112" s="516"/>
      <c r="QS112" s="516"/>
      <c r="QT112" s="516"/>
      <c r="QU112" s="516"/>
      <c r="QV112" s="516"/>
      <c r="QW112" s="516"/>
      <c r="QX112" s="516"/>
      <c r="QY112" s="516"/>
      <c r="QZ112" s="516"/>
      <c r="RA112" s="516"/>
      <c r="RB112" s="516"/>
      <c r="RC112" s="516"/>
      <c r="RD112" s="516"/>
      <c r="RE112" s="516"/>
      <c r="RF112" s="516"/>
      <c r="RG112" s="516"/>
    </row>
    <row r="113" spans="5:475" x14ac:dyDescent="0.25">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c r="AA113" s="516"/>
      <c r="AB113" s="516"/>
      <c r="AC113" s="516"/>
      <c r="AD113" s="516"/>
      <c r="AE113" s="516"/>
      <c r="AF113" s="516"/>
      <c r="AG113" s="516"/>
      <c r="AH113" s="516"/>
      <c r="AI113" s="516"/>
      <c r="AJ113" s="516"/>
      <c r="AK113" s="516"/>
      <c r="AL113" s="516"/>
      <c r="AM113" s="516"/>
      <c r="AN113" s="516"/>
      <c r="AO113" s="516"/>
      <c r="AP113" s="516"/>
      <c r="AQ113" s="516"/>
      <c r="AR113" s="516"/>
      <c r="AS113" s="516"/>
      <c r="AT113" s="516"/>
      <c r="AU113" s="516"/>
      <c r="AV113" s="516"/>
      <c r="AW113" s="516"/>
      <c r="AX113" s="516"/>
      <c r="AY113" s="516"/>
      <c r="AZ113" s="516"/>
      <c r="BA113" s="516"/>
      <c r="BB113" s="516"/>
      <c r="BC113" s="516"/>
      <c r="BD113" s="516"/>
      <c r="BE113" s="516"/>
      <c r="BF113" s="516"/>
      <c r="BG113" s="516"/>
      <c r="BH113" s="516"/>
      <c r="BI113" s="516"/>
      <c r="BJ113" s="516"/>
      <c r="BK113" s="516"/>
      <c r="BL113" s="516"/>
      <c r="BM113" s="516"/>
      <c r="BN113" s="516"/>
      <c r="BO113" s="516"/>
      <c r="BP113" s="516"/>
      <c r="BQ113" s="516"/>
      <c r="BR113" s="516"/>
      <c r="BS113" s="516"/>
      <c r="BT113" s="516"/>
      <c r="BU113" s="516"/>
      <c r="BV113" s="516"/>
      <c r="BW113" s="516"/>
      <c r="BX113" s="516"/>
      <c r="BY113" s="516"/>
      <c r="BZ113" s="516"/>
      <c r="CA113" s="516"/>
      <c r="CB113" s="516"/>
      <c r="CC113" s="516"/>
      <c r="CD113" s="516"/>
      <c r="CE113" s="516"/>
      <c r="CF113" s="516"/>
      <c r="CG113" s="516"/>
      <c r="CH113" s="516"/>
      <c r="CI113" s="516"/>
      <c r="CJ113" s="516"/>
      <c r="CK113" s="516"/>
      <c r="CL113" s="516"/>
      <c r="CM113" s="516"/>
      <c r="CN113" s="516"/>
      <c r="CO113" s="516"/>
      <c r="CP113" s="516"/>
      <c r="CQ113" s="516"/>
      <c r="CR113" s="516"/>
      <c r="CS113" s="516"/>
      <c r="CT113" s="516"/>
      <c r="CU113" s="516"/>
      <c r="CV113" s="516"/>
      <c r="CW113" s="516"/>
      <c r="CX113" s="516"/>
      <c r="CY113" s="516"/>
      <c r="CZ113" s="516"/>
      <c r="DA113" s="516"/>
      <c r="DB113" s="516"/>
      <c r="DC113" s="516"/>
      <c r="DD113" s="516"/>
      <c r="DE113" s="516"/>
      <c r="DF113" s="516"/>
      <c r="DG113" s="516"/>
      <c r="DH113" s="516"/>
      <c r="DI113" s="516"/>
      <c r="DJ113" s="516"/>
      <c r="DK113" s="516"/>
      <c r="DL113" s="516"/>
      <c r="DM113" s="516"/>
      <c r="DN113" s="516"/>
      <c r="DO113" s="516"/>
      <c r="DP113" s="516"/>
      <c r="DQ113" s="516"/>
      <c r="DR113" s="516"/>
      <c r="DS113" s="516"/>
      <c r="DT113" s="516"/>
      <c r="DU113" s="516"/>
      <c r="DV113" s="516"/>
      <c r="DW113" s="516"/>
      <c r="DX113" s="516"/>
      <c r="DY113" s="516"/>
      <c r="DZ113" s="516"/>
      <c r="EA113" s="516"/>
      <c r="EB113" s="516"/>
      <c r="EC113" s="516"/>
      <c r="ED113" s="516"/>
      <c r="EE113" s="516"/>
      <c r="EF113" s="516"/>
      <c r="EG113" s="516"/>
      <c r="EH113" s="516"/>
      <c r="EI113" s="516"/>
      <c r="EJ113" s="516"/>
      <c r="EK113" s="516"/>
      <c r="EL113" s="516"/>
      <c r="EM113" s="516"/>
      <c r="EN113" s="516"/>
      <c r="EO113" s="516"/>
      <c r="EP113" s="516"/>
      <c r="EQ113" s="516"/>
      <c r="ER113" s="516"/>
      <c r="ES113" s="516"/>
      <c r="ET113" s="516"/>
      <c r="EU113" s="516"/>
      <c r="EV113" s="516"/>
      <c r="EW113" s="516"/>
      <c r="EX113" s="516"/>
      <c r="EY113" s="516"/>
      <c r="EZ113" s="516"/>
      <c r="FA113" s="516"/>
      <c r="FB113" s="516"/>
      <c r="FC113" s="516"/>
      <c r="FD113" s="516"/>
      <c r="FE113" s="516"/>
      <c r="FF113" s="516"/>
      <c r="FG113" s="516"/>
      <c r="FH113" s="516"/>
      <c r="FI113" s="516"/>
      <c r="FJ113" s="516"/>
      <c r="FK113" s="516"/>
      <c r="FL113" s="516"/>
      <c r="FM113" s="516"/>
      <c r="FN113" s="516"/>
      <c r="FO113" s="516"/>
      <c r="FP113" s="516"/>
      <c r="FQ113" s="516"/>
      <c r="FR113" s="516"/>
      <c r="FS113" s="516"/>
      <c r="FT113" s="516"/>
      <c r="FU113" s="516"/>
      <c r="FV113" s="516"/>
      <c r="FW113" s="516"/>
      <c r="FX113" s="516"/>
      <c r="FY113" s="516"/>
      <c r="FZ113" s="516"/>
      <c r="GA113" s="516"/>
      <c r="GB113" s="516"/>
      <c r="GC113" s="516"/>
      <c r="GD113" s="516"/>
      <c r="GE113" s="516"/>
      <c r="GF113" s="516"/>
      <c r="GG113" s="516"/>
      <c r="GH113" s="516"/>
      <c r="GI113" s="516"/>
      <c r="GJ113" s="516"/>
      <c r="GK113" s="516"/>
      <c r="GL113" s="516"/>
      <c r="GM113" s="516"/>
      <c r="GN113" s="516"/>
      <c r="GO113" s="516"/>
      <c r="GP113" s="516"/>
      <c r="GQ113" s="516"/>
      <c r="GR113" s="516"/>
      <c r="GS113" s="516"/>
      <c r="GT113" s="516"/>
      <c r="GU113" s="516"/>
      <c r="GV113" s="516"/>
      <c r="GW113" s="516"/>
      <c r="GX113" s="516"/>
      <c r="GY113" s="516"/>
      <c r="GZ113" s="516"/>
      <c r="HA113" s="516"/>
      <c r="HB113" s="516"/>
      <c r="HC113" s="516"/>
      <c r="HD113" s="516"/>
      <c r="HE113" s="516"/>
      <c r="HF113" s="516"/>
      <c r="HG113" s="516"/>
      <c r="HH113" s="516"/>
      <c r="HI113" s="516"/>
      <c r="HJ113" s="516"/>
      <c r="HK113" s="516"/>
      <c r="HL113" s="516"/>
      <c r="HM113" s="516"/>
      <c r="HN113" s="516"/>
      <c r="HO113" s="516"/>
      <c r="HP113" s="516"/>
      <c r="HQ113" s="516"/>
      <c r="HR113" s="516"/>
      <c r="HS113" s="516"/>
      <c r="HT113" s="516"/>
      <c r="HU113" s="516"/>
      <c r="HV113" s="516"/>
      <c r="HW113" s="516"/>
      <c r="HX113" s="516"/>
      <c r="HY113" s="516"/>
      <c r="HZ113" s="516"/>
      <c r="IA113" s="516"/>
      <c r="IB113" s="516"/>
      <c r="IC113" s="516"/>
      <c r="ID113" s="516"/>
      <c r="IE113" s="516"/>
      <c r="IF113" s="516"/>
      <c r="IG113" s="516"/>
      <c r="IH113" s="516"/>
      <c r="II113" s="516"/>
      <c r="IJ113" s="516"/>
      <c r="IK113" s="516"/>
      <c r="IL113" s="516"/>
      <c r="IM113" s="516"/>
      <c r="IN113" s="516"/>
      <c r="IO113" s="516"/>
      <c r="IP113" s="516"/>
      <c r="IQ113" s="516"/>
      <c r="IR113" s="516"/>
      <c r="IS113" s="516"/>
      <c r="IT113" s="516"/>
      <c r="IU113" s="516"/>
      <c r="IV113" s="516"/>
      <c r="IW113" s="516"/>
      <c r="IX113" s="516"/>
      <c r="IY113" s="516"/>
      <c r="IZ113" s="516"/>
      <c r="JA113" s="516"/>
      <c r="JB113" s="516"/>
      <c r="JC113" s="516"/>
      <c r="JD113" s="516"/>
      <c r="JE113" s="516"/>
      <c r="JF113" s="516"/>
      <c r="JG113" s="516"/>
      <c r="JH113" s="516"/>
      <c r="JI113" s="516"/>
      <c r="JJ113" s="516"/>
      <c r="JK113" s="516"/>
      <c r="JL113" s="516"/>
      <c r="JM113" s="516"/>
      <c r="JN113" s="516"/>
      <c r="JO113" s="516"/>
      <c r="JP113" s="516"/>
      <c r="JQ113" s="516"/>
      <c r="JR113" s="516"/>
      <c r="JS113" s="516"/>
      <c r="JT113" s="516"/>
      <c r="JU113" s="516"/>
      <c r="JV113" s="516"/>
      <c r="JW113" s="516"/>
      <c r="JX113" s="516"/>
      <c r="JY113" s="516"/>
      <c r="JZ113" s="516"/>
      <c r="KA113" s="516"/>
      <c r="KB113" s="516"/>
      <c r="KC113" s="516"/>
      <c r="KD113" s="516"/>
      <c r="KE113" s="516"/>
      <c r="KF113" s="516"/>
      <c r="KG113" s="516"/>
      <c r="KH113" s="516"/>
      <c r="KI113" s="516"/>
      <c r="KJ113" s="516"/>
      <c r="KK113" s="516"/>
      <c r="KL113" s="516"/>
      <c r="KM113" s="516"/>
      <c r="KN113" s="516"/>
      <c r="KO113" s="516"/>
      <c r="KP113" s="516"/>
      <c r="KQ113" s="516"/>
      <c r="KR113" s="516"/>
      <c r="KS113" s="516"/>
      <c r="KT113" s="516"/>
      <c r="KU113" s="516"/>
      <c r="KV113" s="516"/>
      <c r="KW113" s="516"/>
      <c r="KX113" s="516"/>
      <c r="KY113" s="516"/>
      <c r="KZ113" s="516"/>
      <c r="LA113" s="516"/>
      <c r="LB113" s="516"/>
      <c r="LC113" s="516"/>
      <c r="LD113" s="516"/>
      <c r="LE113" s="516"/>
      <c r="LF113" s="516"/>
      <c r="LG113" s="516"/>
      <c r="LH113" s="516"/>
      <c r="LI113" s="516"/>
      <c r="LJ113" s="516"/>
      <c r="LK113" s="516"/>
      <c r="LL113" s="516"/>
      <c r="LM113" s="516"/>
      <c r="LN113" s="516"/>
      <c r="LO113" s="516"/>
      <c r="LP113" s="516"/>
      <c r="LQ113" s="516"/>
      <c r="LR113" s="516"/>
      <c r="LS113" s="516"/>
      <c r="LT113" s="516"/>
      <c r="LU113" s="516"/>
      <c r="LV113" s="516"/>
      <c r="LW113" s="516"/>
      <c r="LX113" s="516"/>
      <c r="LY113" s="516"/>
      <c r="LZ113" s="516"/>
      <c r="MA113" s="516"/>
      <c r="MB113" s="516"/>
      <c r="MC113" s="516"/>
      <c r="MD113" s="516"/>
      <c r="ME113" s="516"/>
      <c r="MF113" s="516"/>
      <c r="MG113" s="516"/>
      <c r="MH113" s="516"/>
      <c r="MI113" s="516"/>
      <c r="MJ113" s="516"/>
      <c r="MK113" s="516"/>
      <c r="ML113" s="516"/>
      <c r="MM113" s="516"/>
      <c r="MN113" s="516"/>
      <c r="MO113" s="516"/>
      <c r="MP113" s="516"/>
      <c r="MQ113" s="516"/>
      <c r="MR113" s="516"/>
      <c r="MS113" s="516"/>
      <c r="MT113" s="516"/>
      <c r="MU113" s="516"/>
      <c r="MV113" s="516"/>
      <c r="MW113" s="516"/>
      <c r="MX113" s="516"/>
      <c r="MY113" s="516"/>
      <c r="MZ113" s="516"/>
      <c r="NA113" s="516"/>
      <c r="NB113" s="516"/>
      <c r="NC113" s="516"/>
      <c r="ND113" s="516"/>
      <c r="NE113" s="516"/>
      <c r="NF113" s="516"/>
      <c r="NG113" s="516"/>
      <c r="NH113" s="516"/>
      <c r="NI113" s="516"/>
      <c r="NJ113" s="516"/>
      <c r="NK113" s="516"/>
      <c r="NL113" s="516"/>
      <c r="NM113" s="516"/>
      <c r="NN113" s="516"/>
      <c r="NO113" s="516"/>
      <c r="NP113" s="516"/>
      <c r="NQ113" s="516"/>
      <c r="NR113" s="516"/>
      <c r="NS113" s="516"/>
      <c r="NT113" s="516"/>
      <c r="NU113" s="516"/>
      <c r="NV113" s="516"/>
      <c r="NW113" s="516"/>
      <c r="NX113" s="516"/>
      <c r="NY113" s="516"/>
      <c r="NZ113" s="516"/>
      <c r="OA113" s="516"/>
      <c r="OB113" s="516"/>
      <c r="OC113" s="516"/>
      <c r="OD113" s="516"/>
      <c r="OE113" s="516"/>
      <c r="OF113" s="516"/>
      <c r="OG113" s="516"/>
      <c r="OH113" s="516"/>
      <c r="OI113" s="516"/>
      <c r="OJ113" s="516"/>
      <c r="OK113" s="516"/>
      <c r="OL113" s="516"/>
      <c r="OM113" s="516"/>
      <c r="ON113" s="516"/>
      <c r="OO113" s="516"/>
      <c r="OP113" s="516"/>
      <c r="OQ113" s="516"/>
      <c r="OR113" s="516"/>
      <c r="OS113" s="516"/>
      <c r="OT113" s="516"/>
      <c r="OU113" s="516"/>
      <c r="OV113" s="516"/>
      <c r="OW113" s="516"/>
      <c r="OX113" s="516"/>
      <c r="OY113" s="516"/>
      <c r="OZ113" s="516"/>
      <c r="PA113" s="516"/>
      <c r="PB113" s="516"/>
      <c r="PC113" s="516"/>
      <c r="PD113" s="516"/>
      <c r="PE113" s="516"/>
      <c r="PF113" s="516"/>
      <c r="PG113" s="516"/>
      <c r="PH113" s="516"/>
      <c r="PI113" s="516"/>
      <c r="PJ113" s="516"/>
      <c r="PK113" s="516"/>
      <c r="PL113" s="516"/>
      <c r="PM113" s="516"/>
      <c r="PN113" s="516"/>
      <c r="PO113" s="516"/>
      <c r="PP113" s="516"/>
      <c r="PQ113" s="516"/>
      <c r="PR113" s="516"/>
      <c r="PS113" s="516"/>
      <c r="PT113" s="516"/>
      <c r="PU113" s="516"/>
      <c r="PV113" s="516"/>
      <c r="PW113" s="516"/>
      <c r="PX113" s="516"/>
      <c r="PY113" s="516"/>
      <c r="PZ113" s="516"/>
      <c r="QA113" s="516"/>
      <c r="QB113" s="516"/>
      <c r="QC113" s="516"/>
      <c r="QD113" s="516"/>
      <c r="QE113" s="516"/>
      <c r="QF113" s="516"/>
      <c r="QG113" s="516"/>
      <c r="QH113" s="516"/>
      <c r="QI113" s="516"/>
      <c r="QJ113" s="516"/>
      <c r="QK113" s="516"/>
      <c r="QL113" s="516"/>
      <c r="QM113" s="516"/>
      <c r="QN113" s="516"/>
      <c r="QO113" s="516"/>
      <c r="QP113" s="516"/>
      <c r="QQ113" s="516"/>
      <c r="QR113" s="516"/>
      <c r="QS113" s="516"/>
      <c r="QT113" s="516"/>
      <c r="QU113" s="516"/>
      <c r="QV113" s="516"/>
      <c r="QW113" s="516"/>
      <c r="QX113" s="516"/>
      <c r="QY113" s="516"/>
      <c r="QZ113" s="516"/>
      <c r="RA113" s="516"/>
      <c r="RB113" s="516"/>
      <c r="RC113" s="516"/>
      <c r="RD113" s="516"/>
      <c r="RE113" s="516"/>
      <c r="RF113" s="516"/>
      <c r="RG113" s="516"/>
    </row>
    <row r="114" spans="5:475" x14ac:dyDescent="0.25">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AB114" s="516"/>
      <c r="AC114" s="516"/>
      <c r="AD114" s="516"/>
      <c r="AE114" s="516"/>
      <c r="AF114" s="516"/>
      <c r="AG114" s="516"/>
      <c r="AH114" s="516"/>
      <c r="AI114" s="516"/>
      <c r="AJ114" s="516"/>
      <c r="AK114" s="516"/>
      <c r="AL114" s="516"/>
      <c r="AM114" s="516"/>
      <c r="AN114" s="516"/>
      <c r="AO114" s="516"/>
      <c r="AP114" s="516"/>
      <c r="AQ114" s="516"/>
      <c r="AR114" s="516"/>
      <c r="AS114" s="516"/>
      <c r="AT114" s="516"/>
      <c r="AU114" s="516"/>
      <c r="AV114" s="516"/>
      <c r="AW114" s="516"/>
      <c r="AX114" s="516"/>
      <c r="AY114" s="516"/>
      <c r="AZ114" s="516"/>
      <c r="BA114" s="516"/>
      <c r="BB114" s="516"/>
      <c r="BC114" s="516"/>
      <c r="BD114" s="516"/>
      <c r="BE114" s="516"/>
      <c r="BF114" s="516"/>
      <c r="BG114" s="516"/>
      <c r="BH114" s="516"/>
      <c r="BI114" s="516"/>
      <c r="BJ114" s="516"/>
      <c r="BK114" s="516"/>
      <c r="BL114" s="516"/>
      <c r="BM114" s="516"/>
      <c r="BN114" s="516"/>
      <c r="BO114" s="516"/>
      <c r="BP114" s="516"/>
      <c r="BQ114" s="516"/>
      <c r="BR114" s="516"/>
      <c r="BS114" s="516"/>
      <c r="BT114" s="516"/>
      <c r="BU114" s="516"/>
      <c r="BV114" s="516"/>
      <c r="BW114" s="516"/>
      <c r="BX114" s="516"/>
      <c r="BY114" s="516"/>
      <c r="BZ114" s="516"/>
      <c r="CA114" s="516"/>
      <c r="CB114" s="516"/>
      <c r="CC114" s="516"/>
      <c r="CD114" s="516"/>
      <c r="CE114" s="516"/>
      <c r="CF114" s="516"/>
      <c r="CG114" s="516"/>
      <c r="CH114" s="516"/>
      <c r="CI114" s="516"/>
      <c r="CJ114" s="516"/>
      <c r="CK114" s="516"/>
      <c r="CL114" s="516"/>
      <c r="CM114" s="516"/>
      <c r="CN114" s="516"/>
      <c r="CO114" s="516"/>
      <c r="CP114" s="516"/>
      <c r="CQ114" s="516"/>
      <c r="CR114" s="516"/>
      <c r="CS114" s="516"/>
      <c r="CT114" s="516"/>
      <c r="CU114" s="516"/>
      <c r="CV114" s="516"/>
      <c r="CW114" s="516"/>
      <c r="CX114" s="516"/>
      <c r="CY114" s="516"/>
      <c r="CZ114" s="516"/>
      <c r="DA114" s="516"/>
      <c r="DB114" s="516"/>
      <c r="DC114" s="516"/>
      <c r="DD114" s="516"/>
      <c r="DE114" s="516"/>
      <c r="DF114" s="516"/>
      <c r="DG114" s="516"/>
      <c r="DH114" s="516"/>
      <c r="DI114" s="516"/>
      <c r="DJ114" s="516"/>
      <c r="DK114" s="516"/>
      <c r="DL114" s="516"/>
      <c r="DM114" s="516"/>
      <c r="DN114" s="516"/>
      <c r="DO114" s="516"/>
      <c r="DP114" s="516"/>
      <c r="DQ114" s="516"/>
      <c r="DR114" s="516"/>
      <c r="DS114" s="516"/>
      <c r="DT114" s="516"/>
      <c r="DU114" s="516"/>
      <c r="DV114" s="516"/>
      <c r="DW114" s="516"/>
      <c r="DX114" s="516"/>
      <c r="DY114" s="516"/>
      <c r="DZ114" s="516"/>
      <c r="EA114" s="516"/>
      <c r="EB114" s="516"/>
      <c r="EC114" s="516"/>
      <c r="ED114" s="516"/>
      <c r="EE114" s="516"/>
      <c r="EF114" s="516"/>
      <c r="EG114" s="516"/>
      <c r="EH114" s="516"/>
      <c r="EI114" s="516"/>
      <c r="EJ114" s="516"/>
      <c r="EK114" s="516"/>
      <c r="EL114" s="516"/>
      <c r="EM114" s="516"/>
      <c r="EN114" s="516"/>
      <c r="EO114" s="516"/>
      <c r="EP114" s="516"/>
      <c r="EQ114" s="516"/>
      <c r="ER114" s="516"/>
      <c r="ES114" s="516"/>
      <c r="ET114" s="516"/>
      <c r="EU114" s="516"/>
      <c r="EV114" s="516"/>
      <c r="EW114" s="516"/>
      <c r="EX114" s="516"/>
      <c r="EY114" s="516"/>
      <c r="EZ114" s="516"/>
      <c r="FA114" s="516"/>
      <c r="FB114" s="516"/>
      <c r="FC114" s="516"/>
      <c r="FD114" s="516"/>
      <c r="FE114" s="516"/>
      <c r="FF114" s="516"/>
      <c r="FG114" s="516"/>
      <c r="FH114" s="516"/>
      <c r="FI114" s="516"/>
      <c r="FJ114" s="516"/>
      <c r="FK114" s="516"/>
      <c r="FL114" s="516"/>
      <c r="FM114" s="516"/>
      <c r="FN114" s="516"/>
      <c r="FO114" s="516"/>
      <c r="FP114" s="516"/>
      <c r="FQ114" s="516"/>
      <c r="FR114" s="516"/>
      <c r="FS114" s="516"/>
      <c r="FT114" s="516"/>
      <c r="FU114" s="516"/>
      <c r="FV114" s="516"/>
      <c r="FW114" s="516"/>
      <c r="FX114" s="516"/>
      <c r="FY114" s="516"/>
      <c r="FZ114" s="516"/>
      <c r="GA114" s="516"/>
      <c r="GB114" s="516"/>
      <c r="GC114" s="516"/>
      <c r="GD114" s="516"/>
      <c r="GE114" s="516"/>
      <c r="GF114" s="516"/>
      <c r="GG114" s="516"/>
      <c r="GH114" s="516"/>
      <c r="GI114" s="516"/>
      <c r="GJ114" s="516"/>
      <c r="GK114" s="516"/>
      <c r="GL114" s="516"/>
      <c r="GM114" s="516"/>
      <c r="GN114" s="516"/>
      <c r="GO114" s="516"/>
      <c r="GP114" s="516"/>
      <c r="GQ114" s="516"/>
      <c r="GR114" s="516"/>
      <c r="GS114" s="516"/>
      <c r="GT114" s="516"/>
      <c r="GU114" s="516"/>
      <c r="GV114" s="516"/>
      <c r="GW114" s="516"/>
      <c r="GX114" s="516"/>
      <c r="GY114" s="516"/>
      <c r="GZ114" s="516"/>
      <c r="HA114" s="516"/>
      <c r="HB114" s="516"/>
      <c r="HC114" s="516"/>
      <c r="HD114" s="516"/>
      <c r="HE114" s="516"/>
      <c r="HF114" s="516"/>
      <c r="HG114" s="516"/>
      <c r="HH114" s="516"/>
      <c r="HI114" s="516"/>
      <c r="HJ114" s="516"/>
      <c r="HK114" s="516"/>
      <c r="HL114" s="516"/>
      <c r="HM114" s="516"/>
      <c r="HN114" s="516"/>
      <c r="HO114" s="516"/>
      <c r="HP114" s="516"/>
      <c r="HQ114" s="516"/>
      <c r="HR114" s="516"/>
      <c r="HS114" s="516"/>
      <c r="HT114" s="516"/>
      <c r="HU114" s="516"/>
      <c r="HV114" s="516"/>
      <c r="HW114" s="516"/>
      <c r="HX114" s="516"/>
      <c r="HY114" s="516"/>
      <c r="HZ114" s="516"/>
      <c r="IA114" s="516"/>
      <c r="IB114" s="516"/>
      <c r="IC114" s="516"/>
      <c r="ID114" s="516"/>
      <c r="IE114" s="516"/>
      <c r="IF114" s="516"/>
      <c r="IG114" s="516"/>
      <c r="IH114" s="516"/>
      <c r="II114" s="516"/>
      <c r="IJ114" s="516"/>
      <c r="IK114" s="516"/>
      <c r="IL114" s="516"/>
      <c r="IM114" s="516"/>
      <c r="IN114" s="516"/>
      <c r="IO114" s="516"/>
      <c r="IP114" s="516"/>
      <c r="IQ114" s="516"/>
      <c r="IR114" s="516"/>
      <c r="IS114" s="516"/>
      <c r="IT114" s="516"/>
      <c r="IU114" s="516"/>
      <c r="IV114" s="516"/>
      <c r="IW114" s="516"/>
      <c r="IX114" s="516"/>
      <c r="IY114" s="516"/>
      <c r="IZ114" s="516"/>
      <c r="JA114" s="516"/>
      <c r="JB114" s="516"/>
      <c r="JC114" s="516"/>
      <c r="JD114" s="516"/>
      <c r="JE114" s="516"/>
      <c r="JF114" s="516"/>
      <c r="JG114" s="516"/>
      <c r="JH114" s="516"/>
      <c r="JI114" s="516"/>
      <c r="JJ114" s="516"/>
      <c r="JK114" s="516"/>
      <c r="JL114" s="516"/>
      <c r="JM114" s="516"/>
      <c r="JN114" s="516"/>
      <c r="JO114" s="516"/>
      <c r="JP114" s="516"/>
      <c r="JQ114" s="516"/>
      <c r="JR114" s="516"/>
      <c r="JS114" s="516"/>
      <c r="JT114" s="516"/>
      <c r="JU114" s="516"/>
      <c r="JV114" s="516"/>
      <c r="JW114" s="516"/>
      <c r="JX114" s="516"/>
      <c r="JY114" s="516"/>
      <c r="JZ114" s="516"/>
      <c r="KA114" s="516"/>
      <c r="KB114" s="516"/>
      <c r="KC114" s="516"/>
      <c r="KD114" s="516"/>
      <c r="KE114" s="516"/>
      <c r="KF114" s="516"/>
      <c r="KG114" s="516"/>
      <c r="KH114" s="516"/>
      <c r="KI114" s="516"/>
      <c r="KJ114" s="516"/>
      <c r="KK114" s="516"/>
      <c r="KL114" s="516"/>
      <c r="KM114" s="516"/>
      <c r="KN114" s="516"/>
      <c r="KO114" s="516"/>
      <c r="KP114" s="516"/>
      <c r="KQ114" s="516"/>
      <c r="KR114" s="516"/>
      <c r="KS114" s="516"/>
      <c r="KT114" s="516"/>
      <c r="KU114" s="516"/>
      <c r="KV114" s="516"/>
      <c r="KW114" s="516"/>
      <c r="KX114" s="516"/>
      <c r="KY114" s="516"/>
      <c r="KZ114" s="516"/>
      <c r="LA114" s="516"/>
      <c r="LB114" s="516"/>
      <c r="LC114" s="516"/>
      <c r="LD114" s="516"/>
      <c r="LE114" s="516"/>
      <c r="LF114" s="516"/>
      <c r="LG114" s="516"/>
      <c r="LH114" s="516"/>
      <c r="LI114" s="516"/>
      <c r="LJ114" s="516"/>
      <c r="LK114" s="516"/>
      <c r="LL114" s="516"/>
      <c r="LM114" s="516"/>
      <c r="LN114" s="516"/>
      <c r="LO114" s="516"/>
      <c r="LP114" s="516"/>
      <c r="LQ114" s="516"/>
      <c r="LR114" s="516"/>
      <c r="LS114" s="516"/>
      <c r="LT114" s="516"/>
      <c r="LU114" s="516"/>
      <c r="LV114" s="516"/>
      <c r="LW114" s="516"/>
      <c r="LX114" s="516"/>
      <c r="LY114" s="516"/>
      <c r="LZ114" s="516"/>
      <c r="MA114" s="516"/>
      <c r="MB114" s="516"/>
      <c r="MC114" s="516"/>
      <c r="MD114" s="516"/>
      <c r="ME114" s="516"/>
      <c r="MF114" s="516"/>
      <c r="MG114" s="516"/>
      <c r="MH114" s="516"/>
      <c r="MI114" s="516"/>
      <c r="MJ114" s="516"/>
      <c r="MK114" s="516"/>
      <c r="ML114" s="516"/>
      <c r="MM114" s="516"/>
      <c r="MN114" s="516"/>
      <c r="MO114" s="516"/>
      <c r="MP114" s="516"/>
      <c r="MQ114" s="516"/>
      <c r="MR114" s="516"/>
      <c r="MS114" s="516"/>
      <c r="MT114" s="516"/>
      <c r="MU114" s="516"/>
      <c r="MV114" s="516"/>
      <c r="MW114" s="516"/>
      <c r="MX114" s="516"/>
      <c r="MY114" s="516"/>
      <c r="MZ114" s="516"/>
      <c r="NA114" s="516"/>
      <c r="NB114" s="516"/>
      <c r="NC114" s="516"/>
      <c r="ND114" s="516"/>
      <c r="NE114" s="516"/>
      <c r="NF114" s="516"/>
      <c r="NG114" s="516"/>
      <c r="NH114" s="516"/>
      <c r="NI114" s="516"/>
      <c r="NJ114" s="516"/>
      <c r="NK114" s="516"/>
      <c r="NL114" s="516"/>
      <c r="NM114" s="516"/>
      <c r="NN114" s="516"/>
      <c r="NO114" s="516"/>
      <c r="NP114" s="516"/>
      <c r="NQ114" s="516"/>
      <c r="NR114" s="516"/>
      <c r="NS114" s="516"/>
      <c r="NT114" s="516"/>
      <c r="NU114" s="516"/>
      <c r="NV114" s="516"/>
      <c r="NW114" s="516"/>
      <c r="NX114" s="516"/>
      <c r="NY114" s="516"/>
      <c r="NZ114" s="516"/>
      <c r="OA114" s="516"/>
      <c r="OB114" s="516"/>
      <c r="OC114" s="516"/>
      <c r="OD114" s="516"/>
      <c r="OE114" s="516"/>
      <c r="OF114" s="516"/>
      <c r="OG114" s="516"/>
      <c r="OH114" s="516"/>
      <c r="OI114" s="516"/>
      <c r="OJ114" s="516"/>
      <c r="OK114" s="516"/>
      <c r="OL114" s="516"/>
      <c r="OM114" s="516"/>
      <c r="ON114" s="516"/>
      <c r="OO114" s="516"/>
      <c r="OP114" s="516"/>
      <c r="OQ114" s="516"/>
      <c r="OR114" s="516"/>
      <c r="OS114" s="516"/>
      <c r="OT114" s="516"/>
      <c r="OU114" s="516"/>
      <c r="OV114" s="516"/>
      <c r="OW114" s="516"/>
      <c r="OX114" s="516"/>
      <c r="OY114" s="516"/>
      <c r="OZ114" s="516"/>
      <c r="PA114" s="516"/>
      <c r="PB114" s="516"/>
      <c r="PC114" s="516"/>
      <c r="PD114" s="516"/>
      <c r="PE114" s="516"/>
      <c r="PF114" s="516"/>
      <c r="PG114" s="516"/>
      <c r="PH114" s="516"/>
      <c r="PI114" s="516"/>
      <c r="PJ114" s="516"/>
      <c r="PK114" s="516"/>
      <c r="PL114" s="516"/>
      <c r="PM114" s="516"/>
      <c r="PN114" s="516"/>
      <c r="PO114" s="516"/>
      <c r="PP114" s="516"/>
      <c r="PQ114" s="516"/>
      <c r="PR114" s="516"/>
      <c r="PS114" s="516"/>
      <c r="PT114" s="516"/>
      <c r="PU114" s="516"/>
      <c r="PV114" s="516"/>
      <c r="PW114" s="516"/>
      <c r="PX114" s="516"/>
      <c r="PY114" s="516"/>
      <c r="PZ114" s="516"/>
      <c r="QA114" s="516"/>
      <c r="QB114" s="516"/>
      <c r="QC114" s="516"/>
      <c r="QD114" s="516"/>
      <c r="QE114" s="516"/>
      <c r="QF114" s="516"/>
      <c r="QG114" s="516"/>
      <c r="QH114" s="516"/>
      <c r="QI114" s="516"/>
      <c r="QJ114" s="516"/>
      <c r="QK114" s="516"/>
      <c r="QL114" s="516"/>
      <c r="QM114" s="516"/>
      <c r="QN114" s="516"/>
      <c r="QO114" s="516"/>
      <c r="QP114" s="516"/>
      <c r="QQ114" s="516"/>
      <c r="QR114" s="516"/>
      <c r="QS114" s="516"/>
      <c r="QT114" s="516"/>
      <c r="QU114" s="516"/>
      <c r="QV114" s="516"/>
      <c r="QW114" s="516"/>
      <c r="QX114" s="516"/>
      <c r="QY114" s="516"/>
      <c r="QZ114" s="516"/>
      <c r="RA114" s="516"/>
      <c r="RB114" s="516"/>
      <c r="RC114" s="516"/>
      <c r="RD114" s="516"/>
      <c r="RE114" s="516"/>
      <c r="RF114" s="516"/>
      <c r="RG114" s="516"/>
    </row>
    <row r="115" spans="5:475" x14ac:dyDescent="0.25">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AB115" s="516"/>
      <c r="AC115" s="516"/>
      <c r="AD115" s="516"/>
      <c r="AE115" s="516"/>
      <c r="AF115" s="516"/>
      <c r="AG115" s="516"/>
      <c r="AH115" s="516"/>
      <c r="AI115" s="516"/>
      <c r="AJ115" s="516"/>
      <c r="AK115" s="516"/>
      <c r="AL115" s="516"/>
      <c r="AM115" s="516"/>
      <c r="AN115" s="516"/>
      <c r="AO115" s="516"/>
      <c r="AP115" s="516"/>
      <c r="AQ115" s="516"/>
      <c r="AR115" s="516"/>
      <c r="AS115" s="516"/>
      <c r="AT115" s="516"/>
      <c r="AU115" s="516"/>
      <c r="AV115" s="516"/>
      <c r="AW115" s="516"/>
      <c r="AX115" s="516"/>
      <c r="AY115" s="516"/>
      <c r="AZ115" s="516"/>
      <c r="BA115" s="516"/>
      <c r="BB115" s="516"/>
      <c r="BC115" s="516"/>
      <c r="BD115" s="516"/>
      <c r="BE115" s="516"/>
      <c r="BF115" s="516"/>
      <c r="BG115" s="516"/>
      <c r="BH115" s="516"/>
      <c r="BI115" s="516"/>
      <c r="BJ115" s="516"/>
      <c r="BK115" s="516"/>
      <c r="BL115" s="516"/>
      <c r="BM115" s="516"/>
      <c r="BN115" s="516"/>
      <c r="BO115" s="516"/>
      <c r="BP115" s="516"/>
      <c r="BQ115" s="516"/>
      <c r="BR115" s="516"/>
      <c r="BS115" s="516"/>
      <c r="BT115" s="516"/>
      <c r="BU115" s="516"/>
      <c r="BV115" s="516"/>
      <c r="BW115" s="516"/>
      <c r="BX115" s="516"/>
      <c r="BY115" s="516"/>
      <c r="BZ115" s="516"/>
      <c r="CA115" s="516"/>
      <c r="CB115" s="516"/>
      <c r="CC115" s="516"/>
      <c r="CD115" s="516"/>
      <c r="CE115" s="516"/>
      <c r="CF115" s="516"/>
      <c r="CG115" s="516"/>
      <c r="CH115" s="516"/>
      <c r="CI115" s="516"/>
      <c r="CJ115" s="516"/>
      <c r="CK115" s="516"/>
      <c r="CL115" s="516"/>
      <c r="CM115" s="516"/>
      <c r="CN115" s="516"/>
      <c r="CO115" s="516"/>
      <c r="CP115" s="516"/>
      <c r="CQ115" s="516"/>
      <c r="CR115" s="516"/>
      <c r="CS115" s="516"/>
      <c r="CT115" s="516"/>
      <c r="CU115" s="516"/>
      <c r="CV115" s="516"/>
      <c r="CW115" s="516"/>
      <c r="CX115" s="516"/>
      <c r="CY115" s="516"/>
      <c r="CZ115" s="516"/>
      <c r="DA115" s="516"/>
      <c r="DB115" s="516"/>
      <c r="DC115" s="516"/>
      <c r="DD115" s="516"/>
      <c r="DE115" s="516"/>
      <c r="DF115" s="516"/>
      <c r="DG115" s="516"/>
      <c r="DH115" s="516"/>
      <c r="DI115" s="516"/>
      <c r="DJ115" s="516"/>
      <c r="DK115" s="516"/>
      <c r="DL115" s="516"/>
      <c r="DM115" s="516"/>
      <c r="DN115" s="516"/>
      <c r="DO115" s="516"/>
      <c r="DP115" s="516"/>
      <c r="DQ115" s="516"/>
      <c r="DR115" s="516"/>
      <c r="DS115" s="516"/>
      <c r="DT115" s="516"/>
      <c r="DU115" s="516"/>
      <c r="DV115" s="516"/>
      <c r="DW115" s="516"/>
      <c r="DX115" s="516"/>
      <c r="DY115" s="516"/>
      <c r="DZ115" s="516"/>
      <c r="EA115" s="516"/>
      <c r="EB115" s="516"/>
      <c r="EC115" s="516"/>
      <c r="ED115" s="516"/>
      <c r="EE115" s="516"/>
      <c r="EF115" s="516"/>
      <c r="EG115" s="516"/>
      <c r="EH115" s="516"/>
      <c r="EI115" s="516"/>
      <c r="EJ115" s="516"/>
      <c r="EK115" s="516"/>
      <c r="EL115" s="516"/>
      <c r="EM115" s="516"/>
      <c r="EN115" s="516"/>
      <c r="EO115" s="516"/>
      <c r="EP115" s="516"/>
      <c r="EQ115" s="516"/>
      <c r="ER115" s="516"/>
      <c r="ES115" s="516"/>
      <c r="ET115" s="516"/>
      <c r="EU115" s="516"/>
      <c r="EV115" s="516"/>
      <c r="EW115" s="516"/>
      <c r="EX115" s="516"/>
      <c r="EY115" s="516"/>
      <c r="EZ115" s="516"/>
      <c r="FA115" s="516"/>
      <c r="FB115" s="516"/>
      <c r="FC115" s="516"/>
      <c r="FD115" s="516"/>
      <c r="FE115" s="516"/>
      <c r="FF115" s="516"/>
      <c r="FG115" s="516"/>
      <c r="FH115" s="516"/>
      <c r="FI115" s="516"/>
      <c r="FJ115" s="516"/>
      <c r="FK115" s="516"/>
      <c r="FL115" s="516"/>
      <c r="FM115" s="516"/>
      <c r="FN115" s="516"/>
      <c r="FO115" s="516"/>
      <c r="FP115" s="516"/>
      <c r="FQ115" s="516"/>
      <c r="FR115" s="516"/>
      <c r="FS115" s="516"/>
      <c r="FT115" s="516"/>
      <c r="FU115" s="516"/>
      <c r="FV115" s="516"/>
      <c r="FW115" s="516"/>
      <c r="FX115" s="516"/>
      <c r="FY115" s="516"/>
      <c r="FZ115" s="516"/>
      <c r="GA115" s="516"/>
      <c r="GB115" s="516"/>
      <c r="GC115" s="516"/>
      <c r="GD115" s="516"/>
      <c r="GE115" s="516"/>
      <c r="GF115" s="516"/>
      <c r="GG115" s="516"/>
      <c r="GH115" s="516"/>
      <c r="GI115" s="516"/>
      <c r="GJ115" s="516"/>
      <c r="GK115" s="516"/>
      <c r="GL115" s="516"/>
      <c r="GM115" s="516"/>
      <c r="GN115" s="516"/>
      <c r="GO115" s="516"/>
      <c r="GP115" s="516"/>
      <c r="GQ115" s="516"/>
      <c r="GR115" s="516"/>
      <c r="GS115" s="516"/>
      <c r="GT115" s="516"/>
      <c r="GU115" s="516"/>
      <c r="GV115" s="516"/>
      <c r="GW115" s="516"/>
      <c r="GX115" s="516"/>
      <c r="GY115" s="516"/>
      <c r="GZ115" s="516"/>
      <c r="HA115" s="516"/>
      <c r="HB115" s="516"/>
      <c r="HC115" s="516"/>
      <c r="HD115" s="516"/>
      <c r="HE115" s="516"/>
      <c r="HF115" s="516"/>
      <c r="HG115" s="516"/>
      <c r="HH115" s="516"/>
      <c r="HI115" s="516"/>
      <c r="HJ115" s="516"/>
      <c r="HK115" s="516"/>
      <c r="HL115" s="516"/>
      <c r="HM115" s="516"/>
      <c r="HN115" s="516"/>
      <c r="HO115" s="516"/>
      <c r="HP115" s="516"/>
      <c r="HQ115" s="516"/>
      <c r="HR115" s="516"/>
      <c r="HS115" s="516"/>
      <c r="HT115" s="516"/>
      <c r="HU115" s="516"/>
      <c r="HV115" s="516"/>
      <c r="HW115" s="516"/>
      <c r="HX115" s="516"/>
      <c r="HY115" s="516"/>
      <c r="HZ115" s="516"/>
      <c r="IA115" s="516"/>
      <c r="IB115" s="516"/>
      <c r="IC115" s="516"/>
      <c r="ID115" s="516"/>
      <c r="IE115" s="516"/>
      <c r="IF115" s="516"/>
      <c r="IG115" s="516"/>
      <c r="IH115" s="516"/>
      <c r="II115" s="516"/>
      <c r="IJ115" s="516"/>
      <c r="IK115" s="516"/>
      <c r="IL115" s="516"/>
      <c r="IM115" s="516"/>
      <c r="IN115" s="516"/>
      <c r="IO115" s="516"/>
      <c r="IP115" s="516"/>
      <c r="IQ115" s="516"/>
      <c r="IR115" s="516"/>
      <c r="IS115" s="516"/>
      <c r="IT115" s="516"/>
      <c r="IU115" s="516"/>
      <c r="IV115" s="516"/>
      <c r="IW115" s="516"/>
      <c r="IX115" s="516"/>
      <c r="IY115" s="516"/>
      <c r="IZ115" s="516"/>
      <c r="JA115" s="516"/>
      <c r="JB115" s="516"/>
      <c r="JC115" s="516"/>
      <c r="JD115" s="516"/>
      <c r="JE115" s="516"/>
      <c r="JF115" s="516"/>
      <c r="JG115" s="516"/>
      <c r="JH115" s="516"/>
      <c r="JI115" s="516"/>
      <c r="JJ115" s="516"/>
      <c r="JK115" s="516"/>
      <c r="JL115" s="516"/>
      <c r="JM115" s="516"/>
      <c r="JN115" s="516"/>
      <c r="JO115" s="516"/>
      <c r="JP115" s="516"/>
      <c r="JQ115" s="516"/>
      <c r="JR115" s="516"/>
      <c r="JS115" s="516"/>
      <c r="JT115" s="516"/>
      <c r="JU115" s="516"/>
      <c r="JV115" s="516"/>
      <c r="JW115" s="516"/>
      <c r="JX115" s="516"/>
      <c r="JY115" s="516"/>
      <c r="JZ115" s="516"/>
      <c r="KA115" s="516"/>
      <c r="KB115" s="516"/>
      <c r="KC115" s="516"/>
      <c r="KD115" s="516"/>
      <c r="KE115" s="516"/>
      <c r="KF115" s="516"/>
      <c r="KG115" s="516"/>
      <c r="KH115" s="516"/>
      <c r="KI115" s="516"/>
      <c r="KJ115" s="516"/>
      <c r="KK115" s="516"/>
      <c r="KL115" s="516"/>
      <c r="KM115" s="516"/>
      <c r="KN115" s="516"/>
      <c r="KO115" s="516"/>
      <c r="KP115" s="516"/>
      <c r="KQ115" s="516"/>
      <c r="KR115" s="516"/>
      <c r="KS115" s="516"/>
      <c r="KT115" s="516"/>
      <c r="KU115" s="516"/>
      <c r="KV115" s="516"/>
      <c r="KW115" s="516"/>
      <c r="KX115" s="516"/>
      <c r="KY115" s="516"/>
      <c r="KZ115" s="516"/>
      <c r="LA115" s="516"/>
      <c r="LB115" s="516"/>
      <c r="LC115" s="516"/>
      <c r="LD115" s="516"/>
      <c r="LE115" s="516"/>
      <c r="LF115" s="516"/>
      <c r="LG115" s="516"/>
      <c r="LH115" s="516"/>
      <c r="LI115" s="516"/>
      <c r="LJ115" s="516"/>
      <c r="LK115" s="516"/>
      <c r="LL115" s="516"/>
      <c r="LM115" s="516"/>
      <c r="LN115" s="516"/>
      <c r="LO115" s="516"/>
      <c r="LP115" s="516"/>
      <c r="LQ115" s="516"/>
      <c r="LR115" s="516"/>
      <c r="LS115" s="516"/>
      <c r="LT115" s="516"/>
      <c r="LU115" s="516"/>
      <c r="LV115" s="516"/>
      <c r="LW115" s="516"/>
      <c r="LX115" s="516"/>
      <c r="LY115" s="516"/>
      <c r="LZ115" s="516"/>
      <c r="MA115" s="516"/>
      <c r="MB115" s="516"/>
      <c r="MC115" s="516"/>
      <c r="MD115" s="516"/>
      <c r="ME115" s="516"/>
      <c r="MF115" s="516"/>
      <c r="MG115" s="516"/>
      <c r="MH115" s="516"/>
      <c r="MI115" s="516"/>
      <c r="MJ115" s="516"/>
      <c r="MK115" s="516"/>
      <c r="ML115" s="516"/>
      <c r="MM115" s="516"/>
      <c r="MN115" s="516"/>
      <c r="MO115" s="516"/>
      <c r="MP115" s="516"/>
      <c r="MQ115" s="516"/>
      <c r="MR115" s="516"/>
      <c r="MS115" s="516"/>
      <c r="MT115" s="516"/>
      <c r="MU115" s="516"/>
      <c r="MV115" s="516"/>
      <c r="MW115" s="516"/>
      <c r="MX115" s="516"/>
      <c r="MY115" s="516"/>
      <c r="MZ115" s="516"/>
      <c r="NA115" s="516"/>
      <c r="NB115" s="516"/>
      <c r="NC115" s="516"/>
      <c r="ND115" s="516"/>
      <c r="NE115" s="516"/>
      <c r="NF115" s="516"/>
      <c r="NG115" s="516"/>
      <c r="NH115" s="516"/>
      <c r="NI115" s="516"/>
      <c r="NJ115" s="516"/>
      <c r="NK115" s="516"/>
      <c r="NL115" s="516"/>
      <c r="NM115" s="516"/>
      <c r="NN115" s="516"/>
      <c r="NO115" s="516"/>
      <c r="NP115" s="516"/>
      <c r="NQ115" s="516"/>
      <c r="NR115" s="516"/>
      <c r="NS115" s="516"/>
      <c r="NT115" s="516"/>
      <c r="NU115" s="516"/>
      <c r="NV115" s="516"/>
      <c r="NW115" s="516"/>
      <c r="NX115" s="516"/>
      <c r="NY115" s="516"/>
      <c r="NZ115" s="516"/>
      <c r="OA115" s="516"/>
      <c r="OB115" s="516"/>
      <c r="OC115" s="516"/>
      <c r="OD115" s="516"/>
      <c r="OE115" s="516"/>
      <c r="OF115" s="516"/>
      <c r="OG115" s="516"/>
      <c r="OH115" s="516"/>
      <c r="OI115" s="516"/>
      <c r="OJ115" s="516"/>
      <c r="OK115" s="516"/>
      <c r="OL115" s="516"/>
      <c r="OM115" s="516"/>
      <c r="ON115" s="516"/>
      <c r="OO115" s="516"/>
      <c r="OP115" s="516"/>
      <c r="OQ115" s="516"/>
      <c r="OR115" s="516"/>
      <c r="OS115" s="516"/>
      <c r="OT115" s="516"/>
      <c r="OU115" s="516"/>
      <c r="OV115" s="516"/>
      <c r="OW115" s="516"/>
      <c r="OX115" s="516"/>
      <c r="OY115" s="516"/>
      <c r="OZ115" s="516"/>
      <c r="PA115" s="516"/>
      <c r="PB115" s="516"/>
      <c r="PC115" s="516"/>
      <c r="PD115" s="516"/>
      <c r="PE115" s="516"/>
      <c r="PF115" s="516"/>
      <c r="PG115" s="516"/>
      <c r="PH115" s="516"/>
      <c r="PI115" s="516"/>
      <c r="PJ115" s="516"/>
      <c r="PK115" s="516"/>
      <c r="PL115" s="516"/>
      <c r="PM115" s="516"/>
      <c r="PN115" s="516"/>
      <c r="PO115" s="516"/>
      <c r="PP115" s="516"/>
      <c r="PQ115" s="516"/>
      <c r="PR115" s="516"/>
      <c r="PS115" s="516"/>
      <c r="PT115" s="516"/>
      <c r="PU115" s="516"/>
      <c r="PV115" s="516"/>
      <c r="PW115" s="516"/>
      <c r="PX115" s="516"/>
      <c r="PY115" s="516"/>
      <c r="PZ115" s="516"/>
      <c r="QA115" s="516"/>
      <c r="QB115" s="516"/>
      <c r="QC115" s="516"/>
      <c r="QD115" s="516"/>
      <c r="QE115" s="516"/>
      <c r="QF115" s="516"/>
      <c r="QG115" s="516"/>
      <c r="QH115" s="516"/>
      <c r="QI115" s="516"/>
      <c r="QJ115" s="516"/>
      <c r="QK115" s="516"/>
      <c r="QL115" s="516"/>
      <c r="QM115" s="516"/>
      <c r="QN115" s="516"/>
      <c r="QO115" s="516"/>
      <c r="QP115" s="516"/>
      <c r="QQ115" s="516"/>
      <c r="QR115" s="516"/>
      <c r="QS115" s="516"/>
      <c r="QT115" s="516"/>
      <c r="QU115" s="516"/>
      <c r="QV115" s="516"/>
      <c r="QW115" s="516"/>
      <c r="QX115" s="516"/>
      <c r="QY115" s="516"/>
      <c r="QZ115" s="516"/>
      <c r="RA115" s="516"/>
      <c r="RB115" s="516"/>
      <c r="RC115" s="516"/>
      <c r="RD115" s="516"/>
      <c r="RE115" s="516"/>
      <c r="RF115" s="516"/>
      <c r="RG115" s="516"/>
    </row>
    <row r="116" spans="5:475" x14ac:dyDescent="0.25">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516"/>
      <c r="AU116" s="516"/>
      <c r="AV116" s="516"/>
      <c r="AW116" s="516"/>
      <c r="AX116" s="516"/>
      <c r="AY116" s="516"/>
      <c r="AZ116" s="516"/>
      <c r="BA116" s="516"/>
      <c r="BB116" s="516"/>
      <c r="BC116" s="516"/>
      <c r="BD116" s="516"/>
      <c r="BE116" s="516"/>
      <c r="BF116" s="516"/>
      <c r="BG116" s="516"/>
      <c r="BH116" s="516"/>
      <c r="BI116" s="516"/>
      <c r="BJ116" s="516"/>
      <c r="BK116" s="516"/>
      <c r="BL116" s="516"/>
      <c r="BM116" s="516"/>
      <c r="BN116" s="516"/>
      <c r="BO116" s="516"/>
      <c r="BP116" s="516"/>
      <c r="BQ116" s="516"/>
      <c r="BR116" s="516"/>
      <c r="BS116" s="516"/>
      <c r="BT116" s="516"/>
      <c r="BU116" s="516"/>
      <c r="BV116" s="516"/>
      <c r="BW116" s="516"/>
      <c r="BX116" s="516"/>
      <c r="BY116" s="516"/>
      <c r="BZ116" s="516"/>
      <c r="CA116" s="516"/>
      <c r="CB116" s="516"/>
      <c r="CC116" s="516"/>
      <c r="CD116" s="516"/>
      <c r="CE116" s="516"/>
      <c r="CF116" s="516"/>
      <c r="CG116" s="516"/>
      <c r="CH116" s="516"/>
      <c r="CI116" s="516"/>
      <c r="CJ116" s="516"/>
      <c r="CK116" s="516"/>
      <c r="CL116" s="516"/>
      <c r="CM116" s="516"/>
      <c r="CN116" s="516"/>
      <c r="CO116" s="516"/>
      <c r="CP116" s="516"/>
      <c r="CQ116" s="516"/>
      <c r="CR116" s="516"/>
      <c r="CS116" s="516"/>
      <c r="CT116" s="516"/>
      <c r="CU116" s="516"/>
      <c r="CV116" s="516"/>
      <c r="CW116" s="516"/>
      <c r="CX116" s="516"/>
      <c r="CY116" s="516"/>
      <c r="CZ116" s="516"/>
      <c r="DA116" s="516"/>
      <c r="DB116" s="516"/>
      <c r="DC116" s="516"/>
      <c r="DD116" s="516"/>
      <c r="DE116" s="516"/>
      <c r="DF116" s="516"/>
      <c r="DG116" s="516"/>
      <c r="DH116" s="516"/>
      <c r="DI116" s="516"/>
      <c r="DJ116" s="516"/>
      <c r="DK116" s="516"/>
      <c r="DL116" s="516"/>
      <c r="DM116" s="516"/>
      <c r="DN116" s="516"/>
      <c r="DO116" s="516"/>
      <c r="DP116" s="516"/>
      <c r="DQ116" s="516"/>
      <c r="DR116" s="516"/>
      <c r="DS116" s="516"/>
      <c r="DT116" s="516"/>
      <c r="DU116" s="516"/>
      <c r="DV116" s="516"/>
      <c r="DW116" s="516"/>
      <c r="DX116" s="516"/>
      <c r="DY116" s="516"/>
      <c r="DZ116" s="516"/>
      <c r="EA116" s="516"/>
      <c r="EB116" s="516"/>
      <c r="EC116" s="516"/>
      <c r="ED116" s="516"/>
      <c r="EE116" s="516"/>
      <c r="EF116" s="516"/>
      <c r="EG116" s="516"/>
      <c r="EH116" s="516"/>
      <c r="EI116" s="516"/>
      <c r="EJ116" s="516"/>
      <c r="EK116" s="516"/>
      <c r="EL116" s="516"/>
      <c r="EM116" s="516"/>
      <c r="EN116" s="516"/>
      <c r="EO116" s="516"/>
      <c r="EP116" s="516"/>
      <c r="EQ116" s="516"/>
      <c r="ER116" s="516"/>
      <c r="ES116" s="516"/>
      <c r="ET116" s="516"/>
      <c r="EU116" s="516"/>
      <c r="EV116" s="516"/>
      <c r="EW116" s="516"/>
      <c r="EX116" s="516"/>
      <c r="EY116" s="516"/>
      <c r="EZ116" s="516"/>
      <c r="FA116" s="516"/>
      <c r="FB116" s="516"/>
      <c r="FC116" s="516"/>
      <c r="FD116" s="516"/>
      <c r="FE116" s="516"/>
      <c r="FF116" s="516"/>
      <c r="FG116" s="516"/>
      <c r="FH116" s="516"/>
      <c r="FI116" s="516"/>
      <c r="FJ116" s="516"/>
      <c r="FK116" s="516"/>
      <c r="FL116" s="516"/>
      <c r="FM116" s="516"/>
      <c r="FN116" s="516"/>
      <c r="FO116" s="516"/>
      <c r="FP116" s="516"/>
      <c r="FQ116" s="516"/>
      <c r="FR116" s="516"/>
      <c r="FS116" s="516"/>
      <c r="FT116" s="516"/>
      <c r="FU116" s="516"/>
      <c r="FV116" s="516"/>
      <c r="FW116" s="516"/>
      <c r="FX116" s="516"/>
      <c r="FY116" s="516"/>
      <c r="FZ116" s="516"/>
      <c r="GA116" s="516"/>
      <c r="GB116" s="516"/>
      <c r="GC116" s="516"/>
      <c r="GD116" s="516"/>
      <c r="GE116" s="516"/>
      <c r="GF116" s="516"/>
      <c r="GG116" s="516"/>
      <c r="GH116" s="516"/>
      <c r="GI116" s="516"/>
      <c r="GJ116" s="516"/>
      <c r="GK116" s="516"/>
      <c r="GL116" s="516"/>
      <c r="GM116" s="516"/>
      <c r="GN116" s="516"/>
      <c r="GO116" s="516"/>
      <c r="GP116" s="516"/>
      <c r="GQ116" s="516"/>
      <c r="GR116" s="516"/>
      <c r="GS116" s="516"/>
      <c r="GT116" s="516"/>
      <c r="GU116" s="516"/>
      <c r="GV116" s="516"/>
      <c r="GW116" s="516"/>
      <c r="GX116" s="516"/>
      <c r="GY116" s="516"/>
      <c r="GZ116" s="516"/>
      <c r="HA116" s="516"/>
      <c r="HB116" s="516"/>
      <c r="HC116" s="516"/>
      <c r="HD116" s="516"/>
      <c r="HE116" s="516"/>
      <c r="HF116" s="516"/>
      <c r="HG116" s="516"/>
      <c r="HH116" s="516"/>
      <c r="HI116" s="516"/>
      <c r="HJ116" s="516"/>
      <c r="HK116" s="516"/>
      <c r="HL116" s="516"/>
      <c r="HM116" s="516"/>
      <c r="HN116" s="516"/>
      <c r="HO116" s="516"/>
      <c r="HP116" s="516"/>
      <c r="HQ116" s="516"/>
      <c r="HR116" s="516"/>
      <c r="HS116" s="516"/>
      <c r="HT116" s="516"/>
      <c r="HU116" s="516"/>
      <c r="HV116" s="516"/>
      <c r="HW116" s="516"/>
      <c r="HX116" s="516"/>
      <c r="HY116" s="516"/>
      <c r="HZ116" s="516"/>
      <c r="IA116" s="516"/>
      <c r="IB116" s="516"/>
      <c r="IC116" s="516"/>
      <c r="ID116" s="516"/>
      <c r="IE116" s="516"/>
      <c r="IF116" s="516"/>
      <c r="IG116" s="516"/>
      <c r="IH116" s="516"/>
      <c r="II116" s="516"/>
      <c r="IJ116" s="516"/>
      <c r="IK116" s="516"/>
      <c r="IL116" s="516"/>
      <c r="IM116" s="516"/>
      <c r="IN116" s="516"/>
      <c r="IO116" s="516"/>
      <c r="IP116" s="516"/>
      <c r="IQ116" s="516"/>
      <c r="IR116" s="516"/>
      <c r="IS116" s="516"/>
      <c r="IT116" s="516"/>
      <c r="IU116" s="516"/>
      <c r="IV116" s="516"/>
      <c r="IW116" s="516"/>
      <c r="IX116" s="516"/>
      <c r="IY116" s="516"/>
      <c r="IZ116" s="516"/>
      <c r="JA116" s="516"/>
      <c r="JB116" s="516"/>
      <c r="JC116" s="516"/>
      <c r="JD116" s="516"/>
      <c r="JE116" s="516"/>
      <c r="JF116" s="516"/>
      <c r="JG116" s="516"/>
      <c r="JH116" s="516"/>
      <c r="JI116" s="516"/>
      <c r="JJ116" s="516"/>
      <c r="JK116" s="516"/>
      <c r="JL116" s="516"/>
      <c r="JM116" s="516"/>
      <c r="JN116" s="516"/>
      <c r="JO116" s="516"/>
      <c r="JP116" s="516"/>
      <c r="JQ116" s="516"/>
      <c r="JR116" s="516"/>
      <c r="JS116" s="516"/>
      <c r="JT116" s="516"/>
      <c r="JU116" s="516"/>
      <c r="JV116" s="516"/>
      <c r="JW116" s="516"/>
      <c r="JX116" s="516"/>
      <c r="JY116" s="516"/>
      <c r="JZ116" s="516"/>
      <c r="KA116" s="516"/>
      <c r="KB116" s="516"/>
      <c r="KC116" s="516"/>
      <c r="KD116" s="516"/>
      <c r="KE116" s="516"/>
      <c r="KF116" s="516"/>
      <c r="KG116" s="516"/>
      <c r="KH116" s="516"/>
      <c r="KI116" s="516"/>
      <c r="KJ116" s="516"/>
      <c r="KK116" s="516"/>
      <c r="KL116" s="516"/>
      <c r="KM116" s="516"/>
      <c r="KN116" s="516"/>
      <c r="KO116" s="516"/>
      <c r="KP116" s="516"/>
      <c r="KQ116" s="516"/>
      <c r="KR116" s="516"/>
      <c r="KS116" s="516"/>
      <c r="KT116" s="516"/>
      <c r="KU116" s="516"/>
      <c r="KV116" s="516"/>
      <c r="KW116" s="516"/>
      <c r="KX116" s="516"/>
      <c r="KY116" s="516"/>
      <c r="KZ116" s="516"/>
      <c r="LA116" s="516"/>
      <c r="LB116" s="516"/>
      <c r="LC116" s="516"/>
      <c r="LD116" s="516"/>
      <c r="LE116" s="516"/>
      <c r="LF116" s="516"/>
      <c r="LG116" s="516"/>
      <c r="LH116" s="516"/>
      <c r="LI116" s="516"/>
      <c r="LJ116" s="516"/>
      <c r="LK116" s="516"/>
      <c r="LL116" s="516"/>
      <c r="LM116" s="516"/>
      <c r="LN116" s="516"/>
      <c r="LO116" s="516"/>
      <c r="LP116" s="516"/>
      <c r="LQ116" s="516"/>
      <c r="LR116" s="516"/>
      <c r="LS116" s="516"/>
      <c r="LT116" s="516"/>
      <c r="LU116" s="516"/>
      <c r="LV116" s="516"/>
      <c r="LW116" s="516"/>
      <c r="LX116" s="516"/>
      <c r="LY116" s="516"/>
      <c r="LZ116" s="516"/>
      <c r="MA116" s="516"/>
      <c r="MB116" s="516"/>
      <c r="MC116" s="516"/>
      <c r="MD116" s="516"/>
      <c r="ME116" s="516"/>
      <c r="MF116" s="516"/>
      <c r="MG116" s="516"/>
      <c r="MH116" s="516"/>
      <c r="MI116" s="516"/>
      <c r="MJ116" s="516"/>
      <c r="MK116" s="516"/>
      <c r="ML116" s="516"/>
      <c r="MM116" s="516"/>
      <c r="MN116" s="516"/>
      <c r="MO116" s="516"/>
      <c r="MP116" s="516"/>
      <c r="MQ116" s="516"/>
      <c r="MR116" s="516"/>
      <c r="MS116" s="516"/>
      <c r="MT116" s="516"/>
      <c r="MU116" s="516"/>
      <c r="MV116" s="516"/>
      <c r="MW116" s="516"/>
      <c r="MX116" s="516"/>
      <c r="MY116" s="516"/>
      <c r="MZ116" s="516"/>
      <c r="NA116" s="516"/>
      <c r="NB116" s="516"/>
      <c r="NC116" s="516"/>
      <c r="ND116" s="516"/>
      <c r="NE116" s="516"/>
      <c r="NF116" s="516"/>
      <c r="NG116" s="516"/>
      <c r="NH116" s="516"/>
      <c r="NI116" s="516"/>
      <c r="NJ116" s="516"/>
      <c r="NK116" s="516"/>
      <c r="NL116" s="516"/>
      <c r="NM116" s="516"/>
      <c r="NN116" s="516"/>
      <c r="NO116" s="516"/>
      <c r="NP116" s="516"/>
      <c r="NQ116" s="516"/>
      <c r="NR116" s="516"/>
      <c r="NS116" s="516"/>
      <c r="NT116" s="516"/>
      <c r="NU116" s="516"/>
      <c r="NV116" s="516"/>
      <c r="NW116" s="516"/>
      <c r="NX116" s="516"/>
      <c r="NY116" s="516"/>
      <c r="NZ116" s="516"/>
      <c r="OA116" s="516"/>
      <c r="OB116" s="516"/>
      <c r="OC116" s="516"/>
      <c r="OD116" s="516"/>
      <c r="OE116" s="516"/>
      <c r="OF116" s="516"/>
      <c r="OG116" s="516"/>
      <c r="OH116" s="516"/>
      <c r="OI116" s="516"/>
      <c r="OJ116" s="516"/>
      <c r="OK116" s="516"/>
      <c r="OL116" s="516"/>
      <c r="OM116" s="516"/>
      <c r="ON116" s="516"/>
      <c r="OO116" s="516"/>
      <c r="OP116" s="516"/>
      <c r="OQ116" s="516"/>
      <c r="OR116" s="516"/>
      <c r="OS116" s="516"/>
      <c r="OT116" s="516"/>
      <c r="OU116" s="516"/>
      <c r="OV116" s="516"/>
      <c r="OW116" s="516"/>
      <c r="OX116" s="516"/>
      <c r="OY116" s="516"/>
      <c r="OZ116" s="516"/>
      <c r="PA116" s="516"/>
      <c r="PB116" s="516"/>
      <c r="PC116" s="516"/>
      <c r="PD116" s="516"/>
      <c r="PE116" s="516"/>
      <c r="PF116" s="516"/>
      <c r="PG116" s="516"/>
      <c r="PH116" s="516"/>
      <c r="PI116" s="516"/>
      <c r="PJ116" s="516"/>
      <c r="PK116" s="516"/>
      <c r="PL116" s="516"/>
      <c r="PM116" s="516"/>
      <c r="PN116" s="516"/>
      <c r="PO116" s="516"/>
      <c r="PP116" s="516"/>
      <c r="PQ116" s="516"/>
      <c r="PR116" s="516"/>
      <c r="PS116" s="516"/>
      <c r="PT116" s="516"/>
      <c r="PU116" s="516"/>
      <c r="PV116" s="516"/>
      <c r="PW116" s="516"/>
      <c r="PX116" s="516"/>
      <c r="PY116" s="516"/>
      <c r="PZ116" s="516"/>
      <c r="QA116" s="516"/>
      <c r="QB116" s="516"/>
      <c r="QC116" s="516"/>
      <c r="QD116" s="516"/>
      <c r="QE116" s="516"/>
      <c r="QF116" s="516"/>
      <c r="QG116" s="516"/>
      <c r="QH116" s="516"/>
      <c r="QI116" s="516"/>
      <c r="QJ116" s="516"/>
      <c r="QK116" s="516"/>
      <c r="QL116" s="516"/>
      <c r="QM116" s="516"/>
      <c r="QN116" s="516"/>
      <c r="QO116" s="516"/>
      <c r="QP116" s="516"/>
      <c r="QQ116" s="516"/>
      <c r="QR116" s="516"/>
      <c r="QS116" s="516"/>
      <c r="QT116" s="516"/>
      <c r="QU116" s="516"/>
      <c r="QV116" s="516"/>
      <c r="QW116" s="516"/>
      <c r="QX116" s="516"/>
      <c r="QY116" s="516"/>
      <c r="QZ116" s="516"/>
      <c r="RA116" s="516"/>
      <c r="RB116" s="516"/>
      <c r="RC116" s="516"/>
      <c r="RD116" s="516"/>
      <c r="RE116" s="516"/>
      <c r="RF116" s="516"/>
      <c r="RG116" s="516"/>
    </row>
    <row r="117" spans="5:475" x14ac:dyDescent="0.25">
      <c r="E117" s="516"/>
      <c r="F117" s="516"/>
      <c r="G117" s="516"/>
      <c r="H117" s="516"/>
      <c r="I117" s="516"/>
      <c r="J117" s="516"/>
      <c r="K117" s="516"/>
      <c r="L117" s="516"/>
      <c r="M117" s="516"/>
      <c r="N117" s="516"/>
      <c r="O117" s="516"/>
      <c r="P117" s="516"/>
      <c r="Q117" s="516"/>
      <c r="R117" s="516"/>
      <c r="S117" s="516"/>
      <c r="T117" s="516"/>
      <c r="U117" s="516"/>
      <c r="V117" s="516"/>
      <c r="W117" s="516"/>
      <c r="X117" s="516"/>
      <c r="Y117" s="516"/>
      <c r="Z117" s="516"/>
      <c r="AA117" s="516"/>
      <c r="AB117" s="516"/>
      <c r="AC117" s="516"/>
      <c r="AD117" s="516"/>
      <c r="AE117" s="516"/>
      <c r="AF117" s="516"/>
      <c r="AG117" s="516"/>
      <c r="AH117" s="516"/>
      <c r="AI117" s="516"/>
      <c r="AJ117" s="516"/>
      <c r="AK117" s="516"/>
      <c r="AL117" s="516"/>
      <c r="AM117" s="516"/>
      <c r="AN117" s="516"/>
      <c r="AO117" s="516"/>
      <c r="AP117" s="516"/>
      <c r="AQ117" s="516"/>
      <c r="AR117" s="516"/>
      <c r="AS117" s="516"/>
      <c r="AT117" s="516"/>
      <c r="AU117" s="516"/>
      <c r="AV117" s="516"/>
      <c r="AW117" s="516"/>
      <c r="AX117" s="516"/>
      <c r="AY117" s="516"/>
      <c r="AZ117" s="516"/>
      <c r="BA117" s="516"/>
      <c r="BB117" s="516"/>
      <c r="BC117" s="516"/>
      <c r="BD117" s="516"/>
      <c r="BE117" s="516"/>
      <c r="BF117" s="516"/>
      <c r="BG117" s="516"/>
      <c r="BH117" s="516"/>
      <c r="BI117" s="516"/>
      <c r="BJ117" s="516"/>
      <c r="BK117" s="516"/>
      <c r="BL117" s="516"/>
      <c r="BM117" s="516"/>
      <c r="BN117" s="516"/>
      <c r="BO117" s="516"/>
      <c r="BP117" s="516"/>
      <c r="BQ117" s="516"/>
      <c r="BR117" s="516"/>
      <c r="BS117" s="516"/>
      <c r="BT117" s="516"/>
      <c r="BU117" s="516"/>
      <c r="BV117" s="516"/>
      <c r="BW117" s="516"/>
      <c r="BX117" s="516"/>
      <c r="BY117" s="516"/>
      <c r="BZ117" s="516"/>
      <c r="CA117" s="516"/>
      <c r="CB117" s="516"/>
      <c r="CC117" s="516"/>
      <c r="CD117" s="516"/>
      <c r="CE117" s="516"/>
      <c r="CF117" s="516"/>
      <c r="CG117" s="516"/>
      <c r="CH117" s="516"/>
      <c r="CI117" s="516"/>
      <c r="CJ117" s="516"/>
      <c r="CK117" s="516"/>
      <c r="CL117" s="516"/>
      <c r="CM117" s="516"/>
      <c r="CN117" s="516"/>
      <c r="CO117" s="516"/>
      <c r="CP117" s="516"/>
      <c r="CQ117" s="516"/>
      <c r="CR117" s="516"/>
      <c r="CS117" s="516"/>
      <c r="CT117" s="516"/>
      <c r="CU117" s="516"/>
      <c r="CV117" s="516"/>
      <c r="CW117" s="516"/>
      <c r="CX117" s="516"/>
      <c r="CY117" s="516"/>
      <c r="CZ117" s="516"/>
      <c r="DA117" s="516"/>
      <c r="DB117" s="516"/>
      <c r="DC117" s="516"/>
      <c r="DD117" s="516"/>
      <c r="DE117" s="516"/>
      <c r="DF117" s="516"/>
      <c r="DG117" s="516"/>
      <c r="DH117" s="516"/>
      <c r="DI117" s="516"/>
      <c r="DJ117" s="516"/>
      <c r="DK117" s="516"/>
      <c r="DL117" s="516"/>
      <c r="DM117" s="516"/>
      <c r="DN117" s="516"/>
      <c r="DO117" s="516"/>
      <c r="DP117" s="516"/>
      <c r="DQ117" s="516"/>
      <c r="DR117" s="516"/>
      <c r="DS117" s="516"/>
      <c r="DT117" s="516"/>
      <c r="DU117" s="516"/>
      <c r="DV117" s="516"/>
      <c r="DW117" s="516"/>
      <c r="DX117" s="516"/>
      <c r="DY117" s="516"/>
      <c r="DZ117" s="516"/>
      <c r="EA117" s="516"/>
      <c r="EB117" s="516"/>
      <c r="EC117" s="516"/>
      <c r="ED117" s="516"/>
      <c r="EE117" s="516"/>
      <c r="EF117" s="516"/>
      <c r="EG117" s="516"/>
      <c r="EH117" s="516"/>
      <c r="EI117" s="516"/>
      <c r="EJ117" s="516"/>
      <c r="EK117" s="516"/>
      <c r="EL117" s="516"/>
      <c r="EM117" s="516"/>
      <c r="EN117" s="516"/>
      <c r="EO117" s="516"/>
      <c r="EP117" s="516"/>
      <c r="EQ117" s="516"/>
      <c r="ER117" s="516"/>
      <c r="ES117" s="516"/>
      <c r="ET117" s="516"/>
      <c r="EU117" s="516"/>
      <c r="EV117" s="516"/>
      <c r="EW117" s="516"/>
      <c r="EX117" s="516"/>
      <c r="EY117" s="516"/>
      <c r="EZ117" s="516"/>
      <c r="FA117" s="516"/>
      <c r="FB117" s="516"/>
      <c r="FC117" s="516"/>
      <c r="FD117" s="516"/>
      <c r="FE117" s="516"/>
      <c r="FF117" s="516"/>
      <c r="FG117" s="516"/>
      <c r="FH117" s="516"/>
      <c r="FI117" s="516"/>
      <c r="FJ117" s="516"/>
      <c r="FK117" s="516"/>
      <c r="FL117" s="516"/>
      <c r="FM117" s="516"/>
      <c r="FN117" s="516"/>
      <c r="FO117" s="516"/>
      <c r="FP117" s="516"/>
      <c r="FQ117" s="516"/>
      <c r="FR117" s="516"/>
      <c r="FS117" s="516"/>
      <c r="FT117" s="516"/>
      <c r="FU117" s="516"/>
      <c r="FV117" s="516"/>
      <c r="FW117" s="516"/>
      <c r="FX117" s="516"/>
      <c r="FY117" s="516"/>
      <c r="FZ117" s="516"/>
      <c r="GA117" s="516"/>
      <c r="GB117" s="516"/>
      <c r="GC117" s="516"/>
      <c r="GD117" s="516"/>
      <c r="GE117" s="516"/>
      <c r="GF117" s="516"/>
      <c r="GG117" s="516"/>
      <c r="GH117" s="516"/>
      <c r="GI117" s="516"/>
      <c r="GJ117" s="516"/>
      <c r="GK117" s="516"/>
      <c r="GL117" s="516"/>
      <c r="GM117" s="516"/>
      <c r="GN117" s="516"/>
      <c r="GO117" s="516"/>
      <c r="GP117" s="516"/>
      <c r="GQ117" s="516"/>
      <c r="GR117" s="516"/>
      <c r="GS117" s="516"/>
      <c r="GT117" s="516"/>
      <c r="GU117" s="516"/>
      <c r="GV117" s="516"/>
      <c r="GW117" s="516"/>
      <c r="GX117" s="516"/>
      <c r="GY117" s="516"/>
      <c r="GZ117" s="516"/>
      <c r="HA117" s="516"/>
      <c r="HB117" s="516"/>
      <c r="HC117" s="516"/>
      <c r="HD117" s="516"/>
      <c r="HE117" s="516"/>
      <c r="HF117" s="516"/>
      <c r="HG117" s="516"/>
      <c r="HH117" s="516"/>
      <c r="HI117" s="516"/>
      <c r="HJ117" s="516"/>
      <c r="HK117" s="516"/>
      <c r="HL117" s="516"/>
      <c r="HM117" s="516"/>
      <c r="HN117" s="516"/>
      <c r="HO117" s="516"/>
      <c r="HP117" s="516"/>
      <c r="HQ117" s="516"/>
      <c r="HR117" s="516"/>
      <c r="HS117" s="516"/>
      <c r="HT117" s="516"/>
      <c r="HU117" s="516"/>
      <c r="HV117" s="516"/>
      <c r="HW117" s="516"/>
      <c r="HX117" s="516"/>
      <c r="HY117" s="516"/>
      <c r="HZ117" s="516"/>
      <c r="IA117" s="516"/>
      <c r="IB117" s="516"/>
      <c r="IC117" s="516"/>
      <c r="ID117" s="516"/>
      <c r="IE117" s="516"/>
      <c r="IF117" s="516"/>
      <c r="IG117" s="516"/>
      <c r="IH117" s="516"/>
      <c r="II117" s="516"/>
      <c r="IJ117" s="516"/>
      <c r="IK117" s="516"/>
      <c r="IL117" s="516"/>
      <c r="IM117" s="516"/>
      <c r="IN117" s="516"/>
      <c r="IO117" s="516"/>
      <c r="IP117" s="516"/>
      <c r="IQ117" s="516"/>
      <c r="IR117" s="516"/>
      <c r="IS117" s="516"/>
      <c r="IT117" s="516"/>
      <c r="IU117" s="516"/>
      <c r="IV117" s="516"/>
      <c r="IW117" s="516"/>
      <c r="IX117" s="516"/>
      <c r="IY117" s="516"/>
      <c r="IZ117" s="516"/>
      <c r="JA117" s="516"/>
      <c r="JB117" s="516"/>
      <c r="JC117" s="516"/>
      <c r="JD117" s="516"/>
      <c r="JE117" s="516"/>
      <c r="JF117" s="516"/>
      <c r="JG117" s="516"/>
      <c r="JH117" s="516"/>
      <c r="JI117" s="516"/>
      <c r="JJ117" s="516"/>
      <c r="JK117" s="516"/>
      <c r="JL117" s="516"/>
      <c r="JM117" s="516"/>
      <c r="JN117" s="516"/>
      <c r="JO117" s="516"/>
      <c r="JP117" s="516"/>
      <c r="JQ117" s="516"/>
      <c r="JR117" s="516"/>
      <c r="JS117" s="516"/>
      <c r="JT117" s="516"/>
      <c r="JU117" s="516"/>
      <c r="JV117" s="516"/>
      <c r="JW117" s="516"/>
      <c r="JX117" s="516"/>
      <c r="JY117" s="516"/>
      <c r="JZ117" s="516"/>
      <c r="KA117" s="516"/>
      <c r="KB117" s="516"/>
      <c r="KC117" s="516"/>
      <c r="KD117" s="516"/>
      <c r="KE117" s="516"/>
      <c r="KF117" s="516"/>
      <c r="KG117" s="516"/>
      <c r="KH117" s="516"/>
      <c r="KI117" s="516"/>
      <c r="KJ117" s="516"/>
      <c r="KK117" s="516"/>
      <c r="KL117" s="516"/>
      <c r="KM117" s="516"/>
      <c r="KN117" s="516"/>
      <c r="KO117" s="516"/>
      <c r="KP117" s="516"/>
      <c r="KQ117" s="516"/>
      <c r="KR117" s="516"/>
      <c r="KS117" s="516"/>
      <c r="KT117" s="516"/>
      <c r="KU117" s="516"/>
      <c r="KV117" s="516"/>
      <c r="KW117" s="516"/>
      <c r="KX117" s="516"/>
      <c r="KY117" s="516"/>
      <c r="KZ117" s="516"/>
      <c r="LA117" s="516"/>
      <c r="LB117" s="516"/>
      <c r="LC117" s="516"/>
      <c r="LD117" s="516"/>
      <c r="LE117" s="516"/>
      <c r="LF117" s="516"/>
      <c r="LG117" s="516"/>
      <c r="LH117" s="516"/>
      <c r="LI117" s="516"/>
      <c r="LJ117" s="516"/>
      <c r="LK117" s="516"/>
      <c r="LL117" s="516"/>
      <c r="LM117" s="516"/>
      <c r="LN117" s="516"/>
      <c r="LO117" s="516"/>
      <c r="LP117" s="516"/>
      <c r="LQ117" s="516"/>
      <c r="LR117" s="516"/>
      <c r="LS117" s="516"/>
      <c r="LT117" s="516"/>
      <c r="LU117" s="516"/>
      <c r="LV117" s="516"/>
      <c r="LW117" s="516"/>
      <c r="LX117" s="516"/>
      <c r="LY117" s="516"/>
      <c r="LZ117" s="516"/>
      <c r="MA117" s="516"/>
      <c r="MB117" s="516"/>
      <c r="MC117" s="516"/>
      <c r="MD117" s="516"/>
      <c r="ME117" s="516"/>
      <c r="MF117" s="516"/>
      <c r="MG117" s="516"/>
      <c r="MH117" s="516"/>
      <c r="MI117" s="516"/>
      <c r="MJ117" s="516"/>
      <c r="MK117" s="516"/>
      <c r="ML117" s="516"/>
      <c r="MM117" s="516"/>
      <c r="MN117" s="516"/>
      <c r="MO117" s="516"/>
      <c r="MP117" s="516"/>
      <c r="MQ117" s="516"/>
      <c r="MR117" s="516"/>
      <c r="MS117" s="516"/>
      <c r="MT117" s="516"/>
      <c r="MU117" s="516"/>
      <c r="MV117" s="516"/>
      <c r="MW117" s="516"/>
      <c r="MX117" s="516"/>
      <c r="MY117" s="516"/>
      <c r="MZ117" s="516"/>
      <c r="NA117" s="516"/>
      <c r="NB117" s="516"/>
      <c r="NC117" s="516"/>
      <c r="ND117" s="516"/>
      <c r="NE117" s="516"/>
      <c r="NF117" s="516"/>
      <c r="NG117" s="516"/>
      <c r="NH117" s="516"/>
      <c r="NI117" s="516"/>
      <c r="NJ117" s="516"/>
      <c r="NK117" s="516"/>
      <c r="NL117" s="516"/>
      <c r="NM117" s="516"/>
      <c r="NN117" s="516"/>
      <c r="NO117" s="516"/>
      <c r="NP117" s="516"/>
      <c r="NQ117" s="516"/>
      <c r="NR117" s="516"/>
      <c r="NS117" s="516"/>
      <c r="NT117" s="516"/>
      <c r="NU117" s="516"/>
      <c r="NV117" s="516"/>
      <c r="NW117" s="516"/>
      <c r="NX117" s="516"/>
      <c r="NY117" s="516"/>
      <c r="NZ117" s="516"/>
      <c r="OA117" s="516"/>
      <c r="OB117" s="516"/>
      <c r="OC117" s="516"/>
      <c r="OD117" s="516"/>
      <c r="OE117" s="516"/>
      <c r="OF117" s="516"/>
      <c r="OG117" s="516"/>
      <c r="OH117" s="516"/>
      <c r="OI117" s="516"/>
      <c r="OJ117" s="516"/>
      <c r="OK117" s="516"/>
      <c r="OL117" s="516"/>
      <c r="OM117" s="516"/>
      <c r="ON117" s="516"/>
      <c r="OO117" s="516"/>
      <c r="OP117" s="516"/>
      <c r="OQ117" s="516"/>
      <c r="OR117" s="516"/>
      <c r="OS117" s="516"/>
      <c r="OT117" s="516"/>
      <c r="OU117" s="516"/>
      <c r="OV117" s="516"/>
      <c r="OW117" s="516"/>
      <c r="OX117" s="516"/>
      <c r="OY117" s="516"/>
      <c r="OZ117" s="516"/>
      <c r="PA117" s="516"/>
      <c r="PB117" s="516"/>
      <c r="PC117" s="516"/>
      <c r="PD117" s="516"/>
      <c r="PE117" s="516"/>
      <c r="PF117" s="516"/>
      <c r="PG117" s="516"/>
      <c r="PH117" s="516"/>
      <c r="PI117" s="516"/>
      <c r="PJ117" s="516"/>
      <c r="PK117" s="516"/>
      <c r="PL117" s="516"/>
      <c r="PM117" s="516"/>
      <c r="PN117" s="516"/>
      <c r="PO117" s="516"/>
      <c r="PP117" s="516"/>
      <c r="PQ117" s="516"/>
      <c r="PR117" s="516"/>
      <c r="PS117" s="516"/>
      <c r="PT117" s="516"/>
      <c r="PU117" s="516"/>
      <c r="PV117" s="516"/>
      <c r="PW117" s="516"/>
      <c r="PX117" s="516"/>
      <c r="PY117" s="516"/>
      <c r="PZ117" s="516"/>
      <c r="QA117" s="516"/>
      <c r="QB117" s="516"/>
      <c r="QC117" s="516"/>
      <c r="QD117" s="516"/>
      <c r="QE117" s="516"/>
      <c r="QF117" s="516"/>
      <c r="QG117" s="516"/>
      <c r="QH117" s="516"/>
      <c r="QI117" s="516"/>
      <c r="QJ117" s="516"/>
      <c r="QK117" s="516"/>
      <c r="QL117" s="516"/>
      <c r="QM117" s="516"/>
      <c r="QN117" s="516"/>
      <c r="QO117" s="516"/>
      <c r="QP117" s="516"/>
      <c r="QQ117" s="516"/>
      <c r="QR117" s="516"/>
      <c r="QS117" s="516"/>
      <c r="QT117" s="516"/>
      <c r="QU117" s="516"/>
      <c r="QV117" s="516"/>
      <c r="QW117" s="516"/>
      <c r="QX117" s="516"/>
      <c r="QY117" s="516"/>
      <c r="QZ117" s="516"/>
      <c r="RA117" s="516"/>
      <c r="RB117" s="516"/>
      <c r="RC117" s="516"/>
      <c r="RD117" s="516"/>
      <c r="RE117" s="516"/>
      <c r="RF117" s="516"/>
      <c r="RG117" s="516"/>
    </row>
    <row r="118" spans="5:475" x14ac:dyDescent="0.25">
      <c r="E118" s="516"/>
      <c r="F118" s="516"/>
      <c r="G118" s="516"/>
      <c r="H118" s="516"/>
      <c r="I118" s="516"/>
      <c r="J118" s="516"/>
      <c r="K118" s="516"/>
      <c r="L118" s="516"/>
      <c r="M118" s="516"/>
      <c r="N118" s="516"/>
      <c r="O118" s="516"/>
      <c r="P118" s="516"/>
      <c r="Q118" s="516"/>
      <c r="R118" s="516"/>
      <c r="S118" s="516"/>
      <c r="T118" s="516"/>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516"/>
      <c r="AY118" s="516"/>
      <c r="AZ118" s="516"/>
      <c r="BA118" s="516"/>
      <c r="BB118" s="516"/>
      <c r="BC118" s="516"/>
      <c r="BD118" s="516"/>
      <c r="BE118" s="516"/>
      <c r="BF118" s="516"/>
      <c r="BG118" s="516"/>
      <c r="BH118" s="516"/>
      <c r="BI118" s="516"/>
      <c r="BJ118" s="516"/>
      <c r="BK118" s="516"/>
      <c r="BL118" s="516"/>
      <c r="BM118" s="516"/>
      <c r="BN118" s="516"/>
      <c r="BO118" s="516"/>
      <c r="BP118" s="516"/>
      <c r="BQ118" s="516"/>
      <c r="BR118" s="516"/>
      <c r="BS118" s="516"/>
      <c r="BT118" s="516"/>
      <c r="BU118" s="516"/>
      <c r="BV118" s="516"/>
      <c r="BW118" s="516"/>
      <c r="BX118" s="516"/>
      <c r="BY118" s="516"/>
      <c r="BZ118" s="516"/>
      <c r="CA118" s="516"/>
      <c r="CB118" s="516"/>
      <c r="CC118" s="516"/>
      <c r="CD118" s="516"/>
      <c r="CE118" s="516"/>
      <c r="CF118" s="516"/>
      <c r="CG118" s="516"/>
      <c r="CH118" s="516"/>
      <c r="CI118" s="516"/>
      <c r="CJ118" s="516"/>
      <c r="CK118" s="516"/>
      <c r="CL118" s="516"/>
      <c r="CM118" s="516"/>
      <c r="CN118" s="516"/>
      <c r="CO118" s="516"/>
      <c r="CP118" s="516"/>
      <c r="CQ118" s="516"/>
      <c r="CR118" s="516"/>
      <c r="CS118" s="516"/>
      <c r="CT118" s="516"/>
      <c r="CU118" s="516"/>
      <c r="CV118" s="516"/>
      <c r="CW118" s="516"/>
      <c r="CX118" s="516"/>
      <c r="CY118" s="516"/>
      <c r="CZ118" s="516"/>
      <c r="DA118" s="516"/>
      <c r="DB118" s="516"/>
      <c r="DC118" s="516"/>
      <c r="DD118" s="516"/>
      <c r="DE118" s="516"/>
      <c r="DF118" s="516"/>
      <c r="DG118" s="516"/>
      <c r="DH118" s="516"/>
      <c r="DI118" s="516"/>
      <c r="DJ118" s="516"/>
      <c r="DK118" s="516"/>
      <c r="DL118" s="516"/>
      <c r="DM118" s="516"/>
      <c r="DN118" s="516"/>
      <c r="DO118" s="516"/>
      <c r="DP118" s="516"/>
      <c r="DQ118" s="516"/>
      <c r="DR118" s="516"/>
      <c r="DS118" s="516"/>
      <c r="DT118" s="516"/>
      <c r="DU118" s="516"/>
      <c r="DV118" s="516"/>
      <c r="DW118" s="516"/>
      <c r="DX118" s="516"/>
      <c r="DY118" s="516"/>
      <c r="DZ118" s="516"/>
      <c r="EA118" s="516"/>
      <c r="EB118" s="516"/>
      <c r="EC118" s="516"/>
      <c r="ED118" s="516"/>
      <c r="EE118" s="516"/>
      <c r="EF118" s="516"/>
      <c r="EG118" s="516"/>
      <c r="EH118" s="516"/>
      <c r="EI118" s="516"/>
      <c r="EJ118" s="516"/>
      <c r="EK118" s="516"/>
      <c r="EL118" s="516"/>
      <c r="EM118" s="516"/>
      <c r="EN118" s="516"/>
      <c r="EO118" s="516"/>
      <c r="EP118" s="516"/>
      <c r="EQ118" s="516"/>
      <c r="ER118" s="516"/>
      <c r="ES118" s="516"/>
      <c r="ET118" s="516"/>
      <c r="EU118" s="516"/>
      <c r="EV118" s="516"/>
      <c r="EW118" s="516"/>
      <c r="EX118" s="516"/>
      <c r="EY118" s="516"/>
      <c r="EZ118" s="516"/>
      <c r="FA118" s="516"/>
      <c r="FB118" s="516"/>
      <c r="FC118" s="516"/>
      <c r="FD118" s="516"/>
      <c r="FE118" s="516"/>
      <c r="FF118" s="516"/>
      <c r="FG118" s="516"/>
      <c r="FH118" s="516"/>
      <c r="FI118" s="516"/>
      <c r="FJ118" s="516"/>
      <c r="FK118" s="516"/>
      <c r="FL118" s="516"/>
      <c r="FM118" s="516"/>
      <c r="FN118" s="516"/>
      <c r="FO118" s="516"/>
      <c r="FP118" s="516"/>
      <c r="FQ118" s="516"/>
      <c r="FR118" s="516"/>
      <c r="FS118" s="516"/>
      <c r="FT118" s="516"/>
      <c r="FU118" s="516"/>
      <c r="FV118" s="516"/>
      <c r="FW118" s="516"/>
      <c r="FX118" s="516"/>
      <c r="FY118" s="516"/>
      <c r="FZ118" s="516"/>
      <c r="GA118" s="516"/>
      <c r="GB118" s="516"/>
      <c r="GC118" s="516"/>
      <c r="GD118" s="516"/>
      <c r="GE118" s="516"/>
      <c r="GF118" s="516"/>
      <c r="GG118" s="516"/>
      <c r="GH118" s="516"/>
      <c r="GI118" s="516"/>
      <c r="GJ118" s="516"/>
      <c r="GK118" s="516"/>
      <c r="GL118" s="516"/>
      <c r="GM118" s="516"/>
      <c r="GN118" s="516"/>
      <c r="GO118" s="516"/>
      <c r="GP118" s="516"/>
      <c r="GQ118" s="516"/>
      <c r="GR118" s="516"/>
      <c r="GS118" s="516"/>
      <c r="GT118" s="516"/>
      <c r="GU118" s="516"/>
      <c r="GV118" s="516"/>
      <c r="GW118" s="516"/>
      <c r="GX118" s="516"/>
      <c r="GY118" s="516"/>
      <c r="GZ118" s="516"/>
      <c r="HA118" s="516"/>
      <c r="HB118" s="516"/>
      <c r="HC118" s="516"/>
      <c r="HD118" s="516"/>
      <c r="HE118" s="516"/>
      <c r="HF118" s="516"/>
      <c r="HG118" s="516"/>
      <c r="HH118" s="516"/>
      <c r="HI118" s="516"/>
      <c r="HJ118" s="516"/>
      <c r="HK118" s="516"/>
      <c r="HL118" s="516"/>
      <c r="HM118" s="516"/>
      <c r="HN118" s="516"/>
      <c r="HO118" s="516"/>
      <c r="HP118" s="516"/>
      <c r="HQ118" s="516"/>
      <c r="HR118" s="516"/>
      <c r="HS118" s="516"/>
      <c r="HT118" s="516"/>
      <c r="HU118" s="516"/>
      <c r="HV118" s="516"/>
      <c r="HW118" s="516"/>
      <c r="HX118" s="516"/>
      <c r="HY118" s="516"/>
      <c r="HZ118" s="516"/>
      <c r="IA118" s="516"/>
      <c r="IB118" s="516"/>
      <c r="IC118" s="516"/>
      <c r="ID118" s="516"/>
      <c r="IE118" s="516"/>
      <c r="IF118" s="516"/>
      <c r="IG118" s="516"/>
      <c r="IH118" s="516"/>
      <c r="II118" s="516"/>
      <c r="IJ118" s="516"/>
      <c r="IK118" s="516"/>
      <c r="IL118" s="516"/>
      <c r="IM118" s="516"/>
      <c r="IN118" s="516"/>
      <c r="IO118" s="516"/>
      <c r="IP118" s="516"/>
      <c r="IQ118" s="516"/>
      <c r="IR118" s="516"/>
      <c r="IS118" s="516"/>
      <c r="IT118" s="516"/>
      <c r="IU118" s="516"/>
      <c r="IV118" s="516"/>
      <c r="IW118" s="516"/>
      <c r="IX118" s="516"/>
      <c r="IY118" s="516"/>
      <c r="IZ118" s="516"/>
      <c r="JA118" s="516"/>
      <c r="JB118" s="516"/>
      <c r="JC118" s="516"/>
      <c r="JD118" s="516"/>
      <c r="JE118" s="516"/>
      <c r="JF118" s="516"/>
      <c r="JG118" s="516"/>
      <c r="JH118" s="516"/>
      <c r="JI118" s="516"/>
      <c r="JJ118" s="516"/>
      <c r="JK118" s="516"/>
      <c r="JL118" s="516"/>
      <c r="JM118" s="516"/>
      <c r="JN118" s="516"/>
      <c r="JO118" s="516"/>
      <c r="JP118" s="516"/>
      <c r="JQ118" s="516"/>
      <c r="JR118" s="516"/>
      <c r="JS118" s="516"/>
      <c r="JT118" s="516"/>
      <c r="JU118" s="516"/>
      <c r="JV118" s="516"/>
      <c r="JW118" s="516"/>
      <c r="JX118" s="516"/>
      <c r="JY118" s="516"/>
      <c r="JZ118" s="516"/>
      <c r="KA118" s="516"/>
      <c r="KB118" s="516"/>
      <c r="KC118" s="516"/>
      <c r="KD118" s="516"/>
      <c r="KE118" s="516"/>
      <c r="KF118" s="516"/>
      <c r="KG118" s="516"/>
      <c r="KH118" s="516"/>
      <c r="KI118" s="516"/>
      <c r="KJ118" s="516"/>
      <c r="KK118" s="516"/>
      <c r="KL118" s="516"/>
      <c r="KM118" s="516"/>
      <c r="KN118" s="516"/>
      <c r="KO118" s="516"/>
      <c r="KP118" s="516"/>
      <c r="KQ118" s="516"/>
      <c r="KR118" s="516"/>
      <c r="KS118" s="516"/>
      <c r="KT118" s="516"/>
      <c r="KU118" s="516"/>
      <c r="KV118" s="516"/>
      <c r="KW118" s="516"/>
      <c r="KX118" s="516"/>
      <c r="KY118" s="516"/>
      <c r="KZ118" s="516"/>
      <c r="LA118" s="516"/>
      <c r="LB118" s="516"/>
      <c r="LC118" s="516"/>
      <c r="LD118" s="516"/>
      <c r="LE118" s="516"/>
      <c r="LF118" s="516"/>
      <c r="LG118" s="516"/>
      <c r="LH118" s="516"/>
      <c r="LI118" s="516"/>
      <c r="LJ118" s="516"/>
      <c r="LK118" s="516"/>
      <c r="LL118" s="516"/>
      <c r="LM118" s="516"/>
      <c r="LN118" s="516"/>
      <c r="LO118" s="516"/>
      <c r="LP118" s="516"/>
      <c r="LQ118" s="516"/>
      <c r="LR118" s="516"/>
      <c r="LS118" s="516"/>
      <c r="LT118" s="516"/>
      <c r="LU118" s="516"/>
      <c r="LV118" s="516"/>
      <c r="LW118" s="516"/>
      <c r="LX118" s="516"/>
      <c r="LY118" s="516"/>
      <c r="LZ118" s="516"/>
      <c r="MA118" s="516"/>
      <c r="MB118" s="516"/>
      <c r="MC118" s="516"/>
      <c r="MD118" s="516"/>
      <c r="ME118" s="516"/>
      <c r="MF118" s="516"/>
      <c r="MG118" s="516"/>
      <c r="MH118" s="516"/>
      <c r="MI118" s="516"/>
      <c r="MJ118" s="516"/>
      <c r="MK118" s="516"/>
      <c r="ML118" s="516"/>
      <c r="MM118" s="516"/>
      <c r="MN118" s="516"/>
      <c r="MO118" s="516"/>
      <c r="MP118" s="516"/>
      <c r="MQ118" s="516"/>
      <c r="MR118" s="516"/>
      <c r="MS118" s="516"/>
      <c r="MT118" s="516"/>
      <c r="MU118" s="516"/>
      <c r="MV118" s="516"/>
      <c r="MW118" s="516"/>
      <c r="MX118" s="516"/>
      <c r="MY118" s="516"/>
      <c r="MZ118" s="516"/>
      <c r="NA118" s="516"/>
      <c r="NB118" s="516"/>
      <c r="NC118" s="516"/>
      <c r="ND118" s="516"/>
      <c r="NE118" s="516"/>
      <c r="NF118" s="516"/>
      <c r="NG118" s="516"/>
      <c r="NH118" s="516"/>
      <c r="NI118" s="516"/>
      <c r="NJ118" s="516"/>
      <c r="NK118" s="516"/>
      <c r="NL118" s="516"/>
      <c r="NM118" s="516"/>
      <c r="NN118" s="516"/>
      <c r="NO118" s="516"/>
      <c r="NP118" s="516"/>
      <c r="NQ118" s="516"/>
      <c r="NR118" s="516"/>
      <c r="NS118" s="516"/>
      <c r="NT118" s="516"/>
      <c r="NU118" s="516"/>
      <c r="NV118" s="516"/>
      <c r="NW118" s="516"/>
      <c r="NX118" s="516"/>
      <c r="NY118" s="516"/>
      <c r="NZ118" s="516"/>
      <c r="OA118" s="516"/>
      <c r="OB118" s="516"/>
      <c r="OC118" s="516"/>
      <c r="OD118" s="516"/>
      <c r="OE118" s="516"/>
      <c r="OF118" s="516"/>
      <c r="OG118" s="516"/>
      <c r="OH118" s="516"/>
      <c r="OI118" s="516"/>
      <c r="OJ118" s="516"/>
      <c r="OK118" s="516"/>
      <c r="OL118" s="516"/>
      <c r="OM118" s="516"/>
      <c r="ON118" s="516"/>
      <c r="OO118" s="516"/>
      <c r="OP118" s="516"/>
      <c r="OQ118" s="516"/>
      <c r="OR118" s="516"/>
      <c r="OS118" s="516"/>
      <c r="OT118" s="516"/>
      <c r="OU118" s="516"/>
      <c r="OV118" s="516"/>
      <c r="OW118" s="516"/>
      <c r="OX118" s="516"/>
      <c r="OY118" s="516"/>
      <c r="OZ118" s="516"/>
      <c r="PA118" s="516"/>
      <c r="PB118" s="516"/>
      <c r="PC118" s="516"/>
      <c r="PD118" s="516"/>
      <c r="PE118" s="516"/>
      <c r="PF118" s="516"/>
      <c r="PG118" s="516"/>
      <c r="PH118" s="516"/>
      <c r="PI118" s="516"/>
      <c r="PJ118" s="516"/>
      <c r="PK118" s="516"/>
      <c r="PL118" s="516"/>
      <c r="PM118" s="516"/>
      <c r="PN118" s="516"/>
      <c r="PO118" s="516"/>
      <c r="PP118" s="516"/>
      <c r="PQ118" s="516"/>
      <c r="PR118" s="516"/>
      <c r="PS118" s="516"/>
      <c r="PT118" s="516"/>
      <c r="PU118" s="516"/>
      <c r="PV118" s="516"/>
      <c r="PW118" s="516"/>
      <c r="PX118" s="516"/>
      <c r="PY118" s="516"/>
      <c r="PZ118" s="516"/>
      <c r="QA118" s="516"/>
      <c r="QB118" s="516"/>
      <c r="QC118" s="516"/>
      <c r="QD118" s="516"/>
      <c r="QE118" s="516"/>
      <c r="QF118" s="516"/>
      <c r="QG118" s="516"/>
      <c r="QH118" s="516"/>
      <c r="QI118" s="516"/>
      <c r="QJ118" s="516"/>
      <c r="QK118" s="516"/>
      <c r="QL118" s="516"/>
      <c r="QM118" s="516"/>
      <c r="QN118" s="516"/>
      <c r="QO118" s="516"/>
      <c r="QP118" s="516"/>
      <c r="QQ118" s="516"/>
      <c r="QR118" s="516"/>
      <c r="QS118" s="516"/>
      <c r="QT118" s="516"/>
      <c r="QU118" s="516"/>
      <c r="QV118" s="516"/>
      <c r="QW118" s="516"/>
      <c r="QX118" s="516"/>
      <c r="QY118" s="516"/>
      <c r="QZ118" s="516"/>
      <c r="RA118" s="516"/>
      <c r="RB118" s="516"/>
      <c r="RC118" s="516"/>
      <c r="RD118" s="516"/>
      <c r="RE118" s="516"/>
      <c r="RF118" s="516"/>
      <c r="RG118" s="516"/>
    </row>
    <row r="119" spans="5:475" x14ac:dyDescent="0.25">
      <c r="E119" s="516"/>
      <c r="F119" s="516"/>
      <c r="G119" s="516"/>
      <c r="H119" s="516"/>
      <c r="I119" s="516"/>
      <c r="J119" s="516"/>
      <c r="K119" s="516"/>
      <c r="L119" s="516"/>
      <c r="M119" s="516"/>
      <c r="N119" s="516"/>
      <c r="O119" s="516"/>
      <c r="P119" s="516"/>
      <c r="Q119" s="516"/>
      <c r="R119" s="516"/>
      <c r="S119" s="516"/>
      <c r="T119" s="516"/>
      <c r="U119" s="516"/>
      <c r="V119" s="516"/>
      <c r="W119" s="516"/>
      <c r="X119" s="516"/>
      <c r="Y119" s="516"/>
      <c r="Z119" s="516"/>
      <c r="AA119" s="516"/>
      <c r="AB119" s="516"/>
      <c r="AC119" s="516"/>
      <c r="AD119" s="516"/>
      <c r="AE119" s="516"/>
      <c r="AF119" s="516"/>
      <c r="AG119" s="516"/>
      <c r="AH119" s="516"/>
      <c r="AI119" s="516"/>
      <c r="AJ119" s="516"/>
      <c r="AK119" s="516"/>
      <c r="AL119" s="516"/>
      <c r="AM119" s="516"/>
      <c r="AN119" s="516"/>
      <c r="AO119" s="516"/>
      <c r="AP119" s="516"/>
      <c r="AQ119" s="516"/>
      <c r="AR119" s="516"/>
      <c r="AS119" s="516"/>
      <c r="AT119" s="516"/>
      <c r="AU119" s="516"/>
      <c r="AV119" s="516"/>
      <c r="AW119" s="516"/>
      <c r="AX119" s="516"/>
      <c r="AY119" s="516"/>
      <c r="AZ119" s="516"/>
      <c r="BA119" s="516"/>
      <c r="BB119" s="516"/>
      <c r="BC119" s="516"/>
      <c r="BD119" s="516"/>
      <c r="BE119" s="516"/>
      <c r="BF119" s="516"/>
      <c r="BG119" s="516"/>
      <c r="BH119" s="516"/>
      <c r="BI119" s="516"/>
      <c r="BJ119" s="516"/>
      <c r="BK119" s="516"/>
      <c r="BL119" s="516"/>
      <c r="BM119" s="516"/>
      <c r="BN119" s="516"/>
      <c r="BO119" s="516"/>
      <c r="BP119" s="516"/>
      <c r="BQ119" s="516"/>
      <c r="BR119" s="516"/>
      <c r="BS119" s="516"/>
      <c r="BT119" s="516"/>
      <c r="BU119" s="516"/>
      <c r="BV119" s="516"/>
      <c r="BW119" s="516"/>
      <c r="BX119" s="516"/>
      <c r="BY119" s="516"/>
      <c r="BZ119" s="516"/>
      <c r="CA119" s="516"/>
      <c r="CB119" s="516"/>
      <c r="CC119" s="516"/>
      <c r="CD119" s="516"/>
      <c r="CE119" s="516"/>
      <c r="CF119" s="516"/>
      <c r="CG119" s="516"/>
      <c r="CH119" s="516"/>
      <c r="CI119" s="516"/>
      <c r="CJ119" s="516"/>
      <c r="CK119" s="516"/>
      <c r="CL119" s="516"/>
      <c r="CM119" s="516"/>
      <c r="CN119" s="516"/>
      <c r="CO119" s="516"/>
      <c r="CP119" s="516"/>
      <c r="CQ119" s="516"/>
      <c r="CR119" s="516"/>
      <c r="CS119" s="516"/>
      <c r="CT119" s="516"/>
      <c r="CU119" s="516"/>
      <c r="CV119" s="516"/>
      <c r="CW119" s="516"/>
      <c r="CX119" s="516"/>
      <c r="CY119" s="516"/>
      <c r="CZ119" s="516"/>
      <c r="DA119" s="516"/>
      <c r="DB119" s="516"/>
      <c r="DC119" s="516"/>
      <c r="DD119" s="516"/>
      <c r="DE119" s="516"/>
      <c r="DF119" s="516"/>
      <c r="DG119" s="516"/>
      <c r="DH119" s="516"/>
      <c r="DI119" s="516"/>
      <c r="DJ119" s="516"/>
      <c r="DK119" s="516"/>
      <c r="DL119" s="516"/>
      <c r="DM119" s="516"/>
      <c r="DN119" s="516"/>
      <c r="DO119" s="516"/>
      <c r="DP119" s="516"/>
      <c r="DQ119" s="516"/>
      <c r="DR119" s="516"/>
      <c r="DS119" s="516"/>
      <c r="DT119" s="516"/>
      <c r="DU119" s="516"/>
      <c r="DV119" s="516"/>
      <c r="DW119" s="516"/>
      <c r="DX119" s="516"/>
      <c r="DY119" s="516"/>
      <c r="DZ119" s="516"/>
      <c r="EA119" s="516"/>
      <c r="EB119" s="516"/>
      <c r="EC119" s="516"/>
      <c r="ED119" s="516"/>
      <c r="EE119" s="516"/>
      <c r="EF119" s="516"/>
      <c r="EG119" s="516"/>
      <c r="EH119" s="516"/>
      <c r="EI119" s="516"/>
      <c r="EJ119" s="516"/>
      <c r="EK119" s="516"/>
      <c r="EL119" s="516"/>
      <c r="EM119" s="516"/>
      <c r="EN119" s="516"/>
      <c r="EO119" s="516"/>
      <c r="EP119" s="516"/>
      <c r="EQ119" s="516"/>
      <c r="ER119" s="516"/>
      <c r="ES119" s="516"/>
      <c r="ET119" s="516"/>
      <c r="EU119" s="516"/>
      <c r="EV119" s="516"/>
      <c r="EW119" s="516"/>
      <c r="EX119" s="516"/>
      <c r="EY119" s="516"/>
      <c r="EZ119" s="516"/>
      <c r="FA119" s="516"/>
      <c r="FB119" s="516"/>
      <c r="FC119" s="516"/>
      <c r="FD119" s="516"/>
      <c r="FE119" s="516"/>
      <c r="FF119" s="516"/>
      <c r="FG119" s="516"/>
      <c r="FH119" s="516"/>
      <c r="FI119" s="516"/>
      <c r="FJ119" s="516"/>
      <c r="FK119" s="516"/>
      <c r="FL119" s="516"/>
      <c r="FM119" s="516"/>
      <c r="FN119" s="516"/>
      <c r="FO119" s="516"/>
      <c r="FP119" s="516"/>
      <c r="FQ119" s="516"/>
      <c r="FR119" s="516"/>
      <c r="FS119" s="516"/>
      <c r="FT119" s="516"/>
      <c r="FU119" s="516"/>
      <c r="FV119" s="516"/>
      <c r="FW119" s="516"/>
      <c r="FX119" s="516"/>
      <c r="FY119" s="516"/>
      <c r="FZ119" s="516"/>
      <c r="GA119" s="516"/>
      <c r="GB119" s="516"/>
      <c r="GC119" s="516"/>
      <c r="GD119" s="516"/>
      <c r="GE119" s="516"/>
      <c r="GF119" s="516"/>
      <c r="GG119" s="516"/>
      <c r="GH119" s="516"/>
      <c r="GI119" s="516"/>
      <c r="GJ119" s="516"/>
      <c r="GK119" s="516"/>
      <c r="GL119" s="516"/>
      <c r="GM119" s="516"/>
      <c r="GN119" s="516"/>
      <c r="GO119" s="516"/>
      <c r="GP119" s="516"/>
      <c r="GQ119" s="516"/>
      <c r="GR119" s="516"/>
      <c r="GS119" s="516"/>
      <c r="GT119" s="516"/>
      <c r="GU119" s="516"/>
      <c r="GV119" s="516"/>
      <c r="GW119" s="516"/>
      <c r="GX119" s="516"/>
      <c r="GY119" s="516"/>
      <c r="GZ119" s="516"/>
      <c r="HA119" s="516"/>
      <c r="HB119" s="516"/>
      <c r="HC119" s="516"/>
      <c r="HD119" s="516"/>
      <c r="HE119" s="516"/>
      <c r="HF119" s="516"/>
      <c r="HG119" s="516"/>
      <c r="HH119" s="516"/>
      <c r="HI119" s="516"/>
      <c r="HJ119" s="516"/>
      <c r="HK119" s="516"/>
      <c r="HL119" s="516"/>
      <c r="HM119" s="516"/>
      <c r="HN119" s="516"/>
      <c r="HO119" s="516"/>
      <c r="HP119" s="516"/>
      <c r="HQ119" s="516"/>
      <c r="HR119" s="516"/>
      <c r="HS119" s="516"/>
      <c r="HT119" s="516"/>
      <c r="HU119" s="516"/>
      <c r="HV119" s="516"/>
      <c r="HW119" s="516"/>
      <c r="HX119" s="516"/>
      <c r="HY119" s="516"/>
      <c r="HZ119" s="516"/>
      <c r="IA119" s="516"/>
      <c r="IB119" s="516"/>
      <c r="IC119" s="516"/>
      <c r="ID119" s="516"/>
      <c r="IE119" s="516"/>
      <c r="IF119" s="516"/>
      <c r="IG119" s="516"/>
      <c r="IH119" s="516"/>
      <c r="II119" s="516"/>
      <c r="IJ119" s="516"/>
      <c r="IK119" s="516"/>
      <c r="IL119" s="516"/>
      <c r="IM119" s="516"/>
      <c r="IN119" s="516"/>
      <c r="IO119" s="516"/>
      <c r="IP119" s="516"/>
      <c r="IQ119" s="516"/>
      <c r="IR119" s="516"/>
      <c r="IS119" s="516"/>
      <c r="IT119" s="516"/>
      <c r="IU119" s="516"/>
      <c r="IV119" s="516"/>
      <c r="IW119" s="516"/>
      <c r="IX119" s="516"/>
      <c r="IY119" s="516"/>
      <c r="IZ119" s="516"/>
      <c r="JA119" s="516"/>
      <c r="JB119" s="516"/>
      <c r="JC119" s="516"/>
      <c r="JD119" s="516"/>
      <c r="JE119" s="516"/>
      <c r="JF119" s="516"/>
      <c r="JG119" s="516"/>
      <c r="JH119" s="516"/>
      <c r="JI119" s="516"/>
      <c r="JJ119" s="516"/>
      <c r="JK119" s="516"/>
      <c r="JL119" s="516"/>
      <c r="JM119" s="516"/>
      <c r="JN119" s="516"/>
      <c r="JO119" s="516"/>
      <c r="JP119" s="516"/>
      <c r="JQ119" s="516"/>
      <c r="JR119" s="516"/>
      <c r="JS119" s="516"/>
      <c r="JT119" s="516"/>
      <c r="JU119" s="516"/>
      <c r="JV119" s="516"/>
      <c r="JW119" s="516"/>
      <c r="JX119" s="516"/>
      <c r="JY119" s="516"/>
      <c r="JZ119" s="516"/>
      <c r="KA119" s="516"/>
      <c r="KB119" s="516"/>
      <c r="KC119" s="516"/>
      <c r="KD119" s="516"/>
      <c r="KE119" s="516"/>
      <c r="KF119" s="516"/>
      <c r="KG119" s="516"/>
      <c r="KH119" s="516"/>
      <c r="KI119" s="516"/>
      <c r="KJ119" s="516"/>
      <c r="KK119" s="516"/>
      <c r="KL119" s="516"/>
      <c r="KM119" s="516"/>
      <c r="KN119" s="516"/>
      <c r="KO119" s="516"/>
      <c r="KP119" s="516"/>
      <c r="KQ119" s="516"/>
      <c r="KR119" s="516"/>
      <c r="KS119" s="516"/>
      <c r="KT119" s="516"/>
      <c r="KU119" s="516"/>
      <c r="KV119" s="516"/>
      <c r="KW119" s="516"/>
      <c r="KX119" s="516"/>
      <c r="KY119" s="516"/>
      <c r="KZ119" s="516"/>
      <c r="LA119" s="516"/>
      <c r="LB119" s="516"/>
      <c r="LC119" s="516"/>
      <c r="LD119" s="516"/>
      <c r="LE119" s="516"/>
      <c r="LF119" s="516"/>
      <c r="LG119" s="516"/>
      <c r="LH119" s="516"/>
      <c r="LI119" s="516"/>
      <c r="LJ119" s="516"/>
      <c r="LK119" s="516"/>
      <c r="LL119" s="516"/>
      <c r="LM119" s="516"/>
      <c r="LN119" s="516"/>
      <c r="LO119" s="516"/>
      <c r="LP119" s="516"/>
      <c r="LQ119" s="516"/>
      <c r="LR119" s="516"/>
      <c r="LS119" s="516"/>
      <c r="LT119" s="516"/>
      <c r="LU119" s="516"/>
      <c r="LV119" s="516"/>
      <c r="LW119" s="516"/>
      <c r="LX119" s="516"/>
      <c r="LY119" s="516"/>
      <c r="LZ119" s="516"/>
      <c r="MA119" s="516"/>
      <c r="MB119" s="516"/>
      <c r="MC119" s="516"/>
      <c r="MD119" s="516"/>
      <c r="ME119" s="516"/>
      <c r="MF119" s="516"/>
      <c r="MG119" s="516"/>
      <c r="MH119" s="516"/>
      <c r="MI119" s="516"/>
      <c r="MJ119" s="516"/>
      <c r="MK119" s="516"/>
      <c r="ML119" s="516"/>
      <c r="MM119" s="516"/>
      <c r="MN119" s="516"/>
      <c r="MO119" s="516"/>
      <c r="MP119" s="516"/>
      <c r="MQ119" s="516"/>
      <c r="MR119" s="516"/>
      <c r="MS119" s="516"/>
      <c r="MT119" s="516"/>
      <c r="MU119" s="516"/>
      <c r="MV119" s="516"/>
      <c r="MW119" s="516"/>
      <c r="MX119" s="516"/>
      <c r="MY119" s="516"/>
      <c r="MZ119" s="516"/>
      <c r="NA119" s="516"/>
      <c r="NB119" s="516"/>
      <c r="NC119" s="516"/>
      <c r="ND119" s="516"/>
      <c r="NE119" s="516"/>
      <c r="NF119" s="516"/>
      <c r="NG119" s="516"/>
      <c r="NH119" s="516"/>
      <c r="NI119" s="516"/>
      <c r="NJ119" s="516"/>
      <c r="NK119" s="516"/>
      <c r="NL119" s="516"/>
      <c r="NM119" s="516"/>
      <c r="NN119" s="516"/>
      <c r="NO119" s="516"/>
      <c r="NP119" s="516"/>
      <c r="NQ119" s="516"/>
      <c r="NR119" s="516"/>
      <c r="NS119" s="516"/>
      <c r="NT119" s="516"/>
      <c r="NU119" s="516"/>
      <c r="NV119" s="516"/>
      <c r="NW119" s="516"/>
      <c r="NX119" s="516"/>
      <c r="NY119" s="516"/>
      <c r="NZ119" s="516"/>
      <c r="OA119" s="516"/>
      <c r="OB119" s="516"/>
      <c r="OC119" s="516"/>
      <c r="OD119" s="516"/>
      <c r="OE119" s="516"/>
      <c r="OF119" s="516"/>
      <c r="OG119" s="516"/>
      <c r="OH119" s="516"/>
      <c r="OI119" s="516"/>
      <c r="OJ119" s="516"/>
      <c r="OK119" s="516"/>
      <c r="OL119" s="516"/>
      <c r="OM119" s="516"/>
      <c r="ON119" s="516"/>
      <c r="OO119" s="516"/>
      <c r="OP119" s="516"/>
      <c r="OQ119" s="516"/>
      <c r="OR119" s="516"/>
      <c r="OS119" s="516"/>
      <c r="OT119" s="516"/>
      <c r="OU119" s="516"/>
      <c r="OV119" s="516"/>
      <c r="OW119" s="516"/>
      <c r="OX119" s="516"/>
      <c r="OY119" s="516"/>
      <c r="OZ119" s="516"/>
      <c r="PA119" s="516"/>
      <c r="PB119" s="516"/>
      <c r="PC119" s="516"/>
      <c r="PD119" s="516"/>
      <c r="PE119" s="516"/>
      <c r="PF119" s="516"/>
      <c r="PG119" s="516"/>
      <c r="PH119" s="516"/>
      <c r="PI119" s="516"/>
      <c r="PJ119" s="516"/>
      <c r="PK119" s="516"/>
      <c r="PL119" s="516"/>
      <c r="PM119" s="516"/>
      <c r="PN119" s="516"/>
      <c r="PO119" s="516"/>
      <c r="PP119" s="516"/>
      <c r="PQ119" s="516"/>
      <c r="PR119" s="516"/>
      <c r="PS119" s="516"/>
      <c r="PT119" s="516"/>
      <c r="PU119" s="516"/>
      <c r="PV119" s="516"/>
      <c r="PW119" s="516"/>
      <c r="PX119" s="516"/>
      <c r="PY119" s="516"/>
      <c r="PZ119" s="516"/>
      <c r="QA119" s="516"/>
      <c r="QB119" s="516"/>
      <c r="QC119" s="516"/>
      <c r="QD119" s="516"/>
      <c r="QE119" s="516"/>
      <c r="QF119" s="516"/>
      <c r="QG119" s="516"/>
      <c r="QH119" s="516"/>
      <c r="QI119" s="516"/>
      <c r="QJ119" s="516"/>
      <c r="QK119" s="516"/>
      <c r="QL119" s="516"/>
      <c r="QM119" s="516"/>
      <c r="QN119" s="516"/>
      <c r="QO119" s="516"/>
      <c r="QP119" s="516"/>
      <c r="QQ119" s="516"/>
      <c r="QR119" s="516"/>
      <c r="QS119" s="516"/>
      <c r="QT119" s="516"/>
      <c r="QU119" s="516"/>
      <c r="QV119" s="516"/>
      <c r="QW119" s="516"/>
      <c r="QX119" s="516"/>
      <c r="QY119" s="516"/>
      <c r="QZ119" s="516"/>
      <c r="RA119" s="516"/>
      <c r="RB119" s="516"/>
      <c r="RC119" s="516"/>
      <c r="RD119" s="516"/>
      <c r="RE119" s="516"/>
      <c r="RF119" s="516"/>
      <c r="RG119" s="516"/>
    </row>
    <row r="120" spans="5:475" x14ac:dyDescent="0.25">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AB120" s="516"/>
      <c r="AC120" s="516"/>
      <c r="AD120" s="516"/>
      <c r="AE120" s="516"/>
      <c r="AF120" s="516"/>
      <c r="AG120" s="516"/>
      <c r="AH120" s="516"/>
      <c r="AI120" s="516"/>
      <c r="AJ120" s="516"/>
      <c r="AK120" s="516"/>
      <c r="AL120" s="516"/>
      <c r="AM120" s="516"/>
      <c r="AN120" s="516"/>
      <c r="AO120" s="516"/>
      <c r="AP120" s="516"/>
      <c r="AQ120" s="516"/>
      <c r="AR120" s="516"/>
      <c r="AS120" s="516"/>
      <c r="AT120" s="516"/>
      <c r="AU120" s="516"/>
      <c r="AV120" s="516"/>
      <c r="AW120" s="516"/>
      <c r="AX120" s="516"/>
      <c r="AY120" s="516"/>
      <c r="AZ120" s="516"/>
      <c r="BA120" s="516"/>
      <c r="BB120" s="516"/>
      <c r="BC120" s="516"/>
      <c r="BD120" s="516"/>
      <c r="BE120" s="516"/>
      <c r="BF120" s="516"/>
      <c r="BG120" s="516"/>
      <c r="BH120" s="516"/>
      <c r="BI120" s="516"/>
      <c r="BJ120" s="516"/>
      <c r="BK120" s="516"/>
      <c r="BL120" s="516"/>
      <c r="BM120" s="516"/>
      <c r="BN120" s="516"/>
      <c r="BO120" s="516"/>
      <c r="BP120" s="516"/>
      <c r="BQ120" s="516"/>
      <c r="BR120" s="516"/>
      <c r="BS120" s="516"/>
      <c r="BT120" s="516"/>
      <c r="BU120" s="516"/>
      <c r="BV120" s="516"/>
      <c r="BW120" s="516"/>
      <c r="BX120" s="516"/>
      <c r="BY120" s="516"/>
      <c r="BZ120" s="516"/>
      <c r="CA120" s="516"/>
      <c r="CB120" s="516"/>
      <c r="CC120" s="516"/>
      <c r="CD120" s="516"/>
      <c r="CE120" s="516"/>
      <c r="CF120" s="516"/>
      <c r="CG120" s="516"/>
      <c r="CH120" s="516"/>
      <c r="CI120" s="516"/>
      <c r="CJ120" s="516"/>
      <c r="CK120" s="516"/>
      <c r="CL120" s="516"/>
      <c r="CM120" s="516"/>
      <c r="CN120" s="516"/>
      <c r="CO120" s="516"/>
      <c r="CP120" s="516"/>
      <c r="CQ120" s="516"/>
      <c r="CR120" s="516"/>
      <c r="CS120" s="516"/>
      <c r="CT120" s="516"/>
      <c r="CU120" s="516"/>
      <c r="CV120" s="516"/>
      <c r="CW120" s="516"/>
      <c r="CX120" s="516"/>
      <c r="CY120" s="516"/>
      <c r="CZ120" s="516"/>
      <c r="DA120" s="516"/>
      <c r="DB120" s="516"/>
      <c r="DC120" s="516"/>
      <c r="DD120" s="516"/>
      <c r="DE120" s="516"/>
      <c r="DF120" s="516"/>
      <c r="DG120" s="516"/>
      <c r="DH120" s="516"/>
      <c r="DI120" s="516"/>
      <c r="DJ120" s="516"/>
      <c r="DK120" s="516"/>
      <c r="DL120" s="516"/>
      <c r="DM120" s="516"/>
      <c r="DN120" s="516"/>
      <c r="DO120" s="516"/>
      <c r="DP120" s="516"/>
      <c r="DQ120" s="516"/>
      <c r="DR120" s="516"/>
      <c r="DS120" s="516"/>
      <c r="DT120" s="516"/>
      <c r="DU120" s="516"/>
      <c r="DV120" s="516"/>
      <c r="DW120" s="516"/>
      <c r="DX120" s="516"/>
      <c r="DY120" s="516"/>
      <c r="DZ120" s="516"/>
      <c r="EA120" s="516"/>
      <c r="EB120" s="516"/>
      <c r="EC120" s="516"/>
      <c r="ED120" s="516"/>
      <c r="EE120" s="516"/>
      <c r="EF120" s="516"/>
      <c r="EG120" s="516"/>
      <c r="EH120" s="516"/>
      <c r="EI120" s="516"/>
      <c r="EJ120" s="516"/>
      <c r="EK120" s="516"/>
      <c r="EL120" s="516"/>
      <c r="EM120" s="516"/>
      <c r="EN120" s="516"/>
      <c r="EO120" s="516"/>
      <c r="EP120" s="516"/>
      <c r="EQ120" s="516"/>
      <c r="ER120" s="516"/>
      <c r="ES120" s="516"/>
      <c r="ET120" s="516"/>
      <c r="EU120" s="516"/>
      <c r="EV120" s="516"/>
      <c r="EW120" s="516"/>
      <c r="EX120" s="516"/>
      <c r="EY120" s="516"/>
      <c r="EZ120" s="516"/>
      <c r="FA120" s="516"/>
      <c r="FB120" s="516"/>
      <c r="FC120" s="516"/>
      <c r="FD120" s="516"/>
      <c r="FE120" s="516"/>
      <c r="FF120" s="516"/>
      <c r="FG120" s="516"/>
      <c r="FH120" s="516"/>
      <c r="FI120" s="516"/>
      <c r="FJ120" s="516"/>
      <c r="FK120" s="516"/>
      <c r="FL120" s="516"/>
      <c r="FM120" s="516"/>
      <c r="FN120" s="516"/>
      <c r="FO120" s="516"/>
      <c r="FP120" s="516"/>
      <c r="FQ120" s="516"/>
      <c r="FR120" s="516"/>
      <c r="FS120" s="516"/>
      <c r="FT120" s="516"/>
      <c r="FU120" s="516"/>
      <c r="FV120" s="516"/>
      <c r="FW120" s="516"/>
      <c r="FX120" s="516"/>
      <c r="FY120" s="516"/>
      <c r="FZ120" s="516"/>
      <c r="GA120" s="516"/>
      <c r="GB120" s="516"/>
      <c r="GC120" s="516"/>
      <c r="GD120" s="516"/>
      <c r="GE120" s="516"/>
      <c r="GF120" s="516"/>
      <c r="GG120" s="516"/>
      <c r="GH120" s="516"/>
      <c r="GI120" s="516"/>
      <c r="GJ120" s="516"/>
      <c r="GK120" s="516"/>
      <c r="GL120" s="516"/>
      <c r="GM120" s="516"/>
      <c r="GN120" s="516"/>
      <c r="GO120" s="516"/>
      <c r="GP120" s="516"/>
      <c r="GQ120" s="516"/>
      <c r="GR120" s="516"/>
      <c r="GS120" s="516"/>
      <c r="GT120" s="516"/>
      <c r="GU120" s="516"/>
      <c r="GV120" s="516"/>
      <c r="GW120" s="516"/>
      <c r="GX120" s="516"/>
      <c r="GY120" s="516"/>
      <c r="GZ120" s="516"/>
      <c r="HA120" s="516"/>
      <c r="HB120" s="516"/>
      <c r="HC120" s="516"/>
      <c r="HD120" s="516"/>
      <c r="HE120" s="516"/>
      <c r="HF120" s="516"/>
      <c r="HG120" s="516"/>
      <c r="HH120" s="516"/>
      <c r="HI120" s="516"/>
      <c r="HJ120" s="516"/>
      <c r="HK120" s="516"/>
      <c r="HL120" s="516"/>
      <c r="HM120" s="516"/>
      <c r="HN120" s="516"/>
      <c r="HO120" s="516"/>
      <c r="HP120" s="516"/>
      <c r="HQ120" s="516"/>
      <c r="HR120" s="516"/>
      <c r="HS120" s="516"/>
      <c r="HT120" s="516"/>
      <c r="HU120" s="516"/>
      <c r="HV120" s="516"/>
      <c r="HW120" s="516"/>
      <c r="HX120" s="516"/>
      <c r="HY120" s="516"/>
      <c r="HZ120" s="516"/>
      <c r="IA120" s="516"/>
      <c r="IB120" s="516"/>
      <c r="IC120" s="516"/>
      <c r="ID120" s="516"/>
      <c r="IE120" s="516"/>
      <c r="IF120" s="516"/>
      <c r="IG120" s="516"/>
      <c r="IH120" s="516"/>
      <c r="II120" s="516"/>
      <c r="IJ120" s="516"/>
      <c r="IK120" s="516"/>
      <c r="IL120" s="516"/>
      <c r="IM120" s="516"/>
      <c r="IN120" s="516"/>
      <c r="IO120" s="516"/>
      <c r="IP120" s="516"/>
      <c r="IQ120" s="516"/>
      <c r="IR120" s="516"/>
      <c r="IS120" s="516"/>
      <c r="IT120" s="516"/>
      <c r="IU120" s="516"/>
      <c r="IV120" s="516"/>
      <c r="IW120" s="516"/>
      <c r="IX120" s="516"/>
      <c r="IY120" s="516"/>
      <c r="IZ120" s="516"/>
      <c r="JA120" s="516"/>
      <c r="JB120" s="516"/>
      <c r="JC120" s="516"/>
      <c r="JD120" s="516"/>
      <c r="JE120" s="516"/>
      <c r="JF120" s="516"/>
      <c r="JG120" s="516"/>
      <c r="JH120" s="516"/>
      <c r="JI120" s="516"/>
      <c r="JJ120" s="516"/>
      <c r="JK120" s="516"/>
      <c r="JL120" s="516"/>
      <c r="JM120" s="516"/>
      <c r="JN120" s="516"/>
      <c r="JO120" s="516"/>
      <c r="JP120" s="516"/>
      <c r="JQ120" s="516"/>
      <c r="JR120" s="516"/>
      <c r="JS120" s="516"/>
      <c r="JT120" s="516"/>
      <c r="JU120" s="516"/>
      <c r="JV120" s="516"/>
      <c r="JW120" s="516"/>
      <c r="JX120" s="516"/>
      <c r="JY120" s="516"/>
      <c r="JZ120" s="516"/>
      <c r="KA120" s="516"/>
      <c r="KB120" s="516"/>
      <c r="KC120" s="516"/>
      <c r="KD120" s="516"/>
      <c r="KE120" s="516"/>
      <c r="KF120" s="516"/>
      <c r="KG120" s="516"/>
      <c r="KH120" s="516"/>
      <c r="KI120" s="516"/>
      <c r="KJ120" s="516"/>
      <c r="KK120" s="516"/>
      <c r="KL120" s="516"/>
      <c r="KM120" s="516"/>
      <c r="KN120" s="516"/>
      <c r="KO120" s="516"/>
      <c r="KP120" s="516"/>
      <c r="KQ120" s="516"/>
      <c r="KR120" s="516"/>
      <c r="KS120" s="516"/>
      <c r="KT120" s="516"/>
      <c r="KU120" s="516"/>
      <c r="KV120" s="516"/>
      <c r="KW120" s="516"/>
      <c r="KX120" s="516"/>
      <c r="KY120" s="516"/>
      <c r="KZ120" s="516"/>
      <c r="LA120" s="516"/>
      <c r="LB120" s="516"/>
      <c r="LC120" s="516"/>
      <c r="LD120" s="516"/>
      <c r="LE120" s="516"/>
      <c r="LF120" s="516"/>
      <c r="LG120" s="516"/>
      <c r="LH120" s="516"/>
      <c r="LI120" s="516"/>
      <c r="LJ120" s="516"/>
      <c r="LK120" s="516"/>
      <c r="LL120" s="516"/>
      <c r="LM120" s="516"/>
      <c r="LN120" s="516"/>
      <c r="LO120" s="516"/>
      <c r="LP120" s="516"/>
      <c r="LQ120" s="516"/>
      <c r="LR120" s="516"/>
      <c r="LS120" s="516"/>
      <c r="LT120" s="516"/>
      <c r="LU120" s="516"/>
      <c r="LV120" s="516"/>
      <c r="LW120" s="516"/>
      <c r="LX120" s="516"/>
      <c r="LY120" s="516"/>
      <c r="LZ120" s="516"/>
      <c r="MA120" s="516"/>
      <c r="MB120" s="516"/>
      <c r="MC120" s="516"/>
      <c r="MD120" s="516"/>
      <c r="ME120" s="516"/>
      <c r="MF120" s="516"/>
      <c r="MG120" s="516"/>
      <c r="MH120" s="516"/>
      <c r="MI120" s="516"/>
      <c r="MJ120" s="516"/>
      <c r="MK120" s="516"/>
      <c r="ML120" s="516"/>
      <c r="MM120" s="516"/>
      <c r="MN120" s="516"/>
      <c r="MO120" s="516"/>
      <c r="MP120" s="516"/>
      <c r="MQ120" s="516"/>
      <c r="MR120" s="516"/>
      <c r="MS120" s="516"/>
      <c r="MT120" s="516"/>
      <c r="MU120" s="516"/>
      <c r="MV120" s="516"/>
      <c r="MW120" s="516"/>
      <c r="MX120" s="516"/>
      <c r="MY120" s="516"/>
      <c r="MZ120" s="516"/>
      <c r="NA120" s="516"/>
      <c r="NB120" s="516"/>
      <c r="NC120" s="516"/>
      <c r="ND120" s="516"/>
      <c r="NE120" s="516"/>
      <c r="NF120" s="516"/>
      <c r="NG120" s="516"/>
      <c r="NH120" s="516"/>
      <c r="NI120" s="516"/>
      <c r="NJ120" s="516"/>
      <c r="NK120" s="516"/>
      <c r="NL120" s="516"/>
      <c r="NM120" s="516"/>
      <c r="NN120" s="516"/>
      <c r="NO120" s="516"/>
      <c r="NP120" s="516"/>
      <c r="NQ120" s="516"/>
      <c r="NR120" s="516"/>
      <c r="NS120" s="516"/>
      <c r="NT120" s="516"/>
      <c r="NU120" s="516"/>
      <c r="NV120" s="516"/>
      <c r="NW120" s="516"/>
      <c r="NX120" s="516"/>
      <c r="NY120" s="516"/>
      <c r="NZ120" s="516"/>
      <c r="OA120" s="516"/>
      <c r="OB120" s="516"/>
      <c r="OC120" s="516"/>
      <c r="OD120" s="516"/>
      <c r="OE120" s="516"/>
      <c r="OF120" s="516"/>
      <c r="OG120" s="516"/>
      <c r="OH120" s="516"/>
      <c r="OI120" s="516"/>
      <c r="OJ120" s="516"/>
      <c r="OK120" s="516"/>
      <c r="OL120" s="516"/>
      <c r="OM120" s="516"/>
      <c r="ON120" s="516"/>
      <c r="OO120" s="516"/>
      <c r="OP120" s="516"/>
      <c r="OQ120" s="516"/>
      <c r="OR120" s="516"/>
      <c r="OS120" s="516"/>
      <c r="OT120" s="516"/>
      <c r="OU120" s="516"/>
      <c r="OV120" s="516"/>
      <c r="OW120" s="516"/>
      <c r="OX120" s="516"/>
      <c r="OY120" s="516"/>
      <c r="OZ120" s="516"/>
      <c r="PA120" s="516"/>
      <c r="PB120" s="516"/>
      <c r="PC120" s="516"/>
      <c r="PD120" s="516"/>
      <c r="PE120" s="516"/>
      <c r="PF120" s="516"/>
      <c r="PG120" s="516"/>
      <c r="PH120" s="516"/>
      <c r="PI120" s="516"/>
      <c r="PJ120" s="516"/>
      <c r="PK120" s="516"/>
      <c r="PL120" s="516"/>
      <c r="PM120" s="516"/>
      <c r="PN120" s="516"/>
      <c r="PO120" s="516"/>
      <c r="PP120" s="516"/>
      <c r="PQ120" s="516"/>
      <c r="PR120" s="516"/>
      <c r="PS120" s="516"/>
      <c r="PT120" s="516"/>
      <c r="PU120" s="516"/>
      <c r="PV120" s="516"/>
      <c r="PW120" s="516"/>
      <c r="PX120" s="516"/>
      <c r="PY120" s="516"/>
      <c r="PZ120" s="516"/>
      <c r="QA120" s="516"/>
      <c r="QB120" s="516"/>
      <c r="QC120" s="516"/>
      <c r="QD120" s="516"/>
      <c r="QE120" s="516"/>
      <c r="QF120" s="516"/>
      <c r="QG120" s="516"/>
      <c r="QH120" s="516"/>
      <c r="QI120" s="516"/>
      <c r="QJ120" s="516"/>
      <c r="QK120" s="516"/>
      <c r="QL120" s="516"/>
      <c r="QM120" s="516"/>
      <c r="QN120" s="516"/>
      <c r="QO120" s="516"/>
      <c r="QP120" s="516"/>
      <c r="QQ120" s="516"/>
      <c r="QR120" s="516"/>
      <c r="QS120" s="516"/>
      <c r="QT120" s="516"/>
      <c r="QU120" s="516"/>
      <c r="QV120" s="516"/>
      <c r="QW120" s="516"/>
      <c r="QX120" s="516"/>
      <c r="QY120" s="516"/>
      <c r="QZ120" s="516"/>
      <c r="RA120" s="516"/>
      <c r="RB120" s="516"/>
      <c r="RC120" s="516"/>
      <c r="RD120" s="516"/>
      <c r="RE120" s="516"/>
      <c r="RF120" s="516"/>
      <c r="RG120" s="516"/>
    </row>
    <row r="121" spans="5:475" x14ac:dyDescent="0.25">
      <c r="E121" s="516"/>
      <c r="F121" s="516"/>
      <c r="G121" s="516"/>
      <c r="H121" s="516"/>
      <c r="I121" s="516"/>
      <c r="J121" s="516"/>
      <c r="K121" s="516"/>
      <c r="L121" s="516"/>
      <c r="M121" s="516"/>
      <c r="N121" s="516"/>
      <c r="O121" s="516"/>
      <c r="P121" s="516"/>
      <c r="Q121" s="516"/>
      <c r="R121" s="516"/>
      <c r="S121" s="516"/>
      <c r="T121" s="516"/>
      <c r="U121" s="516"/>
      <c r="V121" s="516"/>
      <c r="W121" s="516"/>
      <c r="X121" s="516"/>
      <c r="Y121" s="516"/>
      <c r="Z121" s="516"/>
      <c r="AA121" s="516"/>
      <c r="AB121" s="516"/>
      <c r="AC121" s="516"/>
      <c r="AD121" s="516"/>
      <c r="AE121" s="516"/>
      <c r="AF121" s="516"/>
      <c r="AG121" s="516"/>
      <c r="AH121" s="516"/>
      <c r="AI121" s="516"/>
      <c r="AJ121" s="516"/>
      <c r="AK121" s="516"/>
      <c r="AL121" s="516"/>
      <c r="AM121" s="516"/>
      <c r="AN121" s="516"/>
      <c r="AO121" s="516"/>
      <c r="AP121" s="516"/>
      <c r="AQ121" s="516"/>
      <c r="AR121" s="516"/>
      <c r="AS121" s="516"/>
      <c r="AT121" s="516"/>
      <c r="AU121" s="516"/>
      <c r="AV121" s="516"/>
      <c r="AW121" s="516"/>
      <c r="AX121" s="516"/>
      <c r="AY121" s="516"/>
      <c r="AZ121" s="516"/>
      <c r="BA121" s="516"/>
      <c r="BB121" s="516"/>
      <c r="BC121" s="516"/>
      <c r="BD121" s="516"/>
      <c r="BE121" s="516"/>
      <c r="BF121" s="516"/>
      <c r="BG121" s="516"/>
      <c r="BH121" s="516"/>
      <c r="BI121" s="516"/>
      <c r="BJ121" s="516"/>
      <c r="BK121" s="516"/>
      <c r="BL121" s="516"/>
      <c r="BM121" s="516"/>
      <c r="BN121" s="516"/>
      <c r="BO121" s="516"/>
      <c r="BP121" s="516"/>
      <c r="BQ121" s="516"/>
      <c r="BR121" s="516"/>
      <c r="BS121" s="516"/>
      <c r="BT121" s="516"/>
      <c r="BU121" s="516"/>
      <c r="BV121" s="516"/>
      <c r="BW121" s="516"/>
      <c r="BX121" s="516"/>
      <c r="BY121" s="516"/>
      <c r="BZ121" s="516"/>
      <c r="CA121" s="516"/>
      <c r="CB121" s="516"/>
      <c r="CC121" s="516"/>
      <c r="CD121" s="516"/>
      <c r="CE121" s="516"/>
      <c r="CF121" s="516"/>
      <c r="CG121" s="516"/>
      <c r="CH121" s="516"/>
      <c r="CI121" s="516"/>
      <c r="CJ121" s="516"/>
      <c r="CK121" s="516"/>
      <c r="CL121" s="516"/>
      <c r="CM121" s="516"/>
      <c r="CN121" s="516"/>
      <c r="CO121" s="516"/>
      <c r="CP121" s="516"/>
      <c r="CQ121" s="516"/>
      <c r="CR121" s="516"/>
      <c r="CS121" s="516"/>
      <c r="CT121" s="516"/>
      <c r="CU121" s="516"/>
      <c r="CV121" s="516"/>
      <c r="CW121" s="516"/>
      <c r="CX121" s="516"/>
      <c r="CY121" s="516"/>
      <c r="CZ121" s="516"/>
      <c r="DA121" s="516"/>
      <c r="DB121" s="516"/>
      <c r="DC121" s="516"/>
      <c r="DD121" s="516"/>
      <c r="DE121" s="516"/>
      <c r="DF121" s="516"/>
      <c r="DG121" s="516"/>
      <c r="DH121" s="516"/>
      <c r="DI121" s="516"/>
      <c r="DJ121" s="516"/>
      <c r="DK121" s="516"/>
      <c r="DL121" s="516"/>
      <c r="DM121" s="516"/>
      <c r="DN121" s="516"/>
      <c r="DO121" s="516"/>
      <c r="DP121" s="516"/>
      <c r="DQ121" s="516"/>
      <c r="DR121" s="516"/>
      <c r="DS121" s="516"/>
      <c r="DT121" s="516"/>
      <c r="DU121" s="516"/>
      <c r="DV121" s="516"/>
      <c r="DW121" s="516"/>
      <c r="DX121" s="516"/>
      <c r="DY121" s="516"/>
      <c r="DZ121" s="516"/>
      <c r="EA121" s="516"/>
      <c r="EB121" s="516"/>
      <c r="EC121" s="516"/>
      <c r="ED121" s="516"/>
      <c r="EE121" s="516"/>
      <c r="EF121" s="516"/>
      <c r="EG121" s="516"/>
      <c r="EH121" s="516"/>
      <c r="EI121" s="516"/>
      <c r="EJ121" s="516"/>
      <c r="EK121" s="516"/>
      <c r="EL121" s="516"/>
      <c r="EM121" s="516"/>
      <c r="EN121" s="516"/>
      <c r="EO121" s="516"/>
      <c r="EP121" s="516"/>
      <c r="EQ121" s="516"/>
      <c r="ER121" s="516"/>
      <c r="ES121" s="516"/>
      <c r="ET121" s="516"/>
      <c r="EU121" s="516"/>
      <c r="EV121" s="516"/>
      <c r="EW121" s="516"/>
      <c r="EX121" s="516"/>
      <c r="EY121" s="516"/>
      <c r="EZ121" s="516"/>
      <c r="FA121" s="516"/>
      <c r="FB121" s="516"/>
      <c r="FC121" s="516"/>
      <c r="FD121" s="516"/>
      <c r="FE121" s="516"/>
      <c r="FF121" s="516"/>
      <c r="FG121" s="516"/>
      <c r="FH121" s="516"/>
      <c r="FI121" s="516"/>
      <c r="FJ121" s="516"/>
      <c r="FK121" s="516"/>
      <c r="FL121" s="516"/>
      <c r="FM121" s="516"/>
      <c r="FN121" s="516"/>
      <c r="FO121" s="516"/>
      <c r="FP121" s="516"/>
      <c r="FQ121" s="516"/>
      <c r="FR121" s="516"/>
      <c r="FS121" s="516"/>
      <c r="FT121" s="516"/>
      <c r="FU121" s="516"/>
      <c r="FV121" s="516"/>
      <c r="FW121" s="516"/>
      <c r="FX121" s="516"/>
      <c r="FY121" s="516"/>
      <c r="FZ121" s="516"/>
      <c r="GA121" s="516"/>
      <c r="GB121" s="516"/>
      <c r="GC121" s="516"/>
      <c r="GD121" s="516"/>
      <c r="GE121" s="516"/>
      <c r="GF121" s="516"/>
      <c r="GG121" s="516"/>
      <c r="GH121" s="516"/>
      <c r="GI121" s="516"/>
      <c r="GJ121" s="516"/>
      <c r="GK121" s="516"/>
      <c r="GL121" s="516"/>
      <c r="GM121" s="516"/>
      <c r="GN121" s="516"/>
      <c r="GO121" s="516"/>
      <c r="GP121" s="516"/>
      <c r="GQ121" s="516"/>
      <c r="GR121" s="516"/>
      <c r="GS121" s="516"/>
      <c r="GT121" s="516"/>
      <c r="GU121" s="516"/>
      <c r="GV121" s="516"/>
      <c r="GW121" s="516"/>
      <c r="GX121" s="516"/>
      <c r="GY121" s="516"/>
      <c r="GZ121" s="516"/>
      <c r="HA121" s="516"/>
      <c r="HB121" s="516"/>
      <c r="HC121" s="516"/>
      <c r="HD121" s="516"/>
      <c r="HE121" s="516"/>
      <c r="HF121" s="516"/>
      <c r="HG121" s="516"/>
      <c r="HH121" s="516"/>
      <c r="HI121" s="516"/>
      <c r="HJ121" s="516"/>
      <c r="HK121" s="516"/>
      <c r="HL121" s="516"/>
      <c r="HM121" s="516"/>
      <c r="HN121" s="516"/>
      <c r="HO121" s="516"/>
      <c r="HP121" s="516"/>
      <c r="HQ121" s="516"/>
      <c r="HR121" s="516"/>
      <c r="HS121" s="516"/>
      <c r="HT121" s="516"/>
      <c r="HU121" s="516"/>
      <c r="HV121" s="516"/>
      <c r="HW121" s="516"/>
      <c r="HX121" s="516"/>
      <c r="HY121" s="516"/>
      <c r="HZ121" s="516"/>
      <c r="IA121" s="516"/>
      <c r="IB121" s="516"/>
      <c r="IC121" s="516"/>
      <c r="ID121" s="516"/>
      <c r="IE121" s="516"/>
      <c r="IF121" s="516"/>
      <c r="IG121" s="516"/>
      <c r="IH121" s="516"/>
      <c r="II121" s="516"/>
      <c r="IJ121" s="516"/>
      <c r="IK121" s="516"/>
      <c r="IL121" s="516"/>
      <c r="IM121" s="516"/>
      <c r="IN121" s="516"/>
      <c r="IO121" s="516"/>
      <c r="IP121" s="516"/>
      <c r="IQ121" s="516"/>
      <c r="IR121" s="516"/>
      <c r="IS121" s="516"/>
      <c r="IT121" s="516"/>
      <c r="IU121" s="516"/>
      <c r="IV121" s="516"/>
      <c r="IW121" s="516"/>
      <c r="IX121" s="516"/>
      <c r="IY121" s="516"/>
      <c r="IZ121" s="516"/>
      <c r="JA121" s="516"/>
      <c r="JB121" s="516"/>
      <c r="JC121" s="516"/>
      <c r="JD121" s="516"/>
      <c r="JE121" s="516"/>
      <c r="JF121" s="516"/>
      <c r="JG121" s="516"/>
      <c r="JH121" s="516"/>
      <c r="JI121" s="516"/>
      <c r="JJ121" s="516"/>
      <c r="JK121" s="516"/>
      <c r="JL121" s="516"/>
      <c r="JM121" s="516"/>
      <c r="JN121" s="516"/>
      <c r="JO121" s="516"/>
      <c r="JP121" s="516"/>
      <c r="JQ121" s="516"/>
      <c r="JR121" s="516"/>
      <c r="JS121" s="516"/>
      <c r="JT121" s="516"/>
      <c r="JU121" s="516"/>
      <c r="JV121" s="516"/>
      <c r="JW121" s="516"/>
      <c r="JX121" s="516"/>
      <c r="JY121" s="516"/>
      <c r="JZ121" s="516"/>
      <c r="KA121" s="516"/>
      <c r="KB121" s="516"/>
      <c r="KC121" s="516"/>
      <c r="KD121" s="516"/>
      <c r="KE121" s="516"/>
      <c r="KF121" s="516"/>
      <c r="KG121" s="516"/>
      <c r="KH121" s="516"/>
      <c r="KI121" s="516"/>
      <c r="KJ121" s="516"/>
      <c r="KK121" s="516"/>
      <c r="KL121" s="516"/>
      <c r="KM121" s="516"/>
      <c r="KN121" s="516"/>
      <c r="KO121" s="516"/>
      <c r="KP121" s="516"/>
      <c r="KQ121" s="516"/>
      <c r="KR121" s="516"/>
      <c r="KS121" s="516"/>
      <c r="KT121" s="516"/>
      <c r="KU121" s="516"/>
      <c r="KV121" s="516"/>
      <c r="KW121" s="516"/>
      <c r="KX121" s="516"/>
      <c r="KY121" s="516"/>
      <c r="KZ121" s="516"/>
      <c r="LA121" s="516"/>
      <c r="LB121" s="516"/>
      <c r="LC121" s="516"/>
      <c r="LD121" s="516"/>
      <c r="LE121" s="516"/>
      <c r="LF121" s="516"/>
      <c r="LG121" s="516"/>
      <c r="LH121" s="516"/>
      <c r="LI121" s="516"/>
      <c r="LJ121" s="516"/>
      <c r="LK121" s="516"/>
      <c r="LL121" s="516"/>
      <c r="LM121" s="516"/>
      <c r="LN121" s="516"/>
      <c r="LO121" s="516"/>
      <c r="LP121" s="516"/>
      <c r="LQ121" s="516"/>
      <c r="LR121" s="516"/>
      <c r="LS121" s="516"/>
      <c r="LT121" s="516"/>
      <c r="LU121" s="516"/>
      <c r="LV121" s="516"/>
      <c r="LW121" s="516"/>
      <c r="LX121" s="516"/>
      <c r="LY121" s="516"/>
      <c r="LZ121" s="516"/>
      <c r="MA121" s="516"/>
      <c r="MB121" s="516"/>
      <c r="MC121" s="516"/>
      <c r="MD121" s="516"/>
      <c r="ME121" s="516"/>
      <c r="MF121" s="516"/>
      <c r="MG121" s="516"/>
      <c r="MH121" s="516"/>
      <c r="MI121" s="516"/>
      <c r="MJ121" s="516"/>
      <c r="MK121" s="516"/>
      <c r="ML121" s="516"/>
      <c r="MM121" s="516"/>
      <c r="MN121" s="516"/>
      <c r="MO121" s="516"/>
      <c r="MP121" s="516"/>
      <c r="MQ121" s="516"/>
      <c r="MR121" s="516"/>
      <c r="MS121" s="516"/>
      <c r="MT121" s="516"/>
      <c r="MU121" s="516"/>
      <c r="MV121" s="516"/>
      <c r="MW121" s="516"/>
      <c r="MX121" s="516"/>
      <c r="MY121" s="516"/>
      <c r="MZ121" s="516"/>
      <c r="NA121" s="516"/>
      <c r="NB121" s="516"/>
      <c r="NC121" s="516"/>
      <c r="ND121" s="516"/>
      <c r="NE121" s="516"/>
      <c r="NF121" s="516"/>
      <c r="NG121" s="516"/>
      <c r="NH121" s="516"/>
      <c r="NI121" s="516"/>
      <c r="NJ121" s="516"/>
      <c r="NK121" s="516"/>
      <c r="NL121" s="516"/>
      <c r="NM121" s="516"/>
      <c r="NN121" s="516"/>
      <c r="NO121" s="516"/>
      <c r="NP121" s="516"/>
      <c r="NQ121" s="516"/>
      <c r="NR121" s="516"/>
      <c r="NS121" s="516"/>
      <c r="NT121" s="516"/>
      <c r="NU121" s="516"/>
      <c r="NV121" s="516"/>
      <c r="NW121" s="516"/>
      <c r="NX121" s="516"/>
      <c r="NY121" s="516"/>
      <c r="NZ121" s="516"/>
      <c r="OA121" s="516"/>
      <c r="OB121" s="516"/>
      <c r="OC121" s="516"/>
      <c r="OD121" s="516"/>
      <c r="OE121" s="516"/>
      <c r="OF121" s="516"/>
      <c r="OG121" s="516"/>
      <c r="OH121" s="516"/>
      <c r="OI121" s="516"/>
      <c r="OJ121" s="516"/>
      <c r="OK121" s="516"/>
      <c r="OL121" s="516"/>
      <c r="OM121" s="516"/>
      <c r="ON121" s="516"/>
      <c r="OO121" s="516"/>
      <c r="OP121" s="516"/>
      <c r="OQ121" s="516"/>
      <c r="OR121" s="516"/>
      <c r="OS121" s="516"/>
      <c r="OT121" s="516"/>
      <c r="OU121" s="516"/>
      <c r="OV121" s="516"/>
      <c r="OW121" s="516"/>
      <c r="OX121" s="516"/>
      <c r="OY121" s="516"/>
      <c r="OZ121" s="516"/>
      <c r="PA121" s="516"/>
      <c r="PB121" s="516"/>
      <c r="PC121" s="516"/>
      <c r="PD121" s="516"/>
      <c r="PE121" s="516"/>
      <c r="PF121" s="516"/>
      <c r="PG121" s="516"/>
      <c r="PH121" s="516"/>
      <c r="PI121" s="516"/>
      <c r="PJ121" s="516"/>
      <c r="PK121" s="516"/>
      <c r="PL121" s="516"/>
      <c r="PM121" s="516"/>
      <c r="PN121" s="516"/>
      <c r="PO121" s="516"/>
      <c r="PP121" s="516"/>
      <c r="PQ121" s="516"/>
      <c r="PR121" s="516"/>
      <c r="PS121" s="516"/>
      <c r="PT121" s="516"/>
      <c r="PU121" s="516"/>
      <c r="PV121" s="516"/>
      <c r="PW121" s="516"/>
      <c r="PX121" s="516"/>
      <c r="PY121" s="516"/>
      <c r="PZ121" s="516"/>
      <c r="QA121" s="516"/>
      <c r="QB121" s="516"/>
      <c r="QC121" s="516"/>
      <c r="QD121" s="516"/>
      <c r="QE121" s="516"/>
      <c r="QF121" s="516"/>
      <c r="QG121" s="516"/>
      <c r="QH121" s="516"/>
      <c r="QI121" s="516"/>
      <c r="QJ121" s="516"/>
      <c r="QK121" s="516"/>
      <c r="QL121" s="516"/>
      <c r="QM121" s="516"/>
      <c r="QN121" s="516"/>
      <c r="QO121" s="516"/>
      <c r="QP121" s="516"/>
      <c r="QQ121" s="516"/>
      <c r="QR121" s="516"/>
      <c r="QS121" s="516"/>
      <c r="QT121" s="516"/>
      <c r="QU121" s="516"/>
      <c r="QV121" s="516"/>
      <c r="QW121" s="516"/>
      <c r="QX121" s="516"/>
      <c r="QY121" s="516"/>
      <c r="QZ121" s="516"/>
      <c r="RA121" s="516"/>
      <c r="RB121" s="516"/>
      <c r="RC121" s="516"/>
      <c r="RD121" s="516"/>
      <c r="RE121" s="516"/>
      <c r="RF121" s="516"/>
      <c r="RG121" s="516"/>
    </row>
    <row r="122" spans="5:475" x14ac:dyDescent="0.25">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c r="AA122" s="516"/>
      <c r="AB122" s="516"/>
      <c r="AC122" s="516"/>
      <c r="AD122" s="516"/>
      <c r="AE122" s="516"/>
      <c r="AF122" s="516"/>
      <c r="AG122" s="516"/>
      <c r="AH122" s="516"/>
      <c r="AI122" s="516"/>
      <c r="AJ122" s="516"/>
      <c r="AK122" s="516"/>
      <c r="AL122" s="516"/>
      <c r="AM122" s="516"/>
      <c r="AN122" s="516"/>
      <c r="AO122" s="516"/>
      <c r="AP122" s="516"/>
      <c r="AQ122" s="516"/>
      <c r="AR122" s="516"/>
      <c r="AS122" s="516"/>
      <c r="AT122" s="516"/>
      <c r="AU122" s="516"/>
      <c r="AV122" s="516"/>
      <c r="AW122" s="516"/>
      <c r="AX122" s="516"/>
      <c r="AY122" s="516"/>
      <c r="AZ122" s="516"/>
      <c r="BA122" s="516"/>
      <c r="BB122" s="516"/>
      <c r="BC122" s="516"/>
      <c r="BD122" s="516"/>
      <c r="BE122" s="516"/>
      <c r="BF122" s="516"/>
      <c r="BG122" s="516"/>
      <c r="BH122" s="516"/>
      <c r="BI122" s="516"/>
      <c r="BJ122" s="516"/>
      <c r="BK122" s="516"/>
      <c r="BL122" s="516"/>
      <c r="BM122" s="516"/>
      <c r="BN122" s="516"/>
      <c r="BO122" s="516"/>
      <c r="BP122" s="516"/>
      <c r="BQ122" s="516"/>
      <c r="BR122" s="516"/>
      <c r="BS122" s="516"/>
      <c r="BT122" s="516"/>
      <c r="BU122" s="516"/>
      <c r="BV122" s="516"/>
      <c r="BW122" s="516"/>
      <c r="BX122" s="516"/>
      <c r="BY122" s="516"/>
      <c r="BZ122" s="516"/>
      <c r="CA122" s="516"/>
      <c r="CB122" s="516"/>
      <c r="CC122" s="516"/>
      <c r="CD122" s="516"/>
      <c r="CE122" s="516"/>
      <c r="CF122" s="516"/>
      <c r="CG122" s="516"/>
      <c r="CH122" s="516"/>
      <c r="CI122" s="516"/>
      <c r="CJ122" s="516"/>
      <c r="CK122" s="516"/>
      <c r="CL122" s="516"/>
      <c r="CM122" s="516"/>
      <c r="CN122" s="516"/>
      <c r="CO122" s="516"/>
      <c r="CP122" s="516"/>
      <c r="CQ122" s="516"/>
      <c r="CR122" s="516"/>
      <c r="CS122" s="516"/>
      <c r="CT122" s="516"/>
      <c r="CU122" s="516"/>
      <c r="CV122" s="516"/>
      <c r="CW122" s="516"/>
      <c r="CX122" s="516"/>
      <c r="CY122" s="516"/>
      <c r="CZ122" s="516"/>
      <c r="DA122" s="516"/>
      <c r="DB122" s="516"/>
      <c r="DC122" s="516"/>
      <c r="DD122" s="516"/>
      <c r="DE122" s="516"/>
      <c r="DF122" s="516"/>
      <c r="DG122" s="516"/>
      <c r="DH122" s="516"/>
      <c r="DI122" s="516"/>
      <c r="DJ122" s="516"/>
      <c r="DK122" s="516"/>
      <c r="DL122" s="516"/>
      <c r="DM122" s="516"/>
      <c r="DN122" s="516"/>
      <c r="DO122" s="516"/>
      <c r="DP122" s="516"/>
      <c r="DQ122" s="516"/>
      <c r="DR122" s="516"/>
      <c r="DS122" s="516"/>
      <c r="DT122" s="516"/>
      <c r="DU122" s="516"/>
      <c r="DV122" s="516"/>
      <c r="DW122" s="516"/>
      <c r="DX122" s="516"/>
      <c r="DY122" s="516"/>
      <c r="DZ122" s="516"/>
      <c r="EA122" s="516"/>
      <c r="EB122" s="516"/>
      <c r="EC122" s="516"/>
      <c r="ED122" s="516"/>
      <c r="EE122" s="516"/>
      <c r="EF122" s="516"/>
      <c r="EG122" s="516"/>
      <c r="EH122" s="516"/>
      <c r="EI122" s="516"/>
      <c r="EJ122" s="516"/>
      <c r="EK122" s="516"/>
      <c r="EL122" s="516"/>
      <c r="EM122" s="516"/>
      <c r="EN122" s="516"/>
      <c r="EO122" s="516"/>
      <c r="EP122" s="516"/>
      <c r="EQ122" s="516"/>
      <c r="ER122" s="516"/>
      <c r="ES122" s="516"/>
      <c r="ET122" s="516"/>
      <c r="EU122" s="516"/>
      <c r="EV122" s="516"/>
      <c r="EW122" s="516"/>
      <c r="EX122" s="516"/>
      <c r="EY122" s="516"/>
      <c r="EZ122" s="516"/>
      <c r="FA122" s="516"/>
      <c r="FB122" s="516"/>
      <c r="FC122" s="516"/>
      <c r="FD122" s="516"/>
      <c r="FE122" s="516"/>
      <c r="FF122" s="516"/>
      <c r="FG122" s="516"/>
      <c r="FH122" s="516"/>
      <c r="FI122" s="516"/>
      <c r="FJ122" s="516"/>
      <c r="FK122" s="516"/>
      <c r="FL122" s="516"/>
      <c r="FM122" s="516"/>
      <c r="FN122" s="516"/>
      <c r="FO122" s="516"/>
      <c r="FP122" s="516"/>
      <c r="FQ122" s="516"/>
      <c r="FR122" s="516"/>
      <c r="FS122" s="516"/>
      <c r="FT122" s="516"/>
      <c r="FU122" s="516"/>
      <c r="FV122" s="516"/>
      <c r="FW122" s="516"/>
      <c r="FX122" s="516"/>
      <c r="FY122" s="516"/>
      <c r="FZ122" s="516"/>
      <c r="GA122" s="516"/>
      <c r="GB122" s="516"/>
      <c r="GC122" s="516"/>
      <c r="GD122" s="516"/>
      <c r="GE122" s="516"/>
      <c r="GF122" s="516"/>
      <c r="GG122" s="516"/>
      <c r="GH122" s="516"/>
      <c r="GI122" s="516"/>
      <c r="GJ122" s="516"/>
      <c r="GK122" s="516"/>
      <c r="GL122" s="516"/>
      <c r="GM122" s="516"/>
      <c r="GN122" s="516"/>
      <c r="GO122" s="516"/>
      <c r="GP122" s="516"/>
      <c r="GQ122" s="516"/>
      <c r="GR122" s="516"/>
      <c r="GS122" s="516"/>
      <c r="GT122" s="516"/>
      <c r="GU122" s="516"/>
      <c r="GV122" s="516"/>
      <c r="GW122" s="516"/>
      <c r="GX122" s="516"/>
      <c r="GY122" s="516"/>
      <c r="GZ122" s="516"/>
      <c r="HA122" s="516"/>
      <c r="HB122" s="516"/>
      <c r="HC122" s="516"/>
      <c r="HD122" s="516"/>
      <c r="HE122" s="516"/>
      <c r="HF122" s="516"/>
      <c r="HG122" s="516"/>
      <c r="HH122" s="516"/>
      <c r="HI122" s="516"/>
      <c r="HJ122" s="516"/>
      <c r="HK122" s="516"/>
      <c r="HL122" s="516"/>
      <c r="HM122" s="516"/>
      <c r="HN122" s="516"/>
      <c r="HO122" s="516"/>
      <c r="HP122" s="516"/>
      <c r="HQ122" s="516"/>
      <c r="HR122" s="516"/>
      <c r="HS122" s="516"/>
      <c r="HT122" s="516"/>
      <c r="HU122" s="516"/>
      <c r="HV122" s="516"/>
      <c r="HW122" s="516"/>
      <c r="HX122" s="516"/>
      <c r="HY122" s="516"/>
      <c r="HZ122" s="516"/>
      <c r="IA122" s="516"/>
      <c r="IB122" s="516"/>
      <c r="IC122" s="516"/>
      <c r="ID122" s="516"/>
      <c r="IE122" s="516"/>
      <c r="IF122" s="516"/>
      <c r="IG122" s="516"/>
      <c r="IH122" s="516"/>
      <c r="II122" s="516"/>
      <c r="IJ122" s="516"/>
      <c r="IK122" s="516"/>
      <c r="IL122" s="516"/>
      <c r="IM122" s="516"/>
      <c r="IN122" s="516"/>
      <c r="IO122" s="516"/>
      <c r="IP122" s="516"/>
      <c r="IQ122" s="516"/>
      <c r="IR122" s="516"/>
      <c r="IS122" s="516"/>
      <c r="IT122" s="516"/>
      <c r="IU122" s="516"/>
      <c r="IV122" s="516"/>
      <c r="IW122" s="516"/>
      <c r="IX122" s="516"/>
      <c r="IY122" s="516"/>
      <c r="IZ122" s="516"/>
      <c r="JA122" s="516"/>
      <c r="JB122" s="516"/>
      <c r="JC122" s="516"/>
      <c r="JD122" s="516"/>
      <c r="JE122" s="516"/>
      <c r="JF122" s="516"/>
      <c r="JG122" s="516"/>
      <c r="JH122" s="516"/>
      <c r="JI122" s="516"/>
      <c r="JJ122" s="516"/>
      <c r="JK122" s="516"/>
      <c r="JL122" s="516"/>
      <c r="JM122" s="516"/>
      <c r="JN122" s="516"/>
      <c r="JO122" s="516"/>
      <c r="JP122" s="516"/>
      <c r="JQ122" s="516"/>
      <c r="JR122" s="516"/>
      <c r="JS122" s="516"/>
      <c r="JT122" s="516"/>
      <c r="JU122" s="516"/>
      <c r="JV122" s="516"/>
      <c r="JW122" s="516"/>
      <c r="JX122" s="516"/>
      <c r="JY122" s="516"/>
      <c r="JZ122" s="516"/>
      <c r="KA122" s="516"/>
      <c r="KB122" s="516"/>
      <c r="KC122" s="516"/>
      <c r="KD122" s="516"/>
      <c r="KE122" s="516"/>
      <c r="KF122" s="516"/>
      <c r="KG122" s="516"/>
      <c r="KH122" s="516"/>
      <c r="KI122" s="516"/>
      <c r="KJ122" s="516"/>
      <c r="KK122" s="516"/>
      <c r="KL122" s="516"/>
      <c r="KM122" s="516"/>
      <c r="KN122" s="516"/>
      <c r="KO122" s="516"/>
      <c r="KP122" s="516"/>
      <c r="KQ122" s="516"/>
      <c r="KR122" s="516"/>
      <c r="KS122" s="516"/>
      <c r="KT122" s="516"/>
      <c r="KU122" s="516"/>
      <c r="KV122" s="516"/>
      <c r="KW122" s="516"/>
      <c r="KX122" s="516"/>
      <c r="KY122" s="516"/>
      <c r="KZ122" s="516"/>
      <c r="LA122" s="516"/>
      <c r="LB122" s="516"/>
      <c r="LC122" s="516"/>
      <c r="LD122" s="516"/>
      <c r="LE122" s="516"/>
      <c r="LF122" s="516"/>
      <c r="LG122" s="516"/>
      <c r="LH122" s="516"/>
      <c r="LI122" s="516"/>
      <c r="LJ122" s="516"/>
      <c r="LK122" s="516"/>
      <c r="LL122" s="516"/>
      <c r="LM122" s="516"/>
      <c r="LN122" s="516"/>
      <c r="LO122" s="516"/>
      <c r="LP122" s="516"/>
      <c r="LQ122" s="516"/>
      <c r="LR122" s="516"/>
      <c r="LS122" s="516"/>
      <c r="LT122" s="516"/>
      <c r="LU122" s="516"/>
      <c r="LV122" s="516"/>
      <c r="LW122" s="516"/>
      <c r="LX122" s="516"/>
      <c r="LY122" s="516"/>
      <c r="LZ122" s="516"/>
      <c r="MA122" s="516"/>
      <c r="MB122" s="516"/>
      <c r="MC122" s="516"/>
      <c r="MD122" s="516"/>
      <c r="ME122" s="516"/>
      <c r="MF122" s="516"/>
      <c r="MG122" s="516"/>
      <c r="MH122" s="516"/>
      <c r="MI122" s="516"/>
      <c r="MJ122" s="516"/>
      <c r="MK122" s="516"/>
      <c r="ML122" s="516"/>
      <c r="MM122" s="516"/>
      <c r="MN122" s="516"/>
      <c r="MO122" s="516"/>
      <c r="MP122" s="516"/>
      <c r="MQ122" s="516"/>
      <c r="MR122" s="516"/>
      <c r="MS122" s="516"/>
      <c r="MT122" s="516"/>
      <c r="MU122" s="516"/>
      <c r="MV122" s="516"/>
      <c r="MW122" s="516"/>
      <c r="MX122" s="516"/>
      <c r="MY122" s="516"/>
      <c r="MZ122" s="516"/>
      <c r="NA122" s="516"/>
      <c r="NB122" s="516"/>
      <c r="NC122" s="516"/>
      <c r="ND122" s="516"/>
      <c r="NE122" s="516"/>
      <c r="NF122" s="516"/>
      <c r="NG122" s="516"/>
      <c r="NH122" s="516"/>
      <c r="NI122" s="516"/>
      <c r="NJ122" s="516"/>
      <c r="NK122" s="516"/>
      <c r="NL122" s="516"/>
      <c r="NM122" s="516"/>
      <c r="NN122" s="516"/>
      <c r="NO122" s="516"/>
      <c r="NP122" s="516"/>
      <c r="NQ122" s="516"/>
      <c r="NR122" s="516"/>
      <c r="NS122" s="516"/>
      <c r="NT122" s="516"/>
      <c r="NU122" s="516"/>
      <c r="NV122" s="516"/>
      <c r="NW122" s="516"/>
      <c r="NX122" s="516"/>
      <c r="NY122" s="516"/>
      <c r="NZ122" s="516"/>
      <c r="OA122" s="516"/>
      <c r="OB122" s="516"/>
      <c r="OC122" s="516"/>
      <c r="OD122" s="516"/>
      <c r="OE122" s="516"/>
      <c r="OF122" s="516"/>
      <c r="OG122" s="516"/>
      <c r="OH122" s="516"/>
      <c r="OI122" s="516"/>
      <c r="OJ122" s="516"/>
      <c r="OK122" s="516"/>
      <c r="OL122" s="516"/>
      <c r="OM122" s="516"/>
      <c r="ON122" s="516"/>
      <c r="OO122" s="516"/>
      <c r="OP122" s="516"/>
      <c r="OQ122" s="516"/>
      <c r="OR122" s="516"/>
      <c r="OS122" s="516"/>
      <c r="OT122" s="516"/>
      <c r="OU122" s="516"/>
      <c r="OV122" s="516"/>
      <c r="OW122" s="516"/>
      <c r="OX122" s="516"/>
      <c r="OY122" s="516"/>
      <c r="OZ122" s="516"/>
      <c r="PA122" s="516"/>
      <c r="PB122" s="516"/>
      <c r="PC122" s="516"/>
      <c r="PD122" s="516"/>
      <c r="PE122" s="516"/>
      <c r="PF122" s="516"/>
      <c r="PG122" s="516"/>
      <c r="PH122" s="516"/>
      <c r="PI122" s="516"/>
      <c r="PJ122" s="516"/>
      <c r="PK122" s="516"/>
      <c r="PL122" s="516"/>
      <c r="PM122" s="516"/>
      <c r="PN122" s="516"/>
      <c r="PO122" s="516"/>
      <c r="PP122" s="516"/>
      <c r="PQ122" s="516"/>
      <c r="PR122" s="516"/>
      <c r="PS122" s="516"/>
      <c r="PT122" s="516"/>
      <c r="PU122" s="516"/>
      <c r="PV122" s="516"/>
      <c r="PW122" s="516"/>
      <c r="PX122" s="516"/>
      <c r="PY122" s="516"/>
      <c r="PZ122" s="516"/>
      <c r="QA122" s="516"/>
      <c r="QB122" s="516"/>
      <c r="QC122" s="516"/>
      <c r="QD122" s="516"/>
      <c r="QE122" s="516"/>
      <c r="QF122" s="516"/>
      <c r="QG122" s="516"/>
      <c r="QH122" s="516"/>
      <c r="QI122" s="516"/>
      <c r="QJ122" s="516"/>
      <c r="QK122" s="516"/>
      <c r="QL122" s="516"/>
      <c r="QM122" s="516"/>
      <c r="QN122" s="516"/>
      <c r="QO122" s="516"/>
      <c r="QP122" s="516"/>
      <c r="QQ122" s="516"/>
      <c r="QR122" s="516"/>
      <c r="QS122" s="516"/>
      <c r="QT122" s="516"/>
      <c r="QU122" s="516"/>
      <c r="QV122" s="516"/>
      <c r="QW122" s="516"/>
      <c r="QX122" s="516"/>
      <c r="QY122" s="516"/>
      <c r="QZ122" s="516"/>
      <c r="RA122" s="516"/>
      <c r="RB122" s="516"/>
      <c r="RC122" s="516"/>
      <c r="RD122" s="516"/>
      <c r="RE122" s="516"/>
      <c r="RF122" s="516"/>
      <c r="RG122" s="516"/>
    </row>
    <row r="123" spans="5:475" x14ac:dyDescent="0.25">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c r="AB123" s="516"/>
      <c r="AC123" s="516"/>
      <c r="AD123" s="516"/>
      <c r="AE123" s="516"/>
      <c r="AF123" s="516"/>
      <c r="AG123" s="516"/>
      <c r="AH123" s="516"/>
      <c r="AI123" s="516"/>
      <c r="AJ123" s="516"/>
      <c r="AK123" s="516"/>
      <c r="AL123" s="516"/>
      <c r="AM123" s="516"/>
      <c r="AN123" s="516"/>
      <c r="AO123" s="516"/>
      <c r="AP123" s="516"/>
      <c r="AQ123" s="516"/>
      <c r="AR123" s="516"/>
      <c r="AS123" s="516"/>
      <c r="AT123" s="516"/>
      <c r="AU123" s="516"/>
      <c r="AV123" s="516"/>
      <c r="AW123" s="516"/>
      <c r="AX123" s="516"/>
      <c r="AY123" s="516"/>
      <c r="AZ123" s="516"/>
      <c r="BA123" s="516"/>
      <c r="BB123" s="516"/>
      <c r="BC123" s="516"/>
      <c r="BD123" s="516"/>
      <c r="BE123" s="516"/>
      <c r="BF123" s="516"/>
      <c r="BG123" s="516"/>
      <c r="BH123" s="516"/>
      <c r="BI123" s="516"/>
      <c r="BJ123" s="516"/>
      <c r="BK123" s="516"/>
      <c r="BL123" s="516"/>
      <c r="BM123" s="516"/>
      <c r="BN123" s="516"/>
      <c r="BO123" s="516"/>
      <c r="BP123" s="516"/>
      <c r="BQ123" s="516"/>
      <c r="BR123" s="516"/>
      <c r="BS123" s="516"/>
      <c r="BT123" s="516"/>
      <c r="BU123" s="516"/>
      <c r="BV123" s="516"/>
      <c r="BW123" s="516"/>
      <c r="BX123" s="516"/>
      <c r="BY123" s="516"/>
      <c r="BZ123" s="516"/>
      <c r="CA123" s="516"/>
      <c r="CB123" s="516"/>
      <c r="CC123" s="516"/>
      <c r="CD123" s="516"/>
      <c r="CE123" s="516"/>
      <c r="CF123" s="516"/>
      <c r="CG123" s="516"/>
      <c r="CH123" s="516"/>
      <c r="CI123" s="516"/>
      <c r="CJ123" s="516"/>
      <c r="CK123" s="516"/>
      <c r="CL123" s="516"/>
      <c r="CM123" s="516"/>
      <c r="CN123" s="516"/>
      <c r="CO123" s="516"/>
      <c r="CP123" s="516"/>
      <c r="CQ123" s="516"/>
      <c r="CR123" s="516"/>
      <c r="CS123" s="516"/>
      <c r="CT123" s="516"/>
      <c r="CU123" s="516"/>
      <c r="CV123" s="516"/>
      <c r="CW123" s="516"/>
      <c r="CX123" s="516"/>
      <c r="CY123" s="516"/>
      <c r="CZ123" s="516"/>
      <c r="DA123" s="516"/>
      <c r="DB123" s="516"/>
      <c r="DC123" s="516"/>
      <c r="DD123" s="516"/>
      <c r="DE123" s="516"/>
      <c r="DF123" s="516"/>
      <c r="DG123" s="516"/>
      <c r="DH123" s="516"/>
      <c r="DI123" s="516"/>
      <c r="DJ123" s="516"/>
      <c r="DK123" s="516"/>
      <c r="DL123" s="516"/>
      <c r="DM123" s="516"/>
      <c r="DN123" s="516"/>
      <c r="DO123" s="516"/>
      <c r="DP123" s="516"/>
      <c r="DQ123" s="516"/>
      <c r="DR123" s="516"/>
      <c r="DS123" s="516"/>
      <c r="DT123" s="516"/>
      <c r="DU123" s="516"/>
      <c r="DV123" s="516"/>
      <c r="DW123" s="516"/>
      <c r="DX123" s="516"/>
      <c r="DY123" s="516"/>
      <c r="DZ123" s="516"/>
      <c r="EA123" s="516"/>
      <c r="EB123" s="516"/>
      <c r="EC123" s="516"/>
      <c r="ED123" s="516"/>
      <c r="EE123" s="516"/>
      <c r="EF123" s="516"/>
      <c r="EG123" s="516"/>
      <c r="EH123" s="516"/>
      <c r="EI123" s="516"/>
      <c r="EJ123" s="516"/>
      <c r="EK123" s="516"/>
      <c r="EL123" s="516"/>
      <c r="EM123" s="516"/>
      <c r="EN123" s="516"/>
      <c r="EO123" s="516"/>
      <c r="EP123" s="516"/>
      <c r="EQ123" s="516"/>
      <c r="ER123" s="516"/>
      <c r="ES123" s="516"/>
      <c r="ET123" s="516"/>
      <c r="EU123" s="516"/>
      <c r="EV123" s="516"/>
      <c r="EW123" s="516"/>
      <c r="EX123" s="516"/>
      <c r="EY123" s="516"/>
      <c r="EZ123" s="516"/>
      <c r="FA123" s="516"/>
      <c r="FB123" s="516"/>
      <c r="FC123" s="516"/>
      <c r="FD123" s="516"/>
      <c r="FE123" s="516"/>
      <c r="FF123" s="516"/>
      <c r="FG123" s="516"/>
      <c r="FH123" s="516"/>
      <c r="FI123" s="516"/>
      <c r="FJ123" s="516"/>
      <c r="FK123" s="516"/>
      <c r="FL123" s="516"/>
      <c r="FM123" s="516"/>
      <c r="FN123" s="516"/>
      <c r="FO123" s="516"/>
      <c r="FP123" s="516"/>
      <c r="FQ123" s="516"/>
      <c r="FR123" s="516"/>
      <c r="FS123" s="516"/>
      <c r="FT123" s="516"/>
      <c r="FU123" s="516"/>
      <c r="FV123" s="516"/>
      <c r="FW123" s="516"/>
      <c r="FX123" s="516"/>
      <c r="FY123" s="516"/>
      <c r="FZ123" s="516"/>
      <c r="GA123" s="516"/>
      <c r="GB123" s="516"/>
      <c r="GC123" s="516"/>
      <c r="GD123" s="516"/>
      <c r="GE123" s="516"/>
      <c r="GF123" s="516"/>
      <c r="GG123" s="516"/>
      <c r="GH123" s="516"/>
      <c r="GI123" s="516"/>
      <c r="GJ123" s="516"/>
      <c r="GK123" s="516"/>
      <c r="GL123" s="516"/>
      <c r="GM123" s="516"/>
      <c r="GN123" s="516"/>
      <c r="GO123" s="516"/>
      <c r="GP123" s="516"/>
      <c r="GQ123" s="516"/>
      <c r="GR123" s="516"/>
      <c r="GS123" s="516"/>
      <c r="GT123" s="516"/>
      <c r="GU123" s="516"/>
      <c r="GV123" s="516"/>
      <c r="GW123" s="516"/>
      <c r="GX123" s="516"/>
      <c r="GY123" s="516"/>
      <c r="GZ123" s="516"/>
      <c r="HA123" s="516"/>
      <c r="HB123" s="516"/>
      <c r="HC123" s="516"/>
      <c r="HD123" s="516"/>
      <c r="HE123" s="516"/>
      <c r="HF123" s="516"/>
      <c r="HG123" s="516"/>
      <c r="HH123" s="516"/>
      <c r="HI123" s="516"/>
      <c r="HJ123" s="516"/>
      <c r="HK123" s="516"/>
      <c r="HL123" s="516"/>
      <c r="HM123" s="516"/>
      <c r="HN123" s="516"/>
      <c r="HO123" s="516"/>
      <c r="HP123" s="516"/>
      <c r="HQ123" s="516"/>
      <c r="HR123" s="516"/>
      <c r="HS123" s="516"/>
      <c r="HT123" s="516"/>
      <c r="HU123" s="516"/>
      <c r="HV123" s="516"/>
      <c r="HW123" s="516"/>
      <c r="HX123" s="516"/>
      <c r="HY123" s="516"/>
      <c r="HZ123" s="516"/>
      <c r="IA123" s="516"/>
      <c r="IB123" s="516"/>
      <c r="IC123" s="516"/>
      <c r="ID123" s="516"/>
      <c r="IE123" s="516"/>
      <c r="IF123" s="516"/>
      <c r="IG123" s="516"/>
      <c r="IH123" s="516"/>
      <c r="II123" s="516"/>
      <c r="IJ123" s="516"/>
      <c r="IK123" s="516"/>
      <c r="IL123" s="516"/>
      <c r="IM123" s="516"/>
      <c r="IN123" s="516"/>
      <c r="IO123" s="516"/>
      <c r="IP123" s="516"/>
      <c r="IQ123" s="516"/>
      <c r="IR123" s="516"/>
      <c r="IS123" s="516"/>
      <c r="IT123" s="516"/>
      <c r="IU123" s="516"/>
      <c r="IV123" s="516"/>
      <c r="IW123" s="516"/>
      <c r="IX123" s="516"/>
      <c r="IY123" s="516"/>
      <c r="IZ123" s="516"/>
      <c r="JA123" s="516"/>
      <c r="JB123" s="516"/>
      <c r="JC123" s="516"/>
      <c r="JD123" s="516"/>
      <c r="JE123" s="516"/>
      <c r="JF123" s="516"/>
      <c r="JG123" s="516"/>
      <c r="JH123" s="516"/>
      <c r="JI123" s="516"/>
      <c r="JJ123" s="516"/>
      <c r="JK123" s="516"/>
      <c r="JL123" s="516"/>
      <c r="JM123" s="516"/>
      <c r="JN123" s="516"/>
      <c r="JO123" s="516"/>
      <c r="JP123" s="516"/>
      <c r="JQ123" s="516"/>
      <c r="JR123" s="516"/>
      <c r="JS123" s="516"/>
      <c r="JT123" s="516"/>
      <c r="JU123" s="516"/>
      <c r="JV123" s="516"/>
      <c r="JW123" s="516"/>
      <c r="JX123" s="516"/>
      <c r="JY123" s="516"/>
      <c r="JZ123" s="516"/>
      <c r="KA123" s="516"/>
      <c r="KB123" s="516"/>
      <c r="KC123" s="516"/>
      <c r="KD123" s="516"/>
      <c r="KE123" s="516"/>
      <c r="KF123" s="516"/>
      <c r="KG123" s="516"/>
      <c r="KH123" s="516"/>
      <c r="KI123" s="516"/>
      <c r="KJ123" s="516"/>
      <c r="KK123" s="516"/>
      <c r="KL123" s="516"/>
      <c r="KM123" s="516"/>
      <c r="KN123" s="516"/>
      <c r="KO123" s="516"/>
      <c r="KP123" s="516"/>
      <c r="KQ123" s="516"/>
      <c r="KR123" s="516"/>
      <c r="KS123" s="516"/>
      <c r="KT123" s="516"/>
      <c r="KU123" s="516"/>
      <c r="KV123" s="516"/>
      <c r="KW123" s="516"/>
      <c r="KX123" s="516"/>
      <c r="KY123" s="516"/>
      <c r="KZ123" s="516"/>
      <c r="LA123" s="516"/>
      <c r="LB123" s="516"/>
      <c r="LC123" s="516"/>
      <c r="LD123" s="516"/>
      <c r="LE123" s="516"/>
      <c r="LF123" s="516"/>
      <c r="LG123" s="516"/>
      <c r="LH123" s="516"/>
      <c r="LI123" s="516"/>
      <c r="LJ123" s="516"/>
      <c r="LK123" s="516"/>
      <c r="LL123" s="516"/>
      <c r="LM123" s="516"/>
      <c r="LN123" s="516"/>
      <c r="LO123" s="516"/>
      <c r="LP123" s="516"/>
      <c r="LQ123" s="516"/>
      <c r="LR123" s="516"/>
      <c r="LS123" s="516"/>
      <c r="LT123" s="516"/>
      <c r="LU123" s="516"/>
      <c r="LV123" s="516"/>
      <c r="LW123" s="516"/>
      <c r="LX123" s="516"/>
      <c r="LY123" s="516"/>
      <c r="LZ123" s="516"/>
      <c r="MA123" s="516"/>
      <c r="MB123" s="516"/>
      <c r="MC123" s="516"/>
      <c r="MD123" s="516"/>
      <c r="ME123" s="516"/>
      <c r="MF123" s="516"/>
      <c r="MG123" s="516"/>
      <c r="MH123" s="516"/>
      <c r="MI123" s="516"/>
      <c r="MJ123" s="516"/>
      <c r="MK123" s="516"/>
      <c r="ML123" s="516"/>
      <c r="MM123" s="516"/>
      <c r="MN123" s="516"/>
      <c r="MO123" s="516"/>
      <c r="MP123" s="516"/>
      <c r="MQ123" s="516"/>
      <c r="MR123" s="516"/>
      <c r="MS123" s="516"/>
      <c r="MT123" s="516"/>
      <c r="MU123" s="516"/>
      <c r="MV123" s="516"/>
      <c r="MW123" s="516"/>
      <c r="MX123" s="516"/>
      <c r="MY123" s="516"/>
      <c r="MZ123" s="516"/>
      <c r="NA123" s="516"/>
      <c r="NB123" s="516"/>
      <c r="NC123" s="516"/>
      <c r="ND123" s="516"/>
      <c r="NE123" s="516"/>
      <c r="NF123" s="516"/>
      <c r="NG123" s="516"/>
      <c r="NH123" s="516"/>
      <c r="NI123" s="516"/>
      <c r="NJ123" s="516"/>
      <c r="NK123" s="516"/>
      <c r="NL123" s="516"/>
      <c r="NM123" s="516"/>
      <c r="NN123" s="516"/>
      <c r="NO123" s="516"/>
      <c r="NP123" s="516"/>
      <c r="NQ123" s="516"/>
      <c r="NR123" s="516"/>
      <c r="NS123" s="516"/>
      <c r="NT123" s="516"/>
      <c r="NU123" s="516"/>
      <c r="NV123" s="516"/>
      <c r="NW123" s="516"/>
      <c r="NX123" s="516"/>
      <c r="NY123" s="516"/>
      <c r="NZ123" s="516"/>
      <c r="OA123" s="516"/>
      <c r="OB123" s="516"/>
      <c r="OC123" s="516"/>
      <c r="OD123" s="516"/>
      <c r="OE123" s="516"/>
      <c r="OF123" s="516"/>
      <c r="OG123" s="516"/>
      <c r="OH123" s="516"/>
      <c r="OI123" s="516"/>
      <c r="OJ123" s="516"/>
      <c r="OK123" s="516"/>
      <c r="OL123" s="516"/>
      <c r="OM123" s="516"/>
      <c r="ON123" s="516"/>
      <c r="OO123" s="516"/>
      <c r="OP123" s="516"/>
      <c r="OQ123" s="516"/>
      <c r="OR123" s="516"/>
      <c r="OS123" s="516"/>
      <c r="OT123" s="516"/>
      <c r="OU123" s="516"/>
      <c r="OV123" s="516"/>
      <c r="OW123" s="516"/>
      <c r="OX123" s="516"/>
      <c r="OY123" s="516"/>
      <c r="OZ123" s="516"/>
      <c r="PA123" s="516"/>
      <c r="PB123" s="516"/>
      <c r="PC123" s="516"/>
      <c r="PD123" s="516"/>
      <c r="PE123" s="516"/>
      <c r="PF123" s="516"/>
      <c r="PG123" s="516"/>
      <c r="PH123" s="516"/>
      <c r="PI123" s="516"/>
      <c r="PJ123" s="516"/>
      <c r="PK123" s="516"/>
      <c r="PL123" s="516"/>
      <c r="PM123" s="516"/>
      <c r="PN123" s="516"/>
      <c r="PO123" s="516"/>
      <c r="PP123" s="516"/>
      <c r="PQ123" s="516"/>
      <c r="PR123" s="516"/>
      <c r="PS123" s="516"/>
      <c r="PT123" s="516"/>
      <c r="PU123" s="516"/>
      <c r="PV123" s="516"/>
      <c r="PW123" s="516"/>
      <c r="PX123" s="516"/>
      <c r="PY123" s="516"/>
      <c r="PZ123" s="516"/>
      <c r="QA123" s="516"/>
      <c r="QB123" s="516"/>
      <c r="QC123" s="516"/>
      <c r="QD123" s="516"/>
      <c r="QE123" s="516"/>
      <c r="QF123" s="516"/>
      <c r="QG123" s="516"/>
      <c r="QH123" s="516"/>
      <c r="QI123" s="516"/>
      <c r="QJ123" s="516"/>
      <c r="QK123" s="516"/>
      <c r="QL123" s="516"/>
      <c r="QM123" s="516"/>
      <c r="QN123" s="516"/>
      <c r="QO123" s="516"/>
      <c r="QP123" s="516"/>
      <c r="QQ123" s="516"/>
      <c r="QR123" s="516"/>
      <c r="QS123" s="516"/>
      <c r="QT123" s="516"/>
      <c r="QU123" s="516"/>
      <c r="QV123" s="516"/>
      <c r="QW123" s="516"/>
      <c r="QX123" s="516"/>
      <c r="QY123" s="516"/>
      <c r="QZ123" s="516"/>
      <c r="RA123" s="516"/>
      <c r="RB123" s="516"/>
      <c r="RC123" s="516"/>
      <c r="RD123" s="516"/>
      <c r="RE123" s="516"/>
      <c r="RF123" s="516"/>
      <c r="RG123" s="516"/>
    </row>
    <row r="124" spans="5:475" x14ac:dyDescent="0.25">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c r="AB124" s="516"/>
      <c r="AC124" s="516"/>
      <c r="AD124" s="516"/>
      <c r="AE124" s="516"/>
      <c r="AF124" s="516"/>
      <c r="AG124" s="516"/>
      <c r="AH124" s="516"/>
      <c r="AI124" s="516"/>
      <c r="AJ124" s="516"/>
      <c r="AK124" s="516"/>
      <c r="AL124" s="516"/>
      <c r="AM124" s="516"/>
      <c r="AN124" s="516"/>
      <c r="AO124" s="516"/>
      <c r="AP124" s="516"/>
      <c r="AQ124" s="516"/>
      <c r="AR124" s="516"/>
      <c r="AS124" s="516"/>
      <c r="AT124" s="516"/>
      <c r="AU124" s="516"/>
      <c r="AV124" s="516"/>
      <c r="AW124" s="516"/>
      <c r="AX124" s="516"/>
      <c r="AY124" s="516"/>
      <c r="AZ124" s="516"/>
      <c r="BA124" s="516"/>
      <c r="BB124" s="516"/>
      <c r="BC124" s="516"/>
      <c r="BD124" s="516"/>
      <c r="BE124" s="516"/>
      <c r="BF124" s="516"/>
      <c r="BG124" s="516"/>
      <c r="BH124" s="516"/>
      <c r="BI124" s="516"/>
      <c r="BJ124" s="516"/>
      <c r="BK124" s="516"/>
      <c r="BL124" s="516"/>
      <c r="BM124" s="516"/>
      <c r="BN124" s="516"/>
      <c r="BO124" s="516"/>
      <c r="BP124" s="516"/>
      <c r="BQ124" s="516"/>
      <c r="BR124" s="516"/>
      <c r="BS124" s="516"/>
      <c r="BT124" s="516"/>
      <c r="BU124" s="516"/>
      <c r="BV124" s="516"/>
      <c r="BW124" s="516"/>
      <c r="BX124" s="516"/>
      <c r="BY124" s="516"/>
      <c r="BZ124" s="516"/>
      <c r="CA124" s="516"/>
      <c r="CB124" s="516"/>
      <c r="CC124" s="516"/>
      <c r="CD124" s="516"/>
      <c r="CE124" s="516"/>
      <c r="CF124" s="516"/>
      <c r="CG124" s="516"/>
      <c r="CH124" s="516"/>
      <c r="CI124" s="516"/>
      <c r="CJ124" s="516"/>
      <c r="CK124" s="516"/>
      <c r="CL124" s="516"/>
      <c r="CM124" s="516"/>
      <c r="CN124" s="516"/>
      <c r="CO124" s="516"/>
      <c r="CP124" s="516"/>
      <c r="CQ124" s="516"/>
      <c r="CR124" s="516"/>
      <c r="CS124" s="516"/>
      <c r="CT124" s="516"/>
      <c r="CU124" s="516"/>
      <c r="CV124" s="516"/>
      <c r="CW124" s="516"/>
      <c r="CX124" s="516"/>
      <c r="CY124" s="516"/>
      <c r="CZ124" s="516"/>
      <c r="DA124" s="516"/>
      <c r="DB124" s="516"/>
      <c r="DC124" s="516"/>
      <c r="DD124" s="516"/>
      <c r="DE124" s="516"/>
      <c r="DF124" s="516"/>
      <c r="DG124" s="516"/>
      <c r="DH124" s="516"/>
      <c r="DI124" s="516"/>
      <c r="DJ124" s="516"/>
      <c r="DK124" s="516"/>
      <c r="DL124" s="516"/>
      <c r="DM124" s="516"/>
      <c r="DN124" s="516"/>
      <c r="DO124" s="516"/>
      <c r="DP124" s="516"/>
      <c r="DQ124" s="516"/>
      <c r="DR124" s="516"/>
      <c r="DS124" s="516"/>
      <c r="DT124" s="516"/>
      <c r="DU124" s="516"/>
      <c r="DV124" s="516"/>
      <c r="DW124" s="516"/>
      <c r="DX124" s="516"/>
      <c r="DY124" s="516"/>
      <c r="DZ124" s="516"/>
      <c r="EA124" s="516"/>
      <c r="EB124" s="516"/>
      <c r="EC124" s="516"/>
      <c r="ED124" s="516"/>
      <c r="EE124" s="516"/>
      <c r="EF124" s="516"/>
      <c r="EG124" s="516"/>
      <c r="EH124" s="516"/>
      <c r="EI124" s="516"/>
      <c r="EJ124" s="516"/>
      <c r="EK124" s="516"/>
      <c r="EL124" s="516"/>
      <c r="EM124" s="516"/>
      <c r="EN124" s="516"/>
      <c r="EO124" s="516"/>
      <c r="EP124" s="516"/>
      <c r="EQ124" s="516"/>
      <c r="ER124" s="516"/>
      <c r="ES124" s="516"/>
      <c r="ET124" s="516"/>
      <c r="EU124" s="516"/>
      <c r="EV124" s="516"/>
      <c r="EW124" s="516"/>
      <c r="EX124" s="516"/>
      <c r="EY124" s="516"/>
      <c r="EZ124" s="516"/>
      <c r="FA124" s="516"/>
      <c r="FB124" s="516"/>
      <c r="FC124" s="516"/>
      <c r="FD124" s="516"/>
      <c r="FE124" s="516"/>
      <c r="FF124" s="516"/>
      <c r="FG124" s="516"/>
      <c r="FH124" s="516"/>
      <c r="FI124" s="516"/>
      <c r="FJ124" s="516"/>
      <c r="FK124" s="516"/>
      <c r="FL124" s="516"/>
      <c r="FM124" s="516"/>
      <c r="FN124" s="516"/>
      <c r="FO124" s="516"/>
      <c r="FP124" s="516"/>
      <c r="FQ124" s="516"/>
      <c r="FR124" s="516"/>
      <c r="FS124" s="516"/>
      <c r="FT124" s="516"/>
      <c r="FU124" s="516"/>
      <c r="FV124" s="516"/>
      <c r="FW124" s="516"/>
      <c r="FX124" s="516"/>
      <c r="FY124" s="516"/>
      <c r="FZ124" s="516"/>
      <c r="GA124" s="516"/>
      <c r="GB124" s="516"/>
      <c r="GC124" s="516"/>
      <c r="GD124" s="516"/>
      <c r="GE124" s="516"/>
      <c r="GF124" s="516"/>
      <c r="GG124" s="516"/>
      <c r="GH124" s="516"/>
      <c r="GI124" s="516"/>
      <c r="GJ124" s="516"/>
      <c r="GK124" s="516"/>
      <c r="GL124" s="516"/>
      <c r="GM124" s="516"/>
      <c r="GN124" s="516"/>
      <c r="GO124" s="516"/>
      <c r="GP124" s="516"/>
      <c r="GQ124" s="516"/>
      <c r="GR124" s="516"/>
      <c r="GS124" s="516"/>
      <c r="GT124" s="516"/>
      <c r="GU124" s="516"/>
      <c r="GV124" s="516"/>
      <c r="GW124" s="516"/>
      <c r="GX124" s="516"/>
      <c r="GY124" s="516"/>
      <c r="GZ124" s="516"/>
      <c r="HA124" s="516"/>
      <c r="HB124" s="516"/>
      <c r="HC124" s="516"/>
      <c r="HD124" s="516"/>
      <c r="HE124" s="516"/>
      <c r="HF124" s="516"/>
      <c r="HG124" s="516"/>
      <c r="HH124" s="516"/>
      <c r="HI124" s="516"/>
      <c r="HJ124" s="516"/>
      <c r="HK124" s="516"/>
      <c r="HL124" s="516"/>
      <c r="HM124" s="516"/>
      <c r="HN124" s="516"/>
      <c r="HO124" s="516"/>
      <c r="HP124" s="516"/>
      <c r="HQ124" s="516"/>
      <c r="HR124" s="516"/>
      <c r="HS124" s="516"/>
      <c r="HT124" s="516"/>
      <c r="HU124" s="516"/>
      <c r="HV124" s="516"/>
      <c r="HW124" s="516"/>
      <c r="HX124" s="516"/>
      <c r="HY124" s="516"/>
      <c r="HZ124" s="516"/>
      <c r="IA124" s="516"/>
      <c r="IB124" s="516"/>
      <c r="IC124" s="516"/>
      <c r="ID124" s="516"/>
      <c r="IE124" s="516"/>
      <c r="IF124" s="516"/>
      <c r="IG124" s="516"/>
      <c r="IH124" s="516"/>
      <c r="II124" s="516"/>
      <c r="IJ124" s="516"/>
      <c r="IK124" s="516"/>
      <c r="IL124" s="516"/>
      <c r="IM124" s="516"/>
      <c r="IN124" s="516"/>
      <c r="IO124" s="516"/>
      <c r="IP124" s="516"/>
      <c r="IQ124" s="516"/>
      <c r="IR124" s="516"/>
      <c r="IS124" s="516"/>
      <c r="IT124" s="516"/>
      <c r="IU124" s="516"/>
      <c r="IV124" s="516"/>
      <c r="IW124" s="516"/>
      <c r="IX124" s="516"/>
      <c r="IY124" s="516"/>
      <c r="IZ124" s="516"/>
      <c r="JA124" s="516"/>
      <c r="JB124" s="516"/>
      <c r="JC124" s="516"/>
      <c r="JD124" s="516"/>
      <c r="JE124" s="516"/>
      <c r="JF124" s="516"/>
      <c r="JG124" s="516"/>
      <c r="JH124" s="516"/>
      <c r="JI124" s="516"/>
      <c r="JJ124" s="516"/>
      <c r="JK124" s="516"/>
      <c r="JL124" s="516"/>
      <c r="JM124" s="516"/>
      <c r="JN124" s="516"/>
      <c r="JO124" s="516"/>
      <c r="JP124" s="516"/>
      <c r="JQ124" s="516"/>
      <c r="JR124" s="516"/>
      <c r="JS124" s="516"/>
      <c r="JT124" s="516"/>
      <c r="JU124" s="516"/>
      <c r="JV124" s="516"/>
      <c r="JW124" s="516"/>
      <c r="JX124" s="516"/>
      <c r="JY124" s="516"/>
      <c r="JZ124" s="516"/>
      <c r="KA124" s="516"/>
      <c r="KB124" s="516"/>
      <c r="KC124" s="516"/>
      <c r="KD124" s="516"/>
      <c r="KE124" s="516"/>
      <c r="KF124" s="516"/>
      <c r="KG124" s="516"/>
      <c r="KH124" s="516"/>
      <c r="KI124" s="516"/>
      <c r="KJ124" s="516"/>
      <c r="KK124" s="516"/>
      <c r="KL124" s="516"/>
      <c r="KM124" s="516"/>
      <c r="KN124" s="516"/>
      <c r="KO124" s="516"/>
      <c r="KP124" s="516"/>
      <c r="KQ124" s="516"/>
      <c r="KR124" s="516"/>
      <c r="KS124" s="516"/>
      <c r="KT124" s="516"/>
      <c r="KU124" s="516"/>
      <c r="KV124" s="516"/>
      <c r="KW124" s="516"/>
      <c r="KX124" s="516"/>
      <c r="KY124" s="516"/>
      <c r="KZ124" s="516"/>
      <c r="LA124" s="516"/>
      <c r="LB124" s="516"/>
      <c r="LC124" s="516"/>
      <c r="LD124" s="516"/>
      <c r="LE124" s="516"/>
      <c r="LF124" s="516"/>
      <c r="LG124" s="516"/>
      <c r="LH124" s="516"/>
      <c r="LI124" s="516"/>
      <c r="LJ124" s="516"/>
      <c r="LK124" s="516"/>
      <c r="LL124" s="516"/>
      <c r="LM124" s="516"/>
      <c r="LN124" s="516"/>
      <c r="LO124" s="516"/>
      <c r="LP124" s="516"/>
      <c r="LQ124" s="516"/>
      <c r="LR124" s="516"/>
      <c r="LS124" s="516"/>
      <c r="LT124" s="516"/>
      <c r="LU124" s="516"/>
      <c r="LV124" s="516"/>
      <c r="LW124" s="516"/>
      <c r="LX124" s="516"/>
      <c r="LY124" s="516"/>
      <c r="LZ124" s="516"/>
      <c r="MA124" s="516"/>
      <c r="MB124" s="516"/>
      <c r="MC124" s="516"/>
      <c r="MD124" s="516"/>
      <c r="ME124" s="516"/>
      <c r="MF124" s="516"/>
      <c r="MG124" s="516"/>
      <c r="MH124" s="516"/>
      <c r="MI124" s="516"/>
      <c r="MJ124" s="516"/>
      <c r="MK124" s="516"/>
      <c r="ML124" s="516"/>
      <c r="MM124" s="516"/>
      <c r="MN124" s="516"/>
      <c r="MO124" s="516"/>
      <c r="MP124" s="516"/>
      <c r="MQ124" s="516"/>
      <c r="MR124" s="516"/>
      <c r="MS124" s="516"/>
      <c r="MT124" s="516"/>
      <c r="MU124" s="516"/>
      <c r="MV124" s="516"/>
      <c r="MW124" s="516"/>
      <c r="MX124" s="516"/>
      <c r="MY124" s="516"/>
      <c r="MZ124" s="516"/>
      <c r="NA124" s="516"/>
      <c r="NB124" s="516"/>
      <c r="NC124" s="516"/>
      <c r="ND124" s="516"/>
      <c r="NE124" s="516"/>
      <c r="NF124" s="516"/>
      <c r="NG124" s="516"/>
      <c r="NH124" s="516"/>
      <c r="NI124" s="516"/>
      <c r="NJ124" s="516"/>
      <c r="NK124" s="516"/>
      <c r="NL124" s="516"/>
      <c r="NM124" s="516"/>
      <c r="NN124" s="516"/>
      <c r="NO124" s="516"/>
      <c r="NP124" s="516"/>
      <c r="NQ124" s="516"/>
      <c r="NR124" s="516"/>
      <c r="NS124" s="516"/>
      <c r="NT124" s="516"/>
      <c r="NU124" s="516"/>
      <c r="NV124" s="516"/>
      <c r="NW124" s="516"/>
      <c r="NX124" s="516"/>
      <c r="NY124" s="516"/>
      <c r="NZ124" s="516"/>
      <c r="OA124" s="516"/>
      <c r="OB124" s="516"/>
      <c r="OC124" s="516"/>
      <c r="OD124" s="516"/>
      <c r="OE124" s="516"/>
      <c r="OF124" s="516"/>
      <c r="OG124" s="516"/>
      <c r="OH124" s="516"/>
      <c r="OI124" s="516"/>
      <c r="OJ124" s="516"/>
      <c r="OK124" s="516"/>
      <c r="OL124" s="516"/>
      <c r="OM124" s="516"/>
      <c r="ON124" s="516"/>
      <c r="OO124" s="516"/>
      <c r="OP124" s="516"/>
      <c r="OQ124" s="516"/>
      <c r="OR124" s="516"/>
      <c r="OS124" s="516"/>
      <c r="OT124" s="516"/>
      <c r="OU124" s="516"/>
      <c r="OV124" s="516"/>
      <c r="OW124" s="516"/>
      <c r="OX124" s="516"/>
      <c r="OY124" s="516"/>
      <c r="OZ124" s="516"/>
      <c r="PA124" s="516"/>
      <c r="PB124" s="516"/>
      <c r="PC124" s="516"/>
      <c r="PD124" s="516"/>
      <c r="PE124" s="516"/>
      <c r="PF124" s="516"/>
      <c r="PG124" s="516"/>
      <c r="PH124" s="516"/>
      <c r="PI124" s="516"/>
      <c r="PJ124" s="516"/>
      <c r="PK124" s="516"/>
      <c r="PL124" s="516"/>
      <c r="PM124" s="516"/>
      <c r="PN124" s="516"/>
      <c r="PO124" s="516"/>
      <c r="PP124" s="516"/>
      <c r="PQ124" s="516"/>
      <c r="PR124" s="516"/>
      <c r="PS124" s="516"/>
      <c r="PT124" s="516"/>
      <c r="PU124" s="516"/>
      <c r="PV124" s="516"/>
      <c r="PW124" s="516"/>
      <c r="PX124" s="516"/>
      <c r="PY124" s="516"/>
      <c r="PZ124" s="516"/>
      <c r="QA124" s="516"/>
      <c r="QB124" s="516"/>
      <c r="QC124" s="516"/>
      <c r="QD124" s="516"/>
      <c r="QE124" s="516"/>
      <c r="QF124" s="516"/>
      <c r="QG124" s="516"/>
      <c r="QH124" s="516"/>
      <c r="QI124" s="516"/>
      <c r="QJ124" s="516"/>
      <c r="QK124" s="516"/>
      <c r="QL124" s="516"/>
      <c r="QM124" s="516"/>
      <c r="QN124" s="516"/>
      <c r="QO124" s="516"/>
      <c r="QP124" s="516"/>
      <c r="QQ124" s="516"/>
      <c r="QR124" s="516"/>
      <c r="QS124" s="516"/>
      <c r="QT124" s="516"/>
      <c r="QU124" s="516"/>
      <c r="QV124" s="516"/>
      <c r="QW124" s="516"/>
      <c r="QX124" s="516"/>
      <c r="QY124" s="516"/>
      <c r="QZ124" s="516"/>
      <c r="RA124" s="516"/>
      <c r="RB124" s="516"/>
      <c r="RC124" s="516"/>
      <c r="RD124" s="516"/>
      <c r="RE124" s="516"/>
      <c r="RF124" s="516"/>
      <c r="RG124" s="516"/>
    </row>
    <row r="125" spans="5:475" x14ac:dyDescent="0.25">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c r="AB125" s="516"/>
      <c r="AC125" s="516"/>
      <c r="AD125" s="516"/>
      <c r="AE125" s="516"/>
      <c r="AF125" s="516"/>
      <c r="AG125" s="516"/>
      <c r="AH125" s="516"/>
      <c r="AI125" s="516"/>
      <c r="AJ125" s="516"/>
      <c r="AK125" s="516"/>
      <c r="AL125" s="516"/>
      <c r="AM125" s="516"/>
      <c r="AN125" s="516"/>
      <c r="AO125" s="516"/>
      <c r="AP125" s="516"/>
      <c r="AQ125" s="516"/>
      <c r="AR125" s="516"/>
      <c r="AS125" s="516"/>
      <c r="AT125" s="516"/>
      <c r="AU125" s="516"/>
      <c r="AV125" s="516"/>
      <c r="AW125" s="516"/>
      <c r="AX125" s="516"/>
      <c r="AY125" s="516"/>
      <c r="AZ125" s="516"/>
      <c r="BA125" s="516"/>
      <c r="BB125" s="516"/>
      <c r="BC125" s="516"/>
      <c r="BD125" s="516"/>
      <c r="BE125" s="516"/>
      <c r="BF125" s="516"/>
      <c r="BG125" s="516"/>
      <c r="BH125" s="516"/>
      <c r="BI125" s="516"/>
      <c r="BJ125" s="516"/>
      <c r="BK125" s="516"/>
      <c r="BL125" s="516"/>
      <c r="BM125" s="516"/>
      <c r="BN125" s="516"/>
      <c r="BO125" s="516"/>
      <c r="BP125" s="516"/>
      <c r="BQ125" s="516"/>
      <c r="BR125" s="516"/>
      <c r="BS125" s="516"/>
      <c r="BT125" s="516"/>
      <c r="BU125" s="516"/>
      <c r="BV125" s="516"/>
      <c r="BW125" s="516"/>
      <c r="BX125" s="516"/>
      <c r="BY125" s="516"/>
      <c r="BZ125" s="516"/>
      <c r="CA125" s="516"/>
      <c r="CB125" s="516"/>
      <c r="CC125" s="516"/>
      <c r="CD125" s="516"/>
      <c r="CE125" s="516"/>
      <c r="CF125" s="516"/>
      <c r="CG125" s="516"/>
      <c r="CH125" s="516"/>
      <c r="CI125" s="516"/>
      <c r="CJ125" s="516"/>
      <c r="CK125" s="516"/>
      <c r="CL125" s="516"/>
      <c r="CM125" s="516"/>
      <c r="CN125" s="516"/>
      <c r="CO125" s="516"/>
      <c r="CP125" s="516"/>
      <c r="CQ125" s="516"/>
      <c r="CR125" s="516"/>
      <c r="CS125" s="516"/>
      <c r="CT125" s="516"/>
      <c r="CU125" s="516"/>
      <c r="CV125" s="516"/>
      <c r="CW125" s="516"/>
      <c r="CX125" s="516"/>
      <c r="CY125" s="516"/>
      <c r="CZ125" s="516"/>
      <c r="DA125" s="516"/>
      <c r="DB125" s="516"/>
      <c r="DC125" s="516"/>
      <c r="DD125" s="516"/>
      <c r="DE125" s="516"/>
      <c r="DF125" s="516"/>
      <c r="DG125" s="516"/>
      <c r="DH125" s="516"/>
      <c r="DI125" s="516"/>
      <c r="DJ125" s="516"/>
      <c r="DK125" s="516"/>
      <c r="DL125" s="516"/>
      <c r="DM125" s="516"/>
      <c r="DN125" s="516"/>
      <c r="DO125" s="516"/>
      <c r="DP125" s="516"/>
      <c r="DQ125" s="516"/>
      <c r="DR125" s="516"/>
      <c r="DS125" s="516"/>
      <c r="DT125" s="516"/>
      <c r="DU125" s="516"/>
      <c r="DV125" s="516"/>
      <c r="DW125" s="516"/>
      <c r="DX125" s="516"/>
      <c r="DY125" s="516"/>
      <c r="DZ125" s="516"/>
      <c r="EA125" s="516"/>
      <c r="EB125" s="516"/>
      <c r="EC125" s="516"/>
      <c r="ED125" s="516"/>
      <c r="EE125" s="516"/>
      <c r="EF125" s="516"/>
      <c r="EG125" s="516"/>
      <c r="EH125" s="516"/>
      <c r="EI125" s="516"/>
      <c r="EJ125" s="516"/>
      <c r="EK125" s="516"/>
      <c r="EL125" s="516"/>
      <c r="EM125" s="516"/>
      <c r="EN125" s="516"/>
      <c r="EO125" s="516"/>
      <c r="EP125" s="516"/>
      <c r="EQ125" s="516"/>
      <c r="ER125" s="516"/>
      <c r="ES125" s="516"/>
      <c r="ET125" s="516"/>
      <c r="EU125" s="516"/>
      <c r="EV125" s="516"/>
      <c r="EW125" s="516"/>
      <c r="EX125" s="516"/>
      <c r="EY125" s="516"/>
      <c r="EZ125" s="516"/>
      <c r="FA125" s="516"/>
      <c r="FB125" s="516"/>
      <c r="FC125" s="516"/>
      <c r="FD125" s="516"/>
      <c r="FE125" s="516"/>
      <c r="FF125" s="516"/>
      <c r="FG125" s="516"/>
      <c r="FH125" s="516"/>
      <c r="FI125" s="516"/>
      <c r="FJ125" s="516"/>
      <c r="FK125" s="516"/>
      <c r="FL125" s="516"/>
      <c r="FM125" s="516"/>
      <c r="FN125" s="516"/>
      <c r="FO125" s="516"/>
      <c r="FP125" s="516"/>
      <c r="FQ125" s="516"/>
      <c r="FR125" s="516"/>
      <c r="FS125" s="516"/>
      <c r="FT125" s="516"/>
      <c r="FU125" s="516"/>
      <c r="FV125" s="516"/>
      <c r="FW125" s="516"/>
      <c r="FX125" s="516"/>
      <c r="FY125" s="516"/>
      <c r="FZ125" s="516"/>
      <c r="GA125" s="516"/>
      <c r="GB125" s="516"/>
      <c r="GC125" s="516"/>
      <c r="GD125" s="516"/>
      <c r="GE125" s="516"/>
      <c r="GF125" s="516"/>
      <c r="GG125" s="516"/>
      <c r="GH125" s="516"/>
      <c r="GI125" s="516"/>
      <c r="GJ125" s="516"/>
      <c r="GK125" s="516"/>
      <c r="GL125" s="516"/>
      <c r="GM125" s="516"/>
      <c r="GN125" s="516"/>
      <c r="GO125" s="516"/>
      <c r="GP125" s="516"/>
      <c r="GQ125" s="516"/>
      <c r="GR125" s="516"/>
      <c r="GS125" s="516"/>
      <c r="GT125" s="516"/>
      <c r="GU125" s="516"/>
      <c r="GV125" s="516"/>
      <c r="GW125" s="516"/>
      <c r="GX125" s="516"/>
      <c r="GY125" s="516"/>
      <c r="GZ125" s="516"/>
      <c r="HA125" s="516"/>
      <c r="HB125" s="516"/>
      <c r="HC125" s="516"/>
      <c r="HD125" s="516"/>
      <c r="HE125" s="516"/>
      <c r="HF125" s="516"/>
      <c r="HG125" s="516"/>
      <c r="HH125" s="516"/>
      <c r="HI125" s="516"/>
      <c r="HJ125" s="516"/>
      <c r="HK125" s="516"/>
      <c r="HL125" s="516"/>
      <c r="HM125" s="516"/>
      <c r="HN125" s="516"/>
      <c r="HO125" s="516"/>
      <c r="HP125" s="516"/>
      <c r="HQ125" s="516"/>
      <c r="HR125" s="516"/>
      <c r="HS125" s="516"/>
      <c r="HT125" s="516"/>
      <c r="HU125" s="516"/>
      <c r="HV125" s="516"/>
      <c r="HW125" s="516"/>
      <c r="HX125" s="516"/>
      <c r="HY125" s="516"/>
      <c r="HZ125" s="516"/>
      <c r="IA125" s="516"/>
      <c r="IB125" s="516"/>
      <c r="IC125" s="516"/>
      <c r="ID125" s="516"/>
      <c r="IE125" s="516"/>
      <c r="IF125" s="516"/>
      <c r="IG125" s="516"/>
      <c r="IH125" s="516"/>
      <c r="II125" s="516"/>
      <c r="IJ125" s="516"/>
      <c r="IK125" s="516"/>
      <c r="IL125" s="516"/>
      <c r="IM125" s="516"/>
      <c r="IN125" s="516"/>
      <c r="IO125" s="516"/>
      <c r="IP125" s="516"/>
      <c r="IQ125" s="516"/>
      <c r="IR125" s="516"/>
      <c r="IS125" s="516"/>
      <c r="IT125" s="516"/>
      <c r="IU125" s="516"/>
      <c r="IV125" s="516"/>
      <c r="IW125" s="516"/>
      <c r="IX125" s="516"/>
      <c r="IY125" s="516"/>
      <c r="IZ125" s="516"/>
      <c r="JA125" s="516"/>
      <c r="JB125" s="516"/>
      <c r="JC125" s="516"/>
      <c r="JD125" s="516"/>
      <c r="JE125" s="516"/>
      <c r="JF125" s="516"/>
      <c r="JG125" s="516"/>
      <c r="JH125" s="516"/>
      <c r="JI125" s="516"/>
      <c r="JJ125" s="516"/>
      <c r="JK125" s="516"/>
      <c r="JL125" s="516"/>
      <c r="JM125" s="516"/>
      <c r="JN125" s="516"/>
      <c r="JO125" s="516"/>
      <c r="JP125" s="516"/>
      <c r="JQ125" s="516"/>
      <c r="JR125" s="516"/>
      <c r="JS125" s="516"/>
      <c r="JT125" s="516"/>
      <c r="JU125" s="516"/>
      <c r="JV125" s="516"/>
      <c r="JW125" s="516"/>
      <c r="JX125" s="516"/>
      <c r="JY125" s="516"/>
      <c r="JZ125" s="516"/>
      <c r="KA125" s="516"/>
      <c r="KB125" s="516"/>
      <c r="KC125" s="516"/>
      <c r="KD125" s="516"/>
      <c r="KE125" s="516"/>
      <c r="KF125" s="516"/>
      <c r="KG125" s="516"/>
      <c r="KH125" s="516"/>
      <c r="KI125" s="516"/>
      <c r="KJ125" s="516"/>
      <c r="KK125" s="516"/>
      <c r="KL125" s="516"/>
      <c r="KM125" s="516"/>
      <c r="KN125" s="516"/>
      <c r="KO125" s="516"/>
      <c r="KP125" s="516"/>
      <c r="KQ125" s="516"/>
      <c r="KR125" s="516"/>
      <c r="KS125" s="516"/>
      <c r="KT125" s="516"/>
      <c r="KU125" s="516"/>
      <c r="KV125" s="516"/>
      <c r="KW125" s="516"/>
      <c r="KX125" s="516"/>
      <c r="KY125" s="516"/>
      <c r="KZ125" s="516"/>
      <c r="LA125" s="516"/>
      <c r="LB125" s="516"/>
      <c r="LC125" s="516"/>
      <c r="LD125" s="516"/>
      <c r="LE125" s="516"/>
      <c r="LF125" s="516"/>
      <c r="LG125" s="516"/>
      <c r="LH125" s="516"/>
      <c r="LI125" s="516"/>
      <c r="LJ125" s="516"/>
      <c r="LK125" s="516"/>
      <c r="LL125" s="516"/>
      <c r="LM125" s="516"/>
      <c r="LN125" s="516"/>
      <c r="LO125" s="516"/>
      <c r="LP125" s="516"/>
      <c r="LQ125" s="516"/>
      <c r="LR125" s="516"/>
      <c r="LS125" s="516"/>
      <c r="LT125" s="516"/>
      <c r="LU125" s="516"/>
      <c r="LV125" s="516"/>
      <c r="LW125" s="516"/>
      <c r="LX125" s="516"/>
      <c r="LY125" s="516"/>
      <c r="LZ125" s="516"/>
      <c r="MA125" s="516"/>
      <c r="MB125" s="516"/>
      <c r="MC125" s="516"/>
      <c r="MD125" s="516"/>
      <c r="ME125" s="516"/>
      <c r="MF125" s="516"/>
      <c r="MG125" s="516"/>
      <c r="MH125" s="516"/>
      <c r="MI125" s="516"/>
      <c r="MJ125" s="516"/>
      <c r="MK125" s="516"/>
      <c r="ML125" s="516"/>
      <c r="MM125" s="516"/>
      <c r="MN125" s="516"/>
      <c r="MO125" s="516"/>
      <c r="MP125" s="516"/>
      <c r="MQ125" s="516"/>
      <c r="MR125" s="516"/>
      <c r="MS125" s="516"/>
      <c r="MT125" s="516"/>
      <c r="MU125" s="516"/>
      <c r="MV125" s="516"/>
      <c r="MW125" s="516"/>
      <c r="MX125" s="516"/>
      <c r="MY125" s="516"/>
      <c r="MZ125" s="516"/>
      <c r="NA125" s="516"/>
      <c r="NB125" s="516"/>
      <c r="NC125" s="516"/>
      <c r="ND125" s="516"/>
      <c r="NE125" s="516"/>
      <c r="NF125" s="516"/>
      <c r="NG125" s="516"/>
      <c r="NH125" s="516"/>
      <c r="NI125" s="516"/>
      <c r="NJ125" s="516"/>
      <c r="NK125" s="516"/>
      <c r="NL125" s="516"/>
      <c r="NM125" s="516"/>
      <c r="NN125" s="516"/>
      <c r="NO125" s="516"/>
      <c r="NP125" s="516"/>
      <c r="NQ125" s="516"/>
      <c r="NR125" s="516"/>
      <c r="NS125" s="516"/>
      <c r="NT125" s="516"/>
      <c r="NU125" s="516"/>
      <c r="NV125" s="516"/>
      <c r="NW125" s="516"/>
      <c r="NX125" s="516"/>
      <c r="NY125" s="516"/>
      <c r="NZ125" s="516"/>
      <c r="OA125" s="516"/>
      <c r="OB125" s="516"/>
      <c r="OC125" s="516"/>
      <c r="OD125" s="516"/>
      <c r="OE125" s="516"/>
      <c r="OF125" s="516"/>
      <c r="OG125" s="516"/>
      <c r="OH125" s="516"/>
      <c r="OI125" s="516"/>
      <c r="OJ125" s="516"/>
      <c r="OK125" s="516"/>
      <c r="OL125" s="516"/>
      <c r="OM125" s="516"/>
      <c r="ON125" s="516"/>
      <c r="OO125" s="516"/>
      <c r="OP125" s="516"/>
      <c r="OQ125" s="516"/>
      <c r="OR125" s="516"/>
      <c r="OS125" s="516"/>
      <c r="OT125" s="516"/>
      <c r="OU125" s="516"/>
      <c r="OV125" s="516"/>
      <c r="OW125" s="516"/>
      <c r="OX125" s="516"/>
      <c r="OY125" s="516"/>
      <c r="OZ125" s="516"/>
      <c r="PA125" s="516"/>
      <c r="PB125" s="516"/>
      <c r="PC125" s="516"/>
      <c r="PD125" s="516"/>
      <c r="PE125" s="516"/>
      <c r="PF125" s="516"/>
      <c r="PG125" s="516"/>
      <c r="PH125" s="516"/>
      <c r="PI125" s="516"/>
      <c r="PJ125" s="516"/>
      <c r="PK125" s="516"/>
      <c r="PL125" s="516"/>
      <c r="PM125" s="516"/>
      <c r="PN125" s="516"/>
      <c r="PO125" s="516"/>
      <c r="PP125" s="516"/>
      <c r="PQ125" s="516"/>
      <c r="PR125" s="516"/>
      <c r="PS125" s="516"/>
      <c r="PT125" s="516"/>
      <c r="PU125" s="516"/>
      <c r="PV125" s="516"/>
      <c r="PW125" s="516"/>
      <c r="PX125" s="516"/>
      <c r="PY125" s="516"/>
      <c r="PZ125" s="516"/>
      <c r="QA125" s="516"/>
      <c r="QB125" s="516"/>
      <c r="QC125" s="516"/>
      <c r="QD125" s="516"/>
      <c r="QE125" s="516"/>
      <c r="QF125" s="516"/>
      <c r="QG125" s="516"/>
      <c r="QH125" s="516"/>
      <c r="QI125" s="516"/>
      <c r="QJ125" s="516"/>
      <c r="QK125" s="516"/>
      <c r="QL125" s="516"/>
      <c r="QM125" s="516"/>
      <c r="QN125" s="516"/>
      <c r="QO125" s="516"/>
      <c r="QP125" s="516"/>
      <c r="QQ125" s="516"/>
      <c r="QR125" s="516"/>
      <c r="QS125" s="516"/>
      <c r="QT125" s="516"/>
      <c r="QU125" s="516"/>
      <c r="QV125" s="516"/>
      <c r="QW125" s="516"/>
      <c r="QX125" s="516"/>
      <c r="QY125" s="516"/>
      <c r="QZ125" s="516"/>
      <c r="RA125" s="516"/>
      <c r="RB125" s="516"/>
      <c r="RC125" s="516"/>
      <c r="RD125" s="516"/>
      <c r="RE125" s="516"/>
      <c r="RF125" s="516"/>
      <c r="RG125" s="516"/>
    </row>
    <row r="126" spans="5:475" x14ac:dyDescent="0.25">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c r="AB126" s="516"/>
      <c r="AC126" s="516"/>
      <c r="AD126" s="516"/>
      <c r="AE126" s="516"/>
      <c r="AF126" s="516"/>
      <c r="AG126" s="516"/>
      <c r="AH126" s="516"/>
      <c r="AI126" s="516"/>
      <c r="AJ126" s="516"/>
      <c r="AK126" s="516"/>
      <c r="AL126" s="516"/>
      <c r="AM126" s="516"/>
      <c r="AN126" s="516"/>
      <c r="AO126" s="516"/>
      <c r="AP126" s="516"/>
      <c r="AQ126" s="516"/>
      <c r="AR126" s="516"/>
      <c r="AS126" s="516"/>
      <c r="AT126" s="516"/>
      <c r="AU126" s="516"/>
      <c r="AV126" s="516"/>
      <c r="AW126" s="516"/>
      <c r="AX126" s="516"/>
      <c r="AY126" s="516"/>
      <c r="AZ126" s="516"/>
      <c r="BA126" s="516"/>
      <c r="BB126" s="516"/>
      <c r="BC126" s="516"/>
      <c r="BD126" s="516"/>
      <c r="BE126" s="516"/>
      <c r="BF126" s="516"/>
      <c r="BG126" s="516"/>
      <c r="BH126" s="516"/>
      <c r="BI126" s="516"/>
      <c r="BJ126" s="516"/>
      <c r="BK126" s="516"/>
      <c r="BL126" s="516"/>
      <c r="BM126" s="516"/>
      <c r="BN126" s="516"/>
      <c r="BO126" s="516"/>
      <c r="BP126" s="516"/>
      <c r="BQ126" s="516"/>
      <c r="BR126" s="516"/>
      <c r="BS126" s="516"/>
      <c r="BT126" s="516"/>
      <c r="BU126" s="516"/>
      <c r="BV126" s="516"/>
      <c r="BW126" s="516"/>
      <c r="BX126" s="516"/>
      <c r="BY126" s="516"/>
      <c r="BZ126" s="516"/>
      <c r="CA126" s="516"/>
      <c r="CB126" s="516"/>
      <c r="CC126" s="516"/>
      <c r="CD126" s="516"/>
      <c r="CE126" s="516"/>
      <c r="CF126" s="516"/>
      <c r="CG126" s="516"/>
      <c r="CH126" s="516"/>
      <c r="CI126" s="516"/>
      <c r="CJ126" s="516"/>
      <c r="CK126" s="516"/>
      <c r="CL126" s="516"/>
      <c r="CM126" s="516"/>
      <c r="CN126" s="516"/>
      <c r="CO126" s="516"/>
      <c r="CP126" s="516"/>
      <c r="CQ126" s="516"/>
      <c r="CR126" s="516"/>
      <c r="CS126" s="516"/>
      <c r="CT126" s="516"/>
      <c r="CU126" s="516"/>
      <c r="CV126" s="516"/>
      <c r="CW126" s="516"/>
      <c r="CX126" s="516"/>
      <c r="CY126" s="516"/>
      <c r="CZ126" s="516"/>
      <c r="DA126" s="516"/>
      <c r="DB126" s="516"/>
      <c r="DC126" s="516"/>
      <c r="DD126" s="516"/>
      <c r="DE126" s="516"/>
      <c r="DF126" s="516"/>
      <c r="DG126" s="516"/>
      <c r="DH126" s="516"/>
      <c r="DI126" s="516"/>
      <c r="DJ126" s="516"/>
      <c r="DK126" s="516"/>
      <c r="DL126" s="516"/>
      <c r="DM126" s="516"/>
      <c r="DN126" s="516"/>
      <c r="DO126" s="516"/>
      <c r="DP126" s="516"/>
      <c r="DQ126" s="516"/>
      <c r="DR126" s="516"/>
      <c r="DS126" s="516"/>
      <c r="DT126" s="516"/>
      <c r="DU126" s="516"/>
      <c r="DV126" s="516"/>
      <c r="DW126" s="516"/>
      <c r="DX126" s="516"/>
      <c r="DY126" s="516"/>
      <c r="DZ126" s="516"/>
      <c r="EA126" s="516"/>
      <c r="EB126" s="516"/>
      <c r="EC126" s="516"/>
      <c r="ED126" s="516"/>
      <c r="EE126" s="516"/>
      <c r="EF126" s="516"/>
      <c r="EG126" s="516"/>
      <c r="EH126" s="516"/>
      <c r="EI126" s="516"/>
      <c r="EJ126" s="516"/>
      <c r="EK126" s="516"/>
      <c r="EL126" s="516"/>
      <c r="EM126" s="516"/>
      <c r="EN126" s="516"/>
      <c r="EO126" s="516"/>
      <c r="EP126" s="516"/>
      <c r="EQ126" s="516"/>
      <c r="ER126" s="516"/>
      <c r="ES126" s="516"/>
      <c r="ET126" s="516"/>
      <c r="EU126" s="516"/>
      <c r="EV126" s="516"/>
      <c r="EW126" s="516"/>
      <c r="EX126" s="516"/>
      <c r="EY126" s="516"/>
      <c r="EZ126" s="516"/>
      <c r="FA126" s="516"/>
      <c r="FB126" s="516"/>
      <c r="FC126" s="516"/>
      <c r="FD126" s="516"/>
      <c r="FE126" s="516"/>
      <c r="FF126" s="516"/>
      <c r="FG126" s="516"/>
      <c r="FH126" s="516"/>
      <c r="FI126" s="516"/>
      <c r="FJ126" s="516"/>
      <c r="FK126" s="516"/>
      <c r="FL126" s="516"/>
      <c r="FM126" s="516"/>
      <c r="FN126" s="516"/>
      <c r="FO126" s="516"/>
      <c r="FP126" s="516"/>
      <c r="FQ126" s="516"/>
      <c r="FR126" s="516"/>
      <c r="FS126" s="516"/>
      <c r="FT126" s="516"/>
      <c r="FU126" s="516"/>
      <c r="FV126" s="516"/>
      <c r="FW126" s="516"/>
      <c r="FX126" s="516"/>
      <c r="FY126" s="516"/>
      <c r="FZ126" s="516"/>
      <c r="GA126" s="516"/>
      <c r="GB126" s="516"/>
      <c r="GC126" s="516"/>
      <c r="GD126" s="516"/>
      <c r="GE126" s="516"/>
      <c r="GF126" s="516"/>
      <c r="GG126" s="516"/>
      <c r="GH126" s="516"/>
      <c r="GI126" s="516"/>
      <c r="GJ126" s="516"/>
      <c r="GK126" s="516"/>
      <c r="GL126" s="516"/>
      <c r="GM126" s="516"/>
      <c r="GN126" s="516"/>
      <c r="GO126" s="516"/>
      <c r="GP126" s="516"/>
      <c r="GQ126" s="516"/>
      <c r="GR126" s="516"/>
      <c r="GS126" s="516"/>
      <c r="GT126" s="516"/>
      <c r="GU126" s="516"/>
      <c r="GV126" s="516"/>
      <c r="GW126" s="516"/>
      <c r="GX126" s="516"/>
      <c r="GY126" s="516"/>
      <c r="GZ126" s="516"/>
      <c r="HA126" s="516"/>
      <c r="HB126" s="516"/>
      <c r="HC126" s="516"/>
      <c r="HD126" s="516"/>
      <c r="HE126" s="516"/>
      <c r="HF126" s="516"/>
      <c r="HG126" s="516"/>
      <c r="HH126" s="516"/>
      <c r="HI126" s="516"/>
      <c r="HJ126" s="516"/>
      <c r="HK126" s="516"/>
      <c r="HL126" s="516"/>
      <c r="HM126" s="516"/>
      <c r="HN126" s="516"/>
      <c r="HO126" s="516"/>
      <c r="HP126" s="516"/>
      <c r="HQ126" s="516"/>
      <c r="HR126" s="516"/>
      <c r="HS126" s="516"/>
      <c r="HT126" s="516"/>
      <c r="HU126" s="516"/>
      <c r="HV126" s="516"/>
      <c r="HW126" s="516"/>
      <c r="HX126" s="516"/>
      <c r="HY126" s="516"/>
      <c r="HZ126" s="516"/>
      <c r="IA126" s="516"/>
      <c r="IB126" s="516"/>
      <c r="IC126" s="516"/>
      <c r="ID126" s="516"/>
      <c r="IE126" s="516"/>
      <c r="IF126" s="516"/>
      <c r="IG126" s="516"/>
      <c r="IH126" s="516"/>
      <c r="II126" s="516"/>
      <c r="IJ126" s="516"/>
      <c r="IK126" s="516"/>
      <c r="IL126" s="516"/>
      <c r="IM126" s="516"/>
      <c r="IN126" s="516"/>
      <c r="IO126" s="516"/>
      <c r="IP126" s="516"/>
      <c r="IQ126" s="516"/>
      <c r="IR126" s="516"/>
      <c r="IS126" s="516"/>
      <c r="IT126" s="516"/>
      <c r="IU126" s="516"/>
      <c r="IV126" s="516"/>
      <c r="IW126" s="516"/>
      <c r="IX126" s="516"/>
      <c r="IY126" s="516"/>
      <c r="IZ126" s="516"/>
      <c r="JA126" s="516"/>
      <c r="JB126" s="516"/>
      <c r="JC126" s="516"/>
      <c r="JD126" s="516"/>
      <c r="JE126" s="516"/>
      <c r="JF126" s="516"/>
      <c r="JG126" s="516"/>
      <c r="JH126" s="516"/>
      <c r="JI126" s="516"/>
      <c r="JJ126" s="516"/>
      <c r="JK126" s="516"/>
      <c r="JL126" s="516"/>
      <c r="JM126" s="516"/>
      <c r="JN126" s="516"/>
      <c r="JO126" s="516"/>
      <c r="JP126" s="516"/>
      <c r="JQ126" s="516"/>
      <c r="JR126" s="516"/>
      <c r="JS126" s="516"/>
      <c r="JT126" s="516"/>
      <c r="JU126" s="516"/>
      <c r="JV126" s="516"/>
      <c r="JW126" s="516"/>
      <c r="JX126" s="516"/>
      <c r="JY126" s="516"/>
      <c r="JZ126" s="516"/>
      <c r="KA126" s="516"/>
      <c r="KB126" s="516"/>
      <c r="KC126" s="516"/>
      <c r="KD126" s="516"/>
      <c r="KE126" s="516"/>
      <c r="KF126" s="516"/>
      <c r="KG126" s="516"/>
      <c r="KH126" s="516"/>
      <c r="KI126" s="516"/>
      <c r="KJ126" s="516"/>
      <c r="KK126" s="516"/>
      <c r="KL126" s="516"/>
      <c r="KM126" s="516"/>
      <c r="KN126" s="516"/>
      <c r="KO126" s="516"/>
      <c r="KP126" s="516"/>
      <c r="KQ126" s="516"/>
      <c r="KR126" s="516"/>
      <c r="KS126" s="516"/>
      <c r="KT126" s="516"/>
      <c r="KU126" s="516"/>
      <c r="KV126" s="516"/>
      <c r="KW126" s="516"/>
      <c r="KX126" s="516"/>
      <c r="KY126" s="516"/>
      <c r="KZ126" s="516"/>
      <c r="LA126" s="516"/>
      <c r="LB126" s="516"/>
      <c r="LC126" s="516"/>
      <c r="LD126" s="516"/>
      <c r="LE126" s="516"/>
      <c r="LF126" s="516"/>
      <c r="LG126" s="516"/>
      <c r="LH126" s="516"/>
      <c r="LI126" s="516"/>
      <c r="LJ126" s="516"/>
      <c r="LK126" s="516"/>
      <c r="LL126" s="516"/>
      <c r="LM126" s="516"/>
      <c r="LN126" s="516"/>
      <c r="LO126" s="516"/>
      <c r="LP126" s="516"/>
      <c r="LQ126" s="516"/>
      <c r="LR126" s="516"/>
      <c r="LS126" s="516"/>
      <c r="LT126" s="516"/>
      <c r="LU126" s="516"/>
      <c r="LV126" s="516"/>
      <c r="LW126" s="516"/>
      <c r="LX126" s="516"/>
      <c r="LY126" s="516"/>
      <c r="LZ126" s="516"/>
      <c r="MA126" s="516"/>
      <c r="MB126" s="516"/>
      <c r="MC126" s="516"/>
      <c r="MD126" s="516"/>
      <c r="ME126" s="516"/>
      <c r="MF126" s="516"/>
      <c r="MG126" s="516"/>
      <c r="MH126" s="516"/>
      <c r="MI126" s="516"/>
      <c r="MJ126" s="516"/>
      <c r="MK126" s="516"/>
      <c r="ML126" s="516"/>
      <c r="MM126" s="516"/>
      <c r="MN126" s="516"/>
      <c r="MO126" s="516"/>
      <c r="MP126" s="516"/>
      <c r="MQ126" s="516"/>
      <c r="MR126" s="516"/>
      <c r="MS126" s="516"/>
      <c r="MT126" s="516"/>
      <c r="MU126" s="516"/>
      <c r="MV126" s="516"/>
      <c r="MW126" s="516"/>
      <c r="MX126" s="516"/>
      <c r="MY126" s="516"/>
      <c r="MZ126" s="516"/>
      <c r="NA126" s="516"/>
      <c r="NB126" s="516"/>
      <c r="NC126" s="516"/>
      <c r="ND126" s="516"/>
      <c r="NE126" s="516"/>
      <c r="NF126" s="516"/>
      <c r="NG126" s="516"/>
      <c r="NH126" s="516"/>
      <c r="NI126" s="516"/>
      <c r="NJ126" s="516"/>
      <c r="NK126" s="516"/>
      <c r="NL126" s="516"/>
      <c r="NM126" s="516"/>
      <c r="NN126" s="516"/>
      <c r="NO126" s="516"/>
      <c r="NP126" s="516"/>
      <c r="NQ126" s="516"/>
      <c r="NR126" s="516"/>
      <c r="NS126" s="516"/>
      <c r="NT126" s="516"/>
      <c r="NU126" s="516"/>
      <c r="NV126" s="516"/>
      <c r="NW126" s="516"/>
      <c r="NX126" s="516"/>
      <c r="NY126" s="516"/>
      <c r="NZ126" s="516"/>
      <c r="OA126" s="516"/>
      <c r="OB126" s="516"/>
      <c r="OC126" s="516"/>
      <c r="OD126" s="516"/>
      <c r="OE126" s="516"/>
      <c r="OF126" s="516"/>
      <c r="OG126" s="516"/>
      <c r="OH126" s="516"/>
      <c r="OI126" s="516"/>
      <c r="OJ126" s="516"/>
      <c r="OK126" s="516"/>
      <c r="OL126" s="516"/>
      <c r="OM126" s="516"/>
      <c r="ON126" s="516"/>
      <c r="OO126" s="516"/>
      <c r="OP126" s="516"/>
      <c r="OQ126" s="516"/>
      <c r="OR126" s="516"/>
      <c r="OS126" s="516"/>
      <c r="OT126" s="516"/>
      <c r="OU126" s="516"/>
      <c r="OV126" s="516"/>
      <c r="OW126" s="516"/>
      <c r="OX126" s="516"/>
      <c r="OY126" s="516"/>
      <c r="OZ126" s="516"/>
      <c r="PA126" s="516"/>
      <c r="PB126" s="516"/>
      <c r="PC126" s="516"/>
      <c r="PD126" s="516"/>
      <c r="PE126" s="516"/>
      <c r="PF126" s="516"/>
      <c r="PG126" s="516"/>
      <c r="PH126" s="516"/>
      <c r="PI126" s="516"/>
      <c r="PJ126" s="516"/>
      <c r="PK126" s="516"/>
      <c r="PL126" s="516"/>
      <c r="PM126" s="516"/>
      <c r="PN126" s="516"/>
      <c r="PO126" s="516"/>
      <c r="PP126" s="516"/>
      <c r="PQ126" s="516"/>
      <c r="PR126" s="516"/>
      <c r="PS126" s="516"/>
      <c r="PT126" s="516"/>
      <c r="PU126" s="516"/>
      <c r="PV126" s="516"/>
      <c r="PW126" s="516"/>
      <c r="PX126" s="516"/>
      <c r="PY126" s="516"/>
      <c r="PZ126" s="516"/>
      <c r="QA126" s="516"/>
      <c r="QB126" s="516"/>
      <c r="QC126" s="516"/>
      <c r="QD126" s="516"/>
      <c r="QE126" s="516"/>
      <c r="QF126" s="516"/>
      <c r="QG126" s="516"/>
      <c r="QH126" s="516"/>
      <c r="QI126" s="516"/>
      <c r="QJ126" s="516"/>
      <c r="QK126" s="516"/>
      <c r="QL126" s="516"/>
      <c r="QM126" s="516"/>
      <c r="QN126" s="516"/>
      <c r="QO126" s="516"/>
      <c r="QP126" s="516"/>
      <c r="QQ126" s="516"/>
      <c r="QR126" s="516"/>
      <c r="QS126" s="516"/>
      <c r="QT126" s="516"/>
      <c r="QU126" s="516"/>
      <c r="QV126" s="516"/>
      <c r="QW126" s="516"/>
      <c r="QX126" s="516"/>
      <c r="QY126" s="516"/>
      <c r="QZ126" s="516"/>
      <c r="RA126" s="516"/>
      <c r="RB126" s="516"/>
      <c r="RC126" s="516"/>
      <c r="RD126" s="516"/>
      <c r="RE126" s="516"/>
      <c r="RF126" s="516"/>
      <c r="RG126" s="516"/>
    </row>
    <row r="127" spans="5:475" x14ac:dyDescent="0.25">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c r="AB127" s="516"/>
      <c r="AC127" s="516"/>
      <c r="AD127" s="516"/>
      <c r="AE127" s="516"/>
      <c r="AF127" s="516"/>
      <c r="AG127" s="516"/>
      <c r="AH127" s="516"/>
      <c r="AI127" s="516"/>
      <c r="AJ127" s="516"/>
      <c r="AK127" s="516"/>
      <c r="AL127" s="516"/>
      <c r="AM127" s="516"/>
      <c r="AN127" s="516"/>
      <c r="AO127" s="516"/>
      <c r="AP127" s="516"/>
      <c r="AQ127" s="516"/>
      <c r="AR127" s="516"/>
      <c r="AS127" s="516"/>
      <c r="AT127" s="516"/>
      <c r="AU127" s="516"/>
      <c r="AV127" s="516"/>
      <c r="AW127" s="516"/>
      <c r="AX127" s="516"/>
      <c r="AY127" s="516"/>
      <c r="AZ127" s="516"/>
      <c r="BA127" s="516"/>
      <c r="BB127" s="516"/>
      <c r="BC127" s="516"/>
      <c r="BD127" s="516"/>
      <c r="BE127" s="516"/>
      <c r="BF127" s="516"/>
      <c r="BG127" s="516"/>
      <c r="BH127" s="516"/>
      <c r="BI127" s="516"/>
      <c r="BJ127" s="516"/>
      <c r="BK127" s="516"/>
      <c r="BL127" s="516"/>
      <c r="BM127" s="516"/>
      <c r="BN127" s="516"/>
      <c r="BO127" s="516"/>
      <c r="BP127" s="516"/>
      <c r="BQ127" s="516"/>
      <c r="BR127" s="516"/>
      <c r="BS127" s="516"/>
      <c r="BT127" s="516"/>
      <c r="BU127" s="516"/>
      <c r="BV127" s="516"/>
      <c r="BW127" s="516"/>
      <c r="BX127" s="516"/>
      <c r="BY127" s="516"/>
      <c r="BZ127" s="516"/>
      <c r="CA127" s="516"/>
      <c r="CB127" s="516"/>
      <c r="CC127" s="516"/>
      <c r="CD127" s="516"/>
      <c r="CE127" s="516"/>
      <c r="CF127" s="516"/>
      <c r="CG127" s="516"/>
      <c r="CH127" s="516"/>
      <c r="CI127" s="516"/>
      <c r="CJ127" s="516"/>
      <c r="CK127" s="516"/>
      <c r="CL127" s="516"/>
      <c r="CM127" s="516"/>
      <c r="CN127" s="516"/>
      <c r="CO127" s="516"/>
      <c r="CP127" s="516"/>
      <c r="CQ127" s="516"/>
      <c r="CR127" s="516"/>
      <c r="CS127" s="516"/>
      <c r="CT127" s="516"/>
      <c r="CU127" s="516"/>
      <c r="CV127" s="516"/>
      <c r="CW127" s="516"/>
      <c r="CX127" s="516"/>
      <c r="CY127" s="516"/>
      <c r="CZ127" s="516"/>
      <c r="DA127" s="516"/>
      <c r="DB127" s="516"/>
      <c r="DC127" s="516"/>
      <c r="DD127" s="516"/>
      <c r="DE127" s="516"/>
      <c r="DF127" s="516"/>
      <c r="DG127" s="516"/>
      <c r="DH127" s="516"/>
      <c r="DI127" s="516"/>
      <c r="DJ127" s="516"/>
      <c r="DK127" s="516"/>
      <c r="DL127" s="516"/>
      <c r="DM127" s="516"/>
      <c r="DN127" s="516"/>
      <c r="DO127" s="516"/>
      <c r="DP127" s="516"/>
      <c r="DQ127" s="516"/>
      <c r="DR127" s="516"/>
      <c r="DS127" s="516"/>
      <c r="DT127" s="516"/>
      <c r="DU127" s="516"/>
      <c r="DV127" s="516"/>
      <c r="DW127" s="516"/>
      <c r="DX127" s="516"/>
      <c r="DY127" s="516"/>
      <c r="DZ127" s="516"/>
      <c r="EA127" s="516"/>
      <c r="EB127" s="516"/>
      <c r="EC127" s="516"/>
      <c r="ED127" s="516"/>
      <c r="EE127" s="516"/>
      <c r="EF127" s="516"/>
      <c r="EG127" s="516"/>
      <c r="EH127" s="516"/>
      <c r="EI127" s="516"/>
      <c r="EJ127" s="516"/>
      <c r="EK127" s="516"/>
      <c r="EL127" s="516"/>
      <c r="EM127" s="516"/>
      <c r="EN127" s="516"/>
      <c r="EO127" s="516"/>
      <c r="EP127" s="516"/>
      <c r="EQ127" s="516"/>
      <c r="ER127" s="516"/>
      <c r="ES127" s="516"/>
      <c r="ET127" s="516"/>
      <c r="EU127" s="516"/>
      <c r="EV127" s="516"/>
      <c r="EW127" s="516"/>
      <c r="EX127" s="516"/>
      <c r="EY127" s="516"/>
      <c r="EZ127" s="516"/>
      <c r="FA127" s="516"/>
      <c r="FB127" s="516"/>
      <c r="FC127" s="516"/>
      <c r="FD127" s="516"/>
      <c r="FE127" s="516"/>
      <c r="FF127" s="516"/>
      <c r="FG127" s="516"/>
      <c r="FH127" s="516"/>
      <c r="FI127" s="516"/>
      <c r="FJ127" s="516"/>
      <c r="FK127" s="516"/>
      <c r="FL127" s="516"/>
      <c r="FM127" s="516"/>
      <c r="FN127" s="516"/>
      <c r="FO127" s="516"/>
      <c r="FP127" s="516"/>
      <c r="FQ127" s="516"/>
      <c r="FR127" s="516"/>
      <c r="FS127" s="516"/>
      <c r="FT127" s="516"/>
      <c r="FU127" s="516"/>
      <c r="FV127" s="516"/>
      <c r="FW127" s="516"/>
      <c r="FX127" s="516"/>
      <c r="FY127" s="516"/>
      <c r="FZ127" s="516"/>
      <c r="GA127" s="516"/>
      <c r="GB127" s="516"/>
      <c r="GC127" s="516"/>
      <c r="GD127" s="516"/>
      <c r="GE127" s="516"/>
      <c r="GF127" s="516"/>
      <c r="GG127" s="516"/>
      <c r="GH127" s="516"/>
      <c r="GI127" s="516"/>
      <c r="GJ127" s="516"/>
      <c r="GK127" s="516"/>
      <c r="GL127" s="516"/>
      <c r="GM127" s="516"/>
      <c r="GN127" s="516"/>
      <c r="GO127" s="516"/>
      <c r="GP127" s="516"/>
      <c r="GQ127" s="516"/>
      <c r="GR127" s="516"/>
      <c r="GS127" s="516"/>
      <c r="GT127" s="516"/>
      <c r="GU127" s="516"/>
      <c r="GV127" s="516"/>
      <c r="GW127" s="516"/>
      <c r="GX127" s="516"/>
      <c r="GY127" s="516"/>
      <c r="GZ127" s="516"/>
      <c r="HA127" s="516"/>
      <c r="HB127" s="516"/>
      <c r="HC127" s="516"/>
      <c r="HD127" s="516"/>
      <c r="HE127" s="516"/>
      <c r="HF127" s="516"/>
      <c r="HG127" s="516"/>
      <c r="HH127" s="516"/>
      <c r="HI127" s="516"/>
      <c r="HJ127" s="516"/>
      <c r="HK127" s="516"/>
      <c r="HL127" s="516"/>
      <c r="HM127" s="516"/>
      <c r="HN127" s="516"/>
      <c r="HO127" s="516"/>
      <c r="HP127" s="516"/>
      <c r="HQ127" s="516"/>
      <c r="HR127" s="516"/>
      <c r="HS127" s="516"/>
      <c r="HT127" s="516"/>
      <c r="HU127" s="516"/>
      <c r="HV127" s="516"/>
      <c r="HW127" s="516"/>
      <c r="HX127" s="516"/>
      <c r="HY127" s="516"/>
      <c r="HZ127" s="516"/>
      <c r="IA127" s="516"/>
      <c r="IB127" s="516"/>
      <c r="IC127" s="516"/>
      <c r="ID127" s="516"/>
      <c r="IE127" s="516"/>
      <c r="IF127" s="516"/>
      <c r="IG127" s="516"/>
      <c r="IH127" s="516"/>
      <c r="II127" s="516"/>
      <c r="IJ127" s="516"/>
      <c r="IK127" s="516"/>
      <c r="IL127" s="516"/>
      <c r="IM127" s="516"/>
      <c r="IN127" s="516"/>
      <c r="IO127" s="516"/>
      <c r="IP127" s="516"/>
      <c r="IQ127" s="516"/>
      <c r="IR127" s="516"/>
      <c r="IS127" s="516"/>
      <c r="IT127" s="516"/>
      <c r="IU127" s="516"/>
      <c r="IV127" s="516"/>
      <c r="IW127" s="516"/>
      <c r="IX127" s="516"/>
      <c r="IY127" s="516"/>
      <c r="IZ127" s="516"/>
      <c r="JA127" s="516"/>
      <c r="JB127" s="516"/>
      <c r="JC127" s="516"/>
      <c r="JD127" s="516"/>
      <c r="JE127" s="516"/>
      <c r="JF127" s="516"/>
      <c r="JG127" s="516"/>
      <c r="JH127" s="516"/>
      <c r="JI127" s="516"/>
      <c r="JJ127" s="516"/>
      <c r="JK127" s="516"/>
      <c r="JL127" s="516"/>
      <c r="JM127" s="516"/>
      <c r="JN127" s="516"/>
      <c r="JO127" s="516"/>
      <c r="JP127" s="516"/>
      <c r="JQ127" s="516"/>
      <c r="JR127" s="516"/>
      <c r="JS127" s="516"/>
      <c r="JT127" s="516"/>
      <c r="JU127" s="516"/>
      <c r="JV127" s="516"/>
      <c r="JW127" s="516"/>
      <c r="JX127" s="516"/>
      <c r="JY127" s="516"/>
      <c r="JZ127" s="516"/>
      <c r="KA127" s="516"/>
      <c r="KB127" s="516"/>
      <c r="KC127" s="516"/>
      <c r="KD127" s="516"/>
      <c r="KE127" s="516"/>
      <c r="KF127" s="516"/>
      <c r="KG127" s="516"/>
      <c r="KH127" s="516"/>
      <c r="KI127" s="516"/>
      <c r="KJ127" s="516"/>
      <c r="KK127" s="516"/>
      <c r="KL127" s="516"/>
      <c r="KM127" s="516"/>
      <c r="KN127" s="516"/>
      <c r="KO127" s="516"/>
      <c r="KP127" s="516"/>
      <c r="KQ127" s="516"/>
      <c r="KR127" s="516"/>
      <c r="KS127" s="516"/>
      <c r="KT127" s="516"/>
      <c r="KU127" s="516"/>
      <c r="KV127" s="516"/>
      <c r="KW127" s="516"/>
      <c r="KX127" s="516"/>
      <c r="KY127" s="516"/>
      <c r="KZ127" s="516"/>
      <c r="LA127" s="516"/>
      <c r="LB127" s="516"/>
      <c r="LC127" s="516"/>
      <c r="LD127" s="516"/>
      <c r="LE127" s="516"/>
      <c r="LF127" s="516"/>
      <c r="LG127" s="516"/>
      <c r="LH127" s="516"/>
      <c r="LI127" s="516"/>
      <c r="LJ127" s="516"/>
      <c r="LK127" s="516"/>
      <c r="LL127" s="516"/>
      <c r="LM127" s="516"/>
      <c r="LN127" s="516"/>
      <c r="LO127" s="516"/>
      <c r="LP127" s="516"/>
      <c r="LQ127" s="516"/>
      <c r="LR127" s="516"/>
      <c r="LS127" s="516"/>
      <c r="LT127" s="516"/>
      <c r="LU127" s="516"/>
      <c r="LV127" s="516"/>
      <c r="LW127" s="516"/>
      <c r="LX127" s="516"/>
      <c r="LY127" s="516"/>
      <c r="LZ127" s="516"/>
      <c r="MA127" s="516"/>
      <c r="MB127" s="516"/>
      <c r="MC127" s="516"/>
      <c r="MD127" s="516"/>
      <c r="ME127" s="516"/>
      <c r="MF127" s="516"/>
      <c r="MG127" s="516"/>
      <c r="MH127" s="516"/>
      <c r="MI127" s="516"/>
      <c r="MJ127" s="516"/>
      <c r="MK127" s="516"/>
      <c r="ML127" s="516"/>
      <c r="MM127" s="516"/>
      <c r="MN127" s="516"/>
      <c r="MO127" s="516"/>
      <c r="MP127" s="516"/>
      <c r="MQ127" s="516"/>
      <c r="MR127" s="516"/>
      <c r="MS127" s="516"/>
      <c r="MT127" s="516"/>
      <c r="MU127" s="516"/>
      <c r="MV127" s="516"/>
      <c r="MW127" s="516"/>
      <c r="MX127" s="516"/>
      <c r="MY127" s="516"/>
      <c r="MZ127" s="516"/>
      <c r="NA127" s="516"/>
      <c r="NB127" s="516"/>
      <c r="NC127" s="516"/>
      <c r="ND127" s="516"/>
      <c r="NE127" s="516"/>
      <c r="NF127" s="516"/>
      <c r="NG127" s="516"/>
      <c r="NH127" s="516"/>
      <c r="NI127" s="516"/>
      <c r="NJ127" s="516"/>
      <c r="NK127" s="516"/>
      <c r="NL127" s="516"/>
      <c r="NM127" s="516"/>
      <c r="NN127" s="516"/>
      <c r="NO127" s="516"/>
      <c r="NP127" s="516"/>
      <c r="NQ127" s="516"/>
      <c r="NR127" s="516"/>
      <c r="NS127" s="516"/>
      <c r="NT127" s="516"/>
      <c r="NU127" s="516"/>
      <c r="NV127" s="516"/>
      <c r="NW127" s="516"/>
      <c r="NX127" s="516"/>
      <c r="NY127" s="516"/>
      <c r="NZ127" s="516"/>
      <c r="OA127" s="516"/>
      <c r="OB127" s="516"/>
      <c r="OC127" s="516"/>
      <c r="OD127" s="516"/>
      <c r="OE127" s="516"/>
      <c r="OF127" s="516"/>
      <c r="OG127" s="516"/>
      <c r="OH127" s="516"/>
      <c r="OI127" s="516"/>
      <c r="OJ127" s="516"/>
      <c r="OK127" s="516"/>
      <c r="OL127" s="516"/>
      <c r="OM127" s="516"/>
      <c r="ON127" s="516"/>
      <c r="OO127" s="516"/>
      <c r="OP127" s="516"/>
      <c r="OQ127" s="516"/>
      <c r="OR127" s="516"/>
      <c r="OS127" s="516"/>
      <c r="OT127" s="516"/>
      <c r="OU127" s="516"/>
      <c r="OV127" s="516"/>
      <c r="OW127" s="516"/>
      <c r="OX127" s="516"/>
      <c r="OY127" s="516"/>
      <c r="OZ127" s="516"/>
      <c r="PA127" s="516"/>
      <c r="PB127" s="516"/>
      <c r="PC127" s="516"/>
      <c r="PD127" s="516"/>
      <c r="PE127" s="516"/>
      <c r="PF127" s="516"/>
      <c r="PG127" s="516"/>
      <c r="PH127" s="516"/>
      <c r="PI127" s="516"/>
      <c r="PJ127" s="516"/>
      <c r="PK127" s="516"/>
      <c r="PL127" s="516"/>
      <c r="PM127" s="516"/>
      <c r="PN127" s="516"/>
      <c r="PO127" s="516"/>
      <c r="PP127" s="516"/>
      <c r="PQ127" s="516"/>
      <c r="PR127" s="516"/>
      <c r="PS127" s="516"/>
      <c r="PT127" s="516"/>
      <c r="PU127" s="516"/>
      <c r="PV127" s="516"/>
      <c r="PW127" s="516"/>
      <c r="PX127" s="516"/>
      <c r="PY127" s="516"/>
      <c r="PZ127" s="516"/>
      <c r="QA127" s="516"/>
      <c r="QB127" s="516"/>
      <c r="QC127" s="516"/>
      <c r="QD127" s="516"/>
      <c r="QE127" s="516"/>
      <c r="QF127" s="516"/>
      <c r="QG127" s="516"/>
      <c r="QH127" s="516"/>
      <c r="QI127" s="516"/>
      <c r="QJ127" s="516"/>
      <c r="QK127" s="516"/>
      <c r="QL127" s="516"/>
      <c r="QM127" s="516"/>
      <c r="QN127" s="516"/>
      <c r="QO127" s="516"/>
      <c r="QP127" s="516"/>
      <c r="QQ127" s="516"/>
      <c r="QR127" s="516"/>
      <c r="QS127" s="516"/>
      <c r="QT127" s="516"/>
      <c r="QU127" s="516"/>
      <c r="QV127" s="516"/>
      <c r="QW127" s="516"/>
      <c r="QX127" s="516"/>
      <c r="QY127" s="516"/>
      <c r="QZ127" s="516"/>
      <c r="RA127" s="516"/>
      <c r="RB127" s="516"/>
      <c r="RC127" s="516"/>
      <c r="RD127" s="516"/>
      <c r="RE127" s="516"/>
      <c r="RF127" s="516"/>
      <c r="RG127" s="516"/>
    </row>
    <row r="128" spans="5:475" x14ac:dyDescent="0.25">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516"/>
      <c r="AU128" s="516"/>
      <c r="AV128" s="516"/>
      <c r="AW128" s="516"/>
      <c r="AX128" s="516"/>
      <c r="AY128" s="516"/>
      <c r="AZ128" s="516"/>
      <c r="BA128" s="516"/>
      <c r="BB128" s="516"/>
      <c r="BC128" s="516"/>
      <c r="BD128" s="516"/>
      <c r="BE128" s="516"/>
      <c r="BF128" s="516"/>
      <c r="BG128" s="516"/>
      <c r="BH128" s="516"/>
      <c r="BI128" s="516"/>
      <c r="BJ128" s="516"/>
      <c r="BK128" s="516"/>
      <c r="BL128" s="516"/>
      <c r="BM128" s="516"/>
      <c r="BN128" s="516"/>
      <c r="BO128" s="516"/>
      <c r="BP128" s="516"/>
      <c r="BQ128" s="516"/>
      <c r="BR128" s="516"/>
      <c r="BS128" s="516"/>
      <c r="BT128" s="516"/>
      <c r="BU128" s="516"/>
      <c r="BV128" s="516"/>
      <c r="BW128" s="516"/>
      <c r="BX128" s="516"/>
      <c r="BY128" s="516"/>
      <c r="BZ128" s="516"/>
      <c r="CA128" s="516"/>
      <c r="CB128" s="516"/>
      <c r="CC128" s="516"/>
      <c r="CD128" s="516"/>
      <c r="CE128" s="516"/>
      <c r="CF128" s="516"/>
      <c r="CG128" s="516"/>
      <c r="CH128" s="516"/>
      <c r="CI128" s="516"/>
      <c r="CJ128" s="516"/>
      <c r="CK128" s="516"/>
      <c r="CL128" s="516"/>
      <c r="CM128" s="516"/>
      <c r="CN128" s="516"/>
      <c r="CO128" s="516"/>
      <c r="CP128" s="516"/>
      <c r="CQ128" s="516"/>
      <c r="CR128" s="516"/>
      <c r="CS128" s="516"/>
      <c r="CT128" s="516"/>
      <c r="CU128" s="516"/>
      <c r="CV128" s="516"/>
      <c r="CW128" s="516"/>
      <c r="CX128" s="516"/>
      <c r="CY128" s="516"/>
      <c r="CZ128" s="516"/>
      <c r="DA128" s="516"/>
      <c r="DB128" s="516"/>
      <c r="DC128" s="516"/>
      <c r="DD128" s="516"/>
      <c r="DE128" s="516"/>
      <c r="DF128" s="516"/>
      <c r="DG128" s="516"/>
      <c r="DH128" s="516"/>
      <c r="DI128" s="516"/>
      <c r="DJ128" s="516"/>
      <c r="DK128" s="516"/>
      <c r="DL128" s="516"/>
      <c r="DM128" s="516"/>
      <c r="DN128" s="516"/>
      <c r="DO128" s="516"/>
      <c r="DP128" s="516"/>
      <c r="DQ128" s="516"/>
      <c r="DR128" s="516"/>
      <c r="DS128" s="516"/>
      <c r="DT128" s="516"/>
      <c r="DU128" s="516"/>
      <c r="DV128" s="516"/>
      <c r="DW128" s="516"/>
      <c r="DX128" s="516"/>
      <c r="DY128" s="516"/>
      <c r="DZ128" s="516"/>
      <c r="EA128" s="516"/>
      <c r="EB128" s="516"/>
      <c r="EC128" s="516"/>
      <c r="ED128" s="516"/>
      <c r="EE128" s="516"/>
      <c r="EF128" s="516"/>
      <c r="EG128" s="516"/>
      <c r="EH128" s="516"/>
      <c r="EI128" s="516"/>
      <c r="EJ128" s="516"/>
      <c r="EK128" s="516"/>
      <c r="EL128" s="516"/>
      <c r="EM128" s="516"/>
      <c r="EN128" s="516"/>
      <c r="EO128" s="516"/>
      <c r="EP128" s="516"/>
      <c r="EQ128" s="516"/>
      <c r="ER128" s="516"/>
      <c r="ES128" s="516"/>
      <c r="ET128" s="516"/>
      <c r="EU128" s="516"/>
      <c r="EV128" s="516"/>
      <c r="EW128" s="516"/>
      <c r="EX128" s="516"/>
      <c r="EY128" s="516"/>
      <c r="EZ128" s="516"/>
      <c r="FA128" s="516"/>
      <c r="FB128" s="516"/>
      <c r="FC128" s="516"/>
      <c r="FD128" s="516"/>
      <c r="FE128" s="516"/>
      <c r="FF128" s="516"/>
      <c r="FG128" s="516"/>
      <c r="FH128" s="516"/>
      <c r="FI128" s="516"/>
      <c r="FJ128" s="516"/>
      <c r="FK128" s="516"/>
      <c r="FL128" s="516"/>
      <c r="FM128" s="516"/>
      <c r="FN128" s="516"/>
      <c r="FO128" s="516"/>
      <c r="FP128" s="516"/>
      <c r="FQ128" s="516"/>
      <c r="FR128" s="516"/>
      <c r="FS128" s="516"/>
      <c r="FT128" s="516"/>
      <c r="FU128" s="516"/>
      <c r="FV128" s="516"/>
      <c r="FW128" s="516"/>
      <c r="FX128" s="516"/>
      <c r="FY128" s="516"/>
      <c r="FZ128" s="516"/>
      <c r="GA128" s="516"/>
      <c r="GB128" s="516"/>
      <c r="GC128" s="516"/>
      <c r="GD128" s="516"/>
      <c r="GE128" s="516"/>
      <c r="GF128" s="516"/>
      <c r="GG128" s="516"/>
      <c r="GH128" s="516"/>
      <c r="GI128" s="516"/>
      <c r="GJ128" s="516"/>
      <c r="GK128" s="516"/>
      <c r="GL128" s="516"/>
      <c r="GM128" s="516"/>
      <c r="GN128" s="516"/>
      <c r="GO128" s="516"/>
      <c r="GP128" s="516"/>
      <c r="GQ128" s="516"/>
      <c r="GR128" s="516"/>
      <c r="GS128" s="516"/>
      <c r="GT128" s="516"/>
      <c r="GU128" s="516"/>
      <c r="GV128" s="516"/>
      <c r="GW128" s="516"/>
      <c r="GX128" s="516"/>
      <c r="GY128" s="516"/>
      <c r="GZ128" s="516"/>
      <c r="HA128" s="516"/>
      <c r="HB128" s="516"/>
      <c r="HC128" s="516"/>
      <c r="HD128" s="516"/>
      <c r="HE128" s="516"/>
      <c r="HF128" s="516"/>
      <c r="HG128" s="516"/>
      <c r="HH128" s="516"/>
      <c r="HI128" s="516"/>
      <c r="HJ128" s="516"/>
      <c r="HK128" s="516"/>
      <c r="HL128" s="516"/>
      <c r="HM128" s="516"/>
      <c r="HN128" s="516"/>
      <c r="HO128" s="516"/>
      <c r="HP128" s="516"/>
      <c r="HQ128" s="516"/>
      <c r="HR128" s="516"/>
      <c r="HS128" s="516"/>
      <c r="HT128" s="516"/>
      <c r="HU128" s="516"/>
      <c r="HV128" s="516"/>
      <c r="HW128" s="516"/>
      <c r="HX128" s="516"/>
      <c r="HY128" s="516"/>
      <c r="HZ128" s="516"/>
      <c r="IA128" s="516"/>
      <c r="IB128" s="516"/>
      <c r="IC128" s="516"/>
      <c r="ID128" s="516"/>
      <c r="IE128" s="516"/>
      <c r="IF128" s="516"/>
      <c r="IG128" s="516"/>
      <c r="IH128" s="516"/>
      <c r="II128" s="516"/>
      <c r="IJ128" s="516"/>
      <c r="IK128" s="516"/>
      <c r="IL128" s="516"/>
      <c r="IM128" s="516"/>
      <c r="IN128" s="516"/>
      <c r="IO128" s="516"/>
      <c r="IP128" s="516"/>
      <c r="IQ128" s="516"/>
      <c r="IR128" s="516"/>
      <c r="IS128" s="516"/>
      <c r="IT128" s="516"/>
      <c r="IU128" s="516"/>
      <c r="IV128" s="516"/>
      <c r="IW128" s="516"/>
      <c r="IX128" s="516"/>
      <c r="IY128" s="516"/>
      <c r="IZ128" s="516"/>
      <c r="JA128" s="516"/>
      <c r="JB128" s="516"/>
      <c r="JC128" s="516"/>
      <c r="JD128" s="516"/>
      <c r="JE128" s="516"/>
      <c r="JF128" s="516"/>
      <c r="JG128" s="516"/>
      <c r="JH128" s="516"/>
      <c r="JI128" s="516"/>
      <c r="JJ128" s="516"/>
      <c r="JK128" s="516"/>
      <c r="JL128" s="516"/>
      <c r="JM128" s="516"/>
      <c r="JN128" s="516"/>
      <c r="JO128" s="516"/>
      <c r="JP128" s="516"/>
      <c r="JQ128" s="516"/>
      <c r="JR128" s="516"/>
      <c r="JS128" s="516"/>
      <c r="JT128" s="516"/>
      <c r="JU128" s="516"/>
      <c r="JV128" s="516"/>
      <c r="JW128" s="516"/>
      <c r="JX128" s="516"/>
      <c r="JY128" s="516"/>
      <c r="JZ128" s="516"/>
      <c r="KA128" s="516"/>
      <c r="KB128" s="516"/>
      <c r="KC128" s="516"/>
      <c r="KD128" s="516"/>
      <c r="KE128" s="516"/>
      <c r="KF128" s="516"/>
      <c r="KG128" s="516"/>
      <c r="KH128" s="516"/>
      <c r="KI128" s="516"/>
      <c r="KJ128" s="516"/>
      <c r="KK128" s="516"/>
      <c r="KL128" s="516"/>
      <c r="KM128" s="516"/>
      <c r="KN128" s="516"/>
      <c r="KO128" s="516"/>
      <c r="KP128" s="516"/>
      <c r="KQ128" s="516"/>
      <c r="KR128" s="516"/>
      <c r="KS128" s="516"/>
      <c r="KT128" s="516"/>
      <c r="KU128" s="516"/>
      <c r="KV128" s="516"/>
      <c r="KW128" s="516"/>
      <c r="KX128" s="516"/>
      <c r="KY128" s="516"/>
      <c r="KZ128" s="516"/>
      <c r="LA128" s="516"/>
      <c r="LB128" s="516"/>
      <c r="LC128" s="516"/>
      <c r="LD128" s="516"/>
      <c r="LE128" s="516"/>
      <c r="LF128" s="516"/>
      <c r="LG128" s="516"/>
      <c r="LH128" s="516"/>
      <c r="LI128" s="516"/>
      <c r="LJ128" s="516"/>
      <c r="LK128" s="516"/>
      <c r="LL128" s="516"/>
      <c r="LM128" s="516"/>
      <c r="LN128" s="516"/>
      <c r="LO128" s="516"/>
      <c r="LP128" s="516"/>
      <c r="LQ128" s="516"/>
      <c r="LR128" s="516"/>
      <c r="LS128" s="516"/>
      <c r="LT128" s="516"/>
      <c r="LU128" s="516"/>
      <c r="LV128" s="516"/>
      <c r="LW128" s="516"/>
      <c r="LX128" s="516"/>
      <c r="LY128" s="516"/>
      <c r="LZ128" s="516"/>
      <c r="MA128" s="516"/>
      <c r="MB128" s="516"/>
      <c r="MC128" s="516"/>
      <c r="MD128" s="516"/>
      <c r="ME128" s="516"/>
      <c r="MF128" s="516"/>
      <c r="MG128" s="516"/>
      <c r="MH128" s="516"/>
      <c r="MI128" s="516"/>
      <c r="MJ128" s="516"/>
      <c r="MK128" s="516"/>
      <c r="ML128" s="516"/>
      <c r="MM128" s="516"/>
      <c r="MN128" s="516"/>
      <c r="MO128" s="516"/>
      <c r="MP128" s="516"/>
      <c r="MQ128" s="516"/>
      <c r="MR128" s="516"/>
      <c r="MS128" s="516"/>
      <c r="MT128" s="516"/>
      <c r="MU128" s="516"/>
      <c r="MV128" s="516"/>
      <c r="MW128" s="516"/>
      <c r="MX128" s="516"/>
      <c r="MY128" s="516"/>
      <c r="MZ128" s="516"/>
      <c r="NA128" s="516"/>
      <c r="NB128" s="516"/>
      <c r="NC128" s="516"/>
      <c r="ND128" s="516"/>
      <c r="NE128" s="516"/>
      <c r="NF128" s="516"/>
      <c r="NG128" s="516"/>
      <c r="NH128" s="516"/>
      <c r="NI128" s="516"/>
      <c r="NJ128" s="516"/>
      <c r="NK128" s="516"/>
      <c r="NL128" s="516"/>
      <c r="NM128" s="516"/>
      <c r="NN128" s="516"/>
      <c r="NO128" s="516"/>
      <c r="NP128" s="516"/>
      <c r="NQ128" s="516"/>
      <c r="NR128" s="516"/>
      <c r="NS128" s="516"/>
      <c r="NT128" s="516"/>
      <c r="NU128" s="516"/>
      <c r="NV128" s="516"/>
      <c r="NW128" s="516"/>
      <c r="NX128" s="516"/>
      <c r="NY128" s="516"/>
      <c r="NZ128" s="516"/>
      <c r="OA128" s="516"/>
      <c r="OB128" s="516"/>
      <c r="OC128" s="516"/>
      <c r="OD128" s="516"/>
      <c r="OE128" s="516"/>
      <c r="OF128" s="516"/>
      <c r="OG128" s="516"/>
      <c r="OH128" s="516"/>
      <c r="OI128" s="516"/>
      <c r="OJ128" s="516"/>
      <c r="OK128" s="516"/>
      <c r="OL128" s="516"/>
      <c r="OM128" s="516"/>
      <c r="ON128" s="516"/>
      <c r="OO128" s="516"/>
      <c r="OP128" s="516"/>
      <c r="OQ128" s="516"/>
      <c r="OR128" s="516"/>
      <c r="OS128" s="516"/>
      <c r="OT128" s="516"/>
      <c r="OU128" s="516"/>
      <c r="OV128" s="516"/>
      <c r="OW128" s="516"/>
      <c r="OX128" s="516"/>
      <c r="OY128" s="516"/>
      <c r="OZ128" s="516"/>
      <c r="PA128" s="516"/>
      <c r="PB128" s="516"/>
      <c r="PC128" s="516"/>
      <c r="PD128" s="516"/>
      <c r="PE128" s="516"/>
      <c r="PF128" s="516"/>
      <c r="PG128" s="516"/>
      <c r="PH128" s="516"/>
      <c r="PI128" s="516"/>
      <c r="PJ128" s="516"/>
      <c r="PK128" s="516"/>
      <c r="PL128" s="516"/>
      <c r="PM128" s="516"/>
      <c r="PN128" s="516"/>
      <c r="PO128" s="516"/>
      <c r="PP128" s="516"/>
      <c r="PQ128" s="516"/>
      <c r="PR128" s="516"/>
      <c r="PS128" s="516"/>
      <c r="PT128" s="516"/>
      <c r="PU128" s="516"/>
      <c r="PV128" s="516"/>
      <c r="PW128" s="516"/>
      <c r="PX128" s="516"/>
      <c r="PY128" s="516"/>
      <c r="PZ128" s="516"/>
      <c r="QA128" s="516"/>
      <c r="QB128" s="516"/>
      <c r="QC128" s="516"/>
      <c r="QD128" s="516"/>
      <c r="QE128" s="516"/>
      <c r="QF128" s="516"/>
      <c r="QG128" s="516"/>
      <c r="QH128" s="516"/>
      <c r="QI128" s="516"/>
      <c r="QJ128" s="516"/>
      <c r="QK128" s="516"/>
      <c r="QL128" s="516"/>
      <c r="QM128" s="516"/>
      <c r="QN128" s="516"/>
      <c r="QO128" s="516"/>
      <c r="QP128" s="516"/>
      <c r="QQ128" s="516"/>
      <c r="QR128" s="516"/>
      <c r="QS128" s="516"/>
      <c r="QT128" s="516"/>
      <c r="QU128" s="516"/>
      <c r="QV128" s="516"/>
      <c r="QW128" s="516"/>
      <c r="QX128" s="516"/>
      <c r="QY128" s="516"/>
      <c r="QZ128" s="516"/>
      <c r="RA128" s="516"/>
      <c r="RB128" s="516"/>
      <c r="RC128" s="516"/>
      <c r="RD128" s="516"/>
      <c r="RE128" s="516"/>
      <c r="RF128" s="516"/>
      <c r="RG128" s="516"/>
    </row>
    <row r="129" spans="5:475" x14ac:dyDescent="0.25">
      <c r="E129" s="516"/>
      <c r="F129" s="516"/>
      <c r="G129" s="516"/>
      <c r="H129" s="516"/>
      <c r="I129" s="516"/>
      <c r="J129" s="516"/>
      <c r="K129" s="516"/>
      <c r="L129" s="516"/>
      <c r="M129" s="516"/>
      <c r="N129" s="516"/>
      <c r="O129" s="516"/>
      <c r="P129" s="516"/>
      <c r="Q129" s="516"/>
      <c r="R129" s="516"/>
      <c r="S129" s="516"/>
      <c r="T129" s="516"/>
      <c r="U129" s="516"/>
      <c r="V129" s="516"/>
      <c r="W129" s="516"/>
      <c r="X129" s="516"/>
      <c r="Y129" s="516"/>
      <c r="Z129" s="516"/>
      <c r="AA129" s="516"/>
      <c r="AB129" s="516"/>
      <c r="AC129" s="516"/>
      <c r="AD129" s="516"/>
      <c r="AE129" s="516"/>
      <c r="AF129" s="516"/>
      <c r="AG129" s="516"/>
      <c r="AH129" s="516"/>
      <c r="AI129" s="516"/>
      <c r="AJ129" s="516"/>
      <c r="AK129" s="516"/>
      <c r="AL129" s="516"/>
      <c r="AM129" s="516"/>
      <c r="AN129" s="516"/>
      <c r="AO129" s="516"/>
      <c r="AP129" s="516"/>
      <c r="AQ129" s="516"/>
      <c r="AR129" s="516"/>
      <c r="AS129" s="516"/>
      <c r="AT129" s="516"/>
      <c r="AU129" s="516"/>
      <c r="AV129" s="516"/>
      <c r="AW129" s="516"/>
      <c r="AX129" s="516"/>
      <c r="AY129" s="516"/>
      <c r="AZ129" s="516"/>
      <c r="BA129" s="516"/>
      <c r="BB129" s="516"/>
      <c r="BC129" s="516"/>
      <c r="BD129" s="516"/>
      <c r="BE129" s="516"/>
      <c r="BF129" s="516"/>
      <c r="BG129" s="516"/>
      <c r="BH129" s="516"/>
      <c r="BI129" s="516"/>
      <c r="BJ129" s="516"/>
      <c r="BK129" s="516"/>
      <c r="BL129" s="516"/>
      <c r="BM129" s="516"/>
      <c r="BN129" s="516"/>
      <c r="BO129" s="516"/>
      <c r="BP129" s="516"/>
      <c r="BQ129" s="516"/>
      <c r="BR129" s="516"/>
      <c r="BS129" s="516"/>
      <c r="BT129" s="516"/>
      <c r="BU129" s="516"/>
      <c r="BV129" s="516"/>
      <c r="BW129" s="516"/>
      <c r="BX129" s="516"/>
      <c r="BY129" s="516"/>
      <c r="BZ129" s="516"/>
      <c r="CA129" s="516"/>
      <c r="CB129" s="516"/>
      <c r="CC129" s="516"/>
      <c r="CD129" s="516"/>
      <c r="CE129" s="516"/>
      <c r="CF129" s="516"/>
      <c r="CG129" s="516"/>
      <c r="CH129" s="516"/>
      <c r="CI129" s="516"/>
      <c r="CJ129" s="516"/>
      <c r="CK129" s="516"/>
      <c r="CL129" s="516"/>
      <c r="CM129" s="516"/>
      <c r="CN129" s="516"/>
      <c r="CO129" s="516"/>
      <c r="CP129" s="516"/>
      <c r="CQ129" s="516"/>
      <c r="CR129" s="516"/>
      <c r="CS129" s="516"/>
      <c r="CT129" s="516"/>
      <c r="CU129" s="516"/>
      <c r="CV129" s="516"/>
      <c r="CW129" s="516"/>
      <c r="CX129" s="516"/>
      <c r="CY129" s="516"/>
      <c r="CZ129" s="516"/>
      <c r="DA129" s="516"/>
      <c r="DB129" s="516"/>
      <c r="DC129" s="516"/>
      <c r="DD129" s="516"/>
      <c r="DE129" s="516"/>
      <c r="DF129" s="516"/>
      <c r="DG129" s="516"/>
      <c r="DH129" s="516"/>
      <c r="DI129" s="516"/>
      <c r="DJ129" s="516"/>
      <c r="DK129" s="516"/>
      <c r="DL129" s="516"/>
      <c r="DM129" s="516"/>
      <c r="DN129" s="516"/>
      <c r="DO129" s="516"/>
      <c r="DP129" s="516"/>
      <c r="DQ129" s="516"/>
      <c r="DR129" s="516"/>
      <c r="DS129" s="516"/>
      <c r="DT129" s="516"/>
      <c r="DU129" s="516"/>
      <c r="DV129" s="516"/>
      <c r="DW129" s="516"/>
      <c r="DX129" s="516"/>
      <c r="DY129" s="516"/>
      <c r="DZ129" s="516"/>
      <c r="EA129" s="516"/>
      <c r="EB129" s="516"/>
      <c r="EC129" s="516"/>
      <c r="ED129" s="516"/>
      <c r="EE129" s="516"/>
      <c r="EF129" s="516"/>
      <c r="EG129" s="516"/>
      <c r="EH129" s="516"/>
      <c r="EI129" s="516"/>
      <c r="EJ129" s="516"/>
      <c r="EK129" s="516"/>
      <c r="EL129" s="516"/>
      <c r="EM129" s="516"/>
      <c r="EN129" s="516"/>
      <c r="EO129" s="516"/>
      <c r="EP129" s="516"/>
      <c r="EQ129" s="516"/>
      <c r="ER129" s="516"/>
      <c r="ES129" s="516"/>
      <c r="ET129" s="516"/>
      <c r="EU129" s="516"/>
      <c r="EV129" s="516"/>
      <c r="EW129" s="516"/>
      <c r="EX129" s="516"/>
      <c r="EY129" s="516"/>
      <c r="EZ129" s="516"/>
      <c r="FA129" s="516"/>
      <c r="FB129" s="516"/>
      <c r="FC129" s="516"/>
      <c r="FD129" s="516"/>
      <c r="FE129" s="516"/>
      <c r="FF129" s="516"/>
      <c r="FG129" s="516"/>
      <c r="FH129" s="516"/>
      <c r="FI129" s="516"/>
      <c r="FJ129" s="516"/>
      <c r="FK129" s="516"/>
      <c r="FL129" s="516"/>
      <c r="FM129" s="516"/>
      <c r="FN129" s="516"/>
      <c r="FO129" s="516"/>
      <c r="FP129" s="516"/>
      <c r="FQ129" s="516"/>
      <c r="FR129" s="516"/>
      <c r="FS129" s="516"/>
      <c r="FT129" s="516"/>
      <c r="FU129" s="516"/>
      <c r="FV129" s="516"/>
      <c r="FW129" s="516"/>
      <c r="FX129" s="516"/>
      <c r="FY129" s="516"/>
      <c r="FZ129" s="516"/>
      <c r="GA129" s="516"/>
      <c r="GB129" s="516"/>
      <c r="GC129" s="516"/>
      <c r="GD129" s="516"/>
      <c r="GE129" s="516"/>
      <c r="GF129" s="516"/>
      <c r="GG129" s="516"/>
      <c r="GH129" s="516"/>
      <c r="GI129" s="516"/>
      <c r="GJ129" s="516"/>
      <c r="GK129" s="516"/>
      <c r="GL129" s="516"/>
      <c r="GM129" s="516"/>
      <c r="GN129" s="516"/>
      <c r="GO129" s="516"/>
      <c r="GP129" s="516"/>
      <c r="GQ129" s="516"/>
      <c r="GR129" s="516"/>
      <c r="GS129" s="516"/>
      <c r="GT129" s="516"/>
      <c r="GU129" s="516"/>
      <c r="GV129" s="516"/>
      <c r="GW129" s="516"/>
      <c r="GX129" s="516"/>
      <c r="GY129" s="516"/>
      <c r="GZ129" s="516"/>
      <c r="HA129" s="516"/>
      <c r="HB129" s="516"/>
      <c r="HC129" s="516"/>
      <c r="HD129" s="516"/>
      <c r="HE129" s="516"/>
      <c r="HF129" s="516"/>
      <c r="HG129" s="516"/>
      <c r="HH129" s="516"/>
      <c r="HI129" s="516"/>
      <c r="HJ129" s="516"/>
      <c r="HK129" s="516"/>
      <c r="HL129" s="516"/>
      <c r="HM129" s="516"/>
      <c r="HN129" s="516"/>
      <c r="HO129" s="516"/>
      <c r="HP129" s="516"/>
      <c r="HQ129" s="516"/>
      <c r="HR129" s="516"/>
      <c r="HS129" s="516"/>
      <c r="HT129" s="516"/>
      <c r="HU129" s="516"/>
      <c r="HV129" s="516"/>
      <c r="HW129" s="516"/>
      <c r="HX129" s="516"/>
      <c r="HY129" s="516"/>
      <c r="HZ129" s="516"/>
      <c r="IA129" s="516"/>
      <c r="IB129" s="516"/>
      <c r="IC129" s="516"/>
      <c r="ID129" s="516"/>
      <c r="IE129" s="516"/>
      <c r="IF129" s="516"/>
      <c r="IG129" s="516"/>
      <c r="IH129" s="516"/>
      <c r="II129" s="516"/>
      <c r="IJ129" s="516"/>
      <c r="IK129" s="516"/>
      <c r="IL129" s="516"/>
      <c r="IM129" s="516"/>
      <c r="IN129" s="516"/>
      <c r="IO129" s="516"/>
      <c r="IP129" s="516"/>
      <c r="IQ129" s="516"/>
      <c r="IR129" s="516"/>
      <c r="IS129" s="516"/>
      <c r="IT129" s="516"/>
      <c r="IU129" s="516"/>
      <c r="IV129" s="516"/>
      <c r="IW129" s="516"/>
      <c r="IX129" s="516"/>
      <c r="IY129" s="516"/>
      <c r="IZ129" s="516"/>
      <c r="JA129" s="516"/>
      <c r="JB129" s="516"/>
      <c r="JC129" s="516"/>
      <c r="JD129" s="516"/>
      <c r="JE129" s="516"/>
      <c r="JF129" s="516"/>
      <c r="JG129" s="516"/>
      <c r="JH129" s="516"/>
      <c r="JI129" s="516"/>
      <c r="JJ129" s="516"/>
      <c r="JK129" s="516"/>
      <c r="JL129" s="516"/>
      <c r="JM129" s="516"/>
      <c r="JN129" s="516"/>
      <c r="JO129" s="516"/>
      <c r="JP129" s="516"/>
      <c r="JQ129" s="516"/>
      <c r="JR129" s="516"/>
      <c r="JS129" s="516"/>
      <c r="JT129" s="516"/>
      <c r="JU129" s="516"/>
      <c r="JV129" s="516"/>
      <c r="JW129" s="516"/>
      <c r="JX129" s="516"/>
      <c r="JY129" s="516"/>
      <c r="JZ129" s="516"/>
      <c r="KA129" s="516"/>
      <c r="KB129" s="516"/>
      <c r="KC129" s="516"/>
      <c r="KD129" s="516"/>
      <c r="KE129" s="516"/>
      <c r="KF129" s="516"/>
      <c r="KG129" s="516"/>
      <c r="KH129" s="516"/>
      <c r="KI129" s="516"/>
      <c r="KJ129" s="516"/>
      <c r="KK129" s="516"/>
      <c r="KL129" s="516"/>
      <c r="KM129" s="516"/>
      <c r="KN129" s="516"/>
      <c r="KO129" s="516"/>
      <c r="KP129" s="516"/>
      <c r="KQ129" s="516"/>
      <c r="KR129" s="516"/>
      <c r="KS129" s="516"/>
      <c r="KT129" s="516"/>
      <c r="KU129" s="516"/>
      <c r="KV129" s="516"/>
      <c r="KW129" s="516"/>
      <c r="KX129" s="516"/>
      <c r="KY129" s="516"/>
      <c r="KZ129" s="516"/>
      <c r="LA129" s="516"/>
      <c r="LB129" s="516"/>
      <c r="LC129" s="516"/>
      <c r="LD129" s="516"/>
      <c r="LE129" s="516"/>
      <c r="LF129" s="516"/>
      <c r="LG129" s="516"/>
      <c r="LH129" s="516"/>
      <c r="LI129" s="516"/>
      <c r="LJ129" s="516"/>
      <c r="LK129" s="516"/>
      <c r="LL129" s="516"/>
      <c r="LM129" s="516"/>
      <c r="LN129" s="516"/>
      <c r="LO129" s="516"/>
      <c r="LP129" s="516"/>
      <c r="LQ129" s="516"/>
      <c r="LR129" s="516"/>
      <c r="LS129" s="516"/>
      <c r="LT129" s="516"/>
      <c r="LU129" s="516"/>
      <c r="LV129" s="516"/>
      <c r="LW129" s="516"/>
      <c r="LX129" s="516"/>
      <c r="LY129" s="516"/>
      <c r="LZ129" s="516"/>
      <c r="MA129" s="516"/>
      <c r="MB129" s="516"/>
      <c r="MC129" s="516"/>
      <c r="MD129" s="516"/>
      <c r="ME129" s="516"/>
      <c r="MF129" s="516"/>
      <c r="MG129" s="516"/>
      <c r="MH129" s="516"/>
      <c r="MI129" s="516"/>
      <c r="MJ129" s="516"/>
      <c r="MK129" s="516"/>
      <c r="ML129" s="516"/>
      <c r="MM129" s="516"/>
      <c r="MN129" s="516"/>
      <c r="MO129" s="516"/>
      <c r="MP129" s="516"/>
      <c r="MQ129" s="516"/>
      <c r="MR129" s="516"/>
      <c r="MS129" s="516"/>
      <c r="MT129" s="516"/>
      <c r="MU129" s="516"/>
      <c r="MV129" s="516"/>
      <c r="MW129" s="516"/>
      <c r="MX129" s="516"/>
      <c r="MY129" s="516"/>
      <c r="MZ129" s="516"/>
      <c r="NA129" s="516"/>
      <c r="NB129" s="516"/>
      <c r="NC129" s="516"/>
      <c r="ND129" s="516"/>
      <c r="NE129" s="516"/>
      <c r="NF129" s="516"/>
      <c r="NG129" s="516"/>
      <c r="NH129" s="516"/>
      <c r="NI129" s="516"/>
      <c r="NJ129" s="516"/>
      <c r="NK129" s="516"/>
      <c r="NL129" s="516"/>
      <c r="NM129" s="516"/>
      <c r="NN129" s="516"/>
      <c r="NO129" s="516"/>
      <c r="NP129" s="516"/>
      <c r="NQ129" s="516"/>
      <c r="NR129" s="516"/>
      <c r="NS129" s="516"/>
      <c r="NT129" s="516"/>
      <c r="NU129" s="516"/>
      <c r="NV129" s="516"/>
      <c r="NW129" s="516"/>
      <c r="NX129" s="516"/>
      <c r="NY129" s="516"/>
      <c r="NZ129" s="516"/>
      <c r="OA129" s="516"/>
      <c r="OB129" s="516"/>
      <c r="OC129" s="516"/>
      <c r="OD129" s="516"/>
      <c r="OE129" s="516"/>
      <c r="OF129" s="516"/>
      <c r="OG129" s="516"/>
      <c r="OH129" s="516"/>
      <c r="OI129" s="516"/>
      <c r="OJ129" s="516"/>
      <c r="OK129" s="516"/>
      <c r="OL129" s="516"/>
      <c r="OM129" s="516"/>
      <c r="ON129" s="516"/>
      <c r="OO129" s="516"/>
      <c r="OP129" s="516"/>
      <c r="OQ129" s="516"/>
      <c r="OR129" s="516"/>
      <c r="OS129" s="516"/>
      <c r="OT129" s="516"/>
      <c r="OU129" s="516"/>
      <c r="OV129" s="516"/>
      <c r="OW129" s="516"/>
      <c r="OX129" s="516"/>
      <c r="OY129" s="516"/>
      <c r="OZ129" s="516"/>
      <c r="PA129" s="516"/>
      <c r="PB129" s="516"/>
      <c r="PC129" s="516"/>
      <c r="PD129" s="516"/>
      <c r="PE129" s="516"/>
      <c r="PF129" s="516"/>
      <c r="PG129" s="516"/>
      <c r="PH129" s="516"/>
      <c r="PI129" s="516"/>
      <c r="PJ129" s="516"/>
      <c r="PK129" s="516"/>
      <c r="PL129" s="516"/>
      <c r="PM129" s="516"/>
      <c r="PN129" s="516"/>
      <c r="PO129" s="516"/>
      <c r="PP129" s="516"/>
      <c r="PQ129" s="516"/>
      <c r="PR129" s="516"/>
      <c r="PS129" s="516"/>
      <c r="PT129" s="516"/>
      <c r="PU129" s="516"/>
      <c r="PV129" s="516"/>
      <c r="PW129" s="516"/>
      <c r="PX129" s="516"/>
      <c r="PY129" s="516"/>
      <c r="PZ129" s="516"/>
      <c r="QA129" s="516"/>
      <c r="QB129" s="516"/>
      <c r="QC129" s="516"/>
      <c r="QD129" s="516"/>
      <c r="QE129" s="516"/>
      <c r="QF129" s="516"/>
      <c r="QG129" s="516"/>
      <c r="QH129" s="516"/>
      <c r="QI129" s="516"/>
      <c r="QJ129" s="516"/>
      <c r="QK129" s="516"/>
      <c r="QL129" s="516"/>
      <c r="QM129" s="516"/>
      <c r="QN129" s="516"/>
      <c r="QO129" s="516"/>
      <c r="QP129" s="516"/>
      <c r="QQ129" s="516"/>
      <c r="QR129" s="516"/>
      <c r="QS129" s="516"/>
      <c r="QT129" s="516"/>
      <c r="QU129" s="516"/>
      <c r="QV129" s="516"/>
      <c r="QW129" s="516"/>
      <c r="QX129" s="516"/>
      <c r="QY129" s="516"/>
      <c r="QZ129" s="516"/>
      <c r="RA129" s="516"/>
      <c r="RB129" s="516"/>
      <c r="RC129" s="516"/>
      <c r="RD129" s="516"/>
      <c r="RE129" s="516"/>
      <c r="RF129" s="516"/>
      <c r="RG129" s="516"/>
    </row>
    <row r="130" spans="5:475" x14ac:dyDescent="0.25">
      <c r="E130" s="516"/>
      <c r="F130" s="516"/>
      <c r="G130" s="516"/>
      <c r="H130" s="516"/>
      <c r="I130" s="516"/>
      <c r="J130" s="516"/>
      <c r="K130" s="516"/>
      <c r="L130" s="516"/>
      <c r="M130" s="516"/>
      <c r="N130" s="516"/>
      <c r="O130" s="516"/>
      <c r="P130" s="516"/>
      <c r="Q130" s="516"/>
      <c r="R130" s="516"/>
      <c r="S130" s="516"/>
      <c r="T130" s="516"/>
      <c r="U130" s="516"/>
      <c r="V130" s="516"/>
      <c r="W130" s="516"/>
      <c r="X130" s="516"/>
      <c r="Y130" s="516"/>
      <c r="Z130" s="516"/>
      <c r="AA130" s="516"/>
      <c r="AB130" s="516"/>
      <c r="AC130" s="516"/>
      <c r="AD130" s="516"/>
      <c r="AE130" s="516"/>
      <c r="AF130" s="516"/>
      <c r="AG130" s="516"/>
      <c r="AH130" s="516"/>
      <c r="AI130" s="516"/>
      <c r="AJ130" s="516"/>
      <c r="AK130" s="516"/>
      <c r="AL130" s="516"/>
      <c r="AM130" s="516"/>
      <c r="AN130" s="516"/>
      <c r="AO130" s="516"/>
      <c r="AP130" s="516"/>
      <c r="AQ130" s="516"/>
      <c r="AR130" s="516"/>
      <c r="AS130" s="516"/>
      <c r="AT130" s="516"/>
      <c r="AU130" s="516"/>
      <c r="AV130" s="516"/>
      <c r="AW130" s="516"/>
      <c r="AX130" s="516"/>
      <c r="AY130" s="516"/>
      <c r="AZ130" s="516"/>
      <c r="BA130" s="516"/>
      <c r="BB130" s="516"/>
      <c r="BC130" s="516"/>
      <c r="BD130" s="516"/>
      <c r="BE130" s="516"/>
      <c r="BF130" s="516"/>
      <c r="BG130" s="516"/>
      <c r="BH130" s="516"/>
      <c r="BI130" s="516"/>
      <c r="BJ130" s="516"/>
      <c r="BK130" s="516"/>
      <c r="BL130" s="516"/>
      <c r="BM130" s="516"/>
      <c r="BN130" s="516"/>
      <c r="BO130" s="516"/>
      <c r="BP130" s="516"/>
      <c r="BQ130" s="516"/>
      <c r="BR130" s="516"/>
      <c r="BS130" s="516"/>
      <c r="BT130" s="516"/>
      <c r="BU130" s="516"/>
      <c r="BV130" s="516"/>
      <c r="BW130" s="516"/>
      <c r="BX130" s="516"/>
      <c r="BY130" s="516"/>
      <c r="BZ130" s="516"/>
      <c r="CA130" s="516"/>
      <c r="CB130" s="516"/>
      <c r="CC130" s="516"/>
      <c r="CD130" s="516"/>
      <c r="CE130" s="516"/>
      <c r="CF130" s="516"/>
      <c r="CG130" s="516"/>
      <c r="CH130" s="516"/>
      <c r="CI130" s="516"/>
      <c r="CJ130" s="516"/>
      <c r="CK130" s="516"/>
      <c r="CL130" s="516"/>
      <c r="CM130" s="516"/>
      <c r="CN130" s="516"/>
      <c r="CO130" s="516"/>
      <c r="CP130" s="516"/>
      <c r="CQ130" s="516"/>
      <c r="CR130" s="516"/>
      <c r="CS130" s="516"/>
      <c r="CT130" s="516"/>
      <c r="CU130" s="516"/>
      <c r="CV130" s="516"/>
      <c r="CW130" s="516"/>
      <c r="CX130" s="516"/>
      <c r="CY130" s="516"/>
      <c r="CZ130" s="516"/>
      <c r="DA130" s="516"/>
      <c r="DB130" s="516"/>
      <c r="DC130" s="516"/>
      <c r="DD130" s="516"/>
      <c r="DE130" s="516"/>
      <c r="DF130" s="516"/>
      <c r="DG130" s="516"/>
      <c r="DH130" s="516"/>
      <c r="DI130" s="516"/>
      <c r="DJ130" s="516"/>
      <c r="DK130" s="516"/>
      <c r="DL130" s="516"/>
      <c r="DM130" s="516"/>
      <c r="DN130" s="516"/>
      <c r="DO130" s="516"/>
      <c r="DP130" s="516"/>
      <c r="DQ130" s="516"/>
      <c r="DR130" s="516"/>
      <c r="DS130" s="516"/>
      <c r="DT130" s="516"/>
      <c r="DU130" s="516"/>
      <c r="DV130" s="516"/>
      <c r="DW130" s="516"/>
      <c r="DX130" s="516"/>
      <c r="DY130" s="516"/>
      <c r="DZ130" s="516"/>
      <c r="EA130" s="516"/>
      <c r="EB130" s="516"/>
      <c r="EC130" s="516"/>
      <c r="ED130" s="516"/>
      <c r="EE130" s="516"/>
      <c r="EF130" s="516"/>
      <c r="EG130" s="516"/>
      <c r="EH130" s="516"/>
      <c r="EI130" s="516"/>
      <c r="EJ130" s="516"/>
      <c r="EK130" s="516"/>
      <c r="EL130" s="516"/>
      <c r="EM130" s="516"/>
      <c r="EN130" s="516"/>
      <c r="EO130" s="516"/>
      <c r="EP130" s="516"/>
      <c r="EQ130" s="516"/>
      <c r="ER130" s="516"/>
      <c r="ES130" s="516"/>
      <c r="ET130" s="516"/>
      <c r="EU130" s="516"/>
      <c r="EV130" s="516"/>
      <c r="EW130" s="516"/>
      <c r="EX130" s="516"/>
      <c r="EY130" s="516"/>
      <c r="EZ130" s="516"/>
      <c r="FA130" s="516"/>
      <c r="FB130" s="516"/>
      <c r="FC130" s="516"/>
      <c r="FD130" s="516"/>
      <c r="FE130" s="516"/>
      <c r="FF130" s="516"/>
      <c r="FG130" s="516"/>
      <c r="FH130" s="516"/>
      <c r="FI130" s="516"/>
      <c r="FJ130" s="516"/>
      <c r="FK130" s="516"/>
      <c r="FL130" s="516"/>
      <c r="FM130" s="516"/>
      <c r="FN130" s="516"/>
      <c r="FO130" s="516"/>
      <c r="FP130" s="516"/>
      <c r="FQ130" s="516"/>
      <c r="FR130" s="516"/>
      <c r="FS130" s="516"/>
      <c r="FT130" s="516"/>
      <c r="FU130" s="516"/>
      <c r="FV130" s="516"/>
      <c r="FW130" s="516"/>
      <c r="FX130" s="516"/>
      <c r="FY130" s="516"/>
      <c r="FZ130" s="516"/>
      <c r="GA130" s="516"/>
      <c r="GB130" s="516"/>
      <c r="GC130" s="516"/>
      <c r="GD130" s="516"/>
      <c r="GE130" s="516"/>
      <c r="GF130" s="516"/>
      <c r="GG130" s="516"/>
      <c r="GH130" s="516"/>
      <c r="GI130" s="516"/>
      <c r="GJ130" s="516"/>
      <c r="GK130" s="516"/>
      <c r="GL130" s="516"/>
      <c r="GM130" s="516"/>
      <c r="GN130" s="516"/>
      <c r="GO130" s="516"/>
      <c r="GP130" s="516"/>
      <c r="GQ130" s="516"/>
      <c r="GR130" s="516"/>
      <c r="GS130" s="516"/>
      <c r="GT130" s="516"/>
      <c r="GU130" s="516"/>
      <c r="GV130" s="516"/>
      <c r="GW130" s="516"/>
      <c r="GX130" s="516"/>
      <c r="GY130" s="516"/>
      <c r="GZ130" s="516"/>
      <c r="HA130" s="516"/>
      <c r="HB130" s="516"/>
      <c r="HC130" s="516"/>
      <c r="HD130" s="516"/>
      <c r="HE130" s="516"/>
      <c r="HF130" s="516"/>
      <c r="HG130" s="516"/>
      <c r="HH130" s="516"/>
      <c r="HI130" s="516"/>
      <c r="HJ130" s="516"/>
      <c r="HK130" s="516"/>
      <c r="HL130" s="516"/>
      <c r="HM130" s="516"/>
      <c r="HN130" s="516"/>
      <c r="HO130" s="516"/>
      <c r="HP130" s="516"/>
      <c r="HQ130" s="516"/>
      <c r="HR130" s="516"/>
      <c r="HS130" s="516"/>
      <c r="HT130" s="516"/>
      <c r="HU130" s="516"/>
      <c r="HV130" s="516"/>
      <c r="HW130" s="516"/>
      <c r="HX130" s="516"/>
      <c r="HY130" s="516"/>
      <c r="HZ130" s="516"/>
      <c r="IA130" s="516"/>
      <c r="IB130" s="516"/>
      <c r="IC130" s="516"/>
      <c r="ID130" s="516"/>
      <c r="IE130" s="516"/>
      <c r="IF130" s="516"/>
      <c r="IG130" s="516"/>
      <c r="IH130" s="516"/>
      <c r="II130" s="516"/>
      <c r="IJ130" s="516"/>
      <c r="IK130" s="516"/>
      <c r="IL130" s="516"/>
      <c r="IM130" s="516"/>
      <c r="IN130" s="516"/>
      <c r="IO130" s="516"/>
      <c r="IP130" s="516"/>
      <c r="IQ130" s="516"/>
      <c r="IR130" s="516"/>
      <c r="IS130" s="516"/>
      <c r="IT130" s="516"/>
      <c r="IU130" s="516"/>
      <c r="IV130" s="516"/>
      <c r="IW130" s="516"/>
      <c r="IX130" s="516"/>
      <c r="IY130" s="516"/>
      <c r="IZ130" s="516"/>
      <c r="JA130" s="516"/>
      <c r="JB130" s="516"/>
      <c r="JC130" s="516"/>
      <c r="JD130" s="516"/>
      <c r="JE130" s="516"/>
      <c r="JF130" s="516"/>
      <c r="JG130" s="516"/>
      <c r="JH130" s="516"/>
      <c r="JI130" s="516"/>
      <c r="JJ130" s="516"/>
      <c r="JK130" s="516"/>
      <c r="JL130" s="516"/>
      <c r="JM130" s="516"/>
      <c r="JN130" s="516"/>
      <c r="JO130" s="516"/>
      <c r="JP130" s="516"/>
      <c r="JQ130" s="516"/>
      <c r="JR130" s="516"/>
      <c r="JS130" s="516"/>
      <c r="JT130" s="516"/>
      <c r="JU130" s="516"/>
      <c r="JV130" s="516"/>
      <c r="JW130" s="516"/>
      <c r="JX130" s="516"/>
      <c r="JY130" s="516"/>
      <c r="JZ130" s="516"/>
      <c r="KA130" s="516"/>
      <c r="KB130" s="516"/>
      <c r="KC130" s="516"/>
      <c r="KD130" s="516"/>
      <c r="KE130" s="516"/>
      <c r="KF130" s="516"/>
      <c r="KG130" s="516"/>
      <c r="KH130" s="516"/>
      <c r="KI130" s="516"/>
      <c r="KJ130" s="516"/>
      <c r="KK130" s="516"/>
      <c r="KL130" s="516"/>
      <c r="KM130" s="516"/>
      <c r="KN130" s="516"/>
      <c r="KO130" s="516"/>
      <c r="KP130" s="516"/>
      <c r="KQ130" s="516"/>
      <c r="KR130" s="516"/>
      <c r="KS130" s="516"/>
      <c r="KT130" s="516"/>
      <c r="KU130" s="516"/>
      <c r="KV130" s="516"/>
      <c r="KW130" s="516"/>
      <c r="KX130" s="516"/>
      <c r="KY130" s="516"/>
      <c r="KZ130" s="516"/>
      <c r="LA130" s="516"/>
      <c r="LB130" s="516"/>
      <c r="LC130" s="516"/>
      <c r="LD130" s="516"/>
      <c r="LE130" s="516"/>
      <c r="LF130" s="516"/>
      <c r="LG130" s="516"/>
      <c r="LH130" s="516"/>
      <c r="LI130" s="516"/>
      <c r="LJ130" s="516"/>
      <c r="LK130" s="516"/>
      <c r="LL130" s="516"/>
      <c r="LM130" s="516"/>
      <c r="LN130" s="516"/>
      <c r="LO130" s="516"/>
      <c r="LP130" s="516"/>
      <c r="LQ130" s="516"/>
      <c r="LR130" s="516"/>
      <c r="LS130" s="516"/>
      <c r="LT130" s="516"/>
      <c r="LU130" s="516"/>
      <c r="LV130" s="516"/>
      <c r="LW130" s="516"/>
      <c r="LX130" s="516"/>
      <c r="LY130" s="516"/>
      <c r="LZ130" s="516"/>
      <c r="MA130" s="516"/>
      <c r="MB130" s="516"/>
      <c r="MC130" s="516"/>
      <c r="MD130" s="516"/>
      <c r="ME130" s="516"/>
      <c r="MF130" s="516"/>
      <c r="MG130" s="516"/>
      <c r="MH130" s="516"/>
      <c r="MI130" s="516"/>
      <c r="MJ130" s="516"/>
      <c r="MK130" s="516"/>
      <c r="ML130" s="516"/>
      <c r="MM130" s="516"/>
      <c r="MN130" s="516"/>
      <c r="MO130" s="516"/>
      <c r="MP130" s="516"/>
      <c r="MQ130" s="516"/>
      <c r="MR130" s="516"/>
      <c r="MS130" s="516"/>
      <c r="MT130" s="516"/>
      <c r="MU130" s="516"/>
      <c r="MV130" s="516"/>
      <c r="MW130" s="516"/>
      <c r="MX130" s="516"/>
      <c r="MY130" s="516"/>
      <c r="MZ130" s="516"/>
      <c r="NA130" s="516"/>
      <c r="NB130" s="516"/>
      <c r="NC130" s="516"/>
      <c r="ND130" s="516"/>
      <c r="NE130" s="516"/>
      <c r="NF130" s="516"/>
      <c r="NG130" s="516"/>
      <c r="NH130" s="516"/>
      <c r="NI130" s="516"/>
      <c r="NJ130" s="516"/>
      <c r="NK130" s="516"/>
      <c r="NL130" s="516"/>
      <c r="NM130" s="516"/>
      <c r="NN130" s="516"/>
      <c r="NO130" s="516"/>
      <c r="NP130" s="516"/>
      <c r="NQ130" s="516"/>
      <c r="NR130" s="516"/>
      <c r="NS130" s="516"/>
      <c r="NT130" s="516"/>
      <c r="NU130" s="516"/>
      <c r="NV130" s="516"/>
      <c r="NW130" s="516"/>
      <c r="NX130" s="516"/>
      <c r="NY130" s="516"/>
      <c r="NZ130" s="516"/>
      <c r="OA130" s="516"/>
      <c r="OB130" s="516"/>
      <c r="OC130" s="516"/>
      <c r="OD130" s="516"/>
      <c r="OE130" s="516"/>
      <c r="OF130" s="516"/>
      <c r="OG130" s="516"/>
      <c r="OH130" s="516"/>
      <c r="OI130" s="516"/>
      <c r="OJ130" s="516"/>
      <c r="OK130" s="516"/>
      <c r="OL130" s="516"/>
      <c r="OM130" s="516"/>
      <c r="ON130" s="516"/>
      <c r="OO130" s="516"/>
      <c r="OP130" s="516"/>
      <c r="OQ130" s="516"/>
      <c r="OR130" s="516"/>
      <c r="OS130" s="516"/>
      <c r="OT130" s="516"/>
      <c r="OU130" s="516"/>
      <c r="OV130" s="516"/>
      <c r="OW130" s="516"/>
      <c r="OX130" s="516"/>
      <c r="OY130" s="516"/>
      <c r="OZ130" s="516"/>
      <c r="PA130" s="516"/>
      <c r="PB130" s="516"/>
      <c r="PC130" s="516"/>
      <c r="PD130" s="516"/>
      <c r="PE130" s="516"/>
      <c r="PF130" s="516"/>
      <c r="PG130" s="516"/>
      <c r="PH130" s="516"/>
      <c r="PI130" s="516"/>
      <c r="PJ130" s="516"/>
      <c r="PK130" s="516"/>
      <c r="PL130" s="516"/>
      <c r="PM130" s="516"/>
      <c r="PN130" s="516"/>
      <c r="PO130" s="516"/>
      <c r="PP130" s="516"/>
      <c r="PQ130" s="516"/>
      <c r="PR130" s="516"/>
      <c r="PS130" s="516"/>
      <c r="PT130" s="516"/>
      <c r="PU130" s="516"/>
      <c r="PV130" s="516"/>
      <c r="PW130" s="516"/>
      <c r="PX130" s="516"/>
      <c r="PY130" s="516"/>
      <c r="PZ130" s="516"/>
      <c r="QA130" s="516"/>
      <c r="QB130" s="516"/>
      <c r="QC130" s="516"/>
      <c r="QD130" s="516"/>
      <c r="QE130" s="516"/>
      <c r="QF130" s="516"/>
      <c r="QG130" s="516"/>
      <c r="QH130" s="516"/>
      <c r="QI130" s="516"/>
      <c r="QJ130" s="516"/>
      <c r="QK130" s="516"/>
      <c r="QL130" s="516"/>
      <c r="QM130" s="516"/>
      <c r="QN130" s="516"/>
      <c r="QO130" s="516"/>
      <c r="QP130" s="516"/>
      <c r="QQ130" s="516"/>
      <c r="QR130" s="516"/>
      <c r="QS130" s="516"/>
      <c r="QT130" s="516"/>
      <c r="QU130" s="516"/>
      <c r="QV130" s="516"/>
      <c r="QW130" s="516"/>
      <c r="QX130" s="516"/>
      <c r="QY130" s="516"/>
      <c r="QZ130" s="516"/>
      <c r="RA130" s="516"/>
      <c r="RB130" s="516"/>
      <c r="RC130" s="516"/>
      <c r="RD130" s="516"/>
      <c r="RE130" s="516"/>
      <c r="RF130" s="516"/>
      <c r="RG130" s="516"/>
    </row>
    <row r="131" spans="5:475" x14ac:dyDescent="0.25">
      <c r="E131" s="516"/>
      <c r="F131" s="516"/>
      <c r="G131" s="516"/>
      <c r="H131" s="516"/>
      <c r="I131" s="516"/>
      <c r="J131" s="516"/>
      <c r="K131" s="516"/>
      <c r="L131" s="516"/>
      <c r="M131" s="516"/>
      <c r="N131" s="516"/>
      <c r="O131" s="516"/>
      <c r="P131" s="516"/>
      <c r="Q131" s="516"/>
      <c r="R131" s="516"/>
      <c r="S131" s="516"/>
      <c r="T131" s="516"/>
      <c r="U131" s="516"/>
      <c r="V131" s="516"/>
      <c r="W131" s="516"/>
      <c r="X131" s="516"/>
      <c r="Y131" s="516"/>
      <c r="Z131" s="516"/>
      <c r="AA131" s="516"/>
      <c r="AB131" s="516"/>
      <c r="AC131" s="516"/>
      <c r="AD131" s="516"/>
      <c r="AE131" s="516"/>
      <c r="AF131" s="516"/>
      <c r="AG131" s="516"/>
      <c r="AH131" s="516"/>
      <c r="AI131" s="516"/>
      <c r="AJ131" s="516"/>
      <c r="AK131" s="516"/>
      <c r="AL131" s="516"/>
      <c r="AM131" s="516"/>
      <c r="AN131" s="516"/>
      <c r="AO131" s="516"/>
      <c r="AP131" s="516"/>
      <c r="AQ131" s="516"/>
      <c r="AR131" s="516"/>
      <c r="AS131" s="516"/>
      <c r="AT131" s="516"/>
      <c r="AU131" s="516"/>
      <c r="AV131" s="516"/>
      <c r="AW131" s="516"/>
      <c r="AX131" s="516"/>
      <c r="AY131" s="516"/>
      <c r="AZ131" s="516"/>
      <c r="BA131" s="516"/>
      <c r="BB131" s="516"/>
      <c r="BC131" s="516"/>
      <c r="BD131" s="516"/>
      <c r="BE131" s="516"/>
      <c r="BF131" s="516"/>
      <c r="BG131" s="516"/>
      <c r="BH131" s="516"/>
      <c r="BI131" s="516"/>
      <c r="BJ131" s="516"/>
      <c r="BK131" s="516"/>
      <c r="BL131" s="516"/>
      <c r="BM131" s="516"/>
      <c r="BN131" s="516"/>
      <c r="BO131" s="516"/>
      <c r="BP131" s="516"/>
      <c r="BQ131" s="516"/>
      <c r="BR131" s="516"/>
      <c r="BS131" s="516"/>
      <c r="BT131" s="516"/>
      <c r="BU131" s="516"/>
      <c r="BV131" s="516"/>
      <c r="BW131" s="516"/>
      <c r="BX131" s="516"/>
      <c r="BY131" s="516"/>
      <c r="BZ131" s="516"/>
      <c r="CA131" s="516"/>
      <c r="CB131" s="516"/>
      <c r="CC131" s="516"/>
      <c r="CD131" s="516"/>
      <c r="CE131" s="516"/>
      <c r="CF131" s="516"/>
      <c r="CG131" s="516"/>
      <c r="CH131" s="516"/>
      <c r="CI131" s="516"/>
      <c r="CJ131" s="516"/>
      <c r="CK131" s="516"/>
      <c r="CL131" s="516"/>
      <c r="CM131" s="516"/>
      <c r="CN131" s="516"/>
      <c r="CO131" s="516"/>
      <c r="CP131" s="516"/>
      <c r="CQ131" s="516"/>
      <c r="CR131" s="516"/>
      <c r="CS131" s="516"/>
      <c r="CT131" s="516"/>
      <c r="CU131" s="516"/>
      <c r="CV131" s="516"/>
      <c r="CW131" s="516"/>
      <c r="CX131" s="516"/>
      <c r="CY131" s="516"/>
      <c r="CZ131" s="516"/>
      <c r="DA131" s="516"/>
      <c r="DB131" s="516"/>
      <c r="DC131" s="516"/>
      <c r="DD131" s="516"/>
      <c r="DE131" s="516"/>
      <c r="DF131" s="516"/>
      <c r="DG131" s="516"/>
      <c r="DH131" s="516"/>
      <c r="DI131" s="516"/>
      <c r="DJ131" s="516"/>
      <c r="DK131" s="516"/>
      <c r="DL131" s="516"/>
      <c r="DM131" s="516"/>
      <c r="DN131" s="516"/>
      <c r="DO131" s="516"/>
      <c r="DP131" s="516"/>
      <c r="DQ131" s="516"/>
      <c r="DR131" s="516"/>
      <c r="DS131" s="516"/>
      <c r="DT131" s="516"/>
      <c r="DU131" s="516"/>
      <c r="DV131" s="516"/>
      <c r="DW131" s="516"/>
      <c r="DX131" s="516"/>
      <c r="DY131" s="516"/>
      <c r="DZ131" s="516"/>
      <c r="EA131" s="516"/>
      <c r="EB131" s="516"/>
      <c r="EC131" s="516"/>
      <c r="ED131" s="516"/>
      <c r="EE131" s="516"/>
      <c r="EF131" s="516"/>
      <c r="EG131" s="516"/>
      <c r="EH131" s="516"/>
      <c r="EI131" s="516"/>
      <c r="EJ131" s="516"/>
      <c r="EK131" s="516"/>
      <c r="EL131" s="516"/>
      <c r="EM131" s="516"/>
      <c r="EN131" s="516"/>
      <c r="EO131" s="516"/>
      <c r="EP131" s="516"/>
      <c r="EQ131" s="516"/>
      <c r="ER131" s="516"/>
      <c r="ES131" s="516"/>
      <c r="ET131" s="516"/>
      <c r="EU131" s="516"/>
      <c r="EV131" s="516"/>
      <c r="EW131" s="516"/>
      <c r="EX131" s="516"/>
      <c r="EY131" s="516"/>
      <c r="EZ131" s="516"/>
      <c r="FA131" s="516"/>
      <c r="FB131" s="516"/>
      <c r="FC131" s="516"/>
      <c r="FD131" s="516"/>
      <c r="FE131" s="516"/>
      <c r="FF131" s="516"/>
      <c r="FG131" s="516"/>
      <c r="FH131" s="516"/>
      <c r="FI131" s="516"/>
      <c r="FJ131" s="516"/>
      <c r="FK131" s="516"/>
      <c r="FL131" s="516"/>
      <c r="FM131" s="516"/>
      <c r="FN131" s="516"/>
      <c r="FO131" s="516"/>
      <c r="FP131" s="516"/>
      <c r="FQ131" s="516"/>
      <c r="FR131" s="516"/>
      <c r="FS131" s="516"/>
      <c r="FT131" s="516"/>
      <c r="FU131" s="516"/>
      <c r="FV131" s="516"/>
      <c r="FW131" s="516"/>
      <c r="FX131" s="516"/>
      <c r="FY131" s="516"/>
      <c r="FZ131" s="516"/>
      <c r="GA131" s="516"/>
      <c r="GB131" s="516"/>
      <c r="GC131" s="516"/>
      <c r="GD131" s="516"/>
      <c r="GE131" s="516"/>
      <c r="GF131" s="516"/>
      <c r="GG131" s="516"/>
      <c r="GH131" s="516"/>
      <c r="GI131" s="516"/>
      <c r="GJ131" s="516"/>
      <c r="GK131" s="516"/>
      <c r="GL131" s="516"/>
      <c r="GM131" s="516"/>
      <c r="GN131" s="516"/>
      <c r="GO131" s="516"/>
      <c r="GP131" s="516"/>
      <c r="GQ131" s="516"/>
      <c r="GR131" s="516"/>
      <c r="GS131" s="516"/>
      <c r="GT131" s="516"/>
      <c r="GU131" s="516"/>
      <c r="GV131" s="516"/>
      <c r="GW131" s="516"/>
      <c r="GX131" s="516"/>
      <c r="GY131" s="516"/>
      <c r="GZ131" s="516"/>
      <c r="HA131" s="516"/>
      <c r="HB131" s="516"/>
      <c r="HC131" s="516"/>
      <c r="HD131" s="516"/>
      <c r="HE131" s="516"/>
      <c r="HF131" s="516"/>
      <c r="HG131" s="516"/>
      <c r="HH131" s="516"/>
      <c r="HI131" s="516"/>
      <c r="HJ131" s="516"/>
      <c r="HK131" s="516"/>
      <c r="HL131" s="516"/>
      <c r="HM131" s="516"/>
      <c r="HN131" s="516"/>
      <c r="HO131" s="516"/>
      <c r="HP131" s="516"/>
      <c r="HQ131" s="516"/>
      <c r="HR131" s="516"/>
      <c r="HS131" s="516"/>
      <c r="HT131" s="516"/>
      <c r="HU131" s="516"/>
      <c r="HV131" s="516"/>
      <c r="HW131" s="516"/>
      <c r="HX131" s="516"/>
      <c r="HY131" s="516"/>
      <c r="HZ131" s="516"/>
      <c r="IA131" s="516"/>
      <c r="IB131" s="516"/>
      <c r="IC131" s="516"/>
      <c r="ID131" s="516"/>
      <c r="IE131" s="516"/>
      <c r="IF131" s="516"/>
      <c r="IG131" s="516"/>
      <c r="IH131" s="516"/>
      <c r="II131" s="516"/>
      <c r="IJ131" s="516"/>
      <c r="IK131" s="516"/>
      <c r="IL131" s="516"/>
      <c r="IM131" s="516"/>
      <c r="IN131" s="516"/>
      <c r="IO131" s="516"/>
      <c r="IP131" s="516"/>
      <c r="IQ131" s="516"/>
      <c r="IR131" s="516"/>
      <c r="IS131" s="516"/>
      <c r="IT131" s="516"/>
      <c r="IU131" s="516"/>
      <c r="IV131" s="516"/>
      <c r="IW131" s="516"/>
      <c r="IX131" s="516"/>
      <c r="IY131" s="516"/>
      <c r="IZ131" s="516"/>
      <c r="JA131" s="516"/>
      <c r="JB131" s="516"/>
      <c r="JC131" s="516"/>
      <c r="JD131" s="516"/>
      <c r="JE131" s="516"/>
      <c r="JF131" s="516"/>
      <c r="JG131" s="516"/>
      <c r="JH131" s="516"/>
      <c r="JI131" s="516"/>
      <c r="JJ131" s="516"/>
      <c r="JK131" s="516"/>
      <c r="JL131" s="516"/>
      <c r="JM131" s="516"/>
      <c r="JN131" s="516"/>
      <c r="JO131" s="516"/>
      <c r="JP131" s="516"/>
      <c r="JQ131" s="516"/>
      <c r="JR131" s="516"/>
      <c r="JS131" s="516"/>
      <c r="JT131" s="516"/>
      <c r="JU131" s="516"/>
      <c r="JV131" s="516"/>
      <c r="JW131" s="516"/>
      <c r="JX131" s="516"/>
      <c r="JY131" s="516"/>
      <c r="JZ131" s="516"/>
      <c r="KA131" s="516"/>
      <c r="KB131" s="516"/>
      <c r="KC131" s="516"/>
      <c r="KD131" s="516"/>
      <c r="KE131" s="516"/>
      <c r="KF131" s="516"/>
      <c r="KG131" s="516"/>
      <c r="KH131" s="516"/>
      <c r="KI131" s="516"/>
      <c r="KJ131" s="516"/>
      <c r="KK131" s="516"/>
      <c r="KL131" s="516"/>
      <c r="KM131" s="516"/>
      <c r="KN131" s="516"/>
      <c r="KO131" s="516"/>
      <c r="KP131" s="516"/>
      <c r="KQ131" s="516"/>
      <c r="KR131" s="516"/>
      <c r="KS131" s="516"/>
      <c r="KT131" s="516"/>
      <c r="KU131" s="516"/>
      <c r="KV131" s="516"/>
      <c r="KW131" s="516"/>
      <c r="KX131" s="516"/>
      <c r="KY131" s="516"/>
      <c r="KZ131" s="516"/>
      <c r="LA131" s="516"/>
      <c r="LB131" s="516"/>
      <c r="LC131" s="516"/>
      <c r="LD131" s="516"/>
      <c r="LE131" s="516"/>
      <c r="LF131" s="516"/>
      <c r="LG131" s="516"/>
      <c r="LH131" s="516"/>
      <c r="LI131" s="516"/>
      <c r="LJ131" s="516"/>
      <c r="LK131" s="516"/>
      <c r="LL131" s="516"/>
      <c r="LM131" s="516"/>
      <c r="LN131" s="516"/>
      <c r="LO131" s="516"/>
      <c r="LP131" s="516"/>
      <c r="LQ131" s="516"/>
      <c r="LR131" s="516"/>
      <c r="LS131" s="516"/>
      <c r="LT131" s="516"/>
      <c r="LU131" s="516"/>
      <c r="LV131" s="516"/>
      <c r="LW131" s="516"/>
      <c r="LX131" s="516"/>
      <c r="LY131" s="516"/>
      <c r="LZ131" s="516"/>
      <c r="MA131" s="516"/>
      <c r="MB131" s="516"/>
      <c r="MC131" s="516"/>
      <c r="MD131" s="516"/>
      <c r="ME131" s="516"/>
      <c r="MF131" s="516"/>
      <c r="MG131" s="516"/>
      <c r="MH131" s="516"/>
      <c r="MI131" s="516"/>
      <c r="MJ131" s="516"/>
      <c r="MK131" s="516"/>
      <c r="ML131" s="516"/>
      <c r="MM131" s="516"/>
      <c r="MN131" s="516"/>
      <c r="MO131" s="516"/>
      <c r="MP131" s="516"/>
      <c r="MQ131" s="516"/>
      <c r="MR131" s="516"/>
      <c r="MS131" s="516"/>
      <c r="MT131" s="516"/>
      <c r="MU131" s="516"/>
      <c r="MV131" s="516"/>
      <c r="MW131" s="516"/>
      <c r="MX131" s="516"/>
      <c r="MY131" s="516"/>
      <c r="MZ131" s="516"/>
      <c r="NA131" s="516"/>
      <c r="NB131" s="516"/>
      <c r="NC131" s="516"/>
      <c r="ND131" s="516"/>
      <c r="NE131" s="516"/>
      <c r="NF131" s="516"/>
      <c r="NG131" s="516"/>
      <c r="NH131" s="516"/>
      <c r="NI131" s="516"/>
      <c r="NJ131" s="516"/>
      <c r="NK131" s="516"/>
      <c r="NL131" s="516"/>
      <c r="NM131" s="516"/>
      <c r="NN131" s="516"/>
      <c r="NO131" s="516"/>
      <c r="NP131" s="516"/>
      <c r="NQ131" s="516"/>
      <c r="NR131" s="516"/>
      <c r="NS131" s="516"/>
      <c r="NT131" s="516"/>
      <c r="NU131" s="516"/>
      <c r="NV131" s="516"/>
      <c r="NW131" s="516"/>
      <c r="NX131" s="516"/>
      <c r="NY131" s="516"/>
      <c r="NZ131" s="516"/>
      <c r="OA131" s="516"/>
      <c r="OB131" s="516"/>
      <c r="OC131" s="516"/>
      <c r="OD131" s="516"/>
      <c r="OE131" s="516"/>
      <c r="OF131" s="516"/>
      <c r="OG131" s="516"/>
      <c r="OH131" s="516"/>
      <c r="OI131" s="516"/>
      <c r="OJ131" s="516"/>
      <c r="OK131" s="516"/>
      <c r="OL131" s="516"/>
      <c r="OM131" s="516"/>
      <c r="ON131" s="516"/>
      <c r="OO131" s="516"/>
      <c r="OP131" s="516"/>
      <c r="OQ131" s="516"/>
      <c r="OR131" s="516"/>
      <c r="OS131" s="516"/>
      <c r="OT131" s="516"/>
      <c r="OU131" s="516"/>
      <c r="OV131" s="516"/>
      <c r="OW131" s="516"/>
      <c r="OX131" s="516"/>
      <c r="OY131" s="516"/>
      <c r="OZ131" s="516"/>
      <c r="PA131" s="516"/>
      <c r="PB131" s="516"/>
      <c r="PC131" s="516"/>
      <c r="PD131" s="516"/>
      <c r="PE131" s="516"/>
      <c r="PF131" s="516"/>
      <c r="PG131" s="516"/>
      <c r="PH131" s="516"/>
      <c r="PI131" s="516"/>
      <c r="PJ131" s="516"/>
      <c r="PK131" s="516"/>
      <c r="PL131" s="516"/>
      <c r="PM131" s="516"/>
      <c r="PN131" s="516"/>
      <c r="PO131" s="516"/>
      <c r="PP131" s="516"/>
      <c r="PQ131" s="516"/>
      <c r="PR131" s="516"/>
      <c r="PS131" s="516"/>
      <c r="PT131" s="516"/>
      <c r="PU131" s="516"/>
      <c r="PV131" s="516"/>
      <c r="PW131" s="516"/>
      <c r="PX131" s="516"/>
      <c r="PY131" s="516"/>
      <c r="PZ131" s="516"/>
      <c r="QA131" s="516"/>
      <c r="QB131" s="516"/>
      <c r="QC131" s="516"/>
      <c r="QD131" s="516"/>
      <c r="QE131" s="516"/>
      <c r="QF131" s="516"/>
      <c r="QG131" s="516"/>
      <c r="QH131" s="516"/>
      <c r="QI131" s="516"/>
      <c r="QJ131" s="516"/>
      <c r="QK131" s="516"/>
      <c r="QL131" s="516"/>
      <c r="QM131" s="516"/>
      <c r="QN131" s="516"/>
      <c r="QO131" s="516"/>
      <c r="QP131" s="516"/>
      <c r="QQ131" s="516"/>
      <c r="QR131" s="516"/>
      <c r="QS131" s="516"/>
      <c r="QT131" s="516"/>
      <c r="QU131" s="516"/>
      <c r="QV131" s="516"/>
      <c r="QW131" s="516"/>
      <c r="QX131" s="516"/>
      <c r="QY131" s="516"/>
      <c r="QZ131" s="516"/>
      <c r="RA131" s="516"/>
      <c r="RB131" s="516"/>
      <c r="RC131" s="516"/>
      <c r="RD131" s="516"/>
      <c r="RE131" s="516"/>
      <c r="RF131" s="516"/>
      <c r="RG131" s="516"/>
    </row>
    <row r="132" spans="5:475" x14ac:dyDescent="0.25">
      <c r="E132" s="516"/>
      <c r="F132" s="516"/>
      <c r="G132" s="516"/>
      <c r="H132" s="516"/>
      <c r="I132" s="516"/>
      <c r="J132" s="516"/>
      <c r="K132" s="516"/>
      <c r="L132" s="516"/>
      <c r="M132" s="516"/>
      <c r="N132" s="516"/>
      <c r="O132" s="516"/>
      <c r="P132" s="516"/>
      <c r="Q132" s="516"/>
      <c r="R132" s="516"/>
      <c r="S132" s="516"/>
      <c r="T132" s="516"/>
      <c r="U132" s="516"/>
      <c r="V132" s="516"/>
      <c r="W132" s="516"/>
      <c r="X132" s="516"/>
      <c r="Y132" s="516"/>
      <c r="Z132" s="516"/>
      <c r="AA132" s="516"/>
      <c r="AB132" s="516"/>
      <c r="AC132" s="516"/>
      <c r="AD132" s="516"/>
      <c r="AE132" s="516"/>
      <c r="AF132" s="516"/>
      <c r="AG132" s="516"/>
      <c r="AH132" s="516"/>
      <c r="AI132" s="516"/>
      <c r="AJ132" s="516"/>
      <c r="AK132" s="516"/>
      <c r="AL132" s="516"/>
      <c r="AM132" s="516"/>
      <c r="AN132" s="516"/>
      <c r="AO132" s="516"/>
      <c r="AP132" s="516"/>
      <c r="AQ132" s="516"/>
      <c r="AR132" s="516"/>
      <c r="AS132" s="516"/>
      <c r="AT132" s="516"/>
      <c r="AU132" s="516"/>
      <c r="AV132" s="516"/>
      <c r="AW132" s="516"/>
      <c r="AX132" s="516"/>
      <c r="AY132" s="516"/>
      <c r="AZ132" s="516"/>
      <c r="BA132" s="516"/>
      <c r="BB132" s="516"/>
      <c r="BC132" s="516"/>
      <c r="BD132" s="516"/>
      <c r="BE132" s="516"/>
      <c r="BF132" s="516"/>
      <c r="BG132" s="516"/>
      <c r="BH132" s="516"/>
      <c r="BI132" s="516"/>
      <c r="BJ132" s="516"/>
      <c r="BK132" s="516"/>
      <c r="BL132" s="516"/>
      <c r="BM132" s="516"/>
      <c r="BN132" s="516"/>
      <c r="BO132" s="516"/>
      <c r="BP132" s="516"/>
      <c r="BQ132" s="516"/>
      <c r="BR132" s="516"/>
      <c r="BS132" s="516"/>
      <c r="BT132" s="516"/>
      <c r="BU132" s="516"/>
      <c r="BV132" s="516"/>
      <c r="BW132" s="516"/>
      <c r="BX132" s="516"/>
      <c r="BY132" s="516"/>
      <c r="BZ132" s="516"/>
      <c r="CA132" s="516"/>
      <c r="CB132" s="516"/>
      <c r="CC132" s="516"/>
      <c r="CD132" s="516"/>
      <c r="CE132" s="516"/>
      <c r="CF132" s="516"/>
      <c r="CG132" s="516"/>
      <c r="CH132" s="516"/>
      <c r="CI132" s="516"/>
      <c r="CJ132" s="516"/>
      <c r="CK132" s="516"/>
      <c r="CL132" s="516"/>
      <c r="CM132" s="516"/>
      <c r="CN132" s="516"/>
      <c r="CO132" s="516"/>
      <c r="CP132" s="516"/>
      <c r="CQ132" s="516"/>
      <c r="CR132" s="516"/>
      <c r="CS132" s="516"/>
      <c r="CT132" s="516"/>
      <c r="CU132" s="516"/>
      <c r="CV132" s="516"/>
      <c r="CW132" s="516"/>
      <c r="CX132" s="516"/>
      <c r="CY132" s="516"/>
      <c r="CZ132" s="516"/>
      <c r="DA132" s="516"/>
      <c r="DB132" s="516"/>
      <c r="DC132" s="516"/>
      <c r="DD132" s="516"/>
      <c r="DE132" s="516"/>
      <c r="DF132" s="516"/>
      <c r="DG132" s="516"/>
      <c r="DH132" s="516"/>
      <c r="DI132" s="516"/>
      <c r="DJ132" s="516"/>
      <c r="DK132" s="516"/>
      <c r="DL132" s="516"/>
      <c r="DM132" s="516"/>
      <c r="DN132" s="516"/>
      <c r="DO132" s="516"/>
      <c r="DP132" s="516"/>
      <c r="DQ132" s="516"/>
      <c r="DR132" s="516"/>
      <c r="DS132" s="516"/>
      <c r="DT132" s="516"/>
      <c r="DU132" s="516"/>
      <c r="DV132" s="516"/>
      <c r="DW132" s="516"/>
      <c r="DX132" s="516"/>
      <c r="DY132" s="516"/>
      <c r="DZ132" s="516"/>
      <c r="EA132" s="516"/>
      <c r="EB132" s="516"/>
      <c r="EC132" s="516"/>
      <c r="ED132" s="516"/>
      <c r="EE132" s="516"/>
      <c r="EF132" s="516"/>
      <c r="EG132" s="516"/>
      <c r="EH132" s="516"/>
      <c r="EI132" s="516"/>
      <c r="EJ132" s="516"/>
      <c r="EK132" s="516"/>
      <c r="EL132" s="516"/>
      <c r="EM132" s="516"/>
      <c r="EN132" s="516"/>
      <c r="EO132" s="516"/>
      <c r="EP132" s="516"/>
      <c r="EQ132" s="516"/>
      <c r="ER132" s="516"/>
      <c r="ES132" s="516"/>
      <c r="ET132" s="516"/>
      <c r="EU132" s="516"/>
      <c r="EV132" s="516"/>
      <c r="EW132" s="516"/>
      <c r="EX132" s="516"/>
      <c r="EY132" s="516"/>
      <c r="EZ132" s="516"/>
      <c r="FA132" s="516"/>
      <c r="FB132" s="516"/>
      <c r="FC132" s="516"/>
      <c r="FD132" s="516"/>
      <c r="FE132" s="516"/>
      <c r="FF132" s="516"/>
      <c r="FG132" s="516"/>
      <c r="FH132" s="516"/>
      <c r="FI132" s="516"/>
      <c r="FJ132" s="516"/>
      <c r="FK132" s="516"/>
      <c r="FL132" s="516"/>
      <c r="FM132" s="516"/>
      <c r="FN132" s="516"/>
      <c r="FO132" s="516"/>
      <c r="FP132" s="516"/>
      <c r="FQ132" s="516"/>
      <c r="FR132" s="516"/>
      <c r="FS132" s="516"/>
      <c r="FT132" s="516"/>
      <c r="FU132" s="516"/>
      <c r="FV132" s="516"/>
      <c r="FW132" s="516"/>
      <c r="FX132" s="516"/>
      <c r="FY132" s="516"/>
      <c r="FZ132" s="516"/>
      <c r="GA132" s="516"/>
      <c r="GB132" s="516"/>
      <c r="GC132" s="516"/>
      <c r="GD132" s="516"/>
      <c r="GE132" s="516"/>
      <c r="GF132" s="516"/>
      <c r="GG132" s="516"/>
      <c r="GH132" s="516"/>
      <c r="GI132" s="516"/>
      <c r="GJ132" s="516"/>
      <c r="GK132" s="516"/>
      <c r="GL132" s="516"/>
      <c r="GM132" s="516"/>
      <c r="GN132" s="516"/>
      <c r="GO132" s="516"/>
      <c r="GP132" s="516"/>
      <c r="GQ132" s="516"/>
      <c r="GR132" s="516"/>
      <c r="GS132" s="516"/>
      <c r="GT132" s="516"/>
      <c r="GU132" s="516"/>
      <c r="GV132" s="516"/>
      <c r="GW132" s="516"/>
      <c r="GX132" s="516"/>
      <c r="GY132" s="516"/>
      <c r="GZ132" s="516"/>
      <c r="HA132" s="516"/>
      <c r="HB132" s="516"/>
      <c r="HC132" s="516"/>
      <c r="HD132" s="516"/>
      <c r="HE132" s="516"/>
      <c r="HF132" s="516"/>
      <c r="HG132" s="516"/>
      <c r="HH132" s="516"/>
      <c r="HI132" s="516"/>
      <c r="HJ132" s="516"/>
      <c r="HK132" s="516"/>
      <c r="HL132" s="516"/>
      <c r="HM132" s="516"/>
      <c r="HN132" s="516"/>
      <c r="HO132" s="516"/>
      <c r="HP132" s="516"/>
      <c r="HQ132" s="516"/>
      <c r="HR132" s="516"/>
      <c r="HS132" s="516"/>
      <c r="HT132" s="516"/>
      <c r="HU132" s="516"/>
      <c r="HV132" s="516"/>
      <c r="HW132" s="516"/>
      <c r="HX132" s="516"/>
      <c r="HY132" s="516"/>
      <c r="HZ132" s="516"/>
      <c r="IA132" s="516"/>
      <c r="IB132" s="516"/>
      <c r="IC132" s="516"/>
      <c r="ID132" s="516"/>
      <c r="IE132" s="516"/>
      <c r="IF132" s="516"/>
      <c r="IG132" s="516"/>
      <c r="IH132" s="516"/>
      <c r="II132" s="516"/>
      <c r="IJ132" s="516"/>
      <c r="IK132" s="516"/>
      <c r="IL132" s="516"/>
      <c r="IM132" s="516"/>
      <c r="IN132" s="516"/>
      <c r="IO132" s="516"/>
      <c r="IP132" s="516"/>
      <c r="IQ132" s="516"/>
      <c r="IR132" s="516"/>
      <c r="IS132" s="516"/>
      <c r="IT132" s="516"/>
      <c r="IU132" s="516"/>
      <c r="IV132" s="516"/>
      <c r="IW132" s="516"/>
      <c r="IX132" s="516"/>
      <c r="IY132" s="516"/>
      <c r="IZ132" s="516"/>
      <c r="JA132" s="516"/>
      <c r="JB132" s="516"/>
      <c r="JC132" s="516"/>
      <c r="JD132" s="516"/>
      <c r="JE132" s="516"/>
      <c r="JF132" s="516"/>
      <c r="JG132" s="516"/>
      <c r="JH132" s="516"/>
      <c r="JI132" s="516"/>
      <c r="JJ132" s="516"/>
      <c r="JK132" s="516"/>
      <c r="JL132" s="516"/>
      <c r="JM132" s="516"/>
      <c r="JN132" s="516"/>
      <c r="JO132" s="516"/>
      <c r="JP132" s="516"/>
      <c r="JQ132" s="516"/>
      <c r="JR132" s="516"/>
      <c r="JS132" s="516"/>
      <c r="JT132" s="516"/>
      <c r="JU132" s="516"/>
      <c r="JV132" s="516"/>
      <c r="JW132" s="516"/>
      <c r="JX132" s="516"/>
      <c r="JY132" s="516"/>
      <c r="JZ132" s="516"/>
      <c r="KA132" s="516"/>
      <c r="KB132" s="516"/>
      <c r="KC132" s="516"/>
      <c r="KD132" s="516"/>
      <c r="KE132" s="516"/>
      <c r="KF132" s="516"/>
      <c r="KG132" s="516"/>
      <c r="KH132" s="516"/>
      <c r="KI132" s="516"/>
      <c r="KJ132" s="516"/>
      <c r="KK132" s="516"/>
      <c r="KL132" s="516"/>
      <c r="KM132" s="516"/>
      <c r="KN132" s="516"/>
      <c r="KO132" s="516"/>
      <c r="KP132" s="516"/>
      <c r="KQ132" s="516"/>
      <c r="KR132" s="516"/>
      <c r="KS132" s="516"/>
      <c r="KT132" s="516"/>
      <c r="KU132" s="516"/>
      <c r="KV132" s="516"/>
      <c r="KW132" s="516"/>
      <c r="KX132" s="516"/>
      <c r="KY132" s="516"/>
      <c r="KZ132" s="516"/>
      <c r="LA132" s="516"/>
      <c r="LB132" s="516"/>
      <c r="LC132" s="516"/>
      <c r="LD132" s="516"/>
      <c r="LE132" s="516"/>
      <c r="LF132" s="516"/>
      <c r="LG132" s="516"/>
      <c r="LH132" s="516"/>
      <c r="LI132" s="516"/>
      <c r="LJ132" s="516"/>
      <c r="LK132" s="516"/>
      <c r="LL132" s="516"/>
      <c r="LM132" s="516"/>
      <c r="LN132" s="516"/>
      <c r="LO132" s="516"/>
      <c r="LP132" s="516"/>
      <c r="LQ132" s="516"/>
      <c r="LR132" s="516"/>
      <c r="LS132" s="516"/>
      <c r="LT132" s="516"/>
      <c r="LU132" s="516"/>
      <c r="LV132" s="516"/>
      <c r="LW132" s="516"/>
      <c r="LX132" s="516"/>
      <c r="LY132" s="516"/>
      <c r="LZ132" s="516"/>
      <c r="MA132" s="516"/>
      <c r="MB132" s="516"/>
      <c r="MC132" s="516"/>
      <c r="MD132" s="516"/>
      <c r="ME132" s="516"/>
      <c r="MF132" s="516"/>
      <c r="MG132" s="516"/>
      <c r="MH132" s="516"/>
      <c r="MI132" s="516"/>
      <c r="MJ132" s="516"/>
      <c r="MK132" s="516"/>
      <c r="ML132" s="516"/>
      <c r="MM132" s="516"/>
      <c r="MN132" s="516"/>
      <c r="MO132" s="516"/>
      <c r="MP132" s="516"/>
      <c r="MQ132" s="516"/>
      <c r="MR132" s="516"/>
      <c r="MS132" s="516"/>
      <c r="MT132" s="516"/>
      <c r="MU132" s="516"/>
      <c r="MV132" s="516"/>
      <c r="MW132" s="516"/>
      <c r="MX132" s="516"/>
      <c r="MY132" s="516"/>
      <c r="MZ132" s="516"/>
      <c r="NA132" s="516"/>
      <c r="NB132" s="516"/>
      <c r="NC132" s="516"/>
      <c r="ND132" s="516"/>
      <c r="NE132" s="516"/>
      <c r="NF132" s="516"/>
      <c r="NG132" s="516"/>
      <c r="NH132" s="516"/>
      <c r="NI132" s="516"/>
      <c r="NJ132" s="516"/>
      <c r="NK132" s="516"/>
      <c r="NL132" s="516"/>
      <c r="NM132" s="516"/>
      <c r="NN132" s="516"/>
      <c r="NO132" s="516"/>
      <c r="NP132" s="516"/>
      <c r="NQ132" s="516"/>
      <c r="NR132" s="516"/>
      <c r="NS132" s="516"/>
      <c r="NT132" s="516"/>
      <c r="NU132" s="516"/>
      <c r="NV132" s="516"/>
      <c r="NW132" s="516"/>
      <c r="NX132" s="516"/>
      <c r="NY132" s="516"/>
      <c r="NZ132" s="516"/>
      <c r="OA132" s="516"/>
      <c r="OB132" s="516"/>
      <c r="OC132" s="516"/>
      <c r="OD132" s="516"/>
      <c r="OE132" s="516"/>
      <c r="OF132" s="516"/>
      <c r="OG132" s="516"/>
      <c r="OH132" s="516"/>
      <c r="OI132" s="516"/>
      <c r="OJ132" s="516"/>
      <c r="OK132" s="516"/>
      <c r="OL132" s="516"/>
      <c r="OM132" s="516"/>
      <c r="ON132" s="516"/>
      <c r="OO132" s="516"/>
      <c r="OP132" s="516"/>
      <c r="OQ132" s="516"/>
      <c r="OR132" s="516"/>
      <c r="OS132" s="516"/>
      <c r="OT132" s="516"/>
      <c r="OU132" s="516"/>
      <c r="OV132" s="516"/>
      <c r="OW132" s="516"/>
      <c r="OX132" s="516"/>
      <c r="OY132" s="516"/>
      <c r="OZ132" s="516"/>
      <c r="PA132" s="516"/>
      <c r="PB132" s="516"/>
      <c r="PC132" s="516"/>
      <c r="PD132" s="516"/>
      <c r="PE132" s="516"/>
      <c r="PF132" s="516"/>
      <c r="PG132" s="516"/>
      <c r="PH132" s="516"/>
      <c r="PI132" s="516"/>
      <c r="PJ132" s="516"/>
      <c r="PK132" s="516"/>
      <c r="PL132" s="516"/>
      <c r="PM132" s="516"/>
      <c r="PN132" s="516"/>
      <c r="PO132" s="516"/>
      <c r="PP132" s="516"/>
      <c r="PQ132" s="516"/>
      <c r="PR132" s="516"/>
      <c r="PS132" s="516"/>
      <c r="PT132" s="516"/>
      <c r="PU132" s="516"/>
      <c r="PV132" s="516"/>
      <c r="PW132" s="516"/>
      <c r="PX132" s="516"/>
      <c r="PY132" s="516"/>
      <c r="PZ132" s="516"/>
      <c r="QA132" s="516"/>
      <c r="QB132" s="516"/>
      <c r="QC132" s="516"/>
      <c r="QD132" s="516"/>
      <c r="QE132" s="516"/>
      <c r="QF132" s="516"/>
      <c r="QG132" s="516"/>
      <c r="QH132" s="516"/>
      <c r="QI132" s="516"/>
      <c r="QJ132" s="516"/>
      <c r="QK132" s="516"/>
      <c r="QL132" s="516"/>
      <c r="QM132" s="516"/>
      <c r="QN132" s="516"/>
      <c r="QO132" s="516"/>
      <c r="QP132" s="516"/>
      <c r="QQ132" s="516"/>
      <c r="QR132" s="516"/>
      <c r="QS132" s="516"/>
      <c r="QT132" s="516"/>
      <c r="QU132" s="516"/>
      <c r="QV132" s="516"/>
      <c r="QW132" s="516"/>
      <c r="QX132" s="516"/>
      <c r="QY132" s="516"/>
      <c r="QZ132" s="516"/>
      <c r="RA132" s="516"/>
      <c r="RB132" s="516"/>
      <c r="RC132" s="516"/>
      <c r="RD132" s="516"/>
      <c r="RE132" s="516"/>
      <c r="RF132" s="516"/>
      <c r="RG132" s="516"/>
    </row>
    <row r="133" spans="5:475" x14ac:dyDescent="0.25">
      <c r="E133" s="516"/>
      <c r="F133" s="516"/>
      <c r="G133" s="516"/>
      <c r="H133" s="516"/>
      <c r="I133" s="516"/>
      <c r="J133" s="516"/>
      <c r="K133" s="516"/>
      <c r="L133" s="516"/>
      <c r="M133" s="516"/>
      <c r="N133" s="516"/>
      <c r="O133" s="516"/>
      <c r="P133" s="516"/>
      <c r="Q133" s="516"/>
      <c r="R133" s="516"/>
      <c r="S133" s="516"/>
      <c r="T133" s="516"/>
      <c r="U133" s="516"/>
      <c r="V133" s="516"/>
      <c r="W133" s="516"/>
      <c r="X133" s="516"/>
      <c r="Y133" s="516"/>
      <c r="Z133" s="516"/>
      <c r="AA133" s="516"/>
      <c r="AB133" s="516"/>
      <c r="AC133" s="516"/>
      <c r="AD133" s="516"/>
      <c r="AE133" s="516"/>
      <c r="AF133" s="516"/>
      <c r="AG133" s="516"/>
      <c r="AH133" s="516"/>
      <c r="AI133" s="516"/>
      <c r="AJ133" s="516"/>
      <c r="AK133" s="516"/>
      <c r="AL133" s="516"/>
      <c r="AM133" s="516"/>
      <c r="AN133" s="516"/>
      <c r="AO133" s="516"/>
      <c r="AP133" s="516"/>
      <c r="AQ133" s="516"/>
      <c r="AR133" s="516"/>
      <c r="AS133" s="516"/>
      <c r="AT133" s="516"/>
      <c r="AU133" s="516"/>
      <c r="AV133" s="516"/>
      <c r="AW133" s="516"/>
      <c r="AX133" s="516"/>
      <c r="AY133" s="516"/>
      <c r="AZ133" s="516"/>
      <c r="BA133" s="516"/>
      <c r="BB133" s="516"/>
      <c r="BC133" s="516"/>
      <c r="BD133" s="516"/>
      <c r="BE133" s="516"/>
      <c r="BF133" s="516"/>
      <c r="BG133" s="516"/>
      <c r="BH133" s="516"/>
      <c r="BI133" s="516"/>
      <c r="BJ133" s="516"/>
      <c r="BK133" s="516"/>
      <c r="BL133" s="516"/>
      <c r="BM133" s="516"/>
      <c r="BN133" s="516"/>
      <c r="BO133" s="516"/>
      <c r="BP133" s="516"/>
      <c r="BQ133" s="516"/>
      <c r="BR133" s="516"/>
      <c r="BS133" s="516"/>
      <c r="BT133" s="516"/>
      <c r="BU133" s="516"/>
      <c r="BV133" s="516"/>
      <c r="BW133" s="516"/>
      <c r="BX133" s="516"/>
      <c r="BY133" s="516"/>
      <c r="BZ133" s="516"/>
      <c r="CA133" s="516"/>
      <c r="CB133" s="516"/>
      <c r="CC133" s="516"/>
      <c r="CD133" s="516"/>
      <c r="CE133" s="516"/>
      <c r="CF133" s="516"/>
      <c r="CG133" s="516"/>
      <c r="CH133" s="516"/>
      <c r="CI133" s="516"/>
      <c r="CJ133" s="516"/>
      <c r="CK133" s="516"/>
      <c r="CL133" s="516"/>
      <c r="CM133" s="516"/>
      <c r="CN133" s="516"/>
      <c r="CO133" s="516"/>
      <c r="CP133" s="516"/>
      <c r="CQ133" s="516"/>
      <c r="CR133" s="516"/>
      <c r="CS133" s="516"/>
      <c r="CT133" s="516"/>
      <c r="CU133" s="516"/>
      <c r="CV133" s="516"/>
      <c r="CW133" s="516"/>
      <c r="CX133" s="516"/>
      <c r="CY133" s="516"/>
      <c r="CZ133" s="516"/>
      <c r="DA133" s="516"/>
      <c r="DB133" s="516"/>
      <c r="DC133" s="516"/>
      <c r="DD133" s="516"/>
      <c r="DE133" s="516"/>
      <c r="DF133" s="516"/>
      <c r="DG133" s="516"/>
      <c r="DH133" s="516"/>
      <c r="DI133" s="516"/>
      <c r="DJ133" s="516"/>
      <c r="DK133" s="516"/>
      <c r="DL133" s="516"/>
      <c r="DM133" s="516"/>
      <c r="DN133" s="516"/>
      <c r="DO133" s="516"/>
      <c r="DP133" s="516"/>
      <c r="DQ133" s="516"/>
      <c r="DR133" s="516"/>
      <c r="DS133" s="516"/>
      <c r="DT133" s="516"/>
      <c r="DU133" s="516"/>
      <c r="DV133" s="516"/>
      <c r="DW133" s="516"/>
      <c r="DX133" s="516"/>
      <c r="DY133" s="516"/>
      <c r="DZ133" s="516"/>
      <c r="EA133" s="516"/>
      <c r="EB133" s="516"/>
      <c r="EC133" s="516"/>
      <c r="ED133" s="516"/>
      <c r="EE133" s="516"/>
      <c r="EF133" s="516"/>
      <c r="EG133" s="516"/>
      <c r="EH133" s="516"/>
      <c r="EI133" s="516"/>
      <c r="EJ133" s="516"/>
      <c r="EK133" s="516"/>
      <c r="EL133" s="516"/>
      <c r="EM133" s="516"/>
      <c r="EN133" s="516"/>
      <c r="EO133" s="516"/>
      <c r="EP133" s="516"/>
      <c r="EQ133" s="516"/>
      <c r="ER133" s="516"/>
      <c r="ES133" s="516"/>
      <c r="ET133" s="516"/>
      <c r="EU133" s="516"/>
      <c r="EV133" s="516"/>
      <c r="EW133" s="516"/>
      <c r="EX133" s="516"/>
      <c r="EY133" s="516"/>
      <c r="EZ133" s="516"/>
      <c r="FA133" s="516"/>
      <c r="FB133" s="516"/>
      <c r="FC133" s="516"/>
      <c r="FD133" s="516"/>
      <c r="FE133" s="516"/>
      <c r="FF133" s="516"/>
      <c r="FG133" s="516"/>
      <c r="FH133" s="516"/>
      <c r="FI133" s="516"/>
      <c r="FJ133" s="516"/>
      <c r="FK133" s="516"/>
      <c r="FL133" s="516"/>
      <c r="FM133" s="516"/>
      <c r="FN133" s="516"/>
      <c r="FO133" s="516"/>
      <c r="FP133" s="516"/>
      <c r="FQ133" s="516"/>
      <c r="FR133" s="516"/>
      <c r="FS133" s="516"/>
      <c r="FT133" s="516"/>
      <c r="FU133" s="516"/>
      <c r="FV133" s="516"/>
      <c r="FW133" s="516"/>
      <c r="FX133" s="516"/>
      <c r="FY133" s="516"/>
      <c r="FZ133" s="516"/>
      <c r="GA133" s="516"/>
      <c r="GB133" s="516"/>
      <c r="GC133" s="516"/>
      <c r="GD133" s="516"/>
      <c r="GE133" s="516"/>
      <c r="GF133" s="516"/>
      <c r="GG133" s="516"/>
      <c r="GH133" s="516"/>
      <c r="GI133" s="516"/>
      <c r="GJ133" s="516"/>
      <c r="GK133" s="516"/>
      <c r="GL133" s="516"/>
      <c r="GM133" s="516"/>
      <c r="GN133" s="516"/>
      <c r="GO133" s="516"/>
      <c r="GP133" s="516"/>
      <c r="GQ133" s="516"/>
      <c r="GR133" s="516"/>
      <c r="GS133" s="516"/>
      <c r="GT133" s="516"/>
      <c r="GU133" s="516"/>
      <c r="GV133" s="516"/>
      <c r="GW133" s="516"/>
      <c r="GX133" s="516"/>
      <c r="GY133" s="516"/>
      <c r="GZ133" s="516"/>
      <c r="HA133" s="516"/>
      <c r="HB133" s="516"/>
      <c r="HC133" s="516"/>
      <c r="HD133" s="516"/>
      <c r="HE133" s="516"/>
      <c r="HF133" s="516"/>
      <c r="HG133" s="516"/>
      <c r="HH133" s="516"/>
      <c r="HI133" s="516"/>
      <c r="HJ133" s="516"/>
      <c r="HK133" s="516"/>
      <c r="HL133" s="516"/>
      <c r="HM133" s="516"/>
      <c r="HN133" s="516"/>
      <c r="HO133" s="516"/>
      <c r="HP133" s="516"/>
      <c r="HQ133" s="516"/>
      <c r="HR133" s="516"/>
      <c r="HS133" s="516"/>
      <c r="HT133" s="516"/>
      <c r="HU133" s="516"/>
      <c r="HV133" s="516"/>
      <c r="HW133" s="516"/>
      <c r="HX133" s="516"/>
      <c r="HY133" s="516"/>
      <c r="HZ133" s="516"/>
      <c r="IA133" s="516"/>
      <c r="IB133" s="516"/>
      <c r="IC133" s="516"/>
      <c r="ID133" s="516"/>
      <c r="IE133" s="516"/>
      <c r="IF133" s="516"/>
      <c r="IG133" s="516"/>
      <c r="IH133" s="516"/>
      <c r="II133" s="516"/>
      <c r="IJ133" s="516"/>
      <c r="IK133" s="516"/>
      <c r="IL133" s="516"/>
      <c r="IM133" s="516"/>
      <c r="IN133" s="516"/>
      <c r="IO133" s="516"/>
      <c r="IP133" s="516"/>
      <c r="IQ133" s="516"/>
      <c r="IR133" s="516"/>
      <c r="IS133" s="516"/>
      <c r="IT133" s="516"/>
      <c r="IU133" s="516"/>
      <c r="IV133" s="516"/>
      <c r="IW133" s="516"/>
      <c r="IX133" s="516"/>
      <c r="IY133" s="516"/>
      <c r="IZ133" s="516"/>
      <c r="JA133" s="516"/>
      <c r="JB133" s="516"/>
      <c r="JC133" s="516"/>
      <c r="JD133" s="516"/>
      <c r="JE133" s="516"/>
      <c r="JF133" s="516"/>
      <c r="JG133" s="516"/>
      <c r="JH133" s="516"/>
      <c r="JI133" s="516"/>
      <c r="JJ133" s="516"/>
      <c r="JK133" s="516"/>
      <c r="JL133" s="516"/>
      <c r="JM133" s="516"/>
      <c r="JN133" s="516"/>
      <c r="JO133" s="516"/>
      <c r="JP133" s="516"/>
      <c r="JQ133" s="516"/>
      <c r="JR133" s="516"/>
      <c r="JS133" s="516"/>
      <c r="JT133" s="516"/>
      <c r="JU133" s="516"/>
      <c r="JV133" s="516"/>
      <c r="JW133" s="516"/>
      <c r="JX133" s="516"/>
      <c r="JY133" s="516"/>
      <c r="JZ133" s="516"/>
      <c r="KA133" s="516"/>
      <c r="KB133" s="516"/>
      <c r="KC133" s="516"/>
      <c r="KD133" s="516"/>
      <c r="KE133" s="516"/>
      <c r="KF133" s="516"/>
      <c r="KG133" s="516"/>
      <c r="KH133" s="516"/>
      <c r="KI133" s="516"/>
      <c r="KJ133" s="516"/>
      <c r="KK133" s="516"/>
      <c r="KL133" s="516"/>
      <c r="KM133" s="516"/>
      <c r="KN133" s="516"/>
      <c r="KO133" s="516"/>
      <c r="KP133" s="516"/>
      <c r="KQ133" s="516"/>
      <c r="KR133" s="516"/>
      <c r="KS133" s="516"/>
      <c r="KT133" s="516"/>
      <c r="KU133" s="516"/>
      <c r="KV133" s="516"/>
      <c r="KW133" s="516"/>
      <c r="KX133" s="516"/>
      <c r="KY133" s="516"/>
      <c r="KZ133" s="516"/>
      <c r="LA133" s="516"/>
      <c r="LB133" s="516"/>
      <c r="LC133" s="516"/>
      <c r="LD133" s="516"/>
      <c r="LE133" s="516"/>
      <c r="LF133" s="516"/>
      <c r="LG133" s="516"/>
      <c r="LH133" s="516"/>
      <c r="LI133" s="516"/>
      <c r="LJ133" s="516"/>
      <c r="LK133" s="516"/>
      <c r="LL133" s="516"/>
      <c r="LM133" s="516"/>
      <c r="LN133" s="516"/>
      <c r="LO133" s="516"/>
      <c r="LP133" s="516"/>
      <c r="LQ133" s="516"/>
      <c r="LR133" s="516"/>
      <c r="LS133" s="516"/>
      <c r="LT133" s="516"/>
      <c r="LU133" s="516"/>
      <c r="LV133" s="516"/>
      <c r="LW133" s="516"/>
      <c r="LX133" s="516"/>
      <c r="LY133" s="516"/>
      <c r="LZ133" s="516"/>
      <c r="MA133" s="516"/>
      <c r="MB133" s="516"/>
      <c r="MC133" s="516"/>
      <c r="MD133" s="516"/>
      <c r="ME133" s="516"/>
      <c r="MF133" s="516"/>
      <c r="MG133" s="516"/>
      <c r="MH133" s="516"/>
      <c r="MI133" s="516"/>
      <c r="MJ133" s="516"/>
      <c r="MK133" s="516"/>
      <c r="ML133" s="516"/>
      <c r="MM133" s="516"/>
      <c r="MN133" s="516"/>
      <c r="MO133" s="516"/>
      <c r="MP133" s="516"/>
      <c r="MQ133" s="516"/>
      <c r="MR133" s="516"/>
      <c r="MS133" s="516"/>
      <c r="MT133" s="516"/>
      <c r="MU133" s="516"/>
      <c r="MV133" s="516"/>
      <c r="MW133" s="516"/>
      <c r="MX133" s="516"/>
      <c r="MY133" s="516"/>
      <c r="MZ133" s="516"/>
      <c r="NA133" s="516"/>
      <c r="NB133" s="516"/>
      <c r="NC133" s="516"/>
      <c r="ND133" s="516"/>
      <c r="NE133" s="516"/>
      <c r="NF133" s="516"/>
      <c r="NG133" s="516"/>
      <c r="NH133" s="516"/>
      <c r="NI133" s="516"/>
      <c r="NJ133" s="516"/>
      <c r="NK133" s="516"/>
      <c r="NL133" s="516"/>
      <c r="NM133" s="516"/>
      <c r="NN133" s="516"/>
      <c r="NO133" s="516"/>
      <c r="NP133" s="516"/>
      <c r="NQ133" s="516"/>
      <c r="NR133" s="516"/>
      <c r="NS133" s="516"/>
      <c r="NT133" s="516"/>
      <c r="NU133" s="516"/>
      <c r="NV133" s="516"/>
      <c r="NW133" s="516"/>
      <c r="NX133" s="516"/>
      <c r="NY133" s="516"/>
      <c r="NZ133" s="516"/>
      <c r="OA133" s="516"/>
      <c r="OB133" s="516"/>
      <c r="OC133" s="516"/>
      <c r="OD133" s="516"/>
      <c r="OE133" s="516"/>
      <c r="OF133" s="516"/>
      <c r="OG133" s="516"/>
      <c r="OH133" s="516"/>
      <c r="OI133" s="516"/>
      <c r="OJ133" s="516"/>
      <c r="OK133" s="516"/>
      <c r="OL133" s="516"/>
      <c r="OM133" s="516"/>
      <c r="ON133" s="516"/>
      <c r="OO133" s="516"/>
      <c r="OP133" s="516"/>
      <c r="OQ133" s="516"/>
      <c r="OR133" s="516"/>
      <c r="OS133" s="516"/>
      <c r="OT133" s="516"/>
      <c r="OU133" s="516"/>
      <c r="OV133" s="516"/>
      <c r="OW133" s="516"/>
      <c r="OX133" s="516"/>
      <c r="OY133" s="516"/>
      <c r="OZ133" s="516"/>
      <c r="PA133" s="516"/>
      <c r="PB133" s="516"/>
      <c r="PC133" s="516"/>
      <c r="PD133" s="516"/>
      <c r="PE133" s="516"/>
      <c r="PF133" s="516"/>
      <c r="PG133" s="516"/>
      <c r="PH133" s="516"/>
      <c r="PI133" s="516"/>
      <c r="PJ133" s="516"/>
      <c r="PK133" s="516"/>
      <c r="PL133" s="516"/>
      <c r="PM133" s="516"/>
      <c r="PN133" s="516"/>
      <c r="PO133" s="516"/>
      <c r="PP133" s="516"/>
      <c r="PQ133" s="516"/>
      <c r="PR133" s="516"/>
      <c r="PS133" s="516"/>
      <c r="PT133" s="516"/>
      <c r="PU133" s="516"/>
      <c r="PV133" s="516"/>
      <c r="PW133" s="516"/>
      <c r="PX133" s="516"/>
      <c r="PY133" s="516"/>
      <c r="PZ133" s="516"/>
      <c r="QA133" s="516"/>
      <c r="QB133" s="516"/>
      <c r="QC133" s="516"/>
      <c r="QD133" s="516"/>
      <c r="QE133" s="516"/>
      <c r="QF133" s="516"/>
      <c r="QG133" s="516"/>
      <c r="QH133" s="516"/>
      <c r="QI133" s="516"/>
      <c r="QJ133" s="516"/>
      <c r="QK133" s="516"/>
      <c r="QL133" s="516"/>
      <c r="QM133" s="516"/>
      <c r="QN133" s="516"/>
      <c r="QO133" s="516"/>
      <c r="QP133" s="516"/>
      <c r="QQ133" s="516"/>
      <c r="QR133" s="516"/>
      <c r="QS133" s="516"/>
      <c r="QT133" s="516"/>
      <c r="QU133" s="516"/>
      <c r="QV133" s="516"/>
      <c r="QW133" s="516"/>
      <c r="QX133" s="516"/>
      <c r="QY133" s="516"/>
      <c r="QZ133" s="516"/>
      <c r="RA133" s="516"/>
      <c r="RB133" s="516"/>
      <c r="RC133" s="516"/>
      <c r="RD133" s="516"/>
      <c r="RE133" s="516"/>
      <c r="RF133" s="516"/>
      <c r="RG133" s="516"/>
    </row>
    <row r="134" spans="5:475" x14ac:dyDescent="0.25">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6"/>
      <c r="AK134" s="516"/>
      <c r="AL134" s="516"/>
      <c r="AM134" s="516"/>
      <c r="AN134" s="516"/>
      <c r="AO134" s="516"/>
      <c r="AP134" s="516"/>
      <c r="AQ134" s="516"/>
      <c r="AR134" s="516"/>
      <c r="AS134" s="516"/>
      <c r="AT134" s="516"/>
      <c r="AU134" s="516"/>
      <c r="AV134" s="516"/>
      <c r="AW134" s="516"/>
      <c r="AX134" s="516"/>
      <c r="AY134" s="516"/>
      <c r="AZ134" s="516"/>
      <c r="BA134" s="516"/>
      <c r="BB134" s="516"/>
      <c r="BC134" s="516"/>
      <c r="BD134" s="516"/>
      <c r="BE134" s="516"/>
      <c r="BF134" s="516"/>
      <c r="BG134" s="516"/>
      <c r="BH134" s="516"/>
      <c r="BI134" s="516"/>
      <c r="BJ134" s="516"/>
      <c r="BK134" s="516"/>
      <c r="BL134" s="516"/>
      <c r="BM134" s="516"/>
      <c r="BN134" s="516"/>
      <c r="BO134" s="516"/>
      <c r="BP134" s="516"/>
      <c r="BQ134" s="516"/>
      <c r="BR134" s="516"/>
      <c r="BS134" s="516"/>
      <c r="BT134" s="516"/>
      <c r="BU134" s="516"/>
      <c r="BV134" s="516"/>
      <c r="BW134" s="516"/>
      <c r="BX134" s="516"/>
      <c r="BY134" s="516"/>
      <c r="BZ134" s="516"/>
      <c r="CA134" s="516"/>
      <c r="CB134" s="516"/>
      <c r="CC134" s="516"/>
      <c r="CD134" s="516"/>
      <c r="CE134" s="516"/>
      <c r="CF134" s="516"/>
      <c r="CG134" s="516"/>
      <c r="CH134" s="516"/>
      <c r="CI134" s="516"/>
      <c r="CJ134" s="516"/>
      <c r="CK134" s="516"/>
      <c r="CL134" s="516"/>
      <c r="CM134" s="516"/>
      <c r="CN134" s="516"/>
      <c r="CO134" s="516"/>
      <c r="CP134" s="516"/>
      <c r="CQ134" s="516"/>
      <c r="CR134" s="516"/>
      <c r="CS134" s="516"/>
      <c r="CT134" s="516"/>
      <c r="CU134" s="516"/>
      <c r="CV134" s="516"/>
      <c r="CW134" s="516"/>
      <c r="CX134" s="516"/>
      <c r="CY134" s="516"/>
      <c r="CZ134" s="516"/>
      <c r="DA134" s="516"/>
      <c r="DB134" s="516"/>
      <c r="DC134" s="516"/>
      <c r="DD134" s="516"/>
      <c r="DE134" s="516"/>
      <c r="DF134" s="516"/>
      <c r="DG134" s="516"/>
      <c r="DH134" s="516"/>
      <c r="DI134" s="516"/>
      <c r="DJ134" s="516"/>
      <c r="DK134" s="516"/>
      <c r="DL134" s="516"/>
      <c r="DM134" s="516"/>
      <c r="DN134" s="516"/>
      <c r="DO134" s="516"/>
      <c r="DP134" s="516"/>
      <c r="DQ134" s="516"/>
      <c r="DR134" s="516"/>
      <c r="DS134" s="516"/>
      <c r="DT134" s="516"/>
      <c r="DU134" s="516"/>
      <c r="DV134" s="516"/>
      <c r="DW134" s="516"/>
      <c r="DX134" s="516"/>
      <c r="DY134" s="516"/>
      <c r="DZ134" s="516"/>
      <c r="EA134" s="516"/>
      <c r="EB134" s="516"/>
      <c r="EC134" s="516"/>
      <c r="ED134" s="516"/>
      <c r="EE134" s="516"/>
      <c r="EF134" s="516"/>
      <c r="EG134" s="516"/>
      <c r="EH134" s="516"/>
      <c r="EI134" s="516"/>
      <c r="EJ134" s="516"/>
      <c r="EK134" s="516"/>
      <c r="EL134" s="516"/>
      <c r="EM134" s="516"/>
      <c r="EN134" s="516"/>
      <c r="EO134" s="516"/>
      <c r="EP134" s="516"/>
      <c r="EQ134" s="516"/>
      <c r="ER134" s="516"/>
      <c r="ES134" s="516"/>
      <c r="ET134" s="516"/>
      <c r="EU134" s="516"/>
      <c r="EV134" s="516"/>
      <c r="EW134" s="516"/>
      <c r="EX134" s="516"/>
      <c r="EY134" s="516"/>
      <c r="EZ134" s="516"/>
      <c r="FA134" s="516"/>
      <c r="FB134" s="516"/>
      <c r="FC134" s="516"/>
      <c r="FD134" s="516"/>
      <c r="FE134" s="516"/>
      <c r="FF134" s="516"/>
      <c r="FG134" s="516"/>
      <c r="FH134" s="516"/>
      <c r="FI134" s="516"/>
      <c r="FJ134" s="516"/>
      <c r="FK134" s="516"/>
      <c r="FL134" s="516"/>
      <c r="FM134" s="516"/>
      <c r="FN134" s="516"/>
      <c r="FO134" s="516"/>
      <c r="FP134" s="516"/>
      <c r="FQ134" s="516"/>
      <c r="FR134" s="516"/>
      <c r="FS134" s="516"/>
      <c r="FT134" s="516"/>
      <c r="FU134" s="516"/>
      <c r="FV134" s="516"/>
      <c r="FW134" s="516"/>
      <c r="FX134" s="516"/>
      <c r="FY134" s="516"/>
      <c r="FZ134" s="516"/>
      <c r="GA134" s="516"/>
      <c r="GB134" s="516"/>
      <c r="GC134" s="516"/>
      <c r="GD134" s="516"/>
      <c r="GE134" s="516"/>
      <c r="GF134" s="516"/>
      <c r="GG134" s="516"/>
      <c r="GH134" s="516"/>
      <c r="GI134" s="516"/>
      <c r="GJ134" s="516"/>
      <c r="GK134" s="516"/>
      <c r="GL134" s="516"/>
      <c r="GM134" s="516"/>
      <c r="GN134" s="516"/>
      <c r="GO134" s="516"/>
      <c r="GP134" s="516"/>
      <c r="GQ134" s="516"/>
      <c r="GR134" s="516"/>
      <c r="GS134" s="516"/>
      <c r="GT134" s="516"/>
      <c r="GU134" s="516"/>
      <c r="GV134" s="516"/>
      <c r="GW134" s="516"/>
      <c r="GX134" s="516"/>
      <c r="GY134" s="516"/>
      <c r="GZ134" s="516"/>
      <c r="HA134" s="516"/>
      <c r="HB134" s="516"/>
      <c r="HC134" s="516"/>
      <c r="HD134" s="516"/>
      <c r="HE134" s="516"/>
      <c r="HF134" s="516"/>
      <c r="HG134" s="516"/>
      <c r="HH134" s="516"/>
      <c r="HI134" s="516"/>
      <c r="HJ134" s="516"/>
      <c r="HK134" s="516"/>
      <c r="HL134" s="516"/>
      <c r="HM134" s="516"/>
      <c r="HN134" s="516"/>
      <c r="HO134" s="516"/>
      <c r="HP134" s="516"/>
      <c r="HQ134" s="516"/>
      <c r="HR134" s="516"/>
      <c r="HS134" s="516"/>
      <c r="HT134" s="516"/>
      <c r="HU134" s="516"/>
      <c r="HV134" s="516"/>
      <c r="HW134" s="516"/>
      <c r="HX134" s="516"/>
      <c r="HY134" s="516"/>
      <c r="HZ134" s="516"/>
      <c r="IA134" s="516"/>
      <c r="IB134" s="516"/>
      <c r="IC134" s="516"/>
      <c r="ID134" s="516"/>
      <c r="IE134" s="516"/>
      <c r="IF134" s="516"/>
      <c r="IG134" s="516"/>
      <c r="IH134" s="516"/>
      <c r="II134" s="516"/>
      <c r="IJ134" s="516"/>
      <c r="IK134" s="516"/>
      <c r="IL134" s="516"/>
      <c r="IM134" s="516"/>
      <c r="IN134" s="516"/>
      <c r="IO134" s="516"/>
      <c r="IP134" s="516"/>
      <c r="IQ134" s="516"/>
      <c r="IR134" s="516"/>
      <c r="IS134" s="516"/>
      <c r="IT134" s="516"/>
      <c r="IU134" s="516"/>
      <c r="IV134" s="516"/>
      <c r="IW134" s="516"/>
      <c r="IX134" s="516"/>
      <c r="IY134" s="516"/>
      <c r="IZ134" s="516"/>
      <c r="JA134" s="516"/>
      <c r="JB134" s="516"/>
      <c r="JC134" s="516"/>
      <c r="JD134" s="516"/>
      <c r="JE134" s="516"/>
      <c r="JF134" s="516"/>
      <c r="JG134" s="516"/>
      <c r="JH134" s="516"/>
      <c r="JI134" s="516"/>
      <c r="JJ134" s="516"/>
      <c r="JK134" s="516"/>
      <c r="JL134" s="516"/>
      <c r="JM134" s="516"/>
      <c r="JN134" s="516"/>
      <c r="JO134" s="516"/>
      <c r="JP134" s="516"/>
      <c r="JQ134" s="516"/>
      <c r="JR134" s="516"/>
      <c r="JS134" s="516"/>
      <c r="JT134" s="516"/>
      <c r="JU134" s="516"/>
      <c r="JV134" s="516"/>
      <c r="JW134" s="516"/>
      <c r="JX134" s="516"/>
      <c r="JY134" s="516"/>
      <c r="JZ134" s="516"/>
      <c r="KA134" s="516"/>
      <c r="KB134" s="516"/>
      <c r="KC134" s="516"/>
      <c r="KD134" s="516"/>
      <c r="KE134" s="516"/>
      <c r="KF134" s="516"/>
      <c r="KG134" s="516"/>
      <c r="KH134" s="516"/>
      <c r="KI134" s="516"/>
      <c r="KJ134" s="516"/>
      <c r="KK134" s="516"/>
      <c r="KL134" s="516"/>
      <c r="KM134" s="516"/>
      <c r="KN134" s="516"/>
      <c r="KO134" s="516"/>
      <c r="KP134" s="516"/>
      <c r="KQ134" s="516"/>
      <c r="KR134" s="516"/>
      <c r="KS134" s="516"/>
      <c r="KT134" s="516"/>
      <c r="KU134" s="516"/>
      <c r="KV134" s="516"/>
      <c r="KW134" s="516"/>
      <c r="KX134" s="516"/>
      <c r="KY134" s="516"/>
      <c r="KZ134" s="516"/>
      <c r="LA134" s="516"/>
      <c r="LB134" s="516"/>
      <c r="LC134" s="516"/>
      <c r="LD134" s="516"/>
      <c r="LE134" s="516"/>
      <c r="LF134" s="516"/>
      <c r="LG134" s="516"/>
      <c r="LH134" s="516"/>
      <c r="LI134" s="516"/>
      <c r="LJ134" s="516"/>
      <c r="LK134" s="516"/>
      <c r="LL134" s="516"/>
      <c r="LM134" s="516"/>
      <c r="LN134" s="516"/>
      <c r="LO134" s="516"/>
      <c r="LP134" s="516"/>
      <c r="LQ134" s="516"/>
      <c r="LR134" s="516"/>
      <c r="LS134" s="516"/>
      <c r="LT134" s="516"/>
      <c r="LU134" s="516"/>
      <c r="LV134" s="516"/>
      <c r="LW134" s="516"/>
      <c r="LX134" s="516"/>
      <c r="LY134" s="516"/>
      <c r="LZ134" s="516"/>
      <c r="MA134" s="516"/>
      <c r="MB134" s="516"/>
      <c r="MC134" s="516"/>
      <c r="MD134" s="516"/>
      <c r="ME134" s="516"/>
      <c r="MF134" s="516"/>
      <c r="MG134" s="516"/>
      <c r="MH134" s="516"/>
      <c r="MI134" s="516"/>
      <c r="MJ134" s="516"/>
      <c r="MK134" s="516"/>
      <c r="ML134" s="516"/>
      <c r="MM134" s="516"/>
      <c r="MN134" s="516"/>
      <c r="MO134" s="516"/>
      <c r="MP134" s="516"/>
      <c r="MQ134" s="516"/>
      <c r="MR134" s="516"/>
      <c r="MS134" s="516"/>
      <c r="MT134" s="516"/>
      <c r="MU134" s="516"/>
      <c r="MV134" s="516"/>
      <c r="MW134" s="516"/>
      <c r="MX134" s="516"/>
      <c r="MY134" s="516"/>
      <c r="MZ134" s="516"/>
      <c r="NA134" s="516"/>
      <c r="NB134" s="516"/>
      <c r="NC134" s="516"/>
      <c r="ND134" s="516"/>
      <c r="NE134" s="516"/>
      <c r="NF134" s="516"/>
      <c r="NG134" s="516"/>
      <c r="NH134" s="516"/>
      <c r="NI134" s="516"/>
      <c r="NJ134" s="516"/>
      <c r="NK134" s="516"/>
      <c r="NL134" s="516"/>
      <c r="NM134" s="516"/>
      <c r="NN134" s="516"/>
      <c r="NO134" s="516"/>
      <c r="NP134" s="516"/>
      <c r="NQ134" s="516"/>
      <c r="NR134" s="516"/>
      <c r="NS134" s="516"/>
      <c r="NT134" s="516"/>
      <c r="NU134" s="516"/>
      <c r="NV134" s="516"/>
      <c r="NW134" s="516"/>
      <c r="NX134" s="516"/>
      <c r="NY134" s="516"/>
      <c r="NZ134" s="516"/>
      <c r="OA134" s="516"/>
      <c r="OB134" s="516"/>
      <c r="OC134" s="516"/>
      <c r="OD134" s="516"/>
      <c r="OE134" s="516"/>
      <c r="OF134" s="516"/>
      <c r="OG134" s="516"/>
      <c r="OH134" s="516"/>
      <c r="OI134" s="516"/>
      <c r="OJ134" s="516"/>
      <c r="OK134" s="516"/>
      <c r="OL134" s="516"/>
      <c r="OM134" s="516"/>
      <c r="ON134" s="516"/>
      <c r="OO134" s="516"/>
      <c r="OP134" s="516"/>
      <c r="OQ134" s="516"/>
      <c r="OR134" s="516"/>
      <c r="OS134" s="516"/>
      <c r="OT134" s="516"/>
      <c r="OU134" s="516"/>
      <c r="OV134" s="516"/>
      <c r="OW134" s="516"/>
      <c r="OX134" s="516"/>
      <c r="OY134" s="516"/>
      <c r="OZ134" s="516"/>
      <c r="PA134" s="516"/>
      <c r="PB134" s="516"/>
      <c r="PC134" s="516"/>
      <c r="PD134" s="516"/>
      <c r="PE134" s="516"/>
      <c r="PF134" s="516"/>
      <c r="PG134" s="516"/>
      <c r="PH134" s="516"/>
      <c r="PI134" s="516"/>
      <c r="PJ134" s="516"/>
      <c r="PK134" s="516"/>
      <c r="PL134" s="516"/>
      <c r="PM134" s="516"/>
      <c r="PN134" s="516"/>
      <c r="PO134" s="516"/>
      <c r="PP134" s="516"/>
      <c r="PQ134" s="516"/>
      <c r="PR134" s="516"/>
      <c r="PS134" s="516"/>
      <c r="PT134" s="516"/>
      <c r="PU134" s="516"/>
      <c r="PV134" s="516"/>
      <c r="PW134" s="516"/>
      <c r="PX134" s="516"/>
      <c r="PY134" s="516"/>
      <c r="PZ134" s="516"/>
      <c r="QA134" s="516"/>
      <c r="QB134" s="516"/>
      <c r="QC134" s="516"/>
      <c r="QD134" s="516"/>
      <c r="QE134" s="516"/>
      <c r="QF134" s="516"/>
      <c r="QG134" s="516"/>
      <c r="QH134" s="516"/>
      <c r="QI134" s="516"/>
      <c r="QJ134" s="516"/>
      <c r="QK134" s="516"/>
      <c r="QL134" s="516"/>
      <c r="QM134" s="516"/>
      <c r="QN134" s="516"/>
      <c r="QO134" s="516"/>
      <c r="QP134" s="516"/>
      <c r="QQ134" s="516"/>
      <c r="QR134" s="516"/>
      <c r="QS134" s="516"/>
      <c r="QT134" s="516"/>
      <c r="QU134" s="516"/>
      <c r="QV134" s="516"/>
      <c r="QW134" s="516"/>
      <c r="QX134" s="516"/>
      <c r="QY134" s="516"/>
      <c r="QZ134" s="516"/>
      <c r="RA134" s="516"/>
      <c r="RB134" s="516"/>
      <c r="RC134" s="516"/>
      <c r="RD134" s="516"/>
      <c r="RE134" s="516"/>
      <c r="RF134" s="516"/>
      <c r="RG134" s="516"/>
    </row>
    <row r="135" spans="5:475" x14ac:dyDescent="0.25">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c r="AB135" s="516"/>
      <c r="AC135" s="516"/>
      <c r="AD135" s="516"/>
      <c r="AE135" s="516"/>
      <c r="AF135" s="516"/>
      <c r="AG135" s="516"/>
      <c r="AH135" s="516"/>
      <c r="AI135" s="516"/>
      <c r="AJ135" s="516"/>
      <c r="AK135" s="516"/>
      <c r="AL135" s="516"/>
      <c r="AM135" s="516"/>
      <c r="AN135" s="516"/>
      <c r="AO135" s="516"/>
      <c r="AP135" s="516"/>
      <c r="AQ135" s="516"/>
      <c r="AR135" s="516"/>
      <c r="AS135" s="516"/>
      <c r="AT135" s="516"/>
      <c r="AU135" s="516"/>
      <c r="AV135" s="516"/>
      <c r="AW135" s="516"/>
      <c r="AX135" s="516"/>
      <c r="AY135" s="516"/>
      <c r="AZ135" s="516"/>
      <c r="BA135" s="516"/>
      <c r="BB135" s="516"/>
      <c r="BC135" s="516"/>
      <c r="BD135" s="516"/>
      <c r="BE135" s="516"/>
      <c r="BF135" s="516"/>
      <c r="BG135" s="516"/>
      <c r="BH135" s="516"/>
      <c r="BI135" s="516"/>
      <c r="BJ135" s="516"/>
      <c r="BK135" s="516"/>
      <c r="BL135" s="516"/>
      <c r="BM135" s="516"/>
      <c r="BN135" s="516"/>
      <c r="BO135" s="516"/>
      <c r="BP135" s="516"/>
      <c r="BQ135" s="516"/>
      <c r="BR135" s="516"/>
      <c r="BS135" s="516"/>
      <c r="BT135" s="516"/>
      <c r="BU135" s="516"/>
      <c r="BV135" s="516"/>
      <c r="BW135" s="516"/>
      <c r="BX135" s="516"/>
      <c r="BY135" s="516"/>
      <c r="BZ135" s="516"/>
      <c r="CA135" s="516"/>
      <c r="CB135" s="516"/>
      <c r="CC135" s="516"/>
      <c r="CD135" s="516"/>
      <c r="CE135" s="516"/>
      <c r="CF135" s="516"/>
      <c r="CG135" s="516"/>
      <c r="CH135" s="516"/>
      <c r="CI135" s="516"/>
      <c r="CJ135" s="516"/>
      <c r="CK135" s="516"/>
      <c r="CL135" s="516"/>
      <c r="CM135" s="516"/>
      <c r="CN135" s="516"/>
      <c r="CO135" s="516"/>
      <c r="CP135" s="516"/>
      <c r="CQ135" s="516"/>
      <c r="CR135" s="516"/>
      <c r="CS135" s="516"/>
      <c r="CT135" s="516"/>
      <c r="CU135" s="516"/>
      <c r="CV135" s="516"/>
      <c r="CW135" s="516"/>
      <c r="CX135" s="516"/>
      <c r="CY135" s="516"/>
      <c r="CZ135" s="516"/>
      <c r="DA135" s="516"/>
      <c r="DB135" s="516"/>
      <c r="DC135" s="516"/>
      <c r="DD135" s="516"/>
      <c r="DE135" s="516"/>
      <c r="DF135" s="516"/>
      <c r="DG135" s="516"/>
      <c r="DH135" s="516"/>
      <c r="DI135" s="516"/>
      <c r="DJ135" s="516"/>
      <c r="DK135" s="516"/>
      <c r="DL135" s="516"/>
      <c r="DM135" s="516"/>
      <c r="DN135" s="516"/>
      <c r="DO135" s="516"/>
      <c r="DP135" s="516"/>
      <c r="DQ135" s="516"/>
      <c r="DR135" s="516"/>
      <c r="DS135" s="516"/>
      <c r="DT135" s="516"/>
      <c r="DU135" s="516"/>
      <c r="DV135" s="516"/>
      <c r="DW135" s="516"/>
      <c r="DX135" s="516"/>
      <c r="DY135" s="516"/>
      <c r="DZ135" s="516"/>
      <c r="EA135" s="516"/>
      <c r="EB135" s="516"/>
      <c r="EC135" s="516"/>
      <c r="ED135" s="516"/>
      <c r="EE135" s="516"/>
      <c r="EF135" s="516"/>
      <c r="EG135" s="516"/>
      <c r="EH135" s="516"/>
      <c r="EI135" s="516"/>
      <c r="EJ135" s="516"/>
      <c r="EK135" s="516"/>
      <c r="EL135" s="516"/>
      <c r="EM135" s="516"/>
      <c r="EN135" s="516"/>
      <c r="EO135" s="516"/>
      <c r="EP135" s="516"/>
      <c r="EQ135" s="516"/>
      <c r="ER135" s="516"/>
      <c r="ES135" s="516"/>
      <c r="ET135" s="516"/>
      <c r="EU135" s="516"/>
      <c r="EV135" s="516"/>
      <c r="EW135" s="516"/>
      <c r="EX135" s="516"/>
      <c r="EY135" s="516"/>
      <c r="EZ135" s="516"/>
      <c r="FA135" s="516"/>
      <c r="FB135" s="516"/>
      <c r="FC135" s="516"/>
      <c r="FD135" s="516"/>
      <c r="FE135" s="516"/>
      <c r="FF135" s="516"/>
      <c r="FG135" s="516"/>
      <c r="FH135" s="516"/>
      <c r="FI135" s="516"/>
      <c r="FJ135" s="516"/>
      <c r="FK135" s="516"/>
      <c r="FL135" s="516"/>
      <c r="FM135" s="516"/>
      <c r="FN135" s="516"/>
      <c r="FO135" s="516"/>
      <c r="FP135" s="516"/>
      <c r="FQ135" s="516"/>
      <c r="FR135" s="516"/>
      <c r="FS135" s="516"/>
      <c r="FT135" s="516"/>
      <c r="FU135" s="516"/>
      <c r="FV135" s="516"/>
      <c r="FW135" s="516"/>
      <c r="FX135" s="516"/>
      <c r="FY135" s="516"/>
      <c r="FZ135" s="516"/>
      <c r="GA135" s="516"/>
      <c r="GB135" s="516"/>
      <c r="GC135" s="516"/>
      <c r="GD135" s="516"/>
      <c r="GE135" s="516"/>
      <c r="GF135" s="516"/>
      <c r="GG135" s="516"/>
      <c r="GH135" s="516"/>
      <c r="GI135" s="516"/>
      <c r="GJ135" s="516"/>
      <c r="GK135" s="516"/>
      <c r="GL135" s="516"/>
      <c r="GM135" s="516"/>
      <c r="GN135" s="516"/>
      <c r="GO135" s="516"/>
      <c r="GP135" s="516"/>
      <c r="GQ135" s="516"/>
      <c r="GR135" s="516"/>
      <c r="GS135" s="516"/>
      <c r="GT135" s="516"/>
      <c r="GU135" s="516"/>
      <c r="GV135" s="516"/>
      <c r="GW135" s="516"/>
      <c r="GX135" s="516"/>
      <c r="GY135" s="516"/>
      <c r="GZ135" s="516"/>
      <c r="HA135" s="516"/>
      <c r="HB135" s="516"/>
      <c r="HC135" s="516"/>
      <c r="HD135" s="516"/>
      <c r="HE135" s="516"/>
      <c r="HF135" s="516"/>
      <c r="HG135" s="516"/>
      <c r="HH135" s="516"/>
      <c r="HI135" s="516"/>
      <c r="HJ135" s="516"/>
      <c r="HK135" s="516"/>
      <c r="HL135" s="516"/>
      <c r="HM135" s="516"/>
      <c r="HN135" s="516"/>
      <c r="HO135" s="516"/>
      <c r="HP135" s="516"/>
      <c r="HQ135" s="516"/>
      <c r="HR135" s="516"/>
      <c r="HS135" s="516"/>
      <c r="HT135" s="516"/>
      <c r="HU135" s="516"/>
      <c r="HV135" s="516"/>
      <c r="HW135" s="516"/>
      <c r="HX135" s="516"/>
      <c r="HY135" s="516"/>
      <c r="HZ135" s="516"/>
      <c r="IA135" s="516"/>
      <c r="IB135" s="516"/>
      <c r="IC135" s="516"/>
      <c r="ID135" s="516"/>
      <c r="IE135" s="516"/>
      <c r="IF135" s="516"/>
      <c r="IG135" s="516"/>
      <c r="IH135" s="516"/>
      <c r="II135" s="516"/>
      <c r="IJ135" s="516"/>
      <c r="IK135" s="516"/>
      <c r="IL135" s="516"/>
      <c r="IM135" s="516"/>
      <c r="IN135" s="516"/>
      <c r="IO135" s="516"/>
      <c r="IP135" s="516"/>
      <c r="IQ135" s="516"/>
      <c r="IR135" s="516"/>
      <c r="IS135" s="516"/>
      <c r="IT135" s="516"/>
      <c r="IU135" s="516"/>
      <c r="IV135" s="516"/>
      <c r="IW135" s="516"/>
      <c r="IX135" s="516"/>
      <c r="IY135" s="516"/>
      <c r="IZ135" s="516"/>
      <c r="JA135" s="516"/>
      <c r="JB135" s="516"/>
      <c r="JC135" s="516"/>
      <c r="JD135" s="516"/>
      <c r="JE135" s="516"/>
      <c r="JF135" s="516"/>
      <c r="JG135" s="516"/>
      <c r="JH135" s="516"/>
      <c r="JI135" s="516"/>
      <c r="JJ135" s="516"/>
      <c r="JK135" s="516"/>
      <c r="JL135" s="516"/>
      <c r="JM135" s="516"/>
      <c r="JN135" s="516"/>
      <c r="JO135" s="516"/>
      <c r="JP135" s="516"/>
      <c r="JQ135" s="516"/>
      <c r="JR135" s="516"/>
      <c r="JS135" s="516"/>
      <c r="JT135" s="516"/>
      <c r="JU135" s="516"/>
      <c r="JV135" s="516"/>
      <c r="JW135" s="516"/>
      <c r="JX135" s="516"/>
      <c r="JY135" s="516"/>
      <c r="JZ135" s="516"/>
      <c r="KA135" s="516"/>
      <c r="KB135" s="516"/>
      <c r="KC135" s="516"/>
      <c r="KD135" s="516"/>
      <c r="KE135" s="516"/>
      <c r="KF135" s="516"/>
      <c r="KG135" s="516"/>
      <c r="KH135" s="516"/>
      <c r="KI135" s="516"/>
      <c r="KJ135" s="516"/>
      <c r="KK135" s="516"/>
      <c r="KL135" s="516"/>
      <c r="KM135" s="516"/>
      <c r="KN135" s="516"/>
      <c r="KO135" s="516"/>
      <c r="KP135" s="516"/>
      <c r="KQ135" s="516"/>
      <c r="KR135" s="516"/>
      <c r="KS135" s="516"/>
      <c r="KT135" s="516"/>
      <c r="KU135" s="516"/>
      <c r="KV135" s="516"/>
      <c r="KW135" s="516"/>
      <c r="KX135" s="516"/>
      <c r="KY135" s="516"/>
      <c r="KZ135" s="516"/>
      <c r="LA135" s="516"/>
      <c r="LB135" s="516"/>
      <c r="LC135" s="516"/>
      <c r="LD135" s="516"/>
      <c r="LE135" s="516"/>
      <c r="LF135" s="516"/>
      <c r="LG135" s="516"/>
      <c r="LH135" s="516"/>
      <c r="LI135" s="516"/>
      <c r="LJ135" s="516"/>
      <c r="LK135" s="516"/>
      <c r="LL135" s="516"/>
      <c r="LM135" s="516"/>
      <c r="LN135" s="516"/>
      <c r="LO135" s="516"/>
      <c r="LP135" s="516"/>
      <c r="LQ135" s="516"/>
      <c r="LR135" s="516"/>
      <c r="LS135" s="516"/>
      <c r="LT135" s="516"/>
      <c r="LU135" s="516"/>
      <c r="LV135" s="516"/>
      <c r="LW135" s="516"/>
      <c r="LX135" s="516"/>
      <c r="LY135" s="516"/>
      <c r="LZ135" s="516"/>
      <c r="MA135" s="516"/>
      <c r="MB135" s="516"/>
      <c r="MC135" s="516"/>
      <c r="MD135" s="516"/>
      <c r="ME135" s="516"/>
      <c r="MF135" s="516"/>
      <c r="MG135" s="516"/>
      <c r="MH135" s="516"/>
      <c r="MI135" s="516"/>
      <c r="MJ135" s="516"/>
      <c r="MK135" s="516"/>
      <c r="ML135" s="516"/>
      <c r="MM135" s="516"/>
      <c r="MN135" s="516"/>
      <c r="MO135" s="516"/>
      <c r="MP135" s="516"/>
      <c r="MQ135" s="516"/>
      <c r="MR135" s="516"/>
      <c r="MS135" s="516"/>
      <c r="MT135" s="516"/>
      <c r="MU135" s="516"/>
      <c r="MV135" s="516"/>
      <c r="MW135" s="516"/>
      <c r="MX135" s="516"/>
      <c r="MY135" s="516"/>
      <c r="MZ135" s="516"/>
      <c r="NA135" s="516"/>
      <c r="NB135" s="516"/>
      <c r="NC135" s="516"/>
      <c r="ND135" s="516"/>
      <c r="NE135" s="516"/>
      <c r="NF135" s="516"/>
      <c r="NG135" s="516"/>
      <c r="NH135" s="516"/>
      <c r="NI135" s="516"/>
      <c r="NJ135" s="516"/>
      <c r="NK135" s="516"/>
      <c r="NL135" s="516"/>
      <c r="NM135" s="516"/>
      <c r="NN135" s="516"/>
      <c r="NO135" s="516"/>
      <c r="NP135" s="516"/>
      <c r="NQ135" s="516"/>
      <c r="NR135" s="516"/>
      <c r="NS135" s="516"/>
      <c r="NT135" s="516"/>
      <c r="NU135" s="516"/>
      <c r="NV135" s="516"/>
      <c r="NW135" s="516"/>
      <c r="NX135" s="516"/>
      <c r="NY135" s="516"/>
      <c r="NZ135" s="516"/>
      <c r="OA135" s="516"/>
      <c r="OB135" s="516"/>
      <c r="OC135" s="516"/>
      <c r="OD135" s="516"/>
      <c r="OE135" s="516"/>
      <c r="OF135" s="516"/>
      <c r="OG135" s="516"/>
      <c r="OH135" s="516"/>
      <c r="OI135" s="516"/>
      <c r="OJ135" s="516"/>
      <c r="OK135" s="516"/>
      <c r="OL135" s="516"/>
      <c r="OM135" s="516"/>
      <c r="ON135" s="516"/>
      <c r="OO135" s="516"/>
      <c r="OP135" s="516"/>
      <c r="OQ135" s="516"/>
      <c r="OR135" s="516"/>
      <c r="OS135" s="516"/>
      <c r="OT135" s="516"/>
      <c r="OU135" s="516"/>
      <c r="OV135" s="516"/>
      <c r="OW135" s="516"/>
      <c r="OX135" s="516"/>
      <c r="OY135" s="516"/>
      <c r="OZ135" s="516"/>
      <c r="PA135" s="516"/>
      <c r="PB135" s="516"/>
      <c r="PC135" s="516"/>
      <c r="PD135" s="516"/>
      <c r="PE135" s="516"/>
      <c r="PF135" s="516"/>
      <c r="PG135" s="516"/>
      <c r="PH135" s="516"/>
      <c r="PI135" s="516"/>
      <c r="PJ135" s="516"/>
      <c r="PK135" s="516"/>
      <c r="PL135" s="516"/>
      <c r="PM135" s="516"/>
      <c r="PN135" s="516"/>
      <c r="PO135" s="516"/>
      <c r="PP135" s="516"/>
      <c r="PQ135" s="516"/>
      <c r="PR135" s="516"/>
      <c r="PS135" s="516"/>
      <c r="PT135" s="516"/>
      <c r="PU135" s="516"/>
      <c r="PV135" s="516"/>
      <c r="PW135" s="516"/>
      <c r="PX135" s="516"/>
      <c r="PY135" s="516"/>
      <c r="PZ135" s="516"/>
      <c r="QA135" s="516"/>
      <c r="QB135" s="516"/>
      <c r="QC135" s="516"/>
      <c r="QD135" s="516"/>
      <c r="QE135" s="516"/>
      <c r="QF135" s="516"/>
      <c r="QG135" s="516"/>
      <c r="QH135" s="516"/>
      <c r="QI135" s="516"/>
      <c r="QJ135" s="516"/>
      <c r="QK135" s="516"/>
      <c r="QL135" s="516"/>
      <c r="QM135" s="516"/>
      <c r="QN135" s="516"/>
      <c r="QO135" s="516"/>
      <c r="QP135" s="516"/>
      <c r="QQ135" s="516"/>
      <c r="QR135" s="516"/>
      <c r="QS135" s="516"/>
      <c r="QT135" s="516"/>
      <c r="QU135" s="516"/>
      <c r="QV135" s="516"/>
      <c r="QW135" s="516"/>
      <c r="QX135" s="516"/>
      <c r="QY135" s="516"/>
      <c r="QZ135" s="516"/>
      <c r="RA135" s="516"/>
      <c r="RB135" s="516"/>
      <c r="RC135" s="516"/>
      <c r="RD135" s="516"/>
      <c r="RE135" s="516"/>
      <c r="RF135" s="516"/>
      <c r="RG135" s="516"/>
    </row>
    <row r="136" spans="5:475" x14ac:dyDescent="0.25">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c r="AB136" s="516"/>
      <c r="AC136" s="516"/>
      <c r="AD136" s="516"/>
      <c r="AE136" s="516"/>
      <c r="AF136" s="516"/>
      <c r="AG136" s="516"/>
      <c r="AH136" s="516"/>
      <c r="AI136" s="516"/>
      <c r="AJ136" s="516"/>
      <c r="AK136" s="516"/>
      <c r="AL136" s="516"/>
      <c r="AM136" s="516"/>
      <c r="AN136" s="516"/>
      <c r="AO136" s="516"/>
      <c r="AP136" s="516"/>
      <c r="AQ136" s="516"/>
      <c r="AR136" s="516"/>
      <c r="AS136" s="516"/>
      <c r="AT136" s="516"/>
      <c r="AU136" s="516"/>
      <c r="AV136" s="516"/>
      <c r="AW136" s="516"/>
      <c r="AX136" s="516"/>
      <c r="AY136" s="516"/>
      <c r="AZ136" s="516"/>
      <c r="BA136" s="516"/>
      <c r="BB136" s="516"/>
      <c r="BC136" s="516"/>
      <c r="BD136" s="516"/>
      <c r="BE136" s="516"/>
      <c r="BF136" s="516"/>
      <c r="BG136" s="516"/>
      <c r="BH136" s="516"/>
      <c r="BI136" s="516"/>
      <c r="BJ136" s="516"/>
      <c r="BK136" s="516"/>
      <c r="BL136" s="516"/>
      <c r="BM136" s="516"/>
      <c r="BN136" s="516"/>
      <c r="BO136" s="516"/>
      <c r="BP136" s="516"/>
      <c r="BQ136" s="516"/>
      <c r="BR136" s="516"/>
      <c r="BS136" s="516"/>
      <c r="BT136" s="516"/>
      <c r="BU136" s="516"/>
      <c r="BV136" s="516"/>
      <c r="BW136" s="516"/>
      <c r="BX136" s="516"/>
      <c r="BY136" s="516"/>
      <c r="BZ136" s="516"/>
      <c r="CA136" s="516"/>
      <c r="CB136" s="516"/>
      <c r="CC136" s="516"/>
      <c r="CD136" s="516"/>
      <c r="CE136" s="516"/>
      <c r="CF136" s="516"/>
      <c r="CG136" s="516"/>
      <c r="CH136" s="516"/>
      <c r="CI136" s="516"/>
      <c r="CJ136" s="516"/>
      <c r="CK136" s="516"/>
      <c r="CL136" s="516"/>
      <c r="CM136" s="516"/>
      <c r="CN136" s="516"/>
      <c r="CO136" s="516"/>
      <c r="CP136" s="516"/>
      <c r="CQ136" s="516"/>
      <c r="CR136" s="516"/>
      <c r="CS136" s="516"/>
      <c r="CT136" s="516"/>
      <c r="CU136" s="516"/>
      <c r="CV136" s="516"/>
      <c r="CW136" s="516"/>
      <c r="CX136" s="516"/>
      <c r="CY136" s="516"/>
      <c r="CZ136" s="516"/>
      <c r="DA136" s="516"/>
      <c r="DB136" s="516"/>
      <c r="DC136" s="516"/>
      <c r="DD136" s="516"/>
      <c r="DE136" s="516"/>
      <c r="DF136" s="516"/>
      <c r="DG136" s="516"/>
      <c r="DH136" s="516"/>
      <c r="DI136" s="516"/>
      <c r="DJ136" s="516"/>
      <c r="DK136" s="516"/>
      <c r="DL136" s="516"/>
      <c r="DM136" s="516"/>
      <c r="DN136" s="516"/>
      <c r="DO136" s="516"/>
      <c r="DP136" s="516"/>
      <c r="DQ136" s="516"/>
      <c r="DR136" s="516"/>
      <c r="DS136" s="516"/>
      <c r="DT136" s="516"/>
      <c r="DU136" s="516"/>
      <c r="DV136" s="516"/>
      <c r="DW136" s="516"/>
      <c r="DX136" s="516"/>
      <c r="DY136" s="516"/>
      <c r="DZ136" s="516"/>
      <c r="EA136" s="516"/>
      <c r="EB136" s="516"/>
      <c r="EC136" s="516"/>
      <c r="ED136" s="516"/>
      <c r="EE136" s="516"/>
      <c r="EF136" s="516"/>
      <c r="EG136" s="516"/>
      <c r="EH136" s="516"/>
      <c r="EI136" s="516"/>
      <c r="EJ136" s="516"/>
      <c r="EK136" s="516"/>
      <c r="EL136" s="516"/>
      <c r="EM136" s="516"/>
      <c r="EN136" s="516"/>
      <c r="EO136" s="516"/>
      <c r="EP136" s="516"/>
      <c r="EQ136" s="516"/>
      <c r="ER136" s="516"/>
      <c r="ES136" s="516"/>
      <c r="ET136" s="516"/>
      <c r="EU136" s="516"/>
      <c r="EV136" s="516"/>
      <c r="EW136" s="516"/>
      <c r="EX136" s="516"/>
      <c r="EY136" s="516"/>
      <c r="EZ136" s="516"/>
      <c r="FA136" s="516"/>
      <c r="FB136" s="516"/>
      <c r="FC136" s="516"/>
      <c r="FD136" s="516"/>
      <c r="FE136" s="516"/>
      <c r="FF136" s="516"/>
      <c r="FG136" s="516"/>
      <c r="FH136" s="516"/>
      <c r="FI136" s="516"/>
      <c r="FJ136" s="516"/>
      <c r="FK136" s="516"/>
      <c r="FL136" s="516"/>
      <c r="FM136" s="516"/>
      <c r="FN136" s="516"/>
      <c r="FO136" s="516"/>
      <c r="FP136" s="516"/>
      <c r="FQ136" s="516"/>
      <c r="FR136" s="516"/>
      <c r="FS136" s="516"/>
      <c r="FT136" s="516"/>
      <c r="FU136" s="516"/>
      <c r="FV136" s="516"/>
      <c r="FW136" s="516"/>
      <c r="FX136" s="516"/>
      <c r="FY136" s="516"/>
      <c r="FZ136" s="516"/>
      <c r="GA136" s="516"/>
      <c r="GB136" s="516"/>
      <c r="GC136" s="516"/>
      <c r="GD136" s="516"/>
      <c r="GE136" s="516"/>
      <c r="GF136" s="516"/>
      <c r="GG136" s="516"/>
      <c r="GH136" s="516"/>
      <c r="GI136" s="516"/>
      <c r="GJ136" s="516"/>
      <c r="GK136" s="516"/>
      <c r="GL136" s="516"/>
      <c r="GM136" s="516"/>
      <c r="GN136" s="516"/>
      <c r="GO136" s="516"/>
      <c r="GP136" s="516"/>
      <c r="GQ136" s="516"/>
      <c r="GR136" s="516"/>
      <c r="GS136" s="516"/>
      <c r="GT136" s="516"/>
      <c r="GU136" s="516"/>
      <c r="GV136" s="516"/>
      <c r="GW136" s="516"/>
      <c r="GX136" s="516"/>
      <c r="GY136" s="516"/>
      <c r="GZ136" s="516"/>
      <c r="HA136" s="516"/>
      <c r="HB136" s="516"/>
      <c r="HC136" s="516"/>
      <c r="HD136" s="516"/>
      <c r="HE136" s="516"/>
      <c r="HF136" s="516"/>
      <c r="HG136" s="516"/>
      <c r="HH136" s="516"/>
      <c r="HI136" s="516"/>
      <c r="HJ136" s="516"/>
      <c r="HK136" s="516"/>
      <c r="HL136" s="516"/>
      <c r="HM136" s="516"/>
      <c r="HN136" s="516"/>
      <c r="HO136" s="516"/>
      <c r="HP136" s="516"/>
      <c r="HQ136" s="516"/>
      <c r="HR136" s="516"/>
      <c r="HS136" s="516"/>
      <c r="HT136" s="516"/>
      <c r="HU136" s="516"/>
      <c r="HV136" s="516"/>
      <c r="HW136" s="516"/>
      <c r="HX136" s="516"/>
      <c r="HY136" s="516"/>
      <c r="HZ136" s="516"/>
      <c r="IA136" s="516"/>
      <c r="IB136" s="516"/>
      <c r="IC136" s="516"/>
      <c r="ID136" s="516"/>
      <c r="IE136" s="516"/>
      <c r="IF136" s="516"/>
      <c r="IG136" s="516"/>
      <c r="IH136" s="516"/>
      <c r="II136" s="516"/>
      <c r="IJ136" s="516"/>
      <c r="IK136" s="516"/>
      <c r="IL136" s="516"/>
      <c r="IM136" s="516"/>
      <c r="IN136" s="516"/>
      <c r="IO136" s="516"/>
      <c r="IP136" s="516"/>
      <c r="IQ136" s="516"/>
      <c r="IR136" s="516"/>
      <c r="IS136" s="516"/>
      <c r="IT136" s="516"/>
      <c r="IU136" s="516"/>
      <c r="IV136" s="516"/>
      <c r="IW136" s="516"/>
      <c r="IX136" s="516"/>
      <c r="IY136" s="516"/>
      <c r="IZ136" s="516"/>
      <c r="JA136" s="516"/>
      <c r="JB136" s="516"/>
      <c r="JC136" s="516"/>
      <c r="JD136" s="516"/>
      <c r="JE136" s="516"/>
      <c r="JF136" s="516"/>
      <c r="JG136" s="516"/>
      <c r="JH136" s="516"/>
      <c r="JI136" s="516"/>
      <c r="JJ136" s="516"/>
      <c r="JK136" s="516"/>
      <c r="JL136" s="516"/>
      <c r="JM136" s="516"/>
      <c r="JN136" s="516"/>
      <c r="JO136" s="516"/>
      <c r="JP136" s="516"/>
      <c r="JQ136" s="516"/>
      <c r="JR136" s="516"/>
      <c r="JS136" s="516"/>
      <c r="JT136" s="516"/>
      <c r="JU136" s="516"/>
      <c r="JV136" s="516"/>
      <c r="JW136" s="516"/>
      <c r="JX136" s="516"/>
      <c r="JY136" s="516"/>
      <c r="JZ136" s="516"/>
      <c r="KA136" s="516"/>
      <c r="KB136" s="516"/>
      <c r="KC136" s="516"/>
      <c r="KD136" s="516"/>
      <c r="KE136" s="516"/>
      <c r="KF136" s="516"/>
      <c r="KG136" s="516"/>
      <c r="KH136" s="516"/>
      <c r="KI136" s="516"/>
      <c r="KJ136" s="516"/>
      <c r="KK136" s="516"/>
      <c r="KL136" s="516"/>
      <c r="KM136" s="516"/>
      <c r="KN136" s="516"/>
      <c r="KO136" s="516"/>
      <c r="KP136" s="516"/>
      <c r="KQ136" s="516"/>
      <c r="KR136" s="516"/>
      <c r="KS136" s="516"/>
      <c r="KT136" s="516"/>
      <c r="KU136" s="516"/>
      <c r="KV136" s="516"/>
      <c r="KW136" s="516"/>
      <c r="KX136" s="516"/>
      <c r="KY136" s="516"/>
      <c r="KZ136" s="516"/>
      <c r="LA136" s="516"/>
      <c r="LB136" s="516"/>
      <c r="LC136" s="516"/>
      <c r="LD136" s="516"/>
      <c r="LE136" s="516"/>
      <c r="LF136" s="516"/>
      <c r="LG136" s="516"/>
      <c r="LH136" s="516"/>
      <c r="LI136" s="516"/>
      <c r="LJ136" s="516"/>
      <c r="LK136" s="516"/>
      <c r="LL136" s="516"/>
      <c r="LM136" s="516"/>
      <c r="LN136" s="516"/>
      <c r="LO136" s="516"/>
      <c r="LP136" s="516"/>
      <c r="LQ136" s="516"/>
      <c r="LR136" s="516"/>
      <c r="LS136" s="516"/>
      <c r="LT136" s="516"/>
      <c r="LU136" s="516"/>
      <c r="LV136" s="516"/>
      <c r="LW136" s="516"/>
      <c r="LX136" s="516"/>
      <c r="LY136" s="516"/>
      <c r="LZ136" s="516"/>
      <c r="MA136" s="516"/>
      <c r="MB136" s="516"/>
      <c r="MC136" s="516"/>
      <c r="MD136" s="516"/>
      <c r="ME136" s="516"/>
      <c r="MF136" s="516"/>
      <c r="MG136" s="516"/>
      <c r="MH136" s="516"/>
      <c r="MI136" s="516"/>
      <c r="MJ136" s="516"/>
      <c r="MK136" s="516"/>
      <c r="ML136" s="516"/>
      <c r="MM136" s="516"/>
      <c r="MN136" s="516"/>
      <c r="MO136" s="516"/>
      <c r="MP136" s="516"/>
      <c r="MQ136" s="516"/>
      <c r="MR136" s="516"/>
      <c r="MS136" s="516"/>
      <c r="MT136" s="516"/>
      <c r="MU136" s="516"/>
      <c r="MV136" s="516"/>
      <c r="MW136" s="516"/>
      <c r="MX136" s="516"/>
      <c r="MY136" s="516"/>
      <c r="MZ136" s="516"/>
      <c r="NA136" s="516"/>
      <c r="NB136" s="516"/>
      <c r="NC136" s="516"/>
      <c r="ND136" s="516"/>
      <c r="NE136" s="516"/>
      <c r="NF136" s="516"/>
      <c r="NG136" s="516"/>
      <c r="NH136" s="516"/>
      <c r="NI136" s="516"/>
      <c r="NJ136" s="516"/>
      <c r="NK136" s="516"/>
      <c r="NL136" s="516"/>
      <c r="NM136" s="516"/>
      <c r="NN136" s="516"/>
      <c r="NO136" s="516"/>
      <c r="NP136" s="516"/>
      <c r="NQ136" s="516"/>
      <c r="NR136" s="516"/>
      <c r="NS136" s="516"/>
      <c r="NT136" s="516"/>
      <c r="NU136" s="516"/>
      <c r="NV136" s="516"/>
      <c r="NW136" s="516"/>
      <c r="NX136" s="516"/>
      <c r="NY136" s="516"/>
      <c r="NZ136" s="516"/>
      <c r="OA136" s="516"/>
      <c r="OB136" s="516"/>
      <c r="OC136" s="516"/>
      <c r="OD136" s="516"/>
      <c r="OE136" s="516"/>
      <c r="OF136" s="516"/>
      <c r="OG136" s="516"/>
      <c r="OH136" s="516"/>
      <c r="OI136" s="516"/>
      <c r="OJ136" s="516"/>
      <c r="OK136" s="516"/>
      <c r="OL136" s="516"/>
      <c r="OM136" s="516"/>
      <c r="ON136" s="516"/>
      <c r="OO136" s="516"/>
      <c r="OP136" s="516"/>
      <c r="OQ136" s="516"/>
      <c r="OR136" s="516"/>
      <c r="OS136" s="516"/>
      <c r="OT136" s="516"/>
      <c r="OU136" s="516"/>
      <c r="OV136" s="516"/>
      <c r="OW136" s="516"/>
      <c r="OX136" s="516"/>
      <c r="OY136" s="516"/>
      <c r="OZ136" s="516"/>
      <c r="PA136" s="516"/>
      <c r="PB136" s="516"/>
      <c r="PC136" s="516"/>
      <c r="PD136" s="516"/>
      <c r="PE136" s="516"/>
      <c r="PF136" s="516"/>
      <c r="PG136" s="516"/>
      <c r="PH136" s="516"/>
      <c r="PI136" s="516"/>
      <c r="PJ136" s="516"/>
      <c r="PK136" s="516"/>
      <c r="PL136" s="516"/>
      <c r="PM136" s="516"/>
      <c r="PN136" s="516"/>
      <c r="PO136" s="516"/>
      <c r="PP136" s="516"/>
      <c r="PQ136" s="516"/>
      <c r="PR136" s="516"/>
      <c r="PS136" s="516"/>
      <c r="PT136" s="516"/>
      <c r="PU136" s="516"/>
      <c r="PV136" s="516"/>
      <c r="PW136" s="516"/>
      <c r="PX136" s="516"/>
      <c r="PY136" s="516"/>
      <c r="PZ136" s="516"/>
      <c r="QA136" s="516"/>
      <c r="QB136" s="516"/>
      <c r="QC136" s="516"/>
      <c r="QD136" s="516"/>
      <c r="QE136" s="516"/>
      <c r="QF136" s="516"/>
      <c r="QG136" s="516"/>
      <c r="QH136" s="516"/>
      <c r="QI136" s="516"/>
      <c r="QJ136" s="516"/>
      <c r="QK136" s="516"/>
      <c r="QL136" s="516"/>
      <c r="QM136" s="516"/>
      <c r="QN136" s="516"/>
      <c r="QO136" s="516"/>
      <c r="QP136" s="516"/>
      <c r="QQ136" s="516"/>
      <c r="QR136" s="516"/>
      <c r="QS136" s="516"/>
      <c r="QT136" s="516"/>
      <c r="QU136" s="516"/>
      <c r="QV136" s="516"/>
      <c r="QW136" s="516"/>
      <c r="QX136" s="516"/>
      <c r="QY136" s="516"/>
      <c r="QZ136" s="516"/>
      <c r="RA136" s="516"/>
      <c r="RB136" s="516"/>
      <c r="RC136" s="516"/>
      <c r="RD136" s="516"/>
      <c r="RE136" s="516"/>
      <c r="RF136" s="516"/>
      <c r="RG136" s="516"/>
    </row>
    <row r="137" spans="5:475" x14ac:dyDescent="0.25">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c r="AB137" s="516"/>
      <c r="AC137" s="516"/>
      <c r="AD137" s="516"/>
      <c r="AE137" s="516"/>
      <c r="AF137" s="516"/>
      <c r="AG137" s="516"/>
      <c r="AH137" s="516"/>
      <c r="AI137" s="516"/>
      <c r="AJ137" s="516"/>
      <c r="AK137" s="516"/>
      <c r="AL137" s="516"/>
      <c r="AM137" s="516"/>
      <c r="AN137" s="516"/>
      <c r="AO137" s="516"/>
      <c r="AP137" s="516"/>
      <c r="AQ137" s="516"/>
      <c r="AR137" s="516"/>
      <c r="AS137" s="516"/>
      <c r="AT137" s="516"/>
      <c r="AU137" s="516"/>
      <c r="AV137" s="516"/>
      <c r="AW137" s="516"/>
      <c r="AX137" s="516"/>
      <c r="AY137" s="516"/>
      <c r="AZ137" s="516"/>
      <c r="BA137" s="516"/>
      <c r="BB137" s="516"/>
      <c r="BC137" s="516"/>
      <c r="BD137" s="516"/>
      <c r="BE137" s="516"/>
      <c r="BF137" s="516"/>
      <c r="BG137" s="516"/>
      <c r="BH137" s="516"/>
      <c r="BI137" s="516"/>
      <c r="BJ137" s="516"/>
      <c r="BK137" s="516"/>
      <c r="BL137" s="516"/>
      <c r="BM137" s="516"/>
      <c r="BN137" s="516"/>
      <c r="BO137" s="516"/>
      <c r="BP137" s="516"/>
      <c r="BQ137" s="516"/>
      <c r="BR137" s="516"/>
      <c r="BS137" s="516"/>
      <c r="BT137" s="516"/>
      <c r="BU137" s="516"/>
      <c r="BV137" s="516"/>
      <c r="BW137" s="516"/>
      <c r="BX137" s="516"/>
      <c r="BY137" s="516"/>
      <c r="BZ137" s="516"/>
      <c r="CA137" s="516"/>
      <c r="CB137" s="516"/>
      <c r="CC137" s="516"/>
      <c r="CD137" s="516"/>
      <c r="CE137" s="516"/>
      <c r="CF137" s="516"/>
      <c r="CG137" s="516"/>
      <c r="CH137" s="516"/>
      <c r="CI137" s="516"/>
      <c r="CJ137" s="516"/>
      <c r="CK137" s="516"/>
      <c r="CL137" s="516"/>
      <c r="CM137" s="516"/>
      <c r="CN137" s="516"/>
      <c r="CO137" s="516"/>
      <c r="CP137" s="516"/>
      <c r="CQ137" s="516"/>
      <c r="CR137" s="516"/>
      <c r="CS137" s="516"/>
      <c r="CT137" s="516"/>
      <c r="CU137" s="516"/>
      <c r="CV137" s="516"/>
      <c r="CW137" s="516"/>
      <c r="CX137" s="516"/>
      <c r="CY137" s="516"/>
      <c r="CZ137" s="516"/>
      <c r="DA137" s="516"/>
      <c r="DB137" s="516"/>
      <c r="DC137" s="516"/>
      <c r="DD137" s="516"/>
      <c r="DE137" s="516"/>
      <c r="DF137" s="516"/>
      <c r="DG137" s="516"/>
      <c r="DH137" s="516"/>
      <c r="DI137" s="516"/>
      <c r="DJ137" s="516"/>
      <c r="DK137" s="516"/>
      <c r="DL137" s="516"/>
      <c r="DM137" s="516"/>
      <c r="DN137" s="516"/>
      <c r="DO137" s="516"/>
      <c r="DP137" s="516"/>
      <c r="DQ137" s="516"/>
      <c r="DR137" s="516"/>
      <c r="DS137" s="516"/>
      <c r="DT137" s="516"/>
      <c r="DU137" s="516"/>
      <c r="DV137" s="516"/>
      <c r="DW137" s="516"/>
      <c r="DX137" s="516"/>
      <c r="DY137" s="516"/>
      <c r="DZ137" s="516"/>
      <c r="EA137" s="516"/>
      <c r="EB137" s="516"/>
      <c r="EC137" s="516"/>
      <c r="ED137" s="516"/>
      <c r="EE137" s="516"/>
      <c r="EF137" s="516"/>
      <c r="EG137" s="516"/>
      <c r="EH137" s="516"/>
      <c r="EI137" s="516"/>
      <c r="EJ137" s="516"/>
      <c r="EK137" s="516"/>
      <c r="EL137" s="516"/>
      <c r="EM137" s="516"/>
      <c r="EN137" s="516"/>
      <c r="EO137" s="516"/>
      <c r="EP137" s="516"/>
      <c r="EQ137" s="516"/>
      <c r="ER137" s="516"/>
      <c r="ES137" s="516"/>
      <c r="ET137" s="516"/>
      <c r="EU137" s="516"/>
      <c r="EV137" s="516"/>
      <c r="EW137" s="516"/>
      <c r="EX137" s="516"/>
      <c r="EY137" s="516"/>
      <c r="EZ137" s="516"/>
      <c r="FA137" s="516"/>
      <c r="FB137" s="516"/>
      <c r="FC137" s="516"/>
      <c r="FD137" s="516"/>
      <c r="FE137" s="516"/>
      <c r="FF137" s="516"/>
      <c r="FG137" s="516"/>
      <c r="FH137" s="516"/>
      <c r="FI137" s="516"/>
      <c r="FJ137" s="516"/>
      <c r="FK137" s="516"/>
      <c r="FL137" s="516"/>
      <c r="FM137" s="516"/>
      <c r="FN137" s="516"/>
      <c r="FO137" s="516"/>
      <c r="FP137" s="516"/>
      <c r="FQ137" s="516"/>
      <c r="FR137" s="516"/>
      <c r="FS137" s="516"/>
      <c r="FT137" s="516"/>
      <c r="FU137" s="516"/>
      <c r="FV137" s="516"/>
      <c r="FW137" s="516"/>
      <c r="FX137" s="516"/>
      <c r="FY137" s="516"/>
      <c r="FZ137" s="516"/>
      <c r="GA137" s="516"/>
      <c r="GB137" s="516"/>
      <c r="GC137" s="516"/>
      <c r="GD137" s="516"/>
      <c r="GE137" s="516"/>
      <c r="GF137" s="516"/>
      <c r="GG137" s="516"/>
      <c r="GH137" s="516"/>
      <c r="GI137" s="516"/>
      <c r="GJ137" s="516"/>
      <c r="GK137" s="516"/>
      <c r="GL137" s="516"/>
      <c r="GM137" s="516"/>
      <c r="GN137" s="516"/>
      <c r="GO137" s="516"/>
      <c r="GP137" s="516"/>
      <c r="GQ137" s="516"/>
      <c r="GR137" s="516"/>
      <c r="GS137" s="516"/>
      <c r="GT137" s="516"/>
      <c r="GU137" s="516"/>
      <c r="GV137" s="516"/>
      <c r="GW137" s="516"/>
      <c r="GX137" s="516"/>
      <c r="GY137" s="516"/>
      <c r="GZ137" s="516"/>
      <c r="HA137" s="516"/>
      <c r="HB137" s="516"/>
      <c r="HC137" s="516"/>
      <c r="HD137" s="516"/>
      <c r="HE137" s="516"/>
      <c r="HF137" s="516"/>
      <c r="HG137" s="516"/>
      <c r="HH137" s="516"/>
      <c r="HI137" s="516"/>
      <c r="HJ137" s="516"/>
      <c r="HK137" s="516"/>
      <c r="HL137" s="516"/>
      <c r="HM137" s="516"/>
      <c r="HN137" s="516"/>
      <c r="HO137" s="516"/>
      <c r="HP137" s="516"/>
      <c r="HQ137" s="516"/>
      <c r="HR137" s="516"/>
      <c r="HS137" s="516"/>
      <c r="HT137" s="516"/>
      <c r="HU137" s="516"/>
      <c r="HV137" s="516"/>
      <c r="HW137" s="516"/>
      <c r="HX137" s="516"/>
      <c r="HY137" s="516"/>
      <c r="HZ137" s="516"/>
      <c r="IA137" s="516"/>
      <c r="IB137" s="516"/>
      <c r="IC137" s="516"/>
      <c r="ID137" s="516"/>
      <c r="IE137" s="516"/>
      <c r="IF137" s="516"/>
      <c r="IG137" s="516"/>
      <c r="IH137" s="516"/>
      <c r="II137" s="516"/>
      <c r="IJ137" s="516"/>
      <c r="IK137" s="516"/>
      <c r="IL137" s="516"/>
      <c r="IM137" s="516"/>
      <c r="IN137" s="516"/>
      <c r="IO137" s="516"/>
      <c r="IP137" s="516"/>
      <c r="IQ137" s="516"/>
      <c r="IR137" s="516"/>
      <c r="IS137" s="516"/>
      <c r="IT137" s="516"/>
      <c r="IU137" s="516"/>
      <c r="IV137" s="516"/>
      <c r="IW137" s="516"/>
      <c r="IX137" s="516"/>
      <c r="IY137" s="516"/>
      <c r="IZ137" s="516"/>
      <c r="JA137" s="516"/>
      <c r="JB137" s="516"/>
      <c r="JC137" s="516"/>
      <c r="JD137" s="516"/>
      <c r="JE137" s="516"/>
      <c r="JF137" s="516"/>
      <c r="JG137" s="516"/>
      <c r="JH137" s="516"/>
      <c r="JI137" s="516"/>
      <c r="JJ137" s="516"/>
      <c r="JK137" s="516"/>
      <c r="JL137" s="516"/>
      <c r="JM137" s="516"/>
      <c r="JN137" s="516"/>
      <c r="JO137" s="516"/>
      <c r="JP137" s="516"/>
      <c r="JQ137" s="516"/>
      <c r="JR137" s="516"/>
      <c r="JS137" s="516"/>
      <c r="JT137" s="516"/>
      <c r="JU137" s="516"/>
      <c r="JV137" s="516"/>
      <c r="JW137" s="516"/>
      <c r="JX137" s="516"/>
      <c r="JY137" s="516"/>
      <c r="JZ137" s="516"/>
      <c r="KA137" s="516"/>
      <c r="KB137" s="516"/>
      <c r="KC137" s="516"/>
      <c r="KD137" s="516"/>
      <c r="KE137" s="516"/>
      <c r="KF137" s="516"/>
      <c r="KG137" s="516"/>
      <c r="KH137" s="516"/>
      <c r="KI137" s="516"/>
      <c r="KJ137" s="516"/>
      <c r="KK137" s="516"/>
      <c r="KL137" s="516"/>
      <c r="KM137" s="516"/>
      <c r="KN137" s="516"/>
      <c r="KO137" s="516"/>
      <c r="KP137" s="516"/>
      <c r="KQ137" s="516"/>
      <c r="KR137" s="516"/>
      <c r="KS137" s="516"/>
      <c r="KT137" s="516"/>
      <c r="KU137" s="516"/>
      <c r="KV137" s="516"/>
      <c r="KW137" s="516"/>
      <c r="KX137" s="516"/>
      <c r="KY137" s="516"/>
      <c r="KZ137" s="516"/>
      <c r="LA137" s="516"/>
      <c r="LB137" s="516"/>
      <c r="LC137" s="516"/>
      <c r="LD137" s="516"/>
      <c r="LE137" s="516"/>
      <c r="LF137" s="516"/>
      <c r="LG137" s="516"/>
      <c r="LH137" s="516"/>
      <c r="LI137" s="516"/>
      <c r="LJ137" s="516"/>
      <c r="LK137" s="516"/>
      <c r="LL137" s="516"/>
      <c r="LM137" s="516"/>
      <c r="LN137" s="516"/>
      <c r="LO137" s="516"/>
      <c r="LP137" s="516"/>
      <c r="LQ137" s="516"/>
      <c r="LR137" s="516"/>
      <c r="LS137" s="516"/>
      <c r="LT137" s="516"/>
      <c r="LU137" s="516"/>
      <c r="LV137" s="516"/>
      <c r="LW137" s="516"/>
      <c r="LX137" s="516"/>
      <c r="LY137" s="516"/>
      <c r="LZ137" s="516"/>
      <c r="MA137" s="516"/>
      <c r="MB137" s="516"/>
      <c r="MC137" s="516"/>
      <c r="MD137" s="516"/>
      <c r="ME137" s="516"/>
      <c r="MF137" s="516"/>
      <c r="MG137" s="516"/>
      <c r="MH137" s="516"/>
      <c r="MI137" s="516"/>
      <c r="MJ137" s="516"/>
      <c r="MK137" s="516"/>
      <c r="ML137" s="516"/>
      <c r="MM137" s="516"/>
      <c r="MN137" s="516"/>
      <c r="MO137" s="516"/>
      <c r="MP137" s="516"/>
      <c r="MQ137" s="516"/>
      <c r="MR137" s="516"/>
      <c r="MS137" s="516"/>
      <c r="MT137" s="516"/>
      <c r="MU137" s="516"/>
      <c r="MV137" s="516"/>
      <c r="MW137" s="516"/>
      <c r="MX137" s="516"/>
      <c r="MY137" s="516"/>
      <c r="MZ137" s="516"/>
      <c r="NA137" s="516"/>
      <c r="NB137" s="516"/>
      <c r="NC137" s="516"/>
      <c r="ND137" s="516"/>
      <c r="NE137" s="516"/>
      <c r="NF137" s="516"/>
      <c r="NG137" s="516"/>
      <c r="NH137" s="516"/>
      <c r="NI137" s="516"/>
      <c r="NJ137" s="516"/>
      <c r="NK137" s="516"/>
      <c r="NL137" s="516"/>
      <c r="NM137" s="516"/>
      <c r="NN137" s="516"/>
      <c r="NO137" s="516"/>
      <c r="NP137" s="516"/>
      <c r="NQ137" s="516"/>
      <c r="NR137" s="516"/>
      <c r="NS137" s="516"/>
      <c r="NT137" s="516"/>
      <c r="NU137" s="516"/>
      <c r="NV137" s="516"/>
      <c r="NW137" s="516"/>
      <c r="NX137" s="516"/>
      <c r="NY137" s="516"/>
      <c r="NZ137" s="516"/>
      <c r="OA137" s="516"/>
      <c r="OB137" s="516"/>
      <c r="OC137" s="516"/>
      <c r="OD137" s="516"/>
      <c r="OE137" s="516"/>
      <c r="OF137" s="516"/>
      <c r="OG137" s="516"/>
      <c r="OH137" s="516"/>
      <c r="OI137" s="516"/>
      <c r="OJ137" s="516"/>
      <c r="OK137" s="516"/>
      <c r="OL137" s="516"/>
      <c r="OM137" s="516"/>
      <c r="ON137" s="516"/>
      <c r="OO137" s="516"/>
      <c r="OP137" s="516"/>
      <c r="OQ137" s="516"/>
      <c r="OR137" s="516"/>
      <c r="OS137" s="516"/>
      <c r="OT137" s="516"/>
      <c r="OU137" s="516"/>
      <c r="OV137" s="516"/>
      <c r="OW137" s="516"/>
      <c r="OX137" s="516"/>
      <c r="OY137" s="516"/>
      <c r="OZ137" s="516"/>
      <c r="PA137" s="516"/>
      <c r="PB137" s="516"/>
      <c r="PC137" s="516"/>
      <c r="PD137" s="516"/>
      <c r="PE137" s="516"/>
      <c r="PF137" s="516"/>
      <c r="PG137" s="516"/>
      <c r="PH137" s="516"/>
      <c r="PI137" s="516"/>
      <c r="PJ137" s="516"/>
      <c r="PK137" s="516"/>
      <c r="PL137" s="516"/>
      <c r="PM137" s="516"/>
      <c r="PN137" s="516"/>
      <c r="PO137" s="516"/>
      <c r="PP137" s="516"/>
      <c r="PQ137" s="516"/>
      <c r="PR137" s="516"/>
      <c r="PS137" s="516"/>
      <c r="PT137" s="516"/>
      <c r="PU137" s="516"/>
      <c r="PV137" s="516"/>
      <c r="PW137" s="516"/>
      <c r="PX137" s="516"/>
      <c r="PY137" s="516"/>
      <c r="PZ137" s="516"/>
      <c r="QA137" s="516"/>
      <c r="QB137" s="516"/>
      <c r="QC137" s="516"/>
      <c r="QD137" s="516"/>
      <c r="QE137" s="516"/>
      <c r="QF137" s="516"/>
      <c r="QG137" s="516"/>
      <c r="QH137" s="516"/>
      <c r="QI137" s="516"/>
      <c r="QJ137" s="516"/>
      <c r="QK137" s="516"/>
      <c r="QL137" s="516"/>
      <c r="QM137" s="516"/>
      <c r="QN137" s="516"/>
      <c r="QO137" s="516"/>
      <c r="QP137" s="516"/>
      <c r="QQ137" s="516"/>
      <c r="QR137" s="516"/>
      <c r="QS137" s="516"/>
      <c r="QT137" s="516"/>
      <c r="QU137" s="516"/>
      <c r="QV137" s="516"/>
      <c r="QW137" s="516"/>
      <c r="QX137" s="516"/>
      <c r="QY137" s="516"/>
      <c r="QZ137" s="516"/>
      <c r="RA137" s="516"/>
      <c r="RB137" s="516"/>
      <c r="RC137" s="516"/>
      <c r="RD137" s="516"/>
      <c r="RE137" s="516"/>
      <c r="RF137" s="516"/>
      <c r="RG137" s="516"/>
    </row>
    <row r="138" spans="5:475" x14ac:dyDescent="0.25">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c r="AB138" s="516"/>
      <c r="AC138" s="516"/>
      <c r="AD138" s="516"/>
      <c r="AE138" s="516"/>
      <c r="AF138" s="516"/>
      <c r="AG138" s="516"/>
      <c r="AH138" s="516"/>
      <c r="AI138" s="516"/>
      <c r="AJ138" s="516"/>
      <c r="AK138" s="516"/>
      <c r="AL138" s="516"/>
      <c r="AM138" s="516"/>
      <c r="AN138" s="516"/>
      <c r="AO138" s="516"/>
      <c r="AP138" s="516"/>
      <c r="AQ138" s="516"/>
      <c r="AR138" s="516"/>
      <c r="AS138" s="516"/>
      <c r="AT138" s="516"/>
      <c r="AU138" s="516"/>
      <c r="AV138" s="516"/>
      <c r="AW138" s="516"/>
      <c r="AX138" s="516"/>
      <c r="AY138" s="516"/>
      <c r="AZ138" s="516"/>
      <c r="BA138" s="516"/>
      <c r="BB138" s="516"/>
      <c r="BC138" s="516"/>
      <c r="BD138" s="516"/>
      <c r="BE138" s="516"/>
      <c r="BF138" s="516"/>
      <c r="BG138" s="516"/>
      <c r="BH138" s="516"/>
      <c r="BI138" s="516"/>
      <c r="BJ138" s="516"/>
      <c r="BK138" s="516"/>
      <c r="BL138" s="516"/>
      <c r="BM138" s="516"/>
      <c r="BN138" s="516"/>
      <c r="BO138" s="516"/>
      <c r="BP138" s="516"/>
      <c r="BQ138" s="516"/>
      <c r="BR138" s="516"/>
      <c r="BS138" s="516"/>
      <c r="BT138" s="516"/>
      <c r="BU138" s="516"/>
      <c r="BV138" s="516"/>
      <c r="BW138" s="516"/>
      <c r="BX138" s="516"/>
      <c r="BY138" s="516"/>
      <c r="BZ138" s="516"/>
      <c r="CA138" s="516"/>
      <c r="CB138" s="516"/>
      <c r="CC138" s="516"/>
      <c r="CD138" s="516"/>
      <c r="CE138" s="516"/>
      <c r="CF138" s="516"/>
      <c r="CG138" s="516"/>
      <c r="CH138" s="516"/>
      <c r="CI138" s="516"/>
      <c r="CJ138" s="516"/>
      <c r="CK138" s="516"/>
      <c r="CL138" s="516"/>
      <c r="CM138" s="516"/>
      <c r="CN138" s="516"/>
      <c r="CO138" s="516"/>
      <c r="CP138" s="516"/>
      <c r="CQ138" s="516"/>
      <c r="CR138" s="516"/>
      <c r="CS138" s="516"/>
      <c r="CT138" s="516"/>
      <c r="CU138" s="516"/>
      <c r="CV138" s="516"/>
      <c r="CW138" s="516"/>
      <c r="CX138" s="516"/>
      <c r="CY138" s="516"/>
      <c r="CZ138" s="516"/>
      <c r="DA138" s="516"/>
      <c r="DB138" s="516"/>
      <c r="DC138" s="516"/>
      <c r="DD138" s="516"/>
      <c r="DE138" s="516"/>
      <c r="DF138" s="516"/>
      <c r="DG138" s="516"/>
      <c r="DH138" s="516"/>
      <c r="DI138" s="516"/>
      <c r="DJ138" s="516"/>
      <c r="DK138" s="516"/>
      <c r="DL138" s="516"/>
      <c r="DM138" s="516"/>
      <c r="DN138" s="516"/>
      <c r="DO138" s="516"/>
      <c r="DP138" s="516"/>
      <c r="DQ138" s="516"/>
      <c r="DR138" s="516"/>
      <c r="DS138" s="516"/>
      <c r="DT138" s="516"/>
      <c r="DU138" s="516"/>
      <c r="DV138" s="516"/>
      <c r="DW138" s="516"/>
      <c r="DX138" s="516"/>
      <c r="DY138" s="516"/>
      <c r="DZ138" s="516"/>
      <c r="EA138" s="516"/>
      <c r="EB138" s="516"/>
      <c r="EC138" s="516"/>
      <c r="ED138" s="516"/>
      <c r="EE138" s="516"/>
      <c r="EF138" s="516"/>
      <c r="EG138" s="516"/>
      <c r="EH138" s="516"/>
      <c r="EI138" s="516"/>
      <c r="EJ138" s="516"/>
      <c r="EK138" s="516"/>
      <c r="EL138" s="516"/>
      <c r="EM138" s="516"/>
      <c r="EN138" s="516"/>
      <c r="EO138" s="516"/>
      <c r="EP138" s="516"/>
      <c r="EQ138" s="516"/>
      <c r="ER138" s="516"/>
      <c r="ES138" s="516"/>
      <c r="ET138" s="516"/>
      <c r="EU138" s="516"/>
      <c r="EV138" s="516"/>
      <c r="EW138" s="516"/>
      <c r="EX138" s="516"/>
      <c r="EY138" s="516"/>
      <c r="EZ138" s="516"/>
      <c r="FA138" s="516"/>
      <c r="FB138" s="516"/>
      <c r="FC138" s="516"/>
      <c r="FD138" s="516"/>
      <c r="FE138" s="516"/>
      <c r="FF138" s="516"/>
      <c r="FG138" s="516"/>
      <c r="FH138" s="516"/>
      <c r="FI138" s="516"/>
      <c r="FJ138" s="516"/>
      <c r="FK138" s="516"/>
      <c r="FL138" s="516"/>
      <c r="FM138" s="516"/>
      <c r="FN138" s="516"/>
      <c r="FO138" s="516"/>
      <c r="FP138" s="516"/>
      <c r="FQ138" s="516"/>
      <c r="FR138" s="516"/>
      <c r="FS138" s="516"/>
      <c r="FT138" s="516"/>
      <c r="FU138" s="516"/>
      <c r="FV138" s="516"/>
      <c r="FW138" s="516"/>
      <c r="FX138" s="516"/>
      <c r="FY138" s="516"/>
      <c r="FZ138" s="516"/>
      <c r="GA138" s="516"/>
      <c r="GB138" s="516"/>
      <c r="GC138" s="516"/>
      <c r="GD138" s="516"/>
      <c r="GE138" s="516"/>
      <c r="GF138" s="516"/>
      <c r="GG138" s="516"/>
      <c r="GH138" s="516"/>
      <c r="GI138" s="516"/>
      <c r="GJ138" s="516"/>
      <c r="GK138" s="516"/>
      <c r="GL138" s="516"/>
      <c r="GM138" s="516"/>
      <c r="GN138" s="516"/>
      <c r="GO138" s="516"/>
      <c r="GP138" s="516"/>
      <c r="GQ138" s="516"/>
      <c r="GR138" s="516"/>
      <c r="GS138" s="516"/>
      <c r="GT138" s="516"/>
      <c r="GU138" s="516"/>
      <c r="GV138" s="516"/>
      <c r="GW138" s="516"/>
      <c r="GX138" s="516"/>
      <c r="GY138" s="516"/>
      <c r="GZ138" s="516"/>
      <c r="HA138" s="516"/>
      <c r="HB138" s="516"/>
      <c r="HC138" s="516"/>
      <c r="HD138" s="516"/>
      <c r="HE138" s="516"/>
      <c r="HF138" s="516"/>
      <c r="HG138" s="516"/>
      <c r="HH138" s="516"/>
      <c r="HI138" s="516"/>
      <c r="HJ138" s="516"/>
      <c r="HK138" s="516"/>
      <c r="HL138" s="516"/>
      <c r="HM138" s="516"/>
      <c r="HN138" s="516"/>
      <c r="HO138" s="516"/>
      <c r="HP138" s="516"/>
      <c r="HQ138" s="516"/>
      <c r="HR138" s="516"/>
      <c r="HS138" s="516"/>
      <c r="HT138" s="516"/>
      <c r="HU138" s="516"/>
      <c r="HV138" s="516"/>
      <c r="HW138" s="516"/>
      <c r="HX138" s="516"/>
      <c r="HY138" s="516"/>
      <c r="HZ138" s="516"/>
      <c r="IA138" s="516"/>
      <c r="IB138" s="516"/>
      <c r="IC138" s="516"/>
      <c r="ID138" s="516"/>
      <c r="IE138" s="516"/>
      <c r="IF138" s="516"/>
      <c r="IG138" s="516"/>
      <c r="IH138" s="516"/>
      <c r="II138" s="516"/>
      <c r="IJ138" s="516"/>
      <c r="IK138" s="516"/>
      <c r="IL138" s="516"/>
      <c r="IM138" s="516"/>
      <c r="IN138" s="516"/>
      <c r="IO138" s="516"/>
      <c r="IP138" s="516"/>
      <c r="IQ138" s="516"/>
      <c r="IR138" s="516"/>
      <c r="IS138" s="516"/>
      <c r="IT138" s="516"/>
      <c r="IU138" s="516"/>
      <c r="IV138" s="516"/>
      <c r="IW138" s="516"/>
      <c r="IX138" s="516"/>
      <c r="IY138" s="516"/>
      <c r="IZ138" s="516"/>
      <c r="JA138" s="516"/>
      <c r="JB138" s="516"/>
      <c r="JC138" s="516"/>
      <c r="JD138" s="516"/>
      <c r="JE138" s="516"/>
      <c r="JF138" s="516"/>
      <c r="JG138" s="516"/>
      <c r="JH138" s="516"/>
      <c r="JI138" s="516"/>
      <c r="JJ138" s="516"/>
      <c r="JK138" s="516"/>
      <c r="JL138" s="516"/>
      <c r="JM138" s="516"/>
      <c r="JN138" s="516"/>
      <c r="JO138" s="516"/>
      <c r="JP138" s="516"/>
      <c r="JQ138" s="516"/>
      <c r="JR138" s="516"/>
      <c r="JS138" s="516"/>
      <c r="JT138" s="516"/>
      <c r="JU138" s="516"/>
      <c r="JV138" s="516"/>
      <c r="JW138" s="516"/>
      <c r="JX138" s="516"/>
      <c r="JY138" s="516"/>
      <c r="JZ138" s="516"/>
      <c r="KA138" s="516"/>
      <c r="KB138" s="516"/>
      <c r="KC138" s="516"/>
      <c r="KD138" s="516"/>
      <c r="KE138" s="516"/>
      <c r="KF138" s="516"/>
      <c r="KG138" s="516"/>
      <c r="KH138" s="516"/>
      <c r="KI138" s="516"/>
      <c r="KJ138" s="516"/>
      <c r="KK138" s="516"/>
      <c r="KL138" s="516"/>
      <c r="KM138" s="516"/>
      <c r="KN138" s="516"/>
      <c r="KO138" s="516"/>
      <c r="KP138" s="516"/>
      <c r="KQ138" s="516"/>
      <c r="KR138" s="516"/>
      <c r="KS138" s="516"/>
      <c r="KT138" s="516"/>
      <c r="KU138" s="516"/>
      <c r="KV138" s="516"/>
      <c r="KW138" s="516"/>
      <c r="KX138" s="516"/>
      <c r="KY138" s="516"/>
      <c r="KZ138" s="516"/>
      <c r="LA138" s="516"/>
      <c r="LB138" s="516"/>
      <c r="LC138" s="516"/>
      <c r="LD138" s="516"/>
      <c r="LE138" s="516"/>
      <c r="LF138" s="516"/>
      <c r="LG138" s="516"/>
      <c r="LH138" s="516"/>
      <c r="LI138" s="516"/>
      <c r="LJ138" s="516"/>
      <c r="LK138" s="516"/>
      <c r="LL138" s="516"/>
      <c r="LM138" s="516"/>
      <c r="LN138" s="516"/>
      <c r="LO138" s="516"/>
      <c r="LP138" s="516"/>
      <c r="LQ138" s="516"/>
      <c r="LR138" s="516"/>
      <c r="LS138" s="516"/>
      <c r="LT138" s="516"/>
      <c r="LU138" s="516"/>
      <c r="LV138" s="516"/>
      <c r="LW138" s="516"/>
      <c r="LX138" s="516"/>
      <c r="LY138" s="516"/>
      <c r="LZ138" s="516"/>
      <c r="MA138" s="516"/>
      <c r="MB138" s="516"/>
      <c r="MC138" s="516"/>
      <c r="MD138" s="516"/>
      <c r="ME138" s="516"/>
      <c r="MF138" s="516"/>
      <c r="MG138" s="516"/>
      <c r="MH138" s="516"/>
      <c r="MI138" s="516"/>
      <c r="MJ138" s="516"/>
      <c r="MK138" s="516"/>
      <c r="ML138" s="516"/>
      <c r="MM138" s="516"/>
      <c r="MN138" s="516"/>
      <c r="MO138" s="516"/>
      <c r="MP138" s="516"/>
      <c r="MQ138" s="516"/>
      <c r="MR138" s="516"/>
      <c r="MS138" s="516"/>
      <c r="MT138" s="516"/>
      <c r="MU138" s="516"/>
      <c r="MV138" s="516"/>
      <c r="MW138" s="516"/>
      <c r="MX138" s="516"/>
      <c r="MY138" s="516"/>
      <c r="MZ138" s="516"/>
      <c r="NA138" s="516"/>
      <c r="NB138" s="516"/>
      <c r="NC138" s="516"/>
      <c r="ND138" s="516"/>
      <c r="NE138" s="516"/>
      <c r="NF138" s="516"/>
      <c r="NG138" s="516"/>
      <c r="NH138" s="516"/>
      <c r="NI138" s="516"/>
      <c r="NJ138" s="516"/>
      <c r="NK138" s="516"/>
      <c r="NL138" s="516"/>
      <c r="NM138" s="516"/>
      <c r="NN138" s="516"/>
      <c r="NO138" s="516"/>
      <c r="NP138" s="516"/>
      <c r="NQ138" s="516"/>
      <c r="NR138" s="516"/>
      <c r="NS138" s="516"/>
      <c r="NT138" s="516"/>
      <c r="NU138" s="516"/>
      <c r="NV138" s="516"/>
      <c r="NW138" s="516"/>
      <c r="NX138" s="516"/>
      <c r="NY138" s="516"/>
      <c r="NZ138" s="516"/>
      <c r="OA138" s="516"/>
      <c r="OB138" s="516"/>
      <c r="OC138" s="516"/>
      <c r="OD138" s="516"/>
      <c r="OE138" s="516"/>
      <c r="OF138" s="516"/>
      <c r="OG138" s="516"/>
      <c r="OH138" s="516"/>
      <c r="OI138" s="516"/>
      <c r="OJ138" s="516"/>
      <c r="OK138" s="516"/>
      <c r="OL138" s="516"/>
      <c r="OM138" s="516"/>
      <c r="ON138" s="516"/>
      <c r="OO138" s="516"/>
      <c r="OP138" s="516"/>
      <c r="OQ138" s="516"/>
      <c r="OR138" s="516"/>
      <c r="OS138" s="516"/>
      <c r="OT138" s="516"/>
      <c r="OU138" s="516"/>
      <c r="OV138" s="516"/>
      <c r="OW138" s="516"/>
      <c r="OX138" s="516"/>
      <c r="OY138" s="516"/>
      <c r="OZ138" s="516"/>
      <c r="PA138" s="516"/>
      <c r="PB138" s="516"/>
      <c r="PC138" s="516"/>
      <c r="PD138" s="516"/>
      <c r="PE138" s="516"/>
      <c r="PF138" s="516"/>
      <c r="PG138" s="516"/>
      <c r="PH138" s="516"/>
      <c r="PI138" s="516"/>
      <c r="PJ138" s="516"/>
      <c r="PK138" s="516"/>
      <c r="PL138" s="516"/>
      <c r="PM138" s="516"/>
      <c r="PN138" s="516"/>
      <c r="PO138" s="516"/>
      <c r="PP138" s="516"/>
      <c r="PQ138" s="516"/>
      <c r="PR138" s="516"/>
      <c r="PS138" s="516"/>
      <c r="PT138" s="516"/>
      <c r="PU138" s="516"/>
      <c r="PV138" s="516"/>
      <c r="PW138" s="516"/>
      <c r="PX138" s="516"/>
      <c r="PY138" s="516"/>
      <c r="PZ138" s="516"/>
      <c r="QA138" s="516"/>
      <c r="QB138" s="516"/>
      <c r="QC138" s="516"/>
      <c r="QD138" s="516"/>
      <c r="QE138" s="516"/>
      <c r="QF138" s="516"/>
      <c r="QG138" s="516"/>
      <c r="QH138" s="516"/>
      <c r="QI138" s="516"/>
      <c r="QJ138" s="516"/>
      <c r="QK138" s="516"/>
      <c r="QL138" s="516"/>
      <c r="QM138" s="516"/>
      <c r="QN138" s="516"/>
      <c r="QO138" s="516"/>
      <c r="QP138" s="516"/>
      <c r="QQ138" s="516"/>
      <c r="QR138" s="516"/>
      <c r="QS138" s="516"/>
      <c r="QT138" s="516"/>
      <c r="QU138" s="516"/>
      <c r="QV138" s="516"/>
      <c r="QW138" s="516"/>
      <c r="QX138" s="516"/>
      <c r="QY138" s="516"/>
      <c r="QZ138" s="516"/>
      <c r="RA138" s="516"/>
      <c r="RB138" s="516"/>
      <c r="RC138" s="516"/>
      <c r="RD138" s="516"/>
      <c r="RE138" s="516"/>
      <c r="RF138" s="516"/>
      <c r="RG138" s="516"/>
    </row>
    <row r="139" spans="5:475" x14ac:dyDescent="0.25">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c r="AB139" s="516"/>
      <c r="AC139" s="516"/>
      <c r="AD139" s="516"/>
      <c r="AE139" s="516"/>
      <c r="AF139" s="516"/>
      <c r="AG139" s="516"/>
      <c r="AH139" s="516"/>
      <c r="AI139" s="516"/>
      <c r="AJ139" s="516"/>
      <c r="AK139" s="516"/>
      <c r="AL139" s="516"/>
      <c r="AM139" s="516"/>
      <c r="AN139" s="516"/>
      <c r="AO139" s="516"/>
      <c r="AP139" s="516"/>
      <c r="AQ139" s="516"/>
      <c r="AR139" s="516"/>
      <c r="AS139" s="516"/>
      <c r="AT139" s="516"/>
      <c r="AU139" s="516"/>
      <c r="AV139" s="516"/>
      <c r="AW139" s="516"/>
      <c r="AX139" s="516"/>
      <c r="AY139" s="516"/>
      <c r="AZ139" s="516"/>
      <c r="BA139" s="516"/>
      <c r="BB139" s="516"/>
      <c r="BC139" s="516"/>
      <c r="BD139" s="516"/>
      <c r="BE139" s="516"/>
      <c r="BF139" s="516"/>
      <c r="BG139" s="516"/>
      <c r="BH139" s="516"/>
      <c r="BI139" s="516"/>
      <c r="BJ139" s="516"/>
      <c r="BK139" s="516"/>
      <c r="BL139" s="516"/>
      <c r="BM139" s="516"/>
      <c r="BN139" s="516"/>
      <c r="BO139" s="516"/>
      <c r="BP139" s="516"/>
      <c r="BQ139" s="516"/>
      <c r="BR139" s="516"/>
      <c r="BS139" s="516"/>
      <c r="BT139" s="516"/>
      <c r="BU139" s="516"/>
      <c r="BV139" s="516"/>
      <c r="BW139" s="516"/>
      <c r="BX139" s="516"/>
      <c r="BY139" s="516"/>
      <c r="BZ139" s="516"/>
      <c r="CA139" s="516"/>
      <c r="CB139" s="516"/>
      <c r="CC139" s="516"/>
      <c r="CD139" s="516"/>
      <c r="CE139" s="516"/>
      <c r="CF139" s="516"/>
      <c r="CG139" s="516"/>
      <c r="CH139" s="516"/>
      <c r="CI139" s="516"/>
      <c r="CJ139" s="516"/>
      <c r="CK139" s="516"/>
      <c r="CL139" s="516"/>
      <c r="CM139" s="516"/>
      <c r="CN139" s="516"/>
      <c r="CO139" s="516"/>
      <c r="CP139" s="516"/>
      <c r="CQ139" s="516"/>
      <c r="CR139" s="516"/>
      <c r="CS139" s="516"/>
      <c r="CT139" s="516"/>
      <c r="CU139" s="516"/>
      <c r="CV139" s="516"/>
      <c r="CW139" s="516"/>
      <c r="CX139" s="516"/>
      <c r="CY139" s="516"/>
      <c r="CZ139" s="516"/>
      <c r="DA139" s="516"/>
      <c r="DB139" s="516"/>
      <c r="DC139" s="516"/>
      <c r="DD139" s="516"/>
      <c r="DE139" s="516"/>
      <c r="DF139" s="516"/>
      <c r="DG139" s="516"/>
      <c r="DH139" s="516"/>
      <c r="DI139" s="516"/>
      <c r="DJ139" s="516"/>
      <c r="DK139" s="516"/>
      <c r="DL139" s="516"/>
      <c r="DM139" s="516"/>
      <c r="DN139" s="516"/>
      <c r="DO139" s="516"/>
      <c r="DP139" s="516"/>
      <c r="DQ139" s="516"/>
      <c r="DR139" s="516"/>
      <c r="DS139" s="516"/>
      <c r="DT139" s="516"/>
      <c r="DU139" s="516"/>
      <c r="DV139" s="516"/>
      <c r="DW139" s="516"/>
      <c r="DX139" s="516"/>
      <c r="DY139" s="516"/>
      <c r="DZ139" s="516"/>
      <c r="EA139" s="516"/>
      <c r="EB139" s="516"/>
      <c r="EC139" s="516"/>
      <c r="ED139" s="516"/>
      <c r="EE139" s="516"/>
      <c r="EF139" s="516"/>
      <c r="EG139" s="516"/>
      <c r="EH139" s="516"/>
      <c r="EI139" s="516"/>
      <c r="EJ139" s="516"/>
      <c r="EK139" s="516"/>
      <c r="EL139" s="516"/>
      <c r="EM139" s="516"/>
      <c r="EN139" s="516"/>
      <c r="EO139" s="516"/>
      <c r="EP139" s="516"/>
      <c r="EQ139" s="516"/>
      <c r="ER139" s="516"/>
      <c r="ES139" s="516"/>
      <c r="ET139" s="516"/>
      <c r="EU139" s="516"/>
      <c r="EV139" s="516"/>
      <c r="EW139" s="516"/>
      <c r="EX139" s="516"/>
      <c r="EY139" s="516"/>
      <c r="EZ139" s="516"/>
      <c r="FA139" s="516"/>
      <c r="FB139" s="516"/>
      <c r="FC139" s="516"/>
      <c r="FD139" s="516"/>
      <c r="FE139" s="516"/>
      <c r="FF139" s="516"/>
      <c r="FG139" s="516"/>
      <c r="FH139" s="516"/>
      <c r="FI139" s="516"/>
      <c r="FJ139" s="516"/>
      <c r="FK139" s="516"/>
      <c r="FL139" s="516"/>
      <c r="FM139" s="516"/>
      <c r="FN139" s="516"/>
      <c r="FO139" s="516"/>
      <c r="FP139" s="516"/>
      <c r="FQ139" s="516"/>
      <c r="FR139" s="516"/>
      <c r="FS139" s="516"/>
      <c r="FT139" s="516"/>
      <c r="FU139" s="516"/>
      <c r="FV139" s="516"/>
      <c r="FW139" s="516"/>
      <c r="FX139" s="516"/>
      <c r="FY139" s="516"/>
      <c r="FZ139" s="516"/>
      <c r="GA139" s="516"/>
      <c r="GB139" s="516"/>
      <c r="GC139" s="516"/>
      <c r="GD139" s="516"/>
      <c r="GE139" s="516"/>
      <c r="GF139" s="516"/>
      <c r="GG139" s="516"/>
      <c r="GH139" s="516"/>
      <c r="GI139" s="516"/>
      <c r="GJ139" s="516"/>
      <c r="GK139" s="516"/>
      <c r="GL139" s="516"/>
      <c r="GM139" s="516"/>
      <c r="GN139" s="516"/>
      <c r="GO139" s="516"/>
      <c r="GP139" s="516"/>
      <c r="GQ139" s="516"/>
      <c r="GR139" s="516"/>
      <c r="GS139" s="516"/>
      <c r="GT139" s="516"/>
      <c r="GU139" s="516"/>
      <c r="GV139" s="516"/>
      <c r="GW139" s="516"/>
      <c r="GX139" s="516"/>
      <c r="GY139" s="516"/>
      <c r="GZ139" s="516"/>
      <c r="HA139" s="516"/>
      <c r="HB139" s="516"/>
      <c r="HC139" s="516"/>
      <c r="HD139" s="516"/>
      <c r="HE139" s="516"/>
      <c r="HF139" s="516"/>
      <c r="HG139" s="516"/>
      <c r="HH139" s="516"/>
      <c r="HI139" s="516"/>
      <c r="HJ139" s="516"/>
      <c r="HK139" s="516"/>
      <c r="HL139" s="516"/>
      <c r="HM139" s="516"/>
      <c r="HN139" s="516"/>
      <c r="HO139" s="516"/>
      <c r="HP139" s="516"/>
      <c r="HQ139" s="516"/>
      <c r="HR139" s="516"/>
      <c r="HS139" s="516"/>
      <c r="HT139" s="516"/>
      <c r="HU139" s="516"/>
      <c r="HV139" s="516"/>
      <c r="HW139" s="516"/>
      <c r="HX139" s="516"/>
      <c r="HY139" s="516"/>
      <c r="HZ139" s="516"/>
      <c r="IA139" s="516"/>
      <c r="IB139" s="516"/>
      <c r="IC139" s="516"/>
      <c r="ID139" s="516"/>
      <c r="IE139" s="516"/>
      <c r="IF139" s="516"/>
      <c r="IG139" s="516"/>
      <c r="IH139" s="516"/>
      <c r="II139" s="516"/>
      <c r="IJ139" s="516"/>
      <c r="IK139" s="516"/>
      <c r="IL139" s="516"/>
      <c r="IM139" s="516"/>
      <c r="IN139" s="516"/>
      <c r="IO139" s="516"/>
      <c r="IP139" s="516"/>
      <c r="IQ139" s="516"/>
      <c r="IR139" s="516"/>
      <c r="IS139" s="516"/>
      <c r="IT139" s="516"/>
      <c r="IU139" s="516"/>
      <c r="IV139" s="516"/>
      <c r="IW139" s="516"/>
      <c r="IX139" s="516"/>
      <c r="IY139" s="516"/>
      <c r="IZ139" s="516"/>
      <c r="JA139" s="516"/>
      <c r="JB139" s="516"/>
      <c r="JC139" s="516"/>
      <c r="JD139" s="516"/>
      <c r="JE139" s="516"/>
      <c r="JF139" s="516"/>
      <c r="JG139" s="516"/>
      <c r="JH139" s="516"/>
      <c r="JI139" s="516"/>
      <c r="JJ139" s="516"/>
      <c r="JK139" s="516"/>
      <c r="JL139" s="516"/>
      <c r="JM139" s="516"/>
      <c r="JN139" s="516"/>
      <c r="JO139" s="516"/>
      <c r="JP139" s="516"/>
      <c r="JQ139" s="516"/>
      <c r="JR139" s="516"/>
      <c r="JS139" s="516"/>
      <c r="JT139" s="516"/>
      <c r="JU139" s="516"/>
      <c r="JV139" s="516"/>
      <c r="JW139" s="516"/>
      <c r="JX139" s="516"/>
      <c r="JY139" s="516"/>
      <c r="JZ139" s="516"/>
      <c r="KA139" s="516"/>
      <c r="KB139" s="516"/>
      <c r="KC139" s="516"/>
      <c r="KD139" s="516"/>
      <c r="KE139" s="516"/>
      <c r="KF139" s="516"/>
      <c r="KG139" s="516"/>
      <c r="KH139" s="516"/>
      <c r="KI139" s="516"/>
      <c r="KJ139" s="516"/>
      <c r="KK139" s="516"/>
      <c r="KL139" s="516"/>
      <c r="KM139" s="516"/>
      <c r="KN139" s="516"/>
      <c r="KO139" s="516"/>
      <c r="KP139" s="516"/>
      <c r="KQ139" s="516"/>
      <c r="KR139" s="516"/>
      <c r="KS139" s="516"/>
      <c r="KT139" s="516"/>
      <c r="KU139" s="516"/>
      <c r="KV139" s="516"/>
      <c r="KW139" s="516"/>
      <c r="KX139" s="516"/>
      <c r="KY139" s="516"/>
      <c r="KZ139" s="516"/>
      <c r="LA139" s="516"/>
      <c r="LB139" s="516"/>
      <c r="LC139" s="516"/>
      <c r="LD139" s="516"/>
      <c r="LE139" s="516"/>
      <c r="LF139" s="516"/>
      <c r="LG139" s="516"/>
      <c r="LH139" s="516"/>
      <c r="LI139" s="516"/>
      <c r="LJ139" s="516"/>
      <c r="LK139" s="516"/>
      <c r="LL139" s="516"/>
      <c r="LM139" s="516"/>
      <c r="LN139" s="516"/>
      <c r="LO139" s="516"/>
      <c r="LP139" s="516"/>
      <c r="LQ139" s="516"/>
      <c r="LR139" s="516"/>
      <c r="LS139" s="516"/>
      <c r="LT139" s="516"/>
      <c r="LU139" s="516"/>
      <c r="LV139" s="516"/>
      <c r="LW139" s="516"/>
      <c r="LX139" s="516"/>
      <c r="LY139" s="516"/>
      <c r="LZ139" s="516"/>
      <c r="MA139" s="516"/>
      <c r="MB139" s="516"/>
      <c r="MC139" s="516"/>
      <c r="MD139" s="516"/>
      <c r="ME139" s="516"/>
      <c r="MF139" s="516"/>
      <c r="MG139" s="516"/>
      <c r="MH139" s="516"/>
      <c r="MI139" s="516"/>
      <c r="MJ139" s="516"/>
      <c r="MK139" s="516"/>
      <c r="ML139" s="516"/>
      <c r="MM139" s="516"/>
      <c r="MN139" s="516"/>
      <c r="MO139" s="516"/>
      <c r="MP139" s="516"/>
      <c r="MQ139" s="516"/>
      <c r="MR139" s="516"/>
      <c r="MS139" s="516"/>
      <c r="MT139" s="516"/>
      <c r="MU139" s="516"/>
      <c r="MV139" s="516"/>
      <c r="MW139" s="516"/>
      <c r="MX139" s="516"/>
      <c r="MY139" s="516"/>
      <c r="MZ139" s="516"/>
      <c r="NA139" s="516"/>
      <c r="NB139" s="516"/>
      <c r="NC139" s="516"/>
      <c r="ND139" s="516"/>
      <c r="NE139" s="516"/>
      <c r="NF139" s="516"/>
      <c r="NG139" s="516"/>
      <c r="NH139" s="516"/>
      <c r="NI139" s="516"/>
      <c r="NJ139" s="516"/>
      <c r="NK139" s="516"/>
      <c r="NL139" s="516"/>
      <c r="NM139" s="516"/>
      <c r="NN139" s="516"/>
      <c r="NO139" s="516"/>
      <c r="NP139" s="516"/>
      <c r="NQ139" s="516"/>
      <c r="NR139" s="516"/>
      <c r="NS139" s="516"/>
      <c r="NT139" s="516"/>
      <c r="NU139" s="516"/>
      <c r="NV139" s="516"/>
      <c r="NW139" s="516"/>
      <c r="NX139" s="516"/>
      <c r="NY139" s="516"/>
      <c r="NZ139" s="516"/>
      <c r="OA139" s="516"/>
      <c r="OB139" s="516"/>
      <c r="OC139" s="516"/>
      <c r="OD139" s="516"/>
      <c r="OE139" s="516"/>
      <c r="OF139" s="516"/>
      <c r="OG139" s="516"/>
      <c r="OH139" s="516"/>
      <c r="OI139" s="516"/>
      <c r="OJ139" s="516"/>
      <c r="OK139" s="516"/>
      <c r="OL139" s="516"/>
      <c r="OM139" s="516"/>
      <c r="ON139" s="516"/>
      <c r="OO139" s="516"/>
      <c r="OP139" s="516"/>
      <c r="OQ139" s="516"/>
      <c r="OR139" s="516"/>
      <c r="OS139" s="516"/>
      <c r="OT139" s="516"/>
      <c r="OU139" s="516"/>
      <c r="OV139" s="516"/>
      <c r="OW139" s="516"/>
      <c r="OX139" s="516"/>
      <c r="OY139" s="516"/>
      <c r="OZ139" s="516"/>
      <c r="PA139" s="516"/>
      <c r="PB139" s="516"/>
      <c r="PC139" s="516"/>
      <c r="PD139" s="516"/>
      <c r="PE139" s="516"/>
      <c r="PF139" s="516"/>
      <c r="PG139" s="516"/>
      <c r="PH139" s="516"/>
      <c r="PI139" s="516"/>
      <c r="PJ139" s="516"/>
      <c r="PK139" s="516"/>
      <c r="PL139" s="516"/>
      <c r="PM139" s="516"/>
      <c r="PN139" s="516"/>
      <c r="PO139" s="516"/>
      <c r="PP139" s="516"/>
      <c r="PQ139" s="516"/>
      <c r="PR139" s="516"/>
      <c r="PS139" s="516"/>
      <c r="PT139" s="516"/>
      <c r="PU139" s="516"/>
      <c r="PV139" s="516"/>
      <c r="PW139" s="516"/>
      <c r="PX139" s="516"/>
      <c r="PY139" s="516"/>
      <c r="PZ139" s="516"/>
      <c r="QA139" s="516"/>
      <c r="QB139" s="516"/>
      <c r="QC139" s="516"/>
      <c r="QD139" s="516"/>
      <c r="QE139" s="516"/>
      <c r="QF139" s="516"/>
      <c r="QG139" s="516"/>
      <c r="QH139" s="516"/>
      <c r="QI139" s="516"/>
      <c r="QJ139" s="516"/>
      <c r="QK139" s="516"/>
      <c r="QL139" s="516"/>
      <c r="QM139" s="516"/>
      <c r="QN139" s="516"/>
      <c r="QO139" s="516"/>
      <c r="QP139" s="516"/>
      <c r="QQ139" s="516"/>
      <c r="QR139" s="516"/>
      <c r="QS139" s="516"/>
      <c r="QT139" s="516"/>
      <c r="QU139" s="516"/>
      <c r="QV139" s="516"/>
      <c r="QW139" s="516"/>
      <c r="QX139" s="516"/>
      <c r="QY139" s="516"/>
      <c r="QZ139" s="516"/>
      <c r="RA139" s="516"/>
      <c r="RB139" s="516"/>
      <c r="RC139" s="516"/>
      <c r="RD139" s="516"/>
      <c r="RE139" s="516"/>
      <c r="RF139" s="516"/>
      <c r="RG139" s="516"/>
    </row>
    <row r="140" spans="5:475" x14ac:dyDescent="0.25">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c r="AB140" s="516"/>
      <c r="AC140" s="516"/>
      <c r="AD140" s="516"/>
      <c r="AE140" s="516"/>
      <c r="AF140" s="516"/>
      <c r="AG140" s="516"/>
      <c r="AH140" s="516"/>
      <c r="AI140" s="516"/>
      <c r="AJ140" s="516"/>
      <c r="AK140" s="516"/>
      <c r="AL140" s="516"/>
      <c r="AM140" s="516"/>
      <c r="AN140" s="516"/>
      <c r="AO140" s="516"/>
      <c r="AP140" s="516"/>
      <c r="AQ140" s="516"/>
      <c r="AR140" s="516"/>
      <c r="AS140" s="516"/>
      <c r="AT140" s="516"/>
      <c r="AU140" s="516"/>
      <c r="AV140" s="516"/>
      <c r="AW140" s="516"/>
      <c r="AX140" s="516"/>
      <c r="AY140" s="516"/>
      <c r="AZ140" s="516"/>
      <c r="BA140" s="516"/>
      <c r="BB140" s="516"/>
      <c r="BC140" s="516"/>
      <c r="BD140" s="516"/>
      <c r="BE140" s="516"/>
      <c r="BF140" s="516"/>
      <c r="BG140" s="516"/>
      <c r="BH140" s="516"/>
      <c r="BI140" s="516"/>
      <c r="BJ140" s="516"/>
      <c r="BK140" s="516"/>
      <c r="BL140" s="516"/>
      <c r="BM140" s="516"/>
      <c r="BN140" s="516"/>
      <c r="BO140" s="516"/>
      <c r="BP140" s="516"/>
      <c r="BQ140" s="516"/>
      <c r="BR140" s="516"/>
      <c r="BS140" s="516"/>
      <c r="BT140" s="516"/>
      <c r="BU140" s="516"/>
      <c r="BV140" s="516"/>
      <c r="BW140" s="516"/>
      <c r="BX140" s="516"/>
      <c r="BY140" s="516"/>
      <c r="BZ140" s="516"/>
      <c r="CA140" s="516"/>
      <c r="CB140" s="516"/>
      <c r="CC140" s="516"/>
      <c r="CD140" s="516"/>
      <c r="CE140" s="516"/>
      <c r="CF140" s="516"/>
      <c r="CG140" s="516"/>
      <c r="CH140" s="516"/>
      <c r="CI140" s="516"/>
      <c r="CJ140" s="516"/>
      <c r="CK140" s="516"/>
      <c r="CL140" s="516"/>
      <c r="CM140" s="516"/>
      <c r="CN140" s="516"/>
      <c r="CO140" s="516"/>
      <c r="CP140" s="516"/>
      <c r="CQ140" s="516"/>
      <c r="CR140" s="516"/>
      <c r="CS140" s="516"/>
      <c r="CT140" s="516"/>
      <c r="CU140" s="516"/>
      <c r="CV140" s="516"/>
      <c r="CW140" s="516"/>
      <c r="CX140" s="516"/>
      <c r="CY140" s="516"/>
      <c r="CZ140" s="516"/>
      <c r="DA140" s="516"/>
      <c r="DB140" s="516"/>
      <c r="DC140" s="516"/>
      <c r="DD140" s="516"/>
      <c r="DE140" s="516"/>
      <c r="DF140" s="516"/>
      <c r="DG140" s="516"/>
      <c r="DH140" s="516"/>
      <c r="DI140" s="516"/>
      <c r="DJ140" s="516"/>
      <c r="DK140" s="516"/>
      <c r="DL140" s="516"/>
      <c r="DM140" s="516"/>
      <c r="DN140" s="516"/>
      <c r="DO140" s="516"/>
      <c r="DP140" s="516"/>
      <c r="DQ140" s="516"/>
      <c r="DR140" s="516"/>
      <c r="DS140" s="516"/>
      <c r="DT140" s="516"/>
      <c r="DU140" s="516"/>
      <c r="DV140" s="516"/>
      <c r="DW140" s="516"/>
      <c r="DX140" s="516"/>
      <c r="DY140" s="516"/>
      <c r="DZ140" s="516"/>
      <c r="EA140" s="516"/>
      <c r="EB140" s="516"/>
      <c r="EC140" s="516"/>
      <c r="ED140" s="516"/>
      <c r="EE140" s="516"/>
      <c r="EF140" s="516"/>
      <c r="EG140" s="516"/>
      <c r="EH140" s="516"/>
      <c r="EI140" s="516"/>
      <c r="EJ140" s="516"/>
      <c r="EK140" s="516"/>
      <c r="EL140" s="516"/>
      <c r="EM140" s="516"/>
      <c r="EN140" s="516"/>
      <c r="EO140" s="516"/>
      <c r="EP140" s="516"/>
      <c r="EQ140" s="516"/>
      <c r="ER140" s="516"/>
      <c r="ES140" s="516"/>
      <c r="ET140" s="516"/>
      <c r="EU140" s="516"/>
      <c r="EV140" s="516"/>
      <c r="EW140" s="516"/>
      <c r="EX140" s="516"/>
      <c r="EY140" s="516"/>
      <c r="EZ140" s="516"/>
      <c r="FA140" s="516"/>
      <c r="FB140" s="516"/>
      <c r="FC140" s="516"/>
      <c r="FD140" s="516"/>
      <c r="FE140" s="516"/>
      <c r="FF140" s="516"/>
      <c r="FG140" s="516"/>
      <c r="FH140" s="516"/>
      <c r="FI140" s="516"/>
      <c r="FJ140" s="516"/>
      <c r="FK140" s="516"/>
      <c r="FL140" s="516"/>
      <c r="FM140" s="516"/>
      <c r="FN140" s="516"/>
      <c r="FO140" s="516"/>
      <c r="FP140" s="516"/>
      <c r="FQ140" s="516"/>
      <c r="FR140" s="516"/>
      <c r="FS140" s="516"/>
      <c r="FT140" s="516"/>
      <c r="FU140" s="516"/>
      <c r="FV140" s="516"/>
      <c r="FW140" s="516"/>
      <c r="FX140" s="516"/>
      <c r="FY140" s="516"/>
      <c r="FZ140" s="516"/>
      <c r="GA140" s="516"/>
      <c r="GB140" s="516"/>
      <c r="GC140" s="516"/>
      <c r="GD140" s="516"/>
      <c r="GE140" s="516"/>
      <c r="GF140" s="516"/>
      <c r="GG140" s="516"/>
      <c r="GH140" s="516"/>
      <c r="GI140" s="516"/>
      <c r="GJ140" s="516"/>
      <c r="GK140" s="516"/>
      <c r="GL140" s="516"/>
      <c r="GM140" s="516"/>
      <c r="GN140" s="516"/>
      <c r="GO140" s="516"/>
      <c r="GP140" s="516"/>
      <c r="GQ140" s="516"/>
      <c r="GR140" s="516"/>
      <c r="GS140" s="516"/>
      <c r="GT140" s="516"/>
      <c r="GU140" s="516"/>
      <c r="GV140" s="516"/>
      <c r="GW140" s="516"/>
      <c r="GX140" s="516"/>
      <c r="GY140" s="516"/>
      <c r="GZ140" s="516"/>
      <c r="HA140" s="516"/>
      <c r="HB140" s="516"/>
      <c r="HC140" s="516"/>
      <c r="HD140" s="516"/>
      <c r="HE140" s="516"/>
      <c r="HF140" s="516"/>
      <c r="HG140" s="516"/>
      <c r="HH140" s="516"/>
      <c r="HI140" s="516"/>
      <c r="HJ140" s="516"/>
      <c r="HK140" s="516"/>
      <c r="HL140" s="516"/>
      <c r="HM140" s="516"/>
      <c r="HN140" s="516"/>
      <c r="HO140" s="516"/>
      <c r="HP140" s="516"/>
      <c r="HQ140" s="516"/>
      <c r="HR140" s="516"/>
      <c r="HS140" s="516"/>
      <c r="HT140" s="516"/>
      <c r="HU140" s="516"/>
      <c r="HV140" s="516"/>
      <c r="HW140" s="516"/>
      <c r="HX140" s="516"/>
      <c r="HY140" s="516"/>
      <c r="HZ140" s="516"/>
      <c r="IA140" s="516"/>
      <c r="IB140" s="516"/>
      <c r="IC140" s="516"/>
      <c r="ID140" s="516"/>
      <c r="IE140" s="516"/>
      <c r="IF140" s="516"/>
      <c r="IG140" s="516"/>
      <c r="IH140" s="516"/>
      <c r="II140" s="516"/>
      <c r="IJ140" s="516"/>
      <c r="IK140" s="516"/>
      <c r="IL140" s="516"/>
      <c r="IM140" s="516"/>
      <c r="IN140" s="516"/>
      <c r="IO140" s="516"/>
      <c r="IP140" s="516"/>
      <c r="IQ140" s="516"/>
      <c r="IR140" s="516"/>
      <c r="IS140" s="516"/>
      <c r="IT140" s="516"/>
      <c r="IU140" s="516"/>
      <c r="IV140" s="516"/>
      <c r="IW140" s="516"/>
      <c r="IX140" s="516"/>
      <c r="IY140" s="516"/>
      <c r="IZ140" s="516"/>
      <c r="JA140" s="516"/>
      <c r="JB140" s="516"/>
      <c r="JC140" s="516"/>
      <c r="JD140" s="516"/>
      <c r="JE140" s="516"/>
      <c r="JF140" s="516"/>
      <c r="JG140" s="516"/>
      <c r="JH140" s="516"/>
      <c r="JI140" s="516"/>
      <c r="JJ140" s="516"/>
      <c r="JK140" s="516"/>
      <c r="JL140" s="516"/>
      <c r="JM140" s="516"/>
      <c r="JN140" s="516"/>
      <c r="JO140" s="516"/>
      <c r="JP140" s="516"/>
      <c r="JQ140" s="516"/>
      <c r="JR140" s="516"/>
      <c r="JS140" s="516"/>
      <c r="JT140" s="516"/>
      <c r="JU140" s="516"/>
      <c r="JV140" s="516"/>
      <c r="JW140" s="516"/>
      <c r="JX140" s="516"/>
      <c r="JY140" s="516"/>
      <c r="JZ140" s="516"/>
      <c r="KA140" s="516"/>
      <c r="KB140" s="516"/>
      <c r="KC140" s="516"/>
      <c r="KD140" s="516"/>
      <c r="KE140" s="516"/>
      <c r="KF140" s="516"/>
      <c r="KG140" s="516"/>
      <c r="KH140" s="516"/>
      <c r="KI140" s="516"/>
      <c r="KJ140" s="516"/>
      <c r="KK140" s="516"/>
      <c r="KL140" s="516"/>
      <c r="KM140" s="516"/>
      <c r="KN140" s="516"/>
      <c r="KO140" s="516"/>
      <c r="KP140" s="516"/>
      <c r="KQ140" s="516"/>
      <c r="KR140" s="516"/>
      <c r="KS140" s="516"/>
      <c r="KT140" s="516"/>
      <c r="KU140" s="516"/>
      <c r="KV140" s="516"/>
      <c r="KW140" s="516"/>
      <c r="KX140" s="516"/>
      <c r="KY140" s="516"/>
      <c r="KZ140" s="516"/>
      <c r="LA140" s="516"/>
      <c r="LB140" s="516"/>
      <c r="LC140" s="516"/>
      <c r="LD140" s="516"/>
      <c r="LE140" s="516"/>
      <c r="LF140" s="516"/>
      <c r="LG140" s="516"/>
      <c r="LH140" s="516"/>
      <c r="LI140" s="516"/>
      <c r="LJ140" s="516"/>
      <c r="LK140" s="516"/>
      <c r="LL140" s="516"/>
      <c r="LM140" s="516"/>
      <c r="LN140" s="516"/>
      <c r="LO140" s="516"/>
      <c r="LP140" s="516"/>
      <c r="LQ140" s="516"/>
      <c r="LR140" s="516"/>
      <c r="LS140" s="516"/>
      <c r="LT140" s="516"/>
      <c r="LU140" s="516"/>
      <c r="LV140" s="516"/>
      <c r="LW140" s="516"/>
      <c r="LX140" s="516"/>
      <c r="LY140" s="516"/>
      <c r="LZ140" s="516"/>
      <c r="MA140" s="516"/>
      <c r="MB140" s="516"/>
      <c r="MC140" s="516"/>
      <c r="MD140" s="516"/>
      <c r="ME140" s="516"/>
      <c r="MF140" s="516"/>
      <c r="MG140" s="516"/>
      <c r="MH140" s="516"/>
      <c r="MI140" s="516"/>
      <c r="MJ140" s="516"/>
      <c r="MK140" s="516"/>
      <c r="ML140" s="516"/>
      <c r="MM140" s="516"/>
      <c r="MN140" s="516"/>
      <c r="MO140" s="516"/>
      <c r="MP140" s="516"/>
      <c r="MQ140" s="516"/>
      <c r="MR140" s="516"/>
      <c r="MS140" s="516"/>
      <c r="MT140" s="516"/>
      <c r="MU140" s="516"/>
      <c r="MV140" s="516"/>
      <c r="MW140" s="516"/>
      <c r="MX140" s="516"/>
      <c r="MY140" s="516"/>
      <c r="MZ140" s="516"/>
      <c r="NA140" s="516"/>
      <c r="NB140" s="516"/>
      <c r="NC140" s="516"/>
      <c r="ND140" s="516"/>
      <c r="NE140" s="516"/>
      <c r="NF140" s="516"/>
      <c r="NG140" s="516"/>
      <c r="NH140" s="516"/>
      <c r="NI140" s="516"/>
      <c r="NJ140" s="516"/>
      <c r="NK140" s="516"/>
      <c r="NL140" s="516"/>
      <c r="NM140" s="516"/>
      <c r="NN140" s="516"/>
      <c r="NO140" s="516"/>
      <c r="NP140" s="516"/>
      <c r="NQ140" s="516"/>
      <c r="NR140" s="516"/>
      <c r="NS140" s="516"/>
      <c r="NT140" s="516"/>
      <c r="NU140" s="516"/>
      <c r="NV140" s="516"/>
      <c r="NW140" s="516"/>
      <c r="NX140" s="516"/>
      <c r="NY140" s="516"/>
      <c r="NZ140" s="516"/>
      <c r="OA140" s="516"/>
      <c r="OB140" s="516"/>
      <c r="OC140" s="516"/>
      <c r="OD140" s="516"/>
      <c r="OE140" s="516"/>
      <c r="OF140" s="516"/>
      <c r="OG140" s="516"/>
      <c r="OH140" s="516"/>
      <c r="OI140" s="516"/>
      <c r="OJ140" s="516"/>
      <c r="OK140" s="516"/>
      <c r="OL140" s="516"/>
      <c r="OM140" s="516"/>
      <c r="ON140" s="516"/>
      <c r="OO140" s="516"/>
      <c r="OP140" s="516"/>
      <c r="OQ140" s="516"/>
      <c r="OR140" s="516"/>
      <c r="OS140" s="516"/>
      <c r="OT140" s="516"/>
      <c r="OU140" s="516"/>
      <c r="OV140" s="516"/>
      <c r="OW140" s="516"/>
      <c r="OX140" s="516"/>
      <c r="OY140" s="516"/>
      <c r="OZ140" s="516"/>
      <c r="PA140" s="516"/>
      <c r="PB140" s="516"/>
      <c r="PC140" s="516"/>
      <c r="PD140" s="516"/>
      <c r="PE140" s="516"/>
      <c r="PF140" s="516"/>
      <c r="PG140" s="516"/>
      <c r="PH140" s="516"/>
      <c r="PI140" s="516"/>
      <c r="PJ140" s="516"/>
      <c r="PK140" s="516"/>
      <c r="PL140" s="516"/>
      <c r="PM140" s="516"/>
      <c r="PN140" s="516"/>
      <c r="PO140" s="516"/>
      <c r="PP140" s="516"/>
      <c r="PQ140" s="516"/>
      <c r="PR140" s="516"/>
      <c r="PS140" s="516"/>
      <c r="PT140" s="516"/>
      <c r="PU140" s="516"/>
      <c r="PV140" s="516"/>
      <c r="PW140" s="516"/>
      <c r="PX140" s="516"/>
      <c r="PY140" s="516"/>
      <c r="PZ140" s="516"/>
      <c r="QA140" s="516"/>
      <c r="QB140" s="516"/>
      <c r="QC140" s="516"/>
      <c r="QD140" s="516"/>
      <c r="QE140" s="516"/>
      <c r="QF140" s="516"/>
      <c r="QG140" s="516"/>
      <c r="QH140" s="516"/>
      <c r="QI140" s="516"/>
      <c r="QJ140" s="516"/>
      <c r="QK140" s="516"/>
      <c r="QL140" s="516"/>
      <c r="QM140" s="516"/>
      <c r="QN140" s="516"/>
      <c r="QO140" s="516"/>
      <c r="QP140" s="516"/>
      <c r="QQ140" s="516"/>
      <c r="QR140" s="516"/>
      <c r="QS140" s="516"/>
      <c r="QT140" s="516"/>
      <c r="QU140" s="516"/>
      <c r="QV140" s="516"/>
      <c r="QW140" s="516"/>
      <c r="QX140" s="516"/>
      <c r="QY140" s="516"/>
      <c r="QZ140" s="516"/>
      <c r="RA140" s="516"/>
      <c r="RB140" s="516"/>
      <c r="RC140" s="516"/>
      <c r="RD140" s="516"/>
      <c r="RE140" s="516"/>
      <c r="RF140" s="516"/>
      <c r="RG140" s="516"/>
    </row>
    <row r="141" spans="5:475" x14ac:dyDescent="0.25">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c r="AA141" s="516"/>
      <c r="AB141" s="516"/>
      <c r="AC141" s="516"/>
      <c r="AD141" s="516"/>
      <c r="AE141" s="516"/>
      <c r="AF141" s="516"/>
      <c r="AG141" s="516"/>
      <c r="AH141" s="516"/>
      <c r="AI141" s="516"/>
      <c r="AJ141" s="516"/>
      <c r="AK141" s="516"/>
      <c r="AL141" s="516"/>
      <c r="AM141" s="516"/>
      <c r="AN141" s="516"/>
      <c r="AO141" s="516"/>
      <c r="AP141" s="516"/>
      <c r="AQ141" s="516"/>
      <c r="AR141" s="516"/>
      <c r="AS141" s="516"/>
      <c r="AT141" s="516"/>
      <c r="AU141" s="516"/>
      <c r="AV141" s="516"/>
      <c r="AW141" s="516"/>
      <c r="AX141" s="516"/>
      <c r="AY141" s="516"/>
      <c r="AZ141" s="516"/>
      <c r="BA141" s="516"/>
      <c r="BB141" s="516"/>
      <c r="BC141" s="516"/>
      <c r="BD141" s="516"/>
      <c r="BE141" s="516"/>
      <c r="BF141" s="516"/>
      <c r="BG141" s="516"/>
      <c r="BH141" s="516"/>
      <c r="BI141" s="516"/>
      <c r="BJ141" s="516"/>
      <c r="BK141" s="516"/>
      <c r="BL141" s="516"/>
      <c r="BM141" s="516"/>
      <c r="BN141" s="516"/>
      <c r="BO141" s="516"/>
      <c r="BP141" s="516"/>
      <c r="BQ141" s="516"/>
      <c r="BR141" s="516"/>
      <c r="BS141" s="516"/>
      <c r="BT141" s="516"/>
      <c r="BU141" s="516"/>
      <c r="BV141" s="516"/>
      <c r="BW141" s="516"/>
      <c r="BX141" s="516"/>
      <c r="BY141" s="516"/>
      <c r="BZ141" s="516"/>
      <c r="CA141" s="516"/>
      <c r="CB141" s="516"/>
      <c r="CC141" s="516"/>
      <c r="CD141" s="516"/>
      <c r="CE141" s="516"/>
      <c r="CF141" s="516"/>
      <c r="CG141" s="516"/>
      <c r="CH141" s="516"/>
      <c r="CI141" s="516"/>
      <c r="CJ141" s="516"/>
      <c r="CK141" s="516"/>
      <c r="CL141" s="516"/>
      <c r="CM141" s="516"/>
      <c r="CN141" s="516"/>
      <c r="CO141" s="516"/>
      <c r="CP141" s="516"/>
      <c r="CQ141" s="516"/>
      <c r="CR141" s="516"/>
      <c r="CS141" s="516"/>
      <c r="CT141" s="516"/>
      <c r="CU141" s="516"/>
      <c r="CV141" s="516"/>
      <c r="CW141" s="516"/>
      <c r="CX141" s="516"/>
      <c r="CY141" s="516"/>
      <c r="CZ141" s="516"/>
      <c r="DA141" s="516"/>
      <c r="DB141" s="516"/>
      <c r="DC141" s="516"/>
      <c r="DD141" s="516"/>
      <c r="DE141" s="516"/>
      <c r="DF141" s="516"/>
      <c r="DG141" s="516"/>
      <c r="DH141" s="516"/>
      <c r="DI141" s="516"/>
      <c r="DJ141" s="516"/>
      <c r="DK141" s="516"/>
      <c r="DL141" s="516"/>
      <c r="DM141" s="516"/>
      <c r="DN141" s="516"/>
      <c r="DO141" s="516"/>
      <c r="DP141" s="516"/>
      <c r="DQ141" s="516"/>
      <c r="DR141" s="516"/>
      <c r="DS141" s="516"/>
      <c r="DT141" s="516"/>
      <c r="DU141" s="516"/>
      <c r="DV141" s="516"/>
      <c r="DW141" s="516"/>
      <c r="DX141" s="516"/>
      <c r="DY141" s="516"/>
      <c r="DZ141" s="516"/>
      <c r="EA141" s="516"/>
      <c r="EB141" s="516"/>
      <c r="EC141" s="516"/>
      <c r="ED141" s="516"/>
      <c r="EE141" s="516"/>
      <c r="EF141" s="516"/>
      <c r="EG141" s="516"/>
      <c r="EH141" s="516"/>
      <c r="EI141" s="516"/>
      <c r="EJ141" s="516"/>
      <c r="EK141" s="516"/>
      <c r="EL141" s="516"/>
      <c r="EM141" s="516"/>
      <c r="EN141" s="516"/>
      <c r="EO141" s="516"/>
      <c r="EP141" s="516"/>
      <c r="EQ141" s="516"/>
      <c r="ER141" s="516"/>
      <c r="ES141" s="516"/>
      <c r="ET141" s="516"/>
      <c r="EU141" s="516"/>
      <c r="EV141" s="516"/>
      <c r="EW141" s="516"/>
      <c r="EX141" s="516"/>
      <c r="EY141" s="516"/>
      <c r="EZ141" s="516"/>
      <c r="FA141" s="516"/>
      <c r="FB141" s="516"/>
      <c r="FC141" s="516"/>
      <c r="FD141" s="516"/>
      <c r="FE141" s="516"/>
      <c r="FF141" s="516"/>
      <c r="FG141" s="516"/>
      <c r="FH141" s="516"/>
      <c r="FI141" s="516"/>
      <c r="FJ141" s="516"/>
      <c r="FK141" s="516"/>
      <c r="FL141" s="516"/>
      <c r="FM141" s="516"/>
      <c r="FN141" s="516"/>
      <c r="FO141" s="516"/>
      <c r="FP141" s="516"/>
      <c r="FQ141" s="516"/>
      <c r="FR141" s="516"/>
      <c r="FS141" s="516"/>
      <c r="FT141" s="516"/>
      <c r="FU141" s="516"/>
      <c r="FV141" s="516"/>
      <c r="FW141" s="516"/>
      <c r="FX141" s="516"/>
      <c r="FY141" s="516"/>
      <c r="FZ141" s="516"/>
      <c r="GA141" s="516"/>
      <c r="GB141" s="516"/>
      <c r="GC141" s="516"/>
      <c r="GD141" s="516"/>
      <c r="GE141" s="516"/>
      <c r="GF141" s="516"/>
      <c r="GG141" s="516"/>
      <c r="GH141" s="516"/>
      <c r="GI141" s="516"/>
      <c r="GJ141" s="516"/>
      <c r="GK141" s="516"/>
      <c r="GL141" s="516"/>
      <c r="GM141" s="516"/>
      <c r="GN141" s="516"/>
      <c r="GO141" s="516"/>
      <c r="GP141" s="516"/>
      <c r="GQ141" s="516"/>
      <c r="GR141" s="516"/>
      <c r="GS141" s="516"/>
      <c r="GT141" s="516"/>
      <c r="GU141" s="516"/>
      <c r="GV141" s="516"/>
      <c r="GW141" s="516"/>
      <c r="GX141" s="516"/>
      <c r="GY141" s="516"/>
      <c r="GZ141" s="516"/>
      <c r="HA141" s="516"/>
      <c r="HB141" s="516"/>
      <c r="HC141" s="516"/>
      <c r="HD141" s="516"/>
      <c r="HE141" s="516"/>
      <c r="HF141" s="516"/>
      <c r="HG141" s="516"/>
      <c r="HH141" s="516"/>
      <c r="HI141" s="516"/>
      <c r="HJ141" s="516"/>
      <c r="HK141" s="516"/>
      <c r="HL141" s="516"/>
      <c r="HM141" s="516"/>
      <c r="HN141" s="516"/>
      <c r="HO141" s="516"/>
      <c r="HP141" s="516"/>
      <c r="HQ141" s="516"/>
      <c r="HR141" s="516"/>
      <c r="HS141" s="516"/>
      <c r="HT141" s="516"/>
      <c r="HU141" s="516"/>
      <c r="HV141" s="516"/>
      <c r="HW141" s="516"/>
      <c r="HX141" s="516"/>
      <c r="HY141" s="516"/>
      <c r="HZ141" s="516"/>
      <c r="IA141" s="516"/>
      <c r="IB141" s="516"/>
      <c r="IC141" s="516"/>
      <c r="ID141" s="516"/>
      <c r="IE141" s="516"/>
      <c r="IF141" s="516"/>
      <c r="IG141" s="516"/>
      <c r="IH141" s="516"/>
      <c r="II141" s="516"/>
      <c r="IJ141" s="516"/>
      <c r="IK141" s="516"/>
      <c r="IL141" s="516"/>
      <c r="IM141" s="516"/>
      <c r="IN141" s="516"/>
      <c r="IO141" s="516"/>
      <c r="IP141" s="516"/>
      <c r="IQ141" s="516"/>
      <c r="IR141" s="516"/>
      <c r="IS141" s="516"/>
      <c r="IT141" s="516"/>
      <c r="IU141" s="516"/>
      <c r="IV141" s="516"/>
      <c r="IW141" s="516"/>
      <c r="IX141" s="516"/>
      <c r="IY141" s="516"/>
      <c r="IZ141" s="516"/>
      <c r="JA141" s="516"/>
      <c r="JB141" s="516"/>
      <c r="JC141" s="516"/>
      <c r="JD141" s="516"/>
      <c r="JE141" s="516"/>
      <c r="JF141" s="516"/>
      <c r="JG141" s="516"/>
      <c r="JH141" s="516"/>
      <c r="JI141" s="516"/>
      <c r="JJ141" s="516"/>
      <c r="JK141" s="516"/>
      <c r="JL141" s="516"/>
      <c r="JM141" s="516"/>
      <c r="JN141" s="516"/>
      <c r="JO141" s="516"/>
      <c r="JP141" s="516"/>
      <c r="JQ141" s="516"/>
      <c r="JR141" s="516"/>
      <c r="JS141" s="516"/>
      <c r="JT141" s="516"/>
      <c r="JU141" s="516"/>
      <c r="JV141" s="516"/>
      <c r="JW141" s="516"/>
      <c r="JX141" s="516"/>
      <c r="JY141" s="516"/>
      <c r="JZ141" s="516"/>
      <c r="KA141" s="516"/>
      <c r="KB141" s="516"/>
      <c r="KC141" s="516"/>
      <c r="KD141" s="516"/>
      <c r="KE141" s="516"/>
      <c r="KF141" s="516"/>
      <c r="KG141" s="516"/>
      <c r="KH141" s="516"/>
      <c r="KI141" s="516"/>
      <c r="KJ141" s="516"/>
      <c r="KK141" s="516"/>
      <c r="KL141" s="516"/>
      <c r="KM141" s="516"/>
      <c r="KN141" s="516"/>
      <c r="KO141" s="516"/>
      <c r="KP141" s="516"/>
      <c r="KQ141" s="516"/>
      <c r="KR141" s="516"/>
      <c r="KS141" s="516"/>
      <c r="KT141" s="516"/>
      <c r="KU141" s="516"/>
      <c r="KV141" s="516"/>
      <c r="KW141" s="516"/>
      <c r="KX141" s="516"/>
      <c r="KY141" s="516"/>
      <c r="KZ141" s="516"/>
      <c r="LA141" s="516"/>
      <c r="LB141" s="516"/>
      <c r="LC141" s="516"/>
      <c r="LD141" s="516"/>
      <c r="LE141" s="516"/>
      <c r="LF141" s="516"/>
      <c r="LG141" s="516"/>
      <c r="LH141" s="516"/>
      <c r="LI141" s="516"/>
      <c r="LJ141" s="516"/>
      <c r="LK141" s="516"/>
      <c r="LL141" s="516"/>
      <c r="LM141" s="516"/>
      <c r="LN141" s="516"/>
      <c r="LO141" s="516"/>
      <c r="LP141" s="516"/>
      <c r="LQ141" s="516"/>
      <c r="LR141" s="516"/>
      <c r="LS141" s="516"/>
      <c r="LT141" s="516"/>
      <c r="LU141" s="516"/>
      <c r="LV141" s="516"/>
      <c r="LW141" s="516"/>
      <c r="LX141" s="516"/>
      <c r="LY141" s="516"/>
      <c r="LZ141" s="516"/>
      <c r="MA141" s="516"/>
      <c r="MB141" s="516"/>
      <c r="MC141" s="516"/>
      <c r="MD141" s="516"/>
      <c r="ME141" s="516"/>
      <c r="MF141" s="516"/>
      <c r="MG141" s="516"/>
      <c r="MH141" s="516"/>
      <c r="MI141" s="516"/>
      <c r="MJ141" s="516"/>
      <c r="MK141" s="516"/>
      <c r="ML141" s="516"/>
      <c r="MM141" s="516"/>
      <c r="MN141" s="516"/>
      <c r="MO141" s="516"/>
      <c r="MP141" s="516"/>
      <c r="MQ141" s="516"/>
      <c r="MR141" s="516"/>
      <c r="MS141" s="516"/>
      <c r="MT141" s="516"/>
      <c r="MU141" s="516"/>
      <c r="MV141" s="516"/>
      <c r="MW141" s="516"/>
      <c r="MX141" s="516"/>
      <c r="MY141" s="516"/>
      <c r="MZ141" s="516"/>
      <c r="NA141" s="516"/>
      <c r="NB141" s="516"/>
      <c r="NC141" s="516"/>
      <c r="ND141" s="516"/>
      <c r="NE141" s="516"/>
      <c r="NF141" s="516"/>
      <c r="NG141" s="516"/>
      <c r="NH141" s="516"/>
      <c r="NI141" s="516"/>
      <c r="NJ141" s="516"/>
      <c r="NK141" s="516"/>
      <c r="NL141" s="516"/>
      <c r="NM141" s="516"/>
      <c r="NN141" s="516"/>
      <c r="NO141" s="516"/>
      <c r="NP141" s="516"/>
      <c r="NQ141" s="516"/>
      <c r="NR141" s="516"/>
      <c r="NS141" s="516"/>
      <c r="NT141" s="516"/>
      <c r="NU141" s="516"/>
      <c r="NV141" s="516"/>
      <c r="NW141" s="516"/>
      <c r="NX141" s="516"/>
      <c r="NY141" s="516"/>
      <c r="NZ141" s="516"/>
      <c r="OA141" s="516"/>
      <c r="OB141" s="516"/>
      <c r="OC141" s="516"/>
      <c r="OD141" s="516"/>
      <c r="OE141" s="516"/>
      <c r="OF141" s="516"/>
      <c r="OG141" s="516"/>
      <c r="OH141" s="516"/>
      <c r="OI141" s="516"/>
      <c r="OJ141" s="516"/>
      <c r="OK141" s="516"/>
      <c r="OL141" s="516"/>
      <c r="OM141" s="516"/>
      <c r="ON141" s="516"/>
      <c r="OO141" s="516"/>
      <c r="OP141" s="516"/>
      <c r="OQ141" s="516"/>
      <c r="OR141" s="516"/>
      <c r="OS141" s="516"/>
      <c r="OT141" s="516"/>
      <c r="OU141" s="516"/>
      <c r="OV141" s="516"/>
      <c r="OW141" s="516"/>
      <c r="OX141" s="516"/>
      <c r="OY141" s="516"/>
      <c r="OZ141" s="516"/>
      <c r="PA141" s="516"/>
      <c r="PB141" s="516"/>
      <c r="PC141" s="516"/>
      <c r="PD141" s="516"/>
      <c r="PE141" s="516"/>
      <c r="PF141" s="516"/>
      <c r="PG141" s="516"/>
      <c r="PH141" s="516"/>
      <c r="PI141" s="516"/>
      <c r="PJ141" s="516"/>
      <c r="PK141" s="516"/>
      <c r="PL141" s="516"/>
      <c r="PM141" s="516"/>
      <c r="PN141" s="516"/>
      <c r="PO141" s="516"/>
      <c r="PP141" s="516"/>
      <c r="PQ141" s="516"/>
      <c r="PR141" s="516"/>
      <c r="PS141" s="516"/>
      <c r="PT141" s="516"/>
      <c r="PU141" s="516"/>
      <c r="PV141" s="516"/>
      <c r="PW141" s="516"/>
      <c r="PX141" s="516"/>
      <c r="PY141" s="516"/>
      <c r="PZ141" s="516"/>
      <c r="QA141" s="516"/>
      <c r="QB141" s="516"/>
      <c r="QC141" s="516"/>
      <c r="QD141" s="516"/>
      <c r="QE141" s="516"/>
      <c r="QF141" s="516"/>
      <c r="QG141" s="516"/>
      <c r="QH141" s="516"/>
      <c r="QI141" s="516"/>
      <c r="QJ141" s="516"/>
      <c r="QK141" s="516"/>
      <c r="QL141" s="516"/>
      <c r="QM141" s="516"/>
      <c r="QN141" s="516"/>
      <c r="QO141" s="516"/>
      <c r="QP141" s="516"/>
      <c r="QQ141" s="516"/>
      <c r="QR141" s="516"/>
      <c r="QS141" s="516"/>
      <c r="QT141" s="516"/>
      <c r="QU141" s="516"/>
      <c r="QV141" s="516"/>
      <c r="QW141" s="516"/>
      <c r="QX141" s="516"/>
      <c r="QY141" s="516"/>
      <c r="QZ141" s="516"/>
      <c r="RA141" s="516"/>
      <c r="RB141" s="516"/>
      <c r="RC141" s="516"/>
      <c r="RD141" s="516"/>
      <c r="RE141" s="516"/>
      <c r="RF141" s="516"/>
      <c r="RG141" s="516"/>
    </row>
    <row r="142" spans="5:475" x14ac:dyDescent="0.25">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c r="AA142" s="516"/>
      <c r="AB142" s="516"/>
      <c r="AC142" s="516"/>
      <c r="AD142" s="516"/>
      <c r="AE142" s="516"/>
      <c r="AF142" s="516"/>
      <c r="AG142" s="516"/>
      <c r="AH142" s="516"/>
      <c r="AI142" s="516"/>
      <c r="AJ142" s="516"/>
      <c r="AK142" s="516"/>
      <c r="AL142" s="516"/>
      <c r="AM142" s="516"/>
      <c r="AN142" s="516"/>
      <c r="AO142" s="516"/>
      <c r="AP142" s="516"/>
      <c r="AQ142" s="516"/>
      <c r="AR142" s="516"/>
      <c r="AS142" s="516"/>
      <c r="AT142" s="516"/>
      <c r="AU142" s="516"/>
      <c r="AV142" s="516"/>
      <c r="AW142" s="516"/>
      <c r="AX142" s="516"/>
      <c r="AY142" s="516"/>
      <c r="AZ142" s="516"/>
      <c r="BA142" s="516"/>
      <c r="BB142" s="516"/>
      <c r="BC142" s="516"/>
      <c r="BD142" s="516"/>
      <c r="BE142" s="516"/>
      <c r="BF142" s="516"/>
      <c r="BG142" s="516"/>
      <c r="BH142" s="516"/>
      <c r="BI142" s="516"/>
      <c r="BJ142" s="516"/>
      <c r="BK142" s="516"/>
      <c r="BL142" s="516"/>
      <c r="BM142" s="516"/>
      <c r="BN142" s="516"/>
      <c r="BO142" s="516"/>
      <c r="BP142" s="516"/>
      <c r="BQ142" s="516"/>
      <c r="BR142" s="516"/>
      <c r="BS142" s="516"/>
      <c r="BT142" s="516"/>
      <c r="BU142" s="516"/>
      <c r="BV142" s="516"/>
      <c r="BW142" s="516"/>
      <c r="BX142" s="516"/>
      <c r="BY142" s="516"/>
      <c r="BZ142" s="516"/>
      <c r="CA142" s="516"/>
      <c r="CB142" s="516"/>
      <c r="CC142" s="516"/>
      <c r="CD142" s="516"/>
      <c r="CE142" s="516"/>
      <c r="CF142" s="516"/>
      <c r="CG142" s="516"/>
      <c r="CH142" s="516"/>
      <c r="CI142" s="516"/>
      <c r="CJ142" s="516"/>
      <c r="CK142" s="516"/>
      <c r="CL142" s="516"/>
      <c r="CM142" s="516"/>
      <c r="CN142" s="516"/>
      <c r="CO142" s="516"/>
      <c r="CP142" s="516"/>
      <c r="CQ142" s="516"/>
      <c r="CR142" s="516"/>
      <c r="CS142" s="516"/>
      <c r="CT142" s="516"/>
      <c r="CU142" s="516"/>
      <c r="CV142" s="516"/>
      <c r="CW142" s="516"/>
      <c r="CX142" s="516"/>
      <c r="CY142" s="516"/>
      <c r="CZ142" s="516"/>
      <c r="DA142" s="516"/>
      <c r="DB142" s="516"/>
      <c r="DC142" s="516"/>
      <c r="DD142" s="516"/>
      <c r="DE142" s="516"/>
      <c r="DF142" s="516"/>
      <c r="DG142" s="516"/>
      <c r="DH142" s="516"/>
      <c r="DI142" s="516"/>
      <c r="DJ142" s="516"/>
      <c r="DK142" s="516"/>
      <c r="DL142" s="516"/>
      <c r="DM142" s="516"/>
      <c r="DN142" s="516"/>
      <c r="DO142" s="516"/>
      <c r="DP142" s="516"/>
      <c r="DQ142" s="516"/>
      <c r="DR142" s="516"/>
      <c r="DS142" s="516"/>
      <c r="DT142" s="516"/>
      <c r="DU142" s="516"/>
      <c r="DV142" s="516"/>
      <c r="DW142" s="516"/>
      <c r="DX142" s="516"/>
      <c r="DY142" s="516"/>
      <c r="DZ142" s="516"/>
      <c r="EA142" s="516"/>
      <c r="EB142" s="516"/>
      <c r="EC142" s="516"/>
      <c r="ED142" s="516"/>
      <c r="EE142" s="516"/>
      <c r="EF142" s="516"/>
      <c r="EG142" s="516"/>
      <c r="EH142" s="516"/>
      <c r="EI142" s="516"/>
      <c r="EJ142" s="516"/>
      <c r="EK142" s="516"/>
      <c r="EL142" s="516"/>
      <c r="EM142" s="516"/>
      <c r="EN142" s="516"/>
      <c r="EO142" s="516"/>
      <c r="EP142" s="516"/>
      <c r="EQ142" s="516"/>
      <c r="ER142" s="516"/>
      <c r="ES142" s="516"/>
      <c r="ET142" s="516"/>
      <c r="EU142" s="516"/>
      <c r="EV142" s="516"/>
      <c r="EW142" s="516"/>
      <c r="EX142" s="516"/>
      <c r="EY142" s="516"/>
      <c r="EZ142" s="516"/>
      <c r="FA142" s="516"/>
      <c r="FB142" s="516"/>
      <c r="FC142" s="516"/>
      <c r="FD142" s="516"/>
      <c r="FE142" s="516"/>
      <c r="FF142" s="516"/>
      <c r="FG142" s="516"/>
      <c r="FH142" s="516"/>
      <c r="FI142" s="516"/>
      <c r="FJ142" s="516"/>
      <c r="FK142" s="516"/>
      <c r="FL142" s="516"/>
      <c r="FM142" s="516"/>
      <c r="FN142" s="516"/>
      <c r="FO142" s="516"/>
      <c r="FP142" s="516"/>
      <c r="FQ142" s="516"/>
      <c r="FR142" s="516"/>
      <c r="FS142" s="516"/>
      <c r="FT142" s="516"/>
      <c r="FU142" s="516"/>
      <c r="FV142" s="516"/>
      <c r="FW142" s="516"/>
      <c r="FX142" s="516"/>
      <c r="FY142" s="516"/>
      <c r="FZ142" s="516"/>
      <c r="GA142" s="516"/>
      <c r="GB142" s="516"/>
      <c r="GC142" s="516"/>
      <c r="GD142" s="516"/>
      <c r="GE142" s="516"/>
      <c r="GF142" s="516"/>
      <c r="GG142" s="516"/>
      <c r="GH142" s="516"/>
      <c r="GI142" s="516"/>
      <c r="GJ142" s="516"/>
      <c r="GK142" s="516"/>
      <c r="GL142" s="516"/>
      <c r="GM142" s="516"/>
      <c r="GN142" s="516"/>
      <c r="GO142" s="516"/>
      <c r="GP142" s="516"/>
      <c r="GQ142" s="516"/>
      <c r="GR142" s="516"/>
      <c r="GS142" s="516"/>
      <c r="GT142" s="516"/>
      <c r="GU142" s="516"/>
      <c r="GV142" s="516"/>
      <c r="GW142" s="516"/>
      <c r="GX142" s="516"/>
      <c r="GY142" s="516"/>
      <c r="GZ142" s="516"/>
      <c r="HA142" s="516"/>
      <c r="HB142" s="516"/>
      <c r="HC142" s="516"/>
      <c r="HD142" s="516"/>
      <c r="HE142" s="516"/>
      <c r="HF142" s="516"/>
      <c r="HG142" s="516"/>
      <c r="HH142" s="516"/>
      <c r="HI142" s="516"/>
      <c r="HJ142" s="516"/>
      <c r="HK142" s="516"/>
      <c r="HL142" s="516"/>
      <c r="HM142" s="516"/>
      <c r="HN142" s="516"/>
      <c r="HO142" s="516"/>
      <c r="HP142" s="516"/>
      <c r="HQ142" s="516"/>
      <c r="HR142" s="516"/>
      <c r="HS142" s="516"/>
      <c r="HT142" s="516"/>
      <c r="HU142" s="516"/>
      <c r="HV142" s="516"/>
      <c r="HW142" s="516"/>
      <c r="HX142" s="516"/>
      <c r="HY142" s="516"/>
      <c r="HZ142" s="516"/>
      <c r="IA142" s="516"/>
      <c r="IB142" s="516"/>
      <c r="IC142" s="516"/>
      <c r="ID142" s="516"/>
      <c r="IE142" s="516"/>
      <c r="IF142" s="516"/>
      <c r="IG142" s="516"/>
      <c r="IH142" s="516"/>
      <c r="II142" s="516"/>
      <c r="IJ142" s="516"/>
      <c r="IK142" s="516"/>
      <c r="IL142" s="516"/>
      <c r="IM142" s="516"/>
      <c r="IN142" s="516"/>
      <c r="IO142" s="516"/>
      <c r="IP142" s="516"/>
      <c r="IQ142" s="516"/>
      <c r="IR142" s="516"/>
      <c r="IS142" s="516"/>
      <c r="IT142" s="516"/>
      <c r="IU142" s="516"/>
      <c r="IV142" s="516"/>
      <c r="IW142" s="516"/>
      <c r="IX142" s="516"/>
      <c r="IY142" s="516"/>
      <c r="IZ142" s="516"/>
      <c r="JA142" s="516"/>
      <c r="JB142" s="516"/>
      <c r="JC142" s="516"/>
      <c r="JD142" s="516"/>
      <c r="JE142" s="516"/>
      <c r="JF142" s="516"/>
      <c r="JG142" s="516"/>
      <c r="JH142" s="516"/>
      <c r="JI142" s="516"/>
      <c r="JJ142" s="516"/>
      <c r="JK142" s="516"/>
      <c r="JL142" s="516"/>
      <c r="JM142" s="516"/>
      <c r="JN142" s="516"/>
      <c r="JO142" s="516"/>
      <c r="JP142" s="516"/>
      <c r="JQ142" s="516"/>
      <c r="JR142" s="516"/>
      <c r="JS142" s="516"/>
      <c r="JT142" s="516"/>
      <c r="JU142" s="516"/>
      <c r="JV142" s="516"/>
      <c r="JW142" s="516"/>
      <c r="JX142" s="516"/>
      <c r="JY142" s="516"/>
      <c r="JZ142" s="516"/>
      <c r="KA142" s="516"/>
      <c r="KB142" s="516"/>
      <c r="KC142" s="516"/>
      <c r="KD142" s="516"/>
      <c r="KE142" s="516"/>
      <c r="KF142" s="516"/>
      <c r="KG142" s="516"/>
      <c r="KH142" s="516"/>
      <c r="KI142" s="516"/>
      <c r="KJ142" s="516"/>
      <c r="KK142" s="516"/>
      <c r="KL142" s="516"/>
      <c r="KM142" s="516"/>
      <c r="KN142" s="516"/>
      <c r="KO142" s="516"/>
      <c r="KP142" s="516"/>
      <c r="KQ142" s="516"/>
      <c r="KR142" s="516"/>
      <c r="KS142" s="516"/>
      <c r="KT142" s="516"/>
      <c r="KU142" s="516"/>
      <c r="KV142" s="516"/>
      <c r="KW142" s="516"/>
      <c r="KX142" s="516"/>
      <c r="KY142" s="516"/>
      <c r="KZ142" s="516"/>
      <c r="LA142" s="516"/>
      <c r="LB142" s="516"/>
      <c r="LC142" s="516"/>
      <c r="LD142" s="516"/>
      <c r="LE142" s="516"/>
      <c r="LF142" s="516"/>
      <c r="LG142" s="516"/>
      <c r="LH142" s="516"/>
      <c r="LI142" s="516"/>
      <c r="LJ142" s="516"/>
      <c r="LK142" s="516"/>
      <c r="LL142" s="516"/>
      <c r="LM142" s="516"/>
      <c r="LN142" s="516"/>
      <c r="LO142" s="516"/>
      <c r="LP142" s="516"/>
      <c r="LQ142" s="516"/>
      <c r="LR142" s="516"/>
      <c r="LS142" s="516"/>
      <c r="LT142" s="516"/>
      <c r="LU142" s="516"/>
      <c r="LV142" s="516"/>
      <c r="LW142" s="516"/>
      <c r="LX142" s="516"/>
      <c r="LY142" s="516"/>
      <c r="LZ142" s="516"/>
      <c r="MA142" s="516"/>
      <c r="MB142" s="516"/>
      <c r="MC142" s="516"/>
      <c r="MD142" s="516"/>
      <c r="ME142" s="516"/>
      <c r="MF142" s="516"/>
      <c r="MG142" s="516"/>
      <c r="MH142" s="516"/>
      <c r="MI142" s="516"/>
      <c r="MJ142" s="516"/>
      <c r="MK142" s="516"/>
      <c r="ML142" s="516"/>
      <c r="MM142" s="516"/>
      <c r="MN142" s="516"/>
      <c r="MO142" s="516"/>
      <c r="MP142" s="516"/>
      <c r="MQ142" s="516"/>
      <c r="MR142" s="516"/>
      <c r="MS142" s="516"/>
      <c r="MT142" s="516"/>
      <c r="MU142" s="516"/>
      <c r="MV142" s="516"/>
      <c r="MW142" s="516"/>
      <c r="MX142" s="516"/>
      <c r="MY142" s="516"/>
      <c r="MZ142" s="516"/>
      <c r="NA142" s="516"/>
      <c r="NB142" s="516"/>
      <c r="NC142" s="516"/>
      <c r="ND142" s="516"/>
      <c r="NE142" s="516"/>
      <c r="NF142" s="516"/>
      <c r="NG142" s="516"/>
      <c r="NH142" s="516"/>
      <c r="NI142" s="516"/>
      <c r="NJ142" s="516"/>
      <c r="NK142" s="516"/>
      <c r="NL142" s="516"/>
      <c r="NM142" s="516"/>
      <c r="NN142" s="516"/>
      <c r="NO142" s="516"/>
      <c r="NP142" s="516"/>
      <c r="NQ142" s="516"/>
      <c r="NR142" s="516"/>
      <c r="NS142" s="516"/>
      <c r="NT142" s="516"/>
      <c r="NU142" s="516"/>
      <c r="NV142" s="516"/>
      <c r="NW142" s="516"/>
      <c r="NX142" s="516"/>
      <c r="NY142" s="516"/>
      <c r="NZ142" s="516"/>
      <c r="OA142" s="516"/>
      <c r="OB142" s="516"/>
      <c r="OC142" s="516"/>
      <c r="OD142" s="516"/>
      <c r="OE142" s="516"/>
      <c r="OF142" s="516"/>
      <c r="OG142" s="516"/>
      <c r="OH142" s="516"/>
      <c r="OI142" s="516"/>
      <c r="OJ142" s="516"/>
      <c r="OK142" s="516"/>
      <c r="OL142" s="516"/>
      <c r="OM142" s="516"/>
      <c r="ON142" s="516"/>
      <c r="OO142" s="516"/>
      <c r="OP142" s="516"/>
      <c r="OQ142" s="516"/>
      <c r="OR142" s="516"/>
      <c r="OS142" s="516"/>
      <c r="OT142" s="516"/>
      <c r="OU142" s="516"/>
      <c r="OV142" s="516"/>
      <c r="OW142" s="516"/>
      <c r="OX142" s="516"/>
      <c r="OY142" s="516"/>
      <c r="OZ142" s="516"/>
      <c r="PA142" s="516"/>
      <c r="PB142" s="516"/>
      <c r="PC142" s="516"/>
      <c r="PD142" s="516"/>
      <c r="PE142" s="516"/>
      <c r="PF142" s="516"/>
      <c r="PG142" s="516"/>
      <c r="PH142" s="516"/>
      <c r="PI142" s="516"/>
      <c r="PJ142" s="516"/>
      <c r="PK142" s="516"/>
      <c r="PL142" s="516"/>
      <c r="PM142" s="516"/>
      <c r="PN142" s="516"/>
      <c r="PO142" s="516"/>
      <c r="PP142" s="516"/>
      <c r="PQ142" s="516"/>
      <c r="PR142" s="516"/>
      <c r="PS142" s="516"/>
      <c r="PT142" s="516"/>
      <c r="PU142" s="516"/>
      <c r="PV142" s="516"/>
      <c r="PW142" s="516"/>
      <c r="PX142" s="516"/>
      <c r="PY142" s="516"/>
      <c r="PZ142" s="516"/>
      <c r="QA142" s="516"/>
      <c r="QB142" s="516"/>
      <c r="QC142" s="516"/>
      <c r="QD142" s="516"/>
      <c r="QE142" s="516"/>
      <c r="QF142" s="516"/>
      <c r="QG142" s="516"/>
      <c r="QH142" s="516"/>
      <c r="QI142" s="516"/>
      <c r="QJ142" s="516"/>
      <c r="QK142" s="516"/>
      <c r="QL142" s="516"/>
      <c r="QM142" s="516"/>
      <c r="QN142" s="516"/>
      <c r="QO142" s="516"/>
      <c r="QP142" s="516"/>
      <c r="QQ142" s="516"/>
      <c r="QR142" s="516"/>
      <c r="QS142" s="516"/>
      <c r="QT142" s="516"/>
      <c r="QU142" s="516"/>
      <c r="QV142" s="516"/>
      <c r="QW142" s="516"/>
      <c r="QX142" s="516"/>
      <c r="QY142" s="516"/>
      <c r="QZ142" s="516"/>
      <c r="RA142" s="516"/>
      <c r="RB142" s="516"/>
      <c r="RC142" s="516"/>
      <c r="RD142" s="516"/>
      <c r="RE142" s="516"/>
      <c r="RF142" s="516"/>
      <c r="RG142" s="516"/>
    </row>
    <row r="143" spans="5:475" x14ac:dyDescent="0.25">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c r="AA143" s="516"/>
      <c r="AB143" s="516"/>
      <c r="AC143" s="516"/>
      <c r="AD143" s="516"/>
      <c r="AE143" s="516"/>
      <c r="AF143" s="516"/>
      <c r="AG143" s="516"/>
      <c r="AH143" s="516"/>
      <c r="AI143" s="516"/>
      <c r="AJ143" s="516"/>
      <c r="AK143" s="516"/>
      <c r="AL143" s="516"/>
      <c r="AM143" s="516"/>
      <c r="AN143" s="516"/>
      <c r="AO143" s="516"/>
      <c r="AP143" s="516"/>
      <c r="AQ143" s="516"/>
      <c r="AR143" s="516"/>
      <c r="AS143" s="516"/>
      <c r="AT143" s="516"/>
      <c r="AU143" s="516"/>
      <c r="AV143" s="516"/>
      <c r="AW143" s="516"/>
      <c r="AX143" s="516"/>
      <c r="AY143" s="516"/>
      <c r="AZ143" s="516"/>
      <c r="BA143" s="516"/>
      <c r="BB143" s="516"/>
      <c r="BC143" s="516"/>
      <c r="BD143" s="516"/>
      <c r="BE143" s="516"/>
      <c r="BF143" s="516"/>
      <c r="BG143" s="516"/>
      <c r="BH143" s="516"/>
      <c r="BI143" s="516"/>
      <c r="BJ143" s="516"/>
      <c r="BK143" s="516"/>
      <c r="BL143" s="516"/>
      <c r="BM143" s="516"/>
      <c r="BN143" s="516"/>
      <c r="BO143" s="516"/>
      <c r="BP143" s="516"/>
      <c r="BQ143" s="516"/>
      <c r="BR143" s="516"/>
      <c r="BS143" s="516"/>
      <c r="BT143" s="516"/>
      <c r="BU143" s="516"/>
      <c r="BV143" s="516"/>
      <c r="BW143" s="516"/>
      <c r="BX143" s="516"/>
      <c r="BY143" s="516"/>
      <c r="BZ143" s="516"/>
      <c r="CA143" s="516"/>
      <c r="CB143" s="516"/>
      <c r="CC143" s="516"/>
      <c r="CD143" s="516"/>
      <c r="CE143" s="516"/>
      <c r="CF143" s="516"/>
      <c r="CG143" s="516"/>
      <c r="CH143" s="516"/>
      <c r="CI143" s="516"/>
      <c r="CJ143" s="516"/>
      <c r="CK143" s="516"/>
      <c r="CL143" s="516"/>
      <c r="CM143" s="516"/>
      <c r="CN143" s="516"/>
      <c r="CO143" s="516"/>
      <c r="CP143" s="516"/>
      <c r="CQ143" s="516"/>
      <c r="CR143" s="516"/>
      <c r="CS143" s="516"/>
      <c r="CT143" s="516"/>
      <c r="CU143" s="516"/>
      <c r="CV143" s="516"/>
      <c r="CW143" s="516"/>
      <c r="CX143" s="516"/>
      <c r="CY143" s="516"/>
      <c r="CZ143" s="516"/>
      <c r="DA143" s="516"/>
      <c r="DB143" s="516"/>
      <c r="DC143" s="516"/>
      <c r="DD143" s="516"/>
      <c r="DE143" s="516"/>
      <c r="DF143" s="516"/>
      <c r="DG143" s="516"/>
      <c r="DH143" s="516"/>
      <c r="DI143" s="516"/>
      <c r="DJ143" s="516"/>
      <c r="DK143" s="516"/>
      <c r="DL143" s="516"/>
      <c r="DM143" s="516"/>
      <c r="DN143" s="516"/>
      <c r="DO143" s="516"/>
      <c r="DP143" s="516"/>
      <c r="DQ143" s="516"/>
      <c r="DR143" s="516"/>
      <c r="DS143" s="516"/>
      <c r="DT143" s="516"/>
      <c r="DU143" s="516"/>
      <c r="DV143" s="516"/>
      <c r="DW143" s="516"/>
      <c r="DX143" s="516"/>
      <c r="DY143" s="516"/>
      <c r="DZ143" s="516"/>
      <c r="EA143" s="516"/>
      <c r="EB143" s="516"/>
      <c r="EC143" s="516"/>
      <c r="ED143" s="516"/>
      <c r="EE143" s="516"/>
      <c r="EF143" s="516"/>
      <c r="EG143" s="516"/>
      <c r="EH143" s="516"/>
      <c r="EI143" s="516"/>
      <c r="EJ143" s="516"/>
      <c r="EK143" s="516"/>
      <c r="EL143" s="516"/>
      <c r="EM143" s="516"/>
      <c r="EN143" s="516"/>
      <c r="EO143" s="516"/>
      <c r="EP143" s="516"/>
      <c r="EQ143" s="516"/>
      <c r="ER143" s="516"/>
      <c r="ES143" s="516"/>
      <c r="ET143" s="516"/>
      <c r="EU143" s="516"/>
      <c r="EV143" s="516"/>
      <c r="EW143" s="516"/>
      <c r="EX143" s="516"/>
      <c r="EY143" s="516"/>
      <c r="EZ143" s="516"/>
      <c r="FA143" s="516"/>
      <c r="FB143" s="516"/>
      <c r="FC143" s="516"/>
      <c r="FD143" s="516"/>
      <c r="FE143" s="516"/>
      <c r="FF143" s="516"/>
      <c r="FG143" s="516"/>
      <c r="FH143" s="516"/>
      <c r="FI143" s="516"/>
      <c r="FJ143" s="516"/>
      <c r="FK143" s="516"/>
      <c r="FL143" s="516"/>
      <c r="FM143" s="516"/>
      <c r="FN143" s="516"/>
      <c r="FO143" s="516"/>
      <c r="FP143" s="516"/>
      <c r="FQ143" s="516"/>
      <c r="FR143" s="516"/>
      <c r="FS143" s="516"/>
      <c r="FT143" s="516"/>
      <c r="FU143" s="516"/>
      <c r="FV143" s="516"/>
      <c r="FW143" s="516"/>
      <c r="FX143" s="516"/>
      <c r="FY143" s="516"/>
      <c r="FZ143" s="516"/>
      <c r="GA143" s="516"/>
      <c r="GB143" s="516"/>
      <c r="GC143" s="516"/>
      <c r="GD143" s="516"/>
      <c r="GE143" s="516"/>
      <c r="GF143" s="516"/>
      <c r="GG143" s="516"/>
      <c r="GH143" s="516"/>
      <c r="GI143" s="516"/>
      <c r="GJ143" s="516"/>
      <c r="GK143" s="516"/>
      <c r="GL143" s="516"/>
      <c r="GM143" s="516"/>
      <c r="GN143" s="516"/>
      <c r="GO143" s="516"/>
      <c r="GP143" s="516"/>
      <c r="GQ143" s="516"/>
      <c r="GR143" s="516"/>
      <c r="GS143" s="516"/>
      <c r="GT143" s="516"/>
      <c r="GU143" s="516"/>
      <c r="GV143" s="516"/>
      <c r="GW143" s="516"/>
      <c r="GX143" s="516"/>
      <c r="GY143" s="516"/>
      <c r="GZ143" s="516"/>
      <c r="HA143" s="516"/>
      <c r="HB143" s="516"/>
      <c r="HC143" s="516"/>
      <c r="HD143" s="516"/>
      <c r="HE143" s="516"/>
      <c r="HF143" s="516"/>
      <c r="HG143" s="516"/>
      <c r="HH143" s="516"/>
      <c r="HI143" s="516"/>
      <c r="HJ143" s="516"/>
      <c r="HK143" s="516"/>
      <c r="HL143" s="516"/>
      <c r="HM143" s="516"/>
      <c r="HN143" s="516"/>
      <c r="HO143" s="516"/>
      <c r="HP143" s="516"/>
      <c r="HQ143" s="516"/>
      <c r="HR143" s="516"/>
      <c r="HS143" s="516"/>
      <c r="HT143" s="516"/>
      <c r="HU143" s="516"/>
      <c r="HV143" s="516"/>
      <c r="HW143" s="516"/>
      <c r="HX143" s="516"/>
      <c r="HY143" s="516"/>
      <c r="HZ143" s="516"/>
      <c r="IA143" s="516"/>
      <c r="IB143" s="516"/>
      <c r="IC143" s="516"/>
      <c r="ID143" s="516"/>
      <c r="IE143" s="516"/>
      <c r="IF143" s="516"/>
      <c r="IG143" s="516"/>
      <c r="IH143" s="516"/>
      <c r="II143" s="516"/>
      <c r="IJ143" s="516"/>
      <c r="IK143" s="516"/>
      <c r="IL143" s="516"/>
      <c r="IM143" s="516"/>
      <c r="IN143" s="516"/>
      <c r="IO143" s="516"/>
      <c r="IP143" s="516"/>
      <c r="IQ143" s="516"/>
      <c r="IR143" s="516"/>
      <c r="IS143" s="516"/>
      <c r="IT143" s="516"/>
      <c r="IU143" s="516"/>
      <c r="IV143" s="516"/>
      <c r="IW143" s="516"/>
      <c r="IX143" s="516"/>
      <c r="IY143" s="516"/>
      <c r="IZ143" s="516"/>
      <c r="JA143" s="516"/>
      <c r="JB143" s="516"/>
      <c r="JC143" s="516"/>
      <c r="JD143" s="516"/>
      <c r="JE143" s="516"/>
      <c r="JF143" s="516"/>
      <c r="JG143" s="516"/>
      <c r="JH143" s="516"/>
      <c r="JI143" s="516"/>
      <c r="JJ143" s="516"/>
      <c r="JK143" s="516"/>
      <c r="JL143" s="516"/>
      <c r="JM143" s="516"/>
      <c r="JN143" s="516"/>
      <c r="JO143" s="516"/>
      <c r="JP143" s="516"/>
      <c r="JQ143" s="516"/>
      <c r="JR143" s="516"/>
      <c r="JS143" s="516"/>
      <c r="JT143" s="516"/>
      <c r="JU143" s="516"/>
      <c r="JV143" s="516"/>
      <c r="JW143" s="516"/>
      <c r="JX143" s="516"/>
      <c r="JY143" s="516"/>
      <c r="JZ143" s="516"/>
      <c r="KA143" s="516"/>
      <c r="KB143" s="516"/>
      <c r="KC143" s="516"/>
      <c r="KD143" s="516"/>
      <c r="KE143" s="516"/>
      <c r="KF143" s="516"/>
      <c r="KG143" s="516"/>
      <c r="KH143" s="516"/>
      <c r="KI143" s="516"/>
      <c r="KJ143" s="516"/>
      <c r="KK143" s="516"/>
      <c r="KL143" s="516"/>
      <c r="KM143" s="516"/>
      <c r="KN143" s="516"/>
      <c r="KO143" s="516"/>
      <c r="KP143" s="516"/>
      <c r="KQ143" s="516"/>
      <c r="KR143" s="516"/>
      <c r="KS143" s="516"/>
      <c r="KT143" s="516"/>
      <c r="KU143" s="516"/>
      <c r="KV143" s="516"/>
      <c r="KW143" s="516"/>
      <c r="KX143" s="516"/>
      <c r="KY143" s="516"/>
      <c r="KZ143" s="516"/>
      <c r="LA143" s="516"/>
      <c r="LB143" s="516"/>
      <c r="LC143" s="516"/>
      <c r="LD143" s="516"/>
      <c r="LE143" s="516"/>
      <c r="LF143" s="516"/>
      <c r="LG143" s="516"/>
      <c r="LH143" s="516"/>
      <c r="LI143" s="516"/>
      <c r="LJ143" s="516"/>
      <c r="LK143" s="516"/>
      <c r="LL143" s="516"/>
      <c r="LM143" s="516"/>
      <c r="LN143" s="516"/>
      <c r="LO143" s="516"/>
      <c r="LP143" s="516"/>
      <c r="LQ143" s="516"/>
      <c r="LR143" s="516"/>
      <c r="LS143" s="516"/>
      <c r="LT143" s="516"/>
      <c r="LU143" s="516"/>
      <c r="LV143" s="516"/>
      <c r="LW143" s="516"/>
      <c r="LX143" s="516"/>
      <c r="LY143" s="516"/>
      <c r="LZ143" s="516"/>
      <c r="MA143" s="516"/>
      <c r="MB143" s="516"/>
      <c r="MC143" s="516"/>
      <c r="MD143" s="516"/>
      <c r="ME143" s="516"/>
      <c r="MF143" s="516"/>
      <c r="MG143" s="516"/>
      <c r="MH143" s="516"/>
      <c r="MI143" s="516"/>
      <c r="MJ143" s="516"/>
      <c r="MK143" s="516"/>
      <c r="ML143" s="516"/>
      <c r="MM143" s="516"/>
      <c r="MN143" s="516"/>
      <c r="MO143" s="516"/>
      <c r="MP143" s="516"/>
      <c r="MQ143" s="516"/>
      <c r="MR143" s="516"/>
      <c r="MS143" s="516"/>
      <c r="MT143" s="516"/>
      <c r="MU143" s="516"/>
      <c r="MV143" s="516"/>
      <c r="MW143" s="516"/>
      <c r="MX143" s="516"/>
      <c r="MY143" s="516"/>
      <c r="MZ143" s="516"/>
      <c r="NA143" s="516"/>
      <c r="NB143" s="516"/>
      <c r="NC143" s="516"/>
      <c r="ND143" s="516"/>
      <c r="NE143" s="516"/>
      <c r="NF143" s="516"/>
      <c r="NG143" s="516"/>
      <c r="NH143" s="516"/>
      <c r="NI143" s="516"/>
      <c r="NJ143" s="516"/>
      <c r="NK143" s="516"/>
      <c r="NL143" s="516"/>
      <c r="NM143" s="516"/>
      <c r="NN143" s="516"/>
      <c r="NO143" s="516"/>
      <c r="NP143" s="516"/>
      <c r="NQ143" s="516"/>
      <c r="NR143" s="516"/>
      <c r="NS143" s="516"/>
      <c r="NT143" s="516"/>
      <c r="NU143" s="516"/>
      <c r="NV143" s="516"/>
      <c r="NW143" s="516"/>
      <c r="NX143" s="516"/>
      <c r="NY143" s="516"/>
      <c r="NZ143" s="516"/>
      <c r="OA143" s="516"/>
      <c r="OB143" s="516"/>
      <c r="OC143" s="516"/>
      <c r="OD143" s="516"/>
      <c r="OE143" s="516"/>
      <c r="OF143" s="516"/>
      <c r="OG143" s="516"/>
      <c r="OH143" s="516"/>
      <c r="OI143" s="516"/>
      <c r="OJ143" s="516"/>
      <c r="OK143" s="516"/>
      <c r="OL143" s="516"/>
      <c r="OM143" s="516"/>
      <c r="ON143" s="516"/>
      <c r="OO143" s="516"/>
      <c r="OP143" s="516"/>
      <c r="OQ143" s="516"/>
      <c r="OR143" s="516"/>
      <c r="OS143" s="516"/>
      <c r="OT143" s="516"/>
      <c r="OU143" s="516"/>
      <c r="OV143" s="516"/>
      <c r="OW143" s="516"/>
      <c r="OX143" s="516"/>
      <c r="OY143" s="516"/>
      <c r="OZ143" s="516"/>
      <c r="PA143" s="516"/>
      <c r="PB143" s="516"/>
      <c r="PC143" s="516"/>
      <c r="PD143" s="516"/>
      <c r="PE143" s="516"/>
      <c r="PF143" s="516"/>
      <c r="PG143" s="516"/>
      <c r="PH143" s="516"/>
      <c r="PI143" s="516"/>
      <c r="PJ143" s="516"/>
      <c r="PK143" s="516"/>
      <c r="PL143" s="516"/>
      <c r="PM143" s="516"/>
      <c r="PN143" s="516"/>
      <c r="PO143" s="516"/>
      <c r="PP143" s="516"/>
      <c r="PQ143" s="516"/>
      <c r="PR143" s="516"/>
      <c r="PS143" s="516"/>
      <c r="PT143" s="516"/>
      <c r="PU143" s="516"/>
      <c r="PV143" s="516"/>
      <c r="PW143" s="516"/>
      <c r="PX143" s="516"/>
      <c r="PY143" s="516"/>
      <c r="PZ143" s="516"/>
      <c r="QA143" s="516"/>
      <c r="QB143" s="516"/>
      <c r="QC143" s="516"/>
      <c r="QD143" s="516"/>
      <c r="QE143" s="516"/>
      <c r="QF143" s="516"/>
      <c r="QG143" s="516"/>
      <c r="QH143" s="516"/>
      <c r="QI143" s="516"/>
      <c r="QJ143" s="516"/>
      <c r="QK143" s="516"/>
      <c r="QL143" s="516"/>
      <c r="QM143" s="516"/>
      <c r="QN143" s="516"/>
      <c r="QO143" s="516"/>
      <c r="QP143" s="516"/>
      <c r="QQ143" s="516"/>
      <c r="QR143" s="516"/>
      <c r="QS143" s="516"/>
      <c r="QT143" s="516"/>
      <c r="QU143" s="516"/>
      <c r="QV143" s="516"/>
      <c r="QW143" s="516"/>
      <c r="QX143" s="516"/>
      <c r="QY143" s="516"/>
      <c r="QZ143" s="516"/>
      <c r="RA143" s="516"/>
      <c r="RB143" s="516"/>
      <c r="RC143" s="516"/>
      <c r="RD143" s="516"/>
      <c r="RE143" s="516"/>
      <c r="RF143" s="516"/>
      <c r="RG143" s="516"/>
    </row>
    <row r="144" spans="5:475" x14ac:dyDescent="0.25">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c r="AA144" s="516"/>
      <c r="AB144" s="516"/>
      <c r="AC144" s="516"/>
      <c r="AD144" s="516"/>
      <c r="AE144" s="516"/>
      <c r="AF144" s="516"/>
      <c r="AG144" s="516"/>
      <c r="AH144" s="516"/>
      <c r="AI144" s="516"/>
      <c r="AJ144" s="516"/>
      <c r="AK144" s="516"/>
      <c r="AL144" s="516"/>
      <c r="AM144" s="516"/>
      <c r="AN144" s="516"/>
      <c r="AO144" s="516"/>
      <c r="AP144" s="516"/>
      <c r="AQ144" s="516"/>
      <c r="AR144" s="516"/>
      <c r="AS144" s="516"/>
      <c r="AT144" s="516"/>
      <c r="AU144" s="516"/>
      <c r="AV144" s="516"/>
      <c r="AW144" s="516"/>
      <c r="AX144" s="516"/>
      <c r="AY144" s="516"/>
      <c r="AZ144" s="516"/>
      <c r="BA144" s="516"/>
      <c r="BB144" s="516"/>
      <c r="BC144" s="516"/>
      <c r="BD144" s="516"/>
      <c r="BE144" s="516"/>
      <c r="BF144" s="516"/>
      <c r="BG144" s="516"/>
      <c r="BH144" s="516"/>
      <c r="BI144" s="516"/>
      <c r="BJ144" s="516"/>
      <c r="BK144" s="516"/>
      <c r="BL144" s="516"/>
      <c r="BM144" s="516"/>
      <c r="BN144" s="516"/>
      <c r="BO144" s="516"/>
      <c r="BP144" s="516"/>
      <c r="BQ144" s="516"/>
      <c r="BR144" s="516"/>
      <c r="BS144" s="516"/>
      <c r="BT144" s="516"/>
      <c r="BU144" s="516"/>
      <c r="BV144" s="516"/>
      <c r="BW144" s="516"/>
      <c r="BX144" s="516"/>
      <c r="BY144" s="516"/>
      <c r="BZ144" s="516"/>
      <c r="CA144" s="516"/>
      <c r="CB144" s="516"/>
      <c r="CC144" s="516"/>
      <c r="CD144" s="516"/>
      <c r="CE144" s="516"/>
      <c r="CF144" s="516"/>
      <c r="CG144" s="516"/>
      <c r="CH144" s="516"/>
      <c r="CI144" s="516"/>
      <c r="CJ144" s="516"/>
      <c r="CK144" s="516"/>
      <c r="CL144" s="516"/>
      <c r="CM144" s="516"/>
      <c r="CN144" s="516"/>
      <c r="CO144" s="516"/>
      <c r="CP144" s="516"/>
      <c r="CQ144" s="516"/>
      <c r="CR144" s="516"/>
      <c r="CS144" s="516"/>
      <c r="CT144" s="516"/>
      <c r="CU144" s="516"/>
      <c r="CV144" s="516"/>
      <c r="CW144" s="516"/>
      <c r="CX144" s="516"/>
      <c r="CY144" s="516"/>
      <c r="CZ144" s="516"/>
      <c r="DA144" s="516"/>
      <c r="DB144" s="516"/>
      <c r="DC144" s="516"/>
      <c r="DD144" s="516"/>
      <c r="DE144" s="516"/>
      <c r="DF144" s="516"/>
      <c r="DG144" s="516"/>
      <c r="DH144" s="516"/>
      <c r="DI144" s="516"/>
      <c r="DJ144" s="516"/>
      <c r="DK144" s="516"/>
      <c r="DL144" s="516"/>
      <c r="DM144" s="516"/>
      <c r="DN144" s="516"/>
      <c r="DO144" s="516"/>
      <c r="DP144" s="516"/>
      <c r="DQ144" s="516"/>
      <c r="DR144" s="516"/>
      <c r="DS144" s="516"/>
      <c r="DT144" s="516"/>
      <c r="DU144" s="516"/>
      <c r="DV144" s="516"/>
      <c r="DW144" s="516"/>
      <c r="DX144" s="516"/>
      <c r="DY144" s="516"/>
      <c r="DZ144" s="516"/>
      <c r="EA144" s="516"/>
      <c r="EB144" s="516"/>
      <c r="EC144" s="516"/>
      <c r="ED144" s="516"/>
      <c r="EE144" s="516"/>
      <c r="EF144" s="516"/>
      <c r="EG144" s="516"/>
      <c r="EH144" s="516"/>
      <c r="EI144" s="516"/>
      <c r="EJ144" s="516"/>
      <c r="EK144" s="516"/>
      <c r="EL144" s="516"/>
      <c r="EM144" s="516"/>
      <c r="EN144" s="516"/>
      <c r="EO144" s="516"/>
      <c r="EP144" s="516"/>
      <c r="EQ144" s="516"/>
      <c r="ER144" s="516"/>
      <c r="ES144" s="516"/>
      <c r="ET144" s="516"/>
      <c r="EU144" s="516"/>
      <c r="EV144" s="516"/>
      <c r="EW144" s="516"/>
      <c r="EX144" s="516"/>
      <c r="EY144" s="516"/>
      <c r="EZ144" s="516"/>
      <c r="FA144" s="516"/>
      <c r="FB144" s="516"/>
      <c r="FC144" s="516"/>
      <c r="FD144" s="516"/>
      <c r="FE144" s="516"/>
      <c r="FF144" s="516"/>
      <c r="FG144" s="516"/>
      <c r="FH144" s="516"/>
      <c r="FI144" s="516"/>
      <c r="FJ144" s="516"/>
      <c r="FK144" s="516"/>
      <c r="FL144" s="516"/>
      <c r="FM144" s="516"/>
      <c r="FN144" s="516"/>
      <c r="FO144" s="516"/>
      <c r="FP144" s="516"/>
      <c r="FQ144" s="516"/>
      <c r="FR144" s="516"/>
      <c r="FS144" s="516"/>
      <c r="FT144" s="516"/>
      <c r="FU144" s="516"/>
      <c r="FV144" s="516"/>
      <c r="FW144" s="516"/>
      <c r="FX144" s="516"/>
      <c r="FY144" s="516"/>
      <c r="FZ144" s="516"/>
      <c r="GA144" s="516"/>
      <c r="GB144" s="516"/>
      <c r="GC144" s="516"/>
      <c r="GD144" s="516"/>
      <c r="GE144" s="516"/>
      <c r="GF144" s="516"/>
      <c r="GG144" s="516"/>
      <c r="GH144" s="516"/>
      <c r="GI144" s="516"/>
      <c r="GJ144" s="516"/>
      <c r="GK144" s="516"/>
      <c r="GL144" s="516"/>
      <c r="GM144" s="516"/>
      <c r="GN144" s="516"/>
      <c r="GO144" s="516"/>
      <c r="GP144" s="516"/>
      <c r="GQ144" s="516"/>
      <c r="GR144" s="516"/>
      <c r="GS144" s="516"/>
      <c r="GT144" s="516"/>
      <c r="GU144" s="516"/>
      <c r="GV144" s="516"/>
      <c r="GW144" s="516"/>
      <c r="GX144" s="516"/>
      <c r="GY144" s="516"/>
      <c r="GZ144" s="516"/>
      <c r="HA144" s="516"/>
      <c r="HB144" s="516"/>
      <c r="HC144" s="516"/>
      <c r="HD144" s="516"/>
      <c r="HE144" s="516"/>
      <c r="HF144" s="516"/>
      <c r="HG144" s="516"/>
      <c r="HH144" s="516"/>
      <c r="HI144" s="516"/>
      <c r="HJ144" s="516"/>
      <c r="HK144" s="516"/>
      <c r="HL144" s="516"/>
      <c r="HM144" s="516"/>
      <c r="HN144" s="516"/>
      <c r="HO144" s="516"/>
      <c r="HP144" s="516"/>
      <c r="HQ144" s="516"/>
      <c r="HR144" s="516"/>
      <c r="HS144" s="516"/>
      <c r="HT144" s="516"/>
      <c r="HU144" s="516"/>
      <c r="HV144" s="516"/>
      <c r="HW144" s="516"/>
      <c r="HX144" s="516"/>
      <c r="HY144" s="516"/>
      <c r="HZ144" s="516"/>
      <c r="IA144" s="516"/>
      <c r="IB144" s="516"/>
      <c r="IC144" s="516"/>
      <c r="ID144" s="516"/>
      <c r="IE144" s="516"/>
      <c r="IF144" s="516"/>
      <c r="IG144" s="516"/>
      <c r="IH144" s="516"/>
      <c r="II144" s="516"/>
      <c r="IJ144" s="516"/>
      <c r="IK144" s="516"/>
      <c r="IL144" s="516"/>
      <c r="IM144" s="516"/>
      <c r="IN144" s="516"/>
      <c r="IO144" s="516"/>
      <c r="IP144" s="516"/>
      <c r="IQ144" s="516"/>
      <c r="IR144" s="516"/>
      <c r="IS144" s="516"/>
      <c r="IT144" s="516"/>
      <c r="IU144" s="516"/>
      <c r="IV144" s="516"/>
      <c r="IW144" s="516"/>
      <c r="IX144" s="516"/>
      <c r="IY144" s="516"/>
      <c r="IZ144" s="516"/>
      <c r="JA144" s="516"/>
      <c r="JB144" s="516"/>
      <c r="JC144" s="516"/>
      <c r="JD144" s="516"/>
      <c r="JE144" s="516"/>
      <c r="JF144" s="516"/>
      <c r="JG144" s="516"/>
      <c r="JH144" s="516"/>
      <c r="JI144" s="516"/>
      <c r="JJ144" s="516"/>
      <c r="JK144" s="516"/>
      <c r="JL144" s="516"/>
      <c r="JM144" s="516"/>
      <c r="JN144" s="516"/>
      <c r="JO144" s="516"/>
      <c r="JP144" s="516"/>
      <c r="JQ144" s="516"/>
      <c r="JR144" s="516"/>
      <c r="JS144" s="516"/>
      <c r="JT144" s="516"/>
      <c r="JU144" s="516"/>
      <c r="JV144" s="516"/>
      <c r="JW144" s="516"/>
      <c r="JX144" s="516"/>
      <c r="JY144" s="516"/>
      <c r="JZ144" s="516"/>
      <c r="KA144" s="516"/>
      <c r="KB144" s="516"/>
      <c r="KC144" s="516"/>
      <c r="KD144" s="516"/>
      <c r="KE144" s="516"/>
      <c r="KF144" s="516"/>
      <c r="KG144" s="516"/>
      <c r="KH144" s="516"/>
      <c r="KI144" s="516"/>
      <c r="KJ144" s="516"/>
      <c r="KK144" s="516"/>
      <c r="KL144" s="516"/>
      <c r="KM144" s="516"/>
      <c r="KN144" s="516"/>
      <c r="KO144" s="516"/>
      <c r="KP144" s="516"/>
      <c r="KQ144" s="516"/>
      <c r="KR144" s="516"/>
      <c r="KS144" s="516"/>
      <c r="KT144" s="516"/>
      <c r="KU144" s="516"/>
      <c r="KV144" s="516"/>
      <c r="KW144" s="516"/>
      <c r="KX144" s="516"/>
      <c r="KY144" s="516"/>
      <c r="KZ144" s="516"/>
      <c r="LA144" s="516"/>
      <c r="LB144" s="516"/>
      <c r="LC144" s="516"/>
      <c r="LD144" s="516"/>
      <c r="LE144" s="516"/>
      <c r="LF144" s="516"/>
      <c r="LG144" s="516"/>
      <c r="LH144" s="516"/>
      <c r="LI144" s="516"/>
      <c r="LJ144" s="516"/>
      <c r="LK144" s="516"/>
      <c r="LL144" s="516"/>
      <c r="LM144" s="516"/>
      <c r="LN144" s="516"/>
      <c r="LO144" s="516"/>
      <c r="LP144" s="516"/>
      <c r="LQ144" s="516"/>
      <c r="LR144" s="516"/>
      <c r="LS144" s="516"/>
      <c r="LT144" s="516"/>
      <c r="LU144" s="516"/>
      <c r="LV144" s="516"/>
      <c r="LW144" s="516"/>
      <c r="LX144" s="516"/>
      <c r="LY144" s="516"/>
      <c r="LZ144" s="516"/>
      <c r="MA144" s="516"/>
      <c r="MB144" s="516"/>
      <c r="MC144" s="516"/>
      <c r="MD144" s="516"/>
      <c r="ME144" s="516"/>
      <c r="MF144" s="516"/>
      <c r="MG144" s="516"/>
      <c r="MH144" s="516"/>
      <c r="MI144" s="516"/>
      <c r="MJ144" s="516"/>
      <c r="MK144" s="516"/>
      <c r="ML144" s="516"/>
      <c r="MM144" s="516"/>
      <c r="MN144" s="516"/>
      <c r="MO144" s="516"/>
      <c r="MP144" s="516"/>
      <c r="MQ144" s="516"/>
      <c r="MR144" s="516"/>
      <c r="MS144" s="516"/>
      <c r="MT144" s="516"/>
      <c r="MU144" s="516"/>
      <c r="MV144" s="516"/>
      <c r="MW144" s="516"/>
      <c r="MX144" s="516"/>
      <c r="MY144" s="516"/>
      <c r="MZ144" s="516"/>
      <c r="NA144" s="516"/>
      <c r="NB144" s="516"/>
      <c r="NC144" s="516"/>
      <c r="ND144" s="516"/>
      <c r="NE144" s="516"/>
      <c r="NF144" s="516"/>
      <c r="NG144" s="516"/>
      <c r="NH144" s="516"/>
      <c r="NI144" s="516"/>
      <c r="NJ144" s="516"/>
      <c r="NK144" s="516"/>
      <c r="NL144" s="516"/>
      <c r="NM144" s="516"/>
      <c r="NN144" s="516"/>
      <c r="NO144" s="516"/>
      <c r="NP144" s="516"/>
      <c r="NQ144" s="516"/>
      <c r="NR144" s="516"/>
      <c r="NS144" s="516"/>
      <c r="NT144" s="516"/>
      <c r="NU144" s="516"/>
      <c r="NV144" s="516"/>
      <c r="NW144" s="516"/>
      <c r="NX144" s="516"/>
      <c r="NY144" s="516"/>
      <c r="NZ144" s="516"/>
      <c r="OA144" s="516"/>
      <c r="OB144" s="516"/>
      <c r="OC144" s="516"/>
      <c r="OD144" s="516"/>
      <c r="OE144" s="516"/>
      <c r="OF144" s="516"/>
      <c r="OG144" s="516"/>
      <c r="OH144" s="516"/>
      <c r="OI144" s="516"/>
      <c r="OJ144" s="516"/>
      <c r="OK144" s="516"/>
      <c r="OL144" s="516"/>
      <c r="OM144" s="516"/>
      <c r="ON144" s="516"/>
      <c r="OO144" s="516"/>
      <c r="OP144" s="516"/>
      <c r="OQ144" s="516"/>
      <c r="OR144" s="516"/>
      <c r="OS144" s="516"/>
      <c r="OT144" s="516"/>
      <c r="OU144" s="516"/>
      <c r="OV144" s="516"/>
      <c r="OW144" s="516"/>
      <c r="OX144" s="516"/>
      <c r="OY144" s="516"/>
      <c r="OZ144" s="516"/>
      <c r="PA144" s="516"/>
      <c r="PB144" s="516"/>
      <c r="PC144" s="516"/>
      <c r="PD144" s="516"/>
      <c r="PE144" s="516"/>
      <c r="PF144" s="516"/>
      <c r="PG144" s="516"/>
      <c r="PH144" s="516"/>
      <c r="PI144" s="516"/>
      <c r="PJ144" s="516"/>
      <c r="PK144" s="516"/>
      <c r="PL144" s="516"/>
      <c r="PM144" s="516"/>
      <c r="PN144" s="516"/>
      <c r="PO144" s="516"/>
      <c r="PP144" s="516"/>
      <c r="PQ144" s="516"/>
      <c r="PR144" s="516"/>
      <c r="PS144" s="516"/>
      <c r="PT144" s="516"/>
      <c r="PU144" s="516"/>
      <c r="PV144" s="516"/>
      <c r="PW144" s="516"/>
      <c r="PX144" s="516"/>
      <c r="PY144" s="516"/>
      <c r="PZ144" s="516"/>
      <c r="QA144" s="516"/>
      <c r="QB144" s="516"/>
      <c r="QC144" s="516"/>
      <c r="QD144" s="516"/>
      <c r="QE144" s="516"/>
      <c r="QF144" s="516"/>
      <c r="QG144" s="516"/>
      <c r="QH144" s="516"/>
      <c r="QI144" s="516"/>
      <c r="QJ144" s="516"/>
      <c r="QK144" s="516"/>
      <c r="QL144" s="516"/>
      <c r="QM144" s="516"/>
      <c r="QN144" s="516"/>
      <c r="QO144" s="516"/>
      <c r="QP144" s="516"/>
      <c r="QQ144" s="516"/>
      <c r="QR144" s="516"/>
      <c r="QS144" s="516"/>
      <c r="QT144" s="516"/>
      <c r="QU144" s="516"/>
      <c r="QV144" s="516"/>
      <c r="QW144" s="516"/>
      <c r="QX144" s="516"/>
      <c r="QY144" s="516"/>
      <c r="QZ144" s="516"/>
      <c r="RA144" s="516"/>
      <c r="RB144" s="516"/>
      <c r="RC144" s="516"/>
      <c r="RD144" s="516"/>
      <c r="RE144" s="516"/>
      <c r="RF144" s="516"/>
      <c r="RG144" s="516"/>
    </row>
    <row r="145" spans="5:475" x14ac:dyDescent="0.25">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c r="AA145" s="516"/>
      <c r="AB145" s="516"/>
      <c r="AC145" s="516"/>
      <c r="AD145" s="516"/>
      <c r="AE145" s="516"/>
      <c r="AF145" s="516"/>
      <c r="AG145" s="516"/>
      <c r="AH145" s="516"/>
      <c r="AI145" s="516"/>
      <c r="AJ145" s="516"/>
      <c r="AK145" s="516"/>
      <c r="AL145" s="516"/>
      <c r="AM145" s="516"/>
      <c r="AN145" s="516"/>
      <c r="AO145" s="516"/>
      <c r="AP145" s="516"/>
      <c r="AQ145" s="516"/>
      <c r="AR145" s="516"/>
      <c r="AS145" s="516"/>
      <c r="AT145" s="516"/>
      <c r="AU145" s="516"/>
      <c r="AV145" s="516"/>
      <c r="AW145" s="516"/>
      <c r="AX145" s="516"/>
      <c r="AY145" s="516"/>
      <c r="AZ145" s="516"/>
      <c r="BA145" s="516"/>
      <c r="BB145" s="516"/>
      <c r="BC145" s="516"/>
      <c r="BD145" s="516"/>
      <c r="BE145" s="516"/>
      <c r="BF145" s="516"/>
      <c r="BG145" s="516"/>
      <c r="BH145" s="516"/>
      <c r="BI145" s="516"/>
      <c r="BJ145" s="516"/>
      <c r="BK145" s="516"/>
      <c r="BL145" s="516"/>
      <c r="BM145" s="516"/>
      <c r="BN145" s="516"/>
      <c r="BO145" s="516"/>
      <c r="BP145" s="516"/>
      <c r="BQ145" s="516"/>
      <c r="BR145" s="516"/>
      <c r="BS145" s="516"/>
      <c r="BT145" s="516"/>
      <c r="BU145" s="516"/>
      <c r="BV145" s="516"/>
      <c r="BW145" s="516"/>
      <c r="BX145" s="516"/>
      <c r="BY145" s="516"/>
      <c r="BZ145" s="516"/>
      <c r="CA145" s="516"/>
      <c r="CB145" s="516"/>
      <c r="CC145" s="516"/>
      <c r="CD145" s="516"/>
      <c r="CE145" s="516"/>
      <c r="CF145" s="516"/>
      <c r="CG145" s="516"/>
      <c r="CH145" s="516"/>
      <c r="CI145" s="516"/>
      <c r="CJ145" s="516"/>
      <c r="CK145" s="516"/>
      <c r="CL145" s="516"/>
      <c r="CM145" s="516"/>
      <c r="CN145" s="516"/>
      <c r="CO145" s="516"/>
      <c r="CP145" s="516"/>
      <c r="CQ145" s="516"/>
      <c r="CR145" s="516"/>
      <c r="CS145" s="516"/>
      <c r="CT145" s="516"/>
      <c r="CU145" s="516"/>
      <c r="CV145" s="516"/>
      <c r="CW145" s="516"/>
      <c r="CX145" s="516"/>
      <c r="CY145" s="516"/>
      <c r="CZ145" s="516"/>
      <c r="DA145" s="516"/>
      <c r="DB145" s="516"/>
      <c r="DC145" s="516"/>
      <c r="DD145" s="516"/>
      <c r="DE145" s="516"/>
      <c r="DF145" s="516"/>
      <c r="DG145" s="516"/>
      <c r="DH145" s="516"/>
      <c r="DI145" s="516"/>
      <c r="DJ145" s="516"/>
      <c r="DK145" s="516"/>
      <c r="DL145" s="516"/>
      <c r="DM145" s="516"/>
      <c r="DN145" s="516"/>
      <c r="DO145" s="516"/>
      <c r="DP145" s="516"/>
      <c r="DQ145" s="516"/>
      <c r="DR145" s="516"/>
      <c r="DS145" s="516"/>
      <c r="DT145" s="516"/>
      <c r="DU145" s="516"/>
      <c r="DV145" s="516"/>
      <c r="DW145" s="516"/>
      <c r="DX145" s="516"/>
      <c r="DY145" s="516"/>
      <c r="DZ145" s="516"/>
      <c r="EA145" s="516"/>
      <c r="EB145" s="516"/>
      <c r="EC145" s="516"/>
      <c r="ED145" s="516"/>
      <c r="EE145" s="516"/>
      <c r="EF145" s="516"/>
      <c r="EG145" s="516"/>
      <c r="EH145" s="516"/>
      <c r="EI145" s="516"/>
      <c r="EJ145" s="516"/>
      <c r="EK145" s="516"/>
      <c r="EL145" s="516"/>
      <c r="EM145" s="516"/>
      <c r="EN145" s="516"/>
      <c r="EO145" s="516"/>
      <c r="EP145" s="516"/>
      <c r="EQ145" s="516"/>
      <c r="ER145" s="516"/>
      <c r="ES145" s="516"/>
      <c r="ET145" s="516"/>
      <c r="EU145" s="516"/>
      <c r="EV145" s="516"/>
      <c r="EW145" s="516"/>
      <c r="EX145" s="516"/>
      <c r="EY145" s="516"/>
      <c r="EZ145" s="516"/>
      <c r="FA145" s="516"/>
      <c r="FB145" s="516"/>
      <c r="FC145" s="516"/>
      <c r="FD145" s="516"/>
      <c r="FE145" s="516"/>
      <c r="FF145" s="516"/>
      <c r="FG145" s="516"/>
      <c r="FH145" s="516"/>
      <c r="FI145" s="516"/>
      <c r="FJ145" s="516"/>
      <c r="FK145" s="516"/>
      <c r="FL145" s="516"/>
      <c r="FM145" s="516"/>
      <c r="FN145" s="516"/>
      <c r="FO145" s="516"/>
      <c r="FP145" s="516"/>
      <c r="FQ145" s="516"/>
      <c r="FR145" s="516"/>
      <c r="FS145" s="516"/>
      <c r="FT145" s="516"/>
      <c r="FU145" s="516"/>
      <c r="FV145" s="516"/>
      <c r="FW145" s="516"/>
      <c r="FX145" s="516"/>
      <c r="FY145" s="516"/>
      <c r="FZ145" s="516"/>
      <c r="GA145" s="516"/>
      <c r="GB145" s="516"/>
      <c r="GC145" s="516"/>
      <c r="GD145" s="516"/>
      <c r="GE145" s="516"/>
      <c r="GF145" s="516"/>
      <c r="GG145" s="516"/>
      <c r="GH145" s="516"/>
      <c r="GI145" s="516"/>
      <c r="GJ145" s="516"/>
      <c r="GK145" s="516"/>
      <c r="GL145" s="516"/>
      <c r="GM145" s="516"/>
      <c r="GN145" s="516"/>
      <c r="GO145" s="516"/>
      <c r="GP145" s="516"/>
      <c r="GQ145" s="516"/>
      <c r="GR145" s="516"/>
      <c r="GS145" s="516"/>
      <c r="GT145" s="516"/>
      <c r="GU145" s="516"/>
      <c r="GV145" s="516"/>
      <c r="GW145" s="516"/>
      <c r="GX145" s="516"/>
      <c r="GY145" s="516"/>
      <c r="GZ145" s="516"/>
      <c r="HA145" s="516"/>
      <c r="HB145" s="516"/>
      <c r="HC145" s="516"/>
      <c r="HD145" s="516"/>
      <c r="HE145" s="516"/>
      <c r="HF145" s="516"/>
      <c r="HG145" s="516"/>
      <c r="HH145" s="516"/>
      <c r="HI145" s="516"/>
      <c r="HJ145" s="516"/>
      <c r="HK145" s="516"/>
      <c r="HL145" s="516"/>
      <c r="HM145" s="516"/>
      <c r="HN145" s="516"/>
      <c r="HO145" s="516"/>
      <c r="HP145" s="516"/>
      <c r="HQ145" s="516"/>
      <c r="HR145" s="516"/>
      <c r="HS145" s="516"/>
      <c r="HT145" s="516"/>
      <c r="HU145" s="516"/>
      <c r="HV145" s="516"/>
      <c r="HW145" s="516"/>
      <c r="HX145" s="516"/>
      <c r="HY145" s="516"/>
      <c r="HZ145" s="516"/>
      <c r="IA145" s="516"/>
      <c r="IB145" s="516"/>
      <c r="IC145" s="516"/>
      <c r="ID145" s="516"/>
      <c r="IE145" s="516"/>
      <c r="IF145" s="516"/>
      <c r="IG145" s="516"/>
      <c r="IH145" s="516"/>
      <c r="II145" s="516"/>
      <c r="IJ145" s="516"/>
      <c r="IK145" s="516"/>
      <c r="IL145" s="516"/>
      <c r="IM145" s="516"/>
      <c r="IN145" s="516"/>
      <c r="IO145" s="516"/>
      <c r="IP145" s="516"/>
      <c r="IQ145" s="516"/>
      <c r="IR145" s="516"/>
      <c r="IS145" s="516"/>
      <c r="IT145" s="516"/>
      <c r="IU145" s="516"/>
      <c r="IV145" s="516"/>
      <c r="IW145" s="516"/>
      <c r="IX145" s="516"/>
      <c r="IY145" s="516"/>
      <c r="IZ145" s="516"/>
      <c r="JA145" s="516"/>
      <c r="JB145" s="516"/>
      <c r="JC145" s="516"/>
      <c r="JD145" s="516"/>
      <c r="JE145" s="516"/>
      <c r="JF145" s="516"/>
      <c r="JG145" s="516"/>
      <c r="JH145" s="516"/>
      <c r="JI145" s="516"/>
      <c r="JJ145" s="516"/>
      <c r="JK145" s="516"/>
      <c r="JL145" s="516"/>
      <c r="JM145" s="516"/>
      <c r="JN145" s="516"/>
      <c r="JO145" s="516"/>
      <c r="JP145" s="516"/>
      <c r="JQ145" s="516"/>
      <c r="JR145" s="516"/>
      <c r="JS145" s="516"/>
      <c r="JT145" s="516"/>
      <c r="JU145" s="516"/>
      <c r="JV145" s="516"/>
      <c r="JW145" s="516"/>
      <c r="JX145" s="516"/>
      <c r="JY145" s="516"/>
      <c r="JZ145" s="516"/>
      <c r="KA145" s="516"/>
      <c r="KB145" s="516"/>
      <c r="KC145" s="516"/>
      <c r="KD145" s="516"/>
      <c r="KE145" s="516"/>
      <c r="KF145" s="516"/>
      <c r="KG145" s="516"/>
      <c r="KH145" s="516"/>
      <c r="KI145" s="516"/>
      <c r="KJ145" s="516"/>
      <c r="KK145" s="516"/>
      <c r="KL145" s="516"/>
      <c r="KM145" s="516"/>
      <c r="KN145" s="516"/>
      <c r="KO145" s="516"/>
      <c r="KP145" s="516"/>
      <c r="KQ145" s="516"/>
      <c r="KR145" s="516"/>
      <c r="KS145" s="516"/>
      <c r="KT145" s="516"/>
      <c r="KU145" s="516"/>
      <c r="KV145" s="516"/>
      <c r="KW145" s="516"/>
      <c r="KX145" s="516"/>
      <c r="KY145" s="516"/>
      <c r="KZ145" s="516"/>
      <c r="LA145" s="516"/>
      <c r="LB145" s="516"/>
      <c r="LC145" s="516"/>
      <c r="LD145" s="516"/>
      <c r="LE145" s="516"/>
      <c r="LF145" s="516"/>
      <c r="LG145" s="516"/>
      <c r="LH145" s="516"/>
      <c r="LI145" s="516"/>
      <c r="LJ145" s="516"/>
      <c r="LK145" s="516"/>
      <c r="LL145" s="516"/>
      <c r="LM145" s="516"/>
      <c r="LN145" s="516"/>
      <c r="LO145" s="516"/>
      <c r="LP145" s="516"/>
      <c r="LQ145" s="516"/>
      <c r="LR145" s="516"/>
      <c r="LS145" s="516"/>
      <c r="LT145" s="516"/>
      <c r="LU145" s="516"/>
      <c r="LV145" s="516"/>
      <c r="LW145" s="516"/>
      <c r="LX145" s="516"/>
      <c r="LY145" s="516"/>
      <c r="LZ145" s="516"/>
      <c r="MA145" s="516"/>
      <c r="MB145" s="516"/>
      <c r="MC145" s="516"/>
      <c r="MD145" s="516"/>
      <c r="ME145" s="516"/>
      <c r="MF145" s="516"/>
      <c r="MG145" s="516"/>
      <c r="MH145" s="516"/>
      <c r="MI145" s="516"/>
      <c r="MJ145" s="516"/>
      <c r="MK145" s="516"/>
      <c r="ML145" s="516"/>
      <c r="MM145" s="516"/>
      <c r="MN145" s="516"/>
      <c r="MO145" s="516"/>
      <c r="MP145" s="516"/>
      <c r="MQ145" s="516"/>
      <c r="MR145" s="516"/>
      <c r="MS145" s="516"/>
      <c r="MT145" s="516"/>
      <c r="MU145" s="516"/>
      <c r="MV145" s="516"/>
      <c r="MW145" s="516"/>
      <c r="MX145" s="516"/>
      <c r="MY145" s="516"/>
      <c r="MZ145" s="516"/>
      <c r="NA145" s="516"/>
      <c r="NB145" s="516"/>
      <c r="NC145" s="516"/>
      <c r="ND145" s="516"/>
      <c r="NE145" s="516"/>
      <c r="NF145" s="516"/>
      <c r="NG145" s="516"/>
      <c r="NH145" s="516"/>
      <c r="NI145" s="516"/>
      <c r="NJ145" s="516"/>
      <c r="NK145" s="516"/>
      <c r="NL145" s="516"/>
      <c r="NM145" s="516"/>
      <c r="NN145" s="516"/>
      <c r="NO145" s="516"/>
      <c r="NP145" s="516"/>
      <c r="NQ145" s="516"/>
      <c r="NR145" s="516"/>
      <c r="NS145" s="516"/>
      <c r="NT145" s="516"/>
      <c r="NU145" s="516"/>
      <c r="NV145" s="516"/>
      <c r="NW145" s="516"/>
      <c r="NX145" s="516"/>
      <c r="NY145" s="516"/>
      <c r="NZ145" s="516"/>
      <c r="OA145" s="516"/>
      <c r="OB145" s="516"/>
      <c r="OC145" s="516"/>
      <c r="OD145" s="516"/>
      <c r="OE145" s="516"/>
      <c r="OF145" s="516"/>
      <c r="OG145" s="516"/>
      <c r="OH145" s="516"/>
      <c r="OI145" s="516"/>
      <c r="OJ145" s="516"/>
      <c r="OK145" s="516"/>
      <c r="OL145" s="516"/>
      <c r="OM145" s="516"/>
      <c r="ON145" s="516"/>
      <c r="OO145" s="516"/>
      <c r="OP145" s="516"/>
      <c r="OQ145" s="516"/>
      <c r="OR145" s="516"/>
      <c r="OS145" s="516"/>
      <c r="OT145" s="516"/>
      <c r="OU145" s="516"/>
      <c r="OV145" s="516"/>
      <c r="OW145" s="516"/>
      <c r="OX145" s="516"/>
      <c r="OY145" s="516"/>
      <c r="OZ145" s="516"/>
      <c r="PA145" s="516"/>
      <c r="PB145" s="516"/>
      <c r="PC145" s="516"/>
      <c r="PD145" s="516"/>
      <c r="PE145" s="516"/>
      <c r="PF145" s="516"/>
      <c r="PG145" s="516"/>
      <c r="PH145" s="516"/>
      <c r="PI145" s="516"/>
      <c r="PJ145" s="516"/>
      <c r="PK145" s="516"/>
      <c r="PL145" s="516"/>
      <c r="PM145" s="516"/>
      <c r="PN145" s="516"/>
      <c r="PO145" s="516"/>
      <c r="PP145" s="516"/>
      <c r="PQ145" s="516"/>
      <c r="PR145" s="516"/>
      <c r="PS145" s="516"/>
      <c r="PT145" s="516"/>
      <c r="PU145" s="516"/>
      <c r="PV145" s="516"/>
      <c r="PW145" s="516"/>
      <c r="PX145" s="516"/>
      <c r="PY145" s="516"/>
      <c r="PZ145" s="516"/>
      <c r="QA145" s="516"/>
      <c r="QB145" s="516"/>
      <c r="QC145" s="516"/>
      <c r="QD145" s="516"/>
      <c r="QE145" s="516"/>
      <c r="QF145" s="516"/>
      <c r="QG145" s="516"/>
      <c r="QH145" s="516"/>
      <c r="QI145" s="516"/>
      <c r="QJ145" s="516"/>
      <c r="QK145" s="516"/>
      <c r="QL145" s="516"/>
      <c r="QM145" s="516"/>
      <c r="QN145" s="516"/>
      <c r="QO145" s="516"/>
      <c r="QP145" s="516"/>
      <c r="QQ145" s="516"/>
      <c r="QR145" s="516"/>
      <c r="QS145" s="516"/>
      <c r="QT145" s="516"/>
      <c r="QU145" s="516"/>
      <c r="QV145" s="516"/>
      <c r="QW145" s="516"/>
      <c r="QX145" s="516"/>
      <c r="QY145" s="516"/>
      <c r="QZ145" s="516"/>
      <c r="RA145" s="516"/>
      <c r="RB145" s="516"/>
      <c r="RC145" s="516"/>
      <c r="RD145" s="516"/>
      <c r="RE145" s="516"/>
      <c r="RF145" s="516"/>
      <c r="RG145" s="516"/>
    </row>
    <row r="146" spans="5:475" x14ac:dyDescent="0.25">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c r="AA146" s="516"/>
      <c r="AB146" s="516"/>
      <c r="AC146" s="516"/>
      <c r="AD146" s="516"/>
      <c r="AE146" s="516"/>
      <c r="AF146" s="516"/>
      <c r="AG146" s="516"/>
      <c r="AH146" s="516"/>
      <c r="AI146" s="516"/>
      <c r="AJ146" s="516"/>
      <c r="AK146" s="516"/>
      <c r="AL146" s="516"/>
      <c r="AM146" s="516"/>
      <c r="AN146" s="516"/>
      <c r="AO146" s="516"/>
      <c r="AP146" s="516"/>
      <c r="AQ146" s="516"/>
      <c r="AR146" s="516"/>
      <c r="AS146" s="516"/>
      <c r="AT146" s="516"/>
      <c r="AU146" s="516"/>
      <c r="AV146" s="516"/>
      <c r="AW146" s="516"/>
      <c r="AX146" s="516"/>
      <c r="AY146" s="516"/>
      <c r="AZ146" s="516"/>
      <c r="BA146" s="516"/>
      <c r="BB146" s="516"/>
      <c r="BC146" s="516"/>
      <c r="BD146" s="516"/>
      <c r="BE146" s="516"/>
      <c r="BF146" s="516"/>
      <c r="BG146" s="516"/>
      <c r="BH146" s="516"/>
      <c r="BI146" s="516"/>
      <c r="BJ146" s="516"/>
      <c r="BK146" s="516"/>
      <c r="BL146" s="516"/>
      <c r="BM146" s="516"/>
      <c r="BN146" s="516"/>
      <c r="BO146" s="516"/>
      <c r="BP146" s="516"/>
      <c r="BQ146" s="516"/>
      <c r="BR146" s="516"/>
      <c r="BS146" s="516"/>
      <c r="BT146" s="516"/>
      <c r="BU146" s="516"/>
      <c r="BV146" s="516"/>
      <c r="BW146" s="516"/>
      <c r="BX146" s="516"/>
      <c r="BY146" s="516"/>
      <c r="BZ146" s="516"/>
      <c r="CA146" s="516"/>
      <c r="CB146" s="516"/>
      <c r="CC146" s="516"/>
      <c r="CD146" s="516"/>
      <c r="CE146" s="516"/>
      <c r="CF146" s="516"/>
      <c r="CG146" s="516"/>
      <c r="CH146" s="516"/>
      <c r="CI146" s="516"/>
      <c r="CJ146" s="516"/>
      <c r="CK146" s="516"/>
      <c r="CL146" s="516"/>
      <c r="CM146" s="516"/>
      <c r="CN146" s="516"/>
      <c r="CO146" s="516"/>
      <c r="CP146" s="516"/>
      <c r="CQ146" s="516"/>
      <c r="CR146" s="516"/>
      <c r="CS146" s="516"/>
      <c r="CT146" s="516"/>
      <c r="CU146" s="516"/>
      <c r="CV146" s="516"/>
      <c r="CW146" s="516"/>
      <c r="CX146" s="516"/>
      <c r="CY146" s="516"/>
      <c r="CZ146" s="516"/>
      <c r="DA146" s="516"/>
      <c r="DB146" s="516"/>
      <c r="DC146" s="516"/>
      <c r="DD146" s="516"/>
      <c r="DE146" s="516"/>
      <c r="DF146" s="516"/>
      <c r="DG146" s="516"/>
      <c r="DH146" s="516"/>
      <c r="DI146" s="516"/>
      <c r="DJ146" s="516"/>
      <c r="DK146" s="516"/>
      <c r="DL146" s="516"/>
      <c r="DM146" s="516"/>
      <c r="DN146" s="516"/>
      <c r="DO146" s="516"/>
      <c r="DP146" s="516"/>
      <c r="DQ146" s="516"/>
      <c r="DR146" s="516"/>
      <c r="DS146" s="516"/>
      <c r="DT146" s="516"/>
      <c r="DU146" s="516"/>
      <c r="DV146" s="516"/>
      <c r="DW146" s="516"/>
      <c r="DX146" s="516"/>
      <c r="DY146" s="516"/>
      <c r="DZ146" s="516"/>
      <c r="EA146" s="516"/>
      <c r="EB146" s="516"/>
      <c r="EC146" s="516"/>
      <c r="ED146" s="516"/>
      <c r="EE146" s="516"/>
      <c r="EF146" s="516"/>
      <c r="EG146" s="516"/>
      <c r="EH146" s="516"/>
      <c r="EI146" s="516"/>
      <c r="EJ146" s="516"/>
      <c r="EK146" s="516"/>
      <c r="EL146" s="516"/>
      <c r="EM146" s="516"/>
      <c r="EN146" s="516"/>
      <c r="EO146" s="516"/>
      <c r="EP146" s="516"/>
      <c r="EQ146" s="516"/>
      <c r="ER146" s="516"/>
      <c r="ES146" s="516"/>
      <c r="ET146" s="516"/>
      <c r="EU146" s="516"/>
      <c r="EV146" s="516"/>
      <c r="EW146" s="516"/>
      <c r="EX146" s="516"/>
      <c r="EY146" s="516"/>
      <c r="EZ146" s="516"/>
      <c r="FA146" s="516"/>
      <c r="FB146" s="516"/>
      <c r="FC146" s="516"/>
      <c r="FD146" s="516"/>
      <c r="FE146" s="516"/>
      <c r="FF146" s="516"/>
      <c r="FG146" s="516"/>
      <c r="FH146" s="516"/>
      <c r="FI146" s="516"/>
      <c r="FJ146" s="516"/>
      <c r="FK146" s="516"/>
      <c r="FL146" s="516"/>
      <c r="FM146" s="516"/>
      <c r="FN146" s="516"/>
      <c r="FO146" s="516"/>
      <c r="FP146" s="516"/>
      <c r="FQ146" s="516"/>
      <c r="FR146" s="516"/>
      <c r="FS146" s="516"/>
      <c r="FT146" s="516"/>
      <c r="FU146" s="516"/>
      <c r="FV146" s="516"/>
      <c r="FW146" s="516"/>
      <c r="FX146" s="516"/>
      <c r="FY146" s="516"/>
      <c r="FZ146" s="516"/>
      <c r="GA146" s="516"/>
      <c r="GB146" s="516"/>
      <c r="GC146" s="516"/>
      <c r="GD146" s="516"/>
      <c r="GE146" s="516"/>
      <c r="GF146" s="516"/>
      <c r="GG146" s="516"/>
      <c r="GH146" s="516"/>
      <c r="GI146" s="516"/>
      <c r="GJ146" s="516"/>
      <c r="GK146" s="516"/>
      <c r="GL146" s="516"/>
      <c r="GM146" s="516"/>
      <c r="GN146" s="516"/>
      <c r="GO146" s="516"/>
      <c r="GP146" s="516"/>
      <c r="GQ146" s="516"/>
      <c r="GR146" s="516"/>
      <c r="GS146" s="516"/>
      <c r="GT146" s="516"/>
      <c r="GU146" s="516"/>
      <c r="GV146" s="516"/>
      <c r="GW146" s="516"/>
      <c r="GX146" s="516"/>
      <c r="GY146" s="516"/>
      <c r="GZ146" s="516"/>
      <c r="HA146" s="516"/>
      <c r="HB146" s="516"/>
      <c r="HC146" s="516"/>
      <c r="HD146" s="516"/>
      <c r="HE146" s="516"/>
      <c r="HF146" s="516"/>
      <c r="HG146" s="516"/>
      <c r="HH146" s="516"/>
      <c r="HI146" s="516"/>
      <c r="HJ146" s="516"/>
      <c r="HK146" s="516"/>
      <c r="HL146" s="516"/>
      <c r="HM146" s="516"/>
      <c r="HN146" s="516"/>
      <c r="HO146" s="516"/>
      <c r="HP146" s="516"/>
      <c r="HQ146" s="516"/>
      <c r="HR146" s="516"/>
      <c r="HS146" s="516"/>
      <c r="HT146" s="516"/>
      <c r="HU146" s="516"/>
      <c r="HV146" s="516"/>
      <c r="HW146" s="516"/>
      <c r="HX146" s="516"/>
      <c r="HY146" s="516"/>
      <c r="HZ146" s="516"/>
      <c r="IA146" s="516"/>
      <c r="IB146" s="516"/>
      <c r="IC146" s="516"/>
      <c r="ID146" s="516"/>
      <c r="IE146" s="516"/>
      <c r="IF146" s="516"/>
      <c r="IG146" s="516"/>
      <c r="IH146" s="516"/>
      <c r="II146" s="516"/>
      <c r="IJ146" s="516"/>
      <c r="IK146" s="516"/>
      <c r="IL146" s="516"/>
      <c r="IM146" s="516"/>
      <c r="IN146" s="516"/>
      <c r="IO146" s="516"/>
      <c r="IP146" s="516"/>
      <c r="IQ146" s="516"/>
      <c r="IR146" s="516"/>
      <c r="IS146" s="516"/>
      <c r="IT146" s="516"/>
      <c r="IU146" s="516"/>
      <c r="IV146" s="516"/>
      <c r="IW146" s="516"/>
      <c r="IX146" s="516"/>
      <c r="IY146" s="516"/>
      <c r="IZ146" s="516"/>
      <c r="JA146" s="516"/>
      <c r="JB146" s="516"/>
      <c r="JC146" s="516"/>
      <c r="JD146" s="516"/>
      <c r="JE146" s="516"/>
      <c r="JF146" s="516"/>
      <c r="JG146" s="516"/>
      <c r="JH146" s="516"/>
      <c r="JI146" s="516"/>
      <c r="JJ146" s="516"/>
      <c r="JK146" s="516"/>
      <c r="JL146" s="516"/>
      <c r="JM146" s="516"/>
      <c r="JN146" s="516"/>
      <c r="JO146" s="516"/>
      <c r="JP146" s="516"/>
      <c r="JQ146" s="516"/>
      <c r="JR146" s="516"/>
      <c r="JS146" s="516"/>
      <c r="JT146" s="516"/>
      <c r="JU146" s="516"/>
      <c r="JV146" s="516"/>
      <c r="JW146" s="516"/>
      <c r="JX146" s="516"/>
      <c r="JY146" s="516"/>
      <c r="JZ146" s="516"/>
      <c r="KA146" s="516"/>
      <c r="KB146" s="516"/>
      <c r="KC146" s="516"/>
      <c r="KD146" s="516"/>
      <c r="KE146" s="516"/>
      <c r="KF146" s="516"/>
      <c r="KG146" s="516"/>
      <c r="KH146" s="516"/>
      <c r="KI146" s="516"/>
      <c r="KJ146" s="516"/>
      <c r="KK146" s="516"/>
      <c r="KL146" s="516"/>
      <c r="KM146" s="516"/>
      <c r="KN146" s="516"/>
      <c r="KO146" s="516"/>
      <c r="KP146" s="516"/>
      <c r="KQ146" s="516"/>
      <c r="KR146" s="516"/>
      <c r="KS146" s="516"/>
      <c r="KT146" s="516"/>
      <c r="KU146" s="516"/>
      <c r="KV146" s="516"/>
      <c r="KW146" s="516"/>
      <c r="KX146" s="516"/>
      <c r="KY146" s="516"/>
      <c r="KZ146" s="516"/>
      <c r="LA146" s="516"/>
      <c r="LB146" s="516"/>
      <c r="LC146" s="516"/>
      <c r="LD146" s="516"/>
      <c r="LE146" s="516"/>
      <c r="LF146" s="516"/>
      <c r="LG146" s="516"/>
      <c r="LH146" s="516"/>
      <c r="LI146" s="516"/>
      <c r="LJ146" s="516"/>
      <c r="LK146" s="516"/>
      <c r="LL146" s="516"/>
      <c r="LM146" s="516"/>
      <c r="LN146" s="516"/>
      <c r="LO146" s="516"/>
      <c r="LP146" s="516"/>
      <c r="LQ146" s="516"/>
      <c r="LR146" s="516"/>
      <c r="LS146" s="516"/>
      <c r="LT146" s="516"/>
      <c r="LU146" s="516"/>
      <c r="LV146" s="516"/>
      <c r="LW146" s="516"/>
      <c r="LX146" s="516"/>
      <c r="LY146" s="516"/>
      <c r="LZ146" s="516"/>
      <c r="MA146" s="516"/>
      <c r="MB146" s="516"/>
      <c r="MC146" s="516"/>
      <c r="MD146" s="516"/>
      <c r="ME146" s="516"/>
      <c r="MF146" s="516"/>
      <c r="MG146" s="516"/>
      <c r="MH146" s="516"/>
      <c r="MI146" s="516"/>
      <c r="MJ146" s="516"/>
      <c r="MK146" s="516"/>
      <c r="ML146" s="516"/>
      <c r="MM146" s="516"/>
      <c r="MN146" s="516"/>
      <c r="MO146" s="516"/>
      <c r="MP146" s="516"/>
      <c r="MQ146" s="516"/>
      <c r="MR146" s="516"/>
      <c r="MS146" s="516"/>
      <c r="MT146" s="516"/>
      <c r="MU146" s="516"/>
      <c r="MV146" s="516"/>
      <c r="MW146" s="516"/>
      <c r="MX146" s="516"/>
      <c r="MY146" s="516"/>
      <c r="MZ146" s="516"/>
      <c r="NA146" s="516"/>
      <c r="NB146" s="516"/>
      <c r="NC146" s="516"/>
      <c r="ND146" s="516"/>
      <c r="NE146" s="516"/>
      <c r="NF146" s="516"/>
      <c r="NG146" s="516"/>
      <c r="NH146" s="516"/>
      <c r="NI146" s="516"/>
      <c r="NJ146" s="516"/>
      <c r="NK146" s="516"/>
      <c r="NL146" s="516"/>
      <c r="NM146" s="516"/>
      <c r="NN146" s="516"/>
      <c r="NO146" s="516"/>
      <c r="NP146" s="516"/>
      <c r="NQ146" s="516"/>
      <c r="NR146" s="516"/>
      <c r="NS146" s="516"/>
      <c r="NT146" s="516"/>
      <c r="NU146" s="516"/>
      <c r="NV146" s="516"/>
      <c r="NW146" s="516"/>
      <c r="NX146" s="516"/>
      <c r="NY146" s="516"/>
      <c r="NZ146" s="516"/>
      <c r="OA146" s="516"/>
      <c r="OB146" s="516"/>
      <c r="OC146" s="516"/>
      <c r="OD146" s="516"/>
      <c r="OE146" s="516"/>
      <c r="OF146" s="516"/>
      <c r="OG146" s="516"/>
      <c r="OH146" s="516"/>
      <c r="OI146" s="516"/>
      <c r="OJ146" s="516"/>
      <c r="OK146" s="516"/>
      <c r="OL146" s="516"/>
      <c r="OM146" s="516"/>
      <c r="ON146" s="516"/>
      <c r="OO146" s="516"/>
      <c r="OP146" s="516"/>
      <c r="OQ146" s="516"/>
      <c r="OR146" s="516"/>
      <c r="OS146" s="516"/>
      <c r="OT146" s="516"/>
      <c r="OU146" s="516"/>
      <c r="OV146" s="516"/>
      <c r="OW146" s="516"/>
      <c r="OX146" s="516"/>
      <c r="OY146" s="516"/>
      <c r="OZ146" s="516"/>
      <c r="PA146" s="516"/>
      <c r="PB146" s="516"/>
      <c r="PC146" s="516"/>
      <c r="PD146" s="516"/>
      <c r="PE146" s="516"/>
      <c r="PF146" s="516"/>
      <c r="PG146" s="516"/>
      <c r="PH146" s="516"/>
      <c r="PI146" s="516"/>
      <c r="PJ146" s="516"/>
      <c r="PK146" s="516"/>
      <c r="PL146" s="516"/>
      <c r="PM146" s="516"/>
      <c r="PN146" s="516"/>
      <c r="PO146" s="516"/>
      <c r="PP146" s="516"/>
      <c r="PQ146" s="516"/>
      <c r="PR146" s="516"/>
      <c r="PS146" s="516"/>
      <c r="PT146" s="516"/>
      <c r="PU146" s="516"/>
      <c r="PV146" s="516"/>
      <c r="PW146" s="516"/>
      <c r="PX146" s="516"/>
      <c r="PY146" s="516"/>
      <c r="PZ146" s="516"/>
      <c r="QA146" s="516"/>
      <c r="QB146" s="516"/>
      <c r="QC146" s="516"/>
      <c r="QD146" s="516"/>
      <c r="QE146" s="516"/>
      <c r="QF146" s="516"/>
      <c r="QG146" s="516"/>
      <c r="QH146" s="516"/>
      <c r="QI146" s="516"/>
      <c r="QJ146" s="516"/>
      <c r="QK146" s="516"/>
      <c r="QL146" s="516"/>
      <c r="QM146" s="516"/>
      <c r="QN146" s="516"/>
      <c r="QO146" s="516"/>
      <c r="QP146" s="516"/>
      <c r="QQ146" s="516"/>
      <c r="QR146" s="516"/>
      <c r="QS146" s="516"/>
      <c r="QT146" s="516"/>
      <c r="QU146" s="516"/>
      <c r="QV146" s="516"/>
      <c r="QW146" s="516"/>
      <c r="QX146" s="516"/>
      <c r="QY146" s="516"/>
      <c r="QZ146" s="516"/>
      <c r="RA146" s="516"/>
      <c r="RB146" s="516"/>
      <c r="RC146" s="516"/>
      <c r="RD146" s="516"/>
      <c r="RE146" s="516"/>
      <c r="RF146" s="516"/>
      <c r="RG146" s="516"/>
    </row>
    <row r="147" spans="5:475" x14ac:dyDescent="0.25">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c r="AA147" s="516"/>
      <c r="AB147" s="516"/>
      <c r="AC147" s="516"/>
      <c r="AD147" s="516"/>
      <c r="AE147" s="516"/>
      <c r="AF147" s="516"/>
      <c r="AG147" s="516"/>
      <c r="AH147" s="516"/>
      <c r="AI147" s="516"/>
      <c r="AJ147" s="516"/>
      <c r="AK147" s="516"/>
      <c r="AL147" s="516"/>
      <c r="AM147" s="516"/>
      <c r="AN147" s="516"/>
      <c r="AO147" s="516"/>
      <c r="AP147" s="516"/>
      <c r="AQ147" s="516"/>
      <c r="AR147" s="516"/>
      <c r="AS147" s="516"/>
      <c r="AT147" s="516"/>
      <c r="AU147" s="516"/>
      <c r="AV147" s="516"/>
      <c r="AW147" s="516"/>
      <c r="AX147" s="516"/>
      <c r="AY147" s="516"/>
      <c r="AZ147" s="516"/>
      <c r="BA147" s="516"/>
      <c r="BB147" s="516"/>
      <c r="BC147" s="516"/>
      <c r="BD147" s="516"/>
      <c r="BE147" s="516"/>
      <c r="BF147" s="516"/>
      <c r="BG147" s="516"/>
      <c r="BH147" s="516"/>
      <c r="BI147" s="516"/>
      <c r="BJ147" s="516"/>
      <c r="BK147" s="516"/>
      <c r="BL147" s="516"/>
      <c r="BM147" s="516"/>
      <c r="BN147" s="516"/>
      <c r="BO147" s="516"/>
      <c r="BP147" s="516"/>
      <c r="BQ147" s="516"/>
      <c r="BR147" s="516"/>
      <c r="BS147" s="516"/>
      <c r="BT147" s="516"/>
      <c r="BU147" s="516"/>
      <c r="BV147" s="516"/>
      <c r="BW147" s="516"/>
      <c r="BX147" s="516"/>
      <c r="BY147" s="516"/>
      <c r="BZ147" s="516"/>
      <c r="CA147" s="516"/>
      <c r="CB147" s="516"/>
      <c r="CC147" s="516"/>
      <c r="CD147" s="516"/>
      <c r="CE147" s="516"/>
      <c r="CF147" s="516"/>
      <c r="CG147" s="516"/>
      <c r="CH147" s="516"/>
      <c r="CI147" s="516"/>
      <c r="CJ147" s="516"/>
      <c r="CK147" s="516"/>
      <c r="CL147" s="516"/>
      <c r="CM147" s="516"/>
      <c r="CN147" s="516"/>
      <c r="CO147" s="516"/>
      <c r="CP147" s="516"/>
      <c r="CQ147" s="516"/>
      <c r="CR147" s="516"/>
      <c r="CS147" s="516"/>
      <c r="CT147" s="516"/>
      <c r="CU147" s="516"/>
      <c r="CV147" s="516"/>
      <c r="CW147" s="516"/>
      <c r="CX147" s="516"/>
      <c r="CY147" s="516"/>
      <c r="CZ147" s="516"/>
      <c r="DA147" s="516"/>
      <c r="DB147" s="516"/>
      <c r="DC147" s="516"/>
      <c r="DD147" s="516"/>
      <c r="DE147" s="516"/>
      <c r="DF147" s="516"/>
      <c r="DG147" s="516"/>
      <c r="DH147" s="516"/>
      <c r="DI147" s="516"/>
      <c r="DJ147" s="516"/>
      <c r="DK147" s="516"/>
      <c r="DL147" s="516"/>
      <c r="DM147" s="516"/>
      <c r="DN147" s="516"/>
      <c r="DO147" s="516"/>
      <c r="DP147" s="516"/>
      <c r="DQ147" s="516"/>
      <c r="DR147" s="516"/>
      <c r="DS147" s="516"/>
      <c r="DT147" s="516"/>
      <c r="DU147" s="516"/>
      <c r="DV147" s="516"/>
      <c r="DW147" s="516"/>
      <c r="DX147" s="516"/>
      <c r="DY147" s="516"/>
      <c r="DZ147" s="516"/>
      <c r="EA147" s="516"/>
      <c r="EB147" s="516"/>
      <c r="EC147" s="516"/>
      <c r="ED147" s="516"/>
      <c r="EE147" s="516"/>
      <c r="EF147" s="516"/>
      <c r="EG147" s="516"/>
      <c r="EH147" s="516"/>
      <c r="EI147" s="516"/>
      <c r="EJ147" s="516"/>
      <c r="EK147" s="516"/>
      <c r="EL147" s="516"/>
      <c r="EM147" s="516"/>
      <c r="EN147" s="516"/>
      <c r="EO147" s="516"/>
      <c r="EP147" s="516"/>
      <c r="EQ147" s="516"/>
      <c r="ER147" s="516"/>
      <c r="ES147" s="516"/>
      <c r="ET147" s="516"/>
      <c r="EU147" s="516"/>
      <c r="EV147" s="516"/>
      <c r="EW147" s="516"/>
      <c r="EX147" s="516"/>
      <c r="EY147" s="516"/>
      <c r="EZ147" s="516"/>
      <c r="FA147" s="516"/>
      <c r="FB147" s="516"/>
      <c r="FC147" s="516"/>
      <c r="FD147" s="516"/>
      <c r="FE147" s="516"/>
      <c r="FF147" s="516"/>
      <c r="FG147" s="516"/>
      <c r="FH147" s="516"/>
      <c r="FI147" s="516"/>
      <c r="FJ147" s="516"/>
      <c r="FK147" s="516"/>
      <c r="FL147" s="516"/>
      <c r="FM147" s="516"/>
      <c r="FN147" s="516"/>
      <c r="FO147" s="516"/>
      <c r="FP147" s="516"/>
      <c r="FQ147" s="516"/>
      <c r="FR147" s="516"/>
      <c r="FS147" s="516"/>
      <c r="FT147" s="516"/>
      <c r="FU147" s="516"/>
      <c r="FV147" s="516"/>
      <c r="FW147" s="516"/>
      <c r="FX147" s="516"/>
      <c r="FY147" s="516"/>
      <c r="FZ147" s="516"/>
      <c r="GA147" s="516"/>
      <c r="GB147" s="516"/>
      <c r="GC147" s="516"/>
      <c r="GD147" s="516"/>
      <c r="GE147" s="516"/>
      <c r="GF147" s="516"/>
      <c r="GG147" s="516"/>
      <c r="GH147" s="516"/>
      <c r="GI147" s="516"/>
      <c r="GJ147" s="516"/>
      <c r="GK147" s="516"/>
      <c r="GL147" s="516"/>
      <c r="GM147" s="516"/>
      <c r="GN147" s="516"/>
      <c r="GO147" s="516"/>
      <c r="GP147" s="516"/>
      <c r="GQ147" s="516"/>
      <c r="GR147" s="516"/>
      <c r="GS147" s="516"/>
      <c r="GT147" s="516"/>
      <c r="GU147" s="516"/>
      <c r="GV147" s="516"/>
      <c r="GW147" s="516"/>
      <c r="GX147" s="516"/>
      <c r="GY147" s="516"/>
      <c r="GZ147" s="516"/>
      <c r="HA147" s="516"/>
      <c r="HB147" s="516"/>
      <c r="HC147" s="516"/>
      <c r="HD147" s="516"/>
      <c r="HE147" s="516"/>
      <c r="HF147" s="516"/>
      <c r="HG147" s="516"/>
      <c r="HH147" s="516"/>
      <c r="HI147" s="516"/>
      <c r="HJ147" s="516"/>
      <c r="HK147" s="516"/>
      <c r="HL147" s="516"/>
      <c r="HM147" s="516"/>
      <c r="HN147" s="516"/>
      <c r="HO147" s="516"/>
      <c r="HP147" s="516"/>
      <c r="HQ147" s="516"/>
      <c r="HR147" s="516"/>
      <c r="HS147" s="516"/>
      <c r="HT147" s="516"/>
      <c r="HU147" s="516"/>
      <c r="HV147" s="516"/>
      <c r="HW147" s="516"/>
      <c r="HX147" s="516"/>
      <c r="HY147" s="516"/>
      <c r="HZ147" s="516"/>
      <c r="IA147" s="516"/>
      <c r="IB147" s="516"/>
      <c r="IC147" s="516"/>
      <c r="ID147" s="516"/>
      <c r="IE147" s="516"/>
      <c r="IF147" s="516"/>
      <c r="IG147" s="516"/>
      <c r="IH147" s="516"/>
      <c r="II147" s="516"/>
      <c r="IJ147" s="516"/>
      <c r="IK147" s="516"/>
      <c r="IL147" s="516"/>
      <c r="IM147" s="516"/>
      <c r="IN147" s="516"/>
      <c r="IO147" s="516"/>
      <c r="IP147" s="516"/>
      <c r="IQ147" s="516"/>
      <c r="IR147" s="516"/>
      <c r="IS147" s="516"/>
      <c r="IT147" s="516"/>
      <c r="IU147" s="516"/>
      <c r="IV147" s="516"/>
      <c r="IW147" s="516"/>
      <c r="IX147" s="516"/>
      <c r="IY147" s="516"/>
      <c r="IZ147" s="516"/>
      <c r="JA147" s="516"/>
      <c r="JB147" s="516"/>
      <c r="JC147" s="516"/>
      <c r="JD147" s="516"/>
      <c r="JE147" s="516"/>
      <c r="JF147" s="516"/>
      <c r="JG147" s="516"/>
      <c r="JH147" s="516"/>
      <c r="JI147" s="516"/>
      <c r="JJ147" s="516"/>
      <c r="JK147" s="516"/>
      <c r="JL147" s="516"/>
      <c r="JM147" s="516"/>
      <c r="JN147" s="516"/>
      <c r="JO147" s="516"/>
      <c r="JP147" s="516"/>
      <c r="JQ147" s="516"/>
      <c r="JR147" s="516"/>
      <c r="JS147" s="516"/>
      <c r="JT147" s="516"/>
      <c r="JU147" s="516"/>
      <c r="JV147" s="516"/>
      <c r="JW147" s="516"/>
      <c r="JX147" s="516"/>
      <c r="JY147" s="516"/>
      <c r="JZ147" s="516"/>
      <c r="KA147" s="516"/>
      <c r="KB147" s="516"/>
      <c r="KC147" s="516"/>
      <c r="KD147" s="516"/>
      <c r="KE147" s="516"/>
      <c r="KF147" s="516"/>
      <c r="KG147" s="516"/>
      <c r="KH147" s="516"/>
      <c r="KI147" s="516"/>
      <c r="KJ147" s="516"/>
      <c r="KK147" s="516"/>
      <c r="KL147" s="516"/>
      <c r="KM147" s="516"/>
      <c r="KN147" s="516"/>
      <c r="KO147" s="516"/>
      <c r="KP147" s="516"/>
      <c r="KQ147" s="516"/>
      <c r="KR147" s="516"/>
      <c r="KS147" s="516"/>
      <c r="KT147" s="516"/>
      <c r="KU147" s="516"/>
      <c r="KV147" s="516"/>
      <c r="KW147" s="516"/>
      <c r="KX147" s="516"/>
      <c r="KY147" s="516"/>
      <c r="KZ147" s="516"/>
      <c r="LA147" s="516"/>
      <c r="LB147" s="516"/>
      <c r="LC147" s="516"/>
      <c r="LD147" s="516"/>
      <c r="LE147" s="516"/>
      <c r="LF147" s="516"/>
      <c r="LG147" s="516"/>
      <c r="LH147" s="516"/>
      <c r="LI147" s="516"/>
      <c r="LJ147" s="516"/>
      <c r="LK147" s="516"/>
      <c r="LL147" s="516"/>
      <c r="LM147" s="516"/>
      <c r="LN147" s="516"/>
      <c r="LO147" s="516"/>
      <c r="LP147" s="516"/>
      <c r="LQ147" s="516"/>
      <c r="LR147" s="516"/>
      <c r="LS147" s="516"/>
      <c r="LT147" s="516"/>
      <c r="LU147" s="516"/>
      <c r="LV147" s="516"/>
      <c r="LW147" s="516"/>
      <c r="LX147" s="516"/>
      <c r="LY147" s="516"/>
      <c r="LZ147" s="516"/>
      <c r="MA147" s="516"/>
      <c r="MB147" s="516"/>
      <c r="MC147" s="516"/>
      <c r="MD147" s="516"/>
      <c r="ME147" s="516"/>
      <c r="MF147" s="516"/>
      <c r="MG147" s="516"/>
      <c r="MH147" s="516"/>
      <c r="MI147" s="516"/>
      <c r="MJ147" s="516"/>
      <c r="MK147" s="516"/>
      <c r="ML147" s="516"/>
      <c r="MM147" s="516"/>
      <c r="MN147" s="516"/>
      <c r="MO147" s="516"/>
      <c r="MP147" s="516"/>
      <c r="MQ147" s="516"/>
      <c r="MR147" s="516"/>
      <c r="MS147" s="516"/>
      <c r="MT147" s="516"/>
      <c r="MU147" s="516"/>
      <c r="MV147" s="516"/>
      <c r="MW147" s="516"/>
      <c r="MX147" s="516"/>
      <c r="MY147" s="516"/>
      <c r="MZ147" s="516"/>
      <c r="NA147" s="516"/>
      <c r="NB147" s="516"/>
      <c r="NC147" s="516"/>
      <c r="ND147" s="516"/>
      <c r="NE147" s="516"/>
      <c r="NF147" s="516"/>
      <c r="NG147" s="516"/>
      <c r="NH147" s="516"/>
      <c r="NI147" s="516"/>
      <c r="NJ147" s="516"/>
      <c r="NK147" s="516"/>
      <c r="NL147" s="516"/>
      <c r="NM147" s="516"/>
      <c r="NN147" s="516"/>
      <c r="NO147" s="516"/>
      <c r="NP147" s="516"/>
      <c r="NQ147" s="516"/>
      <c r="NR147" s="516"/>
      <c r="NS147" s="516"/>
      <c r="NT147" s="516"/>
      <c r="NU147" s="516"/>
      <c r="NV147" s="516"/>
      <c r="NW147" s="516"/>
      <c r="NX147" s="516"/>
      <c r="NY147" s="516"/>
      <c r="NZ147" s="516"/>
      <c r="OA147" s="516"/>
      <c r="OB147" s="516"/>
      <c r="OC147" s="516"/>
      <c r="OD147" s="516"/>
      <c r="OE147" s="516"/>
      <c r="OF147" s="516"/>
      <c r="OG147" s="516"/>
      <c r="OH147" s="516"/>
      <c r="OI147" s="516"/>
      <c r="OJ147" s="516"/>
      <c r="OK147" s="516"/>
      <c r="OL147" s="516"/>
      <c r="OM147" s="516"/>
      <c r="ON147" s="516"/>
      <c r="OO147" s="516"/>
      <c r="OP147" s="516"/>
      <c r="OQ147" s="516"/>
      <c r="OR147" s="516"/>
      <c r="OS147" s="516"/>
      <c r="OT147" s="516"/>
      <c r="OU147" s="516"/>
      <c r="OV147" s="516"/>
      <c r="OW147" s="516"/>
      <c r="OX147" s="516"/>
      <c r="OY147" s="516"/>
      <c r="OZ147" s="516"/>
      <c r="PA147" s="516"/>
      <c r="PB147" s="516"/>
      <c r="PC147" s="516"/>
      <c r="PD147" s="516"/>
      <c r="PE147" s="516"/>
      <c r="PF147" s="516"/>
      <c r="PG147" s="516"/>
      <c r="PH147" s="516"/>
      <c r="PI147" s="516"/>
      <c r="PJ147" s="516"/>
      <c r="PK147" s="516"/>
      <c r="PL147" s="516"/>
      <c r="PM147" s="516"/>
      <c r="PN147" s="516"/>
      <c r="PO147" s="516"/>
      <c r="PP147" s="516"/>
      <c r="PQ147" s="516"/>
      <c r="PR147" s="516"/>
      <c r="PS147" s="516"/>
      <c r="PT147" s="516"/>
      <c r="PU147" s="516"/>
      <c r="PV147" s="516"/>
      <c r="PW147" s="516"/>
      <c r="PX147" s="516"/>
      <c r="PY147" s="516"/>
      <c r="PZ147" s="516"/>
      <c r="QA147" s="516"/>
      <c r="QB147" s="516"/>
      <c r="QC147" s="516"/>
      <c r="QD147" s="516"/>
      <c r="QE147" s="516"/>
      <c r="QF147" s="516"/>
      <c r="QG147" s="516"/>
      <c r="QH147" s="516"/>
      <c r="QI147" s="516"/>
      <c r="QJ147" s="516"/>
      <c r="QK147" s="516"/>
      <c r="QL147" s="516"/>
      <c r="QM147" s="516"/>
      <c r="QN147" s="516"/>
      <c r="QO147" s="516"/>
      <c r="QP147" s="516"/>
      <c r="QQ147" s="516"/>
      <c r="QR147" s="516"/>
      <c r="QS147" s="516"/>
      <c r="QT147" s="516"/>
      <c r="QU147" s="516"/>
      <c r="QV147" s="516"/>
      <c r="QW147" s="516"/>
      <c r="QX147" s="516"/>
      <c r="QY147" s="516"/>
      <c r="QZ147" s="516"/>
      <c r="RA147" s="516"/>
      <c r="RB147" s="516"/>
      <c r="RC147" s="516"/>
      <c r="RD147" s="516"/>
      <c r="RE147" s="516"/>
      <c r="RF147" s="516"/>
      <c r="RG147" s="516"/>
    </row>
    <row r="148" spans="5:475" x14ac:dyDescent="0.25">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c r="AA148" s="516"/>
      <c r="AB148" s="516"/>
      <c r="AC148" s="516"/>
      <c r="AD148" s="516"/>
      <c r="AE148" s="516"/>
      <c r="AF148" s="516"/>
      <c r="AG148" s="516"/>
      <c r="AH148" s="516"/>
      <c r="AI148" s="516"/>
      <c r="AJ148" s="516"/>
      <c r="AK148" s="516"/>
      <c r="AL148" s="516"/>
      <c r="AM148" s="516"/>
      <c r="AN148" s="516"/>
      <c r="AO148" s="516"/>
      <c r="AP148" s="516"/>
      <c r="AQ148" s="516"/>
      <c r="AR148" s="516"/>
      <c r="AS148" s="516"/>
      <c r="AT148" s="516"/>
      <c r="AU148" s="516"/>
      <c r="AV148" s="516"/>
      <c r="AW148" s="516"/>
      <c r="AX148" s="516"/>
      <c r="AY148" s="516"/>
      <c r="AZ148" s="516"/>
      <c r="BA148" s="516"/>
      <c r="BB148" s="516"/>
      <c r="BC148" s="516"/>
      <c r="BD148" s="516"/>
      <c r="BE148" s="516"/>
      <c r="BF148" s="516"/>
      <c r="BG148" s="516"/>
      <c r="BH148" s="516"/>
      <c r="BI148" s="516"/>
      <c r="BJ148" s="516"/>
      <c r="BK148" s="516"/>
      <c r="BL148" s="516"/>
      <c r="BM148" s="516"/>
      <c r="BN148" s="516"/>
      <c r="BO148" s="516"/>
      <c r="BP148" s="516"/>
      <c r="BQ148" s="516"/>
      <c r="BR148" s="516"/>
      <c r="BS148" s="516"/>
      <c r="BT148" s="516"/>
      <c r="BU148" s="516"/>
      <c r="BV148" s="516"/>
      <c r="BW148" s="516"/>
      <c r="BX148" s="516"/>
      <c r="BY148" s="516"/>
      <c r="BZ148" s="516"/>
      <c r="CA148" s="516"/>
      <c r="CB148" s="516"/>
      <c r="CC148" s="516"/>
      <c r="CD148" s="516"/>
      <c r="CE148" s="516"/>
      <c r="CF148" s="516"/>
      <c r="CG148" s="516"/>
      <c r="CH148" s="516"/>
      <c r="CI148" s="516"/>
      <c r="CJ148" s="516"/>
      <c r="CK148" s="516"/>
      <c r="CL148" s="516"/>
      <c r="CM148" s="516"/>
      <c r="CN148" s="516"/>
      <c r="CO148" s="516"/>
      <c r="CP148" s="516"/>
      <c r="CQ148" s="516"/>
      <c r="CR148" s="516"/>
      <c r="CS148" s="516"/>
      <c r="CT148" s="516"/>
      <c r="CU148" s="516"/>
      <c r="CV148" s="516"/>
      <c r="CW148" s="516"/>
      <c r="CX148" s="516"/>
      <c r="CY148" s="516"/>
      <c r="CZ148" s="516"/>
      <c r="DA148" s="516"/>
      <c r="DB148" s="516"/>
      <c r="DC148" s="516"/>
      <c r="DD148" s="516"/>
      <c r="DE148" s="516"/>
      <c r="DF148" s="516"/>
      <c r="DG148" s="516"/>
      <c r="DH148" s="516"/>
      <c r="DI148" s="516"/>
      <c r="DJ148" s="516"/>
      <c r="DK148" s="516"/>
      <c r="DL148" s="516"/>
      <c r="DM148" s="516"/>
      <c r="DN148" s="516"/>
      <c r="DO148" s="516"/>
      <c r="DP148" s="516"/>
      <c r="DQ148" s="516"/>
      <c r="DR148" s="516"/>
      <c r="DS148" s="516"/>
      <c r="DT148" s="516"/>
      <c r="DU148" s="516"/>
      <c r="DV148" s="516"/>
      <c r="DW148" s="516"/>
      <c r="DX148" s="516"/>
      <c r="DY148" s="516"/>
      <c r="DZ148" s="516"/>
      <c r="EA148" s="516"/>
      <c r="EB148" s="516"/>
      <c r="EC148" s="516"/>
      <c r="ED148" s="516"/>
      <c r="EE148" s="516"/>
      <c r="EF148" s="516"/>
      <c r="EG148" s="516"/>
      <c r="EH148" s="516"/>
      <c r="EI148" s="516"/>
      <c r="EJ148" s="516"/>
      <c r="EK148" s="516"/>
      <c r="EL148" s="516"/>
      <c r="EM148" s="516"/>
      <c r="EN148" s="516"/>
      <c r="EO148" s="516"/>
      <c r="EP148" s="516"/>
      <c r="EQ148" s="516"/>
      <c r="ER148" s="516"/>
      <c r="ES148" s="516"/>
      <c r="ET148" s="516"/>
      <c r="EU148" s="516"/>
      <c r="EV148" s="516"/>
      <c r="EW148" s="516"/>
      <c r="EX148" s="516"/>
      <c r="EY148" s="516"/>
      <c r="EZ148" s="516"/>
      <c r="FA148" s="516"/>
      <c r="FB148" s="516"/>
      <c r="FC148" s="516"/>
      <c r="FD148" s="516"/>
      <c r="FE148" s="516"/>
      <c r="FF148" s="516"/>
      <c r="FG148" s="516"/>
      <c r="FH148" s="516"/>
      <c r="FI148" s="516"/>
      <c r="FJ148" s="516"/>
      <c r="FK148" s="516"/>
      <c r="FL148" s="516"/>
      <c r="FM148" s="516"/>
      <c r="FN148" s="516"/>
      <c r="FO148" s="516"/>
      <c r="FP148" s="516"/>
      <c r="FQ148" s="516"/>
      <c r="FR148" s="516"/>
      <c r="FS148" s="516"/>
      <c r="FT148" s="516"/>
      <c r="FU148" s="516"/>
      <c r="FV148" s="516"/>
      <c r="FW148" s="516"/>
      <c r="FX148" s="516"/>
      <c r="FY148" s="516"/>
      <c r="FZ148" s="516"/>
      <c r="GA148" s="516"/>
      <c r="GB148" s="516"/>
      <c r="GC148" s="516"/>
      <c r="GD148" s="516"/>
      <c r="GE148" s="516"/>
      <c r="GF148" s="516"/>
      <c r="GG148" s="516"/>
      <c r="GH148" s="516"/>
      <c r="GI148" s="516"/>
      <c r="GJ148" s="516"/>
      <c r="GK148" s="516"/>
      <c r="GL148" s="516"/>
      <c r="GM148" s="516"/>
      <c r="GN148" s="516"/>
      <c r="GO148" s="516"/>
      <c r="GP148" s="516"/>
      <c r="GQ148" s="516"/>
      <c r="GR148" s="516"/>
      <c r="GS148" s="516"/>
      <c r="GT148" s="516"/>
      <c r="GU148" s="516"/>
      <c r="GV148" s="516"/>
      <c r="GW148" s="516"/>
      <c r="GX148" s="516"/>
      <c r="GY148" s="516"/>
      <c r="GZ148" s="516"/>
      <c r="HA148" s="516"/>
      <c r="HB148" s="516"/>
      <c r="HC148" s="516"/>
      <c r="HD148" s="516"/>
      <c r="HE148" s="516"/>
      <c r="HF148" s="516"/>
      <c r="HG148" s="516"/>
      <c r="HH148" s="516"/>
      <c r="HI148" s="516"/>
      <c r="HJ148" s="516"/>
      <c r="HK148" s="516"/>
      <c r="HL148" s="516"/>
      <c r="HM148" s="516"/>
      <c r="HN148" s="516"/>
      <c r="HO148" s="516"/>
      <c r="HP148" s="516"/>
      <c r="HQ148" s="516"/>
      <c r="HR148" s="516"/>
      <c r="HS148" s="516"/>
      <c r="HT148" s="516"/>
      <c r="HU148" s="516"/>
      <c r="HV148" s="516"/>
      <c r="HW148" s="516"/>
      <c r="HX148" s="516"/>
      <c r="HY148" s="516"/>
      <c r="HZ148" s="516"/>
      <c r="IA148" s="516"/>
      <c r="IB148" s="516"/>
      <c r="IC148" s="516"/>
      <c r="ID148" s="516"/>
      <c r="IE148" s="516"/>
      <c r="IF148" s="516"/>
      <c r="IG148" s="516"/>
      <c r="IH148" s="516"/>
      <c r="II148" s="516"/>
      <c r="IJ148" s="516"/>
      <c r="IK148" s="516"/>
      <c r="IL148" s="516"/>
      <c r="IM148" s="516"/>
      <c r="IN148" s="516"/>
      <c r="IO148" s="516"/>
      <c r="IP148" s="516"/>
      <c r="IQ148" s="516"/>
      <c r="IR148" s="516"/>
      <c r="IS148" s="516"/>
      <c r="IT148" s="516"/>
      <c r="IU148" s="516"/>
      <c r="IV148" s="516"/>
      <c r="IW148" s="516"/>
      <c r="IX148" s="516"/>
      <c r="IY148" s="516"/>
      <c r="IZ148" s="516"/>
      <c r="JA148" s="516"/>
      <c r="JB148" s="516"/>
      <c r="JC148" s="516"/>
      <c r="JD148" s="516"/>
      <c r="JE148" s="516"/>
      <c r="JF148" s="516"/>
      <c r="JG148" s="516"/>
      <c r="JH148" s="516"/>
      <c r="JI148" s="516"/>
      <c r="JJ148" s="516"/>
      <c r="JK148" s="516"/>
      <c r="JL148" s="516"/>
      <c r="JM148" s="516"/>
      <c r="JN148" s="516"/>
      <c r="JO148" s="516"/>
      <c r="JP148" s="516"/>
      <c r="JQ148" s="516"/>
      <c r="JR148" s="516"/>
      <c r="JS148" s="516"/>
      <c r="JT148" s="516"/>
      <c r="JU148" s="516"/>
      <c r="JV148" s="516"/>
      <c r="JW148" s="516"/>
      <c r="JX148" s="516"/>
      <c r="JY148" s="516"/>
      <c r="JZ148" s="516"/>
      <c r="KA148" s="516"/>
      <c r="KB148" s="516"/>
      <c r="KC148" s="516"/>
      <c r="KD148" s="516"/>
      <c r="KE148" s="516"/>
      <c r="KF148" s="516"/>
      <c r="KG148" s="516"/>
      <c r="KH148" s="516"/>
      <c r="KI148" s="516"/>
      <c r="KJ148" s="516"/>
      <c r="KK148" s="516"/>
      <c r="KL148" s="516"/>
      <c r="KM148" s="516"/>
      <c r="KN148" s="516"/>
      <c r="KO148" s="516"/>
      <c r="KP148" s="516"/>
      <c r="KQ148" s="516"/>
      <c r="KR148" s="516"/>
      <c r="KS148" s="516"/>
      <c r="KT148" s="516"/>
      <c r="KU148" s="516"/>
      <c r="KV148" s="516"/>
      <c r="KW148" s="516"/>
      <c r="KX148" s="516"/>
      <c r="KY148" s="516"/>
      <c r="KZ148" s="516"/>
      <c r="LA148" s="516"/>
      <c r="LB148" s="516"/>
      <c r="LC148" s="516"/>
      <c r="LD148" s="516"/>
      <c r="LE148" s="516"/>
      <c r="LF148" s="516"/>
      <c r="LG148" s="516"/>
      <c r="LH148" s="516"/>
      <c r="LI148" s="516"/>
      <c r="LJ148" s="516"/>
      <c r="LK148" s="516"/>
      <c r="LL148" s="516"/>
      <c r="LM148" s="516"/>
      <c r="LN148" s="516"/>
      <c r="LO148" s="516"/>
      <c r="LP148" s="516"/>
      <c r="LQ148" s="516"/>
      <c r="LR148" s="516"/>
      <c r="LS148" s="516"/>
      <c r="LT148" s="516"/>
      <c r="LU148" s="516"/>
      <c r="LV148" s="516"/>
      <c r="LW148" s="516"/>
      <c r="LX148" s="516"/>
      <c r="LY148" s="516"/>
      <c r="LZ148" s="516"/>
      <c r="MA148" s="516"/>
      <c r="MB148" s="516"/>
      <c r="MC148" s="516"/>
      <c r="MD148" s="516"/>
      <c r="ME148" s="516"/>
      <c r="MF148" s="516"/>
      <c r="MG148" s="516"/>
      <c r="MH148" s="516"/>
      <c r="MI148" s="516"/>
      <c r="MJ148" s="516"/>
      <c r="MK148" s="516"/>
      <c r="ML148" s="516"/>
      <c r="MM148" s="516"/>
      <c r="MN148" s="516"/>
      <c r="MO148" s="516"/>
      <c r="MP148" s="516"/>
      <c r="MQ148" s="516"/>
      <c r="MR148" s="516"/>
      <c r="MS148" s="516"/>
      <c r="MT148" s="516"/>
      <c r="MU148" s="516"/>
      <c r="MV148" s="516"/>
      <c r="MW148" s="516"/>
      <c r="MX148" s="516"/>
      <c r="MY148" s="516"/>
      <c r="MZ148" s="516"/>
      <c r="NA148" s="516"/>
      <c r="NB148" s="516"/>
      <c r="NC148" s="516"/>
      <c r="ND148" s="516"/>
      <c r="NE148" s="516"/>
      <c r="NF148" s="516"/>
      <c r="NG148" s="516"/>
      <c r="NH148" s="516"/>
      <c r="NI148" s="516"/>
      <c r="NJ148" s="516"/>
      <c r="NK148" s="516"/>
      <c r="NL148" s="516"/>
      <c r="NM148" s="516"/>
      <c r="NN148" s="516"/>
      <c r="NO148" s="516"/>
      <c r="NP148" s="516"/>
      <c r="NQ148" s="516"/>
      <c r="NR148" s="516"/>
      <c r="NS148" s="516"/>
      <c r="NT148" s="516"/>
      <c r="NU148" s="516"/>
      <c r="NV148" s="516"/>
      <c r="NW148" s="516"/>
      <c r="NX148" s="516"/>
      <c r="NY148" s="516"/>
      <c r="NZ148" s="516"/>
      <c r="OA148" s="516"/>
      <c r="OB148" s="516"/>
      <c r="OC148" s="516"/>
      <c r="OD148" s="516"/>
      <c r="OE148" s="516"/>
      <c r="OF148" s="516"/>
      <c r="OG148" s="516"/>
      <c r="OH148" s="516"/>
      <c r="OI148" s="516"/>
      <c r="OJ148" s="516"/>
      <c r="OK148" s="516"/>
      <c r="OL148" s="516"/>
      <c r="OM148" s="516"/>
      <c r="ON148" s="516"/>
      <c r="OO148" s="516"/>
      <c r="OP148" s="516"/>
      <c r="OQ148" s="516"/>
      <c r="OR148" s="516"/>
      <c r="OS148" s="516"/>
      <c r="OT148" s="516"/>
      <c r="OU148" s="516"/>
      <c r="OV148" s="516"/>
      <c r="OW148" s="516"/>
      <c r="OX148" s="516"/>
      <c r="OY148" s="516"/>
      <c r="OZ148" s="516"/>
      <c r="PA148" s="516"/>
      <c r="PB148" s="516"/>
      <c r="PC148" s="516"/>
      <c r="PD148" s="516"/>
      <c r="PE148" s="516"/>
      <c r="PF148" s="516"/>
      <c r="PG148" s="516"/>
      <c r="PH148" s="516"/>
      <c r="PI148" s="516"/>
      <c r="PJ148" s="516"/>
      <c r="PK148" s="516"/>
      <c r="PL148" s="516"/>
      <c r="PM148" s="516"/>
      <c r="PN148" s="516"/>
      <c r="PO148" s="516"/>
      <c r="PP148" s="516"/>
      <c r="PQ148" s="516"/>
      <c r="PR148" s="516"/>
      <c r="PS148" s="516"/>
      <c r="PT148" s="516"/>
      <c r="PU148" s="516"/>
      <c r="PV148" s="516"/>
      <c r="PW148" s="516"/>
      <c r="PX148" s="516"/>
      <c r="PY148" s="516"/>
      <c r="PZ148" s="516"/>
      <c r="QA148" s="516"/>
      <c r="QB148" s="516"/>
      <c r="QC148" s="516"/>
      <c r="QD148" s="516"/>
      <c r="QE148" s="516"/>
      <c r="QF148" s="516"/>
      <c r="QG148" s="516"/>
      <c r="QH148" s="516"/>
      <c r="QI148" s="516"/>
      <c r="QJ148" s="516"/>
      <c r="QK148" s="516"/>
      <c r="QL148" s="516"/>
      <c r="QM148" s="516"/>
      <c r="QN148" s="516"/>
      <c r="QO148" s="516"/>
      <c r="QP148" s="516"/>
      <c r="QQ148" s="516"/>
      <c r="QR148" s="516"/>
      <c r="QS148" s="516"/>
      <c r="QT148" s="516"/>
      <c r="QU148" s="516"/>
      <c r="QV148" s="516"/>
      <c r="QW148" s="516"/>
      <c r="QX148" s="516"/>
      <c r="QY148" s="516"/>
      <c r="QZ148" s="516"/>
      <c r="RA148" s="516"/>
      <c r="RB148" s="516"/>
      <c r="RC148" s="516"/>
      <c r="RD148" s="516"/>
      <c r="RE148" s="516"/>
      <c r="RF148" s="516"/>
      <c r="RG148" s="516"/>
    </row>
    <row r="149" spans="5:475" x14ac:dyDescent="0.25">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c r="AA149" s="516"/>
      <c r="AB149" s="516"/>
      <c r="AC149" s="516"/>
      <c r="AD149" s="516"/>
      <c r="AE149" s="516"/>
      <c r="AF149" s="516"/>
      <c r="AG149" s="516"/>
      <c r="AH149" s="516"/>
      <c r="AI149" s="516"/>
      <c r="AJ149" s="516"/>
      <c r="AK149" s="516"/>
      <c r="AL149" s="516"/>
      <c r="AM149" s="516"/>
      <c r="AN149" s="516"/>
      <c r="AO149" s="516"/>
      <c r="AP149" s="516"/>
      <c r="AQ149" s="516"/>
      <c r="AR149" s="516"/>
      <c r="AS149" s="516"/>
      <c r="AT149" s="516"/>
      <c r="AU149" s="516"/>
      <c r="AV149" s="516"/>
      <c r="AW149" s="516"/>
      <c r="AX149" s="516"/>
      <c r="AY149" s="516"/>
      <c r="AZ149" s="516"/>
      <c r="BA149" s="516"/>
      <c r="BB149" s="516"/>
      <c r="BC149" s="516"/>
      <c r="BD149" s="516"/>
      <c r="BE149" s="516"/>
      <c r="BF149" s="516"/>
      <c r="BG149" s="516"/>
      <c r="BH149" s="516"/>
      <c r="BI149" s="516"/>
      <c r="BJ149" s="516"/>
      <c r="BK149" s="516"/>
      <c r="BL149" s="516"/>
      <c r="BM149" s="516"/>
      <c r="BN149" s="516"/>
      <c r="BO149" s="516"/>
      <c r="BP149" s="516"/>
      <c r="BQ149" s="516"/>
      <c r="BR149" s="516"/>
      <c r="BS149" s="516"/>
      <c r="BT149" s="516"/>
      <c r="BU149" s="516"/>
      <c r="BV149" s="516"/>
      <c r="BW149" s="516"/>
      <c r="BX149" s="516"/>
      <c r="BY149" s="516"/>
      <c r="BZ149" s="516"/>
      <c r="CA149" s="516"/>
      <c r="CB149" s="516"/>
      <c r="CC149" s="516"/>
      <c r="CD149" s="516"/>
      <c r="CE149" s="516"/>
      <c r="CF149" s="516"/>
      <c r="CG149" s="516"/>
      <c r="CH149" s="516"/>
      <c r="CI149" s="516"/>
      <c r="CJ149" s="516"/>
      <c r="CK149" s="516"/>
      <c r="CL149" s="516"/>
      <c r="CM149" s="516"/>
      <c r="CN149" s="516"/>
      <c r="CO149" s="516"/>
      <c r="CP149" s="516"/>
      <c r="CQ149" s="516"/>
      <c r="CR149" s="516"/>
      <c r="CS149" s="516"/>
      <c r="CT149" s="516"/>
      <c r="CU149" s="516"/>
      <c r="CV149" s="516"/>
      <c r="CW149" s="516"/>
      <c r="CX149" s="516"/>
      <c r="CY149" s="516"/>
      <c r="CZ149" s="516"/>
      <c r="DA149" s="516"/>
      <c r="DB149" s="516"/>
      <c r="DC149" s="516"/>
      <c r="DD149" s="516"/>
      <c r="DE149" s="516"/>
      <c r="DF149" s="516"/>
      <c r="DG149" s="516"/>
      <c r="DH149" s="516"/>
      <c r="DI149" s="516"/>
      <c r="DJ149" s="516"/>
      <c r="DK149" s="516"/>
      <c r="DL149" s="516"/>
      <c r="DM149" s="516"/>
      <c r="DN149" s="516"/>
      <c r="DO149" s="516"/>
      <c r="DP149" s="516"/>
      <c r="DQ149" s="516"/>
      <c r="DR149" s="516"/>
      <c r="DS149" s="516"/>
      <c r="DT149" s="516"/>
      <c r="DU149" s="516"/>
      <c r="DV149" s="516"/>
      <c r="DW149" s="516"/>
      <c r="DX149" s="516"/>
      <c r="DY149" s="516"/>
      <c r="DZ149" s="516"/>
      <c r="EA149" s="516"/>
      <c r="EB149" s="516"/>
      <c r="EC149" s="516"/>
      <c r="ED149" s="516"/>
      <c r="EE149" s="516"/>
      <c r="EF149" s="516"/>
      <c r="EG149" s="516"/>
      <c r="EH149" s="516"/>
      <c r="EI149" s="516"/>
      <c r="EJ149" s="516"/>
      <c r="EK149" s="516"/>
      <c r="EL149" s="516"/>
      <c r="EM149" s="516"/>
      <c r="EN149" s="516"/>
      <c r="EO149" s="516"/>
      <c r="EP149" s="516"/>
      <c r="EQ149" s="516"/>
      <c r="ER149" s="516"/>
      <c r="ES149" s="516"/>
      <c r="ET149" s="516"/>
      <c r="EU149" s="516"/>
      <c r="EV149" s="516"/>
      <c r="EW149" s="516"/>
      <c r="EX149" s="516"/>
      <c r="EY149" s="516"/>
      <c r="EZ149" s="516"/>
      <c r="FA149" s="516"/>
      <c r="FB149" s="516"/>
      <c r="FC149" s="516"/>
      <c r="FD149" s="516"/>
      <c r="FE149" s="516"/>
      <c r="FF149" s="516"/>
      <c r="FG149" s="516"/>
      <c r="FH149" s="516"/>
      <c r="FI149" s="516"/>
      <c r="FJ149" s="516"/>
      <c r="FK149" s="516"/>
      <c r="FL149" s="516"/>
      <c r="FM149" s="516"/>
      <c r="FN149" s="516"/>
      <c r="FO149" s="516"/>
      <c r="FP149" s="516"/>
      <c r="FQ149" s="516"/>
      <c r="FR149" s="516"/>
      <c r="FS149" s="516"/>
      <c r="FT149" s="516"/>
      <c r="FU149" s="516"/>
      <c r="FV149" s="516"/>
      <c r="FW149" s="516"/>
      <c r="FX149" s="516"/>
      <c r="FY149" s="516"/>
      <c r="FZ149" s="516"/>
      <c r="GA149" s="516"/>
      <c r="GB149" s="516"/>
      <c r="GC149" s="516"/>
      <c r="GD149" s="516"/>
      <c r="GE149" s="516"/>
      <c r="GF149" s="516"/>
      <c r="GG149" s="516"/>
      <c r="GH149" s="516"/>
      <c r="GI149" s="516"/>
      <c r="GJ149" s="516"/>
      <c r="GK149" s="516"/>
      <c r="GL149" s="516"/>
      <c r="GM149" s="516"/>
      <c r="GN149" s="516"/>
      <c r="GO149" s="516"/>
      <c r="GP149" s="516"/>
      <c r="GQ149" s="516"/>
      <c r="GR149" s="516"/>
      <c r="GS149" s="516"/>
      <c r="GT149" s="516"/>
      <c r="GU149" s="516"/>
      <c r="GV149" s="516"/>
      <c r="GW149" s="516"/>
      <c r="GX149" s="516"/>
      <c r="GY149" s="516"/>
      <c r="GZ149" s="516"/>
      <c r="HA149" s="516"/>
      <c r="HB149" s="516"/>
      <c r="HC149" s="516"/>
      <c r="HD149" s="516"/>
      <c r="HE149" s="516"/>
      <c r="HF149" s="516"/>
      <c r="HG149" s="516"/>
      <c r="HH149" s="516"/>
      <c r="HI149" s="516"/>
      <c r="HJ149" s="516"/>
      <c r="HK149" s="516"/>
      <c r="HL149" s="516"/>
      <c r="HM149" s="516"/>
      <c r="HN149" s="516"/>
      <c r="HO149" s="516"/>
      <c r="HP149" s="516"/>
      <c r="HQ149" s="516"/>
      <c r="HR149" s="516"/>
      <c r="HS149" s="516"/>
      <c r="HT149" s="516"/>
      <c r="HU149" s="516"/>
      <c r="HV149" s="516"/>
      <c r="HW149" s="516"/>
      <c r="HX149" s="516"/>
      <c r="HY149" s="516"/>
      <c r="HZ149" s="516"/>
      <c r="IA149" s="516"/>
      <c r="IB149" s="516"/>
      <c r="IC149" s="516"/>
      <c r="ID149" s="516"/>
      <c r="IE149" s="516"/>
      <c r="IF149" s="516"/>
      <c r="IG149" s="516"/>
      <c r="IH149" s="516"/>
      <c r="II149" s="516"/>
      <c r="IJ149" s="516"/>
      <c r="IK149" s="516"/>
      <c r="IL149" s="516"/>
      <c r="IM149" s="516"/>
      <c r="IN149" s="516"/>
      <c r="IO149" s="516"/>
      <c r="IP149" s="516"/>
      <c r="IQ149" s="516"/>
      <c r="IR149" s="516"/>
      <c r="IS149" s="516"/>
      <c r="IT149" s="516"/>
      <c r="IU149" s="516"/>
      <c r="IV149" s="516"/>
      <c r="IW149" s="516"/>
      <c r="IX149" s="516"/>
      <c r="IY149" s="516"/>
      <c r="IZ149" s="516"/>
      <c r="JA149" s="516"/>
      <c r="JB149" s="516"/>
      <c r="JC149" s="516"/>
      <c r="JD149" s="516"/>
      <c r="JE149" s="516"/>
      <c r="JF149" s="516"/>
      <c r="JG149" s="516"/>
      <c r="JH149" s="516"/>
      <c r="JI149" s="516"/>
      <c r="JJ149" s="516"/>
      <c r="JK149" s="516"/>
      <c r="JL149" s="516"/>
      <c r="JM149" s="516"/>
      <c r="JN149" s="516"/>
      <c r="JO149" s="516"/>
      <c r="JP149" s="516"/>
      <c r="JQ149" s="516"/>
      <c r="JR149" s="516"/>
      <c r="JS149" s="516"/>
      <c r="JT149" s="516"/>
      <c r="JU149" s="516"/>
      <c r="JV149" s="516"/>
      <c r="JW149" s="516"/>
      <c r="JX149" s="516"/>
      <c r="JY149" s="516"/>
      <c r="JZ149" s="516"/>
      <c r="KA149" s="516"/>
      <c r="KB149" s="516"/>
      <c r="KC149" s="516"/>
      <c r="KD149" s="516"/>
      <c r="KE149" s="516"/>
      <c r="KF149" s="516"/>
      <c r="KG149" s="516"/>
      <c r="KH149" s="516"/>
      <c r="KI149" s="516"/>
      <c r="KJ149" s="516"/>
      <c r="KK149" s="516"/>
      <c r="KL149" s="516"/>
      <c r="KM149" s="516"/>
      <c r="KN149" s="516"/>
      <c r="KO149" s="516"/>
      <c r="KP149" s="516"/>
      <c r="KQ149" s="516"/>
      <c r="KR149" s="516"/>
      <c r="KS149" s="516"/>
      <c r="KT149" s="516"/>
      <c r="KU149" s="516"/>
      <c r="KV149" s="516"/>
      <c r="KW149" s="516"/>
      <c r="KX149" s="516"/>
      <c r="KY149" s="516"/>
      <c r="KZ149" s="516"/>
      <c r="LA149" s="516"/>
      <c r="LB149" s="516"/>
      <c r="LC149" s="516"/>
      <c r="LD149" s="516"/>
      <c r="LE149" s="516"/>
      <c r="LF149" s="516"/>
      <c r="LG149" s="516"/>
      <c r="LH149" s="516"/>
      <c r="LI149" s="516"/>
      <c r="LJ149" s="516"/>
      <c r="LK149" s="516"/>
      <c r="LL149" s="516"/>
      <c r="LM149" s="516"/>
      <c r="LN149" s="516"/>
      <c r="LO149" s="516"/>
      <c r="LP149" s="516"/>
      <c r="LQ149" s="516"/>
      <c r="LR149" s="516"/>
      <c r="LS149" s="516"/>
      <c r="LT149" s="516"/>
      <c r="LU149" s="516"/>
      <c r="LV149" s="516"/>
      <c r="LW149" s="516"/>
      <c r="LX149" s="516"/>
      <c r="LY149" s="516"/>
      <c r="LZ149" s="516"/>
      <c r="MA149" s="516"/>
      <c r="MB149" s="516"/>
      <c r="MC149" s="516"/>
      <c r="MD149" s="516"/>
      <c r="ME149" s="516"/>
      <c r="MF149" s="516"/>
      <c r="MG149" s="516"/>
      <c r="MH149" s="516"/>
      <c r="MI149" s="516"/>
      <c r="MJ149" s="516"/>
      <c r="MK149" s="516"/>
      <c r="ML149" s="516"/>
      <c r="MM149" s="516"/>
      <c r="MN149" s="516"/>
      <c r="MO149" s="516"/>
      <c r="MP149" s="516"/>
      <c r="MQ149" s="516"/>
      <c r="MR149" s="516"/>
      <c r="MS149" s="516"/>
      <c r="MT149" s="516"/>
      <c r="MU149" s="516"/>
      <c r="MV149" s="516"/>
      <c r="MW149" s="516"/>
      <c r="MX149" s="516"/>
      <c r="MY149" s="516"/>
      <c r="MZ149" s="516"/>
      <c r="NA149" s="516"/>
      <c r="NB149" s="516"/>
      <c r="NC149" s="516"/>
      <c r="ND149" s="516"/>
      <c r="NE149" s="516"/>
      <c r="NF149" s="516"/>
      <c r="NG149" s="516"/>
      <c r="NH149" s="516"/>
      <c r="NI149" s="516"/>
      <c r="NJ149" s="516"/>
      <c r="NK149" s="516"/>
      <c r="NL149" s="516"/>
      <c r="NM149" s="516"/>
      <c r="NN149" s="516"/>
      <c r="NO149" s="516"/>
      <c r="NP149" s="516"/>
      <c r="NQ149" s="516"/>
      <c r="NR149" s="516"/>
      <c r="NS149" s="516"/>
      <c r="NT149" s="516"/>
      <c r="NU149" s="516"/>
      <c r="NV149" s="516"/>
      <c r="NW149" s="516"/>
      <c r="NX149" s="516"/>
      <c r="NY149" s="516"/>
      <c r="NZ149" s="516"/>
      <c r="OA149" s="516"/>
      <c r="OB149" s="516"/>
      <c r="OC149" s="516"/>
      <c r="OD149" s="516"/>
      <c r="OE149" s="516"/>
      <c r="OF149" s="516"/>
      <c r="OG149" s="516"/>
      <c r="OH149" s="516"/>
      <c r="OI149" s="516"/>
      <c r="OJ149" s="516"/>
      <c r="OK149" s="516"/>
      <c r="OL149" s="516"/>
      <c r="OM149" s="516"/>
      <c r="ON149" s="516"/>
      <c r="OO149" s="516"/>
      <c r="OP149" s="516"/>
      <c r="OQ149" s="516"/>
      <c r="OR149" s="516"/>
      <c r="OS149" s="516"/>
      <c r="OT149" s="516"/>
      <c r="OU149" s="516"/>
      <c r="OV149" s="516"/>
      <c r="OW149" s="516"/>
      <c r="OX149" s="516"/>
      <c r="OY149" s="516"/>
      <c r="OZ149" s="516"/>
      <c r="PA149" s="516"/>
      <c r="PB149" s="516"/>
      <c r="PC149" s="516"/>
      <c r="PD149" s="516"/>
      <c r="PE149" s="516"/>
      <c r="PF149" s="516"/>
      <c r="PG149" s="516"/>
      <c r="PH149" s="516"/>
      <c r="PI149" s="516"/>
      <c r="PJ149" s="516"/>
      <c r="PK149" s="516"/>
      <c r="PL149" s="516"/>
      <c r="PM149" s="516"/>
      <c r="PN149" s="516"/>
      <c r="PO149" s="516"/>
      <c r="PP149" s="516"/>
      <c r="PQ149" s="516"/>
      <c r="PR149" s="516"/>
      <c r="PS149" s="516"/>
      <c r="PT149" s="516"/>
      <c r="PU149" s="516"/>
      <c r="PV149" s="516"/>
      <c r="PW149" s="516"/>
      <c r="PX149" s="516"/>
      <c r="PY149" s="516"/>
      <c r="PZ149" s="516"/>
      <c r="QA149" s="516"/>
      <c r="QB149" s="516"/>
      <c r="QC149" s="516"/>
      <c r="QD149" s="516"/>
      <c r="QE149" s="516"/>
      <c r="QF149" s="516"/>
      <c r="QG149" s="516"/>
      <c r="QH149" s="516"/>
      <c r="QI149" s="516"/>
      <c r="QJ149" s="516"/>
      <c r="QK149" s="516"/>
      <c r="QL149" s="516"/>
      <c r="QM149" s="516"/>
      <c r="QN149" s="516"/>
      <c r="QO149" s="516"/>
      <c r="QP149" s="516"/>
      <c r="QQ149" s="516"/>
      <c r="QR149" s="516"/>
      <c r="QS149" s="516"/>
      <c r="QT149" s="516"/>
      <c r="QU149" s="516"/>
      <c r="QV149" s="516"/>
      <c r="QW149" s="516"/>
      <c r="QX149" s="516"/>
      <c r="QY149" s="516"/>
      <c r="QZ149" s="516"/>
      <c r="RA149" s="516"/>
      <c r="RB149" s="516"/>
      <c r="RC149" s="516"/>
      <c r="RD149" s="516"/>
      <c r="RE149" s="516"/>
      <c r="RF149" s="516"/>
      <c r="RG149" s="516"/>
    </row>
    <row r="150" spans="5:475" x14ac:dyDescent="0.25">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c r="AA150" s="516"/>
      <c r="AB150" s="516"/>
      <c r="AC150" s="516"/>
      <c r="AD150" s="516"/>
      <c r="AE150" s="516"/>
      <c r="AF150" s="516"/>
      <c r="AG150" s="516"/>
      <c r="AH150" s="516"/>
      <c r="AI150" s="516"/>
      <c r="AJ150" s="516"/>
      <c r="AK150" s="516"/>
      <c r="AL150" s="516"/>
      <c r="AM150" s="516"/>
      <c r="AN150" s="516"/>
      <c r="AO150" s="516"/>
      <c r="AP150" s="516"/>
      <c r="AQ150" s="516"/>
      <c r="AR150" s="516"/>
      <c r="AS150" s="516"/>
      <c r="AT150" s="516"/>
      <c r="AU150" s="516"/>
      <c r="AV150" s="516"/>
      <c r="AW150" s="516"/>
      <c r="AX150" s="516"/>
      <c r="AY150" s="516"/>
      <c r="AZ150" s="516"/>
      <c r="BA150" s="516"/>
      <c r="BB150" s="516"/>
      <c r="BC150" s="516"/>
      <c r="BD150" s="516"/>
      <c r="BE150" s="516"/>
      <c r="BF150" s="516"/>
      <c r="BG150" s="516"/>
      <c r="BH150" s="516"/>
      <c r="BI150" s="516"/>
      <c r="BJ150" s="516"/>
      <c r="BK150" s="516"/>
      <c r="BL150" s="516"/>
      <c r="BM150" s="516"/>
      <c r="BN150" s="516"/>
      <c r="BO150" s="516"/>
      <c r="BP150" s="516"/>
      <c r="BQ150" s="516"/>
      <c r="BR150" s="516"/>
      <c r="BS150" s="516"/>
      <c r="BT150" s="516"/>
      <c r="BU150" s="516"/>
      <c r="BV150" s="516"/>
      <c r="BW150" s="516"/>
      <c r="BX150" s="516"/>
      <c r="BY150" s="516"/>
      <c r="BZ150" s="516"/>
      <c r="CA150" s="516"/>
      <c r="CB150" s="516"/>
      <c r="CC150" s="516"/>
      <c r="CD150" s="516"/>
      <c r="CE150" s="516"/>
      <c r="CF150" s="516"/>
      <c r="CG150" s="516"/>
      <c r="CH150" s="516"/>
      <c r="CI150" s="516"/>
      <c r="CJ150" s="516"/>
      <c r="CK150" s="516"/>
      <c r="CL150" s="516"/>
      <c r="CM150" s="516"/>
      <c r="CN150" s="516"/>
      <c r="CO150" s="516"/>
      <c r="CP150" s="516"/>
      <c r="CQ150" s="516"/>
      <c r="CR150" s="516"/>
      <c r="CS150" s="516"/>
      <c r="CT150" s="516"/>
      <c r="CU150" s="516"/>
      <c r="CV150" s="516"/>
      <c r="CW150" s="516"/>
      <c r="CX150" s="516"/>
      <c r="CY150" s="516"/>
      <c r="CZ150" s="516"/>
      <c r="DA150" s="516"/>
      <c r="DB150" s="516"/>
      <c r="DC150" s="516"/>
      <c r="DD150" s="516"/>
      <c r="DE150" s="516"/>
      <c r="DF150" s="516"/>
      <c r="DG150" s="516"/>
      <c r="DH150" s="516"/>
      <c r="DI150" s="516"/>
      <c r="DJ150" s="516"/>
      <c r="DK150" s="516"/>
      <c r="DL150" s="516"/>
      <c r="DM150" s="516"/>
      <c r="DN150" s="516"/>
      <c r="DO150" s="516"/>
      <c r="DP150" s="516"/>
      <c r="DQ150" s="516"/>
      <c r="DR150" s="516"/>
      <c r="DS150" s="516"/>
      <c r="DT150" s="516"/>
      <c r="DU150" s="516"/>
      <c r="DV150" s="516"/>
      <c r="DW150" s="516"/>
      <c r="DX150" s="516"/>
      <c r="DY150" s="516"/>
      <c r="DZ150" s="516"/>
      <c r="EA150" s="516"/>
      <c r="EB150" s="516"/>
      <c r="EC150" s="516"/>
      <c r="ED150" s="516"/>
      <c r="EE150" s="516"/>
      <c r="EF150" s="516"/>
      <c r="EG150" s="516"/>
      <c r="EH150" s="516"/>
      <c r="EI150" s="516"/>
      <c r="EJ150" s="516"/>
      <c r="EK150" s="516"/>
      <c r="EL150" s="516"/>
      <c r="EM150" s="516"/>
      <c r="EN150" s="516"/>
      <c r="EO150" s="516"/>
      <c r="EP150" s="516"/>
      <c r="EQ150" s="516"/>
      <c r="ER150" s="516"/>
      <c r="ES150" s="516"/>
      <c r="ET150" s="516"/>
      <c r="EU150" s="516"/>
      <c r="EV150" s="516"/>
      <c r="EW150" s="516"/>
      <c r="EX150" s="516"/>
      <c r="EY150" s="516"/>
      <c r="EZ150" s="516"/>
      <c r="FA150" s="516"/>
      <c r="FB150" s="516"/>
      <c r="FC150" s="516"/>
      <c r="FD150" s="516"/>
      <c r="FE150" s="516"/>
      <c r="FF150" s="516"/>
      <c r="FG150" s="516"/>
      <c r="FH150" s="516"/>
      <c r="FI150" s="516"/>
      <c r="FJ150" s="516"/>
      <c r="FK150" s="516"/>
      <c r="FL150" s="516"/>
      <c r="FM150" s="516"/>
      <c r="FN150" s="516"/>
      <c r="FO150" s="516"/>
      <c r="FP150" s="516"/>
      <c r="FQ150" s="516"/>
      <c r="FR150" s="516"/>
      <c r="FS150" s="516"/>
      <c r="FT150" s="516"/>
      <c r="FU150" s="516"/>
      <c r="FV150" s="516"/>
      <c r="FW150" s="516"/>
      <c r="FX150" s="516"/>
      <c r="FY150" s="516"/>
      <c r="FZ150" s="516"/>
      <c r="GA150" s="516"/>
      <c r="GB150" s="516"/>
      <c r="GC150" s="516"/>
      <c r="GD150" s="516"/>
      <c r="GE150" s="516"/>
      <c r="GF150" s="516"/>
      <c r="GG150" s="516"/>
      <c r="GH150" s="516"/>
      <c r="GI150" s="516"/>
      <c r="GJ150" s="516"/>
      <c r="GK150" s="516"/>
      <c r="GL150" s="516"/>
      <c r="GM150" s="516"/>
      <c r="GN150" s="516"/>
      <c r="GO150" s="516"/>
      <c r="GP150" s="516"/>
      <c r="GQ150" s="516"/>
      <c r="GR150" s="516"/>
      <c r="GS150" s="516"/>
      <c r="GT150" s="516"/>
      <c r="GU150" s="516"/>
      <c r="GV150" s="516"/>
      <c r="GW150" s="516"/>
      <c r="GX150" s="516"/>
      <c r="GY150" s="516"/>
      <c r="GZ150" s="516"/>
      <c r="HA150" s="516"/>
      <c r="HB150" s="516"/>
      <c r="HC150" s="516"/>
      <c r="HD150" s="516"/>
      <c r="HE150" s="516"/>
      <c r="HF150" s="516"/>
      <c r="HG150" s="516"/>
      <c r="HH150" s="516"/>
      <c r="HI150" s="516"/>
      <c r="HJ150" s="516"/>
      <c r="HK150" s="516"/>
      <c r="HL150" s="516"/>
      <c r="HM150" s="516"/>
      <c r="HN150" s="516"/>
      <c r="HO150" s="516"/>
      <c r="HP150" s="516"/>
      <c r="HQ150" s="516"/>
      <c r="HR150" s="516"/>
      <c r="HS150" s="516"/>
      <c r="HT150" s="516"/>
      <c r="HU150" s="516"/>
      <c r="HV150" s="516"/>
      <c r="HW150" s="516"/>
      <c r="HX150" s="516"/>
      <c r="HY150" s="516"/>
      <c r="HZ150" s="516"/>
      <c r="IA150" s="516"/>
      <c r="IB150" s="516"/>
      <c r="IC150" s="516"/>
      <c r="ID150" s="516"/>
      <c r="IE150" s="516"/>
      <c r="IF150" s="516"/>
      <c r="IG150" s="516"/>
      <c r="IH150" s="516"/>
      <c r="II150" s="516"/>
      <c r="IJ150" s="516"/>
      <c r="IK150" s="516"/>
      <c r="IL150" s="516"/>
      <c r="IM150" s="516"/>
      <c r="IN150" s="516"/>
      <c r="IO150" s="516"/>
      <c r="IP150" s="516"/>
      <c r="IQ150" s="516"/>
      <c r="IR150" s="516"/>
      <c r="IS150" s="516"/>
      <c r="IT150" s="516"/>
      <c r="IU150" s="516"/>
      <c r="IV150" s="516"/>
      <c r="IW150" s="516"/>
      <c r="IX150" s="516"/>
      <c r="IY150" s="516"/>
      <c r="IZ150" s="516"/>
      <c r="JA150" s="516"/>
      <c r="JB150" s="516"/>
      <c r="JC150" s="516"/>
      <c r="JD150" s="516"/>
      <c r="JE150" s="516"/>
      <c r="JF150" s="516"/>
      <c r="JG150" s="516"/>
      <c r="JH150" s="516"/>
      <c r="JI150" s="516"/>
      <c r="JJ150" s="516"/>
      <c r="JK150" s="516"/>
      <c r="JL150" s="516"/>
      <c r="JM150" s="516"/>
      <c r="JN150" s="516"/>
      <c r="JO150" s="516"/>
      <c r="JP150" s="516"/>
      <c r="JQ150" s="516"/>
      <c r="JR150" s="516"/>
      <c r="JS150" s="516"/>
      <c r="JT150" s="516"/>
      <c r="JU150" s="516"/>
      <c r="JV150" s="516"/>
      <c r="JW150" s="516"/>
      <c r="JX150" s="516"/>
      <c r="JY150" s="516"/>
      <c r="JZ150" s="516"/>
      <c r="KA150" s="516"/>
      <c r="KB150" s="516"/>
      <c r="KC150" s="516"/>
      <c r="KD150" s="516"/>
      <c r="KE150" s="516"/>
      <c r="KF150" s="516"/>
      <c r="KG150" s="516"/>
      <c r="KH150" s="516"/>
      <c r="KI150" s="516"/>
      <c r="KJ150" s="516"/>
      <c r="KK150" s="516"/>
      <c r="KL150" s="516"/>
      <c r="KM150" s="516"/>
      <c r="KN150" s="516"/>
      <c r="KO150" s="516"/>
      <c r="KP150" s="516"/>
      <c r="KQ150" s="516"/>
      <c r="KR150" s="516"/>
      <c r="KS150" s="516"/>
      <c r="KT150" s="516"/>
      <c r="KU150" s="516"/>
      <c r="KV150" s="516"/>
      <c r="KW150" s="516"/>
      <c r="KX150" s="516"/>
      <c r="KY150" s="516"/>
      <c r="KZ150" s="516"/>
      <c r="LA150" s="516"/>
      <c r="LB150" s="516"/>
      <c r="LC150" s="516"/>
      <c r="LD150" s="516"/>
      <c r="LE150" s="516"/>
      <c r="LF150" s="516"/>
      <c r="LG150" s="516"/>
      <c r="LH150" s="516"/>
      <c r="LI150" s="516"/>
      <c r="LJ150" s="516"/>
      <c r="LK150" s="516"/>
      <c r="LL150" s="516"/>
      <c r="LM150" s="516"/>
      <c r="LN150" s="516"/>
      <c r="LO150" s="516"/>
      <c r="LP150" s="516"/>
      <c r="LQ150" s="516"/>
      <c r="LR150" s="516"/>
      <c r="LS150" s="516"/>
      <c r="LT150" s="516"/>
      <c r="LU150" s="516"/>
      <c r="LV150" s="516"/>
      <c r="LW150" s="516"/>
      <c r="LX150" s="516"/>
      <c r="LY150" s="516"/>
      <c r="LZ150" s="516"/>
      <c r="MA150" s="516"/>
      <c r="MB150" s="516"/>
      <c r="MC150" s="516"/>
      <c r="MD150" s="516"/>
      <c r="ME150" s="516"/>
      <c r="MF150" s="516"/>
      <c r="MG150" s="516"/>
      <c r="MH150" s="516"/>
      <c r="MI150" s="516"/>
      <c r="MJ150" s="516"/>
      <c r="MK150" s="516"/>
      <c r="ML150" s="516"/>
      <c r="MM150" s="516"/>
      <c r="MN150" s="516"/>
      <c r="MO150" s="516"/>
      <c r="MP150" s="516"/>
      <c r="MQ150" s="516"/>
      <c r="MR150" s="516"/>
      <c r="MS150" s="516"/>
      <c r="MT150" s="516"/>
      <c r="MU150" s="516"/>
      <c r="MV150" s="516"/>
      <c r="MW150" s="516"/>
      <c r="MX150" s="516"/>
      <c r="MY150" s="516"/>
      <c r="MZ150" s="516"/>
      <c r="NA150" s="516"/>
      <c r="NB150" s="516"/>
      <c r="NC150" s="516"/>
      <c r="ND150" s="516"/>
      <c r="NE150" s="516"/>
      <c r="NF150" s="516"/>
      <c r="NG150" s="516"/>
      <c r="NH150" s="516"/>
      <c r="NI150" s="516"/>
      <c r="NJ150" s="516"/>
      <c r="NK150" s="516"/>
      <c r="NL150" s="516"/>
      <c r="NM150" s="516"/>
      <c r="NN150" s="516"/>
      <c r="NO150" s="516"/>
      <c r="NP150" s="516"/>
      <c r="NQ150" s="516"/>
      <c r="NR150" s="516"/>
      <c r="NS150" s="516"/>
      <c r="NT150" s="516"/>
      <c r="NU150" s="516"/>
      <c r="NV150" s="516"/>
      <c r="NW150" s="516"/>
      <c r="NX150" s="516"/>
      <c r="NY150" s="516"/>
      <c r="NZ150" s="516"/>
      <c r="OA150" s="516"/>
      <c r="OB150" s="516"/>
      <c r="OC150" s="516"/>
      <c r="OD150" s="516"/>
      <c r="OE150" s="516"/>
      <c r="OF150" s="516"/>
      <c r="OG150" s="516"/>
      <c r="OH150" s="516"/>
      <c r="OI150" s="516"/>
      <c r="OJ150" s="516"/>
      <c r="OK150" s="516"/>
      <c r="OL150" s="516"/>
      <c r="OM150" s="516"/>
      <c r="ON150" s="516"/>
      <c r="OO150" s="516"/>
      <c r="OP150" s="516"/>
      <c r="OQ150" s="516"/>
      <c r="OR150" s="516"/>
      <c r="OS150" s="516"/>
      <c r="OT150" s="516"/>
      <c r="OU150" s="516"/>
      <c r="OV150" s="516"/>
      <c r="OW150" s="516"/>
      <c r="OX150" s="516"/>
      <c r="OY150" s="516"/>
      <c r="OZ150" s="516"/>
      <c r="PA150" s="516"/>
      <c r="PB150" s="516"/>
      <c r="PC150" s="516"/>
      <c r="PD150" s="516"/>
      <c r="PE150" s="516"/>
      <c r="PF150" s="516"/>
      <c r="PG150" s="516"/>
      <c r="PH150" s="516"/>
      <c r="PI150" s="516"/>
      <c r="PJ150" s="516"/>
      <c r="PK150" s="516"/>
      <c r="PL150" s="516"/>
      <c r="PM150" s="516"/>
      <c r="PN150" s="516"/>
      <c r="PO150" s="516"/>
      <c r="PP150" s="516"/>
      <c r="PQ150" s="516"/>
      <c r="PR150" s="516"/>
      <c r="PS150" s="516"/>
      <c r="PT150" s="516"/>
      <c r="PU150" s="516"/>
      <c r="PV150" s="516"/>
      <c r="PW150" s="516"/>
      <c r="PX150" s="516"/>
      <c r="PY150" s="516"/>
      <c r="PZ150" s="516"/>
      <c r="QA150" s="516"/>
      <c r="QB150" s="516"/>
      <c r="QC150" s="516"/>
      <c r="QD150" s="516"/>
      <c r="QE150" s="516"/>
      <c r="QF150" s="516"/>
      <c r="QG150" s="516"/>
      <c r="QH150" s="516"/>
      <c r="QI150" s="516"/>
      <c r="QJ150" s="516"/>
      <c r="QK150" s="516"/>
      <c r="QL150" s="516"/>
      <c r="QM150" s="516"/>
      <c r="QN150" s="516"/>
      <c r="QO150" s="516"/>
      <c r="QP150" s="516"/>
      <c r="QQ150" s="516"/>
      <c r="QR150" s="516"/>
      <c r="QS150" s="516"/>
      <c r="QT150" s="516"/>
      <c r="QU150" s="516"/>
      <c r="QV150" s="516"/>
      <c r="QW150" s="516"/>
      <c r="QX150" s="516"/>
      <c r="QY150" s="516"/>
      <c r="QZ150" s="516"/>
      <c r="RA150" s="516"/>
      <c r="RB150" s="516"/>
      <c r="RC150" s="516"/>
      <c r="RD150" s="516"/>
      <c r="RE150" s="516"/>
      <c r="RF150" s="516"/>
      <c r="RG150" s="516"/>
    </row>
    <row r="151" spans="5:475" x14ac:dyDescent="0.25">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c r="AB151" s="516"/>
      <c r="AC151" s="516"/>
      <c r="AD151" s="516"/>
      <c r="AE151" s="516"/>
      <c r="AF151" s="516"/>
      <c r="AG151" s="516"/>
      <c r="AH151" s="516"/>
      <c r="AI151" s="516"/>
      <c r="AJ151" s="516"/>
      <c r="AK151" s="516"/>
      <c r="AL151" s="516"/>
      <c r="AM151" s="516"/>
      <c r="AN151" s="516"/>
      <c r="AO151" s="516"/>
      <c r="AP151" s="516"/>
      <c r="AQ151" s="516"/>
      <c r="AR151" s="516"/>
      <c r="AS151" s="516"/>
      <c r="AT151" s="516"/>
      <c r="AU151" s="516"/>
      <c r="AV151" s="516"/>
      <c r="AW151" s="516"/>
      <c r="AX151" s="516"/>
      <c r="AY151" s="516"/>
      <c r="AZ151" s="516"/>
      <c r="BA151" s="516"/>
      <c r="BB151" s="516"/>
      <c r="BC151" s="516"/>
      <c r="BD151" s="516"/>
      <c r="BE151" s="516"/>
      <c r="BF151" s="516"/>
      <c r="BG151" s="516"/>
      <c r="BH151" s="516"/>
      <c r="BI151" s="516"/>
      <c r="BJ151" s="516"/>
      <c r="BK151" s="516"/>
      <c r="BL151" s="516"/>
      <c r="BM151" s="516"/>
      <c r="BN151" s="516"/>
      <c r="BO151" s="516"/>
      <c r="BP151" s="516"/>
      <c r="BQ151" s="516"/>
      <c r="BR151" s="516"/>
      <c r="BS151" s="516"/>
      <c r="BT151" s="516"/>
      <c r="BU151" s="516"/>
      <c r="BV151" s="516"/>
      <c r="BW151" s="516"/>
      <c r="BX151" s="516"/>
      <c r="BY151" s="516"/>
      <c r="BZ151" s="516"/>
      <c r="CA151" s="516"/>
      <c r="CB151" s="516"/>
      <c r="CC151" s="516"/>
      <c r="CD151" s="516"/>
      <c r="CE151" s="516"/>
      <c r="CF151" s="516"/>
      <c r="CG151" s="516"/>
      <c r="CH151" s="516"/>
      <c r="CI151" s="516"/>
      <c r="CJ151" s="516"/>
      <c r="CK151" s="516"/>
      <c r="CL151" s="516"/>
      <c r="CM151" s="516"/>
      <c r="CN151" s="516"/>
      <c r="CO151" s="516"/>
      <c r="CP151" s="516"/>
      <c r="CQ151" s="516"/>
      <c r="CR151" s="516"/>
      <c r="CS151" s="516"/>
      <c r="CT151" s="516"/>
      <c r="CU151" s="516"/>
      <c r="CV151" s="516"/>
      <c r="CW151" s="516"/>
      <c r="CX151" s="516"/>
      <c r="CY151" s="516"/>
      <c r="CZ151" s="516"/>
      <c r="DA151" s="516"/>
      <c r="DB151" s="516"/>
      <c r="DC151" s="516"/>
      <c r="DD151" s="516"/>
      <c r="DE151" s="516"/>
      <c r="DF151" s="516"/>
      <c r="DG151" s="516"/>
      <c r="DH151" s="516"/>
      <c r="DI151" s="516"/>
      <c r="DJ151" s="516"/>
      <c r="DK151" s="516"/>
      <c r="DL151" s="516"/>
      <c r="DM151" s="516"/>
      <c r="DN151" s="516"/>
      <c r="DO151" s="516"/>
      <c r="DP151" s="516"/>
      <c r="DQ151" s="516"/>
      <c r="DR151" s="516"/>
      <c r="DS151" s="516"/>
      <c r="DT151" s="516"/>
      <c r="DU151" s="516"/>
      <c r="DV151" s="516"/>
      <c r="DW151" s="516"/>
      <c r="DX151" s="516"/>
      <c r="DY151" s="516"/>
      <c r="DZ151" s="516"/>
      <c r="EA151" s="516"/>
      <c r="EB151" s="516"/>
      <c r="EC151" s="516"/>
      <c r="ED151" s="516"/>
      <c r="EE151" s="516"/>
      <c r="EF151" s="516"/>
      <c r="EG151" s="516"/>
      <c r="EH151" s="516"/>
      <c r="EI151" s="516"/>
      <c r="EJ151" s="516"/>
      <c r="EK151" s="516"/>
      <c r="EL151" s="516"/>
      <c r="EM151" s="516"/>
      <c r="EN151" s="516"/>
      <c r="EO151" s="516"/>
      <c r="EP151" s="516"/>
      <c r="EQ151" s="516"/>
      <c r="ER151" s="516"/>
      <c r="ES151" s="516"/>
      <c r="ET151" s="516"/>
      <c r="EU151" s="516"/>
      <c r="EV151" s="516"/>
      <c r="EW151" s="516"/>
      <c r="EX151" s="516"/>
      <c r="EY151" s="516"/>
      <c r="EZ151" s="516"/>
      <c r="FA151" s="516"/>
      <c r="FB151" s="516"/>
      <c r="FC151" s="516"/>
      <c r="FD151" s="516"/>
      <c r="FE151" s="516"/>
      <c r="FF151" s="516"/>
      <c r="FG151" s="516"/>
      <c r="FH151" s="516"/>
      <c r="FI151" s="516"/>
      <c r="FJ151" s="516"/>
      <c r="FK151" s="516"/>
      <c r="FL151" s="516"/>
      <c r="FM151" s="516"/>
      <c r="FN151" s="516"/>
      <c r="FO151" s="516"/>
      <c r="FP151" s="516"/>
      <c r="FQ151" s="516"/>
      <c r="FR151" s="516"/>
      <c r="FS151" s="516"/>
      <c r="FT151" s="516"/>
      <c r="FU151" s="516"/>
      <c r="FV151" s="516"/>
      <c r="FW151" s="516"/>
      <c r="FX151" s="516"/>
      <c r="FY151" s="516"/>
      <c r="FZ151" s="516"/>
      <c r="GA151" s="516"/>
      <c r="GB151" s="516"/>
      <c r="GC151" s="516"/>
      <c r="GD151" s="516"/>
      <c r="GE151" s="516"/>
      <c r="GF151" s="516"/>
      <c r="GG151" s="516"/>
      <c r="GH151" s="516"/>
      <c r="GI151" s="516"/>
      <c r="GJ151" s="516"/>
      <c r="GK151" s="516"/>
      <c r="GL151" s="516"/>
      <c r="GM151" s="516"/>
      <c r="GN151" s="516"/>
      <c r="GO151" s="516"/>
      <c r="GP151" s="516"/>
      <c r="GQ151" s="516"/>
      <c r="GR151" s="516"/>
      <c r="GS151" s="516"/>
      <c r="GT151" s="516"/>
      <c r="GU151" s="516"/>
      <c r="GV151" s="516"/>
      <c r="GW151" s="516"/>
      <c r="GX151" s="516"/>
      <c r="GY151" s="516"/>
      <c r="GZ151" s="516"/>
      <c r="HA151" s="516"/>
      <c r="HB151" s="516"/>
      <c r="HC151" s="516"/>
      <c r="HD151" s="516"/>
      <c r="HE151" s="516"/>
      <c r="HF151" s="516"/>
      <c r="HG151" s="516"/>
      <c r="HH151" s="516"/>
      <c r="HI151" s="516"/>
      <c r="HJ151" s="516"/>
      <c r="HK151" s="516"/>
      <c r="HL151" s="516"/>
      <c r="HM151" s="516"/>
      <c r="HN151" s="516"/>
      <c r="HO151" s="516"/>
      <c r="HP151" s="516"/>
      <c r="HQ151" s="516"/>
      <c r="HR151" s="516"/>
      <c r="HS151" s="516"/>
      <c r="HT151" s="516"/>
      <c r="HU151" s="516"/>
      <c r="HV151" s="516"/>
      <c r="HW151" s="516"/>
      <c r="HX151" s="516"/>
      <c r="HY151" s="516"/>
      <c r="HZ151" s="516"/>
      <c r="IA151" s="516"/>
      <c r="IB151" s="516"/>
      <c r="IC151" s="516"/>
      <c r="ID151" s="516"/>
      <c r="IE151" s="516"/>
      <c r="IF151" s="516"/>
      <c r="IG151" s="516"/>
      <c r="IH151" s="516"/>
      <c r="II151" s="516"/>
      <c r="IJ151" s="516"/>
      <c r="IK151" s="516"/>
      <c r="IL151" s="516"/>
      <c r="IM151" s="516"/>
      <c r="IN151" s="516"/>
      <c r="IO151" s="516"/>
      <c r="IP151" s="516"/>
      <c r="IQ151" s="516"/>
      <c r="IR151" s="516"/>
      <c r="IS151" s="516"/>
      <c r="IT151" s="516"/>
      <c r="IU151" s="516"/>
      <c r="IV151" s="516"/>
      <c r="IW151" s="516"/>
      <c r="IX151" s="516"/>
      <c r="IY151" s="516"/>
      <c r="IZ151" s="516"/>
      <c r="JA151" s="516"/>
      <c r="JB151" s="516"/>
      <c r="JC151" s="516"/>
      <c r="JD151" s="516"/>
      <c r="JE151" s="516"/>
      <c r="JF151" s="516"/>
      <c r="JG151" s="516"/>
      <c r="JH151" s="516"/>
      <c r="JI151" s="516"/>
      <c r="JJ151" s="516"/>
      <c r="JK151" s="516"/>
      <c r="JL151" s="516"/>
      <c r="JM151" s="516"/>
      <c r="JN151" s="516"/>
      <c r="JO151" s="516"/>
      <c r="JP151" s="516"/>
      <c r="JQ151" s="516"/>
      <c r="JR151" s="516"/>
      <c r="JS151" s="516"/>
      <c r="JT151" s="516"/>
      <c r="JU151" s="516"/>
      <c r="JV151" s="516"/>
      <c r="JW151" s="516"/>
      <c r="JX151" s="516"/>
      <c r="JY151" s="516"/>
      <c r="JZ151" s="516"/>
      <c r="KA151" s="516"/>
      <c r="KB151" s="516"/>
      <c r="KC151" s="516"/>
      <c r="KD151" s="516"/>
      <c r="KE151" s="516"/>
      <c r="KF151" s="516"/>
      <c r="KG151" s="516"/>
      <c r="KH151" s="516"/>
      <c r="KI151" s="516"/>
      <c r="KJ151" s="516"/>
      <c r="KK151" s="516"/>
      <c r="KL151" s="516"/>
      <c r="KM151" s="516"/>
      <c r="KN151" s="516"/>
      <c r="KO151" s="516"/>
      <c r="KP151" s="516"/>
      <c r="KQ151" s="516"/>
      <c r="KR151" s="516"/>
      <c r="KS151" s="516"/>
      <c r="KT151" s="516"/>
      <c r="KU151" s="516"/>
      <c r="KV151" s="516"/>
      <c r="KW151" s="516"/>
      <c r="KX151" s="516"/>
      <c r="KY151" s="516"/>
      <c r="KZ151" s="516"/>
      <c r="LA151" s="516"/>
      <c r="LB151" s="516"/>
      <c r="LC151" s="516"/>
      <c r="LD151" s="516"/>
      <c r="LE151" s="516"/>
      <c r="LF151" s="516"/>
      <c r="LG151" s="516"/>
      <c r="LH151" s="516"/>
      <c r="LI151" s="516"/>
      <c r="LJ151" s="516"/>
      <c r="LK151" s="516"/>
      <c r="LL151" s="516"/>
      <c r="LM151" s="516"/>
      <c r="LN151" s="516"/>
      <c r="LO151" s="516"/>
      <c r="LP151" s="516"/>
      <c r="LQ151" s="516"/>
      <c r="LR151" s="516"/>
      <c r="LS151" s="516"/>
      <c r="LT151" s="516"/>
      <c r="LU151" s="516"/>
      <c r="LV151" s="516"/>
      <c r="LW151" s="516"/>
      <c r="LX151" s="516"/>
      <c r="LY151" s="516"/>
      <c r="LZ151" s="516"/>
      <c r="MA151" s="516"/>
      <c r="MB151" s="516"/>
      <c r="MC151" s="516"/>
      <c r="MD151" s="516"/>
      <c r="ME151" s="516"/>
      <c r="MF151" s="516"/>
      <c r="MG151" s="516"/>
      <c r="MH151" s="516"/>
      <c r="MI151" s="516"/>
      <c r="MJ151" s="516"/>
      <c r="MK151" s="516"/>
      <c r="ML151" s="516"/>
      <c r="MM151" s="516"/>
      <c r="MN151" s="516"/>
      <c r="MO151" s="516"/>
      <c r="MP151" s="516"/>
      <c r="MQ151" s="516"/>
      <c r="MR151" s="516"/>
      <c r="MS151" s="516"/>
      <c r="MT151" s="516"/>
      <c r="MU151" s="516"/>
      <c r="MV151" s="516"/>
      <c r="MW151" s="516"/>
      <c r="MX151" s="516"/>
      <c r="MY151" s="516"/>
      <c r="MZ151" s="516"/>
      <c r="NA151" s="516"/>
      <c r="NB151" s="516"/>
      <c r="NC151" s="516"/>
      <c r="ND151" s="516"/>
      <c r="NE151" s="516"/>
      <c r="NF151" s="516"/>
      <c r="NG151" s="516"/>
      <c r="NH151" s="516"/>
      <c r="NI151" s="516"/>
      <c r="NJ151" s="516"/>
      <c r="NK151" s="516"/>
      <c r="NL151" s="516"/>
      <c r="NM151" s="516"/>
      <c r="NN151" s="516"/>
      <c r="NO151" s="516"/>
      <c r="NP151" s="516"/>
      <c r="NQ151" s="516"/>
      <c r="NR151" s="516"/>
      <c r="NS151" s="516"/>
      <c r="NT151" s="516"/>
      <c r="NU151" s="516"/>
      <c r="NV151" s="516"/>
      <c r="NW151" s="516"/>
      <c r="NX151" s="516"/>
      <c r="NY151" s="516"/>
      <c r="NZ151" s="516"/>
      <c r="OA151" s="516"/>
      <c r="OB151" s="516"/>
      <c r="OC151" s="516"/>
      <c r="OD151" s="516"/>
      <c r="OE151" s="516"/>
      <c r="OF151" s="516"/>
      <c r="OG151" s="516"/>
      <c r="OH151" s="516"/>
      <c r="OI151" s="516"/>
      <c r="OJ151" s="516"/>
      <c r="OK151" s="516"/>
      <c r="OL151" s="516"/>
      <c r="OM151" s="516"/>
      <c r="ON151" s="516"/>
      <c r="OO151" s="516"/>
      <c r="OP151" s="516"/>
      <c r="OQ151" s="516"/>
      <c r="OR151" s="516"/>
      <c r="OS151" s="516"/>
      <c r="OT151" s="516"/>
      <c r="OU151" s="516"/>
      <c r="OV151" s="516"/>
      <c r="OW151" s="516"/>
      <c r="OX151" s="516"/>
      <c r="OY151" s="516"/>
      <c r="OZ151" s="516"/>
      <c r="PA151" s="516"/>
      <c r="PB151" s="516"/>
      <c r="PC151" s="516"/>
      <c r="PD151" s="516"/>
      <c r="PE151" s="516"/>
      <c r="PF151" s="516"/>
      <c r="PG151" s="516"/>
      <c r="PH151" s="516"/>
      <c r="PI151" s="516"/>
      <c r="PJ151" s="516"/>
      <c r="PK151" s="516"/>
      <c r="PL151" s="516"/>
      <c r="PM151" s="516"/>
      <c r="PN151" s="516"/>
      <c r="PO151" s="516"/>
      <c r="PP151" s="516"/>
      <c r="PQ151" s="516"/>
      <c r="PR151" s="516"/>
      <c r="PS151" s="516"/>
      <c r="PT151" s="516"/>
      <c r="PU151" s="516"/>
      <c r="PV151" s="516"/>
      <c r="PW151" s="516"/>
      <c r="PX151" s="516"/>
      <c r="PY151" s="516"/>
      <c r="PZ151" s="516"/>
      <c r="QA151" s="516"/>
      <c r="QB151" s="516"/>
      <c r="QC151" s="516"/>
      <c r="QD151" s="516"/>
      <c r="QE151" s="516"/>
      <c r="QF151" s="516"/>
      <c r="QG151" s="516"/>
      <c r="QH151" s="516"/>
      <c r="QI151" s="516"/>
      <c r="QJ151" s="516"/>
      <c r="QK151" s="516"/>
      <c r="QL151" s="516"/>
      <c r="QM151" s="516"/>
      <c r="QN151" s="516"/>
      <c r="QO151" s="516"/>
      <c r="QP151" s="516"/>
      <c r="QQ151" s="516"/>
      <c r="QR151" s="516"/>
      <c r="QS151" s="516"/>
      <c r="QT151" s="516"/>
      <c r="QU151" s="516"/>
      <c r="QV151" s="516"/>
      <c r="QW151" s="516"/>
      <c r="QX151" s="516"/>
      <c r="QY151" s="516"/>
      <c r="QZ151" s="516"/>
      <c r="RA151" s="516"/>
      <c r="RB151" s="516"/>
      <c r="RC151" s="516"/>
      <c r="RD151" s="516"/>
      <c r="RE151" s="516"/>
      <c r="RF151" s="516"/>
      <c r="RG151" s="516"/>
    </row>
    <row r="152" spans="5:475" x14ac:dyDescent="0.25">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c r="AA152" s="516"/>
      <c r="AB152" s="516"/>
      <c r="AC152" s="516"/>
      <c r="AD152" s="516"/>
      <c r="AE152" s="516"/>
      <c r="AF152" s="516"/>
      <c r="AG152" s="516"/>
      <c r="AH152" s="516"/>
      <c r="AI152" s="516"/>
      <c r="AJ152" s="516"/>
      <c r="AK152" s="516"/>
      <c r="AL152" s="516"/>
      <c r="AM152" s="516"/>
      <c r="AN152" s="516"/>
      <c r="AO152" s="516"/>
      <c r="AP152" s="516"/>
      <c r="AQ152" s="516"/>
      <c r="AR152" s="516"/>
      <c r="AS152" s="516"/>
      <c r="AT152" s="516"/>
      <c r="AU152" s="516"/>
      <c r="AV152" s="516"/>
      <c r="AW152" s="516"/>
      <c r="AX152" s="516"/>
      <c r="AY152" s="516"/>
      <c r="AZ152" s="516"/>
      <c r="BA152" s="516"/>
      <c r="BB152" s="516"/>
      <c r="BC152" s="516"/>
      <c r="BD152" s="516"/>
      <c r="BE152" s="516"/>
      <c r="BF152" s="516"/>
      <c r="BG152" s="516"/>
      <c r="BH152" s="516"/>
      <c r="BI152" s="516"/>
      <c r="BJ152" s="516"/>
      <c r="BK152" s="516"/>
      <c r="BL152" s="516"/>
      <c r="BM152" s="516"/>
      <c r="BN152" s="516"/>
      <c r="BO152" s="516"/>
      <c r="BP152" s="516"/>
      <c r="BQ152" s="516"/>
      <c r="BR152" s="516"/>
      <c r="BS152" s="516"/>
      <c r="BT152" s="516"/>
      <c r="BU152" s="516"/>
      <c r="BV152" s="516"/>
      <c r="BW152" s="516"/>
      <c r="BX152" s="516"/>
      <c r="BY152" s="516"/>
      <c r="BZ152" s="516"/>
      <c r="CA152" s="516"/>
      <c r="CB152" s="516"/>
      <c r="CC152" s="516"/>
      <c r="CD152" s="516"/>
      <c r="CE152" s="516"/>
      <c r="CF152" s="516"/>
      <c r="CG152" s="516"/>
      <c r="CH152" s="516"/>
      <c r="CI152" s="516"/>
      <c r="CJ152" s="516"/>
      <c r="CK152" s="516"/>
      <c r="CL152" s="516"/>
      <c r="CM152" s="516"/>
      <c r="CN152" s="516"/>
      <c r="CO152" s="516"/>
      <c r="CP152" s="516"/>
      <c r="CQ152" s="516"/>
      <c r="CR152" s="516"/>
      <c r="CS152" s="516"/>
      <c r="CT152" s="516"/>
      <c r="CU152" s="516"/>
      <c r="CV152" s="516"/>
      <c r="CW152" s="516"/>
      <c r="CX152" s="516"/>
      <c r="CY152" s="516"/>
      <c r="CZ152" s="516"/>
      <c r="DA152" s="516"/>
      <c r="DB152" s="516"/>
      <c r="DC152" s="516"/>
      <c r="DD152" s="516"/>
      <c r="DE152" s="516"/>
      <c r="DF152" s="516"/>
      <c r="DG152" s="516"/>
      <c r="DH152" s="516"/>
      <c r="DI152" s="516"/>
      <c r="DJ152" s="516"/>
      <c r="DK152" s="516"/>
      <c r="DL152" s="516"/>
      <c r="DM152" s="516"/>
      <c r="DN152" s="516"/>
      <c r="DO152" s="516"/>
      <c r="DP152" s="516"/>
      <c r="DQ152" s="516"/>
      <c r="DR152" s="516"/>
      <c r="DS152" s="516"/>
      <c r="DT152" s="516"/>
      <c r="DU152" s="516"/>
      <c r="DV152" s="516"/>
      <c r="DW152" s="516"/>
      <c r="DX152" s="516"/>
      <c r="DY152" s="516"/>
      <c r="DZ152" s="516"/>
      <c r="EA152" s="516"/>
      <c r="EB152" s="516"/>
      <c r="EC152" s="516"/>
      <c r="ED152" s="516"/>
      <c r="EE152" s="516"/>
      <c r="EF152" s="516"/>
      <c r="EG152" s="516"/>
      <c r="EH152" s="516"/>
      <c r="EI152" s="516"/>
      <c r="EJ152" s="516"/>
      <c r="EK152" s="516"/>
      <c r="EL152" s="516"/>
      <c r="EM152" s="516"/>
      <c r="EN152" s="516"/>
      <c r="EO152" s="516"/>
      <c r="EP152" s="516"/>
      <c r="EQ152" s="516"/>
      <c r="ER152" s="516"/>
      <c r="ES152" s="516"/>
      <c r="ET152" s="516"/>
      <c r="EU152" s="516"/>
      <c r="EV152" s="516"/>
      <c r="EW152" s="516"/>
      <c r="EX152" s="516"/>
      <c r="EY152" s="516"/>
      <c r="EZ152" s="516"/>
      <c r="FA152" s="516"/>
      <c r="FB152" s="516"/>
      <c r="FC152" s="516"/>
      <c r="FD152" s="516"/>
      <c r="FE152" s="516"/>
      <c r="FF152" s="516"/>
      <c r="FG152" s="516"/>
      <c r="FH152" s="516"/>
      <c r="FI152" s="516"/>
      <c r="FJ152" s="516"/>
      <c r="FK152" s="516"/>
      <c r="FL152" s="516"/>
      <c r="FM152" s="516"/>
      <c r="FN152" s="516"/>
      <c r="FO152" s="516"/>
      <c r="FP152" s="516"/>
      <c r="FQ152" s="516"/>
      <c r="FR152" s="516"/>
      <c r="FS152" s="516"/>
      <c r="FT152" s="516"/>
      <c r="FU152" s="516"/>
      <c r="FV152" s="516"/>
      <c r="FW152" s="516"/>
      <c r="FX152" s="516"/>
      <c r="FY152" s="516"/>
      <c r="FZ152" s="516"/>
      <c r="GA152" s="516"/>
      <c r="GB152" s="516"/>
      <c r="GC152" s="516"/>
      <c r="GD152" s="516"/>
      <c r="GE152" s="516"/>
      <c r="GF152" s="516"/>
      <c r="GG152" s="516"/>
      <c r="GH152" s="516"/>
      <c r="GI152" s="516"/>
      <c r="GJ152" s="516"/>
      <c r="GK152" s="516"/>
      <c r="GL152" s="516"/>
      <c r="GM152" s="516"/>
      <c r="GN152" s="516"/>
      <c r="GO152" s="516"/>
      <c r="GP152" s="516"/>
      <c r="GQ152" s="516"/>
      <c r="GR152" s="516"/>
      <c r="GS152" s="516"/>
      <c r="GT152" s="516"/>
      <c r="GU152" s="516"/>
      <c r="GV152" s="516"/>
      <c r="GW152" s="516"/>
      <c r="GX152" s="516"/>
      <c r="GY152" s="516"/>
      <c r="GZ152" s="516"/>
      <c r="HA152" s="516"/>
      <c r="HB152" s="516"/>
      <c r="HC152" s="516"/>
      <c r="HD152" s="516"/>
      <c r="HE152" s="516"/>
      <c r="HF152" s="516"/>
      <c r="HG152" s="516"/>
      <c r="HH152" s="516"/>
      <c r="HI152" s="516"/>
      <c r="HJ152" s="516"/>
      <c r="HK152" s="516"/>
      <c r="HL152" s="516"/>
      <c r="HM152" s="516"/>
      <c r="HN152" s="516"/>
      <c r="HO152" s="516"/>
      <c r="HP152" s="516"/>
      <c r="HQ152" s="516"/>
      <c r="HR152" s="516"/>
      <c r="HS152" s="516"/>
      <c r="HT152" s="516"/>
      <c r="HU152" s="516"/>
      <c r="HV152" s="516"/>
      <c r="HW152" s="516"/>
      <c r="HX152" s="516"/>
      <c r="HY152" s="516"/>
      <c r="HZ152" s="516"/>
      <c r="IA152" s="516"/>
      <c r="IB152" s="516"/>
      <c r="IC152" s="516"/>
      <c r="ID152" s="516"/>
      <c r="IE152" s="516"/>
      <c r="IF152" s="516"/>
      <c r="IG152" s="516"/>
      <c r="IH152" s="516"/>
      <c r="II152" s="516"/>
      <c r="IJ152" s="516"/>
      <c r="IK152" s="516"/>
      <c r="IL152" s="516"/>
      <c r="IM152" s="516"/>
      <c r="IN152" s="516"/>
      <c r="IO152" s="516"/>
      <c r="IP152" s="516"/>
      <c r="IQ152" s="516"/>
      <c r="IR152" s="516"/>
      <c r="IS152" s="516"/>
      <c r="IT152" s="516"/>
      <c r="IU152" s="516"/>
      <c r="IV152" s="516"/>
      <c r="IW152" s="516"/>
      <c r="IX152" s="516"/>
      <c r="IY152" s="516"/>
      <c r="IZ152" s="516"/>
      <c r="JA152" s="516"/>
      <c r="JB152" s="516"/>
      <c r="JC152" s="516"/>
      <c r="JD152" s="516"/>
      <c r="JE152" s="516"/>
      <c r="JF152" s="516"/>
      <c r="JG152" s="516"/>
      <c r="JH152" s="516"/>
      <c r="JI152" s="516"/>
      <c r="JJ152" s="516"/>
      <c r="JK152" s="516"/>
      <c r="JL152" s="516"/>
      <c r="JM152" s="516"/>
      <c r="JN152" s="516"/>
      <c r="JO152" s="516"/>
      <c r="JP152" s="516"/>
      <c r="JQ152" s="516"/>
      <c r="JR152" s="516"/>
      <c r="JS152" s="516"/>
      <c r="JT152" s="516"/>
      <c r="JU152" s="516"/>
      <c r="JV152" s="516"/>
      <c r="JW152" s="516"/>
      <c r="JX152" s="516"/>
      <c r="JY152" s="516"/>
      <c r="JZ152" s="516"/>
      <c r="KA152" s="516"/>
      <c r="KB152" s="516"/>
      <c r="KC152" s="516"/>
      <c r="KD152" s="516"/>
      <c r="KE152" s="516"/>
      <c r="KF152" s="516"/>
      <c r="KG152" s="516"/>
      <c r="KH152" s="516"/>
      <c r="KI152" s="516"/>
      <c r="KJ152" s="516"/>
      <c r="KK152" s="516"/>
      <c r="KL152" s="516"/>
      <c r="KM152" s="516"/>
      <c r="KN152" s="516"/>
      <c r="KO152" s="516"/>
      <c r="KP152" s="516"/>
      <c r="KQ152" s="516"/>
      <c r="KR152" s="516"/>
      <c r="KS152" s="516"/>
      <c r="KT152" s="516"/>
      <c r="KU152" s="516"/>
      <c r="KV152" s="516"/>
      <c r="KW152" s="516"/>
      <c r="KX152" s="516"/>
      <c r="KY152" s="516"/>
      <c r="KZ152" s="516"/>
      <c r="LA152" s="516"/>
      <c r="LB152" s="516"/>
      <c r="LC152" s="516"/>
      <c r="LD152" s="516"/>
      <c r="LE152" s="516"/>
      <c r="LF152" s="516"/>
      <c r="LG152" s="516"/>
      <c r="LH152" s="516"/>
      <c r="LI152" s="516"/>
      <c r="LJ152" s="516"/>
      <c r="LK152" s="516"/>
      <c r="LL152" s="516"/>
      <c r="LM152" s="516"/>
      <c r="LN152" s="516"/>
      <c r="LO152" s="516"/>
      <c r="LP152" s="516"/>
      <c r="LQ152" s="516"/>
      <c r="LR152" s="516"/>
      <c r="LS152" s="516"/>
      <c r="LT152" s="516"/>
      <c r="LU152" s="516"/>
      <c r="LV152" s="516"/>
      <c r="LW152" s="516"/>
      <c r="LX152" s="516"/>
      <c r="LY152" s="516"/>
      <c r="LZ152" s="516"/>
      <c r="MA152" s="516"/>
      <c r="MB152" s="516"/>
      <c r="MC152" s="516"/>
      <c r="MD152" s="516"/>
      <c r="ME152" s="516"/>
      <c r="MF152" s="516"/>
      <c r="MG152" s="516"/>
      <c r="MH152" s="516"/>
      <c r="MI152" s="516"/>
      <c r="MJ152" s="516"/>
      <c r="MK152" s="516"/>
      <c r="ML152" s="516"/>
      <c r="MM152" s="516"/>
      <c r="MN152" s="516"/>
      <c r="MO152" s="516"/>
      <c r="MP152" s="516"/>
      <c r="MQ152" s="516"/>
      <c r="MR152" s="516"/>
      <c r="MS152" s="516"/>
      <c r="MT152" s="516"/>
      <c r="MU152" s="516"/>
      <c r="MV152" s="516"/>
      <c r="MW152" s="516"/>
      <c r="MX152" s="516"/>
      <c r="MY152" s="516"/>
      <c r="MZ152" s="516"/>
      <c r="NA152" s="516"/>
      <c r="NB152" s="516"/>
      <c r="NC152" s="516"/>
      <c r="ND152" s="516"/>
      <c r="NE152" s="516"/>
      <c r="NF152" s="516"/>
      <c r="NG152" s="516"/>
      <c r="NH152" s="516"/>
      <c r="NI152" s="516"/>
      <c r="NJ152" s="516"/>
      <c r="NK152" s="516"/>
      <c r="NL152" s="516"/>
      <c r="NM152" s="516"/>
      <c r="NN152" s="516"/>
      <c r="NO152" s="516"/>
      <c r="NP152" s="516"/>
      <c r="NQ152" s="516"/>
      <c r="NR152" s="516"/>
      <c r="NS152" s="516"/>
      <c r="NT152" s="516"/>
      <c r="NU152" s="516"/>
      <c r="NV152" s="516"/>
      <c r="NW152" s="516"/>
      <c r="NX152" s="516"/>
      <c r="NY152" s="516"/>
      <c r="NZ152" s="516"/>
      <c r="OA152" s="516"/>
      <c r="OB152" s="516"/>
      <c r="OC152" s="516"/>
      <c r="OD152" s="516"/>
      <c r="OE152" s="516"/>
      <c r="OF152" s="516"/>
      <c r="OG152" s="516"/>
      <c r="OH152" s="516"/>
      <c r="OI152" s="516"/>
      <c r="OJ152" s="516"/>
      <c r="OK152" s="516"/>
      <c r="OL152" s="516"/>
      <c r="OM152" s="516"/>
      <c r="ON152" s="516"/>
      <c r="OO152" s="516"/>
      <c r="OP152" s="516"/>
      <c r="OQ152" s="516"/>
      <c r="OR152" s="516"/>
      <c r="OS152" s="516"/>
      <c r="OT152" s="516"/>
      <c r="OU152" s="516"/>
      <c r="OV152" s="516"/>
      <c r="OW152" s="516"/>
      <c r="OX152" s="516"/>
      <c r="OY152" s="516"/>
      <c r="OZ152" s="516"/>
      <c r="PA152" s="516"/>
      <c r="PB152" s="516"/>
      <c r="PC152" s="516"/>
      <c r="PD152" s="516"/>
      <c r="PE152" s="516"/>
      <c r="PF152" s="516"/>
      <c r="PG152" s="516"/>
      <c r="PH152" s="516"/>
      <c r="PI152" s="516"/>
      <c r="PJ152" s="516"/>
      <c r="PK152" s="516"/>
      <c r="PL152" s="516"/>
      <c r="PM152" s="516"/>
      <c r="PN152" s="516"/>
      <c r="PO152" s="516"/>
      <c r="PP152" s="516"/>
      <c r="PQ152" s="516"/>
      <c r="PR152" s="516"/>
      <c r="PS152" s="516"/>
      <c r="PT152" s="516"/>
      <c r="PU152" s="516"/>
      <c r="PV152" s="516"/>
      <c r="PW152" s="516"/>
      <c r="PX152" s="516"/>
      <c r="PY152" s="516"/>
      <c r="PZ152" s="516"/>
      <c r="QA152" s="516"/>
      <c r="QB152" s="516"/>
      <c r="QC152" s="516"/>
      <c r="QD152" s="516"/>
      <c r="QE152" s="516"/>
      <c r="QF152" s="516"/>
      <c r="QG152" s="516"/>
      <c r="QH152" s="516"/>
      <c r="QI152" s="516"/>
      <c r="QJ152" s="516"/>
      <c r="QK152" s="516"/>
      <c r="QL152" s="516"/>
      <c r="QM152" s="516"/>
      <c r="QN152" s="516"/>
      <c r="QO152" s="516"/>
      <c r="QP152" s="516"/>
      <c r="QQ152" s="516"/>
      <c r="QR152" s="516"/>
      <c r="QS152" s="516"/>
      <c r="QT152" s="516"/>
      <c r="QU152" s="516"/>
      <c r="QV152" s="516"/>
      <c r="QW152" s="516"/>
      <c r="QX152" s="516"/>
      <c r="QY152" s="516"/>
      <c r="QZ152" s="516"/>
      <c r="RA152" s="516"/>
      <c r="RB152" s="516"/>
      <c r="RC152" s="516"/>
      <c r="RD152" s="516"/>
      <c r="RE152" s="516"/>
      <c r="RF152" s="516"/>
      <c r="RG152" s="516"/>
    </row>
    <row r="153" spans="5:475" x14ac:dyDescent="0.25">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c r="AB153" s="516"/>
      <c r="AC153" s="516"/>
      <c r="AD153" s="516"/>
      <c r="AE153" s="516"/>
      <c r="AF153" s="516"/>
      <c r="AG153" s="516"/>
      <c r="AH153" s="516"/>
      <c r="AI153" s="516"/>
      <c r="AJ153" s="516"/>
      <c r="AK153" s="516"/>
      <c r="AL153" s="516"/>
      <c r="AM153" s="516"/>
      <c r="AN153" s="516"/>
      <c r="AO153" s="516"/>
      <c r="AP153" s="516"/>
      <c r="AQ153" s="516"/>
      <c r="AR153" s="516"/>
      <c r="AS153" s="516"/>
      <c r="AT153" s="516"/>
      <c r="AU153" s="516"/>
      <c r="AV153" s="516"/>
      <c r="AW153" s="516"/>
      <c r="AX153" s="516"/>
      <c r="AY153" s="516"/>
      <c r="AZ153" s="516"/>
      <c r="BA153" s="516"/>
      <c r="BB153" s="516"/>
      <c r="BC153" s="516"/>
      <c r="BD153" s="516"/>
      <c r="BE153" s="516"/>
      <c r="BF153" s="516"/>
      <c r="BG153" s="516"/>
      <c r="BH153" s="516"/>
      <c r="BI153" s="516"/>
      <c r="BJ153" s="516"/>
      <c r="BK153" s="516"/>
      <c r="BL153" s="516"/>
      <c r="BM153" s="516"/>
      <c r="BN153" s="516"/>
      <c r="BO153" s="516"/>
      <c r="BP153" s="516"/>
      <c r="BQ153" s="516"/>
      <c r="BR153" s="516"/>
      <c r="BS153" s="516"/>
      <c r="BT153" s="516"/>
      <c r="BU153" s="516"/>
      <c r="BV153" s="516"/>
      <c r="BW153" s="516"/>
      <c r="BX153" s="516"/>
      <c r="BY153" s="516"/>
      <c r="BZ153" s="516"/>
      <c r="CA153" s="516"/>
      <c r="CB153" s="516"/>
      <c r="CC153" s="516"/>
      <c r="CD153" s="516"/>
      <c r="CE153" s="516"/>
      <c r="CF153" s="516"/>
      <c r="CG153" s="516"/>
      <c r="CH153" s="516"/>
      <c r="CI153" s="516"/>
      <c r="CJ153" s="516"/>
      <c r="CK153" s="516"/>
      <c r="CL153" s="516"/>
      <c r="CM153" s="516"/>
      <c r="CN153" s="516"/>
      <c r="CO153" s="516"/>
      <c r="CP153" s="516"/>
      <c r="CQ153" s="516"/>
      <c r="CR153" s="516"/>
      <c r="CS153" s="516"/>
      <c r="CT153" s="516"/>
      <c r="CU153" s="516"/>
      <c r="CV153" s="516"/>
      <c r="CW153" s="516"/>
      <c r="CX153" s="516"/>
      <c r="CY153" s="516"/>
      <c r="CZ153" s="516"/>
      <c r="DA153" s="516"/>
      <c r="DB153" s="516"/>
      <c r="DC153" s="516"/>
      <c r="DD153" s="516"/>
      <c r="DE153" s="516"/>
      <c r="DF153" s="516"/>
      <c r="DG153" s="516"/>
      <c r="DH153" s="516"/>
      <c r="DI153" s="516"/>
      <c r="DJ153" s="516"/>
      <c r="DK153" s="516"/>
      <c r="DL153" s="516"/>
      <c r="DM153" s="516"/>
      <c r="DN153" s="516"/>
      <c r="DO153" s="516"/>
      <c r="DP153" s="516"/>
      <c r="DQ153" s="516"/>
      <c r="DR153" s="516"/>
      <c r="DS153" s="516"/>
      <c r="DT153" s="516"/>
      <c r="DU153" s="516"/>
      <c r="DV153" s="516"/>
      <c r="DW153" s="516"/>
      <c r="DX153" s="516"/>
      <c r="DY153" s="516"/>
      <c r="DZ153" s="516"/>
      <c r="EA153" s="516"/>
      <c r="EB153" s="516"/>
      <c r="EC153" s="516"/>
      <c r="ED153" s="516"/>
      <c r="EE153" s="516"/>
      <c r="EF153" s="516"/>
      <c r="EG153" s="516"/>
      <c r="EH153" s="516"/>
      <c r="EI153" s="516"/>
      <c r="EJ153" s="516"/>
      <c r="EK153" s="516"/>
      <c r="EL153" s="516"/>
      <c r="EM153" s="516"/>
      <c r="EN153" s="516"/>
      <c r="EO153" s="516"/>
      <c r="EP153" s="516"/>
      <c r="EQ153" s="516"/>
      <c r="ER153" s="516"/>
      <c r="ES153" s="516"/>
      <c r="ET153" s="516"/>
      <c r="EU153" s="516"/>
      <c r="EV153" s="516"/>
      <c r="EW153" s="516"/>
      <c r="EX153" s="516"/>
      <c r="EY153" s="516"/>
      <c r="EZ153" s="516"/>
      <c r="FA153" s="516"/>
      <c r="FB153" s="516"/>
      <c r="FC153" s="516"/>
      <c r="FD153" s="516"/>
      <c r="FE153" s="516"/>
      <c r="FF153" s="516"/>
      <c r="FG153" s="516"/>
      <c r="FH153" s="516"/>
      <c r="FI153" s="516"/>
      <c r="FJ153" s="516"/>
      <c r="FK153" s="516"/>
      <c r="FL153" s="516"/>
      <c r="FM153" s="516"/>
      <c r="FN153" s="516"/>
      <c r="FO153" s="516"/>
      <c r="FP153" s="516"/>
      <c r="FQ153" s="516"/>
      <c r="FR153" s="516"/>
      <c r="FS153" s="516"/>
      <c r="FT153" s="516"/>
      <c r="FU153" s="516"/>
      <c r="FV153" s="516"/>
      <c r="FW153" s="516"/>
      <c r="FX153" s="516"/>
      <c r="FY153" s="516"/>
      <c r="FZ153" s="516"/>
      <c r="GA153" s="516"/>
      <c r="GB153" s="516"/>
      <c r="GC153" s="516"/>
      <c r="GD153" s="516"/>
      <c r="GE153" s="516"/>
      <c r="GF153" s="516"/>
      <c r="GG153" s="516"/>
      <c r="GH153" s="516"/>
      <c r="GI153" s="516"/>
      <c r="GJ153" s="516"/>
      <c r="GK153" s="516"/>
      <c r="GL153" s="516"/>
      <c r="GM153" s="516"/>
      <c r="GN153" s="516"/>
      <c r="GO153" s="516"/>
      <c r="GP153" s="516"/>
      <c r="GQ153" s="516"/>
      <c r="GR153" s="516"/>
      <c r="GS153" s="516"/>
      <c r="GT153" s="516"/>
      <c r="GU153" s="516"/>
      <c r="GV153" s="516"/>
      <c r="GW153" s="516"/>
      <c r="GX153" s="516"/>
      <c r="GY153" s="516"/>
      <c r="GZ153" s="516"/>
      <c r="HA153" s="516"/>
      <c r="HB153" s="516"/>
      <c r="HC153" s="516"/>
      <c r="HD153" s="516"/>
      <c r="HE153" s="516"/>
      <c r="HF153" s="516"/>
      <c r="HG153" s="516"/>
      <c r="HH153" s="516"/>
      <c r="HI153" s="516"/>
      <c r="HJ153" s="516"/>
      <c r="HK153" s="516"/>
      <c r="HL153" s="516"/>
      <c r="HM153" s="516"/>
      <c r="HN153" s="516"/>
      <c r="HO153" s="516"/>
      <c r="HP153" s="516"/>
      <c r="HQ153" s="516"/>
      <c r="HR153" s="516"/>
      <c r="HS153" s="516"/>
      <c r="HT153" s="516"/>
      <c r="HU153" s="516"/>
      <c r="HV153" s="516"/>
      <c r="HW153" s="516"/>
      <c r="HX153" s="516"/>
      <c r="HY153" s="516"/>
      <c r="HZ153" s="516"/>
      <c r="IA153" s="516"/>
      <c r="IB153" s="516"/>
      <c r="IC153" s="516"/>
      <c r="ID153" s="516"/>
      <c r="IE153" s="516"/>
      <c r="IF153" s="516"/>
      <c r="IG153" s="516"/>
      <c r="IH153" s="516"/>
      <c r="II153" s="516"/>
      <c r="IJ153" s="516"/>
      <c r="IK153" s="516"/>
      <c r="IL153" s="516"/>
      <c r="IM153" s="516"/>
      <c r="IN153" s="516"/>
      <c r="IO153" s="516"/>
      <c r="IP153" s="516"/>
      <c r="IQ153" s="516"/>
      <c r="IR153" s="516"/>
      <c r="IS153" s="516"/>
      <c r="IT153" s="516"/>
      <c r="IU153" s="516"/>
      <c r="IV153" s="516"/>
      <c r="IW153" s="516"/>
      <c r="IX153" s="516"/>
      <c r="IY153" s="516"/>
      <c r="IZ153" s="516"/>
      <c r="JA153" s="516"/>
      <c r="JB153" s="516"/>
      <c r="JC153" s="516"/>
      <c r="JD153" s="516"/>
      <c r="JE153" s="516"/>
      <c r="JF153" s="516"/>
      <c r="JG153" s="516"/>
      <c r="JH153" s="516"/>
      <c r="JI153" s="516"/>
      <c r="JJ153" s="516"/>
      <c r="JK153" s="516"/>
      <c r="JL153" s="516"/>
      <c r="JM153" s="516"/>
      <c r="JN153" s="516"/>
      <c r="JO153" s="516"/>
      <c r="JP153" s="516"/>
      <c r="JQ153" s="516"/>
      <c r="JR153" s="516"/>
      <c r="JS153" s="516"/>
      <c r="JT153" s="516"/>
      <c r="JU153" s="516"/>
      <c r="JV153" s="516"/>
      <c r="JW153" s="516"/>
      <c r="JX153" s="516"/>
      <c r="JY153" s="516"/>
      <c r="JZ153" s="516"/>
      <c r="KA153" s="516"/>
      <c r="KB153" s="516"/>
      <c r="KC153" s="516"/>
      <c r="KD153" s="516"/>
      <c r="KE153" s="516"/>
      <c r="KF153" s="516"/>
      <c r="KG153" s="516"/>
      <c r="KH153" s="516"/>
      <c r="KI153" s="516"/>
      <c r="KJ153" s="516"/>
      <c r="KK153" s="516"/>
      <c r="KL153" s="516"/>
      <c r="KM153" s="516"/>
      <c r="KN153" s="516"/>
      <c r="KO153" s="516"/>
      <c r="KP153" s="516"/>
      <c r="KQ153" s="516"/>
      <c r="KR153" s="516"/>
      <c r="KS153" s="516"/>
      <c r="KT153" s="516"/>
      <c r="KU153" s="516"/>
      <c r="KV153" s="516"/>
      <c r="KW153" s="516"/>
      <c r="KX153" s="516"/>
      <c r="KY153" s="516"/>
      <c r="KZ153" s="516"/>
      <c r="LA153" s="516"/>
      <c r="LB153" s="516"/>
      <c r="LC153" s="516"/>
      <c r="LD153" s="516"/>
      <c r="LE153" s="516"/>
      <c r="LF153" s="516"/>
      <c r="LG153" s="516"/>
      <c r="LH153" s="516"/>
      <c r="LI153" s="516"/>
      <c r="LJ153" s="516"/>
      <c r="LK153" s="516"/>
      <c r="LL153" s="516"/>
      <c r="LM153" s="516"/>
      <c r="LN153" s="516"/>
      <c r="LO153" s="516"/>
      <c r="LP153" s="516"/>
      <c r="LQ153" s="516"/>
      <c r="LR153" s="516"/>
      <c r="LS153" s="516"/>
      <c r="LT153" s="516"/>
      <c r="LU153" s="516"/>
      <c r="LV153" s="516"/>
      <c r="LW153" s="516"/>
      <c r="LX153" s="516"/>
      <c r="LY153" s="516"/>
      <c r="LZ153" s="516"/>
      <c r="MA153" s="516"/>
      <c r="MB153" s="516"/>
      <c r="MC153" s="516"/>
      <c r="MD153" s="516"/>
      <c r="ME153" s="516"/>
      <c r="MF153" s="516"/>
      <c r="MG153" s="516"/>
      <c r="MH153" s="516"/>
      <c r="MI153" s="516"/>
      <c r="MJ153" s="516"/>
      <c r="MK153" s="516"/>
      <c r="ML153" s="516"/>
      <c r="MM153" s="516"/>
      <c r="MN153" s="516"/>
      <c r="MO153" s="516"/>
      <c r="MP153" s="516"/>
      <c r="MQ153" s="516"/>
      <c r="MR153" s="516"/>
      <c r="MS153" s="516"/>
      <c r="MT153" s="516"/>
      <c r="MU153" s="516"/>
      <c r="MV153" s="516"/>
      <c r="MW153" s="516"/>
      <c r="MX153" s="516"/>
      <c r="MY153" s="516"/>
      <c r="MZ153" s="516"/>
      <c r="NA153" s="516"/>
      <c r="NB153" s="516"/>
      <c r="NC153" s="516"/>
      <c r="ND153" s="516"/>
      <c r="NE153" s="516"/>
      <c r="NF153" s="516"/>
      <c r="NG153" s="516"/>
      <c r="NH153" s="516"/>
      <c r="NI153" s="516"/>
      <c r="NJ153" s="516"/>
      <c r="NK153" s="516"/>
      <c r="NL153" s="516"/>
      <c r="NM153" s="516"/>
      <c r="NN153" s="516"/>
      <c r="NO153" s="516"/>
      <c r="NP153" s="516"/>
      <c r="NQ153" s="516"/>
      <c r="NR153" s="516"/>
      <c r="NS153" s="516"/>
      <c r="NT153" s="516"/>
      <c r="NU153" s="516"/>
      <c r="NV153" s="516"/>
      <c r="NW153" s="516"/>
      <c r="NX153" s="516"/>
      <c r="NY153" s="516"/>
      <c r="NZ153" s="516"/>
      <c r="OA153" s="516"/>
      <c r="OB153" s="516"/>
      <c r="OC153" s="516"/>
      <c r="OD153" s="516"/>
      <c r="OE153" s="516"/>
      <c r="OF153" s="516"/>
      <c r="OG153" s="516"/>
      <c r="OH153" s="516"/>
      <c r="OI153" s="516"/>
      <c r="OJ153" s="516"/>
      <c r="OK153" s="516"/>
      <c r="OL153" s="516"/>
      <c r="OM153" s="516"/>
      <c r="ON153" s="516"/>
      <c r="OO153" s="516"/>
      <c r="OP153" s="516"/>
      <c r="OQ153" s="516"/>
      <c r="OR153" s="516"/>
      <c r="OS153" s="516"/>
      <c r="OT153" s="516"/>
      <c r="OU153" s="516"/>
      <c r="OV153" s="516"/>
      <c r="OW153" s="516"/>
      <c r="OX153" s="516"/>
      <c r="OY153" s="516"/>
      <c r="OZ153" s="516"/>
      <c r="PA153" s="516"/>
      <c r="PB153" s="516"/>
      <c r="PC153" s="516"/>
      <c r="PD153" s="516"/>
      <c r="PE153" s="516"/>
      <c r="PF153" s="516"/>
      <c r="PG153" s="516"/>
      <c r="PH153" s="516"/>
      <c r="PI153" s="516"/>
      <c r="PJ153" s="516"/>
      <c r="PK153" s="516"/>
      <c r="PL153" s="516"/>
      <c r="PM153" s="516"/>
      <c r="PN153" s="516"/>
      <c r="PO153" s="516"/>
      <c r="PP153" s="516"/>
      <c r="PQ153" s="516"/>
      <c r="PR153" s="516"/>
      <c r="PS153" s="516"/>
      <c r="PT153" s="516"/>
      <c r="PU153" s="516"/>
      <c r="PV153" s="516"/>
      <c r="PW153" s="516"/>
      <c r="PX153" s="516"/>
      <c r="PY153" s="516"/>
      <c r="PZ153" s="516"/>
      <c r="QA153" s="516"/>
      <c r="QB153" s="516"/>
      <c r="QC153" s="516"/>
      <c r="QD153" s="516"/>
      <c r="QE153" s="516"/>
      <c r="QF153" s="516"/>
      <c r="QG153" s="516"/>
      <c r="QH153" s="516"/>
      <c r="QI153" s="516"/>
      <c r="QJ153" s="516"/>
      <c r="QK153" s="516"/>
      <c r="QL153" s="516"/>
      <c r="QM153" s="516"/>
      <c r="QN153" s="516"/>
      <c r="QO153" s="516"/>
      <c r="QP153" s="516"/>
      <c r="QQ153" s="516"/>
      <c r="QR153" s="516"/>
      <c r="QS153" s="516"/>
      <c r="QT153" s="516"/>
      <c r="QU153" s="516"/>
      <c r="QV153" s="516"/>
      <c r="QW153" s="516"/>
      <c r="QX153" s="516"/>
      <c r="QY153" s="516"/>
      <c r="QZ153" s="516"/>
      <c r="RA153" s="516"/>
      <c r="RB153" s="516"/>
      <c r="RC153" s="516"/>
      <c r="RD153" s="516"/>
      <c r="RE153" s="516"/>
      <c r="RF153" s="516"/>
      <c r="RG153" s="516"/>
    </row>
    <row r="154" spans="5:475" x14ac:dyDescent="0.25">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c r="AA154" s="516"/>
      <c r="AB154" s="516"/>
      <c r="AC154" s="516"/>
      <c r="AD154" s="516"/>
      <c r="AE154" s="516"/>
      <c r="AF154" s="516"/>
      <c r="AG154" s="516"/>
      <c r="AH154" s="516"/>
      <c r="AI154" s="516"/>
      <c r="AJ154" s="516"/>
      <c r="AK154" s="516"/>
      <c r="AL154" s="516"/>
      <c r="AM154" s="516"/>
      <c r="AN154" s="516"/>
      <c r="AO154" s="516"/>
      <c r="AP154" s="516"/>
      <c r="AQ154" s="516"/>
      <c r="AR154" s="516"/>
      <c r="AS154" s="516"/>
      <c r="AT154" s="516"/>
      <c r="AU154" s="516"/>
      <c r="AV154" s="516"/>
      <c r="AW154" s="516"/>
      <c r="AX154" s="516"/>
      <c r="AY154" s="516"/>
      <c r="AZ154" s="516"/>
      <c r="BA154" s="516"/>
      <c r="BB154" s="516"/>
      <c r="BC154" s="516"/>
      <c r="BD154" s="516"/>
      <c r="BE154" s="516"/>
      <c r="BF154" s="516"/>
      <c r="BG154" s="516"/>
      <c r="BH154" s="516"/>
      <c r="BI154" s="516"/>
      <c r="BJ154" s="516"/>
      <c r="BK154" s="516"/>
      <c r="BL154" s="516"/>
      <c r="BM154" s="516"/>
      <c r="BN154" s="516"/>
      <c r="BO154" s="516"/>
      <c r="BP154" s="516"/>
      <c r="BQ154" s="516"/>
      <c r="BR154" s="516"/>
      <c r="BS154" s="516"/>
      <c r="BT154" s="516"/>
      <c r="BU154" s="516"/>
      <c r="BV154" s="516"/>
      <c r="BW154" s="516"/>
      <c r="BX154" s="516"/>
      <c r="BY154" s="516"/>
      <c r="BZ154" s="516"/>
      <c r="CA154" s="516"/>
      <c r="CB154" s="516"/>
      <c r="CC154" s="516"/>
      <c r="CD154" s="516"/>
      <c r="CE154" s="516"/>
      <c r="CF154" s="516"/>
      <c r="CG154" s="516"/>
      <c r="CH154" s="516"/>
      <c r="CI154" s="516"/>
      <c r="CJ154" s="516"/>
      <c r="CK154" s="516"/>
      <c r="CL154" s="516"/>
      <c r="CM154" s="516"/>
      <c r="CN154" s="516"/>
      <c r="CO154" s="516"/>
      <c r="CP154" s="516"/>
      <c r="CQ154" s="516"/>
      <c r="CR154" s="516"/>
      <c r="CS154" s="516"/>
      <c r="CT154" s="516"/>
      <c r="CU154" s="516"/>
      <c r="CV154" s="516"/>
      <c r="CW154" s="516"/>
      <c r="CX154" s="516"/>
      <c r="CY154" s="516"/>
      <c r="CZ154" s="516"/>
      <c r="DA154" s="516"/>
      <c r="DB154" s="516"/>
      <c r="DC154" s="516"/>
      <c r="DD154" s="516"/>
      <c r="DE154" s="516"/>
      <c r="DF154" s="516"/>
      <c r="DG154" s="516"/>
      <c r="DH154" s="516"/>
      <c r="DI154" s="516"/>
      <c r="DJ154" s="516"/>
      <c r="DK154" s="516"/>
      <c r="DL154" s="516"/>
      <c r="DM154" s="516"/>
      <c r="DN154" s="516"/>
      <c r="DO154" s="516"/>
      <c r="DP154" s="516"/>
      <c r="DQ154" s="516"/>
      <c r="DR154" s="516"/>
      <c r="DS154" s="516"/>
      <c r="DT154" s="516"/>
      <c r="DU154" s="516"/>
      <c r="DV154" s="516"/>
      <c r="DW154" s="516"/>
      <c r="DX154" s="516"/>
      <c r="DY154" s="516"/>
      <c r="DZ154" s="516"/>
      <c r="EA154" s="516"/>
      <c r="EB154" s="516"/>
      <c r="EC154" s="516"/>
      <c r="ED154" s="516"/>
      <c r="EE154" s="516"/>
      <c r="EF154" s="516"/>
      <c r="EG154" s="516"/>
      <c r="EH154" s="516"/>
      <c r="EI154" s="516"/>
      <c r="EJ154" s="516"/>
      <c r="EK154" s="516"/>
      <c r="EL154" s="516"/>
      <c r="EM154" s="516"/>
      <c r="EN154" s="516"/>
      <c r="EO154" s="516"/>
      <c r="EP154" s="516"/>
      <c r="EQ154" s="516"/>
      <c r="ER154" s="516"/>
      <c r="ES154" s="516"/>
      <c r="ET154" s="516"/>
      <c r="EU154" s="516"/>
      <c r="EV154" s="516"/>
      <c r="EW154" s="516"/>
      <c r="EX154" s="516"/>
      <c r="EY154" s="516"/>
      <c r="EZ154" s="516"/>
      <c r="FA154" s="516"/>
      <c r="FB154" s="516"/>
      <c r="FC154" s="516"/>
      <c r="FD154" s="516"/>
      <c r="FE154" s="516"/>
      <c r="FF154" s="516"/>
      <c r="FG154" s="516"/>
      <c r="FH154" s="516"/>
      <c r="FI154" s="516"/>
      <c r="FJ154" s="516"/>
      <c r="FK154" s="516"/>
      <c r="FL154" s="516"/>
      <c r="FM154" s="516"/>
      <c r="FN154" s="516"/>
      <c r="FO154" s="516"/>
      <c r="FP154" s="516"/>
      <c r="FQ154" s="516"/>
      <c r="FR154" s="516"/>
      <c r="FS154" s="516"/>
      <c r="FT154" s="516"/>
      <c r="FU154" s="516"/>
      <c r="FV154" s="516"/>
      <c r="FW154" s="516"/>
      <c r="FX154" s="516"/>
      <c r="FY154" s="516"/>
      <c r="FZ154" s="516"/>
      <c r="GA154" s="516"/>
      <c r="GB154" s="516"/>
      <c r="GC154" s="516"/>
      <c r="GD154" s="516"/>
      <c r="GE154" s="516"/>
      <c r="GF154" s="516"/>
      <c r="GG154" s="516"/>
      <c r="GH154" s="516"/>
      <c r="GI154" s="516"/>
      <c r="GJ154" s="516"/>
      <c r="GK154" s="516"/>
      <c r="GL154" s="516"/>
      <c r="GM154" s="516"/>
      <c r="GN154" s="516"/>
      <c r="GO154" s="516"/>
      <c r="GP154" s="516"/>
      <c r="GQ154" s="516"/>
      <c r="GR154" s="516"/>
      <c r="GS154" s="516"/>
      <c r="GT154" s="516"/>
      <c r="GU154" s="516"/>
      <c r="GV154" s="516"/>
      <c r="GW154" s="516"/>
      <c r="GX154" s="516"/>
      <c r="GY154" s="516"/>
      <c r="GZ154" s="516"/>
      <c r="HA154" s="516"/>
      <c r="HB154" s="516"/>
      <c r="HC154" s="516"/>
      <c r="HD154" s="516"/>
      <c r="HE154" s="516"/>
      <c r="HF154" s="516"/>
      <c r="HG154" s="516"/>
      <c r="HH154" s="516"/>
      <c r="HI154" s="516"/>
      <c r="HJ154" s="516"/>
      <c r="HK154" s="516"/>
      <c r="HL154" s="516"/>
      <c r="HM154" s="516"/>
      <c r="HN154" s="516"/>
      <c r="HO154" s="516"/>
      <c r="HP154" s="516"/>
      <c r="HQ154" s="516"/>
      <c r="HR154" s="516"/>
      <c r="HS154" s="516"/>
      <c r="HT154" s="516"/>
      <c r="HU154" s="516"/>
      <c r="HV154" s="516"/>
      <c r="HW154" s="516"/>
      <c r="HX154" s="516"/>
      <c r="HY154" s="516"/>
      <c r="HZ154" s="516"/>
      <c r="IA154" s="516"/>
      <c r="IB154" s="516"/>
      <c r="IC154" s="516"/>
      <c r="ID154" s="516"/>
      <c r="IE154" s="516"/>
      <c r="IF154" s="516"/>
      <c r="IG154" s="516"/>
      <c r="IH154" s="516"/>
      <c r="II154" s="516"/>
      <c r="IJ154" s="516"/>
      <c r="IK154" s="516"/>
      <c r="IL154" s="516"/>
      <c r="IM154" s="516"/>
      <c r="IN154" s="516"/>
      <c r="IO154" s="516"/>
      <c r="IP154" s="516"/>
      <c r="IQ154" s="516"/>
      <c r="IR154" s="516"/>
      <c r="IS154" s="516"/>
      <c r="IT154" s="516"/>
      <c r="IU154" s="516"/>
      <c r="IV154" s="516"/>
      <c r="IW154" s="516"/>
      <c r="IX154" s="516"/>
      <c r="IY154" s="516"/>
      <c r="IZ154" s="516"/>
      <c r="JA154" s="516"/>
      <c r="JB154" s="516"/>
      <c r="JC154" s="516"/>
      <c r="JD154" s="516"/>
      <c r="JE154" s="516"/>
      <c r="JF154" s="516"/>
      <c r="JG154" s="516"/>
      <c r="JH154" s="516"/>
      <c r="JI154" s="516"/>
      <c r="JJ154" s="516"/>
      <c r="JK154" s="516"/>
      <c r="JL154" s="516"/>
      <c r="JM154" s="516"/>
      <c r="JN154" s="516"/>
      <c r="JO154" s="516"/>
      <c r="JP154" s="516"/>
      <c r="JQ154" s="516"/>
      <c r="JR154" s="516"/>
      <c r="JS154" s="516"/>
      <c r="JT154" s="516"/>
      <c r="JU154" s="516"/>
      <c r="JV154" s="516"/>
      <c r="JW154" s="516"/>
      <c r="JX154" s="516"/>
      <c r="JY154" s="516"/>
      <c r="JZ154" s="516"/>
      <c r="KA154" s="516"/>
      <c r="KB154" s="516"/>
      <c r="KC154" s="516"/>
      <c r="KD154" s="516"/>
      <c r="KE154" s="516"/>
      <c r="KF154" s="516"/>
      <c r="KG154" s="516"/>
      <c r="KH154" s="516"/>
      <c r="KI154" s="516"/>
      <c r="KJ154" s="516"/>
      <c r="KK154" s="516"/>
      <c r="KL154" s="516"/>
      <c r="KM154" s="516"/>
      <c r="KN154" s="516"/>
      <c r="KO154" s="516"/>
      <c r="KP154" s="516"/>
      <c r="KQ154" s="516"/>
      <c r="KR154" s="516"/>
      <c r="KS154" s="516"/>
      <c r="KT154" s="516"/>
      <c r="KU154" s="516"/>
      <c r="KV154" s="516"/>
      <c r="KW154" s="516"/>
      <c r="KX154" s="516"/>
      <c r="KY154" s="516"/>
      <c r="KZ154" s="516"/>
      <c r="LA154" s="516"/>
      <c r="LB154" s="516"/>
      <c r="LC154" s="516"/>
      <c r="LD154" s="516"/>
      <c r="LE154" s="516"/>
      <c r="LF154" s="516"/>
      <c r="LG154" s="516"/>
      <c r="LH154" s="516"/>
      <c r="LI154" s="516"/>
      <c r="LJ154" s="516"/>
      <c r="LK154" s="516"/>
      <c r="LL154" s="516"/>
      <c r="LM154" s="516"/>
      <c r="LN154" s="516"/>
      <c r="LO154" s="516"/>
      <c r="LP154" s="516"/>
      <c r="LQ154" s="516"/>
      <c r="LR154" s="516"/>
      <c r="LS154" s="516"/>
      <c r="LT154" s="516"/>
      <c r="LU154" s="516"/>
      <c r="LV154" s="516"/>
      <c r="LW154" s="516"/>
      <c r="LX154" s="516"/>
      <c r="LY154" s="516"/>
      <c r="LZ154" s="516"/>
      <c r="MA154" s="516"/>
      <c r="MB154" s="516"/>
      <c r="MC154" s="516"/>
      <c r="MD154" s="516"/>
      <c r="ME154" s="516"/>
      <c r="MF154" s="516"/>
      <c r="MG154" s="516"/>
      <c r="MH154" s="516"/>
      <c r="MI154" s="516"/>
      <c r="MJ154" s="516"/>
      <c r="MK154" s="516"/>
      <c r="ML154" s="516"/>
      <c r="MM154" s="516"/>
      <c r="MN154" s="516"/>
      <c r="MO154" s="516"/>
      <c r="MP154" s="516"/>
      <c r="MQ154" s="516"/>
      <c r="MR154" s="516"/>
      <c r="MS154" s="516"/>
      <c r="MT154" s="516"/>
      <c r="MU154" s="516"/>
      <c r="MV154" s="516"/>
      <c r="MW154" s="516"/>
      <c r="MX154" s="516"/>
      <c r="MY154" s="516"/>
      <c r="MZ154" s="516"/>
      <c r="NA154" s="516"/>
      <c r="NB154" s="516"/>
      <c r="NC154" s="516"/>
      <c r="ND154" s="516"/>
      <c r="NE154" s="516"/>
      <c r="NF154" s="516"/>
      <c r="NG154" s="516"/>
      <c r="NH154" s="516"/>
      <c r="NI154" s="516"/>
      <c r="NJ154" s="516"/>
      <c r="NK154" s="516"/>
      <c r="NL154" s="516"/>
      <c r="NM154" s="516"/>
      <c r="NN154" s="516"/>
      <c r="NO154" s="516"/>
      <c r="NP154" s="516"/>
      <c r="NQ154" s="516"/>
      <c r="NR154" s="516"/>
      <c r="NS154" s="516"/>
      <c r="NT154" s="516"/>
      <c r="NU154" s="516"/>
      <c r="NV154" s="516"/>
      <c r="NW154" s="516"/>
      <c r="NX154" s="516"/>
      <c r="NY154" s="516"/>
      <c r="NZ154" s="516"/>
      <c r="OA154" s="516"/>
      <c r="OB154" s="516"/>
      <c r="OC154" s="516"/>
      <c r="OD154" s="516"/>
      <c r="OE154" s="516"/>
      <c r="OF154" s="516"/>
      <c r="OG154" s="516"/>
      <c r="OH154" s="516"/>
      <c r="OI154" s="516"/>
      <c r="OJ154" s="516"/>
      <c r="OK154" s="516"/>
      <c r="OL154" s="516"/>
      <c r="OM154" s="516"/>
      <c r="ON154" s="516"/>
      <c r="OO154" s="516"/>
      <c r="OP154" s="516"/>
      <c r="OQ154" s="516"/>
      <c r="OR154" s="516"/>
      <c r="OS154" s="516"/>
      <c r="OT154" s="516"/>
      <c r="OU154" s="516"/>
      <c r="OV154" s="516"/>
      <c r="OW154" s="516"/>
      <c r="OX154" s="516"/>
      <c r="OY154" s="516"/>
      <c r="OZ154" s="516"/>
      <c r="PA154" s="516"/>
      <c r="PB154" s="516"/>
      <c r="PC154" s="516"/>
      <c r="PD154" s="516"/>
      <c r="PE154" s="516"/>
      <c r="PF154" s="516"/>
      <c r="PG154" s="516"/>
      <c r="PH154" s="516"/>
      <c r="PI154" s="516"/>
      <c r="PJ154" s="516"/>
      <c r="PK154" s="516"/>
      <c r="PL154" s="516"/>
      <c r="PM154" s="516"/>
      <c r="PN154" s="516"/>
      <c r="PO154" s="516"/>
      <c r="PP154" s="516"/>
      <c r="PQ154" s="516"/>
      <c r="PR154" s="516"/>
      <c r="PS154" s="516"/>
      <c r="PT154" s="516"/>
      <c r="PU154" s="516"/>
      <c r="PV154" s="516"/>
      <c r="PW154" s="516"/>
      <c r="PX154" s="516"/>
      <c r="PY154" s="516"/>
      <c r="PZ154" s="516"/>
      <c r="QA154" s="516"/>
      <c r="QB154" s="516"/>
      <c r="QC154" s="516"/>
      <c r="QD154" s="516"/>
      <c r="QE154" s="516"/>
      <c r="QF154" s="516"/>
      <c r="QG154" s="516"/>
      <c r="QH154" s="516"/>
      <c r="QI154" s="516"/>
      <c r="QJ154" s="516"/>
      <c r="QK154" s="516"/>
      <c r="QL154" s="516"/>
      <c r="QM154" s="516"/>
      <c r="QN154" s="516"/>
      <c r="QO154" s="516"/>
      <c r="QP154" s="516"/>
      <c r="QQ154" s="516"/>
      <c r="QR154" s="516"/>
      <c r="QS154" s="516"/>
      <c r="QT154" s="516"/>
      <c r="QU154" s="516"/>
      <c r="QV154" s="516"/>
      <c r="QW154" s="516"/>
      <c r="QX154" s="516"/>
      <c r="QY154" s="516"/>
      <c r="QZ154" s="516"/>
      <c r="RA154" s="516"/>
      <c r="RB154" s="516"/>
      <c r="RC154" s="516"/>
      <c r="RD154" s="516"/>
      <c r="RE154" s="516"/>
      <c r="RF154" s="516"/>
      <c r="RG154" s="516"/>
    </row>
    <row r="155" spans="5:475" x14ac:dyDescent="0.25">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c r="AA155" s="516"/>
      <c r="AB155" s="516"/>
      <c r="AC155" s="516"/>
      <c r="AD155" s="516"/>
      <c r="AE155" s="516"/>
      <c r="AF155" s="516"/>
      <c r="AG155" s="516"/>
      <c r="AH155" s="516"/>
      <c r="AI155" s="516"/>
      <c r="AJ155" s="516"/>
      <c r="AK155" s="516"/>
      <c r="AL155" s="516"/>
      <c r="AM155" s="516"/>
      <c r="AN155" s="516"/>
      <c r="AO155" s="516"/>
      <c r="AP155" s="516"/>
      <c r="AQ155" s="516"/>
      <c r="AR155" s="516"/>
      <c r="AS155" s="516"/>
      <c r="AT155" s="516"/>
      <c r="AU155" s="516"/>
      <c r="AV155" s="516"/>
      <c r="AW155" s="516"/>
      <c r="AX155" s="516"/>
      <c r="AY155" s="516"/>
      <c r="AZ155" s="516"/>
      <c r="BA155" s="516"/>
      <c r="BB155" s="516"/>
      <c r="BC155" s="516"/>
      <c r="BD155" s="516"/>
      <c r="BE155" s="516"/>
      <c r="BF155" s="516"/>
      <c r="BG155" s="516"/>
      <c r="BH155" s="516"/>
      <c r="BI155" s="516"/>
      <c r="BJ155" s="516"/>
      <c r="BK155" s="516"/>
      <c r="BL155" s="516"/>
      <c r="BM155" s="516"/>
      <c r="BN155" s="516"/>
      <c r="BO155" s="516"/>
      <c r="BP155" s="516"/>
      <c r="BQ155" s="516"/>
      <c r="BR155" s="516"/>
      <c r="BS155" s="516"/>
      <c r="BT155" s="516"/>
      <c r="BU155" s="516"/>
      <c r="BV155" s="516"/>
      <c r="BW155" s="516"/>
      <c r="BX155" s="516"/>
      <c r="BY155" s="516"/>
      <c r="BZ155" s="516"/>
      <c r="CA155" s="516"/>
      <c r="CB155" s="516"/>
      <c r="CC155" s="516"/>
      <c r="CD155" s="516"/>
      <c r="CE155" s="516"/>
      <c r="CF155" s="516"/>
      <c r="CG155" s="516"/>
      <c r="CH155" s="516"/>
      <c r="CI155" s="516"/>
      <c r="CJ155" s="516"/>
      <c r="CK155" s="516"/>
      <c r="CL155" s="516"/>
      <c r="CM155" s="516"/>
      <c r="CN155" s="516"/>
      <c r="CO155" s="516"/>
      <c r="CP155" s="516"/>
      <c r="CQ155" s="516"/>
      <c r="CR155" s="516"/>
      <c r="CS155" s="516"/>
      <c r="CT155" s="516"/>
      <c r="CU155" s="516"/>
      <c r="CV155" s="516"/>
      <c r="CW155" s="516"/>
      <c r="CX155" s="516"/>
      <c r="CY155" s="516"/>
      <c r="CZ155" s="516"/>
      <c r="DA155" s="516"/>
      <c r="DB155" s="516"/>
      <c r="DC155" s="516"/>
      <c r="DD155" s="516"/>
      <c r="DE155" s="516"/>
      <c r="DF155" s="516"/>
      <c r="DG155" s="516"/>
      <c r="DH155" s="516"/>
      <c r="DI155" s="516"/>
      <c r="DJ155" s="516"/>
      <c r="DK155" s="516"/>
      <c r="DL155" s="516"/>
      <c r="DM155" s="516"/>
      <c r="DN155" s="516"/>
      <c r="DO155" s="516"/>
      <c r="DP155" s="516"/>
      <c r="DQ155" s="516"/>
      <c r="DR155" s="516"/>
      <c r="DS155" s="516"/>
      <c r="DT155" s="516"/>
      <c r="DU155" s="516"/>
      <c r="DV155" s="516"/>
      <c r="DW155" s="516"/>
      <c r="DX155" s="516"/>
      <c r="DY155" s="516"/>
      <c r="DZ155" s="516"/>
      <c r="EA155" s="516"/>
      <c r="EB155" s="516"/>
      <c r="EC155" s="516"/>
      <c r="ED155" s="516"/>
      <c r="EE155" s="516"/>
      <c r="EF155" s="516"/>
      <c r="EG155" s="516"/>
      <c r="EH155" s="516"/>
      <c r="EI155" s="516"/>
      <c r="EJ155" s="516"/>
      <c r="EK155" s="516"/>
      <c r="EL155" s="516"/>
      <c r="EM155" s="516"/>
      <c r="EN155" s="516"/>
      <c r="EO155" s="516"/>
      <c r="EP155" s="516"/>
      <c r="EQ155" s="516"/>
      <c r="ER155" s="516"/>
      <c r="ES155" s="516"/>
      <c r="ET155" s="516"/>
      <c r="EU155" s="516"/>
      <c r="EV155" s="516"/>
      <c r="EW155" s="516"/>
      <c r="EX155" s="516"/>
      <c r="EY155" s="516"/>
      <c r="EZ155" s="516"/>
      <c r="FA155" s="516"/>
      <c r="FB155" s="516"/>
      <c r="FC155" s="516"/>
      <c r="FD155" s="516"/>
      <c r="FE155" s="516"/>
      <c r="FF155" s="516"/>
      <c r="FG155" s="516"/>
      <c r="FH155" s="516"/>
      <c r="FI155" s="516"/>
      <c r="FJ155" s="516"/>
      <c r="FK155" s="516"/>
      <c r="FL155" s="516"/>
      <c r="FM155" s="516"/>
      <c r="FN155" s="516"/>
      <c r="FO155" s="516"/>
      <c r="FP155" s="516"/>
      <c r="FQ155" s="516"/>
      <c r="FR155" s="516"/>
      <c r="FS155" s="516"/>
      <c r="FT155" s="516"/>
      <c r="FU155" s="516"/>
      <c r="FV155" s="516"/>
      <c r="FW155" s="516"/>
      <c r="FX155" s="516"/>
      <c r="FY155" s="516"/>
      <c r="FZ155" s="516"/>
      <c r="GA155" s="516"/>
      <c r="GB155" s="516"/>
      <c r="GC155" s="516"/>
      <c r="GD155" s="516"/>
      <c r="GE155" s="516"/>
      <c r="GF155" s="516"/>
      <c r="GG155" s="516"/>
      <c r="GH155" s="516"/>
      <c r="GI155" s="516"/>
      <c r="GJ155" s="516"/>
      <c r="GK155" s="516"/>
      <c r="GL155" s="516"/>
      <c r="GM155" s="516"/>
      <c r="GN155" s="516"/>
      <c r="GO155" s="516"/>
      <c r="GP155" s="516"/>
      <c r="GQ155" s="516"/>
      <c r="GR155" s="516"/>
      <c r="GS155" s="516"/>
      <c r="GT155" s="516"/>
      <c r="GU155" s="516"/>
      <c r="GV155" s="516"/>
      <c r="GW155" s="516"/>
      <c r="GX155" s="516"/>
      <c r="GY155" s="516"/>
      <c r="GZ155" s="516"/>
      <c r="HA155" s="516"/>
      <c r="HB155" s="516"/>
      <c r="HC155" s="516"/>
      <c r="HD155" s="516"/>
      <c r="HE155" s="516"/>
      <c r="HF155" s="516"/>
      <c r="HG155" s="516"/>
      <c r="HH155" s="516"/>
      <c r="HI155" s="516"/>
      <c r="HJ155" s="516"/>
      <c r="HK155" s="516"/>
      <c r="HL155" s="516"/>
      <c r="HM155" s="516"/>
      <c r="HN155" s="516"/>
      <c r="HO155" s="516"/>
      <c r="HP155" s="516"/>
      <c r="HQ155" s="516"/>
      <c r="HR155" s="516"/>
      <c r="HS155" s="516"/>
      <c r="HT155" s="516"/>
      <c r="HU155" s="516"/>
      <c r="HV155" s="516"/>
      <c r="HW155" s="516"/>
      <c r="HX155" s="516"/>
      <c r="HY155" s="516"/>
      <c r="HZ155" s="516"/>
      <c r="IA155" s="516"/>
      <c r="IB155" s="516"/>
      <c r="IC155" s="516"/>
      <c r="ID155" s="516"/>
      <c r="IE155" s="516"/>
      <c r="IF155" s="516"/>
      <c r="IG155" s="516"/>
      <c r="IH155" s="516"/>
      <c r="II155" s="516"/>
      <c r="IJ155" s="516"/>
      <c r="IK155" s="516"/>
      <c r="IL155" s="516"/>
      <c r="IM155" s="516"/>
      <c r="IN155" s="516"/>
      <c r="IO155" s="516"/>
      <c r="IP155" s="516"/>
      <c r="IQ155" s="516"/>
      <c r="IR155" s="516"/>
      <c r="IS155" s="516"/>
      <c r="IT155" s="516"/>
      <c r="IU155" s="516"/>
      <c r="IV155" s="516"/>
      <c r="IW155" s="516"/>
      <c r="IX155" s="516"/>
      <c r="IY155" s="516"/>
      <c r="IZ155" s="516"/>
      <c r="JA155" s="516"/>
      <c r="JB155" s="516"/>
      <c r="JC155" s="516"/>
      <c r="JD155" s="516"/>
      <c r="JE155" s="516"/>
      <c r="JF155" s="516"/>
      <c r="JG155" s="516"/>
      <c r="JH155" s="516"/>
      <c r="JI155" s="516"/>
      <c r="JJ155" s="516"/>
      <c r="JK155" s="516"/>
      <c r="JL155" s="516"/>
      <c r="JM155" s="516"/>
      <c r="JN155" s="516"/>
      <c r="JO155" s="516"/>
      <c r="JP155" s="516"/>
      <c r="JQ155" s="516"/>
      <c r="JR155" s="516"/>
      <c r="JS155" s="516"/>
      <c r="JT155" s="516"/>
      <c r="JU155" s="516"/>
      <c r="JV155" s="516"/>
      <c r="JW155" s="516"/>
      <c r="JX155" s="516"/>
      <c r="JY155" s="516"/>
      <c r="JZ155" s="516"/>
      <c r="KA155" s="516"/>
      <c r="KB155" s="516"/>
      <c r="KC155" s="516"/>
      <c r="KD155" s="516"/>
      <c r="KE155" s="516"/>
      <c r="KF155" s="516"/>
      <c r="KG155" s="516"/>
      <c r="KH155" s="516"/>
      <c r="KI155" s="516"/>
      <c r="KJ155" s="516"/>
      <c r="KK155" s="516"/>
      <c r="KL155" s="516"/>
      <c r="KM155" s="516"/>
      <c r="KN155" s="516"/>
      <c r="KO155" s="516"/>
      <c r="KP155" s="516"/>
      <c r="KQ155" s="516"/>
      <c r="KR155" s="516"/>
      <c r="KS155" s="516"/>
      <c r="KT155" s="516"/>
      <c r="KU155" s="516"/>
      <c r="KV155" s="516"/>
      <c r="KW155" s="516"/>
      <c r="KX155" s="516"/>
      <c r="KY155" s="516"/>
      <c r="KZ155" s="516"/>
      <c r="LA155" s="516"/>
      <c r="LB155" s="516"/>
      <c r="LC155" s="516"/>
      <c r="LD155" s="516"/>
      <c r="LE155" s="516"/>
      <c r="LF155" s="516"/>
      <c r="LG155" s="516"/>
      <c r="LH155" s="516"/>
      <c r="LI155" s="516"/>
      <c r="LJ155" s="516"/>
      <c r="LK155" s="516"/>
      <c r="LL155" s="516"/>
      <c r="LM155" s="516"/>
      <c r="LN155" s="516"/>
      <c r="LO155" s="516"/>
      <c r="LP155" s="516"/>
      <c r="LQ155" s="516"/>
      <c r="LR155" s="516"/>
      <c r="LS155" s="516"/>
      <c r="LT155" s="516"/>
      <c r="LU155" s="516"/>
      <c r="LV155" s="516"/>
      <c r="LW155" s="516"/>
      <c r="LX155" s="516"/>
      <c r="LY155" s="516"/>
      <c r="LZ155" s="516"/>
      <c r="MA155" s="516"/>
      <c r="MB155" s="516"/>
      <c r="MC155" s="516"/>
      <c r="MD155" s="516"/>
      <c r="ME155" s="516"/>
      <c r="MF155" s="516"/>
      <c r="MG155" s="516"/>
      <c r="MH155" s="516"/>
      <c r="MI155" s="516"/>
      <c r="MJ155" s="516"/>
      <c r="MK155" s="516"/>
      <c r="ML155" s="516"/>
      <c r="MM155" s="516"/>
      <c r="MN155" s="516"/>
      <c r="MO155" s="516"/>
      <c r="MP155" s="516"/>
      <c r="MQ155" s="516"/>
      <c r="MR155" s="516"/>
      <c r="MS155" s="516"/>
      <c r="MT155" s="516"/>
      <c r="MU155" s="516"/>
      <c r="MV155" s="516"/>
      <c r="MW155" s="516"/>
      <c r="MX155" s="516"/>
      <c r="MY155" s="516"/>
      <c r="MZ155" s="516"/>
      <c r="NA155" s="516"/>
      <c r="NB155" s="516"/>
      <c r="NC155" s="516"/>
      <c r="ND155" s="516"/>
      <c r="NE155" s="516"/>
      <c r="NF155" s="516"/>
      <c r="NG155" s="516"/>
      <c r="NH155" s="516"/>
      <c r="NI155" s="516"/>
      <c r="NJ155" s="516"/>
      <c r="NK155" s="516"/>
      <c r="NL155" s="516"/>
      <c r="NM155" s="516"/>
      <c r="NN155" s="516"/>
      <c r="NO155" s="516"/>
      <c r="NP155" s="516"/>
      <c r="NQ155" s="516"/>
      <c r="NR155" s="516"/>
      <c r="NS155" s="516"/>
      <c r="NT155" s="516"/>
      <c r="NU155" s="516"/>
      <c r="NV155" s="516"/>
      <c r="NW155" s="516"/>
      <c r="NX155" s="516"/>
      <c r="NY155" s="516"/>
      <c r="NZ155" s="516"/>
      <c r="OA155" s="516"/>
      <c r="OB155" s="516"/>
      <c r="OC155" s="516"/>
      <c r="OD155" s="516"/>
      <c r="OE155" s="516"/>
      <c r="OF155" s="516"/>
      <c r="OG155" s="516"/>
      <c r="OH155" s="516"/>
      <c r="OI155" s="516"/>
      <c r="OJ155" s="516"/>
      <c r="OK155" s="516"/>
      <c r="OL155" s="516"/>
      <c r="OM155" s="516"/>
      <c r="ON155" s="516"/>
      <c r="OO155" s="516"/>
      <c r="OP155" s="516"/>
      <c r="OQ155" s="516"/>
      <c r="OR155" s="516"/>
      <c r="OS155" s="516"/>
      <c r="OT155" s="516"/>
      <c r="OU155" s="516"/>
      <c r="OV155" s="516"/>
      <c r="OW155" s="516"/>
      <c r="OX155" s="516"/>
      <c r="OY155" s="516"/>
      <c r="OZ155" s="516"/>
      <c r="PA155" s="516"/>
      <c r="PB155" s="516"/>
      <c r="PC155" s="516"/>
      <c r="PD155" s="516"/>
      <c r="PE155" s="516"/>
      <c r="PF155" s="516"/>
      <c r="PG155" s="516"/>
      <c r="PH155" s="516"/>
      <c r="PI155" s="516"/>
      <c r="PJ155" s="516"/>
      <c r="PK155" s="516"/>
      <c r="PL155" s="516"/>
      <c r="PM155" s="516"/>
      <c r="PN155" s="516"/>
      <c r="PO155" s="516"/>
      <c r="PP155" s="516"/>
      <c r="PQ155" s="516"/>
      <c r="PR155" s="516"/>
      <c r="PS155" s="516"/>
      <c r="PT155" s="516"/>
      <c r="PU155" s="516"/>
      <c r="PV155" s="516"/>
      <c r="PW155" s="516"/>
      <c r="PX155" s="516"/>
      <c r="PY155" s="516"/>
      <c r="PZ155" s="516"/>
      <c r="QA155" s="516"/>
      <c r="QB155" s="516"/>
      <c r="QC155" s="516"/>
      <c r="QD155" s="516"/>
      <c r="QE155" s="516"/>
      <c r="QF155" s="516"/>
      <c r="QG155" s="516"/>
      <c r="QH155" s="516"/>
      <c r="QI155" s="516"/>
      <c r="QJ155" s="516"/>
      <c r="QK155" s="516"/>
      <c r="QL155" s="516"/>
      <c r="QM155" s="516"/>
      <c r="QN155" s="516"/>
      <c r="QO155" s="516"/>
      <c r="QP155" s="516"/>
      <c r="QQ155" s="516"/>
      <c r="QR155" s="516"/>
      <c r="QS155" s="516"/>
      <c r="QT155" s="516"/>
      <c r="QU155" s="516"/>
      <c r="QV155" s="516"/>
      <c r="QW155" s="516"/>
      <c r="QX155" s="516"/>
      <c r="QY155" s="516"/>
      <c r="QZ155" s="516"/>
      <c r="RA155" s="516"/>
      <c r="RB155" s="516"/>
      <c r="RC155" s="516"/>
      <c r="RD155" s="516"/>
      <c r="RE155" s="516"/>
      <c r="RF155" s="516"/>
      <c r="RG155" s="516"/>
    </row>
    <row r="156" spans="5:475" x14ac:dyDescent="0.25">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c r="AA156" s="516"/>
      <c r="AB156" s="516"/>
      <c r="AC156" s="516"/>
      <c r="AD156" s="516"/>
      <c r="AE156" s="516"/>
      <c r="AF156" s="516"/>
      <c r="AG156" s="516"/>
      <c r="AH156" s="516"/>
      <c r="AI156" s="516"/>
      <c r="AJ156" s="516"/>
      <c r="AK156" s="516"/>
      <c r="AL156" s="516"/>
      <c r="AM156" s="516"/>
      <c r="AN156" s="516"/>
      <c r="AO156" s="516"/>
      <c r="AP156" s="516"/>
      <c r="AQ156" s="516"/>
      <c r="AR156" s="516"/>
      <c r="AS156" s="516"/>
      <c r="AT156" s="516"/>
      <c r="AU156" s="516"/>
      <c r="AV156" s="516"/>
      <c r="AW156" s="516"/>
      <c r="AX156" s="516"/>
      <c r="AY156" s="516"/>
      <c r="AZ156" s="516"/>
      <c r="BA156" s="516"/>
      <c r="BB156" s="516"/>
      <c r="BC156" s="516"/>
      <c r="BD156" s="516"/>
      <c r="BE156" s="516"/>
      <c r="BF156" s="516"/>
      <c r="BG156" s="516"/>
      <c r="BH156" s="516"/>
      <c r="BI156" s="516"/>
      <c r="BJ156" s="516"/>
      <c r="BK156" s="516"/>
      <c r="BL156" s="516"/>
      <c r="BM156" s="516"/>
      <c r="BN156" s="516"/>
      <c r="BO156" s="516"/>
      <c r="BP156" s="516"/>
      <c r="BQ156" s="516"/>
      <c r="BR156" s="516"/>
      <c r="BS156" s="516"/>
      <c r="BT156" s="516"/>
      <c r="BU156" s="516"/>
      <c r="BV156" s="516"/>
      <c r="BW156" s="516"/>
      <c r="BX156" s="516"/>
      <c r="BY156" s="516"/>
      <c r="BZ156" s="516"/>
      <c r="CA156" s="516"/>
      <c r="CB156" s="516"/>
      <c r="CC156" s="516"/>
      <c r="CD156" s="516"/>
      <c r="CE156" s="516"/>
      <c r="CF156" s="516"/>
      <c r="CG156" s="516"/>
      <c r="CH156" s="516"/>
      <c r="CI156" s="516"/>
      <c r="CJ156" s="516"/>
      <c r="CK156" s="516"/>
      <c r="CL156" s="516"/>
      <c r="CM156" s="516"/>
      <c r="CN156" s="516"/>
      <c r="CO156" s="516"/>
      <c r="CP156" s="516"/>
      <c r="CQ156" s="516"/>
      <c r="CR156" s="516"/>
      <c r="CS156" s="516"/>
      <c r="CT156" s="516"/>
      <c r="CU156" s="516"/>
      <c r="CV156" s="516"/>
      <c r="CW156" s="516"/>
      <c r="CX156" s="516"/>
      <c r="CY156" s="516"/>
      <c r="CZ156" s="516"/>
      <c r="DA156" s="516"/>
      <c r="DB156" s="516"/>
      <c r="DC156" s="516"/>
      <c r="DD156" s="516"/>
      <c r="DE156" s="516"/>
      <c r="DF156" s="516"/>
      <c r="DG156" s="516"/>
      <c r="DH156" s="516"/>
      <c r="DI156" s="516"/>
      <c r="DJ156" s="516"/>
      <c r="DK156" s="516"/>
      <c r="DL156" s="516"/>
      <c r="DM156" s="516"/>
      <c r="DN156" s="516"/>
      <c r="DO156" s="516"/>
      <c r="DP156" s="516"/>
      <c r="DQ156" s="516"/>
      <c r="DR156" s="516"/>
      <c r="DS156" s="516"/>
      <c r="DT156" s="516"/>
      <c r="DU156" s="516"/>
      <c r="DV156" s="516"/>
      <c r="DW156" s="516"/>
      <c r="DX156" s="516"/>
      <c r="DY156" s="516"/>
      <c r="DZ156" s="516"/>
      <c r="EA156" s="516"/>
      <c r="EB156" s="516"/>
      <c r="EC156" s="516"/>
      <c r="ED156" s="516"/>
      <c r="EE156" s="516"/>
      <c r="EF156" s="516"/>
      <c r="EG156" s="516"/>
      <c r="EH156" s="516"/>
      <c r="EI156" s="516"/>
      <c r="EJ156" s="516"/>
      <c r="EK156" s="516"/>
      <c r="EL156" s="516"/>
      <c r="EM156" s="516"/>
      <c r="EN156" s="516"/>
      <c r="EO156" s="516"/>
      <c r="EP156" s="516"/>
      <c r="EQ156" s="516"/>
      <c r="ER156" s="516"/>
      <c r="ES156" s="516"/>
      <c r="ET156" s="516"/>
      <c r="EU156" s="516"/>
      <c r="EV156" s="516"/>
      <c r="EW156" s="516"/>
      <c r="EX156" s="516"/>
      <c r="EY156" s="516"/>
      <c r="EZ156" s="516"/>
      <c r="FA156" s="516"/>
      <c r="FB156" s="516"/>
      <c r="FC156" s="516"/>
      <c r="FD156" s="516"/>
      <c r="FE156" s="516"/>
      <c r="FF156" s="516"/>
      <c r="FG156" s="516"/>
      <c r="FH156" s="516"/>
      <c r="FI156" s="516"/>
      <c r="FJ156" s="516"/>
      <c r="FK156" s="516"/>
      <c r="FL156" s="516"/>
      <c r="FM156" s="516"/>
      <c r="FN156" s="516"/>
      <c r="FO156" s="516"/>
      <c r="FP156" s="516"/>
      <c r="FQ156" s="516"/>
      <c r="FR156" s="516"/>
      <c r="FS156" s="516"/>
      <c r="FT156" s="516"/>
      <c r="FU156" s="516"/>
      <c r="FV156" s="516"/>
      <c r="FW156" s="516"/>
      <c r="FX156" s="516"/>
      <c r="FY156" s="516"/>
      <c r="FZ156" s="516"/>
      <c r="GA156" s="516"/>
      <c r="GB156" s="516"/>
      <c r="GC156" s="516"/>
      <c r="GD156" s="516"/>
      <c r="GE156" s="516"/>
      <c r="GF156" s="516"/>
      <c r="GG156" s="516"/>
      <c r="GH156" s="516"/>
      <c r="GI156" s="516"/>
      <c r="GJ156" s="516"/>
      <c r="GK156" s="516"/>
      <c r="GL156" s="516"/>
      <c r="GM156" s="516"/>
      <c r="GN156" s="516"/>
      <c r="GO156" s="516"/>
      <c r="GP156" s="516"/>
      <c r="GQ156" s="516"/>
      <c r="GR156" s="516"/>
      <c r="GS156" s="516"/>
      <c r="GT156" s="516"/>
      <c r="GU156" s="516"/>
      <c r="GV156" s="516"/>
      <c r="GW156" s="516"/>
      <c r="GX156" s="516"/>
      <c r="GY156" s="516"/>
      <c r="GZ156" s="516"/>
      <c r="HA156" s="516"/>
      <c r="HB156" s="516"/>
      <c r="HC156" s="516"/>
      <c r="HD156" s="516"/>
      <c r="HE156" s="516"/>
      <c r="HF156" s="516"/>
      <c r="HG156" s="516"/>
      <c r="HH156" s="516"/>
      <c r="HI156" s="516"/>
      <c r="HJ156" s="516"/>
      <c r="HK156" s="516"/>
      <c r="HL156" s="516"/>
      <c r="HM156" s="516"/>
      <c r="HN156" s="516"/>
      <c r="HO156" s="516"/>
      <c r="HP156" s="516"/>
      <c r="HQ156" s="516"/>
      <c r="HR156" s="516"/>
      <c r="HS156" s="516"/>
      <c r="HT156" s="516"/>
      <c r="HU156" s="516"/>
      <c r="HV156" s="516"/>
      <c r="HW156" s="516"/>
      <c r="HX156" s="516"/>
      <c r="HY156" s="516"/>
      <c r="HZ156" s="516"/>
      <c r="IA156" s="516"/>
      <c r="IB156" s="516"/>
      <c r="IC156" s="516"/>
      <c r="ID156" s="516"/>
      <c r="IE156" s="516"/>
      <c r="IF156" s="516"/>
      <c r="IG156" s="516"/>
      <c r="IH156" s="516"/>
      <c r="II156" s="516"/>
      <c r="IJ156" s="516"/>
      <c r="IK156" s="516"/>
      <c r="IL156" s="516"/>
      <c r="IM156" s="516"/>
      <c r="IN156" s="516"/>
      <c r="IO156" s="516"/>
      <c r="IP156" s="516"/>
      <c r="IQ156" s="516"/>
      <c r="IR156" s="516"/>
      <c r="IS156" s="516"/>
      <c r="IT156" s="516"/>
      <c r="IU156" s="516"/>
      <c r="IV156" s="516"/>
      <c r="IW156" s="516"/>
      <c r="IX156" s="516"/>
      <c r="IY156" s="516"/>
      <c r="IZ156" s="516"/>
      <c r="JA156" s="516"/>
      <c r="JB156" s="516"/>
      <c r="JC156" s="516"/>
      <c r="JD156" s="516"/>
      <c r="JE156" s="516"/>
      <c r="JF156" s="516"/>
      <c r="JG156" s="516"/>
      <c r="JH156" s="516"/>
      <c r="JI156" s="516"/>
      <c r="JJ156" s="516"/>
      <c r="JK156" s="516"/>
      <c r="JL156" s="516"/>
      <c r="JM156" s="516"/>
      <c r="JN156" s="516"/>
      <c r="JO156" s="516"/>
      <c r="JP156" s="516"/>
      <c r="JQ156" s="516"/>
      <c r="JR156" s="516"/>
      <c r="JS156" s="516"/>
      <c r="JT156" s="516"/>
      <c r="JU156" s="516"/>
      <c r="JV156" s="516"/>
      <c r="JW156" s="516"/>
      <c r="JX156" s="516"/>
      <c r="JY156" s="516"/>
      <c r="JZ156" s="516"/>
      <c r="KA156" s="516"/>
      <c r="KB156" s="516"/>
      <c r="KC156" s="516"/>
      <c r="KD156" s="516"/>
      <c r="KE156" s="516"/>
      <c r="KF156" s="516"/>
      <c r="KG156" s="516"/>
      <c r="KH156" s="516"/>
      <c r="KI156" s="516"/>
      <c r="KJ156" s="516"/>
      <c r="KK156" s="516"/>
      <c r="KL156" s="516"/>
      <c r="KM156" s="516"/>
      <c r="KN156" s="516"/>
      <c r="KO156" s="516"/>
      <c r="KP156" s="516"/>
      <c r="KQ156" s="516"/>
      <c r="KR156" s="516"/>
      <c r="KS156" s="516"/>
      <c r="KT156" s="516"/>
      <c r="KU156" s="516"/>
      <c r="KV156" s="516"/>
      <c r="KW156" s="516"/>
      <c r="KX156" s="516"/>
      <c r="KY156" s="516"/>
      <c r="KZ156" s="516"/>
      <c r="LA156" s="516"/>
      <c r="LB156" s="516"/>
      <c r="LC156" s="516"/>
      <c r="LD156" s="516"/>
      <c r="LE156" s="516"/>
      <c r="LF156" s="516"/>
      <c r="LG156" s="516"/>
      <c r="LH156" s="516"/>
      <c r="LI156" s="516"/>
      <c r="LJ156" s="516"/>
      <c r="LK156" s="516"/>
      <c r="LL156" s="516"/>
      <c r="LM156" s="516"/>
      <c r="LN156" s="516"/>
      <c r="LO156" s="516"/>
      <c r="LP156" s="516"/>
      <c r="LQ156" s="516"/>
      <c r="LR156" s="516"/>
      <c r="LS156" s="516"/>
      <c r="LT156" s="516"/>
      <c r="LU156" s="516"/>
      <c r="LV156" s="516"/>
      <c r="LW156" s="516"/>
      <c r="LX156" s="516"/>
      <c r="LY156" s="516"/>
      <c r="LZ156" s="516"/>
      <c r="MA156" s="516"/>
      <c r="MB156" s="516"/>
      <c r="MC156" s="516"/>
      <c r="MD156" s="516"/>
      <c r="ME156" s="516"/>
      <c r="MF156" s="516"/>
      <c r="MG156" s="516"/>
      <c r="MH156" s="516"/>
      <c r="MI156" s="516"/>
      <c r="MJ156" s="516"/>
      <c r="MK156" s="516"/>
      <c r="ML156" s="516"/>
      <c r="MM156" s="516"/>
      <c r="MN156" s="516"/>
      <c r="MO156" s="516"/>
      <c r="MP156" s="516"/>
      <c r="MQ156" s="516"/>
      <c r="MR156" s="516"/>
      <c r="MS156" s="516"/>
      <c r="MT156" s="516"/>
      <c r="MU156" s="516"/>
      <c r="MV156" s="516"/>
      <c r="MW156" s="516"/>
      <c r="MX156" s="516"/>
      <c r="MY156" s="516"/>
      <c r="MZ156" s="516"/>
      <c r="NA156" s="516"/>
      <c r="NB156" s="516"/>
      <c r="NC156" s="516"/>
      <c r="ND156" s="516"/>
      <c r="NE156" s="516"/>
      <c r="NF156" s="516"/>
      <c r="NG156" s="516"/>
      <c r="NH156" s="516"/>
      <c r="NI156" s="516"/>
      <c r="NJ156" s="516"/>
      <c r="NK156" s="516"/>
      <c r="NL156" s="516"/>
      <c r="NM156" s="516"/>
      <c r="NN156" s="516"/>
      <c r="NO156" s="516"/>
      <c r="NP156" s="516"/>
      <c r="NQ156" s="516"/>
      <c r="NR156" s="516"/>
      <c r="NS156" s="516"/>
      <c r="NT156" s="516"/>
      <c r="NU156" s="516"/>
      <c r="NV156" s="516"/>
      <c r="NW156" s="516"/>
      <c r="NX156" s="516"/>
      <c r="NY156" s="516"/>
      <c r="NZ156" s="516"/>
      <c r="OA156" s="516"/>
      <c r="OB156" s="516"/>
      <c r="OC156" s="516"/>
      <c r="OD156" s="516"/>
      <c r="OE156" s="516"/>
      <c r="OF156" s="516"/>
      <c r="OG156" s="516"/>
      <c r="OH156" s="516"/>
      <c r="OI156" s="516"/>
      <c r="OJ156" s="516"/>
      <c r="OK156" s="516"/>
      <c r="OL156" s="516"/>
      <c r="OM156" s="516"/>
      <c r="ON156" s="516"/>
      <c r="OO156" s="516"/>
      <c r="OP156" s="516"/>
      <c r="OQ156" s="516"/>
      <c r="OR156" s="516"/>
      <c r="OS156" s="516"/>
      <c r="OT156" s="516"/>
      <c r="OU156" s="516"/>
      <c r="OV156" s="516"/>
      <c r="OW156" s="516"/>
      <c r="OX156" s="516"/>
      <c r="OY156" s="516"/>
      <c r="OZ156" s="516"/>
      <c r="PA156" s="516"/>
      <c r="PB156" s="516"/>
      <c r="PC156" s="516"/>
      <c r="PD156" s="516"/>
      <c r="PE156" s="516"/>
      <c r="PF156" s="516"/>
      <c r="PG156" s="516"/>
      <c r="PH156" s="516"/>
      <c r="PI156" s="516"/>
      <c r="PJ156" s="516"/>
      <c r="PK156" s="516"/>
      <c r="PL156" s="516"/>
      <c r="PM156" s="516"/>
      <c r="PN156" s="516"/>
      <c r="PO156" s="516"/>
      <c r="PP156" s="516"/>
      <c r="PQ156" s="516"/>
      <c r="PR156" s="516"/>
      <c r="PS156" s="516"/>
      <c r="PT156" s="516"/>
      <c r="PU156" s="516"/>
      <c r="PV156" s="516"/>
      <c r="PW156" s="516"/>
      <c r="PX156" s="516"/>
      <c r="PY156" s="516"/>
      <c r="PZ156" s="516"/>
      <c r="QA156" s="516"/>
      <c r="QB156" s="516"/>
      <c r="QC156" s="516"/>
      <c r="QD156" s="516"/>
      <c r="QE156" s="516"/>
      <c r="QF156" s="516"/>
      <c r="QG156" s="516"/>
      <c r="QH156" s="516"/>
      <c r="QI156" s="516"/>
      <c r="QJ156" s="516"/>
      <c r="QK156" s="516"/>
      <c r="QL156" s="516"/>
      <c r="QM156" s="516"/>
      <c r="QN156" s="516"/>
      <c r="QO156" s="516"/>
      <c r="QP156" s="516"/>
      <c r="QQ156" s="516"/>
      <c r="QR156" s="516"/>
      <c r="QS156" s="516"/>
      <c r="QT156" s="516"/>
      <c r="QU156" s="516"/>
      <c r="QV156" s="516"/>
      <c r="QW156" s="516"/>
      <c r="QX156" s="516"/>
      <c r="QY156" s="516"/>
      <c r="QZ156" s="516"/>
      <c r="RA156" s="516"/>
      <c r="RB156" s="516"/>
      <c r="RC156" s="516"/>
      <c r="RD156" s="516"/>
      <c r="RE156" s="516"/>
      <c r="RF156" s="516"/>
      <c r="RG156" s="516"/>
    </row>
    <row r="157" spans="5:475" x14ac:dyDescent="0.25">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c r="AA157" s="516"/>
      <c r="AB157" s="516"/>
      <c r="AC157" s="516"/>
      <c r="AD157" s="516"/>
      <c r="AE157" s="516"/>
      <c r="AF157" s="516"/>
      <c r="AG157" s="516"/>
      <c r="AH157" s="516"/>
      <c r="AI157" s="516"/>
      <c r="AJ157" s="516"/>
      <c r="AK157" s="516"/>
      <c r="AL157" s="516"/>
      <c r="AM157" s="516"/>
      <c r="AN157" s="516"/>
      <c r="AO157" s="516"/>
      <c r="AP157" s="516"/>
      <c r="AQ157" s="516"/>
      <c r="AR157" s="516"/>
      <c r="AS157" s="516"/>
      <c r="AT157" s="516"/>
      <c r="AU157" s="516"/>
      <c r="AV157" s="516"/>
      <c r="AW157" s="516"/>
      <c r="AX157" s="516"/>
      <c r="AY157" s="516"/>
      <c r="AZ157" s="516"/>
      <c r="BA157" s="516"/>
      <c r="BB157" s="516"/>
      <c r="BC157" s="516"/>
      <c r="BD157" s="516"/>
      <c r="BE157" s="516"/>
      <c r="BF157" s="516"/>
      <c r="BG157" s="516"/>
      <c r="BH157" s="516"/>
      <c r="BI157" s="516"/>
      <c r="BJ157" s="516"/>
      <c r="BK157" s="516"/>
      <c r="BL157" s="516"/>
      <c r="BM157" s="516"/>
      <c r="BN157" s="516"/>
      <c r="BO157" s="516"/>
      <c r="BP157" s="516"/>
      <c r="BQ157" s="516"/>
      <c r="BR157" s="516"/>
      <c r="BS157" s="516"/>
      <c r="BT157" s="516"/>
      <c r="BU157" s="516"/>
      <c r="BV157" s="516"/>
      <c r="BW157" s="516"/>
      <c r="BX157" s="516"/>
      <c r="BY157" s="516"/>
      <c r="BZ157" s="516"/>
      <c r="CA157" s="516"/>
      <c r="CB157" s="516"/>
      <c r="CC157" s="516"/>
      <c r="CD157" s="516"/>
      <c r="CE157" s="516"/>
      <c r="CF157" s="516"/>
      <c r="CG157" s="516"/>
      <c r="CH157" s="516"/>
      <c r="CI157" s="516"/>
      <c r="CJ157" s="516"/>
      <c r="CK157" s="516"/>
      <c r="CL157" s="516"/>
      <c r="CM157" s="516"/>
      <c r="CN157" s="516"/>
      <c r="CO157" s="516"/>
      <c r="CP157" s="516"/>
      <c r="CQ157" s="516"/>
      <c r="CR157" s="516"/>
      <c r="CS157" s="516"/>
      <c r="CT157" s="516"/>
      <c r="CU157" s="516"/>
      <c r="CV157" s="516"/>
      <c r="CW157" s="516"/>
      <c r="CX157" s="516"/>
      <c r="CY157" s="516"/>
      <c r="CZ157" s="516"/>
      <c r="DA157" s="516"/>
      <c r="DB157" s="516"/>
      <c r="DC157" s="516"/>
      <c r="DD157" s="516"/>
      <c r="DE157" s="516"/>
      <c r="DF157" s="516"/>
      <c r="DG157" s="516"/>
      <c r="DH157" s="516"/>
      <c r="DI157" s="516"/>
      <c r="DJ157" s="516"/>
      <c r="DK157" s="516"/>
      <c r="DL157" s="516"/>
      <c r="DM157" s="516"/>
      <c r="DN157" s="516"/>
      <c r="DO157" s="516"/>
      <c r="DP157" s="516"/>
      <c r="DQ157" s="516"/>
      <c r="DR157" s="516"/>
      <c r="DS157" s="516"/>
      <c r="DT157" s="516"/>
      <c r="DU157" s="516"/>
      <c r="DV157" s="516"/>
      <c r="DW157" s="516"/>
      <c r="DX157" s="516"/>
      <c r="DY157" s="516"/>
      <c r="DZ157" s="516"/>
      <c r="EA157" s="516"/>
      <c r="EB157" s="516"/>
      <c r="EC157" s="516"/>
      <c r="ED157" s="516"/>
      <c r="EE157" s="516"/>
      <c r="EF157" s="516"/>
      <c r="EG157" s="516"/>
      <c r="EH157" s="516"/>
      <c r="EI157" s="516"/>
      <c r="EJ157" s="516"/>
      <c r="EK157" s="516"/>
      <c r="EL157" s="516"/>
      <c r="EM157" s="516"/>
      <c r="EN157" s="516"/>
      <c r="EO157" s="516"/>
      <c r="EP157" s="516"/>
      <c r="EQ157" s="516"/>
      <c r="ER157" s="516"/>
      <c r="ES157" s="516"/>
      <c r="ET157" s="516"/>
      <c r="EU157" s="516"/>
      <c r="EV157" s="516"/>
      <c r="EW157" s="516"/>
      <c r="EX157" s="516"/>
      <c r="EY157" s="516"/>
      <c r="EZ157" s="516"/>
      <c r="FA157" s="516"/>
      <c r="FB157" s="516"/>
      <c r="FC157" s="516"/>
      <c r="FD157" s="516"/>
      <c r="FE157" s="516"/>
      <c r="FF157" s="516"/>
      <c r="FG157" s="516"/>
      <c r="FH157" s="516"/>
      <c r="FI157" s="516"/>
      <c r="FJ157" s="516"/>
      <c r="FK157" s="516"/>
      <c r="FL157" s="516"/>
      <c r="FM157" s="516"/>
      <c r="FN157" s="516"/>
      <c r="FO157" s="516"/>
      <c r="FP157" s="516"/>
      <c r="FQ157" s="516"/>
      <c r="FR157" s="516"/>
      <c r="FS157" s="516"/>
      <c r="FT157" s="516"/>
      <c r="FU157" s="516"/>
      <c r="FV157" s="516"/>
      <c r="FW157" s="516"/>
      <c r="FX157" s="516"/>
      <c r="FY157" s="516"/>
      <c r="FZ157" s="516"/>
      <c r="GA157" s="516"/>
      <c r="GB157" s="516"/>
      <c r="GC157" s="516"/>
      <c r="GD157" s="516"/>
      <c r="GE157" s="516"/>
      <c r="GF157" s="516"/>
      <c r="GG157" s="516"/>
      <c r="GH157" s="516"/>
      <c r="GI157" s="516"/>
      <c r="GJ157" s="516"/>
      <c r="GK157" s="516"/>
      <c r="GL157" s="516"/>
      <c r="GM157" s="516"/>
      <c r="GN157" s="516"/>
      <c r="GO157" s="516"/>
      <c r="GP157" s="516"/>
      <c r="GQ157" s="516"/>
      <c r="GR157" s="516"/>
      <c r="GS157" s="516"/>
      <c r="GT157" s="516"/>
      <c r="GU157" s="516"/>
      <c r="GV157" s="516"/>
      <c r="GW157" s="516"/>
      <c r="GX157" s="516"/>
      <c r="GY157" s="516"/>
      <c r="GZ157" s="516"/>
      <c r="HA157" s="516"/>
      <c r="HB157" s="516"/>
      <c r="HC157" s="516"/>
      <c r="HD157" s="516"/>
      <c r="HE157" s="516"/>
      <c r="HF157" s="516"/>
      <c r="HG157" s="516"/>
      <c r="HH157" s="516"/>
      <c r="HI157" s="516"/>
      <c r="HJ157" s="516"/>
      <c r="HK157" s="516"/>
      <c r="HL157" s="516"/>
      <c r="HM157" s="516"/>
      <c r="HN157" s="516"/>
      <c r="HO157" s="516"/>
      <c r="HP157" s="516"/>
      <c r="HQ157" s="516"/>
      <c r="HR157" s="516"/>
      <c r="HS157" s="516"/>
      <c r="HT157" s="516"/>
      <c r="HU157" s="516"/>
      <c r="HV157" s="516"/>
      <c r="HW157" s="516"/>
      <c r="HX157" s="516"/>
      <c r="HY157" s="516"/>
      <c r="HZ157" s="516"/>
      <c r="IA157" s="516"/>
      <c r="IB157" s="516"/>
      <c r="IC157" s="516"/>
      <c r="ID157" s="516"/>
      <c r="IE157" s="516"/>
      <c r="IF157" s="516"/>
      <c r="IG157" s="516"/>
      <c r="IH157" s="516"/>
      <c r="II157" s="516"/>
      <c r="IJ157" s="516"/>
      <c r="IK157" s="516"/>
      <c r="IL157" s="516"/>
      <c r="IM157" s="516"/>
      <c r="IN157" s="516"/>
      <c r="IO157" s="516"/>
      <c r="IP157" s="516"/>
      <c r="IQ157" s="516"/>
      <c r="IR157" s="516"/>
      <c r="IS157" s="516"/>
      <c r="IT157" s="516"/>
      <c r="IU157" s="516"/>
      <c r="IV157" s="516"/>
      <c r="IW157" s="516"/>
      <c r="IX157" s="516"/>
      <c r="IY157" s="516"/>
      <c r="IZ157" s="516"/>
      <c r="JA157" s="516"/>
      <c r="JB157" s="516"/>
      <c r="JC157" s="516"/>
      <c r="JD157" s="516"/>
      <c r="JE157" s="516"/>
      <c r="JF157" s="516"/>
      <c r="JG157" s="516"/>
      <c r="JH157" s="516"/>
      <c r="JI157" s="516"/>
      <c r="JJ157" s="516"/>
      <c r="JK157" s="516"/>
      <c r="JL157" s="516"/>
      <c r="JM157" s="516"/>
      <c r="JN157" s="516"/>
      <c r="JO157" s="516"/>
      <c r="JP157" s="516"/>
      <c r="JQ157" s="516"/>
      <c r="JR157" s="516"/>
      <c r="JS157" s="516"/>
      <c r="JT157" s="516"/>
      <c r="JU157" s="516"/>
      <c r="JV157" s="516"/>
      <c r="JW157" s="516"/>
      <c r="JX157" s="516"/>
      <c r="JY157" s="516"/>
      <c r="JZ157" s="516"/>
      <c r="KA157" s="516"/>
      <c r="KB157" s="516"/>
      <c r="KC157" s="516"/>
      <c r="KD157" s="516"/>
      <c r="KE157" s="516"/>
      <c r="KF157" s="516"/>
      <c r="KG157" s="516"/>
      <c r="KH157" s="516"/>
      <c r="KI157" s="516"/>
      <c r="KJ157" s="516"/>
      <c r="KK157" s="516"/>
      <c r="KL157" s="516"/>
      <c r="KM157" s="516"/>
      <c r="KN157" s="516"/>
      <c r="KO157" s="516"/>
      <c r="KP157" s="516"/>
      <c r="KQ157" s="516"/>
      <c r="KR157" s="516"/>
      <c r="KS157" s="516"/>
      <c r="KT157" s="516"/>
      <c r="KU157" s="516"/>
      <c r="KV157" s="516"/>
      <c r="KW157" s="516"/>
      <c r="KX157" s="516"/>
      <c r="KY157" s="516"/>
      <c r="KZ157" s="516"/>
      <c r="LA157" s="516"/>
      <c r="LB157" s="516"/>
      <c r="LC157" s="516"/>
      <c r="LD157" s="516"/>
      <c r="LE157" s="516"/>
      <c r="LF157" s="516"/>
      <c r="LG157" s="516"/>
      <c r="LH157" s="516"/>
      <c r="LI157" s="516"/>
      <c r="LJ157" s="516"/>
      <c r="LK157" s="516"/>
      <c r="LL157" s="516"/>
      <c r="LM157" s="516"/>
      <c r="LN157" s="516"/>
      <c r="LO157" s="516"/>
      <c r="LP157" s="516"/>
      <c r="LQ157" s="516"/>
      <c r="LR157" s="516"/>
      <c r="LS157" s="516"/>
      <c r="LT157" s="516"/>
      <c r="LU157" s="516"/>
      <c r="LV157" s="516"/>
      <c r="LW157" s="516"/>
      <c r="LX157" s="516"/>
      <c r="LY157" s="516"/>
      <c r="LZ157" s="516"/>
      <c r="MA157" s="516"/>
      <c r="MB157" s="516"/>
      <c r="MC157" s="516"/>
      <c r="MD157" s="516"/>
      <c r="ME157" s="516"/>
      <c r="MF157" s="516"/>
      <c r="MG157" s="516"/>
      <c r="MH157" s="516"/>
      <c r="MI157" s="516"/>
      <c r="MJ157" s="516"/>
      <c r="MK157" s="516"/>
      <c r="ML157" s="516"/>
      <c r="MM157" s="516"/>
      <c r="MN157" s="516"/>
      <c r="MO157" s="516"/>
      <c r="MP157" s="516"/>
      <c r="MQ157" s="516"/>
      <c r="MR157" s="516"/>
      <c r="MS157" s="516"/>
      <c r="MT157" s="516"/>
      <c r="MU157" s="516"/>
      <c r="MV157" s="516"/>
      <c r="MW157" s="516"/>
      <c r="MX157" s="516"/>
      <c r="MY157" s="516"/>
      <c r="MZ157" s="516"/>
      <c r="NA157" s="516"/>
      <c r="NB157" s="516"/>
      <c r="NC157" s="516"/>
      <c r="ND157" s="516"/>
      <c r="NE157" s="516"/>
      <c r="NF157" s="516"/>
      <c r="NG157" s="516"/>
      <c r="NH157" s="516"/>
      <c r="NI157" s="516"/>
      <c r="NJ157" s="516"/>
      <c r="NK157" s="516"/>
      <c r="NL157" s="516"/>
      <c r="NM157" s="516"/>
      <c r="NN157" s="516"/>
      <c r="NO157" s="516"/>
      <c r="NP157" s="516"/>
      <c r="NQ157" s="516"/>
      <c r="NR157" s="516"/>
      <c r="NS157" s="516"/>
      <c r="NT157" s="516"/>
      <c r="NU157" s="516"/>
      <c r="NV157" s="516"/>
      <c r="NW157" s="516"/>
      <c r="NX157" s="516"/>
      <c r="NY157" s="516"/>
      <c r="NZ157" s="516"/>
      <c r="OA157" s="516"/>
      <c r="OB157" s="516"/>
      <c r="OC157" s="516"/>
      <c r="OD157" s="516"/>
      <c r="OE157" s="516"/>
      <c r="OF157" s="516"/>
      <c r="OG157" s="516"/>
      <c r="OH157" s="516"/>
      <c r="OI157" s="516"/>
      <c r="OJ157" s="516"/>
      <c r="OK157" s="516"/>
      <c r="OL157" s="516"/>
      <c r="OM157" s="516"/>
      <c r="ON157" s="516"/>
      <c r="OO157" s="516"/>
      <c r="OP157" s="516"/>
      <c r="OQ157" s="516"/>
      <c r="OR157" s="516"/>
      <c r="OS157" s="516"/>
      <c r="OT157" s="516"/>
      <c r="OU157" s="516"/>
      <c r="OV157" s="516"/>
      <c r="OW157" s="516"/>
      <c r="OX157" s="516"/>
      <c r="OY157" s="516"/>
      <c r="OZ157" s="516"/>
      <c r="PA157" s="516"/>
      <c r="PB157" s="516"/>
      <c r="PC157" s="516"/>
      <c r="PD157" s="516"/>
      <c r="PE157" s="516"/>
      <c r="PF157" s="516"/>
      <c r="PG157" s="516"/>
      <c r="PH157" s="516"/>
      <c r="PI157" s="516"/>
      <c r="PJ157" s="516"/>
      <c r="PK157" s="516"/>
      <c r="PL157" s="516"/>
      <c r="PM157" s="516"/>
      <c r="PN157" s="516"/>
      <c r="PO157" s="516"/>
      <c r="PP157" s="516"/>
      <c r="PQ157" s="516"/>
      <c r="PR157" s="516"/>
      <c r="PS157" s="516"/>
      <c r="PT157" s="516"/>
      <c r="PU157" s="516"/>
      <c r="PV157" s="516"/>
      <c r="PW157" s="516"/>
      <c r="PX157" s="516"/>
      <c r="PY157" s="516"/>
      <c r="PZ157" s="516"/>
      <c r="QA157" s="516"/>
      <c r="QB157" s="516"/>
      <c r="QC157" s="516"/>
      <c r="QD157" s="516"/>
      <c r="QE157" s="516"/>
      <c r="QF157" s="516"/>
      <c r="QG157" s="516"/>
      <c r="QH157" s="516"/>
      <c r="QI157" s="516"/>
      <c r="QJ157" s="516"/>
      <c r="QK157" s="516"/>
      <c r="QL157" s="516"/>
      <c r="QM157" s="516"/>
      <c r="QN157" s="516"/>
      <c r="QO157" s="516"/>
      <c r="QP157" s="516"/>
      <c r="QQ157" s="516"/>
      <c r="QR157" s="516"/>
      <c r="QS157" s="516"/>
      <c r="QT157" s="516"/>
      <c r="QU157" s="516"/>
      <c r="QV157" s="516"/>
      <c r="QW157" s="516"/>
      <c r="QX157" s="516"/>
      <c r="QY157" s="516"/>
      <c r="QZ157" s="516"/>
      <c r="RA157" s="516"/>
      <c r="RB157" s="516"/>
      <c r="RC157" s="516"/>
      <c r="RD157" s="516"/>
      <c r="RE157" s="516"/>
      <c r="RF157" s="516"/>
      <c r="RG157" s="516"/>
    </row>
    <row r="158" spans="5:475" x14ac:dyDescent="0.25">
      <c r="E158" s="516"/>
      <c r="F158" s="516"/>
      <c r="G158" s="516"/>
      <c r="H158" s="516"/>
      <c r="I158" s="516"/>
      <c r="J158" s="516"/>
      <c r="K158" s="516"/>
      <c r="L158" s="516"/>
      <c r="M158" s="516"/>
      <c r="N158" s="516"/>
      <c r="O158" s="516"/>
      <c r="P158" s="516"/>
      <c r="Q158" s="516"/>
      <c r="R158" s="516"/>
      <c r="S158" s="516"/>
      <c r="T158" s="516"/>
      <c r="U158" s="516"/>
      <c r="V158" s="516"/>
      <c r="W158" s="516"/>
      <c r="X158" s="516"/>
      <c r="Y158" s="516"/>
      <c r="Z158" s="516"/>
      <c r="AA158" s="516"/>
      <c r="AB158" s="516"/>
      <c r="AC158" s="516"/>
      <c r="AD158" s="516"/>
      <c r="AE158" s="516"/>
      <c r="AF158" s="516"/>
      <c r="AG158" s="516"/>
      <c r="AH158" s="516"/>
      <c r="AI158" s="516"/>
      <c r="AJ158" s="516"/>
      <c r="AK158" s="516"/>
      <c r="AL158" s="516"/>
      <c r="AM158" s="516"/>
      <c r="AN158" s="516"/>
      <c r="AO158" s="516"/>
      <c r="AP158" s="516"/>
      <c r="AQ158" s="516"/>
      <c r="AR158" s="516"/>
      <c r="AS158" s="516"/>
      <c r="AT158" s="516"/>
      <c r="AU158" s="516"/>
      <c r="AV158" s="516"/>
      <c r="AW158" s="516"/>
      <c r="AX158" s="516"/>
      <c r="AY158" s="516"/>
      <c r="AZ158" s="516"/>
      <c r="BA158" s="516"/>
      <c r="BB158" s="516"/>
      <c r="BC158" s="516"/>
      <c r="BD158" s="516"/>
      <c r="BE158" s="516"/>
      <c r="BF158" s="516"/>
      <c r="BG158" s="516"/>
      <c r="BH158" s="516"/>
      <c r="BI158" s="516"/>
      <c r="BJ158" s="516"/>
      <c r="BK158" s="516"/>
      <c r="BL158" s="516"/>
      <c r="BM158" s="516"/>
      <c r="BN158" s="516"/>
      <c r="BO158" s="516"/>
      <c r="BP158" s="516"/>
      <c r="BQ158" s="516"/>
      <c r="BR158" s="516"/>
      <c r="BS158" s="516"/>
      <c r="BT158" s="516"/>
      <c r="BU158" s="516"/>
      <c r="BV158" s="516"/>
      <c r="BW158" s="516"/>
      <c r="BX158" s="516"/>
      <c r="BY158" s="516"/>
      <c r="BZ158" s="516"/>
      <c r="CA158" s="516"/>
      <c r="CB158" s="516"/>
      <c r="CC158" s="516"/>
      <c r="CD158" s="516"/>
      <c r="CE158" s="516"/>
      <c r="CF158" s="516"/>
      <c r="CG158" s="516"/>
      <c r="CH158" s="516"/>
      <c r="CI158" s="516"/>
      <c r="CJ158" s="516"/>
      <c r="CK158" s="516"/>
      <c r="CL158" s="516"/>
      <c r="CM158" s="516"/>
      <c r="CN158" s="516"/>
      <c r="CO158" s="516"/>
      <c r="CP158" s="516"/>
      <c r="CQ158" s="516"/>
      <c r="CR158" s="516"/>
      <c r="CS158" s="516"/>
      <c r="CT158" s="516"/>
      <c r="CU158" s="516"/>
      <c r="CV158" s="516"/>
      <c r="CW158" s="516"/>
      <c r="CX158" s="516"/>
      <c r="CY158" s="516"/>
      <c r="CZ158" s="516"/>
      <c r="DA158" s="516"/>
      <c r="DB158" s="516"/>
      <c r="DC158" s="516"/>
      <c r="DD158" s="516"/>
      <c r="DE158" s="516"/>
      <c r="DF158" s="516"/>
      <c r="DG158" s="516"/>
      <c r="DH158" s="516"/>
      <c r="DI158" s="516"/>
      <c r="DJ158" s="516"/>
      <c r="DK158" s="516"/>
      <c r="DL158" s="516"/>
      <c r="DM158" s="516"/>
      <c r="DN158" s="516"/>
      <c r="DO158" s="516"/>
      <c r="DP158" s="516"/>
      <c r="DQ158" s="516"/>
      <c r="DR158" s="516"/>
      <c r="DS158" s="516"/>
      <c r="DT158" s="516"/>
      <c r="DU158" s="516"/>
      <c r="DV158" s="516"/>
      <c r="DW158" s="516"/>
      <c r="DX158" s="516"/>
      <c r="DY158" s="516"/>
      <c r="DZ158" s="516"/>
      <c r="EA158" s="516"/>
      <c r="EB158" s="516"/>
      <c r="EC158" s="516"/>
      <c r="ED158" s="516"/>
      <c r="EE158" s="516"/>
      <c r="EF158" s="516"/>
      <c r="EG158" s="516"/>
      <c r="EH158" s="516"/>
      <c r="EI158" s="516"/>
      <c r="EJ158" s="516"/>
      <c r="EK158" s="516"/>
      <c r="EL158" s="516"/>
      <c r="EM158" s="516"/>
      <c r="EN158" s="516"/>
      <c r="EO158" s="516"/>
      <c r="EP158" s="516"/>
      <c r="EQ158" s="516"/>
      <c r="ER158" s="516"/>
      <c r="ES158" s="516"/>
      <c r="ET158" s="516"/>
      <c r="EU158" s="516"/>
      <c r="EV158" s="516"/>
      <c r="EW158" s="516"/>
      <c r="EX158" s="516"/>
      <c r="EY158" s="516"/>
      <c r="EZ158" s="516"/>
      <c r="FA158" s="516"/>
      <c r="FB158" s="516"/>
      <c r="FC158" s="516"/>
      <c r="FD158" s="516"/>
      <c r="FE158" s="516"/>
      <c r="FF158" s="516"/>
      <c r="FG158" s="516"/>
      <c r="FH158" s="516"/>
      <c r="FI158" s="516"/>
      <c r="FJ158" s="516"/>
      <c r="FK158" s="516"/>
      <c r="FL158" s="516"/>
      <c r="FM158" s="516"/>
      <c r="FN158" s="516"/>
      <c r="FO158" s="516"/>
      <c r="FP158" s="516"/>
      <c r="FQ158" s="516"/>
      <c r="FR158" s="516"/>
      <c r="FS158" s="516"/>
      <c r="FT158" s="516"/>
      <c r="FU158" s="516"/>
      <c r="FV158" s="516"/>
      <c r="FW158" s="516"/>
      <c r="FX158" s="516"/>
      <c r="FY158" s="516"/>
      <c r="FZ158" s="516"/>
      <c r="GA158" s="516"/>
      <c r="GB158" s="516"/>
      <c r="GC158" s="516"/>
      <c r="GD158" s="516"/>
      <c r="GE158" s="516"/>
      <c r="GF158" s="516"/>
      <c r="GG158" s="516"/>
      <c r="GH158" s="516"/>
      <c r="GI158" s="516"/>
      <c r="GJ158" s="516"/>
      <c r="GK158" s="516"/>
      <c r="GL158" s="516"/>
      <c r="GM158" s="516"/>
      <c r="GN158" s="516"/>
      <c r="GO158" s="516"/>
      <c r="GP158" s="516"/>
      <c r="GQ158" s="516"/>
      <c r="GR158" s="516"/>
      <c r="GS158" s="516"/>
      <c r="GT158" s="516"/>
      <c r="GU158" s="516"/>
      <c r="GV158" s="516"/>
      <c r="GW158" s="516"/>
      <c r="GX158" s="516"/>
      <c r="GY158" s="516"/>
      <c r="GZ158" s="516"/>
      <c r="HA158" s="516"/>
      <c r="HB158" s="516"/>
      <c r="HC158" s="516"/>
      <c r="HD158" s="516"/>
      <c r="HE158" s="516"/>
      <c r="HF158" s="516"/>
      <c r="HG158" s="516"/>
      <c r="HH158" s="516"/>
      <c r="HI158" s="516"/>
      <c r="HJ158" s="516"/>
      <c r="HK158" s="516"/>
      <c r="HL158" s="516"/>
      <c r="HM158" s="516"/>
      <c r="HN158" s="516"/>
      <c r="HO158" s="516"/>
      <c r="HP158" s="516"/>
      <c r="HQ158" s="516"/>
      <c r="HR158" s="516"/>
      <c r="HS158" s="516"/>
      <c r="HT158" s="516"/>
      <c r="HU158" s="516"/>
      <c r="HV158" s="516"/>
      <c r="HW158" s="516"/>
      <c r="HX158" s="516"/>
      <c r="HY158" s="516"/>
      <c r="HZ158" s="516"/>
      <c r="IA158" s="516"/>
      <c r="IB158" s="516"/>
      <c r="IC158" s="516"/>
      <c r="ID158" s="516"/>
      <c r="IE158" s="516"/>
      <c r="IF158" s="516"/>
      <c r="IG158" s="516"/>
      <c r="IH158" s="516"/>
      <c r="II158" s="516"/>
      <c r="IJ158" s="516"/>
      <c r="IK158" s="516"/>
      <c r="IL158" s="516"/>
      <c r="IM158" s="516"/>
      <c r="IN158" s="516"/>
      <c r="IO158" s="516"/>
      <c r="IP158" s="516"/>
      <c r="IQ158" s="516"/>
      <c r="IR158" s="516"/>
      <c r="IS158" s="516"/>
      <c r="IT158" s="516"/>
      <c r="IU158" s="516"/>
      <c r="IV158" s="516"/>
      <c r="IW158" s="516"/>
      <c r="IX158" s="516"/>
      <c r="IY158" s="516"/>
      <c r="IZ158" s="516"/>
      <c r="JA158" s="516"/>
      <c r="JB158" s="516"/>
      <c r="JC158" s="516"/>
      <c r="JD158" s="516"/>
      <c r="JE158" s="516"/>
      <c r="JF158" s="516"/>
      <c r="JG158" s="516"/>
      <c r="JH158" s="516"/>
      <c r="JI158" s="516"/>
      <c r="JJ158" s="516"/>
      <c r="JK158" s="516"/>
      <c r="JL158" s="516"/>
      <c r="JM158" s="516"/>
      <c r="JN158" s="516"/>
      <c r="JO158" s="516"/>
      <c r="JP158" s="516"/>
      <c r="JQ158" s="516"/>
      <c r="JR158" s="516"/>
      <c r="JS158" s="516"/>
      <c r="JT158" s="516"/>
      <c r="JU158" s="516"/>
      <c r="JV158" s="516"/>
      <c r="JW158" s="516"/>
      <c r="JX158" s="516"/>
      <c r="JY158" s="516"/>
      <c r="JZ158" s="516"/>
      <c r="KA158" s="516"/>
      <c r="KB158" s="516"/>
      <c r="KC158" s="516"/>
      <c r="KD158" s="516"/>
      <c r="KE158" s="516"/>
      <c r="KF158" s="516"/>
      <c r="KG158" s="516"/>
      <c r="KH158" s="516"/>
      <c r="KI158" s="516"/>
      <c r="KJ158" s="516"/>
      <c r="KK158" s="516"/>
      <c r="KL158" s="516"/>
      <c r="KM158" s="516"/>
      <c r="KN158" s="516"/>
      <c r="KO158" s="516"/>
      <c r="KP158" s="516"/>
      <c r="KQ158" s="516"/>
      <c r="KR158" s="516"/>
      <c r="KS158" s="516"/>
      <c r="KT158" s="516"/>
      <c r="KU158" s="516"/>
      <c r="KV158" s="516"/>
      <c r="KW158" s="516"/>
      <c r="KX158" s="516"/>
      <c r="KY158" s="516"/>
      <c r="KZ158" s="516"/>
      <c r="LA158" s="516"/>
      <c r="LB158" s="516"/>
      <c r="LC158" s="516"/>
      <c r="LD158" s="516"/>
      <c r="LE158" s="516"/>
      <c r="LF158" s="516"/>
      <c r="LG158" s="516"/>
      <c r="LH158" s="516"/>
      <c r="LI158" s="516"/>
      <c r="LJ158" s="516"/>
      <c r="LK158" s="516"/>
      <c r="LL158" s="516"/>
      <c r="LM158" s="516"/>
      <c r="LN158" s="516"/>
      <c r="LO158" s="516"/>
      <c r="LP158" s="516"/>
      <c r="LQ158" s="516"/>
      <c r="LR158" s="516"/>
      <c r="LS158" s="516"/>
      <c r="LT158" s="516"/>
      <c r="LU158" s="516"/>
      <c r="LV158" s="516"/>
      <c r="LW158" s="516"/>
      <c r="LX158" s="516"/>
      <c r="LY158" s="516"/>
      <c r="LZ158" s="516"/>
      <c r="MA158" s="516"/>
      <c r="MB158" s="516"/>
      <c r="MC158" s="516"/>
      <c r="MD158" s="516"/>
      <c r="ME158" s="516"/>
      <c r="MF158" s="516"/>
      <c r="MG158" s="516"/>
      <c r="MH158" s="516"/>
      <c r="MI158" s="516"/>
      <c r="MJ158" s="516"/>
      <c r="MK158" s="516"/>
      <c r="ML158" s="516"/>
      <c r="MM158" s="516"/>
      <c r="MN158" s="516"/>
      <c r="MO158" s="516"/>
      <c r="MP158" s="516"/>
      <c r="MQ158" s="516"/>
      <c r="MR158" s="516"/>
      <c r="MS158" s="516"/>
      <c r="MT158" s="516"/>
      <c r="MU158" s="516"/>
      <c r="MV158" s="516"/>
      <c r="MW158" s="516"/>
      <c r="MX158" s="516"/>
      <c r="MY158" s="516"/>
      <c r="MZ158" s="516"/>
      <c r="NA158" s="516"/>
      <c r="NB158" s="516"/>
      <c r="NC158" s="516"/>
      <c r="ND158" s="516"/>
      <c r="NE158" s="516"/>
      <c r="NF158" s="516"/>
      <c r="NG158" s="516"/>
      <c r="NH158" s="516"/>
      <c r="NI158" s="516"/>
      <c r="NJ158" s="516"/>
      <c r="NK158" s="516"/>
      <c r="NL158" s="516"/>
      <c r="NM158" s="516"/>
      <c r="NN158" s="516"/>
      <c r="NO158" s="516"/>
      <c r="NP158" s="516"/>
      <c r="NQ158" s="516"/>
      <c r="NR158" s="516"/>
      <c r="NS158" s="516"/>
      <c r="NT158" s="516"/>
      <c r="NU158" s="516"/>
      <c r="NV158" s="516"/>
      <c r="NW158" s="516"/>
      <c r="NX158" s="516"/>
      <c r="NY158" s="516"/>
      <c r="NZ158" s="516"/>
      <c r="OA158" s="516"/>
      <c r="OB158" s="516"/>
      <c r="OC158" s="516"/>
      <c r="OD158" s="516"/>
      <c r="OE158" s="516"/>
      <c r="OF158" s="516"/>
      <c r="OG158" s="516"/>
      <c r="OH158" s="516"/>
      <c r="OI158" s="516"/>
      <c r="OJ158" s="516"/>
      <c r="OK158" s="516"/>
      <c r="OL158" s="516"/>
      <c r="OM158" s="516"/>
      <c r="ON158" s="516"/>
      <c r="OO158" s="516"/>
      <c r="OP158" s="516"/>
      <c r="OQ158" s="516"/>
      <c r="OR158" s="516"/>
      <c r="OS158" s="516"/>
      <c r="OT158" s="516"/>
      <c r="OU158" s="516"/>
      <c r="OV158" s="516"/>
      <c r="OW158" s="516"/>
      <c r="OX158" s="516"/>
      <c r="OY158" s="516"/>
      <c r="OZ158" s="516"/>
      <c r="PA158" s="516"/>
      <c r="PB158" s="516"/>
      <c r="PC158" s="516"/>
      <c r="PD158" s="516"/>
      <c r="PE158" s="516"/>
      <c r="PF158" s="516"/>
      <c r="PG158" s="516"/>
      <c r="PH158" s="516"/>
      <c r="PI158" s="516"/>
      <c r="PJ158" s="516"/>
      <c r="PK158" s="516"/>
      <c r="PL158" s="516"/>
      <c r="PM158" s="516"/>
      <c r="PN158" s="516"/>
      <c r="PO158" s="516"/>
      <c r="PP158" s="516"/>
      <c r="PQ158" s="516"/>
      <c r="PR158" s="516"/>
      <c r="PS158" s="516"/>
      <c r="PT158" s="516"/>
      <c r="PU158" s="516"/>
      <c r="PV158" s="516"/>
      <c r="PW158" s="516"/>
      <c r="PX158" s="516"/>
      <c r="PY158" s="516"/>
      <c r="PZ158" s="516"/>
      <c r="QA158" s="516"/>
      <c r="QB158" s="516"/>
      <c r="QC158" s="516"/>
      <c r="QD158" s="516"/>
      <c r="QE158" s="516"/>
      <c r="QF158" s="516"/>
      <c r="QG158" s="516"/>
      <c r="QH158" s="516"/>
      <c r="QI158" s="516"/>
      <c r="QJ158" s="516"/>
      <c r="QK158" s="516"/>
      <c r="QL158" s="516"/>
      <c r="QM158" s="516"/>
      <c r="QN158" s="516"/>
      <c r="QO158" s="516"/>
      <c r="QP158" s="516"/>
      <c r="QQ158" s="516"/>
      <c r="QR158" s="516"/>
      <c r="QS158" s="516"/>
      <c r="QT158" s="516"/>
      <c r="QU158" s="516"/>
      <c r="QV158" s="516"/>
      <c r="QW158" s="516"/>
      <c r="QX158" s="516"/>
      <c r="QY158" s="516"/>
      <c r="QZ158" s="516"/>
      <c r="RA158" s="516"/>
      <c r="RB158" s="516"/>
      <c r="RC158" s="516"/>
      <c r="RD158" s="516"/>
      <c r="RE158" s="516"/>
      <c r="RF158" s="516"/>
      <c r="RG158" s="516"/>
    </row>
    <row r="159" spans="5:475" x14ac:dyDescent="0.25">
      <c r="E159" s="516"/>
      <c r="F159" s="516"/>
      <c r="G159" s="516"/>
      <c r="H159" s="516"/>
      <c r="I159" s="516"/>
      <c r="J159" s="516"/>
      <c r="K159" s="516"/>
      <c r="L159" s="516"/>
      <c r="M159" s="516"/>
      <c r="N159" s="516"/>
      <c r="O159" s="516"/>
      <c r="P159" s="516"/>
      <c r="Q159" s="516"/>
      <c r="R159" s="516"/>
      <c r="S159" s="516"/>
      <c r="T159" s="516"/>
      <c r="U159" s="516"/>
      <c r="V159" s="516"/>
      <c r="W159" s="516"/>
      <c r="X159" s="516"/>
      <c r="Y159" s="516"/>
      <c r="Z159" s="516"/>
      <c r="AA159" s="516"/>
      <c r="AB159" s="516"/>
      <c r="AC159" s="516"/>
      <c r="AD159" s="516"/>
      <c r="AE159" s="516"/>
      <c r="AF159" s="516"/>
      <c r="AG159" s="516"/>
      <c r="AH159" s="516"/>
      <c r="AI159" s="516"/>
      <c r="AJ159" s="516"/>
      <c r="AK159" s="516"/>
      <c r="AL159" s="516"/>
      <c r="AM159" s="516"/>
      <c r="AN159" s="516"/>
      <c r="AO159" s="516"/>
      <c r="AP159" s="516"/>
      <c r="AQ159" s="516"/>
      <c r="AR159" s="516"/>
      <c r="AS159" s="516"/>
      <c r="AT159" s="516"/>
      <c r="AU159" s="516"/>
      <c r="AV159" s="516"/>
      <c r="AW159" s="516"/>
      <c r="AX159" s="516"/>
      <c r="AY159" s="516"/>
      <c r="AZ159" s="516"/>
      <c r="BA159" s="516"/>
      <c r="BB159" s="516"/>
      <c r="BC159" s="516"/>
      <c r="BD159" s="516"/>
      <c r="BE159" s="516"/>
      <c r="BF159" s="516"/>
      <c r="BG159" s="516"/>
      <c r="BH159" s="516"/>
      <c r="BI159" s="516"/>
      <c r="BJ159" s="516"/>
      <c r="BK159" s="516"/>
      <c r="BL159" s="516"/>
      <c r="BM159" s="516"/>
      <c r="BN159" s="516"/>
      <c r="BO159" s="516"/>
      <c r="BP159" s="516"/>
      <c r="BQ159" s="516"/>
      <c r="BR159" s="516"/>
      <c r="BS159" s="516"/>
      <c r="BT159" s="516"/>
      <c r="BU159" s="516"/>
      <c r="BV159" s="516"/>
      <c r="BW159" s="516"/>
      <c r="BX159" s="516"/>
      <c r="BY159" s="516"/>
      <c r="BZ159" s="516"/>
      <c r="CA159" s="516"/>
      <c r="CB159" s="516"/>
      <c r="CC159" s="516"/>
      <c r="CD159" s="516"/>
      <c r="CE159" s="516"/>
      <c r="CF159" s="516"/>
      <c r="CG159" s="516"/>
      <c r="CH159" s="516"/>
      <c r="CI159" s="516"/>
      <c r="CJ159" s="516"/>
      <c r="CK159" s="516"/>
      <c r="CL159" s="516"/>
      <c r="CM159" s="516"/>
      <c r="CN159" s="516"/>
      <c r="CO159" s="516"/>
      <c r="CP159" s="516"/>
      <c r="CQ159" s="516"/>
      <c r="CR159" s="516"/>
      <c r="CS159" s="516"/>
      <c r="CT159" s="516"/>
      <c r="CU159" s="516"/>
      <c r="CV159" s="516"/>
      <c r="CW159" s="516"/>
      <c r="CX159" s="516"/>
      <c r="CY159" s="516"/>
      <c r="CZ159" s="516"/>
      <c r="DA159" s="516"/>
      <c r="DB159" s="516"/>
      <c r="DC159" s="516"/>
      <c r="DD159" s="516"/>
      <c r="DE159" s="516"/>
      <c r="DF159" s="516"/>
      <c r="DG159" s="516"/>
      <c r="DH159" s="516"/>
      <c r="DI159" s="516"/>
      <c r="DJ159" s="516"/>
      <c r="DK159" s="516"/>
      <c r="DL159" s="516"/>
      <c r="DM159" s="516"/>
      <c r="DN159" s="516"/>
      <c r="DO159" s="516"/>
      <c r="DP159" s="516"/>
      <c r="DQ159" s="516"/>
      <c r="DR159" s="516"/>
      <c r="DS159" s="516"/>
      <c r="DT159" s="516"/>
      <c r="DU159" s="516"/>
      <c r="DV159" s="516"/>
      <c r="DW159" s="516"/>
      <c r="DX159" s="516"/>
      <c r="DY159" s="516"/>
      <c r="DZ159" s="516"/>
      <c r="EA159" s="516"/>
      <c r="EB159" s="516"/>
      <c r="EC159" s="516"/>
      <c r="ED159" s="516"/>
      <c r="EE159" s="516"/>
      <c r="EF159" s="516"/>
      <c r="EG159" s="516"/>
      <c r="EH159" s="516"/>
      <c r="EI159" s="516"/>
      <c r="EJ159" s="516"/>
      <c r="EK159" s="516"/>
      <c r="EL159" s="516"/>
      <c r="EM159" s="516"/>
      <c r="EN159" s="516"/>
      <c r="EO159" s="516"/>
      <c r="EP159" s="516"/>
      <c r="EQ159" s="516"/>
      <c r="ER159" s="516"/>
      <c r="ES159" s="516"/>
      <c r="ET159" s="516"/>
      <c r="EU159" s="516"/>
      <c r="EV159" s="516"/>
      <c r="EW159" s="516"/>
      <c r="EX159" s="516"/>
      <c r="EY159" s="516"/>
      <c r="EZ159" s="516"/>
      <c r="FA159" s="516"/>
      <c r="FB159" s="516"/>
      <c r="FC159" s="516"/>
      <c r="FD159" s="516"/>
      <c r="FE159" s="516"/>
      <c r="FF159" s="516"/>
      <c r="FG159" s="516"/>
      <c r="FH159" s="516"/>
      <c r="FI159" s="516"/>
      <c r="FJ159" s="516"/>
      <c r="FK159" s="516"/>
      <c r="FL159" s="516"/>
      <c r="FM159" s="516"/>
      <c r="FN159" s="516"/>
      <c r="FO159" s="516"/>
      <c r="FP159" s="516"/>
      <c r="FQ159" s="516"/>
      <c r="FR159" s="516"/>
      <c r="FS159" s="516"/>
      <c r="FT159" s="516"/>
      <c r="FU159" s="516"/>
      <c r="FV159" s="516"/>
      <c r="FW159" s="516"/>
      <c r="FX159" s="516"/>
      <c r="FY159" s="516"/>
      <c r="FZ159" s="516"/>
      <c r="GA159" s="516"/>
      <c r="GB159" s="516"/>
      <c r="GC159" s="516"/>
      <c r="GD159" s="516"/>
      <c r="GE159" s="516"/>
      <c r="GF159" s="516"/>
      <c r="GG159" s="516"/>
      <c r="GH159" s="516"/>
      <c r="GI159" s="516"/>
      <c r="GJ159" s="516"/>
      <c r="GK159" s="516"/>
      <c r="GL159" s="516"/>
      <c r="GM159" s="516"/>
      <c r="GN159" s="516"/>
      <c r="GO159" s="516"/>
      <c r="GP159" s="516"/>
      <c r="GQ159" s="516"/>
      <c r="GR159" s="516"/>
      <c r="GS159" s="516"/>
      <c r="GT159" s="516"/>
      <c r="GU159" s="516"/>
      <c r="GV159" s="516"/>
      <c r="GW159" s="516"/>
      <c r="GX159" s="516"/>
      <c r="GY159" s="516"/>
      <c r="GZ159" s="516"/>
      <c r="HA159" s="516"/>
      <c r="HB159" s="516"/>
      <c r="HC159" s="516"/>
      <c r="HD159" s="516"/>
      <c r="HE159" s="516"/>
      <c r="HF159" s="516"/>
      <c r="HG159" s="516"/>
      <c r="HH159" s="516"/>
      <c r="HI159" s="516"/>
      <c r="HJ159" s="516"/>
      <c r="HK159" s="516"/>
      <c r="HL159" s="516"/>
      <c r="HM159" s="516"/>
      <c r="HN159" s="516"/>
      <c r="HO159" s="516"/>
      <c r="HP159" s="516"/>
      <c r="HQ159" s="516"/>
      <c r="HR159" s="516"/>
      <c r="HS159" s="516"/>
      <c r="HT159" s="516"/>
      <c r="HU159" s="516"/>
      <c r="HV159" s="516"/>
      <c r="HW159" s="516"/>
      <c r="HX159" s="516"/>
      <c r="HY159" s="516"/>
      <c r="HZ159" s="516"/>
      <c r="IA159" s="516"/>
      <c r="IB159" s="516"/>
      <c r="IC159" s="516"/>
      <c r="ID159" s="516"/>
      <c r="IE159" s="516"/>
      <c r="IF159" s="516"/>
      <c r="IG159" s="516"/>
      <c r="IH159" s="516"/>
      <c r="II159" s="516"/>
      <c r="IJ159" s="516"/>
      <c r="IK159" s="516"/>
      <c r="IL159" s="516"/>
      <c r="IM159" s="516"/>
      <c r="IN159" s="516"/>
      <c r="IO159" s="516"/>
      <c r="IP159" s="516"/>
      <c r="IQ159" s="516"/>
      <c r="IR159" s="516"/>
      <c r="IS159" s="516"/>
      <c r="IT159" s="516"/>
      <c r="IU159" s="516"/>
      <c r="IV159" s="516"/>
      <c r="IW159" s="516"/>
      <c r="IX159" s="516"/>
      <c r="IY159" s="516"/>
      <c r="IZ159" s="516"/>
      <c r="JA159" s="516"/>
      <c r="JB159" s="516"/>
      <c r="JC159" s="516"/>
      <c r="JD159" s="516"/>
      <c r="JE159" s="516"/>
      <c r="JF159" s="516"/>
      <c r="JG159" s="516"/>
      <c r="JH159" s="516"/>
      <c r="JI159" s="516"/>
      <c r="JJ159" s="516"/>
      <c r="JK159" s="516"/>
      <c r="JL159" s="516"/>
      <c r="JM159" s="516"/>
      <c r="JN159" s="516"/>
      <c r="JO159" s="516"/>
      <c r="JP159" s="516"/>
      <c r="JQ159" s="516"/>
      <c r="JR159" s="516"/>
      <c r="JS159" s="516"/>
      <c r="JT159" s="516"/>
      <c r="JU159" s="516"/>
      <c r="JV159" s="516"/>
      <c r="JW159" s="516"/>
      <c r="JX159" s="516"/>
      <c r="JY159" s="516"/>
      <c r="JZ159" s="516"/>
      <c r="KA159" s="516"/>
      <c r="KB159" s="516"/>
      <c r="KC159" s="516"/>
      <c r="KD159" s="516"/>
      <c r="KE159" s="516"/>
      <c r="KF159" s="516"/>
      <c r="KG159" s="516"/>
      <c r="KH159" s="516"/>
      <c r="KI159" s="516"/>
      <c r="KJ159" s="516"/>
      <c r="KK159" s="516"/>
      <c r="KL159" s="516"/>
      <c r="KM159" s="516"/>
      <c r="KN159" s="516"/>
      <c r="KO159" s="516"/>
      <c r="KP159" s="516"/>
      <c r="KQ159" s="516"/>
      <c r="KR159" s="516"/>
      <c r="KS159" s="516"/>
      <c r="KT159" s="516"/>
      <c r="KU159" s="516"/>
      <c r="KV159" s="516"/>
      <c r="KW159" s="516"/>
      <c r="KX159" s="516"/>
      <c r="KY159" s="516"/>
      <c r="KZ159" s="516"/>
      <c r="LA159" s="516"/>
      <c r="LB159" s="516"/>
      <c r="LC159" s="516"/>
      <c r="LD159" s="516"/>
      <c r="LE159" s="516"/>
      <c r="LF159" s="516"/>
      <c r="LG159" s="516"/>
      <c r="LH159" s="516"/>
      <c r="LI159" s="516"/>
      <c r="LJ159" s="516"/>
      <c r="LK159" s="516"/>
      <c r="LL159" s="516"/>
      <c r="LM159" s="516"/>
      <c r="LN159" s="516"/>
      <c r="LO159" s="516"/>
      <c r="LP159" s="516"/>
      <c r="LQ159" s="516"/>
      <c r="LR159" s="516"/>
      <c r="LS159" s="516"/>
      <c r="LT159" s="516"/>
      <c r="LU159" s="516"/>
      <c r="LV159" s="516"/>
      <c r="LW159" s="516"/>
      <c r="LX159" s="516"/>
      <c r="LY159" s="516"/>
      <c r="LZ159" s="516"/>
      <c r="MA159" s="516"/>
      <c r="MB159" s="516"/>
      <c r="MC159" s="516"/>
      <c r="MD159" s="516"/>
      <c r="ME159" s="516"/>
      <c r="MF159" s="516"/>
      <c r="MG159" s="516"/>
      <c r="MH159" s="516"/>
      <c r="MI159" s="516"/>
      <c r="MJ159" s="516"/>
      <c r="MK159" s="516"/>
      <c r="ML159" s="516"/>
      <c r="MM159" s="516"/>
      <c r="MN159" s="516"/>
      <c r="MO159" s="516"/>
      <c r="MP159" s="516"/>
      <c r="MQ159" s="516"/>
      <c r="MR159" s="516"/>
      <c r="MS159" s="516"/>
      <c r="MT159" s="516"/>
      <c r="MU159" s="516"/>
      <c r="MV159" s="516"/>
      <c r="MW159" s="516"/>
      <c r="MX159" s="516"/>
      <c r="MY159" s="516"/>
      <c r="MZ159" s="516"/>
      <c r="NA159" s="516"/>
      <c r="NB159" s="516"/>
      <c r="NC159" s="516"/>
      <c r="ND159" s="516"/>
      <c r="NE159" s="516"/>
      <c r="NF159" s="516"/>
      <c r="NG159" s="516"/>
      <c r="NH159" s="516"/>
      <c r="NI159" s="516"/>
      <c r="NJ159" s="516"/>
      <c r="NK159" s="516"/>
      <c r="NL159" s="516"/>
      <c r="NM159" s="516"/>
      <c r="NN159" s="516"/>
      <c r="NO159" s="516"/>
      <c r="NP159" s="516"/>
      <c r="NQ159" s="516"/>
      <c r="NR159" s="516"/>
      <c r="NS159" s="516"/>
      <c r="NT159" s="516"/>
      <c r="NU159" s="516"/>
      <c r="NV159" s="516"/>
      <c r="NW159" s="516"/>
      <c r="NX159" s="516"/>
      <c r="NY159" s="516"/>
      <c r="NZ159" s="516"/>
      <c r="OA159" s="516"/>
      <c r="OB159" s="516"/>
      <c r="OC159" s="516"/>
      <c r="OD159" s="516"/>
      <c r="OE159" s="516"/>
      <c r="OF159" s="516"/>
      <c r="OG159" s="516"/>
      <c r="OH159" s="516"/>
      <c r="OI159" s="516"/>
      <c r="OJ159" s="516"/>
      <c r="OK159" s="516"/>
      <c r="OL159" s="516"/>
      <c r="OM159" s="516"/>
      <c r="ON159" s="516"/>
      <c r="OO159" s="516"/>
      <c r="OP159" s="516"/>
      <c r="OQ159" s="516"/>
      <c r="OR159" s="516"/>
      <c r="OS159" s="516"/>
      <c r="OT159" s="516"/>
      <c r="OU159" s="516"/>
      <c r="OV159" s="516"/>
      <c r="OW159" s="516"/>
      <c r="OX159" s="516"/>
      <c r="OY159" s="516"/>
      <c r="OZ159" s="516"/>
      <c r="PA159" s="516"/>
      <c r="PB159" s="516"/>
      <c r="PC159" s="516"/>
      <c r="PD159" s="516"/>
      <c r="PE159" s="516"/>
      <c r="PF159" s="516"/>
      <c r="PG159" s="516"/>
      <c r="PH159" s="516"/>
      <c r="PI159" s="516"/>
      <c r="PJ159" s="516"/>
      <c r="PK159" s="516"/>
      <c r="PL159" s="516"/>
      <c r="PM159" s="516"/>
      <c r="PN159" s="516"/>
      <c r="PO159" s="516"/>
      <c r="PP159" s="516"/>
      <c r="PQ159" s="516"/>
      <c r="PR159" s="516"/>
      <c r="PS159" s="516"/>
      <c r="PT159" s="516"/>
      <c r="PU159" s="516"/>
      <c r="PV159" s="516"/>
      <c r="PW159" s="516"/>
      <c r="PX159" s="516"/>
      <c r="PY159" s="516"/>
      <c r="PZ159" s="516"/>
      <c r="QA159" s="516"/>
      <c r="QB159" s="516"/>
      <c r="QC159" s="516"/>
      <c r="QD159" s="516"/>
      <c r="QE159" s="516"/>
      <c r="QF159" s="516"/>
      <c r="QG159" s="516"/>
      <c r="QH159" s="516"/>
      <c r="QI159" s="516"/>
      <c r="QJ159" s="516"/>
      <c r="QK159" s="516"/>
      <c r="QL159" s="516"/>
      <c r="QM159" s="516"/>
      <c r="QN159" s="516"/>
      <c r="QO159" s="516"/>
      <c r="QP159" s="516"/>
      <c r="QQ159" s="516"/>
      <c r="QR159" s="516"/>
      <c r="QS159" s="516"/>
      <c r="QT159" s="516"/>
      <c r="QU159" s="516"/>
      <c r="QV159" s="516"/>
      <c r="QW159" s="516"/>
      <c r="QX159" s="516"/>
      <c r="QY159" s="516"/>
      <c r="QZ159" s="516"/>
      <c r="RA159" s="516"/>
      <c r="RB159" s="516"/>
      <c r="RC159" s="516"/>
      <c r="RD159" s="516"/>
      <c r="RE159" s="516"/>
      <c r="RF159" s="516"/>
      <c r="RG159" s="516"/>
    </row>
    <row r="160" spans="5:475" x14ac:dyDescent="0.25">
      <c r="E160" s="516"/>
      <c r="F160" s="516"/>
      <c r="G160" s="516"/>
      <c r="H160" s="516"/>
      <c r="I160" s="516"/>
      <c r="J160" s="516"/>
      <c r="K160" s="516"/>
      <c r="L160" s="516"/>
      <c r="M160" s="516"/>
      <c r="N160" s="516"/>
      <c r="O160" s="516"/>
      <c r="P160" s="516"/>
      <c r="Q160" s="516"/>
      <c r="R160" s="516"/>
      <c r="S160" s="516"/>
      <c r="T160" s="516"/>
      <c r="U160" s="516"/>
      <c r="V160" s="516"/>
      <c r="W160" s="516"/>
      <c r="X160" s="516"/>
      <c r="Y160" s="516"/>
      <c r="Z160" s="516"/>
      <c r="AA160" s="516"/>
      <c r="AB160" s="516"/>
      <c r="AC160" s="516"/>
      <c r="AD160" s="516"/>
      <c r="AE160" s="516"/>
      <c r="AF160" s="516"/>
      <c r="AG160" s="516"/>
      <c r="AH160" s="516"/>
      <c r="AI160" s="516"/>
      <c r="AJ160" s="516"/>
      <c r="AK160" s="516"/>
      <c r="AL160" s="516"/>
      <c r="AM160" s="516"/>
      <c r="AN160" s="516"/>
      <c r="AO160" s="516"/>
      <c r="AP160" s="516"/>
      <c r="AQ160" s="516"/>
      <c r="AR160" s="516"/>
      <c r="AS160" s="516"/>
      <c r="AT160" s="516"/>
      <c r="AU160" s="516"/>
      <c r="AV160" s="516"/>
      <c r="AW160" s="516"/>
      <c r="AX160" s="516"/>
      <c r="AY160" s="516"/>
      <c r="AZ160" s="516"/>
      <c r="BA160" s="516"/>
      <c r="BB160" s="516"/>
      <c r="BC160" s="516"/>
      <c r="BD160" s="516"/>
      <c r="BE160" s="516"/>
      <c r="BF160" s="516"/>
      <c r="BG160" s="516"/>
      <c r="BH160" s="516"/>
      <c r="BI160" s="516"/>
      <c r="BJ160" s="516"/>
      <c r="BK160" s="516"/>
      <c r="BL160" s="516"/>
      <c r="BM160" s="516"/>
      <c r="BN160" s="516"/>
      <c r="BO160" s="516"/>
      <c r="BP160" s="516"/>
      <c r="BQ160" s="516"/>
      <c r="BR160" s="516"/>
      <c r="BS160" s="516"/>
      <c r="BT160" s="516"/>
      <c r="BU160" s="516"/>
      <c r="BV160" s="516"/>
      <c r="BW160" s="516"/>
      <c r="BX160" s="516"/>
      <c r="BY160" s="516"/>
      <c r="BZ160" s="516"/>
      <c r="CA160" s="516"/>
      <c r="CB160" s="516"/>
      <c r="CC160" s="516"/>
      <c r="CD160" s="516"/>
      <c r="CE160" s="516"/>
      <c r="CF160" s="516"/>
      <c r="CG160" s="516"/>
      <c r="CH160" s="516"/>
      <c r="CI160" s="516"/>
      <c r="CJ160" s="516"/>
      <c r="CK160" s="516"/>
      <c r="CL160" s="516"/>
      <c r="CM160" s="516"/>
      <c r="CN160" s="516"/>
      <c r="CO160" s="516"/>
      <c r="CP160" s="516"/>
      <c r="CQ160" s="516"/>
      <c r="CR160" s="516"/>
      <c r="CS160" s="516"/>
      <c r="CT160" s="516"/>
      <c r="CU160" s="516"/>
      <c r="CV160" s="516"/>
      <c r="CW160" s="516"/>
      <c r="CX160" s="516"/>
      <c r="CY160" s="516"/>
      <c r="CZ160" s="516"/>
      <c r="DA160" s="516"/>
      <c r="DB160" s="516"/>
      <c r="DC160" s="516"/>
      <c r="DD160" s="516"/>
      <c r="DE160" s="516"/>
      <c r="DF160" s="516"/>
      <c r="DG160" s="516"/>
      <c r="DH160" s="516"/>
      <c r="DI160" s="516"/>
      <c r="DJ160" s="516"/>
      <c r="DK160" s="516"/>
      <c r="DL160" s="516"/>
      <c r="DM160" s="516"/>
      <c r="DN160" s="516"/>
      <c r="DO160" s="516"/>
      <c r="DP160" s="516"/>
      <c r="DQ160" s="516"/>
      <c r="DR160" s="516"/>
      <c r="DS160" s="516"/>
      <c r="DT160" s="516"/>
      <c r="DU160" s="516"/>
      <c r="DV160" s="516"/>
      <c r="DW160" s="516"/>
      <c r="DX160" s="516"/>
      <c r="DY160" s="516"/>
      <c r="DZ160" s="516"/>
      <c r="EA160" s="516"/>
      <c r="EB160" s="516"/>
      <c r="EC160" s="516"/>
      <c r="ED160" s="516"/>
      <c r="EE160" s="516"/>
      <c r="EF160" s="516"/>
      <c r="EG160" s="516"/>
      <c r="EH160" s="516"/>
      <c r="EI160" s="516"/>
      <c r="EJ160" s="516"/>
      <c r="EK160" s="516"/>
      <c r="EL160" s="516"/>
      <c r="EM160" s="516"/>
      <c r="EN160" s="516"/>
      <c r="EO160" s="516"/>
      <c r="EP160" s="516"/>
      <c r="EQ160" s="516"/>
      <c r="ER160" s="516"/>
      <c r="ES160" s="516"/>
      <c r="ET160" s="516"/>
      <c r="EU160" s="516"/>
      <c r="EV160" s="516"/>
      <c r="EW160" s="516"/>
      <c r="EX160" s="516"/>
      <c r="EY160" s="516"/>
      <c r="EZ160" s="516"/>
      <c r="FA160" s="516"/>
      <c r="FB160" s="516"/>
      <c r="FC160" s="516"/>
      <c r="FD160" s="516"/>
      <c r="FE160" s="516"/>
      <c r="FF160" s="516"/>
      <c r="FG160" s="516"/>
      <c r="FH160" s="516"/>
      <c r="FI160" s="516"/>
      <c r="FJ160" s="516"/>
      <c r="FK160" s="516"/>
      <c r="FL160" s="516"/>
      <c r="FM160" s="516"/>
      <c r="FN160" s="516"/>
      <c r="FO160" s="516"/>
      <c r="FP160" s="516"/>
      <c r="FQ160" s="516"/>
      <c r="FR160" s="516"/>
      <c r="FS160" s="516"/>
      <c r="FT160" s="516"/>
      <c r="FU160" s="516"/>
      <c r="FV160" s="516"/>
      <c r="FW160" s="516"/>
      <c r="FX160" s="516"/>
      <c r="FY160" s="516"/>
      <c r="FZ160" s="516"/>
      <c r="GA160" s="516"/>
      <c r="GB160" s="516"/>
      <c r="GC160" s="516"/>
      <c r="GD160" s="516"/>
      <c r="GE160" s="516"/>
      <c r="GF160" s="516"/>
      <c r="GG160" s="516"/>
      <c r="GH160" s="516"/>
      <c r="GI160" s="516"/>
      <c r="GJ160" s="516"/>
      <c r="GK160" s="516"/>
      <c r="GL160" s="516"/>
      <c r="GM160" s="516"/>
      <c r="GN160" s="516"/>
      <c r="GO160" s="516"/>
      <c r="GP160" s="516"/>
      <c r="GQ160" s="516"/>
      <c r="GR160" s="516"/>
      <c r="GS160" s="516"/>
      <c r="GT160" s="516"/>
      <c r="GU160" s="516"/>
      <c r="GV160" s="516"/>
      <c r="GW160" s="516"/>
      <c r="GX160" s="516"/>
      <c r="GY160" s="516"/>
      <c r="GZ160" s="516"/>
      <c r="HA160" s="516"/>
      <c r="HB160" s="516"/>
      <c r="HC160" s="516"/>
      <c r="HD160" s="516"/>
      <c r="HE160" s="516"/>
      <c r="HF160" s="516"/>
      <c r="HG160" s="516"/>
      <c r="HH160" s="516"/>
      <c r="HI160" s="516"/>
      <c r="HJ160" s="516"/>
      <c r="HK160" s="516"/>
      <c r="HL160" s="516"/>
      <c r="HM160" s="516"/>
      <c r="HN160" s="516"/>
      <c r="HO160" s="516"/>
      <c r="HP160" s="516"/>
      <c r="HQ160" s="516"/>
      <c r="HR160" s="516"/>
      <c r="HS160" s="516"/>
      <c r="HT160" s="516"/>
      <c r="HU160" s="516"/>
      <c r="HV160" s="516"/>
      <c r="HW160" s="516"/>
      <c r="HX160" s="516"/>
      <c r="HY160" s="516"/>
      <c r="HZ160" s="516"/>
      <c r="IA160" s="516"/>
      <c r="IB160" s="516"/>
      <c r="IC160" s="516"/>
      <c r="ID160" s="516"/>
      <c r="IE160" s="516"/>
      <c r="IF160" s="516"/>
      <c r="IG160" s="516"/>
      <c r="IH160" s="516"/>
      <c r="II160" s="516"/>
      <c r="IJ160" s="516"/>
      <c r="IK160" s="516"/>
      <c r="IL160" s="516"/>
      <c r="IM160" s="516"/>
      <c r="IN160" s="516"/>
      <c r="IO160" s="516"/>
      <c r="IP160" s="516"/>
      <c r="IQ160" s="516"/>
      <c r="IR160" s="516"/>
      <c r="IS160" s="516"/>
      <c r="IT160" s="516"/>
      <c r="IU160" s="516"/>
      <c r="IV160" s="516"/>
      <c r="IW160" s="516"/>
      <c r="IX160" s="516"/>
      <c r="IY160" s="516"/>
      <c r="IZ160" s="516"/>
      <c r="JA160" s="516"/>
      <c r="JB160" s="516"/>
      <c r="JC160" s="516"/>
      <c r="JD160" s="516"/>
      <c r="JE160" s="516"/>
      <c r="JF160" s="516"/>
      <c r="JG160" s="516"/>
      <c r="JH160" s="516"/>
      <c r="JI160" s="516"/>
      <c r="JJ160" s="516"/>
      <c r="JK160" s="516"/>
      <c r="JL160" s="516"/>
      <c r="JM160" s="516"/>
      <c r="JN160" s="516"/>
      <c r="JO160" s="516"/>
      <c r="JP160" s="516"/>
      <c r="JQ160" s="516"/>
      <c r="JR160" s="516"/>
      <c r="JS160" s="516"/>
      <c r="JT160" s="516"/>
      <c r="JU160" s="516"/>
      <c r="JV160" s="516"/>
      <c r="JW160" s="516"/>
      <c r="JX160" s="516"/>
      <c r="JY160" s="516"/>
      <c r="JZ160" s="516"/>
      <c r="KA160" s="516"/>
      <c r="KB160" s="516"/>
      <c r="KC160" s="516"/>
      <c r="KD160" s="516"/>
      <c r="KE160" s="516"/>
      <c r="KF160" s="516"/>
      <c r="KG160" s="516"/>
      <c r="KH160" s="516"/>
      <c r="KI160" s="516"/>
      <c r="KJ160" s="516"/>
      <c r="KK160" s="516"/>
      <c r="KL160" s="516"/>
      <c r="KM160" s="516"/>
      <c r="KN160" s="516"/>
      <c r="KO160" s="516"/>
      <c r="KP160" s="516"/>
      <c r="KQ160" s="516"/>
      <c r="KR160" s="516"/>
      <c r="KS160" s="516"/>
      <c r="KT160" s="516"/>
      <c r="KU160" s="516"/>
      <c r="KV160" s="516"/>
      <c r="KW160" s="516"/>
      <c r="KX160" s="516"/>
      <c r="KY160" s="516"/>
      <c r="KZ160" s="516"/>
      <c r="LA160" s="516"/>
      <c r="LB160" s="516"/>
      <c r="LC160" s="516"/>
      <c r="LD160" s="516"/>
      <c r="LE160" s="516"/>
      <c r="LF160" s="516"/>
      <c r="LG160" s="516"/>
      <c r="LH160" s="516"/>
      <c r="LI160" s="516"/>
      <c r="LJ160" s="516"/>
      <c r="LK160" s="516"/>
      <c r="LL160" s="516"/>
      <c r="LM160" s="516"/>
      <c r="LN160" s="516"/>
      <c r="LO160" s="516"/>
      <c r="LP160" s="516"/>
      <c r="LQ160" s="516"/>
      <c r="LR160" s="516"/>
      <c r="LS160" s="516"/>
      <c r="LT160" s="516"/>
      <c r="LU160" s="516"/>
      <c r="LV160" s="516"/>
      <c r="LW160" s="516"/>
      <c r="LX160" s="516"/>
      <c r="LY160" s="516"/>
      <c r="LZ160" s="516"/>
      <c r="MA160" s="516"/>
      <c r="MB160" s="516"/>
      <c r="MC160" s="516"/>
      <c r="MD160" s="516"/>
      <c r="ME160" s="516"/>
      <c r="MF160" s="516"/>
      <c r="MG160" s="516"/>
      <c r="MH160" s="516"/>
      <c r="MI160" s="516"/>
      <c r="MJ160" s="516"/>
      <c r="MK160" s="516"/>
      <c r="ML160" s="516"/>
      <c r="MM160" s="516"/>
      <c r="MN160" s="516"/>
      <c r="MO160" s="516"/>
      <c r="MP160" s="516"/>
      <c r="MQ160" s="516"/>
      <c r="MR160" s="516"/>
      <c r="MS160" s="516"/>
      <c r="MT160" s="516"/>
      <c r="MU160" s="516"/>
      <c r="MV160" s="516"/>
      <c r="MW160" s="516"/>
      <c r="MX160" s="516"/>
      <c r="MY160" s="516"/>
      <c r="MZ160" s="516"/>
      <c r="NA160" s="516"/>
      <c r="NB160" s="516"/>
      <c r="NC160" s="516"/>
      <c r="ND160" s="516"/>
      <c r="NE160" s="516"/>
      <c r="NF160" s="516"/>
      <c r="NG160" s="516"/>
      <c r="NH160" s="516"/>
      <c r="NI160" s="516"/>
      <c r="NJ160" s="516"/>
      <c r="NK160" s="516"/>
      <c r="NL160" s="516"/>
      <c r="NM160" s="516"/>
      <c r="NN160" s="516"/>
      <c r="NO160" s="516"/>
      <c r="NP160" s="516"/>
      <c r="NQ160" s="516"/>
      <c r="NR160" s="516"/>
      <c r="NS160" s="516"/>
      <c r="NT160" s="516"/>
      <c r="NU160" s="516"/>
      <c r="NV160" s="516"/>
      <c r="NW160" s="516"/>
      <c r="NX160" s="516"/>
      <c r="NY160" s="516"/>
      <c r="NZ160" s="516"/>
      <c r="OA160" s="516"/>
      <c r="OB160" s="516"/>
      <c r="OC160" s="516"/>
      <c r="OD160" s="516"/>
      <c r="OE160" s="516"/>
      <c r="OF160" s="516"/>
      <c r="OG160" s="516"/>
      <c r="OH160" s="516"/>
      <c r="OI160" s="516"/>
      <c r="OJ160" s="516"/>
      <c r="OK160" s="516"/>
      <c r="OL160" s="516"/>
      <c r="OM160" s="516"/>
      <c r="ON160" s="516"/>
      <c r="OO160" s="516"/>
      <c r="OP160" s="516"/>
      <c r="OQ160" s="516"/>
      <c r="OR160" s="516"/>
      <c r="OS160" s="516"/>
      <c r="OT160" s="516"/>
      <c r="OU160" s="516"/>
      <c r="OV160" s="516"/>
      <c r="OW160" s="516"/>
      <c r="OX160" s="516"/>
      <c r="OY160" s="516"/>
      <c r="OZ160" s="516"/>
      <c r="PA160" s="516"/>
      <c r="PB160" s="516"/>
      <c r="PC160" s="516"/>
      <c r="PD160" s="516"/>
      <c r="PE160" s="516"/>
      <c r="PF160" s="516"/>
      <c r="PG160" s="516"/>
      <c r="PH160" s="516"/>
      <c r="PI160" s="516"/>
      <c r="PJ160" s="516"/>
      <c r="PK160" s="516"/>
      <c r="PL160" s="516"/>
      <c r="PM160" s="516"/>
      <c r="PN160" s="516"/>
      <c r="PO160" s="516"/>
      <c r="PP160" s="516"/>
      <c r="PQ160" s="516"/>
      <c r="PR160" s="516"/>
      <c r="PS160" s="516"/>
      <c r="PT160" s="516"/>
      <c r="PU160" s="516"/>
      <c r="PV160" s="516"/>
      <c r="PW160" s="516"/>
      <c r="PX160" s="516"/>
      <c r="PY160" s="516"/>
      <c r="PZ160" s="516"/>
      <c r="QA160" s="516"/>
      <c r="QB160" s="516"/>
      <c r="QC160" s="516"/>
      <c r="QD160" s="516"/>
      <c r="QE160" s="516"/>
      <c r="QF160" s="516"/>
      <c r="QG160" s="516"/>
      <c r="QH160" s="516"/>
      <c r="QI160" s="516"/>
      <c r="QJ160" s="516"/>
      <c r="QK160" s="516"/>
      <c r="QL160" s="516"/>
      <c r="QM160" s="516"/>
      <c r="QN160" s="516"/>
      <c r="QO160" s="516"/>
      <c r="QP160" s="516"/>
      <c r="QQ160" s="516"/>
      <c r="QR160" s="516"/>
      <c r="QS160" s="516"/>
      <c r="QT160" s="516"/>
      <c r="QU160" s="516"/>
      <c r="QV160" s="516"/>
      <c r="QW160" s="516"/>
      <c r="QX160" s="516"/>
      <c r="QY160" s="516"/>
      <c r="QZ160" s="516"/>
      <c r="RA160" s="516"/>
      <c r="RB160" s="516"/>
      <c r="RC160" s="516"/>
      <c r="RD160" s="516"/>
      <c r="RE160" s="516"/>
      <c r="RF160" s="516"/>
      <c r="RG160" s="516"/>
    </row>
    <row r="161" spans="5:475" x14ac:dyDescent="0.25">
      <c r="E161" s="516"/>
      <c r="F161" s="516"/>
      <c r="G161" s="516"/>
      <c r="H161" s="516"/>
      <c r="I161" s="516"/>
      <c r="J161" s="516"/>
      <c r="K161" s="516"/>
      <c r="L161" s="516"/>
      <c r="M161" s="516"/>
      <c r="N161" s="516"/>
      <c r="O161" s="516"/>
      <c r="P161" s="516"/>
      <c r="Q161" s="516"/>
      <c r="R161" s="516"/>
      <c r="S161" s="516"/>
      <c r="T161" s="516"/>
      <c r="U161" s="516"/>
      <c r="V161" s="516"/>
      <c r="W161" s="516"/>
      <c r="X161" s="516"/>
      <c r="Y161" s="516"/>
      <c r="Z161" s="516"/>
      <c r="AA161" s="516"/>
      <c r="AB161" s="516"/>
      <c r="AC161" s="516"/>
      <c r="AD161" s="516"/>
      <c r="AE161" s="516"/>
      <c r="AF161" s="516"/>
      <c r="AG161" s="516"/>
      <c r="AH161" s="516"/>
      <c r="AI161" s="516"/>
      <c r="AJ161" s="516"/>
      <c r="AK161" s="516"/>
      <c r="AL161" s="516"/>
      <c r="AM161" s="516"/>
      <c r="AN161" s="516"/>
      <c r="AO161" s="516"/>
      <c r="AP161" s="516"/>
      <c r="AQ161" s="516"/>
      <c r="AR161" s="516"/>
      <c r="AS161" s="516"/>
      <c r="AT161" s="516"/>
      <c r="AU161" s="516"/>
      <c r="AV161" s="516"/>
      <c r="AW161" s="516"/>
      <c r="AX161" s="516"/>
      <c r="AY161" s="516"/>
      <c r="AZ161" s="516"/>
      <c r="BA161" s="516"/>
      <c r="BB161" s="516"/>
      <c r="BC161" s="516"/>
      <c r="BD161" s="516"/>
      <c r="BE161" s="516"/>
      <c r="BF161" s="516"/>
      <c r="BG161" s="516"/>
      <c r="BH161" s="516"/>
      <c r="BI161" s="516"/>
      <c r="BJ161" s="516"/>
      <c r="BK161" s="516"/>
      <c r="BL161" s="516"/>
      <c r="BM161" s="516"/>
      <c r="BN161" s="516"/>
      <c r="BO161" s="516"/>
      <c r="BP161" s="516"/>
      <c r="BQ161" s="516"/>
      <c r="BR161" s="516"/>
      <c r="BS161" s="516"/>
      <c r="BT161" s="516"/>
      <c r="BU161" s="516"/>
      <c r="BV161" s="516"/>
      <c r="BW161" s="516"/>
      <c r="BX161" s="516"/>
      <c r="BY161" s="516"/>
      <c r="BZ161" s="516"/>
      <c r="CA161" s="516"/>
      <c r="CB161" s="516"/>
      <c r="CC161" s="516"/>
      <c r="CD161" s="516"/>
      <c r="CE161" s="516"/>
      <c r="CF161" s="516"/>
      <c r="CG161" s="516"/>
      <c r="CH161" s="516"/>
      <c r="CI161" s="516"/>
      <c r="CJ161" s="516"/>
      <c r="CK161" s="516"/>
      <c r="CL161" s="516"/>
      <c r="CM161" s="516"/>
      <c r="CN161" s="516"/>
      <c r="CO161" s="516"/>
      <c r="CP161" s="516"/>
      <c r="CQ161" s="516"/>
      <c r="CR161" s="516"/>
      <c r="CS161" s="516"/>
      <c r="CT161" s="516"/>
      <c r="CU161" s="516"/>
      <c r="CV161" s="516"/>
      <c r="CW161" s="516"/>
      <c r="CX161" s="516"/>
      <c r="CY161" s="516"/>
      <c r="CZ161" s="516"/>
      <c r="DA161" s="516"/>
      <c r="DB161" s="516"/>
      <c r="DC161" s="516"/>
      <c r="DD161" s="516"/>
      <c r="DE161" s="516"/>
      <c r="DF161" s="516"/>
      <c r="DG161" s="516"/>
      <c r="DH161" s="516"/>
      <c r="DI161" s="516"/>
      <c r="DJ161" s="516"/>
      <c r="DK161" s="516"/>
      <c r="DL161" s="516"/>
      <c r="DM161" s="516"/>
      <c r="DN161" s="516"/>
      <c r="DO161" s="516"/>
      <c r="DP161" s="516"/>
      <c r="DQ161" s="516"/>
      <c r="DR161" s="516"/>
      <c r="DS161" s="516"/>
      <c r="DT161" s="516"/>
      <c r="DU161" s="516"/>
      <c r="DV161" s="516"/>
      <c r="DW161" s="516"/>
      <c r="DX161" s="516"/>
      <c r="DY161" s="516"/>
      <c r="DZ161" s="516"/>
      <c r="EA161" s="516"/>
      <c r="EB161" s="516"/>
      <c r="EC161" s="516"/>
      <c r="ED161" s="516"/>
      <c r="EE161" s="516"/>
      <c r="EF161" s="516"/>
      <c r="EG161" s="516"/>
      <c r="EH161" s="516"/>
      <c r="EI161" s="516"/>
      <c r="EJ161" s="516"/>
      <c r="EK161" s="516"/>
      <c r="EL161" s="516"/>
      <c r="EM161" s="516"/>
      <c r="EN161" s="516"/>
      <c r="EO161" s="516"/>
      <c r="EP161" s="516"/>
      <c r="EQ161" s="516"/>
      <c r="ER161" s="516"/>
      <c r="ES161" s="516"/>
      <c r="ET161" s="516"/>
      <c r="EU161" s="516"/>
      <c r="EV161" s="516"/>
      <c r="EW161" s="516"/>
      <c r="EX161" s="516"/>
      <c r="EY161" s="516"/>
      <c r="EZ161" s="516"/>
      <c r="FA161" s="516"/>
      <c r="FB161" s="516"/>
      <c r="FC161" s="516"/>
      <c r="FD161" s="516"/>
      <c r="FE161" s="516"/>
      <c r="FF161" s="516"/>
      <c r="FG161" s="516"/>
      <c r="FH161" s="516"/>
      <c r="FI161" s="516"/>
      <c r="FJ161" s="516"/>
      <c r="FK161" s="516"/>
      <c r="FL161" s="516"/>
      <c r="FM161" s="516"/>
      <c r="FN161" s="516"/>
      <c r="FO161" s="516"/>
      <c r="FP161" s="516"/>
      <c r="FQ161" s="516"/>
      <c r="FR161" s="516"/>
      <c r="FS161" s="516"/>
      <c r="FT161" s="516"/>
      <c r="FU161" s="516"/>
      <c r="FV161" s="516"/>
      <c r="FW161" s="516"/>
      <c r="FX161" s="516"/>
      <c r="FY161" s="516"/>
      <c r="FZ161" s="516"/>
      <c r="GA161" s="516"/>
      <c r="GB161" s="516"/>
      <c r="GC161" s="516"/>
      <c r="GD161" s="516"/>
      <c r="GE161" s="516"/>
      <c r="GF161" s="516"/>
      <c r="GG161" s="516"/>
      <c r="GH161" s="516"/>
      <c r="GI161" s="516"/>
      <c r="GJ161" s="516"/>
      <c r="GK161" s="516"/>
      <c r="GL161" s="516"/>
      <c r="GM161" s="516"/>
      <c r="GN161" s="516"/>
      <c r="GO161" s="516"/>
      <c r="GP161" s="516"/>
      <c r="GQ161" s="516"/>
      <c r="GR161" s="516"/>
      <c r="GS161" s="516"/>
      <c r="GT161" s="516"/>
      <c r="GU161" s="516"/>
      <c r="GV161" s="516"/>
      <c r="GW161" s="516"/>
      <c r="GX161" s="516"/>
      <c r="GY161" s="516"/>
      <c r="GZ161" s="516"/>
      <c r="HA161" s="516"/>
      <c r="HB161" s="516"/>
      <c r="HC161" s="516"/>
      <c r="HD161" s="516"/>
      <c r="HE161" s="516"/>
      <c r="HF161" s="516"/>
      <c r="HG161" s="516"/>
      <c r="HH161" s="516"/>
      <c r="HI161" s="516"/>
      <c r="HJ161" s="516"/>
      <c r="HK161" s="516"/>
      <c r="HL161" s="516"/>
      <c r="HM161" s="516"/>
      <c r="HN161" s="516"/>
      <c r="HO161" s="516"/>
      <c r="HP161" s="516"/>
      <c r="HQ161" s="516"/>
      <c r="HR161" s="516"/>
      <c r="HS161" s="516"/>
      <c r="HT161" s="516"/>
      <c r="HU161" s="516"/>
      <c r="HV161" s="516"/>
      <c r="HW161" s="516"/>
      <c r="HX161" s="516"/>
      <c r="HY161" s="516"/>
      <c r="HZ161" s="516"/>
      <c r="IA161" s="516"/>
      <c r="IB161" s="516"/>
      <c r="IC161" s="516"/>
      <c r="ID161" s="516"/>
      <c r="IE161" s="516"/>
      <c r="IF161" s="516"/>
      <c r="IG161" s="516"/>
      <c r="IH161" s="516"/>
      <c r="II161" s="516"/>
      <c r="IJ161" s="516"/>
      <c r="IK161" s="516"/>
      <c r="IL161" s="516"/>
      <c r="IM161" s="516"/>
      <c r="IN161" s="516"/>
      <c r="IO161" s="516"/>
      <c r="IP161" s="516"/>
      <c r="IQ161" s="516"/>
      <c r="IR161" s="516"/>
      <c r="IS161" s="516"/>
      <c r="IT161" s="516"/>
      <c r="IU161" s="516"/>
      <c r="IV161" s="516"/>
      <c r="IW161" s="516"/>
      <c r="IX161" s="516"/>
      <c r="IY161" s="516"/>
      <c r="IZ161" s="516"/>
      <c r="JA161" s="516"/>
      <c r="JB161" s="516"/>
      <c r="JC161" s="516"/>
      <c r="JD161" s="516"/>
      <c r="JE161" s="516"/>
      <c r="JF161" s="516"/>
      <c r="JG161" s="516"/>
      <c r="JH161" s="516"/>
      <c r="JI161" s="516"/>
      <c r="JJ161" s="516"/>
      <c r="JK161" s="516"/>
      <c r="JL161" s="516"/>
      <c r="JM161" s="516"/>
      <c r="JN161" s="516"/>
      <c r="JO161" s="516"/>
      <c r="JP161" s="516"/>
      <c r="JQ161" s="516"/>
      <c r="JR161" s="516"/>
      <c r="JS161" s="516"/>
      <c r="JT161" s="516"/>
      <c r="JU161" s="516"/>
      <c r="JV161" s="516"/>
      <c r="JW161" s="516"/>
      <c r="JX161" s="516"/>
      <c r="JY161" s="516"/>
      <c r="JZ161" s="516"/>
      <c r="KA161" s="516"/>
      <c r="KB161" s="516"/>
      <c r="KC161" s="516"/>
      <c r="KD161" s="516"/>
      <c r="KE161" s="516"/>
      <c r="KF161" s="516"/>
      <c r="KG161" s="516"/>
      <c r="KH161" s="516"/>
      <c r="KI161" s="516"/>
      <c r="KJ161" s="516"/>
      <c r="KK161" s="516"/>
      <c r="KL161" s="516"/>
      <c r="KM161" s="516"/>
      <c r="KN161" s="516"/>
      <c r="KO161" s="516"/>
      <c r="KP161" s="516"/>
      <c r="KQ161" s="516"/>
      <c r="KR161" s="516"/>
      <c r="KS161" s="516"/>
      <c r="KT161" s="516"/>
      <c r="KU161" s="516"/>
      <c r="KV161" s="516"/>
      <c r="KW161" s="516"/>
      <c r="KX161" s="516"/>
      <c r="KY161" s="516"/>
      <c r="KZ161" s="516"/>
      <c r="LA161" s="516"/>
      <c r="LB161" s="516"/>
      <c r="LC161" s="516"/>
      <c r="LD161" s="516"/>
      <c r="LE161" s="516"/>
      <c r="LF161" s="516"/>
      <c r="LG161" s="516"/>
      <c r="LH161" s="516"/>
      <c r="LI161" s="516"/>
      <c r="LJ161" s="516"/>
      <c r="LK161" s="516"/>
      <c r="LL161" s="516"/>
      <c r="LM161" s="516"/>
      <c r="LN161" s="516"/>
      <c r="LO161" s="516"/>
      <c r="LP161" s="516"/>
      <c r="LQ161" s="516"/>
      <c r="LR161" s="516"/>
      <c r="LS161" s="516"/>
      <c r="LT161" s="516"/>
      <c r="LU161" s="516"/>
      <c r="LV161" s="516"/>
      <c r="LW161" s="516"/>
      <c r="LX161" s="516"/>
      <c r="LY161" s="516"/>
      <c r="LZ161" s="516"/>
      <c r="MA161" s="516"/>
      <c r="MB161" s="516"/>
      <c r="MC161" s="516"/>
      <c r="MD161" s="516"/>
      <c r="ME161" s="516"/>
      <c r="MF161" s="516"/>
      <c r="MG161" s="516"/>
      <c r="MH161" s="516"/>
      <c r="MI161" s="516"/>
      <c r="MJ161" s="516"/>
      <c r="MK161" s="516"/>
      <c r="ML161" s="516"/>
      <c r="MM161" s="516"/>
      <c r="MN161" s="516"/>
      <c r="MO161" s="516"/>
      <c r="MP161" s="516"/>
      <c r="MQ161" s="516"/>
      <c r="MR161" s="516"/>
      <c r="MS161" s="516"/>
      <c r="MT161" s="516"/>
      <c r="MU161" s="516"/>
      <c r="MV161" s="516"/>
      <c r="MW161" s="516"/>
      <c r="MX161" s="516"/>
      <c r="MY161" s="516"/>
      <c r="MZ161" s="516"/>
      <c r="NA161" s="516"/>
      <c r="NB161" s="516"/>
      <c r="NC161" s="516"/>
      <c r="ND161" s="516"/>
      <c r="NE161" s="516"/>
      <c r="NF161" s="516"/>
      <c r="NG161" s="516"/>
      <c r="NH161" s="516"/>
      <c r="NI161" s="516"/>
      <c r="NJ161" s="516"/>
      <c r="NK161" s="516"/>
      <c r="NL161" s="516"/>
      <c r="NM161" s="516"/>
      <c r="NN161" s="516"/>
      <c r="NO161" s="516"/>
      <c r="NP161" s="516"/>
      <c r="NQ161" s="516"/>
      <c r="NR161" s="516"/>
      <c r="NS161" s="516"/>
      <c r="NT161" s="516"/>
      <c r="NU161" s="516"/>
      <c r="NV161" s="516"/>
      <c r="NW161" s="516"/>
      <c r="NX161" s="516"/>
      <c r="NY161" s="516"/>
      <c r="NZ161" s="516"/>
      <c r="OA161" s="516"/>
      <c r="OB161" s="516"/>
      <c r="OC161" s="516"/>
      <c r="OD161" s="516"/>
      <c r="OE161" s="516"/>
      <c r="OF161" s="516"/>
      <c r="OG161" s="516"/>
      <c r="OH161" s="516"/>
      <c r="OI161" s="516"/>
      <c r="OJ161" s="516"/>
      <c r="OK161" s="516"/>
      <c r="OL161" s="516"/>
      <c r="OM161" s="516"/>
      <c r="ON161" s="516"/>
      <c r="OO161" s="516"/>
      <c r="OP161" s="516"/>
      <c r="OQ161" s="516"/>
      <c r="OR161" s="516"/>
      <c r="OS161" s="516"/>
      <c r="OT161" s="516"/>
      <c r="OU161" s="516"/>
      <c r="OV161" s="516"/>
      <c r="OW161" s="516"/>
      <c r="OX161" s="516"/>
      <c r="OY161" s="516"/>
      <c r="OZ161" s="516"/>
      <c r="PA161" s="516"/>
      <c r="PB161" s="516"/>
      <c r="PC161" s="516"/>
      <c r="PD161" s="516"/>
      <c r="PE161" s="516"/>
      <c r="PF161" s="516"/>
      <c r="PG161" s="516"/>
      <c r="PH161" s="516"/>
      <c r="PI161" s="516"/>
      <c r="PJ161" s="516"/>
      <c r="PK161" s="516"/>
      <c r="PL161" s="516"/>
      <c r="PM161" s="516"/>
      <c r="PN161" s="516"/>
      <c r="PO161" s="516"/>
      <c r="PP161" s="516"/>
      <c r="PQ161" s="516"/>
      <c r="PR161" s="516"/>
      <c r="PS161" s="516"/>
      <c r="PT161" s="516"/>
      <c r="PU161" s="516"/>
      <c r="PV161" s="516"/>
      <c r="PW161" s="516"/>
      <c r="PX161" s="516"/>
      <c r="PY161" s="516"/>
      <c r="PZ161" s="516"/>
      <c r="QA161" s="516"/>
      <c r="QB161" s="516"/>
      <c r="QC161" s="516"/>
      <c r="QD161" s="516"/>
      <c r="QE161" s="516"/>
      <c r="QF161" s="516"/>
      <c r="QG161" s="516"/>
      <c r="QH161" s="516"/>
      <c r="QI161" s="516"/>
      <c r="QJ161" s="516"/>
      <c r="QK161" s="516"/>
      <c r="QL161" s="516"/>
      <c r="QM161" s="516"/>
      <c r="QN161" s="516"/>
      <c r="QO161" s="516"/>
      <c r="QP161" s="516"/>
      <c r="QQ161" s="516"/>
      <c r="QR161" s="516"/>
      <c r="QS161" s="516"/>
      <c r="QT161" s="516"/>
      <c r="QU161" s="516"/>
      <c r="QV161" s="516"/>
      <c r="QW161" s="516"/>
      <c r="QX161" s="516"/>
      <c r="QY161" s="516"/>
      <c r="QZ161" s="516"/>
      <c r="RA161" s="516"/>
      <c r="RB161" s="516"/>
      <c r="RC161" s="516"/>
      <c r="RD161" s="516"/>
      <c r="RE161" s="516"/>
      <c r="RF161" s="516"/>
      <c r="RG161" s="516"/>
    </row>
    <row r="162" spans="5:475" x14ac:dyDescent="0.25">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c r="AA162" s="516"/>
      <c r="AB162" s="516"/>
      <c r="AC162" s="516"/>
      <c r="AD162" s="516"/>
      <c r="AE162" s="516"/>
      <c r="AF162" s="516"/>
      <c r="AG162" s="516"/>
      <c r="AH162" s="516"/>
      <c r="AI162" s="516"/>
      <c r="AJ162" s="516"/>
      <c r="AK162" s="516"/>
      <c r="AL162" s="516"/>
      <c r="AM162" s="516"/>
      <c r="AN162" s="516"/>
      <c r="AO162" s="516"/>
      <c r="AP162" s="516"/>
      <c r="AQ162" s="516"/>
      <c r="AR162" s="516"/>
      <c r="AS162" s="516"/>
      <c r="AT162" s="516"/>
      <c r="AU162" s="516"/>
      <c r="AV162" s="516"/>
      <c r="AW162" s="516"/>
      <c r="AX162" s="516"/>
      <c r="AY162" s="516"/>
      <c r="AZ162" s="516"/>
      <c r="BA162" s="516"/>
      <c r="BB162" s="516"/>
      <c r="BC162" s="516"/>
      <c r="BD162" s="516"/>
      <c r="BE162" s="516"/>
      <c r="BF162" s="516"/>
      <c r="BG162" s="516"/>
      <c r="BH162" s="516"/>
      <c r="BI162" s="516"/>
      <c r="BJ162" s="516"/>
      <c r="BK162" s="516"/>
      <c r="BL162" s="516"/>
      <c r="BM162" s="516"/>
      <c r="BN162" s="516"/>
      <c r="BO162" s="516"/>
      <c r="BP162" s="516"/>
      <c r="BQ162" s="516"/>
      <c r="BR162" s="516"/>
      <c r="BS162" s="516"/>
      <c r="BT162" s="516"/>
      <c r="BU162" s="516"/>
      <c r="BV162" s="516"/>
      <c r="BW162" s="516"/>
      <c r="BX162" s="516"/>
      <c r="BY162" s="516"/>
      <c r="BZ162" s="516"/>
      <c r="CA162" s="516"/>
      <c r="CB162" s="516"/>
      <c r="CC162" s="516"/>
      <c r="CD162" s="516"/>
      <c r="CE162" s="516"/>
      <c r="CF162" s="516"/>
      <c r="CG162" s="516"/>
      <c r="CH162" s="516"/>
      <c r="CI162" s="516"/>
      <c r="CJ162" s="516"/>
      <c r="CK162" s="516"/>
      <c r="CL162" s="516"/>
      <c r="CM162" s="516"/>
      <c r="CN162" s="516"/>
      <c r="CO162" s="516"/>
      <c r="CP162" s="516"/>
      <c r="CQ162" s="516"/>
      <c r="CR162" s="516"/>
      <c r="CS162" s="516"/>
      <c r="CT162" s="516"/>
      <c r="CU162" s="516"/>
      <c r="CV162" s="516"/>
      <c r="CW162" s="516"/>
      <c r="CX162" s="516"/>
      <c r="CY162" s="516"/>
      <c r="CZ162" s="516"/>
      <c r="DA162" s="516"/>
      <c r="DB162" s="516"/>
      <c r="DC162" s="516"/>
      <c r="DD162" s="516"/>
      <c r="DE162" s="516"/>
      <c r="DF162" s="516"/>
      <c r="DG162" s="516"/>
      <c r="DH162" s="516"/>
      <c r="DI162" s="516"/>
      <c r="DJ162" s="516"/>
      <c r="DK162" s="516"/>
      <c r="DL162" s="516"/>
      <c r="DM162" s="516"/>
      <c r="DN162" s="516"/>
      <c r="DO162" s="516"/>
      <c r="DP162" s="516"/>
      <c r="DQ162" s="516"/>
      <c r="DR162" s="516"/>
      <c r="DS162" s="516"/>
      <c r="DT162" s="516"/>
      <c r="DU162" s="516"/>
      <c r="DV162" s="516"/>
      <c r="DW162" s="516"/>
      <c r="DX162" s="516"/>
      <c r="DY162" s="516"/>
      <c r="DZ162" s="516"/>
      <c r="EA162" s="516"/>
      <c r="EB162" s="516"/>
      <c r="EC162" s="516"/>
      <c r="ED162" s="516"/>
      <c r="EE162" s="516"/>
      <c r="EF162" s="516"/>
      <c r="EG162" s="516"/>
      <c r="EH162" s="516"/>
      <c r="EI162" s="516"/>
      <c r="EJ162" s="516"/>
      <c r="EK162" s="516"/>
      <c r="EL162" s="516"/>
      <c r="EM162" s="516"/>
      <c r="EN162" s="516"/>
      <c r="EO162" s="516"/>
      <c r="EP162" s="516"/>
      <c r="EQ162" s="516"/>
      <c r="ER162" s="516"/>
      <c r="ES162" s="516"/>
      <c r="ET162" s="516"/>
      <c r="EU162" s="516"/>
      <c r="EV162" s="516"/>
      <c r="EW162" s="516"/>
      <c r="EX162" s="516"/>
      <c r="EY162" s="516"/>
      <c r="EZ162" s="516"/>
      <c r="FA162" s="516"/>
      <c r="FB162" s="516"/>
      <c r="FC162" s="516"/>
      <c r="FD162" s="516"/>
      <c r="FE162" s="516"/>
      <c r="FF162" s="516"/>
      <c r="FG162" s="516"/>
      <c r="FH162" s="516"/>
      <c r="FI162" s="516"/>
      <c r="FJ162" s="516"/>
      <c r="FK162" s="516"/>
      <c r="FL162" s="516"/>
      <c r="FM162" s="516"/>
      <c r="FN162" s="516"/>
      <c r="FO162" s="516"/>
      <c r="FP162" s="516"/>
      <c r="FQ162" s="516"/>
      <c r="FR162" s="516"/>
      <c r="FS162" s="516"/>
      <c r="FT162" s="516"/>
      <c r="FU162" s="516"/>
      <c r="FV162" s="516"/>
      <c r="FW162" s="516"/>
      <c r="FX162" s="516"/>
      <c r="FY162" s="516"/>
      <c r="FZ162" s="516"/>
      <c r="GA162" s="516"/>
      <c r="GB162" s="516"/>
      <c r="GC162" s="516"/>
      <c r="GD162" s="516"/>
      <c r="GE162" s="516"/>
      <c r="GF162" s="516"/>
      <c r="GG162" s="516"/>
      <c r="GH162" s="516"/>
      <c r="GI162" s="516"/>
      <c r="GJ162" s="516"/>
      <c r="GK162" s="516"/>
      <c r="GL162" s="516"/>
      <c r="GM162" s="516"/>
      <c r="GN162" s="516"/>
      <c r="GO162" s="516"/>
      <c r="GP162" s="516"/>
      <c r="GQ162" s="516"/>
      <c r="GR162" s="516"/>
      <c r="GS162" s="516"/>
      <c r="GT162" s="516"/>
      <c r="GU162" s="516"/>
      <c r="GV162" s="516"/>
      <c r="GW162" s="516"/>
      <c r="GX162" s="516"/>
      <c r="GY162" s="516"/>
      <c r="GZ162" s="516"/>
      <c r="HA162" s="516"/>
      <c r="HB162" s="516"/>
      <c r="HC162" s="516"/>
      <c r="HD162" s="516"/>
      <c r="HE162" s="516"/>
      <c r="HF162" s="516"/>
      <c r="HG162" s="516"/>
      <c r="HH162" s="516"/>
      <c r="HI162" s="516"/>
      <c r="HJ162" s="516"/>
      <c r="HK162" s="516"/>
      <c r="HL162" s="516"/>
      <c r="HM162" s="516"/>
      <c r="HN162" s="516"/>
      <c r="HO162" s="516"/>
      <c r="HP162" s="516"/>
      <c r="HQ162" s="516"/>
      <c r="HR162" s="516"/>
      <c r="HS162" s="516"/>
      <c r="HT162" s="516"/>
      <c r="HU162" s="516"/>
      <c r="HV162" s="516"/>
      <c r="HW162" s="516"/>
      <c r="HX162" s="516"/>
      <c r="HY162" s="516"/>
      <c r="HZ162" s="516"/>
      <c r="IA162" s="516"/>
      <c r="IB162" s="516"/>
      <c r="IC162" s="516"/>
      <c r="ID162" s="516"/>
      <c r="IE162" s="516"/>
      <c r="IF162" s="516"/>
      <c r="IG162" s="516"/>
      <c r="IH162" s="516"/>
      <c r="II162" s="516"/>
      <c r="IJ162" s="516"/>
      <c r="IK162" s="516"/>
      <c r="IL162" s="516"/>
      <c r="IM162" s="516"/>
      <c r="IN162" s="516"/>
      <c r="IO162" s="516"/>
      <c r="IP162" s="516"/>
      <c r="IQ162" s="516"/>
      <c r="IR162" s="516"/>
      <c r="IS162" s="516"/>
      <c r="IT162" s="516"/>
      <c r="IU162" s="516"/>
      <c r="IV162" s="516"/>
      <c r="IW162" s="516"/>
      <c r="IX162" s="516"/>
      <c r="IY162" s="516"/>
      <c r="IZ162" s="516"/>
      <c r="JA162" s="516"/>
      <c r="JB162" s="516"/>
      <c r="JC162" s="516"/>
      <c r="JD162" s="516"/>
      <c r="JE162" s="516"/>
      <c r="JF162" s="516"/>
      <c r="JG162" s="516"/>
      <c r="JH162" s="516"/>
      <c r="JI162" s="516"/>
      <c r="JJ162" s="516"/>
      <c r="JK162" s="516"/>
      <c r="JL162" s="516"/>
      <c r="JM162" s="516"/>
      <c r="JN162" s="516"/>
      <c r="JO162" s="516"/>
      <c r="JP162" s="516"/>
      <c r="JQ162" s="516"/>
      <c r="JR162" s="516"/>
      <c r="JS162" s="516"/>
      <c r="JT162" s="516"/>
      <c r="JU162" s="516"/>
      <c r="JV162" s="516"/>
      <c r="JW162" s="516"/>
      <c r="JX162" s="516"/>
      <c r="JY162" s="516"/>
      <c r="JZ162" s="516"/>
      <c r="KA162" s="516"/>
      <c r="KB162" s="516"/>
      <c r="KC162" s="516"/>
      <c r="KD162" s="516"/>
      <c r="KE162" s="516"/>
      <c r="KF162" s="516"/>
      <c r="KG162" s="516"/>
      <c r="KH162" s="516"/>
      <c r="KI162" s="516"/>
      <c r="KJ162" s="516"/>
      <c r="KK162" s="516"/>
      <c r="KL162" s="516"/>
      <c r="KM162" s="516"/>
      <c r="KN162" s="516"/>
      <c r="KO162" s="516"/>
      <c r="KP162" s="516"/>
      <c r="KQ162" s="516"/>
      <c r="KR162" s="516"/>
      <c r="KS162" s="516"/>
      <c r="KT162" s="516"/>
      <c r="KU162" s="516"/>
      <c r="KV162" s="516"/>
      <c r="KW162" s="516"/>
      <c r="KX162" s="516"/>
      <c r="KY162" s="516"/>
      <c r="KZ162" s="516"/>
      <c r="LA162" s="516"/>
      <c r="LB162" s="516"/>
      <c r="LC162" s="516"/>
      <c r="LD162" s="516"/>
      <c r="LE162" s="516"/>
      <c r="LF162" s="516"/>
      <c r="LG162" s="516"/>
      <c r="LH162" s="516"/>
      <c r="LI162" s="516"/>
      <c r="LJ162" s="516"/>
      <c r="LK162" s="516"/>
      <c r="LL162" s="516"/>
      <c r="LM162" s="516"/>
      <c r="LN162" s="516"/>
      <c r="LO162" s="516"/>
      <c r="LP162" s="516"/>
      <c r="LQ162" s="516"/>
      <c r="LR162" s="516"/>
      <c r="LS162" s="516"/>
      <c r="LT162" s="516"/>
      <c r="LU162" s="516"/>
      <c r="LV162" s="516"/>
      <c r="LW162" s="516"/>
      <c r="LX162" s="516"/>
      <c r="LY162" s="516"/>
      <c r="LZ162" s="516"/>
      <c r="MA162" s="516"/>
      <c r="MB162" s="516"/>
      <c r="MC162" s="516"/>
      <c r="MD162" s="516"/>
      <c r="ME162" s="516"/>
      <c r="MF162" s="516"/>
      <c r="MG162" s="516"/>
      <c r="MH162" s="516"/>
      <c r="MI162" s="516"/>
      <c r="MJ162" s="516"/>
      <c r="MK162" s="516"/>
      <c r="ML162" s="516"/>
      <c r="MM162" s="516"/>
      <c r="MN162" s="516"/>
      <c r="MO162" s="516"/>
      <c r="MP162" s="516"/>
      <c r="MQ162" s="516"/>
      <c r="MR162" s="516"/>
      <c r="MS162" s="516"/>
      <c r="MT162" s="516"/>
      <c r="MU162" s="516"/>
      <c r="MV162" s="516"/>
      <c r="MW162" s="516"/>
      <c r="MX162" s="516"/>
      <c r="MY162" s="516"/>
      <c r="MZ162" s="516"/>
      <c r="NA162" s="516"/>
      <c r="NB162" s="516"/>
      <c r="NC162" s="516"/>
      <c r="ND162" s="516"/>
      <c r="NE162" s="516"/>
      <c r="NF162" s="516"/>
      <c r="NG162" s="516"/>
      <c r="NH162" s="516"/>
      <c r="NI162" s="516"/>
      <c r="NJ162" s="516"/>
      <c r="NK162" s="516"/>
      <c r="NL162" s="516"/>
      <c r="NM162" s="516"/>
      <c r="NN162" s="516"/>
      <c r="NO162" s="516"/>
      <c r="NP162" s="516"/>
      <c r="NQ162" s="516"/>
      <c r="NR162" s="516"/>
      <c r="NS162" s="516"/>
      <c r="NT162" s="516"/>
      <c r="NU162" s="516"/>
      <c r="NV162" s="516"/>
      <c r="NW162" s="516"/>
      <c r="NX162" s="516"/>
      <c r="NY162" s="516"/>
      <c r="NZ162" s="516"/>
      <c r="OA162" s="516"/>
      <c r="OB162" s="516"/>
      <c r="OC162" s="516"/>
      <c r="OD162" s="516"/>
      <c r="OE162" s="516"/>
      <c r="OF162" s="516"/>
      <c r="OG162" s="516"/>
      <c r="OH162" s="516"/>
      <c r="OI162" s="516"/>
      <c r="OJ162" s="516"/>
      <c r="OK162" s="516"/>
      <c r="OL162" s="516"/>
      <c r="OM162" s="516"/>
      <c r="ON162" s="516"/>
      <c r="OO162" s="516"/>
      <c r="OP162" s="516"/>
      <c r="OQ162" s="516"/>
      <c r="OR162" s="516"/>
      <c r="OS162" s="516"/>
      <c r="OT162" s="516"/>
      <c r="OU162" s="516"/>
      <c r="OV162" s="516"/>
      <c r="OW162" s="516"/>
      <c r="OX162" s="516"/>
      <c r="OY162" s="516"/>
      <c r="OZ162" s="516"/>
      <c r="PA162" s="516"/>
      <c r="PB162" s="516"/>
      <c r="PC162" s="516"/>
      <c r="PD162" s="516"/>
      <c r="PE162" s="516"/>
      <c r="PF162" s="516"/>
      <c r="PG162" s="516"/>
      <c r="PH162" s="516"/>
      <c r="PI162" s="516"/>
      <c r="PJ162" s="516"/>
      <c r="PK162" s="516"/>
      <c r="PL162" s="516"/>
      <c r="PM162" s="516"/>
      <c r="PN162" s="516"/>
      <c r="PO162" s="516"/>
      <c r="PP162" s="516"/>
      <c r="PQ162" s="516"/>
      <c r="PR162" s="516"/>
      <c r="PS162" s="516"/>
      <c r="PT162" s="516"/>
      <c r="PU162" s="516"/>
      <c r="PV162" s="516"/>
      <c r="PW162" s="516"/>
      <c r="PX162" s="516"/>
      <c r="PY162" s="516"/>
      <c r="PZ162" s="516"/>
      <c r="QA162" s="516"/>
      <c r="QB162" s="516"/>
      <c r="QC162" s="516"/>
      <c r="QD162" s="516"/>
      <c r="QE162" s="516"/>
      <c r="QF162" s="516"/>
      <c r="QG162" s="516"/>
      <c r="QH162" s="516"/>
      <c r="QI162" s="516"/>
      <c r="QJ162" s="516"/>
      <c r="QK162" s="516"/>
      <c r="QL162" s="516"/>
      <c r="QM162" s="516"/>
      <c r="QN162" s="516"/>
      <c r="QO162" s="516"/>
      <c r="QP162" s="516"/>
      <c r="QQ162" s="516"/>
      <c r="QR162" s="516"/>
      <c r="QS162" s="516"/>
      <c r="QT162" s="516"/>
      <c r="QU162" s="516"/>
      <c r="QV162" s="516"/>
      <c r="QW162" s="516"/>
      <c r="QX162" s="516"/>
      <c r="QY162" s="516"/>
      <c r="QZ162" s="516"/>
      <c r="RA162" s="516"/>
      <c r="RB162" s="516"/>
      <c r="RC162" s="516"/>
      <c r="RD162" s="516"/>
      <c r="RE162" s="516"/>
      <c r="RF162" s="516"/>
      <c r="RG162" s="516"/>
    </row>
    <row r="163" spans="5:475" x14ac:dyDescent="0.25">
      <c r="E163" s="516"/>
      <c r="F163" s="516"/>
      <c r="G163" s="516"/>
      <c r="H163" s="516"/>
      <c r="I163" s="516"/>
      <c r="J163" s="516"/>
      <c r="K163" s="516"/>
      <c r="L163" s="516"/>
      <c r="M163" s="516"/>
      <c r="N163" s="516"/>
      <c r="O163" s="516"/>
      <c r="P163" s="516"/>
      <c r="Q163" s="516"/>
      <c r="R163" s="516"/>
      <c r="S163" s="516"/>
      <c r="T163" s="516"/>
      <c r="U163" s="516"/>
      <c r="V163" s="516"/>
      <c r="W163" s="516"/>
      <c r="X163" s="516"/>
      <c r="Y163" s="516"/>
      <c r="Z163" s="516"/>
      <c r="AA163" s="516"/>
      <c r="AB163" s="516"/>
      <c r="AC163" s="516"/>
      <c r="AD163" s="516"/>
      <c r="AE163" s="516"/>
      <c r="AF163" s="516"/>
      <c r="AG163" s="516"/>
      <c r="AH163" s="516"/>
      <c r="AI163" s="516"/>
      <c r="AJ163" s="516"/>
      <c r="AK163" s="516"/>
      <c r="AL163" s="516"/>
      <c r="AM163" s="516"/>
      <c r="AN163" s="516"/>
      <c r="AO163" s="516"/>
      <c r="AP163" s="516"/>
      <c r="AQ163" s="516"/>
      <c r="AR163" s="516"/>
      <c r="AS163" s="516"/>
      <c r="AT163" s="516"/>
      <c r="AU163" s="516"/>
      <c r="AV163" s="516"/>
      <c r="AW163" s="516"/>
      <c r="AX163" s="516"/>
      <c r="AY163" s="516"/>
      <c r="AZ163" s="516"/>
      <c r="BA163" s="516"/>
      <c r="BB163" s="516"/>
      <c r="BC163" s="516"/>
      <c r="BD163" s="516"/>
      <c r="BE163" s="516"/>
      <c r="BF163" s="516"/>
      <c r="BG163" s="516"/>
      <c r="BH163" s="516"/>
      <c r="BI163" s="516"/>
      <c r="BJ163" s="516"/>
      <c r="BK163" s="516"/>
      <c r="BL163" s="516"/>
      <c r="BM163" s="516"/>
      <c r="BN163" s="516"/>
      <c r="BO163" s="516"/>
      <c r="BP163" s="516"/>
      <c r="BQ163" s="516"/>
      <c r="BR163" s="516"/>
      <c r="BS163" s="516"/>
      <c r="BT163" s="516"/>
      <c r="BU163" s="516"/>
      <c r="BV163" s="516"/>
      <c r="BW163" s="516"/>
      <c r="BX163" s="516"/>
      <c r="BY163" s="516"/>
      <c r="BZ163" s="516"/>
      <c r="CA163" s="516"/>
      <c r="CB163" s="516"/>
      <c r="CC163" s="516"/>
      <c r="CD163" s="516"/>
      <c r="CE163" s="516"/>
      <c r="CF163" s="516"/>
      <c r="CG163" s="516"/>
      <c r="CH163" s="516"/>
      <c r="CI163" s="516"/>
      <c r="CJ163" s="516"/>
      <c r="CK163" s="516"/>
      <c r="CL163" s="516"/>
      <c r="CM163" s="516"/>
      <c r="CN163" s="516"/>
      <c r="CO163" s="516"/>
      <c r="CP163" s="516"/>
      <c r="CQ163" s="516"/>
      <c r="CR163" s="516"/>
      <c r="CS163" s="516"/>
      <c r="CT163" s="516"/>
      <c r="CU163" s="516"/>
      <c r="CV163" s="516"/>
      <c r="CW163" s="516"/>
      <c r="CX163" s="516"/>
      <c r="CY163" s="516"/>
      <c r="CZ163" s="516"/>
      <c r="DA163" s="516"/>
      <c r="DB163" s="516"/>
      <c r="DC163" s="516"/>
      <c r="DD163" s="516"/>
      <c r="DE163" s="516"/>
      <c r="DF163" s="516"/>
      <c r="DG163" s="516"/>
      <c r="DH163" s="516"/>
      <c r="DI163" s="516"/>
      <c r="DJ163" s="516"/>
      <c r="DK163" s="516"/>
      <c r="DL163" s="516"/>
      <c r="DM163" s="516"/>
      <c r="DN163" s="516"/>
      <c r="DO163" s="516"/>
      <c r="DP163" s="516"/>
      <c r="DQ163" s="516"/>
      <c r="DR163" s="516"/>
      <c r="DS163" s="516"/>
      <c r="DT163" s="516"/>
      <c r="DU163" s="516"/>
      <c r="DV163" s="516"/>
      <c r="DW163" s="516"/>
      <c r="DX163" s="516"/>
      <c r="DY163" s="516"/>
      <c r="DZ163" s="516"/>
      <c r="EA163" s="516"/>
      <c r="EB163" s="516"/>
      <c r="EC163" s="516"/>
      <c r="ED163" s="516"/>
      <c r="EE163" s="516"/>
      <c r="EF163" s="516"/>
      <c r="EG163" s="516"/>
      <c r="EH163" s="516"/>
      <c r="EI163" s="516"/>
      <c r="EJ163" s="516"/>
      <c r="EK163" s="516"/>
      <c r="EL163" s="516"/>
      <c r="EM163" s="516"/>
      <c r="EN163" s="516"/>
      <c r="EO163" s="516"/>
      <c r="EP163" s="516"/>
      <c r="EQ163" s="516"/>
      <c r="ER163" s="516"/>
      <c r="ES163" s="516"/>
      <c r="ET163" s="516"/>
      <c r="EU163" s="516"/>
      <c r="EV163" s="516"/>
      <c r="EW163" s="516"/>
      <c r="EX163" s="516"/>
      <c r="EY163" s="516"/>
      <c r="EZ163" s="516"/>
      <c r="FA163" s="516"/>
      <c r="FB163" s="516"/>
      <c r="FC163" s="516"/>
      <c r="FD163" s="516"/>
      <c r="FE163" s="516"/>
      <c r="FF163" s="516"/>
      <c r="FG163" s="516"/>
      <c r="FH163" s="516"/>
      <c r="FI163" s="516"/>
      <c r="FJ163" s="516"/>
      <c r="FK163" s="516"/>
      <c r="FL163" s="516"/>
      <c r="FM163" s="516"/>
      <c r="FN163" s="516"/>
      <c r="FO163" s="516"/>
      <c r="FP163" s="516"/>
      <c r="FQ163" s="516"/>
      <c r="FR163" s="516"/>
      <c r="FS163" s="516"/>
      <c r="FT163" s="516"/>
      <c r="FU163" s="516"/>
      <c r="FV163" s="516"/>
      <c r="FW163" s="516"/>
      <c r="FX163" s="516"/>
      <c r="FY163" s="516"/>
      <c r="FZ163" s="516"/>
      <c r="GA163" s="516"/>
      <c r="GB163" s="516"/>
      <c r="GC163" s="516"/>
      <c r="GD163" s="516"/>
      <c r="GE163" s="516"/>
      <c r="GF163" s="516"/>
      <c r="GG163" s="516"/>
      <c r="GH163" s="516"/>
      <c r="GI163" s="516"/>
      <c r="GJ163" s="516"/>
      <c r="GK163" s="516"/>
      <c r="GL163" s="516"/>
      <c r="GM163" s="516"/>
      <c r="GN163" s="516"/>
      <c r="GO163" s="516"/>
      <c r="GP163" s="516"/>
      <c r="GQ163" s="516"/>
      <c r="GR163" s="516"/>
      <c r="GS163" s="516"/>
      <c r="GT163" s="516"/>
      <c r="GU163" s="516"/>
      <c r="GV163" s="516"/>
      <c r="GW163" s="516"/>
      <c r="GX163" s="516"/>
      <c r="GY163" s="516"/>
      <c r="GZ163" s="516"/>
      <c r="HA163" s="516"/>
      <c r="HB163" s="516"/>
      <c r="HC163" s="516"/>
      <c r="HD163" s="516"/>
      <c r="HE163" s="516"/>
      <c r="HF163" s="516"/>
      <c r="HG163" s="516"/>
      <c r="HH163" s="516"/>
      <c r="HI163" s="516"/>
      <c r="HJ163" s="516"/>
      <c r="HK163" s="516"/>
      <c r="HL163" s="516"/>
      <c r="HM163" s="516"/>
      <c r="HN163" s="516"/>
      <c r="HO163" s="516"/>
      <c r="HP163" s="516"/>
      <c r="HQ163" s="516"/>
      <c r="HR163" s="516"/>
      <c r="HS163" s="516"/>
      <c r="HT163" s="516"/>
      <c r="HU163" s="516"/>
      <c r="HV163" s="516"/>
      <c r="HW163" s="516"/>
      <c r="HX163" s="516"/>
      <c r="HY163" s="516"/>
      <c r="HZ163" s="516"/>
      <c r="IA163" s="516"/>
      <c r="IB163" s="516"/>
      <c r="IC163" s="516"/>
      <c r="ID163" s="516"/>
      <c r="IE163" s="516"/>
      <c r="IF163" s="516"/>
      <c r="IG163" s="516"/>
      <c r="IH163" s="516"/>
      <c r="II163" s="516"/>
      <c r="IJ163" s="516"/>
      <c r="IK163" s="516"/>
      <c r="IL163" s="516"/>
      <c r="IM163" s="516"/>
      <c r="IN163" s="516"/>
      <c r="IO163" s="516"/>
      <c r="IP163" s="516"/>
      <c r="IQ163" s="516"/>
      <c r="IR163" s="516"/>
      <c r="IS163" s="516"/>
      <c r="IT163" s="516"/>
      <c r="IU163" s="516"/>
      <c r="IV163" s="516"/>
      <c r="IW163" s="516"/>
      <c r="IX163" s="516"/>
      <c r="IY163" s="516"/>
      <c r="IZ163" s="516"/>
      <c r="JA163" s="516"/>
      <c r="JB163" s="516"/>
      <c r="JC163" s="516"/>
      <c r="JD163" s="516"/>
      <c r="JE163" s="516"/>
      <c r="JF163" s="516"/>
      <c r="JG163" s="516"/>
      <c r="JH163" s="516"/>
      <c r="JI163" s="516"/>
      <c r="JJ163" s="516"/>
      <c r="JK163" s="516"/>
      <c r="JL163" s="516"/>
      <c r="JM163" s="516"/>
      <c r="JN163" s="516"/>
      <c r="JO163" s="516"/>
      <c r="JP163" s="516"/>
      <c r="JQ163" s="516"/>
      <c r="JR163" s="516"/>
      <c r="JS163" s="516"/>
      <c r="JT163" s="516"/>
      <c r="JU163" s="516"/>
      <c r="JV163" s="516"/>
      <c r="JW163" s="516"/>
      <c r="JX163" s="516"/>
      <c r="JY163" s="516"/>
      <c r="JZ163" s="516"/>
      <c r="KA163" s="516"/>
      <c r="KB163" s="516"/>
      <c r="KC163" s="516"/>
      <c r="KD163" s="516"/>
      <c r="KE163" s="516"/>
      <c r="KF163" s="516"/>
      <c r="KG163" s="516"/>
      <c r="KH163" s="516"/>
      <c r="KI163" s="516"/>
      <c r="KJ163" s="516"/>
      <c r="KK163" s="516"/>
      <c r="KL163" s="516"/>
      <c r="KM163" s="516"/>
      <c r="KN163" s="516"/>
      <c r="KO163" s="516"/>
      <c r="KP163" s="516"/>
      <c r="KQ163" s="516"/>
      <c r="KR163" s="516"/>
      <c r="KS163" s="516"/>
      <c r="KT163" s="516"/>
      <c r="KU163" s="516"/>
      <c r="KV163" s="516"/>
      <c r="KW163" s="516"/>
      <c r="KX163" s="516"/>
      <c r="KY163" s="516"/>
      <c r="KZ163" s="516"/>
      <c r="LA163" s="516"/>
      <c r="LB163" s="516"/>
      <c r="LC163" s="516"/>
      <c r="LD163" s="516"/>
      <c r="LE163" s="516"/>
      <c r="LF163" s="516"/>
      <c r="LG163" s="516"/>
      <c r="LH163" s="516"/>
      <c r="LI163" s="516"/>
      <c r="LJ163" s="516"/>
      <c r="LK163" s="516"/>
      <c r="LL163" s="516"/>
      <c r="LM163" s="516"/>
      <c r="LN163" s="516"/>
      <c r="LO163" s="516"/>
      <c r="LP163" s="516"/>
      <c r="LQ163" s="516"/>
      <c r="LR163" s="516"/>
      <c r="LS163" s="516"/>
      <c r="LT163" s="516"/>
      <c r="LU163" s="516"/>
      <c r="LV163" s="516"/>
      <c r="LW163" s="516"/>
      <c r="LX163" s="516"/>
      <c r="LY163" s="516"/>
      <c r="LZ163" s="516"/>
      <c r="MA163" s="516"/>
      <c r="MB163" s="516"/>
      <c r="MC163" s="516"/>
      <c r="MD163" s="516"/>
      <c r="ME163" s="516"/>
      <c r="MF163" s="516"/>
      <c r="MG163" s="516"/>
      <c r="MH163" s="516"/>
      <c r="MI163" s="516"/>
      <c r="MJ163" s="516"/>
      <c r="MK163" s="516"/>
      <c r="ML163" s="516"/>
      <c r="MM163" s="516"/>
      <c r="MN163" s="516"/>
      <c r="MO163" s="516"/>
      <c r="MP163" s="516"/>
      <c r="MQ163" s="516"/>
      <c r="MR163" s="516"/>
      <c r="MS163" s="516"/>
      <c r="MT163" s="516"/>
      <c r="MU163" s="516"/>
      <c r="MV163" s="516"/>
      <c r="MW163" s="516"/>
      <c r="MX163" s="516"/>
      <c r="MY163" s="516"/>
      <c r="MZ163" s="516"/>
      <c r="NA163" s="516"/>
      <c r="NB163" s="516"/>
      <c r="NC163" s="516"/>
      <c r="ND163" s="516"/>
      <c r="NE163" s="516"/>
      <c r="NF163" s="516"/>
      <c r="NG163" s="516"/>
      <c r="NH163" s="516"/>
      <c r="NI163" s="516"/>
      <c r="NJ163" s="516"/>
      <c r="NK163" s="516"/>
      <c r="NL163" s="516"/>
      <c r="NM163" s="516"/>
      <c r="NN163" s="516"/>
      <c r="NO163" s="516"/>
      <c r="NP163" s="516"/>
      <c r="NQ163" s="516"/>
      <c r="NR163" s="516"/>
      <c r="NS163" s="516"/>
      <c r="NT163" s="516"/>
      <c r="NU163" s="516"/>
      <c r="NV163" s="516"/>
      <c r="NW163" s="516"/>
      <c r="NX163" s="516"/>
      <c r="NY163" s="516"/>
      <c r="NZ163" s="516"/>
      <c r="OA163" s="516"/>
      <c r="OB163" s="516"/>
      <c r="OC163" s="516"/>
      <c r="OD163" s="516"/>
      <c r="OE163" s="516"/>
      <c r="OF163" s="516"/>
      <c r="OG163" s="516"/>
      <c r="OH163" s="516"/>
      <c r="OI163" s="516"/>
      <c r="OJ163" s="516"/>
      <c r="OK163" s="516"/>
      <c r="OL163" s="516"/>
      <c r="OM163" s="516"/>
      <c r="ON163" s="516"/>
      <c r="OO163" s="516"/>
      <c r="OP163" s="516"/>
      <c r="OQ163" s="516"/>
      <c r="OR163" s="516"/>
      <c r="OS163" s="516"/>
      <c r="OT163" s="516"/>
      <c r="OU163" s="516"/>
      <c r="OV163" s="516"/>
      <c r="OW163" s="516"/>
      <c r="OX163" s="516"/>
      <c r="OY163" s="516"/>
      <c r="OZ163" s="516"/>
      <c r="PA163" s="516"/>
      <c r="PB163" s="516"/>
      <c r="PC163" s="516"/>
      <c r="PD163" s="516"/>
      <c r="PE163" s="516"/>
      <c r="PF163" s="516"/>
      <c r="PG163" s="516"/>
      <c r="PH163" s="516"/>
      <c r="PI163" s="516"/>
      <c r="PJ163" s="516"/>
      <c r="PK163" s="516"/>
      <c r="PL163" s="516"/>
      <c r="PM163" s="516"/>
      <c r="PN163" s="516"/>
      <c r="PO163" s="516"/>
      <c r="PP163" s="516"/>
      <c r="PQ163" s="516"/>
      <c r="PR163" s="516"/>
      <c r="PS163" s="516"/>
      <c r="PT163" s="516"/>
      <c r="PU163" s="516"/>
      <c r="PV163" s="516"/>
      <c r="PW163" s="516"/>
      <c r="PX163" s="516"/>
      <c r="PY163" s="516"/>
      <c r="PZ163" s="516"/>
      <c r="QA163" s="516"/>
      <c r="QB163" s="516"/>
      <c r="QC163" s="516"/>
      <c r="QD163" s="516"/>
      <c r="QE163" s="516"/>
      <c r="QF163" s="516"/>
      <c r="QG163" s="516"/>
      <c r="QH163" s="516"/>
      <c r="QI163" s="516"/>
      <c r="QJ163" s="516"/>
      <c r="QK163" s="516"/>
      <c r="QL163" s="516"/>
      <c r="QM163" s="516"/>
      <c r="QN163" s="516"/>
      <c r="QO163" s="516"/>
      <c r="QP163" s="516"/>
      <c r="QQ163" s="516"/>
      <c r="QR163" s="516"/>
      <c r="QS163" s="516"/>
      <c r="QT163" s="516"/>
      <c r="QU163" s="516"/>
      <c r="QV163" s="516"/>
      <c r="QW163" s="516"/>
      <c r="QX163" s="516"/>
      <c r="QY163" s="516"/>
      <c r="QZ163" s="516"/>
      <c r="RA163" s="516"/>
      <c r="RB163" s="516"/>
      <c r="RC163" s="516"/>
      <c r="RD163" s="516"/>
      <c r="RE163" s="516"/>
      <c r="RF163" s="516"/>
      <c r="RG163" s="516"/>
    </row>
    <row r="164" spans="5:475" x14ac:dyDescent="0.25">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c r="AA164" s="516"/>
      <c r="AB164" s="516"/>
      <c r="AC164" s="516"/>
      <c r="AD164" s="516"/>
      <c r="AE164" s="516"/>
      <c r="AF164" s="516"/>
      <c r="AG164" s="516"/>
      <c r="AH164" s="516"/>
      <c r="AI164" s="516"/>
      <c r="AJ164" s="516"/>
      <c r="AK164" s="516"/>
      <c r="AL164" s="516"/>
      <c r="AM164" s="516"/>
      <c r="AN164" s="516"/>
      <c r="AO164" s="516"/>
      <c r="AP164" s="516"/>
      <c r="AQ164" s="516"/>
      <c r="AR164" s="516"/>
      <c r="AS164" s="516"/>
      <c r="AT164" s="516"/>
      <c r="AU164" s="516"/>
      <c r="AV164" s="516"/>
      <c r="AW164" s="516"/>
      <c r="AX164" s="516"/>
      <c r="AY164" s="516"/>
      <c r="AZ164" s="516"/>
      <c r="BA164" s="516"/>
      <c r="BB164" s="516"/>
      <c r="BC164" s="516"/>
      <c r="BD164" s="516"/>
      <c r="BE164" s="516"/>
      <c r="BF164" s="516"/>
      <c r="BG164" s="516"/>
      <c r="BH164" s="516"/>
      <c r="BI164" s="516"/>
      <c r="BJ164" s="516"/>
      <c r="BK164" s="516"/>
      <c r="BL164" s="516"/>
      <c r="BM164" s="516"/>
      <c r="BN164" s="516"/>
      <c r="BO164" s="516"/>
      <c r="BP164" s="516"/>
      <c r="BQ164" s="516"/>
      <c r="BR164" s="516"/>
      <c r="BS164" s="516"/>
      <c r="BT164" s="516"/>
      <c r="BU164" s="516"/>
      <c r="BV164" s="516"/>
      <c r="BW164" s="516"/>
      <c r="BX164" s="516"/>
      <c r="BY164" s="516"/>
      <c r="BZ164" s="516"/>
      <c r="CA164" s="516"/>
      <c r="CB164" s="516"/>
      <c r="CC164" s="516"/>
      <c r="CD164" s="516"/>
      <c r="CE164" s="516"/>
      <c r="CF164" s="516"/>
      <c r="CG164" s="516"/>
      <c r="CH164" s="516"/>
      <c r="CI164" s="516"/>
      <c r="CJ164" s="516"/>
      <c r="CK164" s="516"/>
      <c r="CL164" s="516"/>
      <c r="CM164" s="516"/>
      <c r="CN164" s="516"/>
      <c r="CO164" s="516"/>
      <c r="CP164" s="516"/>
      <c r="CQ164" s="516"/>
      <c r="CR164" s="516"/>
      <c r="CS164" s="516"/>
      <c r="CT164" s="516"/>
      <c r="CU164" s="516"/>
      <c r="CV164" s="516"/>
      <c r="CW164" s="516"/>
      <c r="CX164" s="516"/>
      <c r="CY164" s="516"/>
      <c r="CZ164" s="516"/>
      <c r="DA164" s="516"/>
      <c r="DB164" s="516"/>
      <c r="DC164" s="516"/>
      <c r="DD164" s="516"/>
      <c r="DE164" s="516"/>
      <c r="DF164" s="516"/>
      <c r="DG164" s="516"/>
      <c r="DH164" s="516"/>
      <c r="DI164" s="516"/>
      <c r="DJ164" s="516"/>
      <c r="DK164" s="516"/>
      <c r="DL164" s="516"/>
      <c r="DM164" s="516"/>
      <c r="DN164" s="516"/>
      <c r="DO164" s="516"/>
      <c r="DP164" s="516"/>
      <c r="DQ164" s="516"/>
      <c r="DR164" s="516"/>
      <c r="DS164" s="516"/>
      <c r="DT164" s="516"/>
      <c r="DU164" s="516"/>
      <c r="DV164" s="516"/>
      <c r="DW164" s="516"/>
      <c r="DX164" s="516"/>
      <c r="DY164" s="516"/>
      <c r="DZ164" s="516"/>
      <c r="EA164" s="516"/>
      <c r="EB164" s="516"/>
      <c r="EC164" s="516"/>
      <c r="ED164" s="516"/>
      <c r="EE164" s="516"/>
      <c r="EF164" s="516"/>
      <c r="EG164" s="516"/>
      <c r="EH164" s="516"/>
      <c r="EI164" s="516"/>
      <c r="EJ164" s="516"/>
      <c r="EK164" s="516"/>
      <c r="EL164" s="516"/>
      <c r="EM164" s="516"/>
      <c r="EN164" s="516"/>
      <c r="EO164" s="516"/>
      <c r="EP164" s="516"/>
      <c r="EQ164" s="516"/>
      <c r="ER164" s="516"/>
      <c r="ES164" s="516"/>
      <c r="ET164" s="516"/>
      <c r="EU164" s="516"/>
      <c r="EV164" s="516"/>
      <c r="EW164" s="516"/>
      <c r="EX164" s="516"/>
      <c r="EY164" s="516"/>
      <c r="EZ164" s="516"/>
      <c r="FA164" s="516"/>
      <c r="FB164" s="516"/>
      <c r="FC164" s="516"/>
      <c r="FD164" s="516"/>
      <c r="FE164" s="516"/>
      <c r="FF164" s="516"/>
      <c r="FG164" s="516"/>
      <c r="FH164" s="516"/>
      <c r="FI164" s="516"/>
      <c r="FJ164" s="516"/>
      <c r="FK164" s="516"/>
      <c r="FL164" s="516"/>
      <c r="FM164" s="516"/>
      <c r="FN164" s="516"/>
      <c r="FO164" s="516"/>
      <c r="FP164" s="516"/>
      <c r="FQ164" s="516"/>
      <c r="FR164" s="516"/>
      <c r="FS164" s="516"/>
      <c r="FT164" s="516"/>
      <c r="FU164" s="516"/>
      <c r="FV164" s="516"/>
      <c r="FW164" s="516"/>
      <c r="FX164" s="516"/>
      <c r="FY164" s="516"/>
      <c r="FZ164" s="516"/>
      <c r="GA164" s="516"/>
      <c r="GB164" s="516"/>
      <c r="GC164" s="516"/>
      <c r="GD164" s="516"/>
      <c r="GE164" s="516"/>
      <c r="GF164" s="516"/>
      <c r="GG164" s="516"/>
      <c r="GH164" s="516"/>
      <c r="GI164" s="516"/>
      <c r="GJ164" s="516"/>
      <c r="GK164" s="516"/>
      <c r="GL164" s="516"/>
      <c r="GM164" s="516"/>
      <c r="GN164" s="516"/>
      <c r="GO164" s="516"/>
      <c r="GP164" s="516"/>
      <c r="GQ164" s="516"/>
      <c r="GR164" s="516"/>
      <c r="GS164" s="516"/>
      <c r="GT164" s="516"/>
      <c r="GU164" s="516"/>
      <c r="GV164" s="516"/>
      <c r="GW164" s="516"/>
      <c r="GX164" s="516"/>
      <c r="GY164" s="516"/>
      <c r="GZ164" s="516"/>
      <c r="HA164" s="516"/>
      <c r="HB164" s="516"/>
      <c r="HC164" s="516"/>
      <c r="HD164" s="516"/>
      <c r="HE164" s="516"/>
      <c r="HF164" s="516"/>
      <c r="HG164" s="516"/>
      <c r="HH164" s="516"/>
      <c r="HI164" s="516"/>
      <c r="HJ164" s="516"/>
      <c r="HK164" s="516"/>
      <c r="HL164" s="516"/>
      <c r="HM164" s="516"/>
      <c r="HN164" s="516"/>
      <c r="HO164" s="516"/>
      <c r="HP164" s="516"/>
      <c r="HQ164" s="516"/>
      <c r="HR164" s="516"/>
      <c r="HS164" s="516"/>
      <c r="HT164" s="516"/>
      <c r="HU164" s="516"/>
      <c r="HV164" s="516"/>
      <c r="HW164" s="516"/>
      <c r="HX164" s="516"/>
      <c r="HY164" s="516"/>
      <c r="HZ164" s="516"/>
      <c r="IA164" s="516"/>
      <c r="IB164" s="516"/>
      <c r="IC164" s="516"/>
      <c r="ID164" s="516"/>
      <c r="IE164" s="516"/>
      <c r="IF164" s="516"/>
      <c r="IG164" s="516"/>
      <c r="IH164" s="516"/>
      <c r="II164" s="516"/>
      <c r="IJ164" s="516"/>
      <c r="IK164" s="516"/>
      <c r="IL164" s="516"/>
      <c r="IM164" s="516"/>
      <c r="IN164" s="516"/>
      <c r="IO164" s="516"/>
      <c r="IP164" s="516"/>
      <c r="IQ164" s="516"/>
      <c r="IR164" s="516"/>
      <c r="IS164" s="516"/>
      <c r="IT164" s="516"/>
      <c r="IU164" s="516"/>
      <c r="IV164" s="516"/>
      <c r="IW164" s="516"/>
      <c r="IX164" s="516"/>
      <c r="IY164" s="516"/>
      <c r="IZ164" s="516"/>
      <c r="JA164" s="516"/>
      <c r="JB164" s="516"/>
      <c r="JC164" s="516"/>
      <c r="JD164" s="516"/>
      <c r="JE164" s="516"/>
      <c r="JF164" s="516"/>
      <c r="JG164" s="516"/>
      <c r="JH164" s="516"/>
      <c r="JI164" s="516"/>
      <c r="JJ164" s="516"/>
      <c r="JK164" s="516"/>
      <c r="JL164" s="516"/>
      <c r="JM164" s="516"/>
      <c r="JN164" s="516"/>
      <c r="JO164" s="516"/>
      <c r="JP164" s="516"/>
      <c r="JQ164" s="516"/>
      <c r="JR164" s="516"/>
      <c r="JS164" s="516"/>
      <c r="JT164" s="516"/>
      <c r="JU164" s="516"/>
      <c r="JV164" s="516"/>
      <c r="JW164" s="516"/>
      <c r="JX164" s="516"/>
      <c r="JY164" s="516"/>
      <c r="JZ164" s="516"/>
      <c r="KA164" s="516"/>
      <c r="KB164" s="516"/>
      <c r="KC164" s="516"/>
      <c r="KD164" s="516"/>
      <c r="KE164" s="516"/>
      <c r="KF164" s="516"/>
      <c r="KG164" s="516"/>
      <c r="KH164" s="516"/>
      <c r="KI164" s="516"/>
      <c r="KJ164" s="516"/>
      <c r="KK164" s="516"/>
      <c r="KL164" s="516"/>
      <c r="KM164" s="516"/>
      <c r="KN164" s="516"/>
      <c r="KO164" s="516"/>
      <c r="KP164" s="516"/>
      <c r="KQ164" s="516"/>
      <c r="KR164" s="516"/>
      <c r="KS164" s="516"/>
      <c r="KT164" s="516"/>
      <c r="KU164" s="516"/>
      <c r="KV164" s="516"/>
      <c r="KW164" s="516"/>
      <c r="KX164" s="516"/>
      <c r="KY164" s="516"/>
      <c r="KZ164" s="516"/>
      <c r="LA164" s="516"/>
      <c r="LB164" s="516"/>
      <c r="LC164" s="516"/>
      <c r="LD164" s="516"/>
      <c r="LE164" s="516"/>
      <c r="LF164" s="516"/>
      <c r="LG164" s="516"/>
      <c r="LH164" s="516"/>
      <c r="LI164" s="516"/>
      <c r="LJ164" s="516"/>
      <c r="LK164" s="516"/>
      <c r="LL164" s="516"/>
      <c r="LM164" s="516"/>
      <c r="LN164" s="516"/>
      <c r="LO164" s="516"/>
      <c r="LP164" s="516"/>
      <c r="LQ164" s="516"/>
      <c r="LR164" s="516"/>
      <c r="LS164" s="516"/>
      <c r="LT164" s="516"/>
      <c r="LU164" s="516"/>
      <c r="LV164" s="516"/>
      <c r="LW164" s="516"/>
      <c r="LX164" s="516"/>
      <c r="LY164" s="516"/>
      <c r="LZ164" s="516"/>
      <c r="MA164" s="516"/>
      <c r="MB164" s="516"/>
      <c r="MC164" s="516"/>
      <c r="MD164" s="516"/>
      <c r="ME164" s="516"/>
      <c r="MF164" s="516"/>
      <c r="MG164" s="516"/>
      <c r="MH164" s="516"/>
      <c r="MI164" s="516"/>
      <c r="MJ164" s="516"/>
      <c r="MK164" s="516"/>
      <c r="ML164" s="516"/>
      <c r="MM164" s="516"/>
      <c r="MN164" s="516"/>
      <c r="MO164" s="516"/>
      <c r="MP164" s="516"/>
      <c r="MQ164" s="516"/>
      <c r="MR164" s="516"/>
      <c r="MS164" s="516"/>
      <c r="MT164" s="516"/>
      <c r="MU164" s="516"/>
      <c r="MV164" s="516"/>
      <c r="MW164" s="516"/>
      <c r="MX164" s="516"/>
      <c r="MY164" s="516"/>
      <c r="MZ164" s="516"/>
      <c r="NA164" s="516"/>
      <c r="NB164" s="516"/>
      <c r="NC164" s="516"/>
      <c r="ND164" s="516"/>
      <c r="NE164" s="516"/>
      <c r="NF164" s="516"/>
      <c r="NG164" s="516"/>
      <c r="NH164" s="516"/>
      <c r="NI164" s="516"/>
      <c r="NJ164" s="516"/>
      <c r="NK164" s="516"/>
      <c r="NL164" s="516"/>
      <c r="NM164" s="516"/>
      <c r="NN164" s="516"/>
      <c r="NO164" s="516"/>
      <c r="NP164" s="516"/>
      <c r="NQ164" s="516"/>
      <c r="NR164" s="516"/>
      <c r="NS164" s="516"/>
      <c r="NT164" s="516"/>
      <c r="NU164" s="516"/>
      <c r="NV164" s="516"/>
      <c r="NW164" s="516"/>
      <c r="NX164" s="516"/>
      <c r="NY164" s="516"/>
      <c r="NZ164" s="516"/>
      <c r="OA164" s="516"/>
      <c r="OB164" s="516"/>
      <c r="OC164" s="516"/>
      <c r="OD164" s="516"/>
      <c r="OE164" s="516"/>
      <c r="OF164" s="516"/>
      <c r="OG164" s="516"/>
      <c r="OH164" s="516"/>
      <c r="OI164" s="516"/>
      <c r="OJ164" s="516"/>
      <c r="OK164" s="516"/>
      <c r="OL164" s="516"/>
      <c r="OM164" s="516"/>
      <c r="ON164" s="516"/>
      <c r="OO164" s="516"/>
      <c r="OP164" s="516"/>
      <c r="OQ164" s="516"/>
      <c r="OR164" s="516"/>
      <c r="OS164" s="516"/>
      <c r="OT164" s="516"/>
      <c r="OU164" s="516"/>
      <c r="OV164" s="516"/>
      <c r="OW164" s="516"/>
      <c r="OX164" s="516"/>
      <c r="OY164" s="516"/>
      <c r="OZ164" s="516"/>
      <c r="PA164" s="516"/>
      <c r="PB164" s="516"/>
      <c r="PC164" s="516"/>
      <c r="PD164" s="516"/>
      <c r="PE164" s="516"/>
      <c r="PF164" s="516"/>
      <c r="PG164" s="516"/>
      <c r="PH164" s="516"/>
      <c r="PI164" s="516"/>
      <c r="PJ164" s="516"/>
      <c r="PK164" s="516"/>
      <c r="PL164" s="516"/>
      <c r="PM164" s="516"/>
      <c r="PN164" s="516"/>
      <c r="PO164" s="516"/>
      <c r="PP164" s="516"/>
      <c r="PQ164" s="516"/>
      <c r="PR164" s="516"/>
      <c r="PS164" s="516"/>
      <c r="PT164" s="516"/>
      <c r="PU164" s="516"/>
      <c r="PV164" s="516"/>
      <c r="PW164" s="516"/>
      <c r="PX164" s="516"/>
      <c r="PY164" s="516"/>
      <c r="PZ164" s="516"/>
      <c r="QA164" s="516"/>
      <c r="QB164" s="516"/>
      <c r="QC164" s="516"/>
      <c r="QD164" s="516"/>
      <c r="QE164" s="516"/>
      <c r="QF164" s="516"/>
      <c r="QG164" s="516"/>
      <c r="QH164" s="516"/>
      <c r="QI164" s="516"/>
      <c r="QJ164" s="516"/>
      <c r="QK164" s="516"/>
      <c r="QL164" s="516"/>
      <c r="QM164" s="516"/>
      <c r="QN164" s="516"/>
      <c r="QO164" s="516"/>
      <c r="QP164" s="516"/>
      <c r="QQ164" s="516"/>
      <c r="QR164" s="516"/>
      <c r="QS164" s="516"/>
      <c r="QT164" s="516"/>
      <c r="QU164" s="516"/>
      <c r="QV164" s="516"/>
      <c r="QW164" s="516"/>
      <c r="QX164" s="516"/>
      <c r="QY164" s="516"/>
      <c r="QZ164" s="516"/>
      <c r="RA164" s="516"/>
      <c r="RB164" s="516"/>
      <c r="RC164" s="516"/>
      <c r="RD164" s="516"/>
      <c r="RE164" s="516"/>
      <c r="RF164" s="516"/>
      <c r="RG164" s="516"/>
    </row>
    <row r="165" spans="5:475" x14ac:dyDescent="0.25">
      <c r="E165" s="516"/>
      <c r="F165" s="516"/>
      <c r="G165" s="516"/>
      <c r="H165" s="516"/>
      <c r="I165" s="516"/>
      <c r="J165" s="516"/>
      <c r="K165" s="516"/>
      <c r="L165" s="516"/>
      <c r="M165" s="516"/>
      <c r="N165" s="516"/>
      <c r="O165" s="516"/>
      <c r="P165" s="516"/>
      <c r="Q165" s="516"/>
      <c r="R165" s="516"/>
      <c r="S165" s="516"/>
      <c r="T165" s="516"/>
      <c r="U165" s="516"/>
      <c r="V165" s="516"/>
      <c r="W165" s="516"/>
      <c r="X165" s="516"/>
      <c r="Y165" s="516"/>
      <c r="Z165" s="516"/>
      <c r="AA165" s="516"/>
      <c r="AB165" s="516"/>
      <c r="AC165" s="516"/>
      <c r="AD165" s="516"/>
      <c r="AE165" s="516"/>
      <c r="AF165" s="516"/>
      <c r="AG165" s="516"/>
      <c r="AH165" s="516"/>
      <c r="AI165" s="516"/>
      <c r="AJ165" s="516"/>
      <c r="AK165" s="516"/>
      <c r="AL165" s="516"/>
      <c r="AM165" s="516"/>
      <c r="AN165" s="516"/>
      <c r="AO165" s="516"/>
      <c r="AP165" s="516"/>
      <c r="AQ165" s="516"/>
      <c r="AR165" s="516"/>
      <c r="AS165" s="516"/>
      <c r="AT165" s="516"/>
      <c r="AU165" s="516"/>
      <c r="AV165" s="516"/>
      <c r="AW165" s="516"/>
      <c r="AX165" s="516"/>
      <c r="AY165" s="516"/>
      <c r="AZ165" s="516"/>
      <c r="BA165" s="516"/>
      <c r="BB165" s="516"/>
      <c r="BC165" s="516"/>
      <c r="BD165" s="516"/>
      <c r="BE165" s="516"/>
      <c r="BF165" s="516"/>
      <c r="BG165" s="516"/>
      <c r="BH165" s="516"/>
      <c r="BI165" s="516"/>
      <c r="BJ165" s="516"/>
      <c r="BK165" s="516"/>
      <c r="BL165" s="516"/>
      <c r="BM165" s="516"/>
      <c r="BN165" s="516"/>
      <c r="BO165" s="516"/>
      <c r="BP165" s="516"/>
      <c r="BQ165" s="516"/>
      <c r="BR165" s="516"/>
      <c r="BS165" s="516"/>
      <c r="BT165" s="516"/>
      <c r="BU165" s="516"/>
      <c r="BV165" s="516"/>
      <c r="BW165" s="516"/>
      <c r="BX165" s="516"/>
      <c r="BY165" s="516"/>
      <c r="BZ165" s="516"/>
      <c r="CA165" s="516"/>
      <c r="CB165" s="516"/>
      <c r="CC165" s="516"/>
      <c r="CD165" s="516"/>
      <c r="CE165" s="516"/>
      <c r="CF165" s="516"/>
      <c r="CG165" s="516"/>
      <c r="CH165" s="516"/>
      <c r="CI165" s="516"/>
      <c r="CJ165" s="516"/>
      <c r="CK165" s="516"/>
      <c r="CL165" s="516"/>
      <c r="CM165" s="516"/>
      <c r="CN165" s="516"/>
      <c r="CO165" s="516"/>
      <c r="CP165" s="516"/>
      <c r="CQ165" s="516"/>
      <c r="CR165" s="516"/>
      <c r="CS165" s="516"/>
      <c r="CT165" s="516"/>
      <c r="CU165" s="516"/>
      <c r="CV165" s="516"/>
      <c r="CW165" s="516"/>
      <c r="CX165" s="516"/>
      <c r="CY165" s="516"/>
      <c r="CZ165" s="516"/>
      <c r="DA165" s="516"/>
      <c r="DB165" s="516"/>
      <c r="DC165" s="516"/>
      <c r="DD165" s="516"/>
      <c r="DE165" s="516"/>
      <c r="DF165" s="516"/>
      <c r="DG165" s="516"/>
      <c r="DH165" s="516"/>
      <c r="DI165" s="516"/>
      <c r="DJ165" s="516"/>
      <c r="DK165" s="516"/>
      <c r="DL165" s="516"/>
      <c r="DM165" s="516"/>
      <c r="DN165" s="516"/>
      <c r="DO165" s="516"/>
      <c r="DP165" s="516"/>
      <c r="DQ165" s="516"/>
      <c r="DR165" s="516"/>
      <c r="DS165" s="516"/>
      <c r="DT165" s="516"/>
      <c r="DU165" s="516"/>
      <c r="DV165" s="516"/>
      <c r="DW165" s="516"/>
      <c r="DX165" s="516"/>
      <c r="DY165" s="516"/>
      <c r="DZ165" s="516"/>
      <c r="EA165" s="516"/>
      <c r="EB165" s="516"/>
      <c r="EC165" s="516"/>
      <c r="ED165" s="516"/>
      <c r="EE165" s="516"/>
      <c r="EF165" s="516"/>
      <c r="EG165" s="516"/>
      <c r="EH165" s="516"/>
      <c r="EI165" s="516"/>
      <c r="EJ165" s="516"/>
      <c r="EK165" s="516"/>
      <c r="EL165" s="516"/>
      <c r="EM165" s="516"/>
      <c r="EN165" s="516"/>
      <c r="EO165" s="516"/>
      <c r="EP165" s="516"/>
      <c r="EQ165" s="516"/>
      <c r="ER165" s="516"/>
      <c r="ES165" s="516"/>
      <c r="ET165" s="516"/>
      <c r="EU165" s="516"/>
      <c r="EV165" s="516"/>
      <c r="EW165" s="516"/>
      <c r="EX165" s="516"/>
      <c r="EY165" s="516"/>
      <c r="EZ165" s="516"/>
      <c r="FA165" s="516"/>
      <c r="FB165" s="516"/>
      <c r="FC165" s="516"/>
      <c r="FD165" s="516"/>
      <c r="FE165" s="516"/>
      <c r="FF165" s="516"/>
      <c r="FG165" s="516"/>
      <c r="FH165" s="516"/>
      <c r="FI165" s="516"/>
      <c r="FJ165" s="516"/>
      <c r="FK165" s="516"/>
      <c r="FL165" s="516"/>
      <c r="FM165" s="516"/>
      <c r="FN165" s="516"/>
      <c r="FO165" s="516"/>
      <c r="FP165" s="516"/>
      <c r="FQ165" s="516"/>
      <c r="FR165" s="516"/>
      <c r="FS165" s="516"/>
      <c r="FT165" s="516"/>
      <c r="FU165" s="516"/>
      <c r="FV165" s="516"/>
      <c r="FW165" s="516"/>
      <c r="FX165" s="516"/>
      <c r="FY165" s="516"/>
      <c r="FZ165" s="516"/>
      <c r="GA165" s="516"/>
      <c r="GB165" s="516"/>
      <c r="GC165" s="516"/>
      <c r="GD165" s="516"/>
      <c r="GE165" s="516"/>
      <c r="GF165" s="516"/>
      <c r="GG165" s="516"/>
      <c r="GH165" s="516"/>
      <c r="GI165" s="516"/>
      <c r="GJ165" s="516"/>
      <c r="GK165" s="516"/>
      <c r="GL165" s="516"/>
      <c r="GM165" s="516"/>
      <c r="GN165" s="516"/>
      <c r="GO165" s="516"/>
      <c r="GP165" s="516"/>
      <c r="GQ165" s="516"/>
      <c r="GR165" s="516"/>
      <c r="GS165" s="516"/>
      <c r="GT165" s="516"/>
      <c r="GU165" s="516"/>
      <c r="GV165" s="516"/>
      <c r="GW165" s="516"/>
      <c r="GX165" s="516"/>
      <c r="GY165" s="516"/>
      <c r="GZ165" s="516"/>
      <c r="HA165" s="516"/>
      <c r="HB165" s="516"/>
      <c r="HC165" s="516"/>
      <c r="HD165" s="516"/>
      <c r="HE165" s="516"/>
      <c r="HF165" s="516"/>
      <c r="HG165" s="516"/>
      <c r="HH165" s="516"/>
      <c r="HI165" s="516"/>
      <c r="HJ165" s="516"/>
      <c r="HK165" s="516"/>
      <c r="HL165" s="516"/>
      <c r="HM165" s="516"/>
      <c r="HN165" s="516"/>
      <c r="HO165" s="516"/>
      <c r="HP165" s="516"/>
      <c r="HQ165" s="516"/>
      <c r="HR165" s="516"/>
      <c r="HS165" s="516"/>
      <c r="HT165" s="516"/>
      <c r="HU165" s="516"/>
      <c r="HV165" s="516"/>
      <c r="HW165" s="516"/>
      <c r="HX165" s="516"/>
      <c r="HY165" s="516"/>
      <c r="HZ165" s="516"/>
      <c r="IA165" s="516"/>
      <c r="IB165" s="516"/>
      <c r="IC165" s="516"/>
      <c r="ID165" s="516"/>
      <c r="IE165" s="516"/>
      <c r="IF165" s="516"/>
      <c r="IG165" s="516"/>
      <c r="IH165" s="516"/>
      <c r="II165" s="516"/>
      <c r="IJ165" s="516"/>
      <c r="IK165" s="516"/>
      <c r="IL165" s="516"/>
      <c r="IM165" s="516"/>
      <c r="IN165" s="516"/>
      <c r="IO165" s="516"/>
      <c r="IP165" s="516"/>
      <c r="IQ165" s="516"/>
      <c r="IR165" s="516"/>
      <c r="IS165" s="516"/>
      <c r="IT165" s="516"/>
      <c r="IU165" s="516"/>
      <c r="IV165" s="516"/>
      <c r="IW165" s="516"/>
      <c r="IX165" s="516"/>
      <c r="IY165" s="516"/>
      <c r="IZ165" s="516"/>
      <c r="JA165" s="516"/>
      <c r="JB165" s="516"/>
      <c r="JC165" s="516"/>
      <c r="JD165" s="516"/>
      <c r="JE165" s="516"/>
      <c r="JF165" s="516"/>
      <c r="JG165" s="516"/>
      <c r="JH165" s="516"/>
      <c r="JI165" s="516"/>
      <c r="JJ165" s="516"/>
      <c r="JK165" s="516"/>
      <c r="JL165" s="516"/>
      <c r="JM165" s="516"/>
      <c r="JN165" s="516"/>
      <c r="JO165" s="516"/>
      <c r="JP165" s="516"/>
      <c r="JQ165" s="516"/>
      <c r="JR165" s="516"/>
      <c r="JS165" s="516"/>
      <c r="JT165" s="516"/>
      <c r="JU165" s="516"/>
      <c r="JV165" s="516"/>
      <c r="JW165" s="516"/>
      <c r="JX165" s="516"/>
      <c r="JY165" s="516"/>
      <c r="JZ165" s="516"/>
      <c r="KA165" s="516"/>
      <c r="KB165" s="516"/>
      <c r="KC165" s="516"/>
      <c r="KD165" s="516"/>
      <c r="KE165" s="516"/>
      <c r="KF165" s="516"/>
      <c r="KG165" s="516"/>
      <c r="KH165" s="516"/>
      <c r="KI165" s="516"/>
      <c r="KJ165" s="516"/>
      <c r="KK165" s="516"/>
      <c r="KL165" s="516"/>
      <c r="KM165" s="516"/>
      <c r="KN165" s="516"/>
      <c r="KO165" s="516"/>
      <c r="KP165" s="516"/>
      <c r="KQ165" s="516"/>
      <c r="KR165" s="516"/>
      <c r="KS165" s="516"/>
      <c r="KT165" s="516"/>
      <c r="KU165" s="516"/>
      <c r="KV165" s="516"/>
      <c r="KW165" s="516"/>
      <c r="KX165" s="516"/>
      <c r="KY165" s="516"/>
      <c r="KZ165" s="516"/>
      <c r="LA165" s="516"/>
      <c r="LB165" s="516"/>
      <c r="LC165" s="516"/>
      <c r="LD165" s="516"/>
      <c r="LE165" s="516"/>
      <c r="LF165" s="516"/>
      <c r="LG165" s="516"/>
      <c r="LH165" s="516"/>
      <c r="LI165" s="516"/>
      <c r="LJ165" s="516"/>
      <c r="LK165" s="516"/>
      <c r="LL165" s="516"/>
      <c r="LM165" s="516"/>
      <c r="LN165" s="516"/>
      <c r="LO165" s="516"/>
      <c r="LP165" s="516"/>
      <c r="LQ165" s="516"/>
      <c r="LR165" s="516"/>
      <c r="LS165" s="516"/>
      <c r="LT165" s="516"/>
      <c r="LU165" s="516"/>
      <c r="LV165" s="516"/>
      <c r="LW165" s="516"/>
      <c r="LX165" s="516"/>
      <c r="LY165" s="516"/>
      <c r="LZ165" s="516"/>
      <c r="MA165" s="516"/>
      <c r="MB165" s="516"/>
      <c r="MC165" s="516"/>
      <c r="MD165" s="516"/>
      <c r="ME165" s="516"/>
      <c r="MF165" s="516"/>
      <c r="MG165" s="516"/>
      <c r="MH165" s="516"/>
      <c r="MI165" s="516"/>
      <c r="MJ165" s="516"/>
      <c r="MK165" s="516"/>
      <c r="ML165" s="516"/>
      <c r="MM165" s="516"/>
      <c r="MN165" s="516"/>
      <c r="MO165" s="516"/>
      <c r="MP165" s="516"/>
      <c r="MQ165" s="516"/>
      <c r="MR165" s="516"/>
      <c r="MS165" s="516"/>
      <c r="MT165" s="516"/>
      <c r="MU165" s="516"/>
      <c r="MV165" s="516"/>
      <c r="MW165" s="516"/>
      <c r="MX165" s="516"/>
      <c r="MY165" s="516"/>
      <c r="MZ165" s="516"/>
      <c r="NA165" s="516"/>
      <c r="NB165" s="516"/>
      <c r="NC165" s="516"/>
      <c r="ND165" s="516"/>
      <c r="NE165" s="516"/>
      <c r="NF165" s="516"/>
      <c r="NG165" s="516"/>
      <c r="NH165" s="516"/>
      <c r="NI165" s="516"/>
      <c r="NJ165" s="516"/>
      <c r="NK165" s="516"/>
      <c r="NL165" s="516"/>
      <c r="NM165" s="516"/>
      <c r="NN165" s="516"/>
      <c r="NO165" s="516"/>
      <c r="NP165" s="516"/>
      <c r="NQ165" s="516"/>
      <c r="NR165" s="516"/>
      <c r="NS165" s="516"/>
      <c r="NT165" s="516"/>
      <c r="NU165" s="516"/>
      <c r="NV165" s="516"/>
      <c r="NW165" s="516"/>
      <c r="NX165" s="516"/>
      <c r="NY165" s="516"/>
      <c r="NZ165" s="516"/>
      <c r="OA165" s="516"/>
      <c r="OB165" s="516"/>
      <c r="OC165" s="516"/>
      <c r="OD165" s="516"/>
      <c r="OE165" s="516"/>
      <c r="OF165" s="516"/>
      <c r="OG165" s="516"/>
      <c r="OH165" s="516"/>
      <c r="OI165" s="516"/>
      <c r="OJ165" s="516"/>
      <c r="OK165" s="516"/>
      <c r="OL165" s="516"/>
      <c r="OM165" s="516"/>
      <c r="ON165" s="516"/>
      <c r="OO165" s="516"/>
      <c r="OP165" s="516"/>
      <c r="OQ165" s="516"/>
      <c r="OR165" s="516"/>
      <c r="OS165" s="516"/>
      <c r="OT165" s="516"/>
      <c r="OU165" s="516"/>
      <c r="OV165" s="516"/>
      <c r="OW165" s="516"/>
      <c r="OX165" s="516"/>
      <c r="OY165" s="516"/>
      <c r="OZ165" s="516"/>
      <c r="PA165" s="516"/>
      <c r="PB165" s="516"/>
      <c r="PC165" s="516"/>
      <c r="PD165" s="516"/>
      <c r="PE165" s="516"/>
      <c r="PF165" s="516"/>
      <c r="PG165" s="516"/>
      <c r="PH165" s="516"/>
      <c r="PI165" s="516"/>
      <c r="PJ165" s="516"/>
      <c r="PK165" s="516"/>
      <c r="PL165" s="516"/>
      <c r="PM165" s="516"/>
      <c r="PN165" s="516"/>
      <c r="PO165" s="516"/>
      <c r="PP165" s="516"/>
      <c r="PQ165" s="516"/>
      <c r="PR165" s="516"/>
      <c r="PS165" s="516"/>
      <c r="PT165" s="516"/>
      <c r="PU165" s="516"/>
      <c r="PV165" s="516"/>
      <c r="PW165" s="516"/>
      <c r="PX165" s="516"/>
      <c r="PY165" s="516"/>
      <c r="PZ165" s="516"/>
      <c r="QA165" s="516"/>
      <c r="QB165" s="516"/>
      <c r="QC165" s="516"/>
      <c r="QD165" s="516"/>
      <c r="QE165" s="516"/>
      <c r="QF165" s="516"/>
      <c r="QG165" s="516"/>
      <c r="QH165" s="516"/>
      <c r="QI165" s="516"/>
      <c r="QJ165" s="516"/>
      <c r="QK165" s="516"/>
      <c r="QL165" s="516"/>
      <c r="QM165" s="516"/>
      <c r="QN165" s="516"/>
      <c r="QO165" s="516"/>
      <c r="QP165" s="516"/>
      <c r="QQ165" s="516"/>
      <c r="QR165" s="516"/>
      <c r="QS165" s="516"/>
      <c r="QT165" s="516"/>
      <c r="QU165" s="516"/>
      <c r="QV165" s="516"/>
      <c r="QW165" s="516"/>
      <c r="QX165" s="516"/>
      <c r="QY165" s="516"/>
      <c r="QZ165" s="516"/>
      <c r="RA165" s="516"/>
      <c r="RB165" s="516"/>
      <c r="RC165" s="516"/>
      <c r="RD165" s="516"/>
      <c r="RE165" s="516"/>
      <c r="RF165" s="516"/>
      <c r="RG165" s="516"/>
    </row>
    <row r="166" spans="5:475" x14ac:dyDescent="0.25">
      <c r="E166" s="516"/>
      <c r="F166" s="516"/>
      <c r="G166" s="516"/>
      <c r="H166" s="516"/>
      <c r="I166" s="516"/>
      <c r="J166" s="516"/>
      <c r="K166" s="516"/>
      <c r="L166" s="516"/>
      <c r="M166" s="516"/>
      <c r="N166" s="516"/>
      <c r="O166" s="516"/>
      <c r="P166" s="516"/>
      <c r="Q166" s="516"/>
      <c r="R166" s="516"/>
      <c r="S166" s="516"/>
      <c r="T166" s="516"/>
      <c r="U166" s="516"/>
      <c r="V166" s="516"/>
      <c r="W166" s="516"/>
      <c r="X166" s="516"/>
      <c r="Y166" s="516"/>
      <c r="Z166" s="516"/>
      <c r="AA166" s="516"/>
      <c r="AB166" s="516"/>
      <c r="AC166" s="516"/>
      <c r="AD166" s="516"/>
      <c r="AE166" s="516"/>
      <c r="AF166" s="516"/>
      <c r="AG166" s="516"/>
      <c r="AH166" s="516"/>
      <c r="AI166" s="516"/>
      <c r="AJ166" s="516"/>
      <c r="AK166" s="516"/>
      <c r="AL166" s="516"/>
      <c r="AM166" s="516"/>
      <c r="AN166" s="516"/>
      <c r="AO166" s="516"/>
      <c r="AP166" s="516"/>
      <c r="AQ166" s="516"/>
      <c r="AR166" s="516"/>
      <c r="AS166" s="516"/>
      <c r="AT166" s="516"/>
      <c r="AU166" s="516"/>
      <c r="AV166" s="516"/>
      <c r="AW166" s="516"/>
      <c r="AX166" s="516"/>
      <c r="AY166" s="516"/>
      <c r="AZ166" s="516"/>
      <c r="BA166" s="516"/>
      <c r="BB166" s="516"/>
      <c r="BC166" s="516"/>
      <c r="BD166" s="516"/>
      <c r="BE166" s="516"/>
      <c r="BF166" s="516"/>
      <c r="BG166" s="516"/>
      <c r="BH166" s="516"/>
      <c r="BI166" s="516"/>
      <c r="BJ166" s="516"/>
      <c r="BK166" s="516"/>
      <c r="BL166" s="516"/>
      <c r="BM166" s="516"/>
      <c r="BN166" s="516"/>
      <c r="BO166" s="516"/>
      <c r="BP166" s="516"/>
      <c r="BQ166" s="516"/>
      <c r="BR166" s="516"/>
      <c r="BS166" s="516"/>
      <c r="BT166" s="516"/>
      <c r="BU166" s="516"/>
      <c r="BV166" s="516"/>
      <c r="BW166" s="516"/>
      <c r="BX166" s="516"/>
      <c r="BY166" s="516"/>
      <c r="BZ166" s="516"/>
      <c r="CA166" s="516"/>
      <c r="CB166" s="516"/>
      <c r="CC166" s="516"/>
      <c r="CD166" s="516"/>
      <c r="CE166" s="516"/>
      <c r="CF166" s="516"/>
      <c r="CG166" s="516"/>
      <c r="CH166" s="516"/>
      <c r="CI166" s="516"/>
      <c r="CJ166" s="516"/>
      <c r="CK166" s="516"/>
      <c r="CL166" s="516"/>
      <c r="CM166" s="516"/>
      <c r="CN166" s="516"/>
      <c r="CO166" s="516"/>
      <c r="CP166" s="516"/>
      <c r="CQ166" s="516"/>
      <c r="CR166" s="516"/>
      <c r="CS166" s="516"/>
      <c r="CT166" s="516"/>
      <c r="CU166" s="516"/>
      <c r="CV166" s="516"/>
      <c r="CW166" s="516"/>
      <c r="CX166" s="516"/>
      <c r="CY166" s="516"/>
      <c r="CZ166" s="516"/>
      <c r="DA166" s="516"/>
      <c r="DB166" s="516"/>
      <c r="DC166" s="516"/>
      <c r="DD166" s="516"/>
      <c r="DE166" s="516"/>
      <c r="DF166" s="516"/>
      <c r="DG166" s="516"/>
      <c r="DH166" s="516"/>
      <c r="DI166" s="516"/>
      <c r="DJ166" s="516"/>
      <c r="DK166" s="516"/>
      <c r="DL166" s="516"/>
      <c r="DM166" s="516"/>
      <c r="DN166" s="516"/>
      <c r="DO166" s="516"/>
      <c r="DP166" s="516"/>
      <c r="DQ166" s="516"/>
      <c r="DR166" s="516"/>
      <c r="DS166" s="516"/>
      <c r="DT166" s="516"/>
      <c r="DU166" s="516"/>
      <c r="DV166" s="516"/>
      <c r="DW166" s="516"/>
      <c r="DX166" s="516"/>
      <c r="DY166" s="516"/>
      <c r="DZ166" s="516"/>
      <c r="EA166" s="516"/>
      <c r="EB166" s="516"/>
      <c r="EC166" s="516"/>
      <c r="ED166" s="516"/>
      <c r="EE166" s="516"/>
      <c r="EF166" s="516"/>
      <c r="EG166" s="516"/>
      <c r="EH166" s="516"/>
      <c r="EI166" s="516"/>
      <c r="EJ166" s="516"/>
      <c r="EK166" s="516"/>
      <c r="EL166" s="516"/>
      <c r="EM166" s="516"/>
      <c r="EN166" s="516"/>
      <c r="EO166" s="516"/>
      <c r="EP166" s="516"/>
      <c r="EQ166" s="516"/>
      <c r="ER166" s="516"/>
      <c r="ES166" s="516"/>
      <c r="ET166" s="516"/>
      <c r="EU166" s="516"/>
      <c r="EV166" s="516"/>
      <c r="EW166" s="516"/>
      <c r="EX166" s="516"/>
      <c r="EY166" s="516"/>
      <c r="EZ166" s="516"/>
      <c r="FA166" s="516"/>
      <c r="FB166" s="516"/>
      <c r="FC166" s="516"/>
      <c r="FD166" s="516"/>
      <c r="FE166" s="516"/>
      <c r="FF166" s="516"/>
      <c r="FG166" s="516"/>
      <c r="FH166" s="516"/>
      <c r="FI166" s="516"/>
      <c r="FJ166" s="516"/>
      <c r="FK166" s="516"/>
      <c r="FL166" s="516"/>
      <c r="FM166" s="516"/>
      <c r="FN166" s="516"/>
      <c r="FO166" s="516"/>
      <c r="FP166" s="516"/>
      <c r="FQ166" s="516"/>
      <c r="FR166" s="516"/>
      <c r="FS166" s="516"/>
      <c r="FT166" s="516"/>
      <c r="FU166" s="516"/>
      <c r="FV166" s="516"/>
      <c r="FW166" s="516"/>
      <c r="FX166" s="516"/>
      <c r="FY166" s="516"/>
      <c r="FZ166" s="516"/>
      <c r="GA166" s="516"/>
      <c r="GB166" s="516"/>
      <c r="GC166" s="516"/>
      <c r="GD166" s="516"/>
      <c r="GE166" s="516"/>
      <c r="GF166" s="516"/>
      <c r="GG166" s="516"/>
      <c r="GH166" s="516"/>
      <c r="GI166" s="516"/>
      <c r="GJ166" s="516"/>
      <c r="GK166" s="516"/>
      <c r="GL166" s="516"/>
      <c r="GM166" s="516"/>
      <c r="GN166" s="516"/>
      <c r="GO166" s="516"/>
      <c r="GP166" s="516"/>
      <c r="GQ166" s="516"/>
      <c r="GR166" s="516"/>
      <c r="GS166" s="516"/>
      <c r="GT166" s="516"/>
      <c r="GU166" s="516"/>
      <c r="GV166" s="516"/>
      <c r="GW166" s="516"/>
      <c r="GX166" s="516"/>
      <c r="GY166" s="516"/>
      <c r="GZ166" s="516"/>
      <c r="HA166" s="516"/>
      <c r="HB166" s="516"/>
      <c r="HC166" s="516"/>
      <c r="HD166" s="516"/>
      <c r="HE166" s="516"/>
      <c r="HF166" s="516"/>
      <c r="HG166" s="516"/>
      <c r="HH166" s="516"/>
      <c r="HI166" s="516"/>
      <c r="HJ166" s="516"/>
      <c r="HK166" s="516"/>
      <c r="HL166" s="516"/>
      <c r="HM166" s="516"/>
      <c r="HN166" s="516"/>
      <c r="HO166" s="516"/>
      <c r="HP166" s="516"/>
      <c r="HQ166" s="516"/>
      <c r="HR166" s="516"/>
      <c r="HS166" s="516"/>
      <c r="HT166" s="516"/>
      <c r="HU166" s="516"/>
      <c r="HV166" s="516"/>
      <c r="HW166" s="516"/>
      <c r="HX166" s="516"/>
      <c r="HY166" s="516"/>
      <c r="HZ166" s="516"/>
      <c r="IA166" s="516"/>
      <c r="IB166" s="516"/>
      <c r="IC166" s="516"/>
      <c r="ID166" s="516"/>
      <c r="IE166" s="516"/>
      <c r="IF166" s="516"/>
      <c r="IG166" s="516"/>
      <c r="IH166" s="516"/>
      <c r="II166" s="516"/>
      <c r="IJ166" s="516"/>
      <c r="IK166" s="516"/>
      <c r="IL166" s="516"/>
      <c r="IM166" s="516"/>
      <c r="IN166" s="516"/>
      <c r="IO166" s="516"/>
      <c r="IP166" s="516"/>
      <c r="IQ166" s="516"/>
      <c r="IR166" s="516"/>
      <c r="IS166" s="516"/>
      <c r="IT166" s="516"/>
      <c r="IU166" s="516"/>
      <c r="IV166" s="516"/>
      <c r="IW166" s="516"/>
      <c r="IX166" s="516"/>
      <c r="IY166" s="516"/>
      <c r="IZ166" s="516"/>
      <c r="JA166" s="516"/>
      <c r="JB166" s="516"/>
      <c r="JC166" s="516"/>
      <c r="JD166" s="516"/>
      <c r="JE166" s="516"/>
      <c r="JF166" s="516"/>
      <c r="JG166" s="516"/>
      <c r="JH166" s="516"/>
      <c r="JI166" s="516"/>
      <c r="JJ166" s="516"/>
      <c r="JK166" s="516"/>
      <c r="JL166" s="516"/>
      <c r="JM166" s="516"/>
      <c r="JN166" s="516"/>
      <c r="JO166" s="516"/>
      <c r="JP166" s="516"/>
      <c r="JQ166" s="516"/>
      <c r="JR166" s="516"/>
      <c r="JS166" s="516"/>
      <c r="JT166" s="516"/>
      <c r="JU166" s="516"/>
      <c r="JV166" s="516"/>
      <c r="JW166" s="516"/>
      <c r="JX166" s="516"/>
      <c r="JY166" s="516"/>
      <c r="JZ166" s="516"/>
      <c r="KA166" s="516"/>
      <c r="KB166" s="516"/>
      <c r="KC166" s="516"/>
      <c r="KD166" s="516"/>
      <c r="KE166" s="516"/>
      <c r="KF166" s="516"/>
      <c r="KG166" s="516"/>
      <c r="KH166" s="516"/>
      <c r="KI166" s="516"/>
      <c r="KJ166" s="516"/>
      <c r="KK166" s="516"/>
      <c r="KL166" s="516"/>
      <c r="KM166" s="516"/>
      <c r="KN166" s="516"/>
      <c r="KO166" s="516"/>
      <c r="KP166" s="516"/>
      <c r="KQ166" s="516"/>
      <c r="KR166" s="516"/>
      <c r="KS166" s="516"/>
      <c r="KT166" s="516"/>
      <c r="KU166" s="516"/>
      <c r="KV166" s="516"/>
      <c r="KW166" s="516"/>
      <c r="KX166" s="516"/>
      <c r="KY166" s="516"/>
      <c r="KZ166" s="516"/>
      <c r="LA166" s="516"/>
      <c r="LB166" s="516"/>
      <c r="LC166" s="516"/>
      <c r="LD166" s="516"/>
      <c r="LE166" s="516"/>
      <c r="LF166" s="516"/>
      <c r="LG166" s="516"/>
      <c r="LH166" s="516"/>
      <c r="LI166" s="516"/>
      <c r="LJ166" s="516"/>
      <c r="LK166" s="516"/>
      <c r="LL166" s="516"/>
      <c r="LM166" s="516"/>
      <c r="LN166" s="516"/>
      <c r="LO166" s="516"/>
      <c r="LP166" s="516"/>
      <c r="LQ166" s="516"/>
      <c r="LR166" s="516"/>
      <c r="LS166" s="516"/>
      <c r="LT166" s="516"/>
      <c r="LU166" s="516"/>
      <c r="LV166" s="516"/>
      <c r="LW166" s="516"/>
      <c r="LX166" s="516"/>
      <c r="LY166" s="516"/>
      <c r="LZ166" s="516"/>
      <c r="MA166" s="516"/>
      <c r="MB166" s="516"/>
      <c r="MC166" s="516"/>
      <c r="MD166" s="516"/>
      <c r="ME166" s="516"/>
      <c r="MF166" s="516"/>
      <c r="MG166" s="516"/>
      <c r="MH166" s="516"/>
      <c r="MI166" s="516"/>
      <c r="MJ166" s="516"/>
      <c r="MK166" s="516"/>
      <c r="ML166" s="516"/>
      <c r="MM166" s="516"/>
      <c r="MN166" s="516"/>
      <c r="MO166" s="516"/>
      <c r="MP166" s="516"/>
      <c r="MQ166" s="516"/>
      <c r="MR166" s="516"/>
      <c r="MS166" s="516"/>
      <c r="MT166" s="516"/>
      <c r="MU166" s="516"/>
      <c r="MV166" s="516"/>
      <c r="MW166" s="516"/>
      <c r="MX166" s="516"/>
      <c r="MY166" s="516"/>
      <c r="MZ166" s="516"/>
      <c r="NA166" s="516"/>
      <c r="NB166" s="516"/>
      <c r="NC166" s="516"/>
      <c r="ND166" s="516"/>
      <c r="NE166" s="516"/>
      <c r="NF166" s="516"/>
      <c r="NG166" s="516"/>
      <c r="NH166" s="516"/>
      <c r="NI166" s="516"/>
      <c r="NJ166" s="516"/>
      <c r="NK166" s="516"/>
      <c r="NL166" s="516"/>
      <c r="NM166" s="516"/>
      <c r="NN166" s="516"/>
      <c r="NO166" s="516"/>
      <c r="NP166" s="516"/>
      <c r="NQ166" s="516"/>
      <c r="NR166" s="516"/>
      <c r="NS166" s="516"/>
      <c r="NT166" s="516"/>
      <c r="NU166" s="516"/>
      <c r="NV166" s="516"/>
      <c r="NW166" s="516"/>
      <c r="NX166" s="516"/>
      <c r="NY166" s="516"/>
      <c r="NZ166" s="516"/>
      <c r="OA166" s="516"/>
      <c r="OB166" s="516"/>
      <c r="OC166" s="516"/>
      <c r="OD166" s="516"/>
      <c r="OE166" s="516"/>
      <c r="OF166" s="516"/>
      <c r="OG166" s="516"/>
      <c r="OH166" s="516"/>
      <c r="OI166" s="516"/>
      <c r="OJ166" s="516"/>
      <c r="OK166" s="516"/>
      <c r="OL166" s="516"/>
      <c r="OM166" s="516"/>
      <c r="ON166" s="516"/>
      <c r="OO166" s="516"/>
      <c r="OP166" s="516"/>
      <c r="OQ166" s="516"/>
      <c r="OR166" s="516"/>
      <c r="OS166" s="516"/>
      <c r="OT166" s="516"/>
      <c r="OU166" s="516"/>
      <c r="OV166" s="516"/>
      <c r="OW166" s="516"/>
      <c r="OX166" s="516"/>
      <c r="OY166" s="516"/>
      <c r="OZ166" s="516"/>
      <c r="PA166" s="516"/>
      <c r="PB166" s="516"/>
      <c r="PC166" s="516"/>
      <c r="PD166" s="516"/>
      <c r="PE166" s="516"/>
      <c r="PF166" s="516"/>
      <c r="PG166" s="516"/>
      <c r="PH166" s="516"/>
      <c r="PI166" s="516"/>
      <c r="PJ166" s="516"/>
      <c r="PK166" s="516"/>
      <c r="PL166" s="516"/>
      <c r="PM166" s="516"/>
      <c r="PN166" s="516"/>
      <c r="PO166" s="516"/>
      <c r="PP166" s="516"/>
      <c r="PQ166" s="516"/>
      <c r="PR166" s="516"/>
      <c r="PS166" s="516"/>
      <c r="PT166" s="516"/>
      <c r="PU166" s="516"/>
      <c r="PV166" s="516"/>
      <c r="PW166" s="516"/>
      <c r="PX166" s="516"/>
      <c r="PY166" s="516"/>
      <c r="PZ166" s="516"/>
      <c r="QA166" s="516"/>
      <c r="QB166" s="516"/>
      <c r="QC166" s="516"/>
      <c r="QD166" s="516"/>
      <c r="QE166" s="516"/>
      <c r="QF166" s="516"/>
      <c r="QG166" s="516"/>
      <c r="QH166" s="516"/>
      <c r="QI166" s="516"/>
      <c r="QJ166" s="516"/>
      <c r="QK166" s="516"/>
      <c r="QL166" s="516"/>
      <c r="QM166" s="516"/>
      <c r="QN166" s="516"/>
      <c r="QO166" s="516"/>
      <c r="QP166" s="516"/>
      <c r="QQ166" s="516"/>
      <c r="QR166" s="516"/>
      <c r="QS166" s="516"/>
      <c r="QT166" s="516"/>
      <c r="QU166" s="516"/>
      <c r="QV166" s="516"/>
      <c r="QW166" s="516"/>
      <c r="QX166" s="516"/>
      <c r="QY166" s="516"/>
      <c r="QZ166" s="516"/>
      <c r="RA166" s="516"/>
      <c r="RB166" s="516"/>
      <c r="RC166" s="516"/>
      <c r="RD166" s="516"/>
      <c r="RE166" s="516"/>
      <c r="RF166" s="516"/>
      <c r="RG166" s="516"/>
    </row>
    <row r="167" spans="5:475" x14ac:dyDescent="0.25">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516"/>
      <c r="AN167" s="516"/>
      <c r="AO167" s="516"/>
      <c r="AP167" s="516"/>
      <c r="AQ167" s="516"/>
      <c r="AR167" s="516"/>
      <c r="AS167" s="516"/>
      <c r="AT167" s="516"/>
      <c r="AU167" s="516"/>
      <c r="AV167" s="516"/>
      <c r="AW167" s="516"/>
      <c r="AX167" s="516"/>
      <c r="AY167" s="516"/>
      <c r="AZ167" s="516"/>
      <c r="BA167" s="516"/>
      <c r="BB167" s="516"/>
      <c r="BC167" s="516"/>
      <c r="BD167" s="516"/>
      <c r="BE167" s="516"/>
      <c r="BF167" s="516"/>
      <c r="BG167" s="516"/>
      <c r="BH167" s="516"/>
      <c r="BI167" s="516"/>
      <c r="BJ167" s="516"/>
      <c r="BK167" s="516"/>
      <c r="BL167" s="516"/>
      <c r="BM167" s="516"/>
      <c r="BN167" s="516"/>
      <c r="BO167" s="516"/>
      <c r="BP167" s="516"/>
      <c r="BQ167" s="516"/>
      <c r="BR167" s="516"/>
      <c r="BS167" s="516"/>
      <c r="BT167" s="516"/>
      <c r="BU167" s="516"/>
      <c r="BV167" s="516"/>
      <c r="BW167" s="516"/>
      <c r="BX167" s="516"/>
      <c r="BY167" s="516"/>
      <c r="BZ167" s="516"/>
      <c r="CA167" s="516"/>
      <c r="CB167" s="516"/>
      <c r="CC167" s="516"/>
      <c r="CD167" s="516"/>
      <c r="CE167" s="516"/>
      <c r="CF167" s="516"/>
      <c r="CG167" s="516"/>
      <c r="CH167" s="516"/>
      <c r="CI167" s="516"/>
      <c r="CJ167" s="516"/>
      <c r="CK167" s="516"/>
      <c r="CL167" s="516"/>
      <c r="CM167" s="516"/>
      <c r="CN167" s="516"/>
      <c r="CO167" s="516"/>
      <c r="CP167" s="516"/>
      <c r="CQ167" s="516"/>
      <c r="CR167" s="516"/>
      <c r="CS167" s="516"/>
      <c r="CT167" s="516"/>
      <c r="CU167" s="516"/>
      <c r="CV167" s="516"/>
      <c r="CW167" s="516"/>
      <c r="CX167" s="516"/>
      <c r="CY167" s="516"/>
      <c r="CZ167" s="516"/>
      <c r="DA167" s="516"/>
      <c r="DB167" s="516"/>
      <c r="DC167" s="516"/>
      <c r="DD167" s="516"/>
      <c r="DE167" s="516"/>
      <c r="DF167" s="516"/>
      <c r="DG167" s="516"/>
      <c r="DH167" s="516"/>
      <c r="DI167" s="516"/>
      <c r="DJ167" s="516"/>
      <c r="DK167" s="516"/>
      <c r="DL167" s="516"/>
      <c r="DM167" s="516"/>
      <c r="DN167" s="516"/>
      <c r="DO167" s="516"/>
      <c r="DP167" s="516"/>
      <c r="DQ167" s="516"/>
      <c r="DR167" s="516"/>
      <c r="DS167" s="516"/>
      <c r="DT167" s="516"/>
      <c r="DU167" s="516"/>
      <c r="DV167" s="516"/>
      <c r="DW167" s="516"/>
      <c r="DX167" s="516"/>
      <c r="DY167" s="516"/>
      <c r="DZ167" s="516"/>
      <c r="EA167" s="516"/>
      <c r="EB167" s="516"/>
      <c r="EC167" s="516"/>
      <c r="ED167" s="516"/>
      <c r="EE167" s="516"/>
      <c r="EF167" s="516"/>
      <c r="EG167" s="516"/>
      <c r="EH167" s="516"/>
      <c r="EI167" s="516"/>
      <c r="EJ167" s="516"/>
      <c r="EK167" s="516"/>
      <c r="EL167" s="516"/>
      <c r="EM167" s="516"/>
      <c r="EN167" s="516"/>
      <c r="EO167" s="516"/>
      <c r="EP167" s="516"/>
      <c r="EQ167" s="516"/>
      <c r="ER167" s="516"/>
      <c r="ES167" s="516"/>
      <c r="ET167" s="516"/>
      <c r="EU167" s="516"/>
      <c r="EV167" s="516"/>
      <c r="EW167" s="516"/>
      <c r="EX167" s="516"/>
      <c r="EY167" s="516"/>
      <c r="EZ167" s="516"/>
      <c r="FA167" s="516"/>
      <c r="FB167" s="516"/>
      <c r="FC167" s="516"/>
      <c r="FD167" s="516"/>
      <c r="FE167" s="516"/>
      <c r="FF167" s="516"/>
      <c r="FG167" s="516"/>
      <c r="FH167" s="516"/>
      <c r="FI167" s="516"/>
      <c r="FJ167" s="516"/>
      <c r="FK167" s="516"/>
      <c r="FL167" s="516"/>
      <c r="FM167" s="516"/>
      <c r="FN167" s="516"/>
      <c r="FO167" s="516"/>
      <c r="FP167" s="516"/>
      <c r="FQ167" s="516"/>
      <c r="FR167" s="516"/>
      <c r="FS167" s="516"/>
      <c r="FT167" s="516"/>
      <c r="FU167" s="516"/>
      <c r="FV167" s="516"/>
      <c r="FW167" s="516"/>
      <c r="FX167" s="516"/>
      <c r="FY167" s="516"/>
      <c r="FZ167" s="516"/>
      <c r="GA167" s="516"/>
      <c r="GB167" s="516"/>
      <c r="GC167" s="516"/>
      <c r="GD167" s="516"/>
      <c r="GE167" s="516"/>
      <c r="GF167" s="516"/>
      <c r="GG167" s="516"/>
      <c r="GH167" s="516"/>
      <c r="GI167" s="516"/>
      <c r="GJ167" s="516"/>
      <c r="GK167" s="516"/>
      <c r="GL167" s="516"/>
      <c r="GM167" s="516"/>
      <c r="GN167" s="516"/>
      <c r="GO167" s="516"/>
      <c r="GP167" s="516"/>
      <c r="GQ167" s="516"/>
      <c r="GR167" s="516"/>
      <c r="GS167" s="516"/>
      <c r="GT167" s="516"/>
      <c r="GU167" s="516"/>
      <c r="GV167" s="516"/>
      <c r="GW167" s="516"/>
      <c r="GX167" s="516"/>
      <c r="GY167" s="516"/>
      <c r="GZ167" s="516"/>
      <c r="HA167" s="516"/>
      <c r="HB167" s="516"/>
      <c r="HC167" s="516"/>
      <c r="HD167" s="516"/>
      <c r="HE167" s="516"/>
      <c r="HF167" s="516"/>
      <c r="HG167" s="516"/>
      <c r="HH167" s="516"/>
      <c r="HI167" s="516"/>
      <c r="HJ167" s="516"/>
      <c r="HK167" s="516"/>
      <c r="HL167" s="516"/>
      <c r="HM167" s="516"/>
      <c r="HN167" s="516"/>
      <c r="HO167" s="516"/>
      <c r="HP167" s="516"/>
      <c r="HQ167" s="516"/>
      <c r="HR167" s="516"/>
      <c r="HS167" s="516"/>
      <c r="HT167" s="516"/>
      <c r="HU167" s="516"/>
      <c r="HV167" s="516"/>
      <c r="HW167" s="516"/>
      <c r="HX167" s="516"/>
      <c r="HY167" s="516"/>
      <c r="HZ167" s="516"/>
      <c r="IA167" s="516"/>
      <c r="IB167" s="516"/>
      <c r="IC167" s="516"/>
      <c r="ID167" s="516"/>
      <c r="IE167" s="516"/>
      <c r="IF167" s="516"/>
      <c r="IG167" s="516"/>
      <c r="IH167" s="516"/>
      <c r="II167" s="516"/>
      <c r="IJ167" s="516"/>
      <c r="IK167" s="516"/>
      <c r="IL167" s="516"/>
      <c r="IM167" s="516"/>
      <c r="IN167" s="516"/>
      <c r="IO167" s="516"/>
      <c r="IP167" s="516"/>
      <c r="IQ167" s="516"/>
      <c r="IR167" s="516"/>
      <c r="IS167" s="516"/>
      <c r="IT167" s="516"/>
      <c r="IU167" s="516"/>
      <c r="IV167" s="516"/>
      <c r="IW167" s="516"/>
      <c r="IX167" s="516"/>
      <c r="IY167" s="516"/>
      <c r="IZ167" s="516"/>
      <c r="JA167" s="516"/>
      <c r="JB167" s="516"/>
      <c r="JC167" s="516"/>
      <c r="JD167" s="516"/>
      <c r="JE167" s="516"/>
      <c r="JF167" s="516"/>
      <c r="JG167" s="516"/>
      <c r="JH167" s="516"/>
      <c r="JI167" s="516"/>
      <c r="JJ167" s="516"/>
      <c r="JK167" s="516"/>
      <c r="JL167" s="516"/>
      <c r="JM167" s="516"/>
      <c r="JN167" s="516"/>
      <c r="JO167" s="516"/>
      <c r="JP167" s="516"/>
      <c r="JQ167" s="516"/>
      <c r="JR167" s="516"/>
      <c r="JS167" s="516"/>
      <c r="JT167" s="516"/>
      <c r="JU167" s="516"/>
      <c r="JV167" s="516"/>
      <c r="JW167" s="516"/>
      <c r="JX167" s="516"/>
      <c r="JY167" s="516"/>
      <c r="JZ167" s="516"/>
      <c r="KA167" s="516"/>
      <c r="KB167" s="516"/>
      <c r="KC167" s="516"/>
      <c r="KD167" s="516"/>
      <c r="KE167" s="516"/>
      <c r="KF167" s="516"/>
      <c r="KG167" s="516"/>
      <c r="KH167" s="516"/>
      <c r="KI167" s="516"/>
      <c r="KJ167" s="516"/>
      <c r="KK167" s="516"/>
      <c r="KL167" s="516"/>
      <c r="KM167" s="516"/>
      <c r="KN167" s="516"/>
      <c r="KO167" s="516"/>
      <c r="KP167" s="516"/>
      <c r="KQ167" s="516"/>
      <c r="KR167" s="516"/>
      <c r="KS167" s="516"/>
      <c r="KT167" s="516"/>
      <c r="KU167" s="516"/>
      <c r="KV167" s="516"/>
      <c r="KW167" s="516"/>
      <c r="KX167" s="516"/>
      <c r="KY167" s="516"/>
      <c r="KZ167" s="516"/>
      <c r="LA167" s="516"/>
      <c r="LB167" s="516"/>
      <c r="LC167" s="516"/>
      <c r="LD167" s="516"/>
      <c r="LE167" s="516"/>
      <c r="LF167" s="516"/>
      <c r="LG167" s="516"/>
      <c r="LH167" s="516"/>
      <c r="LI167" s="516"/>
      <c r="LJ167" s="516"/>
      <c r="LK167" s="516"/>
      <c r="LL167" s="516"/>
      <c r="LM167" s="516"/>
      <c r="LN167" s="516"/>
      <c r="LO167" s="516"/>
      <c r="LP167" s="516"/>
      <c r="LQ167" s="516"/>
      <c r="LR167" s="516"/>
      <c r="LS167" s="516"/>
      <c r="LT167" s="516"/>
      <c r="LU167" s="516"/>
      <c r="LV167" s="516"/>
      <c r="LW167" s="516"/>
      <c r="LX167" s="516"/>
      <c r="LY167" s="516"/>
      <c r="LZ167" s="516"/>
      <c r="MA167" s="516"/>
      <c r="MB167" s="516"/>
      <c r="MC167" s="516"/>
      <c r="MD167" s="516"/>
      <c r="ME167" s="516"/>
      <c r="MF167" s="516"/>
      <c r="MG167" s="516"/>
      <c r="MH167" s="516"/>
      <c r="MI167" s="516"/>
      <c r="MJ167" s="516"/>
      <c r="MK167" s="516"/>
      <c r="ML167" s="516"/>
      <c r="MM167" s="516"/>
      <c r="MN167" s="516"/>
      <c r="MO167" s="516"/>
      <c r="MP167" s="516"/>
      <c r="MQ167" s="516"/>
      <c r="MR167" s="516"/>
      <c r="MS167" s="516"/>
      <c r="MT167" s="516"/>
      <c r="MU167" s="516"/>
      <c r="MV167" s="516"/>
      <c r="MW167" s="516"/>
      <c r="MX167" s="516"/>
      <c r="MY167" s="516"/>
      <c r="MZ167" s="516"/>
      <c r="NA167" s="516"/>
      <c r="NB167" s="516"/>
      <c r="NC167" s="516"/>
      <c r="ND167" s="516"/>
      <c r="NE167" s="516"/>
      <c r="NF167" s="516"/>
      <c r="NG167" s="516"/>
      <c r="NH167" s="516"/>
      <c r="NI167" s="516"/>
      <c r="NJ167" s="516"/>
      <c r="NK167" s="516"/>
      <c r="NL167" s="516"/>
      <c r="NM167" s="516"/>
      <c r="NN167" s="516"/>
      <c r="NO167" s="516"/>
      <c r="NP167" s="516"/>
      <c r="NQ167" s="516"/>
      <c r="NR167" s="516"/>
      <c r="NS167" s="516"/>
      <c r="NT167" s="516"/>
      <c r="NU167" s="516"/>
      <c r="NV167" s="516"/>
      <c r="NW167" s="516"/>
      <c r="NX167" s="516"/>
      <c r="NY167" s="516"/>
      <c r="NZ167" s="516"/>
      <c r="OA167" s="516"/>
      <c r="OB167" s="516"/>
      <c r="OC167" s="516"/>
      <c r="OD167" s="516"/>
      <c r="OE167" s="516"/>
      <c r="OF167" s="516"/>
      <c r="OG167" s="516"/>
      <c r="OH167" s="516"/>
      <c r="OI167" s="516"/>
      <c r="OJ167" s="516"/>
      <c r="OK167" s="516"/>
      <c r="OL167" s="516"/>
      <c r="OM167" s="516"/>
      <c r="ON167" s="516"/>
      <c r="OO167" s="516"/>
      <c r="OP167" s="516"/>
      <c r="OQ167" s="516"/>
      <c r="OR167" s="516"/>
      <c r="OS167" s="516"/>
      <c r="OT167" s="516"/>
      <c r="OU167" s="516"/>
      <c r="OV167" s="516"/>
      <c r="OW167" s="516"/>
      <c r="OX167" s="516"/>
      <c r="OY167" s="516"/>
      <c r="OZ167" s="516"/>
      <c r="PA167" s="516"/>
      <c r="PB167" s="516"/>
      <c r="PC167" s="516"/>
      <c r="PD167" s="516"/>
      <c r="PE167" s="516"/>
      <c r="PF167" s="516"/>
      <c r="PG167" s="516"/>
      <c r="PH167" s="516"/>
      <c r="PI167" s="516"/>
      <c r="PJ167" s="516"/>
      <c r="PK167" s="516"/>
      <c r="PL167" s="516"/>
      <c r="PM167" s="516"/>
      <c r="PN167" s="516"/>
      <c r="PO167" s="516"/>
      <c r="PP167" s="516"/>
      <c r="PQ167" s="516"/>
      <c r="PR167" s="516"/>
      <c r="PS167" s="516"/>
      <c r="PT167" s="516"/>
      <c r="PU167" s="516"/>
      <c r="PV167" s="516"/>
      <c r="PW167" s="516"/>
      <c r="PX167" s="516"/>
      <c r="PY167" s="516"/>
      <c r="PZ167" s="516"/>
      <c r="QA167" s="516"/>
      <c r="QB167" s="516"/>
      <c r="QC167" s="516"/>
      <c r="QD167" s="516"/>
      <c r="QE167" s="516"/>
      <c r="QF167" s="516"/>
      <c r="QG167" s="516"/>
      <c r="QH167" s="516"/>
      <c r="QI167" s="516"/>
      <c r="QJ167" s="516"/>
      <c r="QK167" s="516"/>
      <c r="QL167" s="516"/>
      <c r="QM167" s="516"/>
      <c r="QN167" s="516"/>
      <c r="QO167" s="516"/>
      <c r="QP167" s="516"/>
      <c r="QQ167" s="516"/>
      <c r="QR167" s="516"/>
      <c r="QS167" s="516"/>
      <c r="QT167" s="516"/>
      <c r="QU167" s="516"/>
      <c r="QV167" s="516"/>
      <c r="QW167" s="516"/>
      <c r="QX167" s="516"/>
      <c r="QY167" s="516"/>
      <c r="QZ167" s="516"/>
      <c r="RA167" s="516"/>
      <c r="RB167" s="516"/>
      <c r="RC167" s="516"/>
      <c r="RD167" s="516"/>
      <c r="RE167" s="516"/>
      <c r="RF167" s="516"/>
      <c r="RG167" s="516"/>
    </row>
    <row r="168" spans="5:475" x14ac:dyDescent="0.25">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c r="AA168" s="516"/>
      <c r="AB168" s="516"/>
      <c r="AC168" s="516"/>
      <c r="AD168" s="516"/>
      <c r="AE168" s="516"/>
      <c r="AF168" s="516"/>
      <c r="AG168" s="516"/>
      <c r="AH168" s="516"/>
      <c r="AI168" s="516"/>
      <c r="AJ168" s="516"/>
      <c r="AK168" s="516"/>
      <c r="AL168" s="516"/>
      <c r="AM168" s="516"/>
      <c r="AN168" s="516"/>
      <c r="AO168" s="516"/>
      <c r="AP168" s="516"/>
      <c r="AQ168" s="516"/>
      <c r="AR168" s="516"/>
      <c r="AS168" s="516"/>
      <c r="AT168" s="516"/>
      <c r="AU168" s="516"/>
      <c r="AV168" s="516"/>
      <c r="AW168" s="516"/>
      <c r="AX168" s="516"/>
      <c r="AY168" s="516"/>
      <c r="AZ168" s="516"/>
      <c r="BA168" s="516"/>
      <c r="BB168" s="516"/>
      <c r="BC168" s="516"/>
      <c r="BD168" s="516"/>
      <c r="BE168" s="516"/>
      <c r="BF168" s="516"/>
      <c r="BG168" s="516"/>
      <c r="BH168" s="516"/>
      <c r="BI168" s="516"/>
      <c r="BJ168" s="516"/>
      <c r="BK168" s="516"/>
      <c r="BL168" s="516"/>
      <c r="BM168" s="516"/>
      <c r="BN168" s="516"/>
      <c r="BO168" s="516"/>
      <c r="BP168" s="516"/>
      <c r="BQ168" s="516"/>
      <c r="BR168" s="516"/>
      <c r="BS168" s="516"/>
      <c r="BT168" s="516"/>
      <c r="BU168" s="516"/>
      <c r="BV168" s="516"/>
      <c r="BW168" s="516"/>
      <c r="BX168" s="516"/>
      <c r="BY168" s="516"/>
      <c r="BZ168" s="516"/>
      <c r="CA168" s="516"/>
      <c r="CB168" s="516"/>
      <c r="CC168" s="516"/>
      <c r="CD168" s="516"/>
      <c r="CE168" s="516"/>
      <c r="CF168" s="516"/>
      <c r="CG168" s="516"/>
      <c r="CH168" s="516"/>
      <c r="CI168" s="516"/>
      <c r="CJ168" s="516"/>
      <c r="CK168" s="516"/>
      <c r="CL168" s="516"/>
      <c r="CM168" s="516"/>
      <c r="CN168" s="516"/>
      <c r="CO168" s="516"/>
      <c r="CP168" s="516"/>
      <c r="CQ168" s="516"/>
      <c r="CR168" s="516"/>
      <c r="CS168" s="516"/>
      <c r="CT168" s="516"/>
      <c r="CU168" s="516"/>
      <c r="CV168" s="516"/>
      <c r="CW168" s="516"/>
      <c r="CX168" s="516"/>
      <c r="CY168" s="516"/>
      <c r="CZ168" s="516"/>
      <c r="DA168" s="516"/>
      <c r="DB168" s="516"/>
      <c r="DC168" s="516"/>
      <c r="DD168" s="516"/>
      <c r="DE168" s="516"/>
      <c r="DF168" s="516"/>
      <c r="DG168" s="516"/>
      <c r="DH168" s="516"/>
      <c r="DI168" s="516"/>
      <c r="DJ168" s="516"/>
      <c r="DK168" s="516"/>
      <c r="DL168" s="516"/>
      <c r="DM168" s="516"/>
      <c r="DN168" s="516"/>
      <c r="DO168" s="516"/>
      <c r="DP168" s="516"/>
      <c r="DQ168" s="516"/>
      <c r="DR168" s="516"/>
      <c r="DS168" s="516"/>
      <c r="DT168" s="516"/>
      <c r="DU168" s="516"/>
      <c r="DV168" s="516"/>
      <c r="DW168" s="516"/>
      <c r="DX168" s="516"/>
      <c r="DY168" s="516"/>
      <c r="DZ168" s="516"/>
      <c r="EA168" s="516"/>
      <c r="EB168" s="516"/>
      <c r="EC168" s="516"/>
      <c r="ED168" s="516"/>
      <c r="EE168" s="516"/>
      <c r="EF168" s="516"/>
      <c r="EG168" s="516"/>
      <c r="EH168" s="516"/>
      <c r="EI168" s="516"/>
      <c r="EJ168" s="516"/>
      <c r="EK168" s="516"/>
      <c r="EL168" s="516"/>
      <c r="EM168" s="516"/>
      <c r="EN168" s="516"/>
      <c r="EO168" s="516"/>
      <c r="EP168" s="516"/>
      <c r="EQ168" s="516"/>
      <c r="ER168" s="516"/>
      <c r="ES168" s="516"/>
      <c r="ET168" s="516"/>
      <c r="EU168" s="516"/>
      <c r="EV168" s="516"/>
      <c r="EW168" s="516"/>
      <c r="EX168" s="516"/>
      <c r="EY168" s="516"/>
      <c r="EZ168" s="516"/>
      <c r="FA168" s="516"/>
      <c r="FB168" s="516"/>
      <c r="FC168" s="516"/>
      <c r="FD168" s="516"/>
      <c r="FE168" s="516"/>
      <c r="FF168" s="516"/>
      <c r="FG168" s="516"/>
      <c r="FH168" s="516"/>
      <c r="FI168" s="516"/>
      <c r="FJ168" s="516"/>
      <c r="FK168" s="516"/>
      <c r="FL168" s="516"/>
      <c r="FM168" s="516"/>
      <c r="FN168" s="516"/>
      <c r="FO168" s="516"/>
      <c r="FP168" s="516"/>
      <c r="FQ168" s="516"/>
      <c r="FR168" s="516"/>
      <c r="FS168" s="516"/>
      <c r="FT168" s="516"/>
      <c r="FU168" s="516"/>
      <c r="FV168" s="516"/>
      <c r="FW168" s="516"/>
      <c r="FX168" s="516"/>
      <c r="FY168" s="516"/>
      <c r="FZ168" s="516"/>
      <c r="GA168" s="516"/>
      <c r="GB168" s="516"/>
      <c r="GC168" s="516"/>
      <c r="GD168" s="516"/>
      <c r="GE168" s="516"/>
      <c r="GF168" s="516"/>
      <c r="GG168" s="516"/>
      <c r="GH168" s="516"/>
      <c r="GI168" s="516"/>
      <c r="GJ168" s="516"/>
      <c r="GK168" s="516"/>
      <c r="GL168" s="516"/>
      <c r="GM168" s="516"/>
      <c r="GN168" s="516"/>
      <c r="GO168" s="516"/>
      <c r="GP168" s="516"/>
      <c r="GQ168" s="516"/>
      <c r="GR168" s="516"/>
      <c r="GS168" s="516"/>
      <c r="GT168" s="516"/>
      <c r="GU168" s="516"/>
      <c r="GV168" s="516"/>
      <c r="GW168" s="516"/>
      <c r="GX168" s="516"/>
      <c r="GY168" s="516"/>
      <c r="GZ168" s="516"/>
      <c r="HA168" s="516"/>
      <c r="HB168" s="516"/>
      <c r="HC168" s="516"/>
      <c r="HD168" s="516"/>
      <c r="HE168" s="516"/>
      <c r="HF168" s="516"/>
      <c r="HG168" s="516"/>
      <c r="HH168" s="516"/>
      <c r="HI168" s="516"/>
      <c r="HJ168" s="516"/>
      <c r="HK168" s="516"/>
      <c r="HL168" s="516"/>
      <c r="HM168" s="516"/>
      <c r="HN168" s="516"/>
      <c r="HO168" s="516"/>
      <c r="HP168" s="516"/>
      <c r="HQ168" s="516"/>
      <c r="HR168" s="516"/>
      <c r="HS168" s="516"/>
      <c r="HT168" s="516"/>
      <c r="HU168" s="516"/>
      <c r="HV168" s="516"/>
      <c r="HW168" s="516"/>
      <c r="HX168" s="516"/>
      <c r="HY168" s="516"/>
      <c r="HZ168" s="516"/>
      <c r="IA168" s="516"/>
      <c r="IB168" s="516"/>
      <c r="IC168" s="516"/>
      <c r="ID168" s="516"/>
      <c r="IE168" s="516"/>
      <c r="IF168" s="516"/>
      <c r="IG168" s="516"/>
      <c r="IH168" s="516"/>
      <c r="II168" s="516"/>
      <c r="IJ168" s="516"/>
      <c r="IK168" s="516"/>
      <c r="IL168" s="516"/>
      <c r="IM168" s="516"/>
      <c r="IN168" s="516"/>
      <c r="IO168" s="516"/>
      <c r="IP168" s="516"/>
      <c r="IQ168" s="516"/>
      <c r="IR168" s="516"/>
      <c r="IS168" s="516"/>
      <c r="IT168" s="516"/>
      <c r="IU168" s="516"/>
      <c r="IV168" s="516"/>
      <c r="IW168" s="516"/>
      <c r="IX168" s="516"/>
      <c r="IY168" s="516"/>
      <c r="IZ168" s="516"/>
      <c r="JA168" s="516"/>
      <c r="JB168" s="516"/>
      <c r="JC168" s="516"/>
      <c r="JD168" s="516"/>
      <c r="JE168" s="516"/>
      <c r="JF168" s="516"/>
      <c r="JG168" s="516"/>
      <c r="JH168" s="516"/>
      <c r="JI168" s="516"/>
      <c r="JJ168" s="516"/>
      <c r="JK168" s="516"/>
      <c r="JL168" s="516"/>
      <c r="JM168" s="516"/>
      <c r="JN168" s="516"/>
      <c r="JO168" s="516"/>
      <c r="JP168" s="516"/>
      <c r="JQ168" s="516"/>
      <c r="JR168" s="516"/>
      <c r="JS168" s="516"/>
      <c r="JT168" s="516"/>
      <c r="JU168" s="516"/>
      <c r="JV168" s="516"/>
      <c r="JW168" s="516"/>
      <c r="JX168" s="516"/>
      <c r="JY168" s="516"/>
      <c r="JZ168" s="516"/>
      <c r="KA168" s="516"/>
      <c r="KB168" s="516"/>
      <c r="KC168" s="516"/>
      <c r="KD168" s="516"/>
      <c r="KE168" s="516"/>
      <c r="KF168" s="516"/>
      <c r="KG168" s="516"/>
      <c r="KH168" s="516"/>
      <c r="KI168" s="516"/>
      <c r="KJ168" s="516"/>
      <c r="KK168" s="516"/>
      <c r="KL168" s="516"/>
      <c r="KM168" s="516"/>
      <c r="KN168" s="516"/>
      <c r="KO168" s="516"/>
      <c r="KP168" s="516"/>
      <c r="KQ168" s="516"/>
      <c r="KR168" s="516"/>
      <c r="KS168" s="516"/>
      <c r="KT168" s="516"/>
      <c r="KU168" s="516"/>
      <c r="KV168" s="516"/>
      <c r="KW168" s="516"/>
      <c r="KX168" s="516"/>
      <c r="KY168" s="516"/>
      <c r="KZ168" s="516"/>
      <c r="LA168" s="516"/>
      <c r="LB168" s="516"/>
      <c r="LC168" s="516"/>
      <c r="LD168" s="516"/>
      <c r="LE168" s="516"/>
      <c r="LF168" s="516"/>
      <c r="LG168" s="516"/>
      <c r="LH168" s="516"/>
      <c r="LI168" s="516"/>
      <c r="LJ168" s="516"/>
      <c r="LK168" s="516"/>
      <c r="LL168" s="516"/>
      <c r="LM168" s="516"/>
      <c r="LN168" s="516"/>
      <c r="LO168" s="516"/>
      <c r="LP168" s="516"/>
      <c r="LQ168" s="516"/>
      <c r="LR168" s="516"/>
      <c r="LS168" s="516"/>
      <c r="LT168" s="516"/>
      <c r="LU168" s="516"/>
      <c r="LV168" s="516"/>
      <c r="LW168" s="516"/>
      <c r="LX168" s="516"/>
      <c r="LY168" s="516"/>
      <c r="LZ168" s="516"/>
      <c r="MA168" s="516"/>
      <c r="MB168" s="516"/>
      <c r="MC168" s="516"/>
      <c r="MD168" s="516"/>
      <c r="ME168" s="516"/>
      <c r="MF168" s="516"/>
      <c r="MG168" s="516"/>
      <c r="MH168" s="516"/>
      <c r="MI168" s="516"/>
      <c r="MJ168" s="516"/>
      <c r="MK168" s="516"/>
      <c r="ML168" s="516"/>
      <c r="MM168" s="516"/>
      <c r="MN168" s="516"/>
      <c r="MO168" s="516"/>
      <c r="MP168" s="516"/>
      <c r="MQ168" s="516"/>
      <c r="MR168" s="516"/>
      <c r="MS168" s="516"/>
      <c r="MT168" s="516"/>
      <c r="MU168" s="516"/>
      <c r="MV168" s="516"/>
      <c r="MW168" s="516"/>
      <c r="MX168" s="516"/>
      <c r="MY168" s="516"/>
      <c r="MZ168" s="516"/>
      <c r="NA168" s="516"/>
      <c r="NB168" s="516"/>
      <c r="NC168" s="516"/>
      <c r="ND168" s="516"/>
      <c r="NE168" s="516"/>
      <c r="NF168" s="516"/>
      <c r="NG168" s="516"/>
      <c r="NH168" s="516"/>
      <c r="NI168" s="516"/>
      <c r="NJ168" s="516"/>
      <c r="NK168" s="516"/>
      <c r="NL168" s="516"/>
      <c r="NM168" s="516"/>
      <c r="NN168" s="516"/>
      <c r="NO168" s="516"/>
      <c r="NP168" s="516"/>
      <c r="NQ168" s="516"/>
      <c r="NR168" s="516"/>
      <c r="NS168" s="516"/>
      <c r="NT168" s="516"/>
      <c r="NU168" s="516"/>
      <c r="NV168" s="516"/>
      <c r="NW168" s="516"/>
      <c r="NX168" s="516"/>
      <c r="NY168" s="516"/>
      <c r="NZ168" s="516"/>
      <c r="OA168" s="516"/>
      <c r="OB168" s="516"/>
      <c r="OC168" s="516"/>
      <c r="OD168" s="516"/>
      <c r="OE168" s="516"/>
      <c r="OF168" s="516"/>
      <c r="OG168" s="516"/>
      <c r="OH168" s="516"/>
      <c r="OI168" s="516"/>
      <c r="OJ168" s="516"/>
      <c r="OK168" s="516"/>
      <c r="OL168" s="516"/>
      <c r="OM168" s="516"/>
      <c r="ON168" s="516"/>
      <c r="OO168" s="516"/>
      <c r="OP168" s="516"/>
      <c r="OQ168" s="516"/>
      <c r="OR168" s="516"/>
      <c r="OS168" s="516"/>
      <c r="OT168" s="516"/>
      <c r="OU168" s="516"/>
      <c r="OV168" s="516"/>
      <c r="OW168" s="516"/>
      <c r="OX168" s="516"/>
      <c r="OY168" s="516"/>
      <c r="OZ168" s="516"/>
      <c r="PA168" s="516"/>
      <c r="PB168" s="516"/>
      <c r="PC168" s="516"/>
      <c r="PD168" s="516"/>
      <c r="PE168" s="516"/>
      <c r="PF168" s="516"/>
      <c r="PG168" s="516"/>
      <c r="PH168" s="516"/>
      <c r="PI168" s="516"/>
      <c r="PJ168" s="516"/>
      <c r="PK168" s="516"/>
      <c r="PL168" s="516"/>
      <c r="PM168" s="516"/>
      <c r="PN168" s="516"/>
      <c r="PO168" s="516"/>
      <c r="PP168" s="516"/>
      <c r="PQ168" s="516"/>
      <c r="PR168" s="516"/>
      <c r="PS168" s="516"/>
      <c r="PT168" s="516"/>
      <c r="PU168" s="516"/>
      <c r="PV168" s="516"/>
      <c r="PW168" s="516"/>
      <c r="PX168" s="516"/>
      <c r="PY168" s="516"/>
      <c r="PZ168" s="516"/>
      <c r="QA168" s="516"/>
      <c r="QB168" s="516"/>
      <c r="QC168" s="516"/>
      <c r="QD168" s="516"/>
      <c r="QE168" s="516"/>
      <c r="QF168" s="516"/>
      <c r="QG168" s="516"/>
      <c r="QH168" s="516"/>
      <c r="QI168" s="516"/>
      <c r="QJ168" s="516"/>
      <c r="QK168" s="516"/>
      <c r="QL168" s="516"/>
      <c r="QM168" s="516"/>
      <c r="QN168" s="516"/>
      <c r="QO168" s="516"/>
      <c r="QP168" s="516"/>
      <c r="QQ168" s="516"/>
      <c r="QR168" s="516"/>
      <c r="QS168" s="516"/>
      <c r="QT168" s="516"/>
      <c r="QU168" s="516"/>
      <c r="QV168" s="516"/>
      <c r="QW168" s="516"/>
      <c r="QX168" s="516"/>
      <c r="QY168" s="516"/>
      <c r="QZ168" s="516"/>
      <c r="RA168" s="516"/>
      <c r="RB168" s="516"/>
      <c r="RC168" s="516"/>
      <c r="RD168" s="516"/>
      <c r="RE168" s="516"/>
      <c r="RF168" s="516"/>
      <c r="RG168" s="516"/>
    </row>
    <row r="169" spans="5:475" x14ac:dyDescent="0.25">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516"/>
      <c r="AU169" s="516"/>
      <c r="AV169" s="516"/>
      <c r="AW169" s="516"/>
      <c r="AX169" s="516"/>
      <c r="AY169" s="516"/>
      <c r="AZ169" s="516"/>
      <c r="BA169" s="516"/>
      <c r="BB169" s="516"/>
      <c r="BC169" s="516"/>
      <c r="BD169" s="516"/>
      <c r="BE169" s="516"/>
      <c r="BF169" s="516"/>
      <c r="BG169" s="516"/>
      <c r="BH169" s="516"/>
      <c r="BI169" s="516"/>
      <c r="BJ169" s="516"/>
      <c r="BK169" s="516"/>
      <c r="BL169" s="516"/>
      <c r="BM169" s="516"/>
      <c r="BN169" s="516"/>
      <c r="BO169" s="516"/>
      <c r="BP169" s="516"/>
      <c r="BQ169" s="516"/>
      <c r="BR169" s="516"/>
      <c r="BS169" s="516"/>
      <c r="BT169" s="516"/>
      <c r="BU169" s="516"/>
      <c r="BV169" s="516"/>
      <c r="BW169" s="516"/>
      <c r="BX169" s="516"/>
      <c r="BY169" s="516"/>
      <c r="BZ169" s="516"/>
      <c r="CA169" s="516"/>
      <c r="CB169" s="516"/>
      <c r="CC169" s="516"/>
      <c r="CD169" s="516"/>
      <c r="CE169" s="516"/>
      <c r="CF169" s="516"/>
      <c r="CG169" s="516"/>
      <c r="CH169" s="516"/>
      <c r="CI169" s="516"/>
      <c r="CJ169" s="516"/>
      <c r="CK169" s="516"/>
      <c r="CL169" s="516"/>
      <c r="CM169" s="516"/>
      <c r="CN169" s="516"/>
      <c r="CO169" s="516"/>
      <c r="CP169" s="516"/>
      <c r="CQ169" s="516"/>
      <c r="CR169" s="516"/>
      <c r="CS169" s="516"/>
      <c r="CT169" s="516"/>
      <c r="CU169" s="516"/>
      <c r="CV169" s="516"/>
      <c r="CW169" s="516"/>
      <c r="CX169" s="516"/>
      <c r="CY169" s="516"/>
      <c r="CZ169" s="516"/>
      <c r="DA169" s="516"/>
      <c r="DB169" s="516"/>
      <c r="DC169" s="516"/>
      <c r="DD169" s="516"/>
      <c r="DE169" s="516"/>
      <c r="DF169" s="516"/>
      <c r="DG169" s="516"/>
      <c r="DH169" s="516"/>
      <c r="DI169" s="516"/>
      <c r="DJ169" s="516"/>
      <c r="DK169" s="516"/>
      <c r="DL169" s="516"/>
      <c r="DM169" s="516"/>
      <c r="DN169" s="516"/>
      <c r="DO169" s="516"/>
      <c r="DP169" s="516"/>
      <c r="DQ169" s="516"/>
      <c r="DR169" s="516"/>
      <c r="DS169" s="516"/>
      <c r="DT169" s="516"/>
      <c r="DU169" s="516"/>
      <c r="DV169" s="516"/>
      <c r="DW169" s="516"/>
      <c r="DX169" s="516"/>
      <c r="DY169" s="516"/>
      <c r="DZ169" s="516"/>
      <c r="EA169" s="516"/>
      <c r="EB169" s="516"/>
      <c r="EC169" s="516"/>
      <c r="ED169" s="516"/>
      <c r="EE169" s="516"/>
      <c r="EF169" s="516"/>
      <c r="EG169" s="516"/>
      <c r="EH169" s="516"/>
      <c r="EI169" s="516"/>
      <c r="EJ169" s="516"/>
      <c r="EK169" s="516"/>
      <c r="EL169" s="516"/>
      <c r="EM169" s="516"/>
      <c r="EN169" s="516"/>
      <c r="EO169" s="516"/>
      <c r="EP169" s="516"/>
      <c r="EQ169" s="516"/>
      <c r="ER169" s="516"/>
      <c r="ES169" s="516"/>
      <c r="ET169" s="516"/>
      <c r="EU169" s="516"/>
      <c r="EV169" s="516"/>
      <c r="EW169" s="516"/>
      <c r="EX169" s="516"/>
      <c r="EY169" s="516"/>
      <c r="EZ169" s="516"/>
      <c r="FA169" s="516"/>
      <c r="FB169" s="516"/>
      <c r="FC169" s="516"/>
      <c r="FD169" s="516"/>
      <c r="FE169" s="516"/>
      <c r="FF169" s="516"/>
      <c r="FG169" s="516"/>
      <c r="FH169" s="516"/>
      <c r="FI169" s="516"/>
      <c r="FJ169" s="516"/>
      <c r="FK169" s="516"/>
      <c r="FL169" s="516"/>
      <c r="FM169" s="516"/>
      <c r="FN169" s="516"/>
      <c r="FO169" s="516"/>
      <c r="FP169" s="516"/>
      <c r="FQ169" s="516"/>
      <c r="FR169" s="516"/>
      <c r="FS169" s="516"/>
      <c r="FT169" s="516"/>
      <c r="FU169" s="516"/>
      <c r="FV169" s="516"/>
      <c r="FW169" s="516"/>
      <c r="FX169" s="516"/>
      <c r="FY169" s="516"/>
      <c r="FZ169" s="516"/>
      <c r="GA169" s="516"/>
      <c r="GB169" s="516"/>
      <c r="GC169" s="516"/>
      <c r="GD169" s="516"/>
      <c r="GE169" s="516"/>
      <c r="GF169" s="516"/>
      <c r="GG169" s="516"/>
      <c r="GH169" s="516"/>
      <c r="GI169" s="516"/>
      <c r="GJ169" s="516"/>
      <c r="GK169" s="516"/>
      <c r="GL169" s="516"/>
      <c r="GM169" s="516"/>
      <c r="GN169" s="516"/>
      <c r="GO169" s="516"/>
      <c r="GP169" s="516"/>
      <c r="GQ169" s="516"/>
      <c r="GR169" s="516"/>
      <c r="GS169" s="516"/>
      <c r="GT169" s="516"/>
      <c r="GU169" s="516"/>
      <c r="GV169" s="516"/>
      <c r="GW169" s="516"/>
      <c r="GX169" s="516"/>
      <c r="GY169" s="516"/>
      <c r="GZ169" s="516"/>
      <c r="HA169" s="516"/>
      <c r="HB169" s="516"/>
      <c r="HC169" s="516"/>
      <c r="HD169" s="516"/>
      <c r="HE169" s="516"/>
      <c r="HF169" s="516"/>
      <c r="HG169" s="516"/>
      <c r="HH169" s="516"/>
      <c r="HI169" s="516"/>
      <c r="HJ169" s="516"/>
      <c r="HK169" s="516"/>
      <c r="HL169" s="516"/>
      <c r="HM169" s="516"/>
      <c r="HN169" s="516"/>
      <c r="HO169" s="516"/>
      <c r="HP169" s="516"/>
      <c r="HQ169" s="516"/>
      <c r="HR169" s="516"/>
      <c r="HS169" s="516"/>
      <c r="HT169" s="516"/>
      <c r="HU169" s="516"/>
      <c r="HV169" s="516"/>
      <c r="HW169" s="516"/>
      <c r="HX169" s="516"/>
      <c r="HY169" s="516"/>
      <c r="HZ169" s="516"/>
      <c r="IA169" s="516"/>
      <c r="IB169" s="516"/>
      <c r="IC169" s="516"/>
      <c r="ID169" s="516"/>
      <c r="IE169" s="516"/>
      <c r="IF169" s="516"/>
      <c r="IG169" s="516"/>
      <c r="IH169" s="516"/>
      <c r="II169" s="516"/>
      <c r="IJ169" s="516"/>
      <c r="IK169" s="516"/>
      <c r="IL169" s="516"/>
      <c r="IM169" s="516"/>
      <c r="IN169" s="516"/>
      <c r="IO169" s="516"/>
      <c r="IP169" s="516"/>
      <c r="IQ169" s="516"/>
      <c r="IR169" s="516"/>
      <c r="IS169" s="516"/>
      <c r="IT169" s="516"/>
      <c r="IU169" s="516"/>
      <c r="IV169" s="516"/>
      <c r="IW169" s="516"/>
      <c r="IX169" s="516"/>
      <c r="IY169" s="516"/>
      <c r="IZ169" s="516"/>
      <c r="JA169" s="516"/>
      <c r="JB169" s="516"/>
      <c r="JC169" s="516"/>
      <c r="JD169" s="516"/>
      <c r="JE169" s="516"/>
      <c r="JF169" s="516"/>
      <c r="JG169" s="516"/>
      <c r="JH169" s="516"/>
      <c r="JI169" s="516"/>
      <c r="JJ169" s="516"/>
      <c r="JK169" s="516"/>
      <c r="JL169" s="516"/>
      <c r="JM169" s="516"/>
      <c r="JN169" s="516"/>
      <c r="JO169" s="516"/>
      <c r="JP169" s="516"/>
      <c r="JQ169" s="516"/>
      <c r="JR169" s="516"/>
      <c r="JS169" s="516"/>
      <c r="JT169" s="516"/>
      <c r="JU169" s="516"/>
      <c r="JV169" s="516"/>
      <c r="JW169" s="516"/>
      <c r="JX169" s="516"/>
      <c r="JY169" s="516"/>
      <c r="JZ169" s="516"/>
      <c r="KA169" s="516"/>
      <c r="KB169" s="516"/>
      <c r="KC169" s="516"/>
      <c r="KD169" s="516"/>
      <c r="KE169" s="516"/>
      <c r="KF169" s="516"/>
      <c r="KG169" s="516"/>
      <c r="KH169" s="516"/>
      <c r="KI169" s="516"/>
      <c r="KJ169" s="516"/>
      <c r="KK169" s="516"/>
      <c r="KL169" s="516"/>
      <c r="KM169" s="516"/>
      <c r="KN169" s="516"/>
      <c r="KO169" s="516"/>
      <c r="KP169" s="516"/>
      <c r="KQ169" s="516"/>
      <c r="KR169" s="516"/>
      <c r="KS169" s="516"/>
      <c r="KT169" s="516"/>
      <c r="KU169" s="516"/>
      <c r="KV169" s="516"/>
      <c r="KW169" s="516"/>
      <c r="KX169" s="516"/>
      <c r="KY169" s="516"/>
      <c r="KZ169" s="516"/>
      <c r="LA169" s="516"/>
      <c r="LB169" s="516"/>
      <c r="LC169" s="516"/>
      <c r="LD169" s="516"/>
      <c r="LE169" s="516"/>
      <c r="LF169" s="516"/>
      <c r="LG169" s="516"/>
      <c r="LH169" s="516"/>
      <c r="LI169" s="516"/>
      <c r="LJ169" s="516"/>
      <c r="LK169" s="516"/>
      <c r="LL169" s="516"/>
      <c r="LM169" s="516"/>
      <c r="LN169" s="516"/>
      <c r="LO169" s="516"/>
      <c r="LP169" s="516"/>
      <c r="LQ169" s="516"/>
      <c r="LR169" s="516"/>
      <c r="LS169" s="516"/>
      <c r="LT169" s="516"/>
      <c r="LU169" s="516"/>
      <c r="LV169" s="516"/>
      <c r="LW169" s="516"/>
      <c r="LX169" s="516"/>
      <c r="LY169" s="516"/>
      <c r="LZ169" s="516"/>
      <c r="MA169" s="516"/>
      <c r="MB169" s="516"/>
      <c r="MC169" s="516"/>
      <c r="MD169" s="516"/>
      <c r="ME169" s="516"/>
      <c r="MF169" s="516"/>
      <c r="MG169" s="516"/>
      <c r="MH169" s="516"/>
      <c r="MI169" s="516"/>
      <c r="MJ169" s="516"/>
      <c r="MK169" s="516"/>
      <c r="ML169" s="516"/>
      <c r="MM169" s="516"/>
      <c r="MN169" s="516"/>
      <c r="MO169" s="516"/>
      <c r="MP169" s="516"/>
      <c r="MQ169" s="516"/>
      <c r="MR169" s="516"/>
      <c r="MS169" s="516"/>
      <c r="MT169" s="516"/>
      <c r="MU169" s="516"/>
      <c r="MV169" s="516"/>
      <c r="MW169" s="516"/>
      <c r="MX169" s="516"/>
      <c r="MY169" s="516"/>
      <c r="MZ169" s="516"/>
      <c r="NA169" s="516"/>
      <c r="NB169" s="516"/>
      <c r="NC169" s="516"/>
      <c r="ND169" s="516"/>
      <c r="NE169" s="516"/>
      <c r="NF169" s="516"/>
      <c r="NG169" s="516"/>
      <c r="NH169" s="516"/>
      <c r="NI169" s="516"/>
      <c r="NJ169" s="516"/>
      <c r="NK169" s="516"/>
      <c r="NL169" s="516"/>
      <c r="NM169" s="516"/>
      <c r="NN169" s="516"/>
      <c r="NO169" s="516"/>
      <c r="NP169" s="516"/>
      <c r="NQ169" s="516"/>
      <c r="NR169" s="516"/>
      <c r="NS169" s="516"/>
      <c r="NT169" s="516"/>
      <c r="NU169" s="516"/>
      <c r="NV169" s="516"/>
      <c r="NW169" s="516"/>
      <c r="NX169" s="516"/>
      <c r="NY169" s="516"/>
      <c r="NZ169" s="516"/>
      <c r="OA169" s="516"/>
      <c r="OB169" s="516"/>
      <c r="OC169" s="516"/>
      <c r="OD169" s="516"/>
      <c r="OE169" s="516"/>
      <c r="OF169" s="516"/>
      <c r="OG169" s="516"/>
      <c r="OH169" s="516"/>
      <c r="OI169" s="516"/>
      <c r="OJ169" s="516"/>
      <c r="OK169" s="516"/>
      <c r="OL169" s="516"/>
      <c r="OM169" s="516"/>
      <c r="ON169" s="516"/>
      <c r="OO169" s="516"/>
      <c r="OP169" s="516"/>
      <c r="OQ169" s="516"/>
      <c r="OR169" s="516"/>
      <c r="OS169" s="516"/>
      <c r="OT169" s="516"/>
      <c r="OU169" s="516"/>
      <c r="OV169" s="516"/>
      <c r="OW169" s="516"/>
      <c r="OX169" s="516"/>
      <c r="OY169" s="516"/>
      <c r="OZ169" s="516"/>
      <c r="PA169" s="516"/>
      <c r="PB169" s="516"/>
      <c r="PC169" s="516"/>
      <c r="PD169" s="516"/>
      <c r="PE169" s="516"/>
      <c r="PF169" s="516"/>
      <c r="PG169" s="516"/>
      <c r="PH169" s="516"/>
      <c r="PI169" s="516"/>
      <c r="PJ169" s="516"/>
      <c r="PK169" s="516"/>
      <c r="PL169" s="516"/>
      <c r="PM169" s="516"/>
      <c r="PN169" s="516"/>
      <c r="PO169" s="516"/>
      <c r="PP169" s="516"/>
      <c r="PQ169" s="516"/>
      <c r="PR169" s="516"/>
      <c r="PS169" s="516"/>
      <c r="PT169" s="516"/>
      <c r="PU169" s="516"/>
      <c r="PV169" s="516"/>
      <c r="PW169" s="516"/>
      <c r="PX169" s="516"/>
      <c r="PY169" s="516"/>
      <c r="PZ169" s="516"/>
      <c r="QA169" s="516"/>
      <c r="QB169" s="516"/>
      <c r="QC169" s="516"/>
      <c r="QD169" s="516"/>
      <c r="QE169" s="516"/>
      <c r="QF169" s="516"/>
      <c r="QG169" s="516"/>
      <c r="QH169" s="516"/>
      <c r="QI169" s="516"/>
      <c r="QJ169" s="516"/>
      <c r="QK169" s="516"/>
      <c r="QL169" s="516"/>
      <c r="QM169" s="516"/>
      <c r="QN169" s="516"/>
      <c r="QO169" s="516"/>
      <c r="QP169" s="516"/>
      <c r="QQ169" s="516"/>
      <c r="QR169" s="516"/>
      <c r="QS169" s="516"/>
      <c r="QT169" s="516"/>
      <c r="QU169" s="516"/>
      <c r="QV169" s="516"/>
      <c r="QW169" s="516"/>
      <c r="QX169" s="516"/>
      <c r="QY169" s="516"/>
      <c r="QZ169" s="516"/>
      <c r="RA169" s="516"/>
      <c r="RB169" s="516"/>
      <c r="RC169" s="516"/>
      <c r="RD169" s="516"/>
      <c r="RE169" s="516"/>
      <c r="RF169" s="516"/>
      <c r="RG169" s="516"/>
    </row>
    <row r="170" spans="5:475" x14ac:dyDescent="0.25">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c r="AB170" s="516"/>
      <c r="AC170" s="516"/>
      <c r="AD170" s="516"/>
      <c r="AE170" s="516"/>
      <c r="AF170" s="516"/>
      <c r="AG170" s="516"/>
      <c r="AH170" s="516"/>
      <c r="AI170" s="516"/>
      <c r="AJ170" s="516"/>
      <c r="AK170" s="516"/>
      <c r="AL170" s="516"/>
      <c r="AM170" s="516"/>
      <c r="AN170" s="516"/>
      <c r="AO170" s="516"/>
      <c r="AP170" s="516"/>
      <c r="AQ170" s="516"/>
      <c r="AR170" s="516"/>
      <c r="AS170" s="516"/>
      <c r="AT170" s="516"/>
      <c r="AU170" s="516"/>
      <c r="AV170" s="516"/>
      <c r="AW170" s="516"/>
      <c r="AX170" s="516"/>
      <c r="AY170" s="516"/>
      <c r="AZ170" s="516"/>
      <c r="BA170" s="516"/>
      <c r="BB170" s="516"/>
      <c r="BC170" s="516"/>
      <c r="BD170" s="516"/>
      <c r="BE170" s="516"/>
      <c r="BF170" s="516"/>
      <c r="BG170" s="516"/>
      <c r="BH170" s="516"/>
      <c r="BI170" s="516"/>
      <c r="BJ170" s="516"/>
      <c r="BK170" s="516"/>
      <c r="BL170" s="516"/>
      <c r="BM170" s="516"/>
      <c r="BN170" s="516"/>
      <c r="BO170" s="516"/>
      <c r="BP170" s="516"/>
      <c r="BQ170" s="516"/>
      <c r="BR170" s="516"/>
      <c r="BS170" s="516"/>
      <c r="BT170" s="516"/>
      <c r="BU170" s="516"/>
      <c r="BV170" s="516"/>
      <c r="BW170" s="516"/>
      <c r="BX170" s="516"/>
      <c r="BY170" s="516"/>
      <c r="BZ170" s="516"/>
      <c r="CA170" s="516"/>
      <c r="CB170" s="516"/>
      <c r="CC170" s="516"/>
      <c r="CD170" s="516"/>
      <c r="CE170" s="516"/>
      <c r="CF170" s="516"/>
      <c r="CG170" s="516"/>
      <c r="CH170" s="516"/>
      <c r="CI170" s="516"/>
      <c r="CJ170" s="516"/>
      <c r="CK170" s="516"/>
      <c r="CL170" s="516"/>
      <c r="CM170" s="516"/>
      <c r="CN170" s="516"/>
      <c r="CO170" s="516"/>
      <c r="CP170" s="516"/>
      <c r="CQ170" s="516"/>
      <c r="CR170" s="516"/>
      <c r="CS170" s="516"/>
      <c r="CT170" s="516"/>
      <c r="CU170" s="516"/>
      <c r="CV170" s="516"/>
      <c r="CW170" s="516"/>
      <c r="CX170" s="516"/>
      <c r="CY170" s="516"/>
      <c r="CZ170" s="516"/>
      <c r="DA170" s="516"/>
      <c r="DB170" s="516"/>
      <c r="DC170" s="516"/>
      <c r="DD170" s="516"/>
      <c r="DE170" s="516"/>
      <c r="DF170" s="516"/>
      <c r="DG170" s="516"/>
      <c r="DH170" s="516"/>
      <c r="DI170" s="516"/>
      <c r="DJ170" s="516"/>
      <c r="DK170" s="516"/>
      <c r="DL170" s="516"/>
      <c r="DM170" s="516"/>
      <c r="DN170" s="516"/>
      <c r="DO170" s="516"/>
      <c r="DP170" s="516"/>
      <c r="DQ170" s="516"/>
      <c r="DR170" s="516"/>
      <c r="DS170" s="516"/>
      <c r="DT170" s="516"/>
      <c r="DU170" s="516"/>
      <c r="DV170" s="516"/>
      <c r="DW170" s="516"/>
      <c r="DX170" s="516"/>
      <c r="DY170" s="516"/>
      <c r="DZ170" s="516"/>
      <c r="EA170" s="516"/>
      <c r="EB170" s="516"/>
      <c r="EC170" s="516"/>
      <c r="ED170" s="516"/>
      <c r="EE170" s="516"/>
      <c r="EF170" s="516"/>
      <c r="EG170" s="516"/>
      <c r="EH170" s="516"/>
      <c r="EI170" s="516"/>
      <c r="EJ170" s="516"/>
      <c r="EK170" s="516"/>
      <c r="EL170" s="516"/>
      <c r="EM170" s="516"/>
      <c r="EN170" s="516"/>
      <c r="EO170" s="516"/>
      <c r="EP170" s="516"/>
      <c r="EQ170" s="516"/>
      <c r="ER170" s="516"/>
      <c r="ES170" s="516"/>
      <c r="ET170" s="516"/>
      <c r="EU170" s="516"/>
      <c r="EV170" s="516"/>
      <c r="EW170" s="516"/>
      <c r="EX170" s="516"/>
      <c r="EY170" s="516"/>
      <c r="EZ170" s="516"/>
      <c r="FA170" s="516"/>
      <c r="FB170" s="516"/>
      <c r="FC170" s="516"/>
      <c r="FD170" s="516"/>
      <c r="FE170" s="516"/>
      <c r="FF170" s="516"/>
      <c r="FG170" s="516"/>
      <c r="FH170" s="516"/>
      <c r="FI170" s="516"/>
      <c r="FJ170" s="516"/>
      <c r="FK170" s="516"/>
      <c r="FL170" s="516"/>
      <c r="FM170" s="516"/>
      <c r="FN170" s="516"/>
      <c r="FO170" s="516"/>
      <c r="FP170" s="516"/>
      <c r="FQ170" s="516"/>
      <c r="FR170" s="516"/>
      <c r="FS170" s="516"/>
      <c r="FT170" s="516"/>
      <c r="FU170" s="516"/>
      <c r="FV170" s="516"/>
      <c r="FW170" s="516"/>
      <c r="FX170" s="516"/>
      <c r="FY170" s="516"/>
      <c r="FZ170" s="516"/>
      <c r="GA170" s="516"/>
      <c r="GB170" s="516"/>
      <c r="GC170" s="516"/>
      <c r="GD170" s="516"/>
      <c r="GE170" s="516"/>
      <c r="GF170" s="516"/>
      <c r="GG170" s="516"/>
      <c r="GH170" s="516"/>
      <c r="GI170" s="516"/>
      <c r="GJ170" s="516"/>
      <c r="GK170" s="516"/>
      <c r="GL170" s="516"/>
      <c r="GM170" s="516"/>
      <c r="GN170" s="516"/>
      <c r="GO170" s="516"/>
      <c r="GP170" s="516"/>
      <c r="GQ170" s="516"/>
      <c r="GR170" s="516"/>
      <c r="GS170" s="516"/>
      <c r="GT170" s="516"/>
      <c r="GU170" s="516"/>
      <c r="GV170" s="516"/>
      <c r="GW170" s="516"/>
      <c r="GX170" s="516"/>
      <c r="GY170" s="516"/>
      <c r="GZ170" s="516"/>
      <c r="HA170" s="516"/>
      <c r="HB170" s="516"/>
      <c r="HC170" s="516"/>
      <c r="HD170" s="516"/>
      <c r="HE170" s="516"/>
      <c r="HF170" s="516"/>
      <c r="HG170" s="516"/>
      <c r="HH170" s="516"/>
      <c r="HI170" s="516"/>
      <c r="HJ170" s="516"/>
      <c r="HK170" s="516"/>
      <c r="HL170" s="516"/>
      <c r="HM170" s="516"/>
      <c r="HN170" s="516"/>
      <c r="HO170" s="516"/>
      <c r="HP170" s="516"/>
      <c r="HQ170" s="516"/>
      <c r="HR170" s="516"/>
      <c r="HS170" s="516"/>
      <c r="HT170" s="516"/>
      <c r="HU170" s="516"/>
      <c r="HV170" s="516"/>
      <c r="HW170" s="516"/>
      <c r="HX170" s="516"/>
      <c r="HY170" s="516"/>
      <c r="HZ170" s="516"/>
      <c r="IA170" s="516"/>
      <c r="IB170" s="516"/>
      <c r="IC170" s="516"/>
      <c r="ID170" s="516"/>
      <c r="IE170" s="516"/>
      <c r="IF170" s="516"/>
      <c r="IG170" s="516"/>
      <c r="IH170" s="516"/>
      <c r="II170" s="516"/>
      <c r="IJ170" s="516"/>
      <c r="IK170" s="516"/>
      <c r="IL170" s="516"/>
      <c r="IM170" s="516"/>
      <c r="IN170" s="516"/>
      <c r="IO170" s="516"/>
      <c r="IP170" s="516"/>
      <c r="IQ170" s="516"/>
      <c r="IR170" s="516"/>
      <c r="IS170" s="516"/>
      <c r="IT170" s="516"/>
      <c r="IU170" s="516"/>
      <c r="IV170" s="516"/>
      <c r="IW170" s="516"/>
      <c r="IX170" s="516"/>
      <c r="IY170" s="516"/>
      <c r="IZ170" s="516"/>
      <c r="JA170" s="516"/>
      <c r="JB170" s="516"/>
      <c r="JC170" s="516"/>
      <c r="JD170" s="516"/>
      <c r="JE170" s="516"/>
      <c r="JF170" s="516"/>
      <c r="JG170" s="516"/>
      <c r="JH170" s="516"/>
      <c r="JI170" s="516"/>
      <c r="JJ170" s="516"/>
      <c r="JK170" s="516"/>
      <c r="JL170" s="516"/>
      <c r="JM170" s="516"/>
      <c r="JN170" s="516"/>
      <c r="JO170" s="516"/>
      <c r="JP170" s="516"/>
      <c r="JQ170" s="516"/>
      <c r="JR170" s="516"/>
      <c r="JS170" s="516"/>
      <c r="JT170" s="516"/>
      <c r="JU170" s="516"/>
      <c r="JV170" s="516"/>
      <c r="JW170" s="516"/>
      <c r="JX170" s="516"/>
      <c r="JY170" s="516"/>
      <c r="JZ170" s="516"/>
      <c r="KA170" s="516"/>
      <c r="KB170" s="516"/>
      <c r="KC170" s="516"/>
      <c r="KD170" s="516"/>
      <c r="KE170" s="516"/>
      <c r="KF170" s="516"/>
      <c r="KG170" s="516"/>
      <c r="KH170" s="516"/>
      <c r="KI170" s="516"/>
      <c r="KJ170" s="516"/>
      <c r="KK170" s="516"/>
      <c r="KL170" s="516"/>
      <c r="KM170" s="516"/>
      <c r="KN170" s="516"/>
      <c r="KO170" s="516"/>
      <c r="KP170" s="516"/>
      <c r="KQ170" s="516"/>
      <c r="KR170" s="516"/>
      <c r="KS170" s="516"/>
      <c r="KT170" s="516"/>
      <c r="KU170" s="516"/>
      <c r="KV170" s="516"/>
      <c r="KW170" s="516"/>
      <c r="KX170" s="516"/>
      <c r="KY170" s="516"/>
      <c r="KZ170" s="516"/>
      <c r="LA170" s="516"/>
      <c r="LB170" s="516"/>
      <c r="LC170" s="516"/>
      <c r="LD170" s="516"/>
      <c r="LE170" s="516"/>
      <c r="LF170" s="516"/>
      <c r="LG170" s="516"/>
      <c r="LH170" s="516"/>
      <c r="LI170" s="516"/>
      <c r="LJ170" s="516"/>
      <c r="LK170" s="516"/>
      <c r="LL170" s="516"/>
      <c r="LM170" s="516"/>
      <c r="LN170" s="516"/>
      <c r="LO170" s="516"/>
      <c r="LP170" s="516"/>
      <c r="LQ170" s="516"/>
      <c r="LR170" s="516"/>
      <c r="LS170" s="516"/>
      <c r="LT170" s="516"/>
      <c r="LU170" s="516"/>
      <c r="LV170" s="516"/>
      <c r="LW170" s="516"/>
      <c r="LX170" s="516"/>
      <c r="LY170" s="516"/>
      <c r="LZ170" s="516"/>
      <c r="MA170" s="516"/>
      <c r="MB170" s="516"/>
      <c r="MC170" s="516"/>
      <c r="MD170" s="516"/>
      <c r="ME170" s="516"/>
      <c r="MF170" s="516"/>
      <c r="MG170" s="516"/>
      <c r="MH170" s="516"/>
      <c r="MI170" s="516"/>
      <c r="MJ170" s="516"/>
      <c r="MK170" s="516"/>
      <c r="ML170" s="516"/>
      <c r="MM170" s="516"/>
      <c r="MN170" s="516"/>
      <c r="MO170" s="516"/>
      <c r="MP170" s="516"/>
      <c r="MQ170" s="516"/>
      <c r="MR170" s="516"/>
      <c r="MS170" s="516"/>
      <c r="MT170" s="516"/>
      <c r="MU170" s="516"/>
      <c r="MV170" s="516"/>
      <c r="MW170" s="516"/>
      <c r="MX170" s="516"/>
      <c r="MY170" s="516"/>
      <c r="MZ170" s="516"/>
      <c r="NA170" s="516"/>
      <c r="NB170" s="516"/>
      <c r="NC170" s="516"/>
      <c r="ND170" s="516"/>
      <c r="NE170" s="516"/>
      <c r="NF170" s="516"/>
      <c r="NG170" s="516"/>
      <c r="NH170" s="516"/>
      <c r="NI170" s="516"/>
      <c r="NJ170" s="516"/>
      <c r="NK170" s="516"/>
      <c r="NL170" s="516"/>
      <c r="NM170" s="516"/>
      <c r="NN170" s="516"/>
      <c r="NO170" s="516"/>
      <c r="NP170" s="516"/>
      <c r="NQ170" s="516"/>
      <c r="NR170" s="516"/>
      <c r="NS170" s="516"/>
      <c r="NT170" s="516"/>
      <c r="NU170" s="516"/>
      <c r="NV170" s="516"/>
      <c r="NW170" s="516"/>
      <c r="NX170" s="516"/>
      <c r="NY170" s="516"/>
      <c r="NZ170" s="516"/>
      <c r="OA170" s="516"/>
      <c r="OB170" s="516"/>
      <c r="OC170" s="516"/>
      <c r="OD170" s="516"/>
      <c r="OE170" s="516"/>
      <c r="OF170" s="516"/>
      <c r="OG170" s="516"/>
      <c r="OH170" s="516"/>
      <c r="OI170" s="516"/>
      <c r="OJ170" s="516"/>
      <c r="OK170" s="516"/>
      <c r="OL170" s="516"/>
      <c r="OM170" s="516"/>
      <c r="ON170" s="516"/>
      <c r="OO170" s="516"/>
      <c r="OP170" s="516"/>
      <c r="OQ170" s="516"/>
      <c r="OR170" s="516"/>
      <c r="OS170" s="516"/>
      <c r="OT170" s="516"/>
      <c r="OU170" s="516"/>
      <c r="OV170" s="516"/>
      <c r="OW170" s="516"/>
      <c r="OX170" s="516"/>
      <c r="OY170" s="516"/>
      <c r="OZ170" s="516"/>
      <c r="PA170" s="516"/>
      <c r="PB170" s="516"/>
      <c r="PC170" s="516"/>
      <c r="PD170" s="516"/>
      <c r="PE170" s="516"/>
      <c r="PF170" s="516"/>
      <c r="PG170" s="516"/>
      <c r="PH170" s="516"/>
      <c r="PI170" s="516"/>
      <c r="PJ170" s="516"/>
      <c r="PK170" s="516"/>
      <c r="PL170" s="516"/>
      <c r="PM170" s="516"/>
      <c r="PN170" s="516"/>
      <c r="PO170" s="516"/>
      <c r="PP170" s="516"/>
      <c r="PQ170" s="516"/>
      <c r="PR170" s="516"/>
      <c r="PS170" s="516"/>
      <c r="PT170" s="516"/>
      <c r="PU170" s="516"/>
      <c r="PV170" s="516"/>
      <c r="PW170" s="516"/>
      <c r="PX170" s="516"/>
      <c r="PY170" s="516"/>
      <c r="PZ170" s="516"/>
      <c r="QA170" s="516"/>
      <c r="QB170" s="516"/>
      <c r="QC170" s="516"/>
      <c r="QD170" s="516"/>
      <c r="QE170" s="516"/>
      <c r="QF170" s="516"/>
      <c r="QG170" s="516"/>
      <c r="QH170" s="516"/>
      <c r="QI170" s="516"/>
      <c r="QJ170" s="516"/>
      <c r="QK170" s="516"/>
      <c r="QL170" s="516"/>
      <c r="QM170" s="516"/>
      <c r="QN170" s="516"/>
      <c r="QO170" s="516"/>
      <c r="QP170" s="516"/>
      <c r="QQ170" s="516"/>
      <c r="QR170" s="516"/>
      <c r="QS170" s="516"/>
      <c r="QT170" s="516"/>
      <c r="QU170" s="516"/>
      <c r="QV170" s="516"/>
      <c r="QW170" s="516"/>
      <c r="QX170" s="516"/>
      <c r="QY170" s="516"/>
      <c r="QZ170" s="516"/>
      <c r="RA170" s="516"/>
      <c r="RB170" s="516"/>
      <c r="RC170" s="516"/>
      <c r="RD170" s="516"/>
      <c r="RE170" s="516"/>
      <c r="RF170" s="516"/>
      <c r="RG170" s="516"/>
    </row>
    <row r="171" spans="5:475" x14ac:dyDescent="0.25">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c r="AB171" s="516"/>
      <c r="AC171" s="516"/>
      <c r="AD171" s="516"/>
      <c r="AE171" s="516"/>
      <c r="AF171" s="516"/>
      <c r="AG171" s="516"/>
      <c r="AH171" s="516"/>
      <c r="AI171" s="516"/>
      <c r="AJ171" s="516"/>
      <c r="AK171" s="516"/>
      <c r="AL171" s="516"/>
      <c r="AM171" s="516"/>
      <c r="AN171" s="516"/>
      <c r="AO171" s="516"/>
      <c r="AP171" s="516"/>
      <c r="AQ171" s="516"/>
      <c r="AR171" s="516"/>
      <c r="AS171" s="516"/>
      <c r="AT171" s="516"/>
      <c r="AU171" s="516"/>
      <c r="AV171" s="516"/>
      <c r="AW171" s="516"/>
      <c r="AX171" s="516"/>
      <c r="AY171" s="516"/>
      <c r="AZ171" s="516"/>
      <c r="BA171" s="516"/>
      <c r="BB171" s="516"/>
      <c r="BC171" s="516"/>
      <c r="BD171" s="516"/>
      <c r="BE171" s="516"/>
      <c r="BF171" s="516"/>
      <c r="BG171" s="516"/>
      <c r="BH171" s="516"/>
      <c r="BI171" s="516"/>
      <c r="BJ171" s="516"/>
      <c r="BK171" s="516"/>
      <c r="BL171" s="516"/>
      <c r="BM171" s="516"/>
      <c r="BN171" s="516"/>
      <c r="BO171" s="516"/>
      <c r="BP171" s="516"/>
      <c r="BQ171" s="516"/>
      <c r="BR171" s="516"/>
      <c r="BS171" s="516"/>
      <c r="BT171" s="516"/>
      <c r="BU171" s="516"/>
      <c r="BV171" s="516"/>
      <c r="BW171" s="516"/>
      <c r="BX171" s="516"/>
      <c r="BY171" s="516"/>
      <c r="BZ171" s="516"/>
      <c r="CA171" s="516"/>
      <c r="CB171" s="516"/>
      <c r="CC171" s="516"/>
      <c r="CD171" s="516"/>
      <c r="CE171" s="516"/>
      <c r="CF171" s="516"/>
      <c r="CG171" s="516"/>
      <c r="CH171" s="516"/>
      <c r="CI171" s="516"/>
      <c r="CJ171" s="516"/>
      <c r="CK171" s="516"/>
      <c r="CL171" s="516"/>
      <c r="CM171" s="516"/>
      <c r="CN171" s="516"/>
      <c r="CO171" s="516"/>
      <c r="CP171" s="516"/>
      <c r="CQ171" s="516"/>
      <c r="CR171" s="516"/>
      <c r="CS171" s="516"/>
      <c r="CT171" s="516"/>
      <c r="CU171" s="516"/>
      <c r="CV171" s="516"/>
      <c r="CW171" s="516"/>
      <c r="CX171" s="516"/>
      <c r="CY171" s="516"/>
      <c r="CZ171" s="516"/>
      <c r="DA171" s="516"/>
      <c r="DB171" s="516"/>
      <c r="DC171" s="516"/>
      <c r="DD171" s="516"/>
      <c r="DE171" s="516"/>
      <c r="DF171" s="516"/>
      <c r="DG171" s="516"/>
      <c r="DH171" s="516"/>
      <c r="DI171" s="516"/>
      <c r="DJ171" s="516"/>
      <c r="DK171" s="516"/>
      <c r="DL171" s="516"/>
      <c r="DM171" s="516"/>
      <c r="DN171" s="516"/>
      <c r="DO171" s="516"/>
      <c r="DP171" s="516"/>
      <c r="DQ171" s="516"/>
      <c r="DR171" s="516"/>
      <c r="DS171" s="516"/>
      <c r="DT171" s="516"/>
      <c r="DU171" s="516"/>
      <c r="DV171" s="516"/>
      <c r="DW171" s="516"/>
      <c r="DX171" s="516"/>
      <c r="DY171" s="516"/>
      <c r="DZ171" s="516"/>
      <c r="EA171" s="516"/>
      <c r="EB171" s="516"/>
      <c r="EC171" s="516"/>
      <c r="ED171" s="516"/>
      <c r="EE171" s="516"/>
      <c r="EF171" s="516"/>
      <c r="EG171" s="516"/>
      <c r="EH171" s="516"/>
      <c r="EI171" s="516"/>
      <c r="EJ171" s="516"/>
      <c r="EK171" s="516"/>
      <c r="EL171" s="516"/>
      <c r="EM171" s="516"/>
      <c r="EN171" s="516"/>
      <c r="EO171" s="516"/>
      <c r="EP171" s="516"/>
      <c r="EQ171" s="516"/>
      <c r="ER171" s="516"/>
      <c r="ES171" s="516"/>
      <c r="ET171" s="516"/>
      <c r="EU171" s="516"/>
      <c r="EV171" s="516"/>
      <c r="EW171" s="516"/>
      <c r="EX171" s="516"/>
      <c r="EY171" s="516"/>
      <c r="EZ171" s="516"/>
      <c r="FA171" s="516"/>
      <c r="FB171" s="516"/>
      <c r="FC171" s="516"/>
      <c r="FD171" s="516"/>
      <c r="FE171" s="516"/>
      <c r="FF171" s="516"/>
      <c r="FG171" s="516"/>
      <c r="FH171" s="516"/>
      <c r="FI171" s="516"/>
      <c r="FJ171" s="516"/>
      <c r="FK171" s="516"/>
      <c r="FL171" s="516"/>
      <c r="FM171" s="516"/>
      <c r="FN171" s="516"/>
      <c r="FO171" s="516"/>
      <c r="FP171" s="516"/>
      <c r="FQ171" s="516"/>
      <c r="FR171" s="516"/>
      <c r="FS171" s="516"/>
      <c r="FT171" s="516"/>
      <c r="FU171" s="516"/>
      <c r="FV171" s="516"/>
      <c r="FW171" s="516"/>
      <c r="FX171" s="516"/>
      <c r="FY171" s="516"/>
      <c r="FZ171" s="516"/>
      <c r="GA171" s="516"/>
      <c r="GB171" s="516"/>
      <c r="GC171" s="516"/>
      <c r="GD171" s="516"/>
      <c r="GE171" s="516"/>
      <c r="GF171" s="516"/>
      <c r="GG171" s="516"/>
      <c r="GH171" s="516"/>
      <c r="GI171" s="516"/>
      <c r="GJ171" s="516"/>
      <c r="GK171" s="516"/>
      <c r="GL171" s="516"/>
      <c r="GM171" s="516"/>
      <c r="GN171" s="516"/>
      <c r="GO171" s="516"/>
      <c r="GP171" s="516"/>
      <c r="GQ171" s="516"/>
      <c r="GR171" s="516"/>
      <c r="GS171" s="516"/>
      <c r="GT171" s="516"/>
      <c r="GU171" s="516"/>
      <c r="GV171" s="516"/>
      <c r="GW171" s="516"/>
      <c r="GX171" s="516"/>
      <c r="GY171" s="516"/>
      <c r="GZ171" s="516"/>
      <c r="HA171" s="516"/>
      <c r="HB171" s="516"/>
      <c r="HC171" s="516"/>
      <c r="HD171" s="516"/>
      <c r="HE171" s="516"/>
      <c r="HF171" s="516"/>
      <c r="HG171" s="516"/>
      <c r="HH171" s="516"/>
      <c r="HI171" s="516"/>
      <c r="HJ171" s="516"/>
      <c r="HK171" s="516"/>
      <c r="HL171" s="516"/>
      <c r="HM171" s="516"/>
      <c r="HN171" s="516"/>
      <c r="HO171" s="516"/>
      <c r="HP171" s="516"/>
      <c r="HQ171" s="516"/>
      <c r="HR171" s="516"/>
      <c r="HS171" s="516"/>
      <c r="HT171" s="516"/>
      <c r="HU171" s="516"/>
      <c r="HV171" s="516"/>
      <c r="HW171" s="516"/>
      <c r="HX171" s="516"/>
      <c r="HY171" s="516"/>
      <c r="HZ171" s="516"/>
      <c r="IA171" s="516"/>
      <c r="IB171" s="516"/>
      <c r="IC171" s="516"/>
      <c r="ID171" s="516"/>
      <c r="IE171" s="516"/>
      <c r="IF171" s="516"/>
      <c r="IG171" s="516"/>
      <c r="IH171" s="516"/>
      <c r="II171" s="516"/>
      <c r="IJ171" s="516"/>
      <c r="IK171" s="516"/>
      <c r="IL171" s="516"/>
      <c r="IM171" s="516"/>
      <c r="IN171" s="516"/>
      <c r="IO171" s="516"/>
      <c r="IP171" s="516"/>
      <c r="IQ171" s="516"/>
      <c r="IR171" s="516"/>
      <c r="IS171" s="516"/>
      <c r="IT171" s="516"/>
      <c r="IU171" s="516"/>
      <c r="IV171" s="516"/>
      <c r="IW171" s="516"/>
      <c r="IX171" s="516"/>
      <c r="IY171" s="516"/>
      <c r="IZ171" s="516"/>
      <c r="JA171" s="516"/>
      <c r="JB171" s="516"/>
      <c r="JC171" s="516"/>
      <c r="JD171" s="516"/>
      <c r="JE171" s="516"/>
      <c r="JF171" s="516"/>
      <c r="JG171" s="516"/>
      <c r="JH171" s="516"/>
      <c r="JI171" s="516"/>
      <c r="JJ171" s="516"/>
      <c r="JK171" s="516"/>
      <c r="JL171" s="516"/>
      <c r="JM171" s="516"/>
      <c r="JN171" s="516"/>
      <c r="JO171" s="516"/>
      <c r="JP171" s="516"/>
      <c r="JQ171" s="516"/>
      <c r="JR171" s="516"/>
      <c r="JS171" s="516"/>
      <c r="JT171" s="516"/>
      <c r="JU171" s="516"/>
      <c r="JV171" s="516"/>
      <c r="JW171" s="516"/>
      <c r="JX171" s="516"/>
      <c r="JY171" s="516"/>
      <c r="JZ171" s="516"/>
      <c r="KA171" s="516"/>
      <c r="KB171" s="516"/>
      <c r="KC171" s="516"/>
      <c r="KD171" s="516"/>
      <c r="KE171" s="516"/>
      <c r="KF171" s="516"/>
      <c r="KG171" s="516"/>
      <c r="KH171" s="516"/>
      <c r="KI171" s="516"/>
      <c r="KJ171" s="516"/>
      <c r="KK171" s="516"/>
      <c r="KL171" s="516"/>
      <c r="KM171" s="516"/>
      <c r="KN171" s="516"/>
      <c r="KO171" s="516"/>
      <c r="KP171" s="516"/>
      <c r="KQ171" s="516"/>
      <c r="KR171" s="516"/>
      <c r="KS171" s="516"/>
      <c r="KT171" s="516"/>
      <c r="KU171" s="516"/>
      <c r="KV171" s="516"/>
      <c r="KW171" s="516"/>
      <c r="KX171" s="516"/>
      <c r="KY171" s="516"/>
      <c r="KZ171" s="516"/>
      <c r="LA171" s="516"/>
      <c r="LB171" s="516"/>
      <c r="LC171" s="516"/>
      <c r="LD171" s="516"/>
      <c r="LE171" s="516"/>
      <c r="LF171" s="516"/>
      <c r="LG171" s="516"/>
      <c r="LH171" s="516"/>
      <c r="LI171" s="516"/>
      <c r="LJ171" s="516"/>
      <c r="LK171" s="516"/>
      <c r="LL171" s="516"/>
      <c r="LM171" s="516"/>
      <c r="LN171" s="516"/>
      <c r="LO171" s="516"/>
      <c r="LP171" s="516"/>
      <c r="LQ171" s="516"/>
      <c r="LR171" s="516"/>
      <c r="LS171" s="516"/>
      <c r="LT171" s="516"/>
      <c r="LU171" s="516"/>
      <c r="LV171" s="516"/>
      <c r="LW171" s="516"/>
      <c r="LX171" s="516"/>
      <c r="LY171" s="516"/>
      <c r="LZ171" s="516"/>
      <c r="MA171" s="516"/>
      <c r="MB171" s="516"/>
      <c r="MC171" s="516"/>
      <c r="MD171" s="516"/>
      <c r="ME171" s="516"/>
      <c r="MF171" s="516"/>
      <c r="MG171" s="516"/>
      <c r="MH171" s="516"/>
      <c r="MI171" s="516"/>
      <c r="MJ171" s="516"/>
      <c r="MK171" s="516"/>
      <c r="ML171" s="516"/>
      <c r="MM171" s="516"/>
      <c r="MN171" s="516"/>
      <c r="MO171" s="516"/>
      <c r="MP171" s="516"/>
      <c r="MQ171" s="516"/>
      <c r="MR171" s="516"/>
      <c r="MS171" s="516"/>
      <c r="MT171" s="516"/>
      <c r="MU171" s="516"/>
      <c r="MV171" s="516"/>
      <c r="MW171" s="516"/>
      <c r="MX171" s="516"/>
      <c r="MY171" s="516"/>
      <c r="MZ171" s="516"/>
      <c r="NA171" s="516"/>
      <c r="NB171" s="516"/>
      <c r="NC171" s="516"/>
      <c r="ND171" s="516"/>
      <c r="NE171" s="516"/>
      <c r="NF171" s="516"/>
      <c r="NG171" s="516"/>
      <c r="NH171" s="516"/>
      <c r="NI171" s="516"/>
      <c r="NJ171" s="516"/>
      <c r="NK171" s="516"/>
      <c r="NL171" s="516"/>
      <c r="NM171" s="516"/>
      <c r="NN171" s="516"/>
      <c r="NO171" s="516"/>
      <c r="NP171" s="516"/>
      <c r="NQ171" s="516"/>
      <c r="NR171" s="516"/>
      <c r="NS171" s="516"/>
      <c r="NT171" s="516"/>
      <c r="NU171" s="516"/>
      <c r="NV171" s="516"/>
      <c r="NW171" s="516"/>
      <c r="NX171" s="516"/>
      <c r="NY171" s="516"/>
      <c r="NZ171" s="516"/>
      <c r="OA171" s="516"/>
      <c r="OB171" s="516"/>
      <c r="OC171" s="516"/>
      <c r="OD171" s="516"/>
      <c r="OE171" s="516"/>
      <c r="OF171" s="516"/>
      <c r="OG171" s="516"/>
      <c r="OH171" s="516"/>
      <c r="OI171" s="516"/>
      <c r="OJ171" s="516"/>
      <c r="OK171" s="516"/>
      <c r="OL171" s="516"/>
      <c r="OM171" s="516"/>
      <c r="ON171" s="516"/>
      <c r="OO171" s="516"/>
      <c r="OP171" s="516"/>
      <c r="OQ171" s="516"/>
      <c r="OR171" s="516"/>
      <c r="OS171" s="516"/>
      <c r="OT171" s="516"/>
      <c r="OU171" s="516"/>
      <c r="OV171" s="516"/>
      <c r="OW171" s="516"/>
      <c r="OX171" s="516"/>
      <c r="OY171" s="516"/>
      <c r="OZ171" s="516"/>
      <c r="PA171" s="516"/>
      <c r="PB171" s="516"/>
      <c r="PC171" s="516"/>
      <c r="PD171" s="516"/>
      <c r="PE171" s="516"/>
      <c r="PF171" s="516"/>
      <c r="PG171" s="516"/>
      <c r="PH171" s="516"/>
      <c r="PI171" s="516"/>
      <c r="PJ171" s="516"/>
      <c r="PK171" s="516"/>
      <c r="PL171" s="516"/>
      <c r="PM171" s="516"/>
      <c r="PN171" s="516"/>
      <c r="PO171" s="516"/>
      <c r="PP171" s="516"/>
      <c r="PQ171" s="516"/>
      <c r="PR171" s="516"/>
      <c r="PS171" s="516"/>
      <c r="PT171" s="516"/>
      <c r="PU171" s="516"/>
      <c r="PV171" s="516"/>
      <c r="PW171" s="516"/>
      <c r="PX171" s="516"/>
      <c r="PY171" s="516"/>
      <c r="PZ171" s="516"/>
      <c r="QA171" s="516"/>
      <c r="QB171" s="516"/>
      <c r="QC171" s="516"/>
      <c r="QD171" s="516"/>
      <c r="QE171" s="516"/>
      <c r="QF171" s="516"/>
      <c r="QG171" s="516"/>
      <c r="QH171" s="516"/>
      <c r="QI171" s="516"/>
      <c r="QJ171" s="516"/>
      <c r="QK171" s="516"/>
      <c r="QL171" s="516"/>
      <c r="QM171" s="516"/>
      <c r="QN171" s="516"/>
      <c r="QO171" s="516"/>
      <c r="QP171" s="516"/>
      <c r="QQ171" s="516"/>
      <c r="QR171" s="516"/>
      <c r="QS171" s="516"/>
      <c r="QT171" s="516"/>
      <c r="QU171" s="516"/>
      <c r="QV171" s="516"/>
      <c r="QW171" s="516"/>
      <c r="QX171" s="516"/>
      <c r="QY171" s="516"/>
      <c r="QZ171" s="516"/>
      <c r="RA171" s="516"/>
      <c r="RB171" s="516"/>
      <c r="RC171" s="516"/>
      <c r="RD171" s="516"/>
      <c r="RE171" s="516"/>
      <c r="RF171" s="516"/>
      <c r="RG171" s="516"/>
    </row>
    <row r="172" spans="5:475" x14ac:dyDescent="0.25">
      <c r="E172" s="516"/>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c r="AB172" s="516"/>
      <c r="AC172" s="516"/>
      <c r="AD172" s="516"/>
      <c r="AE172" s="516"/>
      <c r="AF172" s="516"/>
      <c r="AG172" s="516"/>
      <c r="AH172" s="516"/>
      <c r="AI172" s="516"/>
      <c r="AJ172" s="516"/>
      <c r="AK172" s="516"/>
      <c r="AL172" s="516"/>
      <c r="AM172" s="516"/>
      <c r="AN172" s="516"/>
      <c r="AO172" s="516"/>
      <c r="AP172" s="516"/>
      <c r="AQ172" s="516"/>
      <c r="AR172" s="516"/>
      <c r="AS172" s="516"/>
      <c r="AT172" s="516"/>
      <c r="AU172" s="516"/>
      <c r="AV172" s="516"/>
      <c r="AW172" s="516"/>
      <c r="AX172" s="516"/>
      <c r="AY172" s="516"/>
      <c r="AZ172" s="516"/>
      <c r="BA172" s="516"/>
      <c r="BB172" s="516"/>
      <c r="BC172" s="516"/>
      <c r="BD172" s="516"/>
      <c r="BE172" s="516"/>
      <c r="BF172" s="516"/>
      <c r="BG172" s="516"/>
      <c r="BH172" s="516"/>
      <c r="BI172" s="516"/>
      <c r="BJ172" s="516"/>
      <c r="BK172" s="516"/>
      <c r="BL172" s="516"/>
      <c r="BM172" s="516"/>
      <c r="BN172" s="516"/>
      <c r="BO172" s="516"/>
      <c r="BP172" s="516"/>
      <c r="BQ172" s="516"/>
      <c r="BR172" s="516"/>
      <c r="BS172" s="516"/>
      <c r="BT172" s="516"/>
      <c r="BU172" s="516"/>
      <c r="BV172" s="516"/>
      <c r="BW172" s="516"/>
      <c r="BX172" s="516"/>
      <c r="BY172" s="516"/>
      <c r="BZ172" s="516"/>
      <c r="CA172" s="516"/>
      <c r="CB172" s="516"/>
      <c r="CC172" s="516"/>
      <c r="CD172" s="516"/>
      <c r="CE172" s="516"/>
      <c r="CF172" s="516"/>
      <c r="CG172" s="516"/>
      <c r="CH172" s="516"/>
      <c r="CI172" s="516"/>
      <c r="CJ172" s="516"/>
      <c r="CK172" s="516"/>
      <c r="CL172" s="516"/>
      <c r="CM172" s="516"/>
      <c r="CN172" s="516"/>
      <c r="CO172" s="516"/>
      <c r="CP172" s="516"/>
      <c r="CQ172" s="516"/>
      <c r="CR172" s="516"/>
      <c r="CS172" s="516"/>
      <c r="CT172" s="516"/>
      <c r="CU172" s="516"/>
      <c r="CV172" s="516"/>
      <c r="CW172" s="516"/>
      <c r="CX172" s="516"/>
      <c r="CY172" s="516"/>
      <c r="CZ172" s="516"/>
      <c r="DA172" s="516"/>
      <c r="DB172" s="516"/>
      <c r="DC172" s="516"/>
      <c r="DD172" s="516"/>
      <c r="DE172" s="516"/>
      <c r="DF172" s="516"/>
      <c r="DG172" s="516"/>
      <c r="DH172" s="516"/>
      <c r="DI172" s="516"/>
      <c r="DJ172" s="516"/>
      <c r="DK172" s="516"/>
      <c r="DL172" s="516"/>
      <c r="DM172" s="516"/>
      <c r="DN172" s="516"/>
      <c r="DO172" s="516"/>
      <c r="DP172" s="516"/>
      <c r="DQ172" s="516"/>
      <c r="DR172" s="516"/>
      <c r="DS172" s="516"/>
      <c r="DT172" s="516"/>
      <c r="DU172" s="516"/>
      <c r="DV172" s="516"/>
      <c r="DW172" s="516"/>
      <c r="DX172" s="516"/>
      <c r="DY172" s="516"/>
      <c r="DZ172" s="516"/>
      <c r="EA172" s="516"/>
      <c r="EB172" s="516"/>
      <c r="EC172" s="516"/>
      <c r="ED172" s="516"/>
      <c r="EE172" s="516"/>
      <c r="EF172" s="516"/>
      <c r="EG172" s="516"/>
      <c r="EH172" s="516"/>
      <c r="EI172" s="516"/>
      <c r="EJ172" s="516"/>
      <c r="EK172" s="516"/>
      <c r="EL172" s="516"/>
      <c r="EM172" s="516"/>
      <c r="EN172" s="516"/>
      <c r="EO172" s="516"/>
      <c r="EP172" s="516"/>
      <c r="EQ172" s="516"/>
      <c r="ER172" s="516"/>
      <c r="ES172" s="516"/>
      <c r="ET172" s="516"/>
      <c r="EU172" s="516"/>
      <c r="EV172" s="516"/>
      <c r="EW172" s="516"/>
      <c r="EX172" s="516"/>
      <c r="EY172" s="516"/>
      <c r="EZ172" s="516"/>
      <c r="FA172" s="516"/>
      <c r="FB172" s="516"/>
      <c r="FC172" s="516"/>
      <c r="FD172" s="516"/>
      <c r="FE172" s="516"/>
      <c r="FF172" s="516"/>
      <c r="FG172" s="516"/>
      <c r="FH172" s="516"/>
      <c r="FI172" s="516"/>
      <c r="FJ172" s="516"/>
      <c r="FK172" s="516"/>
      <c r="FL172" s="516"/>
      <c r="FM172" s="516"/>
      <c r="FN172" s="516"/>
      <c r="FO172" s="516"/>
      <c r="FP172" s="516"/>
      <c r="FQ172" s="516"/>
      <c r="FR172" s="516"/>
      <c r="FS172" s="516"/>
      <c r="FT172" s="516"/>
      <c r="FU172" s="516"/>
      <c r="FV172" s="516"/>
      <c r="FW172" s="516"/>
      <c r="FX172" s="516"/>
      <c r="FY172" s="516"/>
      <c r="FZ172" s="516"/>
      <c r="GA172" s="516"/>
      <c r="GB172" s="516"/>
      <c r="GC172" s="516"/>
      <c r="GD172" s="516"/>
      <c r="GE172" s="516"/>
      <c r="GF172" s="516"/>
      <c r="GG172" s="516"/>
      <c r="GH172" s="516"/>
      <c r="GI172" s="516"/>
      <c r="GJ172" s="516"/>
      <c r="GK172" s="516"/>
      <c r="GL172" s="516"/>
      <c r="GM172" s="516"/>
      <c r="GN172" s="516"/>
      <c r="GO172" s="516"/>
      <c r="GP172" s="516"/>
      <c r="GQ172" s="516"/>
      <c r="GR172" s="516"/>
      <c r="GS172" s="516"/>
      <c r="GT172" s="516"/>
      <c r="GU172" s="516"/>
      <c r="GV172" s="516"/>
      <c r="GW172" s="516"/>
      <c r="GX172" s="516"/>
      <c r="GY172" s="516"/>
      <c r="GZ172" s="516"/>
      <c r="HA172" s="516"/>
      <c r="HB172" s="516"/>
      <c r="HC172" s="516"/>
      <c r="HD172" s="516"/>
      <c r="HE172" s="516"/>
      <c r="HF172" s="516"/>
      <c r="HG172" s="516"/>
      <c r="HH172" s="516"/>
      <c r="HI172" s="516"/>
      <c r="HJ172" s="516"/>
      <c r="HK172" s="516"/>
      <c r="HL172" s="516"/>
      <c r="HM172" s="516"/>
      <c r="HN172" s="516"/>
      <c r="HO172" s="516"/>
      <c r="HP172" s="516"/>
      <c r="HQ172" s="516"/>
      <c r="HR172" s="516"/>
      <c r="HS172" s="516"/>
      <c r="HT172" s="516"/>
      <c r="HU172" s="516"/>
      <c r="HV172" s="516"/>
      <c r="HW172" s="516"/>
      <c r="HX172" s="516"/>
      <c r="HY172" s="516"/>
      <c r="HZ172" s="516"/>
      <c r="IA172" s="516"/>
      <c r="IB172" s="516"/>
      <c r="IC172" s="516"/>
      <c r="ID172" s="516"/>
      <c r="IE172" s="516"/>
      <c r="IF172" s="516"/>
      <c r="IG172" s="516"/>
      <c r="IH172" s="516"/>
      <c r="II172" s="516"/>
      <c r="IJ172" s="516"/>
      <c r="IK172" s="516"/>
      <c r="IL172" s="516"/>
      <c r="IM172" s="516"/>
      <c r="IN172" s="516"/>
      <c r="IO172" s="516"/>
      <c r="IP172" s="516"/>
      <c r="IQ172" s="516"/>
      <c r="IR172" s="516"/>
      <c r="IS172" s="516"/>
      <c r="IT172" s="516"/>
      <c r="IU172" s="516"/>
      <c r="IV172" s="516"/>
      <c r="IW172" s="516"/>
      <c r="IX172" s="516"/>
      <c r="IY172" s="516"/>
      <c r="IZ172" s="516"/>
      <c r="JA172" s="516"/>
      <c r="JB172" s="516"/>
      <c r="JC172" s="516"/>
      <c r="JD172" s="516"/>
      <c r="JE172" s="516"/>
      <c r="JF172" s="516"/>
      <c r="JG172" s="516"/>
      <c r="JH172" s="516"/>
      <c r="JI172" s="516"/>
      <c r="JJ172" s="516"/>
      <c r="JK172" s="516"/>
      <c r="JL172" s="516"/>
      <c r="JM172" s="516"/>
      <c r="JN172" s="516"/>
      <c r="JO172" s="516"/>
      <c r="JP172" s="516"/>
      <c r="JQ172" s="516"/>
      <c r="JR172" s="516"/>
      <c r="JS172" s="516"/>
      <c r="JT172" s="516"/>
      <c r="JU172" s="516"/>
      <c r="JV172" s="516"/>
      <c r="JW172" s="516"/>
      <c r="JX172" s="516"/>
      <c r="JY172" s="516"/>
      <c r="JZ172" s="516"/>
      <c r="KA172" s="516"/>
      <c r="KB172" s="516"/>
      <c r="KC172" s="516"/>
      <c r="KD172" s="516"/>
      <c r="KE172" s="516"/>
      <c r="KF172" s="516"/>
      <c r="KG172" s="516"/>
      <c r="KH172" s="516"/>
      <c r="KI172" s="516"/>
      <c r="KJ172" s="516"/>
      <c r="KK172" s="516"/>
      <c r="KL172" s="516"/>
      <c r="KM172" s="516"/>
      <c r="KN172" s="516"/>
      <c r="KO172" s="516"/>
      <c r="KP172" s="516"/>
      <c r="KQ172" s="516"/>
      <c r="KR172" s="516"/>
      <c r="KS172" s="516"/>
      <c r="KT172" s="516"/>
      <c r="KU172" s="516"/>
      <c r="KV172" s="516"/>
      <c r="KW172" s="516"/>
      <c r="KX172" s="516"/>
      <c r="KY172" s="516"/>
      <c r="KZ172" s="516"/>
      <c r="LA172" s="516"/>
      <c r="LB172" s="516"/>
      <c r="LC172" s="516"/>
      <c r="LD172" s="516"/>
      <c r="LE172" s="516"/>
      <c r="LF172" s="516"/>
      <c r="LG172" s="516"/>
      <c r="LH172" s="516"/>
      <c r="LI172" s="516"/>
      <c r="LJ172" s="516"/>
      <c r="LK172" s="516"/>
      <c r="LL172" s="516"/>
      <c r="LM172" s="516"/>
      <c r="LN172" s="516"/>
      <c r="LO172" s="516"/>
      <c r="LP172" s="516"/>
      <c r="LQ172" s="516"/>
      <c r="LR172" s="516"/>
      <c r="LS172" s="516"/>
      <c r="LT172" s="516"/>
      <c r="LU172" s="516"/>
      <c r="LV172" s="516"/>
      <c r="LW172" s="516"/>
      <c r="LX172" s="516"/>
      <c r="LY172" s="516"/>
      <c r="LZ172" s="516"/>
      <c r="MA172" s="516"/>
      <c r="MB172" s="516"/>
      <c r="MC172" s="516"/>
      <c r="MD172" s="516"/>
      <c r="ME172" s="516"/>
      <c r="MF172" s="516"/>
      <c r="MG172" s="516"/>
      <c r="MH172" s="516"/>
      <c r="MI172" s="516"/>
      <c r="MJ172" s="516"/>
      <c r="MK172" s="516"/>
      <c r="ML172" s="516"/>
      <c r="MM172" s="516"/>
      <c r="MN172" s="516"/>
      <c r="MO172" s="516"/>
      <c r="MP172" s="516"/>
      <c r="MQ172" s="516"/>
      <c r="MR172" s="516"/>
      <c r="MS172" s="516"/>
      <c r="MT172" s="516"/>
      <c r="MU172" s="516"/>
      <c r="MV172" s="516"/>
      <c r="MW172" s="516"/>
      <c r="MX172" s="516"/>
      <c r="MY172" s="516"/>
      <c r="MZ172" s="516"/>
      <c r="NA172" s="516"/>
      <c r="NB172" s="516"/>
      <c r="NC172" s="516"/>
      <c r="ND172" s="516"/>
      <c r="NE172" s="516"/>
      <c r="NF172" s="516"/>
      <c r="NG172" s="516"/>
      <c r="NH172" s="516"/>
      <c r="NI172" s="516"/>
      <c r="NJ172" s="516"/>
      <c r="NK172" s="516"/>
      <c r="NL172" s="516"/>
      <c r="NM172" s="516"/>
      <c r="NN172" s="516"/>
      <c r="NO172" s="516"/>
      <c r="NP172" s="516"/>
      <c r="NQ172" s="516"/>
      <c r="NR172" s="516"/>
      <c r="NS172" s="516"/>
      <c r="NT172" s="516"/>
      <c r="NU172" s="516"/>
      <c r="NV172" s="516"/>
      <c r="NW172" s="516"/>
      <c r="NX172" s="516"/>
      <c r="NY172" s="516"/>
      <c r="NZ172" s="516"/>
      <c r="OA172" s="516"/>
      <c r="OB172" s="516"/>
      <c r="OC172" s="516"/>
      <c r="OD172" s="516"/>
      <c r="OE172" s="516"/>
      <c r="OF172" s="516"/>
      <c r="OG172" s="516"/>
      <c r="OH172" s="516"/>
      <c r="OI172" s="516"/>
      <c r="OJ172" s="516"/>
      <c r="OK172" s="516"/>
      <c r="OL172" s="516"/>
      <c r="OM172" s="516"/>
      <c r="ON172" s="516"/>
      <c r="OO172" s="516"/>
      <c r="OP172" s="516"/>
      <c r="OQ172" s="516"/>
      <c r="OR172" s="516"/>
      <c r="OS172" s="516"/>
      <c r="OT172" s="516"/>
      <c r="OU172" s="516"/>
      <c r="OV172" s="516"/>
      <c r="OW172" s="516"/>
      <c r="OX172" s="516"/>
      <c r="OY172" s="516"/>
      <c r="OZ172" s="516"/>
      <c r="PA172" s="516"/>
      <c r="PB172" s="516"/>
      <c r="PC172" s="516"/>
      <c r="PD172" s="516"/>
      <c r="PE172" s="516"/>
      <c r="PF172" s="516"/>
      <c r="PG172" s="516"/>
      <c r="PH172" s="516"/>
      <c r="PI172" s="516"/>
      <c r="PJ172" s="516"/>
      <c r="PK172" s="516"/>
      <c r="PL172" s="516"/>
      <c r="PM172" s="516"/>
      <c r="PN172" s="516"/>
      <c r="PO172" s="516"/>
      <c r="PP172" s="516"/>
      <c r="PQ172" s="516"/>
      <c r="PR172" s="516"/>
      <c r="PS172" s="516"/>
      <c r="PT172" s="516"/>
      <c r="PU172" s="516"/>
      <c r="PV172" s="516"/>
      <c r="PW172" s="516"/>
      <c r="PX172" s="516"/>
      <c r="PY172" s="516"/>
      <c r="PZ172" s="516"/>
      <c r="QA172" s="516"/>
      <c r="QB172" s="516"/>
      <c r="QC172" s="516"/>
      <c r="QD172" s="516"/>
      <c r="QE172" s="516"/>
      <c r="QF172" s="516"/>
      <c r="QG172" s="516"/>
      <c r="QH172" s="516"/>
      <c r="QI172" s="516"/>
      <c r="QJ172" s="516"/>
      <c r="QK172" s="516"/>
      <c r="QL172" s="516"/>
      <c r="QM172" s="516"/>
      <c r="QN172" s="516"/>
      <c r="QO172" s="516"/>
      <c r="QP172" s="516"/>
      <c r="QQ172" s="516"/>
      <c r="QR172" s="516"/>
      <c r="QS172" s="516"/>
      <c r="QT172" s="516"/>
      <c r="QU172" s="516"/>
      <c r="QV172" s="516"/>
      <c r="QW172" s="516"/>
      <c r="QX172" s="516"/>
      <c r="QY172" s="516"/>
      <c r="QZ172" s="516"/>
      <c r="RA172" s="516"/>
      <c r="RB172" s="516"/>
      <c r="RC172" s="516"/>
      <c r="RD172" s="516"/>
      <c r="RE172" s="516"/>
      <c r="RF172" s="516"/>
      <c r="RG172" s="516"/>
    </row>
    <row r="173" spans="5:475" x14ac:dyDescent="0.25">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6"/>
      <c r="AL173" s="516"/>
      <c r="AM173" s="516"/>
      <c r="AN173" s="516"/>
      <c r="AO173" s="516"/>
      <c r="AP173" s="516"/>
      <c r="AQ173" s="516"/>
      <c r="AR173" s="516"/>
      <c r="AS173" s="516"/>
      <c r="AT173" s="516"/>
      <c r="AU173" s="516"/>
      <c r="AV173" s="516"/>
      <c r="AW173" s="516"/>
      <c r="AX173" s="516"/>
      <c r="AY173" s="516"/>
      <c r="AZ173" s="516"/>
      <c r="BA173" s="516"/>
      <c r="BB173" s="516"/>
      <c r="BC173" s="516"/>
      <c r="BD173" s="516"/>
      <c r="BE173" s="516"/>
      <c r="BF173" s="516"/>
      <c r="BG173" s="516"/>
      <c r="BH173" s="516"/>
      <c r="BI173" s="516"/>
      <c r="BJ173" s="516"/>
      <c r="BK173" s="516"/>
      <c r="BL173" s="516"/>
      <c r="BM173" s="516"/>
      <c r="BN173" s="516"/>
      <c r="BO173" s="516"/>
      <c r="BP173" s="516"/>
      <c r="BQ173" s="516"/>
      <c r="BR173" s="516"/>
      <c r="BS173" s="516"/>
      <c r="BT173" s="516"/>
      <c r="BU173" s="516"/>
      <c r="BV173" s="516"/>
      <c r="BW173" s="516"/>
      <c r="BX173" s="516"/>
      <c r="BY173" s="516"/>
      <c r="BZ173" s="516"/>
      <c r="CA173" s="516"/>
      <c r="CB173" s="516"/>
      <c r="CC173" s="516"/>
      <c r="CD173" s="516"/>
      <c r="CE173" s="516"/>
      <c r="CF173" s="516"/>
      <c r="CG173" s="516"/>
      <c r="CH173" s="516"/>
      <c r="CI173" s="516"/>
      <c r="CJ173" s="516"/>
      <c r="CK173" s="516"/>
      <c r="CL173" s="516"/>
      <c r="CM173" s="516"/>
      <c r="CN173" s="516"/>
      <c r="CO173" s="516"/>
      <c r="CP173" s="516"/>
      <c r="CQ173" s="516"/>
      <c r="CR173" s="516"/>
      <c r="CS173" s="516"/>
      <c r="CT173" s="516"/>
      <c r="CU173" s="516"/>
      <c r="CV173" s="516"/>
      <c r="CW173" s="516"/>
      <c r="CX173" s="516"/>
      <c r="CY173" s="516"/>
      <c r="CZ173" s="516"/>
      <c r="DA173" s="516"/>
      <c r="DB173" s="516"/>
      <c r="DC173" s="516"/>
      <c r="DD173" s="516"/>
      <c r="DE173" s="516"/>
      <c r="DF173" s="516"/>
      <c r="DG173" s="516"/>
      <c r="DH173" s="516"/>
      <c r="DI173" s="516"/>
      <c r="DJ173" s="516"/>
      <c r="DK173" s="516"/>
      <c r="DL173" s="516"/>
      <c r="DM173" s="516"/>
      <c r="DN173" s="516"/>
      <c r="DO173" s="516"/>
      <c r="DP173" s="516"/>
      <c r="DQ173" s="516"/>
      <c r="DR173" s="516"/>
      <c r="DS173" s="516"/>
      <c r="DT173" s="516"/>
      <c r="DU173" s="516"/>
      <c r="DV173" s="516"/>
      <c r="DW173" s="516"/>
      <c r="DX173" s="516"/>
      <c r="DY173" s="516"/>
      <c r="DZ173" s="516"/>
      <c r="EA173" s="516"/>
      <c r="EB173" s="516"/>
      <c r="EC173" s="516"/>
      <c r="ED173" s="516"/>
      <c r="EE173" s="516"/>
      <c r="EF173" s="516"/>
      <c r="EG173" s="516"/>
      <c r="EH173" s="516"/>
      <c r="EI173" s="516"/>
      <c r="EJ173" s="516"/>
      <c r="EK173" s="516"/>
      <c r="EL173" s="516"/>
      <c r="EM173" s="516"/>
      <c r="EN173" s="516"/>
      <c r="EO173" s="516"/>
      <c r="EP173" s="516"/>
      <c r="EQ173" s="516"/>
      <c r="ER173" s="516"/>
      <c r="ES173" s="516"/>
      <c r="ET173" s="516"/>
      <c r="EU173" s="516"/>
      <c r="EV173" s="516"/>
      <c r="EW173" s="516"/>
      <c r="EX173" s="516"/>
      <c r="EY173" s="516"/>
      <c r="EZ173" s="516"/>
      <c r="FA173" s="516"/>
      <c r="FB173" s="516"/>
      <c r="FC173" s="516"/>
      <c r="FD173" s="516"/>
      <c r="FE173" s="516"/>
      <c r="FF173" s="516"/>
      <c r="FG173" s="516"/>
      <c r="FH173" s="516"/>
      <c r="FI173" s="516"/>
      <c r="FJ173" s="516"/>
      <c r="FK173" s="516"/>
      <c r="FL173" s="516"/>
      <c r="FM173" s="516"/>
      <c r="FN173" s="516"/>
      <c r="FO173" s="516"/>
      <c r="FP173" s="516"/>
      <c r="FQ173" s="516"/>
      <c r="FR173" s="516"/>
      <c r="FS173" s="516"/>
      <c r="FT173" s="516"/>
      <c r="FU173" s="516"/>
      <c r="FV173" s="516"/>
      <c r="FW173" s="516"/>
      <c r="FX173" s="516"/>
      <c r="FY173" s="516"/>
      <c r="FZ173" s="516"/>
      <c r="GA173" s="516"/>
      <c r="GB173" s="516"/>
      <c r="GC173" s="516"/>
      <c r="GD173" s="516"/>
      <c r="GE173" s="516"/>
      <c r="GF173" s="516"/>
      <c r="GG173" s="516"/>
      <c r="GH173" s="516"/>
      <c r="GI173" s="516"/>
      <c r="GJ173" s="516"/>
      <c r="GK173" s="516"/>
      <c r="GL173" s="516"/>
      <c r="GM173" s="516"/>
      <c r="GN173" s="516"/>
      <c r="GO173" s="516"/>
      <c r="GP173" s="516"/>
      <c r="GQ173" s="516"/>
      <c r="GR173" s="516"/>
      <c r="GS173" s="516"/>
      <c r="GT173" s="516"/>
      <c r="GU173" s="516"/>
      <c r="GV173" s="516"/>
      <c r="GW173" s="516"/>
      <c r="GX173" s="516"/>
      <c r="GY173" s="516"/>
      <c r="GZ173" s="516"/>
      <c r="HA173" s="516"/>
      <c r="HB173" s="516"/>
      <c r="HC173" s="516"/>
      <c r="HD173" s="516"/>
      <c r="HE173" s="516"/>
      <c r="HF173" s="516"/>
      <c r="HG173" s="516"/>
      <c r="HH173" s="516"/>
      <c r="HI173" s="516"/>
      <c r="HJ173" s="516"/>
      <c r="HK173" s="516"/>
      <c r="HL173" s="516"/>
      <c r="HM173" s="516"/>
      <c r="HN173" s="516"/>
      <c r="HO173" s="516"/>
      <c r="HP173" s="516"/>
      <c r="HQ173" s="516"/>
      <c r="HR173" s="516"/>
      <c r="HS173" s="516"/>
      <c r="HT173" s="516"/>
      <c r="HU173" s="516"/>
      <c r="HV173" s="516"/>
      <c r="HW173" s="516"/>
      <c r="HX173" s="516"/>
      <c r="HY173" s="516"/>
      <c r="HZ173" s="516"/>
      <c r="IA173" s="516"/>
      <c r="IB173" s="516"/>
      <c r="IC173" s="516"/>
      <c r="ID173" s="516"/>
      <c r="IE173" s="516"/>
      <c r="IF173" s="516"/>
      <c r="IG173" s="516"/>
      <c r="IH173" s="516"/>
      <c r="II173" s="516"/>
      <c r="IJ173" s="516"/>
      <c r="IK173" s="516"/>
      <c r="IL173" s="516"/>
      <c r="IM173" s="516"/>
      <c r="IN173" s="516"/>
      <c r="IO173" s="516"/>
      <c r="IP173" s="516"/>
      <c r="IQ173" s="516"/>
      <c r="IR173" s="516"/>
      <c r="IS173" s="516"/>
      <c r="IT173" s="516"/>
      <c r="IU173" s="516"/>
      <c r="IV173" s="516"/>
      <c r="IW173" s="516"/>
      <c r="IX173" s="516"/>
      <c r="IY173" s="516"/>
      <c r="IZ173" s="516"/>
      <c r="JA173" s="516"/>
      <c r="JB173" s="516"/>
      <c r="JC173" s="516"/>
      <c r="JD173" s="516"/>
      <c r="JE173" s="516"/>
      <c r="JF173" s="516"/>
      <c r="JG173" s="516"/>
      <c r="JH173" s="516"/>
      <c r="JI173" s="516"/>
      <c r="JJ173" s="516"/>
      <c r="JK173" s="516"/>
      <c r="JL173" s="516"/>
      <c r="JM173" s="516"/>
      <c r="JN173" s="516"/>
      <c r="JO173" s="516"/>
      <c r="JP173" s="516"/>
      <c r="JQ173" s="516"/>
      <c r="JR173" s="516"/>
      <c r="JS173" s="516"/>
      <c r="JT173" s="516"/>
      <c r="JU173" s="516"/>
      <c r="JV173" s="516"/>
      <c r="JW173" s="516"/>
      <c r="JX173" s="516"/>
      <c r="JY173" s="516"/>
      <c r="JZ173" s="516"/>
      <c r="KA173" s="516"/>
      <c r="KB173" s="516"/>
      <c r="KC173" s="516"/>
      <c r="KD173" s="516"/>
      <c r="KE173" s="516"/>
      <c r="KF173" s="516"/>
      <c r="KG173" s="516"/>
      <c r="KH173" s="516"/>
      <c r="KI173" s="516"/>
      <c r="KJ173" s="516"/>
      <c r="KK173" s="516"/>
      <c r="KL173" s="516"/>
      <c r="KM173" s="516"/>
      <c r="KN173" s="516"/>
      <c r="KO173" s="516"/>
      <c r="KP173" s="516"/>
      <c r="KQ173" s="516"/>
      <c r="KR173" s="516"/>
      <c r="KS173" s="516"/>
      <c r="KT173" s="516"/>
      <c r="KU173" s="516"/>
      <c r="KV173" s="516"/>
      <c r="KW173" s="516"/>
      <c r="KX173" s="516"/>
      <c r="KY173" s="516"/>
      <c r="KZ173" s="516"/>
      <c r="LA173" s="516"/>
      <c r="LB173" s="516"/>
      <c r="LC173" s="516"/>
      <c r="LD173" s="516"/>
      <c r="LE173" s="516"/>
      <c r="LF173" s="516"/>
      <c r="LG173" s="516"/>
      <c r="LH173" s="516"/>
      <c r="LI173" s="516"/>
      <c r="LJ173" s="516"/>
      <c r="LK173" s="516"/>
      <c r="LL173" s="516"/>
      <c r="LM173" s="516"/>
      <c r="LN173" s="516"/>
      <c r="LO173" s="516"/>
      <c r="LP173" s="516"/>
      <c r="LQ173" s="516"/>
      <c r="LR173" s="516"/>
      <c r="LS173" s="516"/>
      <c r="LT173" s="516"/>
      <c r="LU173" s="516"/>
      <c r="LV173" s="516"/>
      <c r="LW173" s="516"/>
      <c r="LX173" s="516"/>
      <c r="LY173" s="516"/>
      <c r="LZ173" s="516"/>
      <c r="MA173" s="516"/>
      <c r="MB173" s="516"/>
      <c r="MC173" s="516"/>
      <c r="MD173" s="516"/>
      <c r="ME173" s="516"/>
      <c r="MF173" s="516"/>
      <c r="MG173" s="516"/>
      <c r="MH173" s="516"/>
      <c r="MI173" s="516"/>
      <c r="MJ173" s="516"/>
      <c r="MK173" s="516"/>
      <c r="ML173" s="516"/>
      <c r="MM173" s="516"/>
      <c r="MN173" s="516"/>
      <c r="MO173" s="516"/>
      <c r="MP173" s="516"/>
      <c r="MQ173" s="516"/>
      <c r="MR173" s="516"/>
      <c r="MS173" s="516"/>
      <c r="MT173" s="516"/>
      <c r="MU173" s="516"/>
      <c r="MV173" s="516"/>
      <c r="MW173" s="516"/>
      <c r="MX173" s="516"/>
      <c r="MY173" s="516"/>
      <c r="MZ173" s="516"/>
      <c r="NA173" s="516"/>
      <c r="NB173" s="516"/>
      <c r="NC173" s="516"/>
      <c r="ND173" s="516"/>
      <c r="NE173" s="516"/>
      <c r="NF173" s="516"/>
      <c r="NG173" s="516"/>
      <c r="NH173" s="516"/>
      <c r="NI173" s="516"/>
      <c r="NJ173" s="516"/>
      <c r="NK173" s="516"/>
      <c r="NL173" s="516"/>
      <c r="NM173" s="516"/>
      <c r="NN173" s="516"/>
      <c r="NO173" s="516"/>
      <c r="NP173" s="516"/>
      <c r="NQ173" s="516"/>
      <c r="NR173" s="516"/>
      <c r="NS173" s="516"/>
      <c r="NT173" s="516"/>
      <c r="NU173" s="516"/>
      <c r="NV173" s="516"/>
      <c r="NW173" s="516"/>
      <c r="NX173" s="516"/>
      <c r="NY173" s="516"/>
      <c r="NZ173" s="516"/>
      <c r="OA173" s="516"/>
      <c r="OB173" s="516"/>
      <c r="OC173" s="516"/>
      <c r="OD173" s="516"/>
      <c r="OE173" s="516"/>
      <c r="OF173" s="516"/>
      <c r="OG173" s="516"/>
      <c r="OH173" s="516"/>
      <c r="OI173" s="516"/>
      <c r="OJ173" s="516"/>
      <c r="OK173" s="516"/>
      <c r="OL173" s="516"/>
      <c r="OM173" s="516"/>
      <c r="ON173" s="516"/>
      <c r="OO173" s="516"/>
      <c r="OP173" s="516"/>
      <c r="OQ173" s="516"/>
      <c r="OR173" s="516"/>
      <c r="OS173" s="516"/>
      <c r="OT173" s="516"/>
      <c r="OU173" s="516"/>
      <c r="OV173" s="516"/>
      <c r="OW173" s="516"/>
      <c r="OX173" s="516"/>
      <c r="OY173" s="516"/>
      <c r="OZ173" s="516"/>
      <c r="PA173" s="516"/>
      <c r="PB173" s="516"/>
      <c r="PC173" s="516"/>
      <c r="PD173" s="516"/>
      <c r="PE173" s="516"/>
      <c r="PF173" s="516"/>
      <c r="PG173" s="516"/>
      <c r="PH173" s="516"/>
      <c r="PI173" s="516"/>
      <c r="PJ173" s="516"/>
      <c r="PK173" s="516"/>
      <c r="PL173" s="516"/>
      <c r="PM173" s="516"/>
      <c r="PN173" s="516"/>
      <c r="PO173" s="516"/>
      <c r="PP173" s="516"/>
      <c r="PQ173" s="516"/>
      <c r="PR173" s="516"/>
      <c r="PS173" s="516"/>
      <c r="PT173" s="516"/>
      <c r="PU173" s="516"/>
      <c r="PV173" s="516"/>
      <c r="PW173" s="516"/>
      <c r="PX173" s="516"/>
      <c r="PY173" s="516"/>
      <c r="PZ173" s="516"/>
      <c r="QA173" s="516"/>
      <c r="QB173" s="516"/>
      <c r="QC173" s="516"/>
      <c r="QD173" s="516"/>
      <c r="QE173" s="516"/>
      <c r="QF173" s="516"/>
      <c r="QG173" s="516"/>
      <c r="QH173" s="516"/>
      <c r="QI173" s="516"/>
      <c r="QJ173" s="516"/>
      <c r="QK173" s="516"/>
      <c r="QL173" s="516"/>
      <c r="QM173" s="516"/>
      <c r="QN173" s="516"/>
      <c r="QO173" s="516"/>
      <c r="QP173" s="516"/>
      <c r="QQ173" s="516"/>
      <c r="QR173" s="516"/>
      <c r="QS173" s="516"/>
      <c r="QT173" s="516"/>
      <c r="QU173" s="516"/>
      <c r="QV173" s="516"/>
      <c r="QW173" s="516"/>
      <c r="QX173" s="516"/>
      <c r="QY173" s="516"/>
      <c r="QZ173" s="516"/>
      <c r="RA173" s="516"/>
      <c r="RB173" s="516"/>
      <c r="RC173" s="516"/>
      <c r="RD173" s="516"/>
      <c r="RE173" s="516"/>
      <c r="RF173" s="516"/>
      <c r="RG173" s="516"/>
    </row>
    <row r="174" spans="5:475" x14ac:dyDescent="0.25">
      <c r="E174" s="516"/>
      <c r="F174" s="516"/>
      <c r="G174" s="516"/>
      <c r="H174" s="516"/>
      <c r="I174" s="516"/>
      <c r="J174" s="516"/>
      <c r="K174" s="516"/>
      <c r="L174" s="516"/>
      <c r="M174" s="516"/>
      <c r="N174" s="516"/>
      <c r="O174" s="516"/>
      <c r="P174" s="516"/>
      <c r="Q174" s="516"/>
      <c r="R174" s="516"/>
      <c r="S174" s="516"/>
      <c r="T174" s="516"/>
      <c r="U174" s="516"/>
      <c r="V174" s="516"/>
      <c r="W174" s="516"/>
      <c r="X174" s="516"/>
      <c r="Y174" s="516"/>
      <c r="Z174" s="516"/>
      <c r="AA174" s="516"/>
      <c r="AB174" s="516"/>
      <c r="AC174" s="516"/>
      <c r="AD174" s="516"/>
      <c r="AE174" s="516"/>
      <c r="AF174" s="516"/>
      <c r="AG174" s="516"/>
      <c r="AH174" s="516"/>
      <c r="AI174" s="516"/>
      <c r="AJ174" s="516"/>
      <c r="AK174" s="516"/>
      <c r="AL174" s="516"/>
      <c r="AM174" s="516"/>
      <c r="AN174" s="516"/>
      <c r="AO174" s="516"/>
      <c r="AP174" s="516"/>
      <c r="AQ174" s="516"/>
      <c r="AR174" s="516"/>
      <c r="AS174" s="516"/>
      <c r="AT174" s="516"/>
      <c r="AU174" s="516"/>
      <c r="AV174" s="516"/>
      <c r="AW174" s="516"/>
      <c r="AX174" s="516"/>
      <c r="AY174" s="516"/>
      <c r="AZ174" s="516"/>
      <c r="BA174" s="516"/>
      <c r="BB174" s="516"/>
      <c r="BC174" s="516"/>
      <c r="BD174" s="516"/>
      <c r="BE174" s="516"/>
      <c r="BF174" s="516"/>
      <c r="BG174" s="516"/>
      <c r="BH174" s="516"/>
      <c r="BI174" s="516"/>
      <c r="BJ174" s="516"/>
      <c r="BK174" s="516"/>
      <c r="BL174" s="516"/>
      <c r="BM174" s="516"/>
      <c r="BN174" s="516"/>
      <c r="BO174" s="516"/>
      <c r="BP174" s="516"/>
      <c r="BQ174" s="516"/>
      <c r="BR174" s="516"/>
      <c r="BS174" s="516"/>
      <c r="BT174" s="516"/>
      <c r="BU174" s="516"/>
      <c r="BV174" s="516"/>
      <c r="BW174" s="516"/>
      <c r="BX174" s="516"/>
      <c r="BY174" s="516"/>
      <c r="BZ174" s="516"/>
      <c r="CA174" s="516"/>
      <c r="CB174" s="516"/>
      <c r="CC174" s="516"/>
      <c r="CD174" s="516"/>
      <c r="CE174" s="516"/>
      <c r="CF174" s="516"/>
      <c r="CG174" s="516"/>
      <c r="CH174" s="516"/>
      <c r="CI174" s="516"/>
      <c r="CJ174" s="516"/>
      <c r="CK174" s="516"/>
      <c r="CL174" s="516"/>
      <c r="CM174" s="516"/>
      <c r="CN174" s="516"/>
      <c r="CO174" s="516"/>
      <c r="CP174" s="516"/>
      <c r="CQ174" s="516"/>
      <c r="CR174" s="516"/>
      <c r="CS174" s="516"/>
      <c r="CT174" s="516"/>
      <c r="CU174" s="516"/>
      <c r="CV174" s="516"/>
      <c r="CW174" s="516"/>
      <c r="CX174" s="516"/>
      <c r="CY174" s="516"/>
      <c r="CZ174" s="516"/>
      <c r="DA174" s="516"/>
      <c r="DB174" s="516"/>
      <c r="DC174" s="516"/>
      <c r="DD174" s="516"/>
      <c r="DE174" s="516"/>
      <c r="DF174" s="516"/>
      <c r="DG174" s="516"/>
      <c r="DH174" s="516"/>
      <c r="DI174" s="516"/>
      <c r="DJ174" s="516"/>
      <c r="DK174" s="516"/>
      <c r="DL174" s="516"/>
      <c r="DM174" s="516"/>
      <c r="DN174" s="516"/>
      <c r="DO174" s="516"/>
      <c r="DP174" s="516"/>
      <c r="DQ174" s="516"/>
      <c r="DR174" s="516"/>
      <c r="DS174" s="516"/>
      <c r="DT174" s="516"/>
      <c r="DU174" s="516"/>
      <c r="DV174" s="516"/>
      <c r="DW174" s="516"/>
      <c r="DX174" s="516"/>
      <c r="DY174" s="516"/>
      <c r="DZ174" s="516"/>
      <c r="EA174" s="516"/>
      <c r="EB174" s="516"/>
      <c r="EC174" s="516"/>
      <c r="ED174" s="516"/>
      <c r="EE174" s="516"/>
      <c r="EF174" s="516"/>
      <c r="EG174" s="516"/>
      <c r="EH174" s="516"/>
      <c r="EI174" s="516"/>
      <c r="EJ174" s="516"/>
      <c r="EK174" s="516"/>
      <c r="EL174" s="516"/>
      <c r="EM174" s="516"/>
      <c r="EN174" s="516"/>
      <c r="EO174" s="516"/>
      <c r="EP174" s="516"/>
      <c r="EQ174" s="516"/>
      <c r="ER174" s="516"/>
      <c r="ES174" s="516"/>
      <c r="ET174" s="516"/>
      <c r="EU174" s="516"/>
      <c r="EV174" s="516"/>
      <c r="EW174" s="516"/>
      <c r="EX174" s="516"/>
      <c r="EY174" s="516"/>
      <c r="EZ174" s="516"/>
      <c r="FA174" s="516"/>
      <c r="FB174" s="516"/>
      <c r="FC174" s="516"/>
      <c r="FD174" s="516"/>
      <c r="FE174" s="516"/>
      <c r="FF174" s="516"/>
      <c r="FG174" s="516"/>
      <c r="FH174" s="516"/>
      <c r="FI174" s="516"/>
      <c r="FJ174" s="516"/>
      <c r="FK174" s="516"/>
      <c r="FL174" s="516"/>
      <c r="FM174" s="516"/>
      <c r="FN174" s="516"/>
      <c r="FO174" s="516"/>
      <c r="FP174" s="516"/>
      <c r="FQ174" s="516"/>
      <c r="FR174" s="516"/>
      <c r="FS174" s="516"/>
      <c r="FT174" s="516"/>
      <c r="FU174" s="516"/>
      <c r="FV174" s="516"/>
      <c r="FW174" s="516"/>
      <c r="FX174" s="516"/>
      <c r="FY174" s="516"/>
      <c r="FZ174" s="516"/>
      <c r="GA174" s="516"/>
      <c r="GB174" s="516"/>
      <c r="GC174" s="516"/>
      <c r="GD174" s="516"/>
      <c r="GE174" s="516"/>
      <c r="GF174" s="516"/>
      <c r="GG174" s="516"/>
      <c r="GH174" s="516"/>
      <c r="GI174" s="516"/>
      <c r="GJ174" s="516"/>
      <c r="GK174" s="516"/>
      <c r="GL174" s="516"/>
      <c r="GM174" s="516"/>
      <c r="GN174" s="516"/>
      <c r="GO174" s="516"/>
      <c r="GP174" s="516"/>
      <c r="GQ174" s="516"/>
      <c r="GR174" s="516"/>
      <c r="GS174" s="516"/>
      <c r="GT174" s="516"/>
      <c r="GU174" s="516"/>
      <c r="GV174" s="516"/>
      <c r="GW174" s="516"/>
      <c r="GX174" s="516"/>
      <c r="GY174" s="516"/>
      <c r="GZ174" s="516"/>
      <c r="HA174" s="516"/>
      <c r="HB174" s="516"/>
      <c r="HC174" s="516"/>
      <c r="HD174" s="516"/>
      <c r="HE174" s="516"/>
      <c r="HF174" s="516"/>
      <c r="HG174" s="516"/>
      <c r="HH174" s="516"/>
      <c r="HI174" s="516"/>
      <c r="HJ174" s="516"/>
      <c r="HK174" s="516"/>
      <c r="HL174" s="516"/>
      <c r="HM174" s="516"/>
      <c r="HN174" s="516"/>
      <c r="HO174" s="516"/>
      <c r="HP174" s="516"/>
      <c r="HQ174" s="516"/>
      <c r="HR174" s="516"/>
      <c r="HS174" s="516"/>
      <c r="HT174" s="516"/>
      <c r="HU174" s="516"/>
      <c r="HV174" s="516"/>
      <c r="HW174" s="516"/>
      <c r="HX174" s="516"/>
      <c r="HY174" s="516"/>
      <c r="HZ174" s="516"/>
      <c r="IA174" s="516"/>
      <c r="IB174" s="516"/>
      <c r="IC174" s="516"/>
      <c r="ID174" s="516"/>
      <c r="IE174" s="516"/>
      <c r="IF174" s="516"/>
      <c r="IG174" s="516"/>
      <c r="IH174" s="516"/>
      <c r="II174" s="516"/>
      <c r="IJ174" s="516"/>
      <c r="IK174" s="516"/>
      <c r="IL174" s="516"/>
      <c r="IM174" s="516"/>
      <c r="IN174" s="516"/>
      <c r="IO174" s="516"/>
      <c r="IP174" s="516"/>
      <c r="IQ174" s="516"/>
      <c r="IR174" s="516"/>
      <c r="IS174" s="516"/>
      <c r="IT174" s="516"/>
      <c r="IU174" s="516"/>
      <c r="IV174" s="516"/>
      <c r="IW174" s="516"/>
      <c r="IX174" s="516"/>
      <c r="IY174" s="516"/>
      <c r="IZ174" s="516"/>
      <c r="JA174" s="516"/>
      <c r="JB174" s="516"/>
      <c r="JC174" s="516"/>
      <c r="JD174" s="516"/>
      <c r="JE174" s="516"/>
      <c r="JF174" s="516"/>
      <c r="JG174" s="516"/>
      <c r="JH174" s="516"/>
      <c r="JI174" s="516"/>
      <c r="JJ174" s="516"/>
      <c r="JK174" s="516"/>
      <c r="JL174" s="516"/>
      <c r="JM174" s="516"/>
      <c r="JN174" s="516"/>
      <c r="JO174" s="516"/>
      <c r="JP174" s="516"/>
      <c r="JQ174" s="516"/>
      <c r="JR174" s="516"/>
      <c r="JS174" s="516"/>
      <c r="JT174" s="516"/>
      <c r="JU174" s="516"/>
      <c r="JV174" s="516"/>
      <c r="JW174" s="516"/>
      <c r="JX174" s="516"/>
      <c r="JY174" s="516"/>
      <c r="JZ174" s="516"/>
      <c r="KA174" s="516"/>
      <c r="KB174" s="516"/>
      <c r="KC174" s="516"/>
      <c r="KD174" s="516"/>
      <c r="KE174" s="516"/>
      <c r="KF174" s="516"/>
      <c r="KG174" s="516"/>
      <c r="KH174" s="516"/>
      <c r="KI174" s="516"/>
      <c r="KJ174" s="516"/>
      <c r="KK174" s="516"/>
      <c r="KL174" s="516"/>
      <c r="KM174" s="516"/>
      <c r="KN174" s="516"/>
      <c r="KO174" s="516"/>
      <c r="KP174" s="516"/>
      <c r="KQ174" s="516"/>
      <c r="KR174" s="516"/>
      <c r="KS174" s="516"/>
      <c r="KT174" s="516"/>
      <c r="KU174" s="516"/>
      <c r="KV174" s="516"/>
      <c r="KW174" s="516"/>
      <c r="KX174" s="516"/>
      <c r="KY174" s="516"/>
      <c r="KZ174" s="516"/>
      <c r="LA174" s="516"/>
      <c r="LB174" s="516"/>
      <c r="LC174" s="516"/>
      <c r="LD174" s="516"/>
      <c r="LE174" s="516"/>
      <c r="LF174" s="516"/>
      <c r="LG174" s="516"/>
      <c r="LH174" s="516"/>
      <c r="LI174" s="516"/>
      <c r="LJ174" s="516"/>
      <c r="LK174" s="516"/>
      <c r="LL174" s="516"/>
      <c r="LM174" s="516"/>
      <c r="LN174" s="516"/>
      <c r="LO174" s="516"/>
      <c r="LP174" s="516"/>
      <c r="LQ174" s="516"/>
      <c r="LR174" s="516"/>
      <c r="LS174" s="516"/>
      <c r="LT174" s="516"/>
      <c r="LU174" s="516"/>
      <c r="LV174" s="516"/>
      <c r="LW174" s="516"/>
      <c r="LX174" s="516"/>
      <c r="LY174" s="516"/>
      <c r="LZ174" s="516"/>
      <c r="MA174" s="516"/>
      <c r="MB174" s="516"/>
      <c r="MC174" s="516"/>
      <c r="MD174" s="516"/>
      <c r="ME174" s="516"/>
      <c r="MF174" s="516"/>
      <c r="MG174" s="516"/>
      <c r="MH174" s="516"/>
      <c r="MI174" s="516"/>
      <c r="MJ174" s="516"/>
      <c r="MK174" s="516"/>
      <c r="ML174" s="516"/>
      <c r="MM174" s="516"/>
      <c r="MN174" s="516"/>
      <c r="MO174" s="516"/>
      <c r="MP174" s="516"/>
      <c r="MQ174" s="516"/>
      <c r="MR174" s="516"/>
      <c r="MS174" s="516"/>
      <c r="MT174" s="516"/>
      <c r="MU174" s="516"/>
      <c r="MV174" s="516"/>
      <c r="MW174" s="516"/>
      <c r="MX174" s="516"/>
      <c r="MY174" s="516"/>
      <c r="MZ174" s="516"/>
      <c r="NA174" s="516"/>
      <c r="NB174" s="516"/>
      <c r="NC174" s="516"/>
      <c r="ND174" s="516"/>
      <c r="NE174" s="516"/>
      <c r="NF174" s="516"/>
      <c r="NG174" s="516"/>
      <c r="NH174" s="516"/>
      <c r="NI174" s="516"/>
      <c r="NJ174" s="516"/>
      <c r="NK174" s="516"/>
      <c r="NL174" s="516"/>
      <c r="NM174" s="516"/>
      <c r="NN174" s="516"/>
      <c r="NO174" s="516"/>
      <c r="NP174" s="516"/>
      <c r="NQ174" s="516"/>
      <c r="NR174" s="516"/>
      <c r="NS174" s="516"/>
      <c r="NT174" s="516"/>
      <c r="NU174" s="516"/>
      <c r="NV174" s="516"/>
      <c r="NW174" s="516"/>
      <c r="NX174" s="516"/>
      <c r="NY174" s="516"/>
      <c r="NZ174" s="516"/>
      <c r="OA174" s="516"/>
      <c r="OB174" s="516"/>
      <c r="OC174" s="516"/>
      <c r="OD174" s="516"/>
      <c r="OE174" s="516"/>
      <c r="OF174" s="516"/>
      <c r="OG174" s="516"/>
      <c r="OH174" s="516"/>
      <c r="OI174" s="516"/>
      <c r="OJ174" s="516"/>
      <c r="OK174" s="516"/>
      <c r="OL174" s="516"/>
      <c r="OM174" s="516"/>
      <c r="ON174" s="516"/>
      <c r="OO174" s="516"/>
      <c r="OP174" s="516"/>
      <c r="OQ174" s="516"/>
      <c r="OR174" s="516"/>
      <c r="OS174" s="516"/>
      <c r="OT174" s="516"/>
      <c r="OU174" s="516"/>
      <c r="OV174" s="516"/>
      <c r="OW174" s="516"/>
      <c r="OX174" s="516"/>
      <c r="OY174" s="516"/>
      <c r="OZ174" s="516"/>
      <c r="PA174" s="516"/>
      <c r="PB174" s="516"/>
      <c r="PC174" s="516"/>
      <c r="PD174" s="516"/>
      <c r="PE174" s="516"/>
      <c r="PF174" s="516"/>
      <c r="PG174" s="516"/>
      <c r="PH174" s="516"/>
      <c r="PI174" s="516"/>
      <c r="PJ174" s="516"/>
      <c r="PK174" s="516"/>
      <c r="PL174" s="516"/>
      <c r="PM174" s="516"/>
      <c r="PN174" s="516"/>
      <c r="PO174" s="516"/>
      <c r="PP174" s="516"/>
      <c r="PQ174" s="516"/>
      <c r="PR174" s="516"/>
      <c r="PS174" s="516"/>
      <c r="PT174" s="516"/>
      <c r="PU174" s="516"/>
      <c r="PV174" s="516"/>
      <c r="PW174" s="516"/>
      <c r="PX174" s="516"/>
      <c r="PY174" s="516"/>
      <c r="PZ174" s="516"/>
      <c r="QA174" s="516"/>
      <c r="QB174" s="516"/>
      <c r="QC174" s="516"/>
      <c r="QD174" s="516"/>
      <c r="QE174" s="516"/>
      <c r="QF174" s="516"/>
      <c r="QG174" s="516"/>
      <c r="QH174" s="516"/>
      <c r="QI174" s="516"/>
      <c r="QJ174" s="516"/>
      <c r="QK174" s="516"/>
      <c r="QL174" s="516"/>
      <c r="QM174" s="516"/>
      <c r="QN174" s="516"/>
      <c r="QO174" s="516"/>
      <c r="QP174" s="516"/>
      <c r="QQ174" s="516"/>
      <c r="QR174" s="516"/>
      <c r="QS174" s="516"/>
      <c r="QT174" s="516"/>
      <c r="QU174" s="516"/>
      <c r="QV174" s="516"/>
      <c r="QW174" s="516"/>
      <c r="QX174" s="516"/>
      <c r="QY174" s="516"/>
      <c r="QZ174" s="516"/>
      <c r="RA174" s="516"/>
      <c r="RB174" s="516"/>
      <c r="RC174" s="516"/>
      <c r="RD174" s="516"/>
      <c r="RE174" s="516"/>
      <c r="RF174" s="516"/>
      <c r="RG174" s="516"/>
    </row>
    <row r="175" spans="5:475" x14ac:dyDescent="0.25">
      <c r="E175" s="516"/>
      <c r="F175" s="516"/>
      <c r="G175" s="516"/>
      <c r="H175" s="516"/>
      <c r="I175" s="516"/>
      <c r="J175" s="516"/>
      <c r="K175" s="516"/>
      <c r="L175" s="516"/>
      <c r="M175" s="516"/>
      <c r="N175" s="516"/>
      <c r="O175" s="516"/>
      <c r="P175" s="516"/>
      <c r="Q175" s="516"/>
      <c r="R175" s="516"/>
      <c r="S175" s="516"/>
      <c r="T175" s="516"/>
      <c r="U175" s="516"/>
      <c r="V175" s="516"/>
      <c r="W175" s="516"/>
      <c r="X175" s="516"/>
      <c r="Y175" s="516"/>
      <c r="Z175" s="516"/>
      <c r="AA175" s="516"/>
      <c r="AB175" s="516"/>
      <c r="AC175" s="516"/>
      <c r="AD175" s="516"/>
      <c r="AE175" s="516"/>
      <c r="AF175" s="516"/>
      <c r="AG175" s="516"/>
      <c r="AH175" s="516"/>
      <c r="AI175" s="516"/>
      <c r="AJ175" s="516"/>
      <c r="AK175" s="516"/>
      <c r="AL175" s="516"/>
      <c r="AM175" s="516"/>
      <c r="AN175" s="516"/>
      <c r="AO175" s="516"/>
      <c r="AP175" s="516"/>
      <c r="AQ175" s="516"/>
      <c r="AR175" s="516"/>
      <c r="AS175" s="516"/>
      <c r="AT175" s="516"/>
      <c r="AU175" s="516"/>
      <c r="AV175" s="516"/>
      <c r="AW175" s="516"/>
      <c r="AX175" s="516"/>
      <c r="AY175" s="516"/>
      <c r="AZ175" s="516"/>
      <c r="BA175" s="516"/>
      <c r="BB175" s="516"/>
      <c r="BC175" s="516"/>
      <c r="BD175" s="516"/>
      <c r="BE175" s="516"/>
      <c r="BF175" s="516"/>
      <c r="BG175" s="516"/>
      <c r="BH175" s="516"/>
      <c r="BI175" s="516"/>
      <c r="BJ175" s="516"/>
      <c r="BK175" s="516"/>
      <c r="BL175" s="516"/>
      <c r="BM175" s="516"/>
      <c r="BN175" s="516"/>
      <c r="BO175" s="516"/>
      <c r="BP175" s="516"/>
      <c r="BQ175" s="516"/>
      <c r="BR175" s="516"/>
      <c r="BS175" s="516"/>
      <c r="BT175" s="516"/>
      <c r="BU175" s="516"/>
      <c r="BV175" s="516"/>
      <c r="BW175" s="516"/>
      <c r="BX175" s="516"/>
      <c r="BY175" s="516"/>
      <c r="BZ175" s="516"/>
      <c r="CA175" s="516"/>
      <c r="CB175" s="516"/>
      <c r="CC175" s="516"/>
      <c r="CD175" s="516"/>
      <c r="CE175" s="516"/>
      <c r="CF175" s="516"/>
      <c r="CG175" s="516"/>
      <c r="CH175" s="516"/>
      <c r="CI175" s="516"/>
      <c r="CJ175" s="516"/>
      <c r="CK175" s="516"/>
      <c r="CL175" s="516"/>
      <c r="CM175" s="516"/>
      <c r="CN175" s="516"/>
      <c r="CO175" s="516"/>
      <c r="CP175" s="516"/>
      <c r="CQ175" s="516"/>
      <c r="CR175" s="516"/>
      <c r="CS175" s="516"/>
      <c r="CT175" s="516"/>
      <c r="CU175" s="516"/>
      <c r="CV175" s="516"/>
      <c r="CW175" s="516"/>
      <c r="CX175" s="516"/>
      <c r="CY175" s="516"/>
      <c r="CZ175" s="516"/>
      <c r="DA175" s="516"/>
      <c r="DB175" s="516"/>
      <c r="DC175" s="516"/>
      <c r="DD175" s="516"/>
      <c r="DE175" s="516"/>
      <c r="DF175" s="516"/>
      <c r="DG175" s="516"/>
      <c r="DH175" s="516"/>
      <c r="DI175" s="516"/>
      <c r="DJ175" s="516"/>
      <c r="DK175" s="516"/>
      <c r="DL175" s="516"/>
      <c r="DM175" s="516"/>
      <c r="DN175" s="516"/>
      <c r="DO175" s="516"/>
      <c r="DP175" s="516"/>
      <c r="DQ175" s="516"/>
      <c r="DR175" s="516"/>
      <c r="DS175" s="516"/>
      <c r="DT175" s="516"/>
      <c r="DU175" s="516"/>
      <c r="DV175" s="516"/>
      <c r="DW175" s="516"/>
      <c r="DX175" s="516"/>
      <c r="DY175" s="516"/>
      <c r="DZ175" s="516"/>
      <c r="EA175" s="516"/>
      <c r="EB175" s="516"/>
      <c r="EC175" s="516"/>
      <c r="ED175" s="516"/>
      <c r="EE175" s="516"/>
      <c r="EF175" s="516"/>
      <c r="EG175" s="516"/>
      <c r="EH175" s="516"/>
      <c r="EI175" s="516"/>
      <c r="EJ175" s="516"/>
      <c r="EK175" s="516"/>
      <c r="EL175" s="516"/>
      <c r="EM175" s="516"/>
      <c r="EN175" s="516"/>
      <c r="EO175" s="516"/>
      <c r="EP175" s="516"/>
      <c r="EQ175" s="516"/>
      <c r="ER175" s="516"/>
      <c r="ES175" s="516"/>
      <c r="ET175" s="516"/>
      <c r="EU175" s="516"/>
      <c r="EV175" s="516"/>
      <c r="EW175" s="516"/>
      <c r="EX175" s="516"/>
      <c r="EY175" s="516"/>
      <c r="EZ175" s="516"/>
      <c r="FA175" s="516"/>
      <c r="FB175" s="516"/>
      <c r="FC175" s="516"/>
      <c r="FD175" s="516"/>
      <c r="FE175" s="516"/>
      <c r="FF175" s="516"/>
      <c r="FG175" s="516"/>
      <c r="FH175" s="516"/>
      <c r="FI175" s="516"/>
      <c r="FJ175" s="516"/>
      <c r="FK175" s="516"/>
      <c r="FL175" s="516"/>
      <c r="FM175" s="516"/>
      <c r="FN175" s="516"/>
      <c r="FO175" s="516"/>
      <c r="FP175" s="516"/>
      <c r="FQ175" s="516"/>
      <c r="FR175" s="516"/>
      <c r="FS175" s="516"/>
      <c r="FT175" s="516"/>
      <c r="FU175" s="516"/>
      <c r="FV175" s="516"/>
      <c r="FW175" s="516"/>
      <c r="FX175" s="516"/>
      <c r="FY175" s="516"/>
      <c r="FZ175" s="516"/>
      <c r="GA175" s="516"/>
      <c r="GB175" s="516"/>
      <c r="GC175" s="516"/>
      <c r="GD175" s="516"/>
      <c r="GE175" s="516"/>
      <c r="GF175" s="516"/>
      <c r="GG175" s="516"/>
      <c r="GH175" s="516"/>
      <c r="GI175" s="516"/>
      <c r="GJ175" s="516"/>
      <c r="GK175" s="516"/>
      <c r="GL175" s="516"/>
      <c r="GM175" s="516"/>
      <c r="GN175" s="516"/>
      <c r="GO175" s="516"/>
      <c r="GP175" s="516"/>
      <c r="GQ175" s="516"/>
      <c r="GR175" s="516"/>
      <c r="GS175" s="516"/>
      <c r="GT175" s="516"/>
      <c r="GU175" s="516"/>
      <c r="GV175" s="516"/>
      <c r="GW175" s="516"/>
      <c r="GX175" s="516"/>
      <c r="GY175" s="516"/>
      <c r="GZ175" s="516"/>
      <c r="HA175" s="516"/>
      <c r="HB175" s="516"/>
      <c r="HC175" s="516"/>
      <c r="HD175" s="516"/>
      <c r="HE175" s="516"/>
      <c r="HF175" s="516"/>
      <c r="HG175" s="516"/>
      <c r="HH175" s="516"/>
      <c r="HI175" s="516"/>
      <c r="HJ175" s="516"/>
      <c r="HK175" s="516"/>
      <c r="HL175" s="516"/>
      <c r="HM175" s="516"/>
      <c r="HN175" s="516"/>
      <c r="HO175" s="516"/>
      <c r="HP175" s="516"/>
      <c r="HQ175" s="516"/>
      <c r="HR175" s="516"/>
      <c r="HS175" s="516"/>
      <c r="HT175" s="516"/>
      <c r="HU175" s="516"/>
      <c r="HV175" s="516"/>
      <c r="HW175" s="516"/>
      <c r="HX175" s="516"/>
      <c r="HY175" s="516"/>
      <c r="HZ175" s="516"/>
      <c r="IA175" s="516"/>
      <c r="IB175" s="516"/>
      <c r="IC175" s="516"/>
      <c r="ID175" s="516"/>
      <c r="IE175" s="516"/>
      <c r="IF175" s="516"/>
      <c r="IG175" s="516"/>
      <c r="IH175" s="516"/>
      <c r="II175" s="516"/>
      <c r="IJ175" s="516"/>
      <c r="IK175" s="516"/>
      <c r="IL175" s="516"/>
      <c r="IM175" s="516"/>
      <c r="IN175" s="516"/>
      <c r="IO175" s="516"/>
      <c r="IP175" s="516"/>
      <c r="IQ175" s="516"/>
      <c r="IR175" s="516"/>
      <c r="IS175" s="516"/>
      <c r="IT175" s="516"/>
      <c r="IU175" s="516"/>
      <c r="IV175" s="516"/>
      <c r="IW175" s="516"/>
      <c r="IX175" s="516"/>
      <c r="IY175" s="516"/>
      <c r="IZ175" s="516"/>
      <c r="JA175" s="516"/>
      <c r="JB175" s="516"/>
      <c r="JC175" s="516"/>
      <c r="JD175" s="516"/>
      <c r="JE175" s="516"/>
      <c r="JF175" s="516"/>
      <c r="JG175" s="516"/>
      <c r="JH175" s="516"/>
      <c r="JI175" s="516"/>
      <c r="JJ175" s="516"/>
      <c r="JK175" s="516"/>
      <c r="JL175" s="516"/>
      <c r="JM175" s="516"/>
      <c r="JN175" s="516"/>
      <c r="JO175" s="516"/>
      <c r="JP175" s="516"/>
      <c r="JQ175" s="516"/>
      <c r="JR175" s="516"/>
      <c r="JS175" s="516"/>
      <c r="JT175" s="516"/>
      <c r="JU175" s="516"/>
      <c r="JV175" s="516"/>
      <c r="JW175" s="516"/>
      <c r="JX175" s="516"/>
      <c r="JY175" s="516"/>
      <c r="JZ175" s="516"/>
      <c r="KA175" s="516"/>
      <c r="KB175" s="516"/>
      <c r="KC175" s="516"/>
      <c r="KD175" s="516"/>
      <c r="KE175" s="516"/>
      <c r="KF175" s="516"/>
      <c r="KG175" s="516"/>
      <c r="KH175" s="516"/>
      <c r="KI175" s="516"/>
      <c r="KJ175" s="516"/>
      <c r="KK175" s="516"/>
      <c r="KL175" s="516"/>
      <c r="KM175" s="516"/>
      <c r="KN175" s="516"/>
      <c r="KO175" s="516"/>
      <c r="KP175" s="516"/>
      <c r="KQ175" s="516"/>
      <c r="KR175" s="516"/>
      <c r="KS175" s="516"/>
      <c r="KT175" s="516"/>
      <c r="KU175" s="516"/>
      <c r="KV175" s="516"/>
      <c r="KW175" s="516"/>
      <c r="KX175" s="516"/>
      <c r="KY175" s="516"/>
      <c r="KZ175" s="516"/>
      <c r="LA175" s="516"/>
      <c r="LB175" s="516"/>
      <c r="LC175" s="516"/>
      <c r="LD175" s="516"/>
      <c r="LE175" s="516"/>
      <c r="LF175" s="516"/>
      <c r="LG175" s="516"/>
      <c r="LH175" s="516"/>
      <c r="LI175" s="516"/>
      <c r="LJ175" s="516"/>
      <c r="LK175" s="516"/>
      <c r="LL175" s="516"/>
      <c r="LM175" s="516"/>
      <c r="LN175" s="516"/>
      <c r="LO175" s="516"/>
      <c r="LP175" s="516"/>
      <c r="LQ175" s="516"/>
      <c r="LR175" s="516"/>
      <c r="LS175" s="516"/>
      <c r="LT175" s="516"/>
      <c r="LU175" s="516"/>
      <c r="LV175" s="516"/>
      <c r="LW175" s="516"/>
      <c r="LX175" s="516"/>
      <c r="LY175" s="516"/>
      <c r="LZ175" s="516"/>
      <c r="MA175" s="516"/>
      <c r="MB175" s="516"/>
      <c r="MC175" s="516"/>
      <c r="MD175" s="516"/>
      <c r="ME175" s="516"/>
      <c r="MF175" s="516"/>
      <c r="MG175" s="516"/>
      <c r="MH175" s="516"/>
      <c r="MI175" s="516"/>
      <c r="MJ175" s="516"/>
      <c r="MK175" s="516"/>
      <c r="ML175" s="516"/>
      <c r="MM175" s="516"/>
      <c r="MN175" s="516"/>
      <c r="MO175" s="516"/>
      <c r="MP175" s="516"/>
      <c r="MQ175" s="516"/>
      <c r="MR175" s="516"/>
      <c r="MS175" s="516"/>
      <c r="MT175" s="516"/>
      <c r="MU175" s="516"/>
      <c r="MV175" s="516"/>
      <c r="MW175" s="516"/>
      <c r="MX175" s="516"/>
      <c r="MY175" s="516"/>
      <c r="MZ175" s="516"/>
      <c r="NA175" s="516"/>
      <c r="NB175" s="516"/>
      <c r="NC175" s="516"/>
      <c r="ND175" s="516"/>
      <c r="NE175" s="516"/>
      <c r="NF175" s="516"/>
      <c r="NG175" s="516"/>
      <c r="NH175" s="516"/>
      <c r="NI175" s="516"/>
      <c r="NJ175" s="516"/>
      <c r="NK175" s="516"/>
      <c r="NL175" s="516"/>
      <c r="NM175" s="516"/>
      <c r="NN175" s="516"/>
      <c r="NO175" s="516"/>
      <c r="NP175" s="516"/>
      <c r="NQ175" s="516"/>
      <c r="NR175" s="516"/>
      <c r="NS175" s="516"/>
      <c r="NT175" s="516"/>
      <c r="NU175" s="516"/>
      <c r="NV175" s="516"/>
      <c r="NW175" s="516"/>
      <c r="NX175" s="516"/>
      <c r="NY175" s="516"/>
      <c r="NZ175" s="516"/>
      <c r="OA175" s="516"/>
      <c r="OB175" s="516"/>
      <c r="OC175" s="516"/>
      <c r="OD175" s="516"/>
      <c r="OE175" s="516"/>
      <c r="OF175" s="516"/>
      <c r="OG175" s="516"/>
      <c r="OH175" s="516"/>
      <c r="OI175" s="516"/>
      <c r="OJ175" s="516"/>
      <c r="OK175" s="516"/>
      <c r="OL175" s="516"/>
      <c r="OM175" s="516"/>
      <c r="ON175" s="516"/>
      <c r="OO175" s="516"/>
      <c r="OP175" s="516"/>
      <c r="OQ175" s="516"/>
      <c r="OR175" s="516"/>
      <c r="OS175" s="516"/>
      <c r="OT175" s="516"/>
      <c r="OU175" s="516"/>
      <c r="OV175" s="516"/>
      <c r="OW175" s="516"/>
      <c r="OX175" s="516"/>
      <c r="OY175" s="516"/>
      <c r="OZ175" s="516"/>
      <c r="PA175" s="516"/>
      <c r="PB175" s="516"/>
      <c r="PC175" s="516"/>
      <c r="PD175" s="516"/>
      <c r="PE175" s="516"/>
      <c r="PF175" s="516"/>
      <c r="PG175" s="516"/>
      <c r="PH175" s="516"/>
      <c r="PI175" s="516"/>
      <c r="PJ175" s="516"/>
      <c r="PK175" s="516"/>
      <c r="PL175" s="516"/>
      <c r="PM175" s="516"/>
      <c r="PN175" s="516"/>
      <c r="PO175" s="516"/>
      <c r="PP175" s="516"/>
      <c r="PQ175" s="516"/>
      <c r="PR175" s="516"/>
      <c r="PS175" s="516"/>
      <c r="PT175" s="516"/>
      <c r="PU175" s="516"/>
      <c r="PV175" s="516"/>
      <c r="PW175" s="516"/>
      <c r="PX175" s="516"/>
      <c r="PY175" s="516"/>
      <c r="PZ175" s="516"/>
      <c r="QA175" s="516"/>
      <c r="QB175" s="516"/>
      <c r="QC175" s="516"/>
      <c r="QD175" s="516"/>
      <c r="QE175" s="516"/>
      <c r="QF175" s="516"/>
      <c r="QG175" s="516"/>
      <c r="QH175" s="516"/>
      <c r="QI175" s="516"/>
      <c r="QJ175" s="516"/>
      <c r="QK175" s="516"/>
      <c r="QL175" s="516"/>
      <c r="QM175" s="516"/>
      <c r="QN175" s="516"/>
      <c r="QO175" s="516"/>
      <c r="QP175" s="516"/>
      <c r="QQ175" s="516"/>
      <c r="QR175" s="516"/>
      <c r="QS175" s="516"/>
      <c r="QT175" s="516"/>
      <c r="QU175" s="516"/>
      <c r="QV175" s="516"/>
      <c r="QW175" s="516"/>
      <c r="QX175" s="516"/>
      <c r="QY175" s="516"/>
      <c r="QZ175" s="516"/>
      <c r="RA175" s="516"/>
      <c r="RB175" s="516"/>
      <c r="RC175" s="516"/>
      <c r="RD175" s="516"/>
      <c r="RE175" s="516"/>
      <c r="RF175" s="516"/>
      <c r="RG175" s="516"/>
    </row>
    <row r="176" spans="5:475" x14ac:dyDescent="0.25">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c r="AA176" s="516"/>
      <c r="AB176" s="516"/>
      <c r="AC176" s="516"/>
      <c r="AD176" s="516"/>
      <c r="AE176" s="516"/>
      <c r="AF176" s="516"/>
      <c r="AG176" s="516"/>
      <c r="AH176" s="516"/>
      <c r="AI176" s="516"/>
      <c r="AJ176" s="516"/>
      <c r="AK176" s="516"/>
      <c r="AL176" s="516"/>
      <c r="AM176" s="516"/>
      <c r="AN176" s="516"/>
      <c r="AO176" s="516"/>
      <c r="AP176" s="516"/>
      <c r="AQ176" s="516"/>
      <c r="AR176" s="516"/>
      <c r="AS176" s="516"/>
      <c r="AT176" s="516"/>
      <c r="AU176" s="516"/>
      <c r="AV176" s="516"/>
      <c r="AW176" s="516"/>
      <c r="AX176" s="516"/>
      <c r="AY176" s="516"/>
      <c r="AZ176" s="516"/>
      <c r="BA176" s="516"/>
      <c r="BB176" s="516"/>
      <c r="BC176" s="516"/>
      <c r="BD176" s="516"/>
      <c r="BE176" s="516"/>
      <c r="BF176" s="516"/>
      <c r="BG176" s="516"/>
      <c r="BH176" s="516"/>
      <c r="BI176" s="516"/>
      <c r="BJ176" s="516"/>
      <c r="BK176" s="516"/>
      <c r="BL176" s="516"/>
      <c r="BM176" s="516"/>
      <c r="BN176" s="516"/>
      <c r="BO176" s="516"/>
      <c r="BP176" s="516"/>
      <c r="BQ176" s="516"/>
      <c r="BR176" s="516"/>
      <c r="BS176" s="516"/>
      <c r="BT176" s="516"/>
      <c r="BU176" s="516"/>
      <c r="BV176" s="516"/>
      <c r="BW176" s="516"/>
      <c r="BX176" s="516"/>
      <c r="BY176" s="516"/>
      <c r="BZ176" s="516"/>
      <c r="CA176" s="516"/>
      <c r="CB176" s="516"/>
      <c r="CC176" s="516"/>
      <c r="CD176" s="516"/>
      <c r="CE176" s="516"/>
      <c r="CF176" s="516"/>
      <c r="CG176" s="516"/>
      <c r="CH176" s="516"/>
      <c r="CI176" s="516"/>
      <c r="CJ176" s="516"/>
      <c r="CK176" s="516"/>
      <c r="CL176" s="516"/>
      <c r="CM176" s="516"/>
      <c r="CN176" s="516"/>
      <c r="CO176" s="516"/>
      <c r="CP176" s="516"/>
      <c r="CQ176" s="516"/>
      <c r="CR176" s="516"/>
      <c r="CS176" s="516"/>
      <c r="CT176" s="516"/>
      <c r="CU176" s="516"/>
      <c r="CV176" s="516"/>
      <c r="CW176" s="516"/>
      <c r="CX176" s="516"/>
      <c r="CY176" s="516"/>
      <c r="CZ176" s="516"/>
      <c r="DA176" s="516"/>
      <c r="DB176" s="516"/>
      <c r="DC176" s="516"/>
      <c r="DD176" s="516"/>
      <c r="DE176" s="516"/>
      <c r="DF176" s="516"/>
      <c r="DG176" s="516"/>
      <c r="DH176" s="516"/>
      <c r="DI176" s="516"/>
      <c r="DJ176" s="516"/>
      <c r="DK176" s="516"/>
      <c r="DL176" s="516"/>
      <c r="DM176" s="516"/>
      <c r="DN176" s="516"/>
      <c r="DO176" s="516"/>
      <c r="DP176" s="516"/>
      <c r="DQ176" s="516"/>
      <c r="DR176" s="516"/>
      <c r="DS176" s="516"/>
      <c r="DT176" s="516"/>
      <c r="DU176" s="516"/>
      <c r="DV176" s="516"/>
      <c r="DW176" s="516"/>
      <c r="DX176" s="516"/>
      <c r="DY176" s="516"/>
      <c r="DZ176" s="516"/>
      <c r="EA176" s="516"/>
      <c r="EB176" s="516"/>
      <c r="EC176" s="516"/>
      <c r="ED176" s="516"/>
      <c r="EE176" s="516"/>
      <c r="EF176" s="516"/>
      <c r="EG176" s="516"/>
      <c r="EH176" s="516"/>
      <c r="EI176" s="516"/>
      <c r="EJ176" s="516"/>
      <c r="EK176" s="516"/>
      <c r="EL176" s="516"/>
      <c r="EM176" s="516"/>
      <c r="EN176" s="516"/>
      <c r="EO176" s="516"/>
      <c r="EP176" s="516"/>
      <c r="EQ176" s="516"/>
      <c r="ER176" s="516"/>
      <c r="ES176" s="516"/>
      <c r="ET176" s="516"/>
      <c r="EU176" s="516"/>
      <c r="EV176" s="516"/>
      <c r="EW176" s="516"/>
      <c r="EX176" s="516"/>
      <c r="EY176" s="516"/>
      <c r="EZ176" s="516"/>
      <c r="FA176" s="516"/>
      <c r="FB176" s="516"/>
      <c r="FC176" s="516"/>
      <c r="FD176" s="516"/>
      <c r="FE176" s="516"/>
      <c r="FF176" s="516"/>
      <c r="FG176" s="516"/>
      <c r="FH176" s="516"/>
      <c r="FI176" s="516"/>
      <c r="FJ176" s="516"/>
      <c r="FK176" s="516"/>
      <c r="FL176" s="516"/>
      <c r="FM176" s="516"/>
      <c r="FN176" s="516"/>
      <c r="FO176" s="516"/>
      <c r="FP176" s="516"/>
      <c r="FQ176" s="516"/>
      <c r="FR176" s="516"/>
      <c r="FS176" s="516"/>
      <c r="FT176" s="516"/>
      <c r="FU176" s="516"/>
      <c r="FV176" s="516"/>
      <c r="FW176" s="516"/>
      <c r="FX176" s="516"/>
      <c r="FY176" s="516"/>
      <c r="FZ176" s="516"/>
      <c r="GA176" s="516"/>
      <c r="GB176" s="516"/>
      <c r="GC176" s="516"/>
      <c r="GD176" s="516"/>
      <c r="GE176" s="516"/>
      <c r="GF176" s="516"/>
      <c r="GG176" s="516"/>
      <c r="GH176" s="516"/>
      <c r="GI176" s="516"/>
      <c r="GJ176" s="516"/>
      <c r="GK176" s="516"/>
      <c r="GL176" s="516"/>
      <c r="GM176" s="516"/>
      <c r="GN176" s="516"/>
      <c r="GO176" s="516"/>
      <c r="GP176" s="516"/>
      <c r="GQ176" s="516"/>
      <c r="GR176" s="516"/>
      <c r="GS176" s="516"/>
      <c r="GT176" s="516"/>
      <c r="GU176" s="516"/>
      <c r="GV176" s="516"/>
      <c r="GW176" s="516"/>
      <c r="GX176" s="516"/>
      <c r="GY176" s="516"/>
      <c r="GZ176" s="516"/>
      <c r="HA176" s="516"/>
      <c r="HB176" s="516"/>
      <c r="HC176" s="516"/>
      <c r="HD176" s="516"/>
      <c r="HE176" s="516"/>
      <c r="HF176" s="516"/>
      <c r="HG176" s="516"/>
      <c r="HH176" s="516"/>
      <c r="HI176" s="516"/>
      <c r="HJ176" s="516"/>
      <c r="HK176" s="516"/>
      <c r="HL176" s="516"/>
      <c r="HM176" s="516"/>
      <c r="HN176" s="516"/>
      <c r="HO176" s="516"/>
      <c r="HP176" s="516"/>
      <c r="HQ176" s="516"/>
      <c r="HR176" s="516"/>
      <c r="HS176" s="516"/>
      <c r="HT176" s="516"/>
      <c r="HU176" s="516"/>
      <c r="HV176" s="516"/>
      <c r="HW176" s="516"/>
      <c r="HX176" s="516"/>
      <c r="HY176" s="516"/>
      <c r="HZ176" s="516"/>
      <c r="IA176" s="516"/>
      <c r="IB176" s="516"/>
      <c r="IC176" s="516"/>
      <c r="ID176" s="516"/>
      <c r="IE176" s="516"/>
      <c r="IF176" s="516"/>
      <c r="IG176" s="516"/>
      <c r="IH176" s="516"/>
      <c r="II176" s="516"/>
      <c r="IJ176" s="516"/>
      <c r="IK176" s="516"/>
      <c r="IL176" s="516"/>
      <c r="IM176" s="516"/>
      <c r="IN176" s="516"/>
      <c r="IO176" s="516"/>
      <c r="IP176" s="516"/>
      <c r="IQ176" s="516"/>
      <c r="IR176" s="516"/>
      <c r="IS176" s="516"/>
      <c r="IT176" s="516"/>
      <c r="IU176" s="516"/>
      <c r="IV176" s="516"/>
      <c r="IW176" s="516"/>
      <c r="IX176" s="516"/>
      <c r="IY176" s="516"/>
      <c r="IZ176" s="516"/>
      <c r="JA176" s="516"/>
      <c r="JB176" s="516"/>
      <c r="JC176" s="516"/>
      <c r="JD176" s="516"/>
      <c r="JE176" s="516"/>
      <c r="JF176" s="516"/>
      <c r="JG176" s="516"/>
      <c r="JH176" s="516"/>
      <c r="JI176" s="516"/>
      <c r="JJ176" s="516"/>
      <c r="JK176" s="516"/>
      <c r="JL176" s="516"/>
      <c r="JM176" s="516"/>
      <c r="JN176" s="516"/>
      <c r="JO176" s="516"/>
      <c r="JP176" s="516"/>
      <c r="JQ176" s="516"/>
      <c r="JR176" s="516"/>
      <c r="JS176" s="516"/>
      <c r="JT176" s="516"/>
      <c r="JU176" s="516"/>
      <c r="JV176" s="516"/>
      <c r="JW176" s="516"/>
      <c r="JX176" s="516"/>
      <c r="JY176" s="516"/>
      <c r="JZ176" s="516"/>
      <c r="KA176" s="516"/>
      <c r="KB176" s="516"/>
      <c r="KC176" s="516"/>
      <c r="KD176" s="516"/>
      <c r="KE176" s="516"/>
      <c r="KF176" s="516"/>
      <c r="KG176" s="516"/>
      <c r="KH176" s="516"/>
      <c r="KI176" s="516"/>
      <c r="KJ176" s="516"/>
      <c r="KK176" s="516"/>
      <c r="KL176" s="516"/>
      <c r="KM176" s="516"/>
      <c r="KN176" s="516"/>
      <c r="KO176" s="516"/>
      <c r="KP176" s="516"/>
      <c r="KQ176" s="516"/>
      <c r="KR176" s="516"/>
      <c r="KS176" s="516"/>
      <c r="KT176" s="516"/>
      <c r="KU176" s="516"/>
      <c r="KV176" s="516"/>
      <c r="KW176" s="516"/>
      <c r="KX176" s="516"/>
      <c r="KY176" s="516"/>
      <c r="KZ176" s="516"/>
      <c r="LA176" s="516"/>
      <c r="LB176" s="516"/>
      <c r="LC176" s="516"/>
      <c r="LD176" s="516"/>
      <c r="LE176" s="516"/>
      <c r="LF176" s="516"/>
      <c r="LG176" s="516"/>
      <c r="LH176" s="516"/>
      <c r="LI176" s="516"/>
      <c r="LJ176" s="516"/>
      <c r="LK176" s="516"/>
      <c r="LL176" s="516"/>
      <c r="LM176" s="516"/>
      <c r="LN176" s="516"/>
      <c r="LO176" s="516"/>
      <c r="LP176" s="516"/>
      <c r="LQ176" s="516"/>
      <c r="LR176" s="516"/>
      <c r="LS176" s="516"/>
      <c r="LT176" s="516"/>
      <c r="LU176" s="516"/>
      <c r="LV176" s="516"/>
      <c r="LW176" s="516"/>
      <c r="LX176" s="516"/>
      <c r="LY176" s="516"/>
      <c r="LZ176" s="516"/>
      <c r="MA176" s="516"/>
      <c r="MB176" s="516"/>
      <c r="MC176" s="516"/>
      <c r="MD176" s="516"/>
      <c r="ME176" s="516"/>
      <c r="MF176" s="516"/>
      <c r="MG176" s="516"/>
      <c r="MH176" s="516"/>
      <c r="MI176" s="516"/>
      <c r="MJ176" s="516"/>
      <c r="MK176" s="516"/>
      <c r="ML176" s="516"/>
      <c r="MM176" s="516"/>
      <c r="MN176" s="516"/>
      <c r="MO176" s="516"/>
      <c r="MP176" s="516"/>
      <c r="MQ176" s="516"/>
      <c r="MR176" s="516"/>
      <c r="MS176" s="516"/>
      <c r="MT176" s="516"/>
      <c r="MU176" s="516"/>
      <c r="MV176" s="516"/>
      <c r="MW176" s="516"/>
      <c r="MX176" s="516"/>
      <c r="MY176" s="516"/>
      <c r="MZ176" s="516"/>
      <c r="NA176" s="516"/>
      <c r="NB176" s="516"/>
      <c r="NC176" s="516"/>
      <c r="ND176" s="516"/>
      <c r="NE176" s="516"/>
      <c r="NF176" s="516"/>
      <c r="NG176" s="516"/>
      <c r="NH176" s="516"/>
      <c r="NI176" s="516"/>
      <c r="NJ176" s="516"/>
      <c r="NK176" s="516"/>
      <c r="NL176" s="516"/>
      <c r="NM176" s="516"/>
      <c r="NN176" s="516"/>
      <c r="NO176" s="516"/>
      <c r="NP176" s="516"/>
      <c r="NQ176" s="516"/>
      <c r="NR176" s="516"/>
      <c r="NS176" s="516"/>
      <c r="NT176" s="516"/>
      <c r="NU176" s="516"/>
      <c r="NV176" s="516"/>
      <c r="NW176" s="516"/>
      <c r="NX176" s="516"/>
      <c r="NY176" s="516"/>
      <c r="NZ176" s="516"/>
      <c r="OA176" s="516"/>
      <c r="OB176" s="516"/>
      <c r="OC176" s="516"/>
      <c r="OD176" s="516"/>
      <c r="OE176" s="516"/>
      <c r="OF176" s="516"/>
      <c r="OG176" s="516"/>
      <c r="OH176" s="516"/>
      <c r="OI176" s="516"/>
      <c r="OJ176" s="516"/>
      <c r="OK176" s="516"/>
      <c r="OL176" s="516"/>
      <c r="OM176" s="516"/>
      <c r="ON176" s="516"/>
      <c r="OO176" s="516"/>
      <c r="OP176" s="516"/>
      <c r="OQ176" s="516"/>
      <c r="OR176" s="516"/>
      <c r="OS176" s="516"/>
      <c r="OT176" s="516"/>
      <c r="OU176" s="516"/>
      <c r="OV176" s="516"/>
      <c r="OW176" s="516"/>
      <c r="OX176" s="516"/>
      <c r="OY176" s="516"/>
      <c r="OZ176" s="516"/>
      <c r="PA176" s="516"/>
      <c r="PB176" s="516"/>
      <c r="PC176" s="516"/>
      <c r="PD176" s="516"/>
      <c r="PE176" s="516"/>
      <c r="PF176" s="516"/>
      <c r="PG176" s="516"/>
      <c r="PH176" s="516"/>
      <c r="PI176" s="516"/>
      <c r="PJ176" s="516"/>
      <c r="PK176" s="516"/>
      <c r="PL176" s="516"/>
      <c r="PM176" s="516"/>
      <c r="PN176" s="516"/>
      <c r="PO176" s="516"/>
      <c r="PP176" s="516"/>
      <c r="PQ176" s="516"/>
      <c r="PR176" s="516"/>
      <c r="PS176" s="516"/>
      <c r="PT176" s="516"/>
      <c r="PU176" s="516"/>
      <c r="PV176" s="516"/>
      <c r="PW176" s="516"/>
      <c r="PX176" s="516"/>
      <c r="PY176" s="516"/>
      <c r="PZ176" s="516"/>
      <c r="QA176" s="516"/>
      <c r="QB176" s="516"/>
      <c r="QC176" s="516"/>
      <c r="QD176" s="516"/>
      <c r="QE176" s="516"/>
      <c r="QF176" s="516"/>
      <c r="QG176" s="516"/>
      <c r="QH176" s="516"/>
      <c r="QI176" s="516"/>
      <c r="QJ176" s="516"/>
      <c r="QK176" s="516"/>
      <c r="QL176" s="516"/>
      <c r="QM176" s="516"/>
      <c r="QN176" s="516"/>
      <c r="QO176" s="516"/>
      <c r="QP176" s="516"/>
      <c r="QQ176" s="516"/>
      <c r="QR176" s="516"/>
      <c r="QS176" s="516"/>
      <c r="QT176" s="516"/>
      <c r="QU176" s="516"/>
      <c r="QV176" s="516"/>
      <c r="QW176" s="516"/>
      <c r="QX176" s="516"/>
      <c r="QY176" s="516"/>
      <c r="QZ176" s="516"/>
      <c r="RA176" s="516"/>
      <c r="RB176" s="516"/>
      <c r="RC176" s="516"/>
      <c r="RD176" s="516"/>
      <c r="RE176" s="516"/>
      <c r="RF176" s="516"/>
      <c r="RG176" s="516"/>
    </row>
    <row r="177" spans="5:475" x14ac:dyDescent="0.25">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c r="AA177" s="516"/>
      <c r="AB177" s="516"/>
      <c r="AC177" s="516"/>
      <c r="AD177" s="516"/>
      <c r="AE177" s="516"/>
      <c r="AF177" s="516"/>
      <c r="AG177" s="516"/>
      <c r="AH177" s="516"/>
      <c r="AI177" s="516"/>
      <c r="AJ177" s="516"/>
      <c r="AK177" s="516"/>
      <c r="AL177" s="516"/>
      <c r="AM177" s="516"/>
      <c r="AN177" s="516"/>
      <c r="AO177" s="516"/>
      <c r="AP177" s="516"/>
      <c r="AQ177" s="516"/>
      <c r="AR177" s="516"/>
      <c r="AS177" s="516"/>
      <c r="AT177" s="516"/>
      <c r="AU177" s="516"/>
      <c r="AV177" s="516"/>
      <c r="AW177" s="516"/>
      <c r="AX177" s="516"/>
      <c r="AY177" s="516"/>
      <c r="AZ177" s="516"/>
      <c r="BA177" s="516"/>
      <c r="BB177" s="516"/>
      <c r="BC177" s="516"/>
      <c r="BD177" s="516"/>
      <c r="BE177" s="516"/>
      <c r="BF177" s="516"/>
      <c r="BG177" s="516"/>
      <c r="BH177" s="516"/>
      <c r="BI177" s="516"/>
      <c r="BJ177" s="516"/>
      <c r="BK177" s="516"/>
      <c r="BL177" s="516"/>
      <c r="BM177" s="516"/>
      <c r="BN177" s="516"/>
      <c r="BO177" s="516"/>
      <c r="BP177" s="516"/>
      <c r="BQ177" s="516"/>
      <c r="BR177" s="516"/>
      <c r="BS177" s="516"/>
      <c r="BT177" s="516"/>
      <c r="BU177" s="516"/>
      <c r="BV177" s="516"/>
      <c r="BW177" s="516"/>
      <c r="BX177" s="516"/>
      <c r="BY177" s="516"/>
      <c r="BZ177" s="516"/>
      <c r="CA177" s="516"/>
      <c r="CB177" s="516"/>
      <c r="CC177" s="516"/>
      <c r="CD177" s="516"/>
      <c r="CE177" s="516"/>
      <c r="CF177" s="516"/>
      <c r="CG177" s="516"/>
      <c r="CH177" s="516"/>
      <c r="CI177" s="516"/>
      <c r="CJ177" s="516"/>
      <c r="CK177" s="516"/>
      <c r="CL177" s="516"/>
      <c r="CM177" s="516"/>
      <c r="CN177" s="516"/>
      <c r="CO177" s="516"/>
      <c r="CP177" s="516"/>
      <c r="CQ177" s="516"/>
      <c r="CR177" s="516"/>
      <c r="CS177" s="516"/>
      <c r="CT177" s="516"/>
      <c r="CU177" s="516"/>
      <c r="CV177" s="516"/>
      <c r="CW177" s="516"/>
      <c r="CX177" s="516"/>
      <c r="CY177" s="516"/>
      <c r="CZ177" s="516"/>
      <c r="DA177" s="516"/>
      <c r="DB177" s="516"/>
      <c r="DC177" s="516"/>
      <c r="DD177" s="516"/>
      <c r="DE177" s="516"/>
      <c r="DF177" s="516"/>
      <c r="DG177" s="516"/>
      <c r="DH177" s="516"/>
      <c r="DI177" s="516"/>
      <c r="DJ177" s="516"/>
      <c r="DK177" s="516"/>
      <c r="DL177" s="516"/>
      <c r="DM177" s="516"/>
      <c r="DN177" s="516"/>
      <c r="DO177" s="516"/>
      <c r="DP177" s="516"/>
      <c r="DQ177" s="516"/>
      <c r="DR177" s="516"/>
      <c r="DS177" s="516"/>
      <c r="DT177" s="516"/>
      <c r="DU177" s="516"/>
      <c r="DV177" s="516"/>
      <c r="DW177" s="516"/>
      <c r="DX177" s="516"/>
      <c r="DY177" s="516"/>
      <c r="DZ177" s="516"/>
      <c r="EA177" s="516"/>
      <c r="EB177" s="516"/>
      <c r="EC177" s="516"/>
      <c r="ED177" s="516"/>
      <c r="EE177" s="516"/>
      <c r="EF177" s="516"/>
      <c r="EG177" s="516"/>
      <c r="EH177" s="516"/>
      <c r="EI177" s="516"/>
      <c r="EJ177" s="516"/>
      <c r="EK177" s="516"/>
      <c r="EL177" s="516"/>
      <c r="EM177" s="516"/>
      <c r="EN177" s="516"/>
      <c r="EO177" s="516"/>
      <c r="EP177" s="516"/>
      <c r="EQ177" s="516"/>
      <c r="ER177" s="516"/>
      <c r="ES177" s="516"/>
      <c r="ET177" s="516"/>
      <c r="EU177" s="516"/>
      <c r="EV177" s="516"/>
      <c r="EW177" s="516"/>
      <c r="EX177" s="516"/>
      <c r="EY177" s="516"/>
      <c r="EZ177" s="516"/>
      <c r="FA177" s="516"/>
      <c r="FB177" s="516"/>
      <c r="FC177" s="516"/>
      <c r="FD177" s="516"/>
      <c r="FE177" s="516"/>
      <c r="FF177" s="516"/>
      <c r="FG177" s="516"/>
      <c r="FH177" s="516"/>
      <c r="FI177" s="516"/>
      <c r="FJ177" s="516"/>
      <c r="FK177" s="516"/>
      <c r="FL177" s="516"/>
      <c r="FM177" s="516"/>
      <c r="FN177" s="516"/>
      <c r="FO177" s="516"/>
      <c r="FP177" s="516"/>
      <c r="FQ177" s="516"/>
      <c r="FR177" s="516"/>
      <c r="FS177" s="516"/>
      <c r="FT177" s="516"/>
      <c r="FU177" s="516"/>
      <c r="FV177" s="516"/>
      <c r="FW177" s="516"/>
      <c r="FX177" s="516"/>
      <c r="FY177" s="516"/>
      <c r="FZ177" s="516"/>
      <c r="GA177" s="516"/>
      <c r="GB177" s="516"/>
      <c r="GC177" s="516"/>
      <c r="GD177" s="516"/>
      <c r="GE177" s="516"/>
      <c r="GF177" s="516"/>
      <c r="GG177" s="516"/>
      <c r="GH177" s="516"/>
      <c r="GI177" s="516"/>
      <c r="GJ177" s="516"/>
      <c r="GK177" s="516"/>
      <c r="GL177" s="516"/>
      <c r="GM177" s="516"/>
      <c r="GN177" s="516"/>
      <c r="GO177" s="516"/>
      <c r="GP177" s="516"/>
      <c r="GQ177" s="516"/>
      <c r="GR177" s="516"/>
      <c r="GS177" s="516"/>
      <c r="GT177" s="516"/>
      <c r="GU177" s="516"/>
      <c r="GV177" s="516"/>
      <c r="GW177" s="516"/>
      <c r="GX177" s="516"/>
      <c r="GY177" s="516"/>
      <c r="GZ177" s="516"/>
      <c r="HA177" s="516"/>
      <c r="HB177" s="516"/>
      <c r="HC177" s="516"/>
      <c r="HD177" s="516"/>
      <c r="HE177" s="516"/>
      <c r="HF177" s="516"/>
      <c r="HG177" s="516"/>
      <c r="HH177" s="516"/>
      <c r="HI177" s="516"/>
      <c r="HJ177" s="516"/>
      <c r="HK177" s="516"/>
      <c r="HL177" s="516"/>
      <c r="HM177" s="516"/>
      <c r="HN177" s="516"/>
      <c r="HO177" s="516"/>
      <c r="HP177" s="516"/>
      <c r="HQ177" s="516"/>
      <c r="HR177" s="516"/>
      <c r="HS177" s="516"/>
      <c r="HT177" s="516"/>
      <c r="HU177" s="516"/>
      <c r="HV177" s="516"/>
      <c r="HW177" s="516"/>
      <c r="HX177" s="516"/>
      <c r="HY177" s="516"/>
      <c r="HZ177" s="516"/>
      <c r="IA177" s="516"/>
      <c r="IB177" s="516"/>
      <c r="IC177" s="516"/>
      <c r="ID177" s="516"/>
      <c r="IE177" s="516"/>
      <c r="IF177" s="516"/>
      <c r="IG177" s="516"/>
      <c r="IH177" s="516"/>
      <c r="II177" s="516"/>
      <c r="IJ177" s="516"/>
      <c r="IK177" s="516"/>
      <c r="IL177" s="516"/>
      <c r="IM177" s="516"/>
      <c r="IN177" s="516"/>
      <c r="IO177" s="516"/>
      <c r="IP177" s="516"/>
      <c r="IQ177" s="516"/>
      <c r="IR177" s="516"/>
      <c r="IS177" s="516"/>
      <c r="IT177" s="516"/>
      <c r="IU177" s="516"/>
      <c r="IV177" s="516"/>
      <c r="IW177" s="516"/>
      <c r="IX177" s="516"/>
      <c r="IY177" s="516"/>
      <c r="IZ177" s="516"/>
      <c r="JA177" s="516"/>
      <c r="JB177" s="516"/>
      <c r="JC177" s="516"/>
      <c r="JD177" s="516"/>
      <c r="JE177" s="516"/>
      <c r="JF177" s="516"/>
      <c r="JG177" s="516"/>
      <c r="JH177" s="516"/>
      <c r="JI177" s="516"/>
      <c r="JJ177" s="516"/>
      <c r="JK177" s="516"/>
      <c r="JL177" s="516"/>
      <c r="JM177" s="516"/>
      <c r="JN177" s="516"/>
      <c r="JO177" s="516"/>
      <c r="JP177" s="516"/>
      <c r="JQ177" s="516"/>
      <c r="JR177" s="516"/>
      <c r="JS177" s="516"/>
      <c r="JT177" s="516"/>
      <c r="JU177" s="516"/>
      <c r="JV177" s="516"/>
      <c r="JW177" s="516"/>
      <c r="JX177" s="516"/>
      <c r="JY177" s="516"/>
      <c r="JZ177" s="516"/>
      <c r="KA177" s="516"/>
      <c r="KB177" s="516"/>
      <c r="KC177" s="516"/>
      <c r="KD177" s="516"/>
      <c r="KE177" s="516"/>
      <c r="KF177" s="516"/>
      <c r="KG177" s="516"/>
      <c r="KH177" s="516"/>
      <c r="KI177" s="516"/>
      <c r="KJ177" s="516"/>
      <c r="KK177" s="516"/>
      <c r="KL177" s="516"/>
      <c r="KM177" s="516"/>
      <c r="KN177" s="516"/>
      <c r="KO177" s="516"/>
      <c r="KP177" s="516"/>
      <c r="KQ177" s="516"/>
      <c r="KR177" s="516"/>
      <c r="KS177" s="516"/>
      <c r="KT177" s="516"/>
      <c r="KU177" s="516"/>
      <c r="KV177" s="516"/>
      <c r="KW177" s="516"/>
      <c r="KX177" s="516"/>
      <c r="KY177" s="516"/>
      <c r="KZ177" s="516"/>
      <c r="LA177" s="516"/>
      <c r="LB177" s="516"/>
      <c r="LC177" s="516"/>
      <c r="LD177" s="516"/>
      <c r="LE177" s="516"/>
      <c r="LF177" s="516"/>
      <c r="LG177" s="516"/>
      <c r="LH177" s="516"/>
      <c r="LI177" s="516"/>
      <c r="LJ177" s="516"/>
      <c r="LK177" s="516"/>
      <c r="LL177" s="516"/>
      <c r="LM177" s="516"/>
      <c r="LN177" s="516"/>
      <c r="LO177" s="516"/>
      <c r="LP177" s="516"/>
      <c r="LQ177" s="516"/>
      <c r="LR177" s="516"/>
      <c r="LS177" s="516"/>
      <c r="LT177" s="516"/>
      <c r="LU177" s="516"/>
      <c r="LV177" s="516"/>
      <c r="LW177" s="516"/>
      <c r="LX177" s="516"/>
      <c r="LY177" s="516"/>
      <c r="LZ177" s="516"/>
      <c r="MA177" s="516"/>
      <c r="MB177" s="516"/>
      <c r="MC177" s="516"/>
      <c r="MD177" s="516"/>
      <c r="ME177" s="516"/>
      <c r="MF177" s="516"/>
      <c r="MG177" s="516"/>
      <c r="MH177" s="516"/>
      <c r="MI177" s="516"/>
      <c r="MJ177" s="516"/>
      <c r="MK177" s="516"/>
      <c r="ML177" s="516"/>
      <c r="MM177" s="516"/>
      <c r="MN177" s="516"/>
      <c r="MO177" s="516"/>
      <c r="MP177" s="516"/>
      <c r="MQ177" s="516"/>
      <c r="MR177" s="516"/>
      <c r="MS177" s="516"/>
      <c r="MT177" s="516"/>
      <c r="MU177" s="516"/>
      <c r="MV177" s="516"/>
      <c r="MW177" s="516"/>
      <c r="MX177" s="516"/>
      <c r="MY177" s="516"/>
      <c r="MZ177" s="516"/>
      <c r="NA177" s="516"/>
      <c r="NB177" s="516"/>
      <c r="NC177" s="516"/>
      <c r="ND177" s="516"/>
      <c r="NE177" s="516"/>
      <c r="NF177" s="516"/>
      <c r="NG177" s="516"/>
      <c r="NH177" s="516"/>
      <c r="NI177" s="516"/>
      <c r="NJ177" s="516"/>
      <c r="NK177" s="516"/>
      <c r="NL177" s="516"/>
      <c r="NM177" s="516"/>
      <c r="NN177" s="516"/>
      <c r="NO177" s="516"/>
      <c r="NP177" s="516"/>
      <c r="NQ177" s="516"/>
      <c r="NR177" s="516"/>
      <c r="NS177" s="516"/>
      <c r="NT177" s="516"/>
      <c r="NU177" s="516"/>
      <c r="NV177" s="516"/>
      <c r="NW177" s="516"/>
      <c r="NX177" s="516"/>
      <c r="NY177" s="516"/>
      <c r="NZ177" s="516"/>
      <c r="OA177" s="516"/>
      <c r="OB177" s="516"/>
      <c r="OC177" s="516"/>
      <c r="OD177" s="516"/>
      <c r="OE177" s="516"/>
      <c r="OF177" s="516"/>
      <c r="OG177" s="516"/>
      <c r="OH177" s="516"/>
      <c r="OI177" s="516"/>
      <c r="OJ177" s="516"/>
      <c r="OK177" s="516"/>
      <c r="OL177" s="516"/>
      <c r="OM177" s="516"/>
      <c r="ON177" s="516"/>
      <c r="OO177" s="516"/>
      <c r="OP177" s="516"/>
      <c r="OQ177" s="516"/>
      <c r="OR177" s="516"/>
      <c r="OS177" s="516"/>
      <c r="OT177" s="516"/>
      <c r="OU177" s="516"/>
      <c r="OV177" s="516"/>
      <c r="OW177" s="516"/>
      <c r="OX177" s="516"/>
      <c r="OY177" s="516"/>
      <c r="OZ177" s="516"/>
      <c r="PA177" s="516"/>
      <c r="PB177" s="516"/>
      <c r="PC177" s="516"/>
      <c r="PD177" s="516"/>
      <c r="PE177" s="516"/>
      <c r="PF177" s="516"/>
      <c r="PG177" s="516"/>
      <c r="PH177" s="516"/>
      <c r="PI177" s="516"/>
      <c r="PJ177" s="516"/>
      <c r="PK177" s="516"/>
      <c r="PL177" s="516"/>
      <c r="PM177" s="516"/>
      <c r="PN177" s="516"/>
      <c r="PO177" s="516"/>
      <c r="PP177" s="516"/>
      <c r="PQ177" s="516"/>
      <c r="PR177" s="516"/>
      <c r="PS177" s="516"/>
      <c r="PT177" s="516"/>
      <c r="PU177" s="516"/>
      <c r="PV177" s="516"/>
      <c r="PW177" s="516"/>
      <c r="PX177" s="516"/>
      <c r="PY177" s="516"/>
      <c r="PZ177" s="516"/>
      <c r="QA177" s="516"/>
      <c r="QB177" s="516"/>
      <c r="QC177" s="516"/>
      <c r="QD177" s="516"/>
      <c r="QE177" s="516"/>
      <c r="QF177" s="516"/>
      <c r="QG177" s="516"/>
      <c r="QH177" s="516"/>
      <c r="QI177" s="516"/>
      <c r="QJ177" s="516"/>
      <c r="QK177" s="516"/>
      <c r="QL177" s="516"/>
      <c r="QM177" s="516"/>
      <c r="QN177" s="516"/>
      <c r="QO177" s="516"/>
      <c r="QP177" s="516"/>
      <c r="QQ177" s="516"/>
      <c r="QR177" s="516"/>
      <c r="QS177" s="516"/>
      <c r="QT177" s="516"/>
      <c r="QU177" s="516"/>
      <c r="QV177" s="516"/>
      <c r="QW177" s="516"/>
      <c r="QX177" s="516"/>
      <c r="QY177" s="516"/>
      <c r="QZ177" s="516"/>
      <c r="RA177" s="516"/>
      <c r="RB177" s="516"/>
      <c r="RC177" s="516"/>
      <c r="RD177" s="516"/>
      <c r="RE177" s="516"/>
      <c r="RF177" s="516"/>
      <c r="RG177" s="516"/>
    </row>
    <row r="178" spans="5:475" x14ac:dyDescent="0.25">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c r="AA178" s="516"/>
      <c r="AB178" s="516"/>
      <c r="AC178" s="516"/>
      <c r="AD178" s="516"/>
      <c r="AE178" s="516"/>
      <c r="AF178" s="516"/>
      <c r="AG178" s="516"/>
      <c r="AH178" s="516"/>
      <c r="AI178" s="516"/>
      <c r="AJ178" s="516"/>
      <c r="AK178" s="516"/>
      <c r="AL178" s="516"/>
      <c r="AM178" s="516"/>
      <c r="AN178" s="516"/>
      <c r="AO178" s="516"/>
      <c r="AP178" s="516"/>
      <c r="AQ178" s="516"/>
      <c r="AR178" s="516"/>
      <c r="AS178" s="516"/>
      <c r="AT178" s="516"/>
      <c r="AU178" s="516"/>
      <c r="AV178" s="516"/>
      <c r="AW178" s="516"/>
      <c r="AX178" s="516"/>
      <c r="AY178" s="516"/>
      <c r="AZ178" s="516"/>
      <c r="BA178" s="516"/>
      <c r="BB178" s="516"/>
      <c r="BC178" s="516"/>
      <c r="BD178" s="516"/>
      <c r="BE178" s="516"/>
      <c r="BF178" s="516"/>
      <c r="BG178" s="516"/>
      <c r="BH178" s="516"/>
      <c r="BI178" s="516"/>
      <c r="BJ178" s="516"/>
      <c r="BK178" s="516"/>
      <c r="BL178" s="516"/>
      <c r="BM178" s="516"/>
      <c r="BN178" s="516"/>
      <c r="BO178" s="516"/>
      <c r="BP178" s="516"/>
      <c r="BQ178" s="516"/>
      <c r="BR178" s="516"/>
      <c r="BS178" s="516"/>
      <c r="BT178" s="516"/>
      <c r="BU178" s="516"/>
      <c r="BV178" s="516"/>
      <c r="BW178" s="516"/>
      <c r="BX178" s="516"/>
      <c r="BY178" s="516"/>
      <c r="BZ178" s="516"/>
      <c r="CA178" s="516"/>
      <c r="CB178" s="516"/>
      <c r="CC178" s="516"/>
      <c r="CD178" s="516"/>
      <c r="CE178" s="516"/>
      <c r="CF178" s="516"/>
      <c r="CG178" s="516"/>
      <c r="CH178" s="516"/>
      <c r="CI178" s="516"/>
      <c r="CJ178" s="516"/>
      <c r="CK178" s="516"/>
      <c r="CL178" s="516"/>
      <c r="CM178" s="516"/>
      <c r="CN178" s="516"/>
      <c r="CO178" s="516"/>
      <c r="CP178" s="516"/>
      <c r="CQ178" s="516"/>
      <c r="CR178" s="516"/>
      <c r="CS178" s="516"/>
      <c r="CT178" s="516"/>
      <c r="CU178" s="516"/>
      <c r="CV178" s="516"/>
      <c r="CW178" s="516"/>
      <c r="CX178" s="516"/>
      <c r="CY178" s="516"/>
      <c r="CZ178" s="516"/>
      <c r="DA178" s="516"/>
      <c r="DB178" s="516"/>
      <c r="DC178" s="516"/>
      <c r="DD178" s="516"/>
      <c r="DE178" s="516"/>
      <c r="DF178" s="516"/>
      <c r="DG178" s="516"/>
      <c r="DH178" s="516"/>
      <c r="DI178" s="516"/>
      <c r="DJ178" s="516"/>
      <c r="DK178" s="516"/>
      <c r="DL178" s="516"/>
      <c r="DM178" s="516"/>
      <c r="DN178" s="516"/>
      <c r="DO178" s="516"/>
      <c r="DP178" s="516"/>
      <c r="DQ178" s="516"/>
      <c r="DR178" s="516"/>
      <c r="DS178" s="516"/>
      <c r="DT178" s="516"/>
      <c r="DU178" s="516"/>
      <c r="DV178" s="516"/>
      <c r="DW178" s="516"/>
      <c r="DX178" s="516"/>
      <c r="DY178" s="516"/>
      <c r="DZ178" s="516"/>
      <c r="EA178" s="516"/>
      <c r="EB178" s="516"/>
      <c r="EC178" s="516"/>
      <c r="ED178" s="516"/>
      <c r="EE178" s="516"/>
      <c r="EF178" s="516"/>
      <c r="EG178" s="516"/>
      <c r="EH178" s="516"/>
      <c r="EI178" s="516"/>
      <c r="EJ178" s="516"/>
      <c r="EK178" s="516"/>
      <c r="EL178" s="516"/>
      <c r="EM178" s="516"/>
      <c r="EN178" s="516"/>
      <c r="EO178" s="516"/>
      <c r="EP178" s="516"/>
      <c r="EQ178" s="516"/>
      <c r="ER178" s="516"/>
      <c r="ES178" s="516"/>
      <c r="ET178" s="516"/>
      <c r="EU178" s="516"/>
      <c r="EV178" s="516"/>
      <c r="EW178" s="516"/>
      <c r="EX178" s="516"/>
      <c r="EY178" s="516"/>
      <c r="EZ178" s="516"/>
      <c r="FA178" s="516"/>
      <c r="FB178" s="516"/>
      <c r="FC178" s="516"/>
      <c r="FD178" s="516"/>
      <c r="FE178" s="516"/>
      <c r="FF178" s="516"/>
      <c r="FG178" s="516"/>
      <c r="FH178" s="516"/>
      <c r="FI178" s="516"/>
      <c r="FJ178" s="516"/>
      <c r="FK178" s="516"/>
      <c r="FL178" s="516"/>
      <c r="FM178" s="516"/>
      <c r="FN178" s="516"/>
      <c r="FO178" s="516"/>
      <c r="FP178" s="516"/>
      <c r="FQ178" s="516"/>
      <c r="FR178" s="516"/>
      <c r="FS178" s="516"/>
      <c r="FT178" s="516"/>
      <c r="FU178" s="516"/>
      <c r="FV178" s="516"/>
      <c r="FW178" s="516"/>
      <c r="FX178" s="516"/>
      <c r="FY178" s="516"/>
      <c r="FZ178" s="516"/>
      <c r="GA178" s="516"/>
      <c r="GB178" s="516"/>
      <c r="GC178" s="516"/>
      <c r="GD178" s="516"/>
      <c r="GE178" s="516"/>
      <c r="GF178" s="516"/>
      <c r="GG178" s="516"/>
      <c r="GH178" s="516"/>
      <c r="GI178" s="516"/>
      <c r="GJ178" s="516"/>
      <c r="GK178" s="516"/>
      <c r="GL178" s="516"/>
      <c r="GM178" s="516"/>
      <c r="GN178" s="516"/>
      <c r="GO178" s="516"/>
      <c r="GP178" s="516"/>
      <c r="GQ178" s="516"/>
      <c r="GR178" s="516"/>
      <c r="GS178" s="516"/>
      <c r="GT178" s="516"/>
      <c r="GU178" s="516"/>
      <c r="GV178" s="516"/>
      <c r="GW178" s="516"/>
      <c r="GX178" s="516"/>
      <c r="GY178" s="516"/>
      <c r="GZ178" s="516"/>
      <c r="HA178" s="516"/>
      <c r="HB178" s="516"/>
      <c r="HC178" s="516"/>
      <c r="HD178" s="516"/>
      <c r="HE178" s="516"/>
      <c r="HF178" s="516"/>
      <c r="HG178" s="516"/>
      <c r="HH178" s="516"/>
      <c r="HI178" s="516"/>
      <c r="HJ178" s="516"/>
      <c r="HK178" s="516"/>
      <c r="HL178" s="516"/>
      <c r="HM178" s="516"/>
      <c r="HN178" s="516"/>
      <c r="HO178" s="516"/>
      <c r="HP178" s="516"/>
      <c r="HQ178" s="516"/>
      <c r="HR178" s="516"/>
      <c r="HS178" s="516"/>
      <c r="HT178" s="516"/>
      <c r="HU178" s="516"/>
      <c r="HV178" s="516"/>
      <c r="HW178" s="516"/>
      <c r="HX178" s="516"/>
      <c r="HY178" s="516"/>
      <c r="HZ178" s="516"/>
      <c r="IA178" s="516"/>
      <c r="IB178" s="516"/>
      <c r="IC178" s="516"/>
      <c r="ID178" s="516"/>
      <c r="IE178" s="516"/>
      <c r="IF178" s="516"/>
      <c r="IG178" s="516"/>
      <c r="IH178" s="516"/>
      <c r="II178" s="516"/>
      <c r="IJ178" s="516"/>
      <c r="IK178" s="516"/>
      <c r="IL178" s="516"/>
      <c r="IM178" s="516"/>
      <c r="IN178" s="516"/>
      <c r="IO178" s="516"/>
      <c r="IP178" s="516"/>
      <c r="IQ178" s="516"/>
      <c r="IR178" s="516"/>
      <c r="IS178" s="516"/>
      <c r="IT178" s="516"/>
      <c r="IU178" s="516"/>
      <c r="IV178" s="516"/>
      <c r="IW178" s="516"/>
      <c r="IX178" s="516"/>
      <c r="IY178" s="516"/>
      <c r="IZ178" s="516"/>
      <c r="JA178" s="516"/>
      <c r="JB178" s="516"/>
      <c r="JC178" s="516"/>
      <c r="JD178" s="516"/>
      <c r="JE178" s="516"/>
      <c r="JF178" s="516"/>
      <c r="JG178" s="516"/>
      <c r="JH178" s="516"/>
      <c r="JI178" s="516"/>
      <c r="JJ178" s="516"/>
      <c r="JK178" s="516"/>
      <c r="JL178" s="516"/>
      <c r="JM178" s="516"/>
      <c r="JN178" s="516"/>
      <c r="JO178" s="516"/>
      <c r="JP178" s="516"/>
      <c r="JQ178" s="516"/>
      <c r="JR178" s="516"/>
      <c r="JS178" s="516"/>
      <c r="JT178" s="516"/>
      <c r="JU178" s="516"/>
      <c r="JV178" s="516"/>
      <c r="JW178" s="516"/>
      <c r="JX178" s="516"/>
      <c r="JY178" s="516"/>
      <c r="JZ178" s="516"/>
      <c r="KA178" s="516"/>
      <c r="KB178" s="516"/>
      <c r="KC178" s="516"/>
      <c r="KD178" s="516"/>
      <c r="KE178" s="516"/>
      <c r="KF178" s="516"/>
      <c r="KG178" s="516"/>
      <c r="KH178" s="516"/>
      <c r="KI178" s="516"/>
      <c r="KJ178" s="516"/>
      <c r="KK178" s="516"/>
      <c r="KL178" s="516"/>
      <c r="KM178" s="516"/>
      <c r="KN178" s="516"/>
      <c r="KO178" s="516"/>
      <c r="KP178" s="516"/>
      <c r="KQ178" s="516"/>
      <c r="KR178" s="516"/>
      <c r="KS178" s="516"/>
      <c r="KT178" s="516"/>
      <c r="KU178" s="516"/>
      <c r="KV178" s="516"/>
      <c r="KW178" s="516"/>
      <c r="KX178" s="516"/>
      <c r="KY178" s="516"/>
      <c r="KZ178" s="516"/>
      <c r="LA178" s="516"/>
      <c r="LB178" s="516"/>
      <c r="LC178" s="516"/>
      <c r="LD178" s="516"/>
      <c r="LE178" s="516"/>
      <c r="LF178" s="516"/>
      <c r="LG178" s="516"/>
      <c r="LH178" s="516"/>
      <c r="LI178" s="516"/>
      <c r="LJ178" s="516"/>
      <c r="LK178" s="516"/>
      <c r="LL178" s="516"/>
      <c r="LM178" s="516"/>
      <c r="LN178" s="516"/>
      <c r="LO178" s="516"/>
      <c r="LP178" s="516"/>
      <c r="LQ178" s="516"/>
      <c r="LR178" s="516"/>
      <c r="LS178" s="516"/>
      <c r="LT178" s="516"/>
      <c r="LU178" s="516"/>
      <c r="LV178" s="516"/>
      <c r="LW178" s="516"/>
      <c r="LX178" s="516"/>
      <c r="LY178" s="516"/>
      <c r="LZ178" s="516"/>
      <c r="MA178" s="516"/>
      <c r="MB178" s="516"/>
      <c r="MC178" s="516"/>
      <c r="MD178" s="516"/>
      <c r="ME178" s="516"/>
      <c r="MF178" s="516"/>
      <c r="MG178" s="516"/>
      <c r="MH178" s="516"/>
      <c r="MI178" s="516"/>
      <c r="MJ178" s="516"/>
      <c r="MK178" s="516"/>
      <c r="ML178" s="516"/>
      <c r="MM178" s="516"/>
      <c r="MN178" s="516"/>
      <c r="MO178" s="516"/>
      <c r="MP178" s="516"/>
      <c r="MQ178" s="516"/>
      <c r="MR178" s="516"/>
      <c r="MS178" s="516"/>
      <c r="MT178" s="516"/>
      <c r="MU178" s="516"/>
      <c r="MV178" s="516"/>
      <c r="MW178" s="516"/>
      <c r="MX178" s="516"/>
      <c r="MY178" s="516"/>
      <c r="MZ178" s="516"/>
      <c r="NA178" s="516"/>
      <c r="NB178" s="516"/>
      <c r="NC178" s="516"/>
      <c r="ND178" s="516"/>
      <c r="NE178" s="516"/>
      <c r="NF178" s="516"/>
      <c r="NG178" s="516"/>
      <c r="NH178" s="516"/>
      <c r="NI178" s="516"/>
      <c r="NJ178" s="516"/>
      <c r="NK178" s="516"/>
      <c r="NL178" s="516"/>
      <c r="NM178" s="516"/>
      <c r="NN178" s="516"/>
      <c r="NO178" s="516"/>
      <c r="NP178" s="516"/>
      <c r="NQ178" s="516"/>
      <c r="NR178" s="516"/>
      <c r="NS178" s="516"/>
      <c r="NT178" s="516"/>
      <c r="NU178" s="516"/>
      <c r="NV178" s="516"/>
      <c r="NW178" s="516"/>
      <c r="NX178" s="516"/>
      <c r="NY178" s="516"/>
      <c r="NZ178" s="516"/>
      <c r="OA178" s="516"/>
      <c r="OB178" s="516"/>
      <c r="OC178" s="516"/>
      <c r="OD178" s="516"/>
      <c r="OE178" s="516"/>
      <c r="OF178" s="516"/>
      <c r="OG178" s="516"/>
      <c r="OH178" s="516"/>
      <c r="OI178" s="516"/>
      <c r="OJ178" s="516"/>
      <c r="OK178" s="516"/>
      <c r="OL178" s="516"/>
      <c r="OM178" s="516"/>
      <c r="ON178" s="516"/>
      <c r="OO178" s="516"/>
      <c r="OP178" s="516"/>
      <c r="OQ178" s="516"/>
      <c r="OR178" s="516"/>
      <c r="OS178" s="516"/>
      <c r="OT178" s="516"/>
      <c r="OU178" s="516"/>
      <c r="OV178" s="516"/>
      <c r="OW178" s="516"/>
      <c r="OX178" s="516"/>
      <c r="OY178" s="516"/>
      <c r="OZ178" s="516"/>
      <c r="PA178" s="516"/>
      <c r="PB178" s="516"/>
      <c r="PC178" s="516"/>
      <c r="PD178" s="516"/>
      <c r="PE178" s="516"/>
      <c r="PF178" s="516"/>
      <c r="PG178" s="516"/>
      <c r="PH178" s="516"/>
      <c r="PI178" s="516"/>
      <c r="PJ178" s="516"/>
      <c r="PK178" s="516"/>
      <c r="PL178" s="516"/>
      <c r="PM178" s="516"/>
      <c r="PN178" s="516"/>
      <c r="PO178" s="516"/>
      <c r="PP178" s="516"/>
      <c r="PQ178" s="516"/>
      <c r="PR178" s="516"/>
      <c r="PS178" s="516"/>
      <c r="PT178" s="516"/>
      <c r="PU178" s="516"/>
      <c r="PV178" s="516"/>
      <c r="PW178" s="516"/>
      <c r="PX178" s="516"/>
      <c r="PY178" s="516"/>
      <c r="PZ178" s="516"/>
      <c r="QA178" s="516"/>
      <c r="QB178" s="516"/>
      <c r="QC178" s="516"/>
      <c r="QD178" s="516"/>
      <c r="QE178" s="516"/>
      <c r="QF178" s="516"/>
      <c r="QG178" s="516"/>
      <c r="QH178" s="516"/>
      <c r="QI178" s="516"/>
      <c r="QJ178" s="516"/>
      <c r="QK178" s="516"/>
      <c r="QL178" s="516"/>
      <c r="QM178" s="516"/>
      <c r="QN178" s="516"/>
      <c r="QO178" s="516"/>
      <c r="QP178" s="516"/>
      <c r="QQ178" s="516"/>
      <c r="QR178" s="516"/>
      <c r="QS178" s="516"/>
      <c r="QT178" s="516"/>
      <c r="QU178" s="516"/>
      <c r="QV178" s="516"/>
      <c r="QW178" s="516"/>
      <c r="QX178" s="516"/>
      <c r="QY178" s="516"/>
      <c r="QZ178" s="516"/>
      <c r="RA178" s="516"/>
      <c r="RB178" s="516"/>
      <c r="RC178" s="516"/>
      <c r="RD178" s="516"/>
      <c r="RE178" s="516"/>
      <c r="RF178" s="516"/>
      <c r="RG178" s="516"/>
    </row>
    <row r="179" spans="5:475" x14ac:dyDescent="0.25">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516"/>
      <c r="AF179" s="516"/>
      <c r="AG179" s="516"/>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6"/>
      <c r="CU179" s="516"/>
      <c r="CV179" s="516"/>
      <c r="CW179" s="516"/>
      <c r="CX179" s="516"/>
      <c r="CY179" s="516"/>
      <c r="CZ179" s="516"/>
      <c r="DA179" s="516"/>
      <c r="DB179" s="516"/>
      <c r="DC179" s="516"/>
      <c r="DD179" s="516"/>
      <c r="DE179" s="516"/>
      <c r="DF179" s="516"/>
      <c r="DG179" s="516"/>
      <c r="DH179" s="516"/>
      <c r="DI179" s="516"/>
      <c r="DJ179" s="516"/>
      <c r="DK179" s="516"/>
      <c r="DL179" s="516"/>
      <c r="DM179" s="516"/>
      <c r="DN179" s="516"/>
      <c r="DO179" s="516"/>
      <c r="DP179" s="516"/>
      <c r="DQ179" s="516"/>
      <c r="DR179" s="516"/>
      <c r="DS179" s="516"/>
      <c r="DT179" s="516"/>
      <c r="DU179" s="516"/>
      <c r="DV179" s="516"/>
      <c r="DW179" s="516"/>
      <c r="DX179" s="516"/>
      <c r="DY179" s="516"/>
      <c r="DZ179" s="516"/>
      <c r="EA179" s="516"/>
      <c r="EB179" s="516"/>
      <c r="EC179" s="516"/>
      <c r="ED179" s="516"/>
      <c r="EE179" s="516"/>
      <c r="EF179" s="516"/>
      <c r="EG179" s="516"/>
      <c r="EH179" s="516"/>
      <c r="EI179" s="516"/>
      <c r="EJ179" s="516"/>
      <c r="EK179" s="516"/>
      <c r="EL179" s="516"/>
      <c r="EM179" s="516"/>
      <c r="EN179" s="516"/>
      <c r="EO179" s="516"/>
      <c r="EP179" s="516"/>
      <c r="EQ179" s="516"/>
      <c r="ER179" s="516"/>
      <c r="ES179" s="516"/>
      <c r="ET179" s="516"/>
      <c r="EU179" s="516"/>
      <c r="EV179" s="516"/>
      <c r="EW179" s="516"/>
      <c r="EX179" s="516"/>
      <c r="EY179" s="516"/>
      <c r="EZ179" s="516"/>
      <c r="FA179" s="516"/>
      <c r="FB179" s="516"/>
      <c r="FC179" s="516"/>
      <c r="FD179" s="516"/>
      <c r="FE179" s="516"/>
      <c r="FF179" s="516"/>
      <c r="FG179" s="516"/>
      <c r="FH179" s="516"/>
      <c r="FI179" s="516"/>
      <c r="FJ179" s="516"/>
      <c r="FK179" s="516"/>
      <c r="FL179" s="516"/>
      <c r="FM179" s="516"/>
      <c r="FN179" s="516"/>
      <c r="FO179" s="516"/>
      <c r="FP179" s="516"/>
      <c r="FQ179" s="516"/>
      <c r="FR179" s="516"/>
      <c r="FS179" s="516"/>
      <c r="FT179" s="516"/>
      <c r="FU179" s="516"/>
      <c r="FV179" s="516"/>
      <c r="FW179" s="516"/>
      <c r="FX179" s="516"/>
      <c r="FY179" s="516"/>
      <c r="FZ179" s="516"/>
      <c r="GA179" s="516"/>
      <c r="GB179" s="516"/>
      <c r="GC179" s="516"/>
      <c r="GD179" s="516"/>
      <c r="GE179" s="516"/>
      <c r="GF179" s="516"/>
      <c r="GG179" s="516"/>
      <c r="GH179" s="516"/>
      <c r="GI179" s="516"/>
      <c r="GJ179" s="516"/>
      <c r="GK179" s="516"/>
      <c r="GL179" s="516"/>
      <c r="GM179" s="516"/>
      <c r="GN179" s="516"/>
      <c r="GO179" s="516"/>
      <c r="GP179" s="516"/>
      <c r="GQ179" s="516"/>
      <c r="GR179" s="516"/>
      <c r="GS179" s="516"/>
      <c r="GT179" s="516"/>
      <c r="GU179" s="516"/>
      <c r="GV179" s="516"/>
      <c r="GW179" s="516"/>
      <c r="GX179" s="516"/>
      <c r="GY179" s="516"/>
      <c r="GZ179" s="516"/>
      <c r="HA179" s="516"/>
      <c r="HB179" s="516"/>
      <c r="HC179" s="516"/>
      <c r="HD179" s="516"/>
      <c r="HE179" s="516"/>
      <c r="HF179" s="516"/>
      <c r="HG179" s="516"/>
      <c r="HH179" s="516"/>
      <c r="HI179" s="516"/>
      <c r="HJ179" s="516"/>
      <c r="HK179" s="516"/>
      <c r="HL179" s="516"/>
      <c r="HM179" s="516"/>
      <c r="HN179" s="516"/>
      <c r="HO179" s="516"/>
      <c r="HP179" s="516"/>
      <c r="HQ179" s="516"/>
      <c r="HR179" s="516"/>
      <c r="HS179" s="516"/>
      <c r="HT179" s="516"/>
      <c r="HU179" s="516"/>
      <c r="HV179" s="516"/>
      <c r="HW179" s="516"/>
      <c r="HX179" s="516"/>
      <c r="HY179" s="516"/>
      <c r="HZ179" s="516"/>
      <c r="IA179" s="516"/>
      <c r="IB179" s="516"/>
      <c r="IC179" s="516"/>
      <c r="ID179" s="516"/>
      <c r="IE179" s="516"/>
      <c r="IF179" s="516"/>
      <c r="IG179" s="516"/>
      <c r="IH179" s="516"/>
      <c r="II179" s="516"/>
      <c r="IJ179" s="516"/>
      <c r="IK179" s="516"/>
      <c r="IL179" s="516"/>
      <c r="IM179" s="516"/>
      <c r="IN179" s="516"/>
      <c r="IO179" s="516"/>
      <c r="IP179" s="516"/>
      <c r="IQ179" s="516"/>
      <c r="IR179" s="516"/>
      <c r="IS179" s="516"/>
      <c r="IT179" s="516"/>
      <c r="IU179" s="516"/>
      <c r="IV179" s="516"/>
      <c r="IW179" s="516"/>
      <c r="IX179" s="516"/>
      <c r="IY179" s="516"/>
      <c r="IZ179" s="516"/>
      <c r="JA179" s="516"/>
      <c r="JB179" s="516"/>
      <c r="JC179" s="516"/>
      <c r="JD179" s="516"/>
      <c r="JE179" s="516"/>
      <c r="JF179" s="516"/>
      <c r="JG179" s="516"/>
      <c r="JH179" s="516"/>
      <c r="JI179" s="516"/>
      <c r="JJ179" s="516"/>
      <c r="JK179" s="516"/>
      <c r="JL179" s="516"/>
      <c r="JM179" s="516"/>
      <c r="JN179" s="516"/>
      <c r="JO179" s="516"/>
      <c r="JP179" s="516"/>
      <c r="JQ179" s="516"/>
      <c r="JR179" s="516"/>
      <c r="JS179" s="516"/>
      <c r="JT179" s="516"/>
      <c r="JU179" s="516"/>
      <c r="JV179" s="516"/>
      <c r="JW179" s="516"/>
      <c r="JX179" s="516"/>
      <c r="JY179" s="516"/>
      <c r="JZ179" s="516"/>
      <c r="KA179" s="516"/>
      <c r="KB179" s="516"/>
      <c r="KC179" s="516"/>
      <c r="KD179" s="516"/>
      <c r="KE179" s="516"/>
      <c r="KF179" s="516"/>
      <c r="KG179" s="516"/>
      <c r="KH179" s="516"/>
      <c r="KI179" s="516"/>
      <c r="KJ179" s="516"/>
      <c r="KK179" s="516"/>
      <c r="KL179" s="516"/>
      <c r="KM179" s="516"/>
      <c r="KN179" s="516"/>
      <c r="KO179" s="516"/>
      <c r="KP179" s="516"/>
      <c r="KQ179" s="516"/>
      <c r="KR179" s="516"/>
      <c r="KS179" s="516"/>
      <c r="KT179" s="516"/>
      <c r="KU179" s="516"/>
      <c r="KV179" s="516"/>
      <c r="KW179" s="516"/>
      <c r="KX179" s="516"/>
      <c r="KY179" s="516"/>
      <c r="KZ179" s="516"/>
      <c r="LA179" s="516"/>
      <c r="LB179" s="516"/>
      <c r="LC179" s="516"/>
      <c r="LD179" s="516"/>
      <c r="LE179" s="516"/>
      <c r="LF179" s="516"/>
      <c r="LG179" s="516"/>
      <c r="LH179" s="516"/>
      <c r="LI179" s="516"/>
      <c r="LJ179" s="516"/>
      <c r="LK179" s="516"/>
      <c r="LL179" s="516"/>
      <c r="LM179" s="516"/>
      <c r="LN179" s="516"/>
      <c r="LO179" s="516"/>
      <c r="LP179" s="516"/>
      <c r="LQ179" s="516"/>
      <c r="LR179" s="516"/>
      <c r="LS179" s="516"/>
      <c r="LT179" s="516"/>
      <c r="LU179" s="516"/>
      <c r="LV179" s="516"/>
      <c r="LW179" s="516"/>
      <c r="LX179" s="516"/>
      <c r="LY179" s="516"/>
      <c r="LZ179" s="516"/>
      <c r="MA179" s="516"/>
      <c r="MB179" s="516"/>
      <c r="MC179" s="516"/>
      <c r="MD179" s="516"/>
      <c r="ME179" s="516"/>
      <c r="MF179" s="516"/>
      <c r="MG179" s="516"/>
      <c r="MH179" s="516"/>
      <c r="MI179" s="516"/>
      <c r="MJ179" s="516"/>
      <c r="MK179" s="516"/>
      <c r="ML179" s="516"/>
      <c r="MM179" s="516"/>
      <c r="MN179" s="516"/>
      <c r="MO179" s="516"/>
      <c r="MP179" s="516"/>
      <c r="MQ179" s="516"/>
      <c r="MR179" s="516"/>
      <c r="MS179" s="516"/>
      <c r="MT179" s="516"/>
      <c r="MU179" s="516"/>
      <c r="MV179" s="516"/>
      <c r="MW179" s="516"/>
      <c r="MX179" s="516"/>
      <c r="MY179" s="516"/>
      <c r="MZ179" s="516"/>
      <c r="NA179" s="516"/>
      <c r="NB179" s="516"/>
      <c r="NC179" s="516"/>
      <c r="ND179" s="516"/>
      <c r="NE179" s="516"/>
      <c r="NF179" s="516"/>
      <c r="NG179" s="516"/>
      <c r="NH179" s="516"/>
      <c r="NI179" s="516"/>
      <c r="NJ179" s="516"/>
      <c r="NK179" s="516"/>
      <c r="NL179" s="516"/>
      <c r="NM179" s="516"/>
      <c r="NN179" s="516"/>
      <c r="NO179" s="516"/>
      <c r="NP179" s="516"/>
      <c r="NQ179" s="516"/>
      <c r="NR179" s="516"/>
      <c r="NS179" s="516"/>
      <c r="NT179" s="516"/>
      <c r="NU179" s="516"/>
      <c r="NV179" s="516"/>
      <c r="NW179" s="516"/>
      <c r="NX179" s="516"/>
      <c r="NY179" s="516"/>
      <c r="NZ179" s="516"/>
      <c r="OA179" s="516"/>
      <c r="OB179" s="516"/>
      <c r="OC179" s="516"/>
      <c r="OD179" s="516"/>
      <c r="OE179" s="516"/>
      <c r="OF179" s="516"/>
      <c r="OG179" s="516"/>
      <c r="OH179" s="516"/>
      <c r="OI179" s="516"/>
      <c r="OJ179" s="516"/>
      <c r="OK179" s="516"/>
      <c r="OL179" s="516"/>
      <c r="OM179" s="516"/>
      <c r="ON179" s="516"/>
      <c r="OO179" s="516"/>
      <c r="OP179" s="516"/>
      <c r="OQ179" s="516"/>
      <c r="OR179" s="516"/>
      <c r="OS179" s="516"/>
      <c r="OT179" s="516"/>
      <c r="OU179" s="516"/>
      <c r="OV179" s="516"/>
      <c r="OW179" s="516"/>
      <c r="OX179" s="516"/>
      <c r="OY179" s="516"/>
      <c r="OZ179" s="516"/>
      <c r="PA179" s="516"/>
      <c r="PB179" s="516"/>
      <c r="PC179" s="516"/>
      <c r="PD179" s="516"/>
      <c r="PE179" s="516"/>
      <c r="PF179" s="516"/>
      <c r="PG179" s="516"/>
      <c r="PH179" s="516"/>
      <c r="PI179" s="516"/>
      <c r="PJ179" s="516"/>
      <c r="PK179" s="516"/>
      <c r="PL179" s="516"/>
      <c r="PM179" s="516"/>
      <c r="PN179" s="516"/>
      <c r="PO179" s="516"/>
      <c r="PP179" s="516"/>
      <c r="PQ179" s="516"/>
      <c r="PR179" s="516"/>
      <c r="PS179" s="516"/>
      <c r="PT179" s="516"/>
      <c r="PU179" s="516"/>
      <c r="PV179" s="516"/>
      <c r="PW179" s="516"/>
      <c r="PX179" s="516"/>
      <c r="PY179" s="516"/>
      <c r="PZ179" s="516"/>
      <c r="QA179" s="516"/>
      <c r="QB179" s="516"/>
      <c r="QC179" s="516"/>
      <c r="QD179" s="516"/>
      <c r="QE179" s="516"/>
      <c r="QF179" s="516"/>
      <c r="QG179" s="516"/>
      <c r="QH179" s="516"/>
      <c r="QI179" s="516"/>
      <c r="QJ179" s="516"/>
      <c r="QK179" s="516"/>
      <c r="QL179" s="516"/>
      <c r="QM179" s="516"/>
      <c r="QN179" s="516"/>
      <c r="QO179" s="516"/>
      <c r="QP179" s="516"/>
      <c r="QQ179" s="516"/>
      <c r="QR179" s="516"/>
      <c r="QS179" s="516"/>
      <c r="QT179" s="516"/>
      <c r="QU179" s="516"/>
      <c r="QV179" s="516"/>
      <c r="QW179" s="516"/>
      <c r="QX179" s="516"/>
      <c r="QY179" s="516"/>
      <c r="QZ179" s="516"/>
      <c r="RA179" s="516"/>
      <c r="RB179" s="516"/>
      <c r="RC179" s="516"/>
      <c r="RD179" s="516"/>
      <c r="RE179" s="516"/>
      <c r="RF179" s="516"/>
      <c r="RG179" s="516"/>
    </row>
    <row r="180" spans="5:475" x14ac:dyDescent="0.25">
      <c r="E180" s="516"/>
      <c r="F180" s="516"/>
      <c r="G180" s="516"/>
      <c r="H180" s="516"/>
      <c r="I180" s="516"/>
      <c r="J180" s="516"/>
      <c r="K180" s="516"/>
      <c r="L180" s="516"/>
      <c r="M180" s="516"/>
      <c r="N180" s="516"/>
      <c r="O180" s="516"/>
      <c r="P180" s="516"/>
      <c r="Q180" s="516"/>
      <c r="R180" s="516"/>
      <c r="S180" s="516"/>
      <c r="T180" s="516"/>
      <c r="U180" s="516"/>
      <c r="V180" s="516"/>
      <c r="W180" s="516"/>
      <c r="X180" s="516"/>
      <c r="Y180" s="516"/>
      <c r="Z180" s="516"/>
      <c r="AA180" s="516"/>
      <c r="AB180" s="516"/>
      <c r="AC180" s="516"/>
      <c r="AD180" s="516"/>
      <c r="AE180" s="516"/>
      <c r="AF180" s="516"/>
      <c r="AG180" s="516"/>
      <c r="AH180" s="516"/>
      <c r="AI180" s="516"/>
      <c r="AJ180" s="516"/>
      <c r="AK180" s="516"/>
      <c r="AL180" s="516"/>
      <c r="AM180" s="516"/>
      <c r="AN180" s="516"/>
      <c r="AO180" s="516"/>
      <c r="AP180" s="516"/>
      <c r="AQ180" s="516"/>
      <c r="AR180" s="516"/>
      <c r="AS180" s="516"/>
      <c r="AT180" s="516"/>
      <c r="AU180" s="516"/>
      <c r="AV180" s="516"/>
      <c r="AW180" s="516"/>
      <c r="AX180" s="516"/>
      <c r="AY180" s="516"/>
      <c r="AZ180" s="516"/>
      <c r="BA180" s="516"/>
      <c r="BB180" s="516"/>
      <c r="BC180" s="516"/>
      <c r="BD180" s="516"/>
      <c r="BE180" s="516"/>
      <c r="BF180" s="516"/>
      <c r="BG180" s="516"/>
      <c r="BH180" s="516"/>
      <c r="BI180" s="516"/>
      <c r="BJ180" s="516"/>
      <c r="BK180" s="516"/>
      <c r="BL180" s="516"/>
      <c r="BM180" s="516"/>
      <c r="BN180" s="516"/>
      <c r="BO180" s="516"/>
      <c r="BP180" s="516"/>
      <c r="BQ180" s="516"/>
      <c r="BR180" s="516"/>
      <c r="BS180" s="516"/>
      <c r="BT180" s="516"/>
      <c r="BU180" s="516"/>
      <c r="BV180" s="516"/>
      <c r="BW180" s="516"/>
      <c r="BX180" s="516"/>
      <c r="BY180" s="516"/>
      <c r="BZ180" s="516"/>
      <c r="CA180" s="516"/>
      <c r="CB180" s="516"/>
      <c r="CC180" s="516"/>
      <c r="CD180" s="516"/>
      <c r="CE180" s="516"/>
      <c r="CF180" s="516"/>
      <c r="CG180" s="516"/>
      <c r="CH180" s="516"/>
      <c r="CI180" s="516"/>
      <c r="CJ180" s="516"/>
      <c r="CK180" s="516"/>
      <c r="CL180" s="516"/>
      <c r="CM180" s="516"/>
      <c r="CN180" s="516"/>
      <c r="CO180" s="516"/>
      <c r="CP180" s="516"/>
      <c r="CQ180" s="516"/>
      <c r="CR180" s="516"/>
      <c r="CS180" s="516"/>
      <c r="CT180" s="516"/>
      <c r="CU180" s="516"/>
      <c r="CV180" s="516"/>
      <c r="CW180" s="516"/>
      <c r="CX180" s="516"/>
      <c r="CY180" s="516"/>
      <c r="CZ180" s="516"/>
      <c r="DA180" s="516"/>
      <c r="DB180" s="516"/>
      <c r="DC180" s="516"/>
      <c r="DD180" s="516"/>
      <c r="DE180" s="516"/>
      <c r="DF180" s="516"/>
      <c r="DG180" s="516"/>
      <c r="DH180" s="516"/>
      <c r="DI180" s="516"/>
      <c r="DJ180" s="516"/>
      <c r="DK180" s="516"/>
      <c r="DL180" s="516"/>
      <c r="DM180" s="516"/>
      <c r="DN180" s="516"/>
      <c r="DO180" s="516"/>
      <c r="DP180" s="516"/>
      <c r="DQ180" s="516"/>
      <c r="DR180" s="516"/>
      <c r="DS180" s="516"/>
      <c r="DT180" s="516"/>
      <c r="DU180" s="516"/>
      <c r="DV180" s="516"/>
      <c r="DW180" s="516"/>
      <c r="DX180" s="516"/>
      <c r="DY180" s="516"/>
      <c r="DZ180" s="516"/>
      <c r="EA180" s="516"/>
      <c r="EB180" s="516"/>
      <c r="EC180" s="516"/>
      <c r="ED180" s="516"/>
      <c r="EE180" s="516"/>
      <c r="EF180" s="516"/>
      <c r="EG180" s="516"/>
      <c r="EH180" s="516"/>
      <c r="EI180" s="516"/>
      <c r="EJ180" s="516"/>
      <c r="EK180" s="516"/>
      <c r="EL180" s="516"/>
      <c r="EM180" s="516"/>
      <c r="EN180" s="516"/>
      <c r="EO180" s="516"/>
      <c r="EP180" s="516"/>
      <c r="EQ180" s="516"/>
      <c r="ER180" s="516"/>
      <c r="ES180" s="516"/>
      <c r="ET180" s="516"/>
      <c r="EU180" s="516"/>
      <c r="EV180" s="516"/>
      <c r="EW180" s="516"/>
      <c r="EX180" s="516"/>
      <c r="EY180" s="516"/>
      <c r="EZ180" s="516"/>
      <c r="FA180" s="516"/>
      <c r="FB180" s="516"/>
      <c r="FC180" s="516"/>
      <c r="FD180" s="516"/>
      <c r="FE180" s="516"/>
      <c r="FF180" s="516"/>
      <c r="FG180" s="516"/>
      <c r="FH180" s="516"/>
      <c r="FI180" s="516"/>
      <c r="FJ180" s="516"/>
      <c r="FK180" s="516"/>
      <c r="FL180" s="516"/>
      <c r="FM180" s="516"/>
      <c r="FN180" s="516"/>
      <c r="FO180" s="516"/>
      <c r="FP180" s="516"/>
      <c r="FQ180" s="516"/>
      <c r="FR180" s="516"/>
      <c r="FS180" s="516"/>
      <c r="FT180" s="516"/>
      <c r="FU180" s="516"/>
      <c r="FV180" s="516"/>
      <c r="FW180" s="516"/>
      <c r="FX180" s="516"/>
      <c r="FY180" s="516"/>
      <c r="FZ180" s="516"/>
      <c r="GA180" s="516"/>
      <c r="GB180" s="516"/>
      <c r="GC180" s="516"/>
      <c r="GD180" s="516"/>
      <c r="GE180" s="516"/>
      <c r="GF180" s="516"/>
      <c r="GG180" s="516"/>
      <c r="GH180" s="516"/>
      <c r="GI180" s="516"/>
      <c r="GJ180" s="516"/>
      <c r="GK180" s="516"/>
      <c r="GL180" s="516"/>
      <c r="GM180" s="516"/>
      <c r="GN180" s="516"/>
      <c r="GO180" s="516"/>
      <c r="GP180" s="516"/>
      <c r="GQ180" s="516"/>
      <c r="GR180" s="516"/>
      <c r="GS180" s="516"/>
      <c r="GT180" s="516"/>
      <c r="GU180" s="516"/>
      <c r="GV180" s="516"/>
      <c r="GW180" s="516"/>
      <c r="GX180" s="516"/>
      <c r="GY180" s="516"/>
      <c r="GZ180" s="516"/>
      <c r="HA180" s="516"/>
      <c r="HB180" s="516"/>
      <c r="HC180" s="516"/>
      <c r="HD180" s="516"/>
      <c r="HE180" s="516"/>
      <c r="HF180" s="516"/>
      <c r="HG180" s="516"/>
      <c r="HH180" s="516"/>
      <c r="HI180" s="516"/>
      <c r="HJ180" s="516"/>
      <c r="HK180" s="516"/>
      <c r="HL180" s="516"/>
      <c r="HM180" s="516"/>
      <c r="HN180" s="516"/>
      <c r="HO180" s="516"/>
      <c r="HP180" s="516"/>
      <c r="HQ180" s="516"/>
      <c r="HR180" s="516"/>
      <c r="HS180" s="516"/>
      <c r="HT180" s="516"/>
      <c r="HU180" s="516"/>
      <c r="HV180" s="516"/>
      <c r="HW180" s="516"/>
      <c r="HX180" s="516"/>
      <c r="HY180" s="516"/>
      <c r="HZ180" s="516"/>
      <c r="IA180" s="516"/>
      <c r="IB180" s="516"/>
      <c r="IC180" s="516"/>
      <c r="ID180" s="516"/>
      <c r="IE180" s="516"/>
      <c r="IF180" s="516"/>
      <c r="IG180" s="516"/>
      <c r="IH180" s="516"/>
      <c r="II180" s="516"/>
      <c r="IJ180" s="516"/>
      <c r="IK180" s="516"/>
      <c r="IL180" s="516"/>
      <c r="IM180" s="516"/>
      <c r="IN180" s="516"/>
      <c r="IO180" s="516"/>
      <c r="IP180" s="516"/>
      <c r="IQ180" s="516"/>
      <c r="IR180" s="516"/>
      <c r="IS180" s="516"/>
      <c r="IT180" s="516"/>
      <c r="IU180" s="516"/>
      <c r="IV180" s="516"/>
      <c r="IW180" s="516"/>
      <c r="IX180" s="516"/>
      <c r="IY180" s="516"/>
      <c r="IZ180" s="516"/>
      <c r="JA180" s="516"/>
      <c r="JB180" s="516"/>
      <c r="JC180" s="516"/>
      <c r="JD180" s="516"/>
      <c r="JE180" s="516"/>
      <c r="JF180" s="516"/>
      <c r="JG180" s="516"/>
      <c r="JH180" s="516"/>
      <c r="JI180" s="516"/>
      <c r="JJ180" s="516"/>
      <c r="JK180" s="516"/>
      <c r="JL180" s="516"/>
      <c r="JM180" s="516"/>
      <c r="JN180" s="516"/>
      <c r="JO180" s="516"/>
      <c r="JP180" s="516"/>
      <c r="JQ180" s="516"/>
      <c r="JR180" s="516"/>
      <c r="JS180" s="516"/>
      <c r="JT180" s="516"/>
      <c r="JU180" s="516"/>
      <c r="JV180" s="516"/>
      <c r="JW180" s="516"/>
      <c r="JX180" s="516"/>
      <c r="JY180" s="516"/>
      <c r="JZ180" s="516"/>
      <c r="KA180" s="516"/>
      <c r="KB180" s="516"/>
      <c r="KC180" s="516"/>
      <c r="KD180" s="516"/>
      <c r="KE180" s="516"/>
      <c r="KF180" s="516"/>
      <c r="KG180" s="516"/>
      <c r="KH180" s="516"/>
      <c r="KI180" s="516"/>
      <c r="KJ180" s="516"/>
      <c r="KK180" s="516"/>
      <c r="KL180" s="516"/>
      <c r="KM180" s="516"/>
      <c r="KN180" s="516"/>
      <c r="KO180" s="516"/>
      <c r="KP180" s="516"/>
      <c r="KQ180" s="516"/>
      <c r="KR180" s="516"/>
      <c r="KS180" s="516"/>
      <c r="KT180" s="516"/>
      <c r="KU180" s="516"/>
      <c r="KV180" s="516"/>
      <c r="KW180" s="516"/>
      <c r="KX180" s="516"/>
      <c r="KY180" s="516"/>
      <c r="KZ180" s="516"/>
      <c r="LA180" s="516"/>
      <c r="LB180" s="516"/>
      <c r="LC180" s="516"/>
      <c r="LD180" s="516"/>
      <c r="LE180" s="516"/>
      <c r="LF180" s="516"/>
      <c r="LG180" s="516"/>
      <c r="LH180" s="516"/>
      <c r="LI180" s="516"/>
      <c r="LJ180" s="516"/>
      <c r="LK180" s="516"/>
      <c r="LL180" s="516"/>
      <c r="LM180" s="516"/>
      <c r="LN180" s="516"/>
      <c r="LO180" s="516"/>
      <c r="LP180" s="516"/>
      <c r="LQ180" s="516"/>
      <c r="LR180" s="516"/>
      <c r="LS180" s="516"/>
      <c r="LT180" s="516"/>
      <c r="LU180" s="516"/>
      <c r="LV180" s="516"/>
      <c r="LW180" s="516"/>
      <c r="LX180" s="516"/>
      <c r="LY180" s="516"/>
      <c r="LZ180" s="516"/>
      <c r="MA180" s="516"/>
      <c r="MB180" s="516"/>
      <c r="MC180" s="516"/>
      <c r="MD180" s="516"/>
      <c r="ME180" s="516"/>
      <c r="MF180" s="516"/>
      <c r="MG180" s="516"/>
      <c r="MH180" s="516"/>
      <c r="MI180" s="516"/>
      <c r="MJ180" s="516"/>
      <c r="MK180" s="516"/>
      <c r="ML180" s="516"/>
      <c r="MM180" s="516"/>
      <c r="MN180" s="516"/>
      <c r="MO180" s="516"/>
      <c r="MP180" s="516"/>
      <c r="MQ180" s="516"/>
      <c r="MR180" s="516"/>
      <c r="MS180" s="516"/>
      <c r="MT180" s="516"/>
      <c r="MU180" s="516"/>
      <c r="MV180" s="516"/>
      <c r="MW180" s="516"/>
      <c r="MX180" s="516"/>
      <c r="MY180" s="516"/>
      <c r="MZ180" s="516"/>
      <c r="NA180" s="516"/>
      <c r="NB180" s="516"/>
      <c r="NC180" s="516"/>
      <c r="ND180" s="516"/>
      <c r="NE180" s="516"/>
      <c r="NF180" s="516"/>
      <c r="NG180" s="516"/>
      <c r="NH180" s="516"/>
      <c r="NI180" s="516"/>
      <c r="NJ180" s="516"/>
      <c r="NK180" s="516"/>
      <c r="NL180" s="516"/>
      <c r="NM180" s="516"/>
      <c r="NN180" s="516"/>
      <c r="NO180" s="516"/>
      <c r="NP180" s="516"/>
      <c r="NQ180" s="516"/>
      <c r="NR180" s="516"/>
      <c r="NS180" s="516"/>
      <c r="NT180" s="516"/>
      <c r="NU180" s="516"/>
      <c r="NV180" s="516"/>
      <c r="NW180" s="516"/>
      <c r="NX180" s="516"/>
      <c r="NY180" s="516"/>
      <c r="NZ180" s="516"/>
      <c r="OA180" s="516"/>
      <c r="OB180" s="516"/>
      <c r="OC180" s="516"/>
      <c r="OD180" s="516"/>
      <c r="OE180" s="516"/>
      <c r="OF180" s="516"/>
      <c r="OG180" s="516"/>
      <c r="OH180" s="516"/>
      <c r="OI180" s="516"/>
      <c r="OJ180" s="516"/>
      <c r="OK180" s="516"/>
      <c r="OL180" s="516"/>
      <c r="OM180" s="516"/>
      <c r="ON180" s="516"/>
      <c r="OO180" s="516"/>
      <c r="OP180" s="516"/>
      <c r="OQ180" s="516"/>
      <c r="OR180" s="516"/>
      <c r="OS180" s="516"/>
      <c r="OT180" s="516"/>
      <c r="OU180" s="516"/>
      <c r="OV180" s="516"/>
      <c r="OW180" s="516"/>
      <c r="OX180" s="516"/>
      <c r="OY180" s="516"/>
      <c r="OZ180" s="516"/>
      <c r="PA180" s="516"/>
      <c r="PB180" s="516"/>
      <c r="PC180" s="516"/>
      <c r="PD180" s="516"/>
      <c r="PE180" s="516"/>
      <c r="PF180" s="516"/>
      <c r="PG180" s="516"/>
      <c r="PH180" s="516"/>
      <c r="PI180" s="516"/>
      <c r="PJ180" s="516"/>
      <c r="PK180" s="516"/>
      <c r="PL180" s="516"/>
      <c r="PM180" s="516"/>
      <c r="PN180" s="516"/>
      <c r="PO180" s="516"/>
      <c r="PP180" s="516"/>
      <c r="PQ180" s="516"/>
      <c r="PR180" s="516"/>
      <c r="PS180" s="516"/>
      <c r="PT180" s="516"/>
      <c r="PU180" s="516"/>
      <c r="PV180" s="516"/>
      <c r="PW180" s="516"/>
      <c r="PX180" s="516"/>
      <c r="PY180" s="516"/>
      <c r="PZ180" s="516"/>
      <c r="QA180" s="516"/>
      <c r="QB180" s="516"/>
      <c r="QC180" s="516"/>
      <c r="QD180" s="516"/>
      <c r="QE180" s="516"/>
      <c r="QF180" s="516"/>
      <c r="QG180" s="516"/>
      <c r="QH180" s="516"/>
      <c r="QI180" s="516"/>
      <c r="QJ180" s="516"/>
      <c r="QK180" s="516"/>
      <c r="QL180" s="516"/>
      <c r="QM180" s="516"/>
      <c r="QN180" s="516"/>
      <c r="QO180" s="516"/>
      <c r="QP180" s="516"/>
      <c r="QQ180" s="516"/>
      <c r="QR180" s="516"/>
      <c r="QS180" s="516"/>
      <c r="QT180" s="516"/>
      <c r="QU180" s="516"/>
      <c r="QV180" s="516"/>
      <c r="QW180" s="516"/>
      <c r="QX180" s="516"/>
      <c r="QY180" s="516"/>
      <c r="QZ180" s="516"/>
      <c r="RA180" s="516"/>
      <c r="RB180" s="516"/>
      <c r="RC180" s="516"/>
      <c r="RD180" s="516"/>
      <c r="RE180" s="516"/>
      <c r="RF180" s="516"/>
      <c r="RG180" s="516"/>
    </row>
    <row r="181" spans="5:475" x14ac:dyDescent="0.25">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516"/>
      <c r="AD181" s="516"/>
      <c r="AE181" s="516"/>
      <c r="AF181" s="516"/>
      <c r="AG181" s="516"/>
      <c r="AH181" s="516"/>
      <c r="AI181" s="516"/>
      <c r="AJ181" s="516"/>
      <c r="AK181" s="516"/>
      <c r="AL181" s="516"/>
      <c r="AM181" s="516"/>
      <c r="AN181" s="516"/>
      <c r="AO181" s="516"/>
      <c r="AP181" s="516"/>
      <c r="AQ181" s="516"/>
      <c r="AR181" s="516"/>
      <c r="AS181" s="516"/>
      <c r="AT181" s="516"/>
      <c r="AU181" s="516"/>
      <c r="AV181" s="516"/>
      <c r="AW181" s="516"/>
      <c r="AX181" s="516"/>
      <c r="AY181" s="516"/>
      <c r="AZ181" s="516"/>
      <c r="BA181" s="516"/>
      <c r="BB181" s="516"/>
      <c r="BC181" s="516"/>
      <c r="BD181" s="516"/>
      <c r="BE181" s="516"/>
      <c r="BF181" s="516"/>
      <c r="BG181" s="516"/>
      <c r="BH181" s="516"/>
      <c r="BI181" s="516"/>
      <c r="BJ181" s="516"/>
      <c r="BK181" s="516"/>
      <c r="BL181" s="516"/>
      <c r="BM181" s="516"/>
      <c r="BN181" s="516"/>
      <c r="BO181" s="516"/>
      <c r="BP181" s="516"/>
      <c r="BQ181" s="516"/>
      <c r="BR181" s="516"/>
      <c r="BS181" s="516"/>
      <c r="BT181" s="516"/>
      <c r="BU181" s="516"/>
      <c r="BV181" s="516"/>
      <c r="BW181" s="516"/>
      <c r="BX181" s="516"/>
      <c r="BY181" s="516"/>
      <c r="BZ181" s="516"/>
      <c r="CA181" s="516"/>
      <c r="CB181" s="516"/>
      <c r="CC181" s="516"/>
      <c r="CD181" s="516"/>
      <c r="CE181" s="516"/>
      <c r="CF181" s="516"/>
      <c r="CG181" s="516"/>
      <c r="CH181" s="516"/>
      <c r="CI181" s="516"/>
      <c r="CJ181" s="516"/>
      <c r="CK181" s="516"/>
      <c r="CL181" s="516"/>
      <c r="CM181" s="516"/>
      <c r="CN181" s="516"/>
      <c r="CO181" s="516"/>
      <c r="CP181" s="516"/>
      <c r="CQ181" s="516"/>
      <c r="CR181" s="516"/>
      <c r="CS181" s="516"/>
      <c r="CT181" s="516"/>
      <c r="CU181" s="516"/>
      <c r="CV181" s="516"/>
      <c r="CW181" s="516"/>
      <c r="CX181" s="516"/>
      <c r="CY181" s="516"/>
      <c r="CZ181" s="516"/>
      <c r="DA181" s="516"/>
      <c r="DB181" s="516"/>
      <c r="DC181" s="516"/>
      <c r="DD181" s="516"/>
      <c r="DE181" s="516"/>
      <c r="DF181" s="516"/>
      <c r="DG181" s="516"/>
      <c r="DH181" s="516"/>
      <c r="DI181" s="516"/>
      <c r="DJ181" s="516"/>
      <c r="DK181" s="516"/>
      <c r="DL181" s="516"/>
      <c r="DM181" s="516"/>
      <c r="DN181" s="516"/>
      <c r="DO181" s="516"/>
      <c r="DP181" s="516"/>
      <c r="DQ181" s="516"/>
      <c r="DR181" s="516"/>
      <c r="DS181" s="516"/>
      <c r="DT181" s="516"/>
      <c r="DU181" s="516"/>
      <c r="DV181" s="516"/>
      <c r="DW181" s="516"/>
      <c r="DX181" s="516"/>
      <c r="DY181" s="516"/>
      <c r="DZ181" s="516"/>
      <c r="EA181" s="516"/>
      <c r="EB181" s="516"/>
      <c r="EC181" s="516"/>
      <c r="ED181" s="516"/>
      <c r="EE181" s="516"/>
      <c r="EF181" s="516"/>
      <c r="EG181" s="516"/>
      <c r="EH181" s="516"/>
      <c r="EI181" s="516"/>
      <c r="EJ181" s="516"/>
      <c r="EK181" s="516"/>
      <c r="EL181" s="516"/>
      <c r="EM181" s="516"/>
      <c r="EN181" s="516"/>
      <c r="EO181" s="516"/>
      <c r="EP181" s="516"/>
      <c r="EQ181" s="516"/>
      <c r="ER181" s="516"/>
      <c r="ES181" s="516"/>
      <c r="ET181" s="516"/>
      <c r="EU181" s="516"/>
      <c r="EV181" s="516"/>
      <c r="EW181" s="516"/>
      <c r="EX181" s="516"/>
      <c r="EY181" s="516"/>
      <c r="EZ181" s="516"/>
      <c r="FA181" s="516"/>
      <c r="FB181" s="516"/>
      <c r="FC181" s="516"/>
      <c r="FD181" s="516"/>
      <c r="FE181" s="516"/>
      <c r="FF181" s="516"/>
      <c r="FG181" s="516"/>
      <c r="FH181" s="516"/>
      <c r="FI181" s="516"/>
      <c r="FJ181" s="516"/>
      <c r="FK181" s="516"/>
      <c r="FL181" s="516"/>
      <c r="FM181" s="516"/>
      <c r="FN181" s="516"/>
      <c r="FO181" s="516"/>
      <c r="FP181" s="516"/>
      <c r="FQ181" s="516"/>
      <c r="FR181" s="516"/>
      <c r="FS181" s="516"/>
      <c r="FT181" s="516"/>
      <c r="FU181" s="516"/>
      <c r="FV181" s="516"/>
      <c r="FW181" s="516"/>
      <c r="FX181" s="516"/>
      <c r="FY181" s="516"/>
      <c r="FZ181" s="516"/>
      <c r="GA181" s="516"/>
      <c r="GB181" s="516"/>
      <c r="GC181" s="516"/>
      <c r="GD181" s="516"/>
      <c r="GE181" s="516"/>
      <c r="GF181" s="516"/>
      <c r="GG181" s="516"/>
      <c r="GH181" s="516"/>
      <c r="GI181" s="516"/>
      <c r="GJ181" s="516"/>
      <c r="GK181" s="516"/>
      <c r="GL181" s="516"/>
      <c r="GM181" s="516"/>
      <c r="GN181" s="516"/>
      <c r="GO181" s="516"/>
      <c r="GP181" s="516"/>
      <c r="GQ181" s="516"/>
      <c r="GR181" s="516"/>
      <c r="GS181" s="516"/>
      <c r="GT181" s="516"/>
      <c r="GU181" s="516"/>
      <c r="GV181" s="516"/>
      <c r="GW181" s="516"/>
      <c r="GX181" s="516"/>
      <c r="GY181" s="516"/>
      <c r="GZ181" s="516"/>
      <c r="HA181" s="516"/>
      <c r="HB181" s="516"/>
      <c r="HC181" s="516"/>
      <c r="HD181" s="516"/>
      <c r="HE181" s="516"/>
      <c r="HF181" s="516"/>
      <c r="HG181" s="516"/>
      <c r="HH181" s="516"/>
      <c r="HI181" s="516"/>
      <c r="HJ181" s="516"/>
      <c r="HK181" s="516"/>
      <c r="HL181" s="516"/>
      <c r="HM181" s="516"/>
      <c r="HN181" s="516"/>
      <c r="HO181" s="516"/>
      <c r="HP181" s="516"/>
      <c r="HQ181" s="516"/>
      <c r="HR181" s="516"/>
      <c r="HS181" s="516"/>
      <c r="HT181" s="516"/>
      <c r="HU181" s="516"/>
      <c r="HV181" s="516"/>
      <c r="HW181" s="516"/>
      <c r="HX181" s="516"/>
      <c r="HY181" s="516"/>
      <c r="HZ181" s="516"/>
      <c r="IA181" s="516"/>
      <c r="IB181" s="516"/>
      <c r="IC181" s="516"/>
      <c r="ID181" s="516"/>
      <c r="IE181" s="516"/>
      <c r="IF181" s="516"/>
      <c r="IG181" s="516"/>
      <c r="IH181" s="516"/>
      <c r="II181" s="516"/>
      <c r="IJ181" s="516"/>
      <c r="IK181" s="516"/>
      <c r="IL181" s="516"/>
      <c r="IM181" s="516"/>
      <c r="IN181" s="516"/>
      <c r="IO181" s="516"/>
      <c r="IP181" s="516"/>
      <c r="IQ181" s="516"/>
      <c r="IR181" s="516"/>
      <c r="IS181" s="516"/>
      <c r="IT181" s="516"/>
      <c r="IU181" s="516"/>
      <c r="IV181" s="516"/>
      <c r="IW181" s="516"/>
      <c r="IX181" s="516"/>
      <c r="IY181" s="516"/>
      <c r="IZ181" s="516"/>
      <c r="JA181" s="516"/>
      <c r="JB181" s="516"/>
      <c r="JC181" s="516"/>
      <c r="JD181" s="516"/>
      <c r="JE181" s="516"/>
      <c r="JF181" s="516"/>
      <c r="JG181" s="516"/>
      <c r="JH181" s="516"/>
      <c r="JI181" s="516"/>
      <c r="JJ181" s="516"/>
      <c r="JK181" s="516"/>
      <c r="JL181" s="516"/>
      <c r="JM181" s="516"/>
      <c r="JN181" s="516"/>
      <c r="JO181" s="516"/>
      <c r="JP181" s="516"/>
      <c r="JQ181" s="516"/>
      <c r="JR181" s="516"/>
      <c r="JS181" s="516"/>
      <c r="JT181" s="516"/>
      <c r="JU181" s="516"/>
      <c r="JV181" s="516"/>
      <c r="JW181" s="516"/>
      <c r="JX181" s="516"/>
      <c r="JY181" s="516"/>
      <c r="JZ181" s="516"/>
      <c r="KA181" s="516"/>
      <c r="KB181" s="516"/>
      <c r="KC181" s="516"/>
      <c r="KD181" s="516"/>
      <c r="KE181" s="516"/>
      <c r="KF181" s="516"/>
      <c r="KG181" s="516"/>
      <c r="KH181" s="516"/>
      <c r="KI181" s="516"/>
      <c r="KJ181" s="516"/>
      <c r="KK181" s="516"/>
      <c r="KL181" s="516"/>
      <c r="KM181" s="516"/>
      <c r="KN181" s="516"/>
      <c r="KO181" s="516"/>
      <c r="KP181" s="516"/>
      <c r="KQ181" s="516"/>
      <c r="KR181" s="516"/>
      <c r="KS181" s="516"/>
      <c r="KT181" s="516"/>
      <c r="KU181" s="516"/>
      <c r="KV181" s="516"/>
      <c r="KW181" s="516"/>
      <c r="KX181" s="516"/>
      <c r="KY181" s="516"/>
      <c r="KZ181" s="516"/>
      <c r="LA181" s="516"/>
      <c r="LB181" s="516"/>
      <c r="LC181" s="516"/>
      <c r="LD181" s="516"/>
      <c r="LE181" s="516"/>
      <c r="LF181" s="516"/>
      <c r="LG181" s="516"/>
      <c r="LH181" s="516"/>
      <c r="LI181" s="516"/>
      <c r="LJ181" s="516"/>
      <c r="LK181" s="516"/>
      <c r="LL181" s="516"/>
      <c r="LM181" s="516"/>
      <c r="LN181" s="516"/>
      <c r="LO181" s="516"/>
      <c r="LP181" s="516"/>
      <c r="LQ181" s="516"/>
      <c r="LR181" s="516"/>
      <c r="LS181" s="516"/>
      <c r="LT181" s="516"/>
      <c r="LU181" s="516"/>
      <c r="LV181" s="516"/>
      <c r="LW181" s="516"/>
      <c r="LX181" s="516"/>
      <c r="LY181" s="516"/>
      <c r="LZ181" s="516"/>
      <c r="MA181" s="516"/>
      <c r="MB181" s="516"/>
      <c r="MC181" s="516"/>
      <c r="MD181" s="516"/>
      <c r="ME181" s="516"/>
      <c r="MF181" s="516"/>
      <c r="MG181" s="516"/>
      <c r="MH181" s="516"/>
      <c r="MI181" s="516"/>
      <c r="MJ181" s="516"/>
      <c r="MK181" s="516"/>
      <c r="ML181" s="516"/>
      <c r="MM181" s="516"/>
      <c r="MN181" s="516"/>
      <c r="MO181" s="516"/>
      <c r="MP181" s="516"/>
      <c r="MQ181" s="516"/>
      <c r="MR181" s="516"/>
      <c r="MS181" s="516"/>
      <c r="MT181" s="516"/>
      <c r="MU181" s="516"/>
      <c r="MV181" s="516"/>
      <c r="MW181" s="516"/>
      <c r="MX181" s="516"/>
      <c r="MY181" s="516"/>
      <c r="MZ181" s="516"/>
      <c r="NA181" s="516"/>
      <c r="NB181" s="516"/>
      <c r="NC181" s="516"/>
      <c r="ND181" s="516"/>
      <c r="NE181" s="516"/>
      <c r="NF181" s="516"/>
      <c r="NG181" s="516"/>
      <c r="NH181" s="516"/>
      <c r="NI181" s="516"/>
      <c r="NJ181" s="516"/>
      <c r="NK181" s="516"/>
      <c r="NL181" s="516"/>
      <c r="NM181" s="516"/>
      <c r="NN181" s="516"/>
      <c r="NO181" s="516"/>
      <c r="NP181" s="516"/>
      <c r="NQ181" s="516"/>
      <c r="NR181" s="516"/>
      <c r="NS181" s="516"/>
      <c r="NT181" s="516"/>
      <c r="NU181" s="516"/>
      <c r="NV181" s="516"/>
      <c r="NW181" s="516"/>
      <c r="NX181" s="516"/>
      <c r="NY181" s="516"/>
      <c r="NZ181" s="516"/>
      <c r="OA181" s="516"/>
      <c r="OB181" s="516"/>
      <c r="OC181" s="516"/>
      <c r="OD181" s="516"/>
      <c r="OE181" s="516"/>
      <c r="OF181" s="516"/>
      <c r="OG181" s="516"/>
      <c r="OH181" s="516"/>
      <c r="OI181" s="516"/>
      <c r="OJ181" s="516"/>
      <c r="OK181" s="516"/>
      <c r="OL181" s="516"/>
      <c r="OM181" s="516"/>
      <c r="ON181" s="516"/>
      <c r="OO181" s="516"/>
      <c r="OP181" s="516"/>
      <c r="OQ181" s="516"/>
      <c r="OR181" s="516"/>
      <c r="OS181" s="516"/>
      <c r="OT181" s="516"/>
      <c r="OU181" s="516"/>
      <c r="OV181" s="516"/>
      <c r="OW181" s="516"/>
      <c r="OX181" s="516"/>
      <c r="OY181" s="516"/>
      <c r="OZ181" s="516"/>
      <c r="PA181" s="516"/>
      <c r="PB181" s="516"/>
      <c r="PC181" s="516"/>
      <c r="PD181" s="516"/>
      <c r="PE181" s="516"/>
      <c r="PF181" s="516"/>
      <c r="PG181" s="516"/>
      <c r="PH181" s="516"/>
      <c r="PI181" s="516"/>
      <c r="PJ181" s="516"/>
      <c r="PK181" s="516"/>
      <c r="PL181" s="516"/>
      <c r="PM181" s="516"/>
      <c r="PN181" s="516"/>
      <c r="PO181" s="516"/>
      <c r="PP181" s="516"/>
      <c r="PQ181" s="516"/>
      <c r="PR181" s="516"/>
      <c r="PS181" s="516"/>
      <c r="PT181" s="516"/>
      <c r="PU181" s="516"/>
      <c r="PV181" s="516"/>
      <c r="PW181" s="516"/>
      <c r="PX181" s="516"/>
      <c r="PY181" s="516"/>
      <c r="PZ181" s="516"/>
      <c r="QA181" s="516"/>
      <c r="QB181" s="516"/>
      <c r="QC181" s="516"/>
      <c r="QD181" s="516"/>
      <c r="QE181" s="516"/>
      <c r="QF181" s="516"/>
      <c r="QG181" s="516"/>
      <c r="QH181" s="516"/>
      <c r="QI181" s="516"/>
      <c r="QJ181" s="516"/>
      <c r="QK181" s="516"/>
      <c r="QL181" s="516"/>
      <c r="QM181" s="516"/>
      <c r="QN181" s="516"/>
      <c r="QO181" s="516"/>
      <c r="QP181" s="516"/>
      <c r="QQ181" s="516"/>
      <c r="QR181" s="516"/>
      <c r="QS181" s="516"/>
      <c r="QT181" s="516"/>
      <c r="QU181" s="516"/>
      <c r="QV181" s="516"/>
      <c r="QW181" s="516"/>
      <c r="QX181" s="516"/>
      <c r="QY181" s="516"/>
      <c r="QZ181" s="516"/>
      <c r="RA181" s="516"/>
      <c r="RB181" s="516"/>
      <c r="RC181" s="516"/>
      <c r="RD181" s="516"/>
      <c r="RE181" s="516"/>
      <c r="RF181" s="516"/>
      <c r="RG181" s="516"/>
    </row>
    <row r="182" spans="5:475" x14ac:dyDescent="0.25">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c r="AB182" s="516"/>
      <c r="AC182" s="516"/>
      <c r="AD182" s="516"/>
      <c r="AE182" s="516"/>
      <c r="AF182" s="516"/>
      <c r="AG182" s="516"/>
      <c r="AH182" s="516"/>
      <c r="AI182" s="516"/>
      <c r="AJ182" s="516"/>
      <c r="AK182" s="516"/>
      <c r="AL182" s="516"/>
      <c r="AM182" s="516"/>
      <c r="AN182" s="516"/>
      <c r="AO182" s="516"/>
      <c r="AP182" s="516"/>
      <c r="AQ182" s="516"/>
      <c r="AR182" s="516"/>
      <c r="AS182" s="516"/>
      <c r="AT182" s="516"/>
      <c r="AU182" s="516"/>
      <c r="AV182" s="516"/>
      <c r="AW182" s="516"/>
      <c r="AX182" s="516"/>
      <c r="AY182" s="516"/>
      <c r="AZ182" s="516"/>
      <c r="BA182" s="516"/>
      <c r="BB182" s="516"/>
      <c r="BC182" s="516"/>
      <c r="BD182" s="516"/>
      <c r="BE182" s="516"/>
      <c r="BF182" s="516"/>
      <c r="BG182" s="516"/>
      <c r="BH182" s="516"/>
      <c r="BI182" s="516"/>
      <c r="BJ182" s="516"/>
      <c r="BK182" s="516"/>
      <c r="BL182" s="516"/>
      <c r="BM182" s="516"/>
      <c r="BN182" s="516"/>
      <c r="BO182" s="516"/>
      <c r="BP182" s="516"/>
      <c r="BQ182" s="516"/>
      <c r="BR182" s="516"/>
      <c r="BS182" s="516"/>
      <c r="BT182" s="516"/>
      <c r="BU182" s="516"/>
      <c r="BV182" s="516"/>
      <c r="BW182" s="516"/>
      <c r="BX182" s="516"/>
      <c r="BY182" s="516"/>
      <c r="BZ182" s="516"/>
      <c r="CA182" s="516"/>
      <c r="CB182" s="516"/>
      <c r="CC182" s="516"/>
      <c r="CD182" s="516"/>
      <c r="CE182" s="516"/>
      <c r="CF182" s="516"/>
      <c r="CG182" s="516"/>
      <c r="CH182" s="516"/>
      <c r="CI182" s="516"/>
      <c r="CJ182" s="516"/>
      <c r="CK182" s="516"/>
      <c r="CL182" s="516"/>
      <c r="CM182" s="516"/>
      <c r="CN182" s="516"/>
      <c r="CO182" s="516"/>
      <c r="CP182" s="516"/>
      <c r="CQ182" s="516"/>
      <c r="CR182" s="516"/>
      <c r="CS182" s="516"/>
      <c r="CT182" s="516"/>
      <c r="CU182" s="516"/>
      <c r="CV182" s="516"/>
      <c r="CW182" s="516"/>
      <c r="CX182" s="516"/>
      <c r="CY182" s="516"/>
      <c r="CZ182" s="516"/>
      <c r="DA182" s="516"/>
      <c r="DB182" s="516"/>
      <c r="DC182" s="516"/>
      <c r="DD182" s="516"/>
      <c r="DE182" s="516"/>
      <c r="DF182" s="516"/>
      <c r="DG182" s="516"/>
      <c r="DH182" s="516"/>
      <c r="DI182" s="516"/>
      <c r="DJ182" s="516"/>
      <c r="DK182" s="516"/>
      <c r="DL182" s="516"/>
      <c r="DM182" s="516"/>
      <c r="DN182" s="516"/>
      <c r="DO182" s="516"/>
      <c r="DP182" s="516"/>
      <c r="DQ182" s="516"/>
      <c r="DR182" s="516"/>
      <c r="DS182" s="516"/>
      <c r="DT182" s="516"/>
      <c r="DU182" s="516"/>
      <c r="DV182" s="516"/>
      <c r="DW182" s="516"/>
      <c r="DX182" s="516"/>
      <c r="DY182" s="516"/>
      <c r="DZ182" s="516"/>
      <c r="EA182" s="516"/>
      <c r="EB182" s="516"/>
      <c r="EC182" s="516"/>
      <c r="ED182" s="516"/>
      <c r="EE182" s="516"/>
      <c r="EF182" s="516"/>
      <c r="EG182" s="516"/>
      <c r="EH182" s="516"/>
      <c r="EI182" s="516"/>
      <c r="EJ182" s="516"/>
      <c r="EK182" s="516"/>
      <c r="EL182" s="516"/>
      <c r="EM182" s="516"/>
      <c r="EN182" s="516"/>
      <c r="EO182" s="516"/>
      <c r="EP182" s="516"/>
      <c r="EQ182" s="516"/>
      <c r="ER182" s="516"/>
      <c r="ES182" s="516"/>
      <c r="ET182" s="516"/>
      <c r="EU182" s="516"/>
      <c r="EV182" s="516"/>
      <c r="EW182" s="516"/>
      <c r="EX182" s="516"/>
      <c r="EY182" s="516"/>
      <c r="EZ182" s="516"/>
      <c r="FA182" s="516"/>
      <c r="FB182" s="516"/>
      <c r="FC182" s="516"/>
      <c r="FD182" s="516"/>
      <c r="FE182" s="516"/>
      <c r="FF182" s="516"/>
      <c r="FG182" s="516"/>
      <c r="FH182" s="516"/>
      <c r="FI182" s="516"/>
      <c r="FJ182" s="516"/>
      <c r="FK182" s="516"/>
      <c r="FL182" s="516"/>
      <c r="FM182" s="516"/>
      <c r="FN182" s="516"/>
      <c r="FO182" s="516"/>
      <c r="FP182" s="516"/>
      <c r="FQ182" s="516"/>
      <c r="FR182" s="516"/>
      <c r="FS182" s="516"/>
      <c r="FT182" s="516"/>
      <c r="FU182" s="516"/>
      <c r="FV182" s="516"/>
      <c r="FW182" s="516"/>
      <c r="FX182" s="516"/>
      <c r="FY182" s="516"/>
      <c r="FZ182" s="516"/>
      <c r="GA182" s="516"/>
      <c r="GB182" s="516"/>
      <c r="GC182" s="516"/>
      <c r="GD182" s="516"/>
      <c r="GE182" s="516"/>
      <c r="GF182" s="516"/>
      <c r="GG182" s="516"/>
      <c r="GH182" s="516"/>
      <c r="GI182" s="516"/>
      <c r="GJ182" s="516"/>
      <c r="GK182" s="516"/>
      <c r="GL182" s="516"/>
      <c r="GM182" s="516"/>
      <c r="GN182" s="516"/>
      <c r="GO182" s="516"/>
      <c r="GP182" s="516"/>
      <c r="GQ182" s="516"/>
      <c r="GR182" s="516"/>
      <c r="GS182" s="516"/>
      <c r="GT182" s="516"/>
      <c r="GU182" s="516"/>
      <c r="GV182" s="516"/>
      <c r="GW182" s="516"/>
      <c r="GX182" s="516"/>
      <c r="GY182" s="516"/>
      <c r="GZ182" s="516"/>
      <c r="HA182" s="516"/>
      <c r="HB182" s="516"/>
      <c r="HC182" s="516"/>
      <c r="HD182" s="516"/>
      <c r="HE182" s="516"/>
      <c r="HF182" s="516"/>
      <c r="HG182" s="516"/>
      <c r="HH182" s="516"/>
      <c r="HI182" s="516"/>
      <c r="HJ182" s="516"/>
      <c r="HK182" s="516"/>
      <c r="HL182" s="516"/>
      <c r="HM182" s="516"/>
      <c r="HN182" s="516"/>
      <c r="HO182" s="516"/>
      <c r="HP182" s="516"/>
      <c r="HQ182" s="516"/>
      <c r="HR182" s="516"/>
      <c r="HS182" s="516"/>
      <c r="HT182" s="516"/>
      <c r="HU182" s="516"/>
      <c r="HV182" s="516"/>
      <c r="HW182" s="516"/>
      <c r="HX182" s="516"/>
      <c r="HY182" s="516"/>
      <c r="HZ182" s="516"/>
      <c r="IA182" s="516"/>
      <c r="IB182" s="516"/>
      <c r="IC182" s="516"/>
      <c r="ID182" s="516"/>
      <c r="IE182" s="516"/>
      <c r="IF182" s="516"/>
      <c r="IG182" s="516"/>
      <c r="IH182" s="516"/>
      <c r="II182" s="516"/>
      <c r="IJ182" s="516"/>
      <c r="IK182" s="516"/>
      <c r="IL182" s="516"/>
      <c r="IM182" s="516"/>
      <c r="IN182" s="516"/>
      <c r="IO182" s="516"/>
      <c r="IP182" s="516"/>
      <c r="IQ182" s="516"/>
      <c r="IR182" s="516"/>
      <c r="IS182" s="516"/>
      <c r="IT182" s="516"/>
      <c r="IU182" s="516"/>
      <c r="IV182" s="516"/>
      <c r="IW182" s="516"/>
      <c r="IX182" s="516"/>
      <c r="IY182" s="516"/>
      <c r="IZ182" s="516"/>
      <c r="JA182" s="516"/>
      <c r="JB182" s="516"/>
      <c r="JC182" s="516"/>
      <c r="JD182" s="516"/>
      <c r="JE182" s="516"/>
      <c r="JF182" s="516"/>
      <c r="JG182" s="516"/>
      <c r="JH182" s="516"/>
      <c r="JI182" s="516"/>
      <c r="JJ182" s="516"/>
      <c r="JK182" s="516"/>
      <c r="JL182" s="516"/>
      <c r="JM182" s="516"/>
      <c r="JN182" s="516"/>
      <c r="JO182" s="516"/>
      <c r="JP182" s="516"/>
      <c r="JQ182" s="516"/>
      <c r="JR182" s="516"/>
      <c r="JS182" s="516"/>
      <c r="JT182" s="516"/>
      <c r="JU182" s="516"/>
      <c r="JV182" s="516"/>
      <c r="JW182" s="516"/>
      <c r="JX182" s="516"/>
      <c r="JY182" s="516"/>
      <c r="JZ182" s="516"/>
      <c r="KA182" s="516"/>
      <c r="KB182" s="516"/>
      <c r="KC182" s="516"/>
      <c r="KD182" s="516"/>
      <c r="KE182" s="516"/>
      <c r="KF182" s="516"/>
      <c r="KG182" s="516"/>
      <c r="KH182" s="516"/>
      <c r="KI182" s="516"/>
      <c r="KJ182" s="516"/>
      <c r="KK182" s="516"/>
      <c r="KL182" s="516"/>
      <c r="KM182" s="516"/>
      <c r="KN182" s="516"/>
      <c r="KO182" s="516"/>
      <c r="KP182" s="516"/>
      <c r="KQ182" s="516"/>
      <c r="KR182" s="516"/>
      <c r="KS182" s="516"/>
      <c r="KT182" s="516"/>
      <c r="KU182" s="516"/>
      <c r="KV182" s="516"/>
      <c r="KW182" s="516"/>
      <c r="KX182" s="516"/>
      <c r="KY182" s="516"/>
      <c r="KZ182" s="516"/>
      <c r="LA182" s="516"/>
      <c r="LB182" s="516"/>
      <c r="LC182" s="516"/>
      <c r="LD182" s="516"/>
      <c r="LE182" s="516"/>
      <c r="LF182" s="516"/>
      <c r="LG182" s="516"/>
      <c r="LH182" s="516"/>
      <c r="LI182" s="516"/>
      <c r="LJ182" s="516"/>
      <c r="LK182" s="516"/>
      <c r="LL182" s="516"/>
      <c r="LM182" s="516"/>
      <c r="LN182" s="516"/>
      <c r="LO182" s="516"/>
      <c r="LP182" s="516"/>
      <c r="LQ182" s="516"/>
      <c r="LR182" s="516"/>
      <c r="LS182" s="516"/>
      <c r="LT182" s="516"/>
      <c r="LU182" s="516"/>
      <c r="LV182" s="516"/>
      <c r="LW182" s="516"/>
      <c r="LX182" s="516"/>
      <c r="LY182" s="516"/>
      <c r="LZ182" s="516"/>
      <c r="MA182" s="516"/>
      <c r="MB182" s="516"/>
      <c r="MC182" s="516"/>
      <c r="MD182" s="516"/>
      <c r="ME182" s="516"/>
      <c r="MF182" s="516"/>
      <c r="MG182" s="516"/>
      <c r="MH182" s="516"/>
      <c r="MI182" s="516"/>
      <c r="MJ182" s="516"/>
      <c r="MK182" s="516"/>
      <c r="ML182" s="516"/>
      <c r="MM182" s="516"/>
      <c r="MN182" s="516"/>
      <c r="MO182" s="516"/>
      <c r="MP182" s="516"/>
      <c r="MQ182" s="516"/>
      <c r="MR182" s="516"/>
      <c r="MS182" s="516"/>
      <c r="MT182" s="516"/>
      <c r="MU182" s="516"/>
      <c r="MV182" s="516"/>
      <c r="MW182" s="516"/>
      <c r="MX182" s="516"/>
      <c r="MY182" s="516"/>
      <c r="MZ182" s="516"/>
      <c r="NA182" s="516"/>
      <c r="NB182" s="516"/>
      <c r="NC182" s="516"/>
      <c r="ND182" s="516"/>
      <c r="NE182" s="516"/>
      <c r="NF182" s="516"/>
      <c r="NG182" s="516"/>
      <c r="NH182" s="516"/>
      <c r="NI182" s="516"/>
      <c r="NJ182" s="516"/>
      <c r="NK182" s="516"/>
      <c r="NL182" s="516"/>
      <c r="NM182" s="516"/>
      <c r="NN182" s="516"/>
      <c r="NO182" s="516"/>
      <c r="NP182" s="516"/>
      <c r="NQ182" s="516"/>
      <c r="NR182" s="516"/>
      <c r="NS182" s="516"/>
      <c r="NT182" s="516"/>
      <c r="NU182" s="516"/>
      <c r="NV182" s="516"/>
      <c r="NW182" s="516"/>
      <c r="NX182" s="516"/>
      <c r="NY182" s="516"/>
      <c r="NZ182" s="516"/>
      <c r="OA182" s="516"/>
      <c r="OB182" s="516"/>
      <c r="OC182" s="516"/>
      <c r="OD182" s="516"/>
      <c r="OE182" s="516"/>
      <c r="OF182" s="516"/>
      <c r="OG182" s="516"/>
      <c r="OH182" s="516"/>
      <c r="OI182" s="516"/>
      <c r="OJ182" s="516"/>
      <c r="OK182" s="516"/>
      <c r="OL182" s="516"/>
      <c r="OM182" s="516"/>
      <c r="ON182" s="516"/>
      <c r="OO182" s="516"/>
      <c r="OP182" s="516"/>
      <c r="OQ182" s="516"/>
      <c r="OR182" s="516"/>
      <c r="OS182" s="516"/>
      <c r="OT182" s="516"/>
      <c r="OU182" s="516"/>
      <c r="OV182" s="516"/>
      <c r="OW182" s="516"/>
      <c r="OX182" s="516"/>
      <c r="OY182" s="516"/>
      <c r="OZ182" s="516"/>
      <c r="PA182" s="516"/>
      <c r="PB182" s="516"/>
      <c r="PC182" s="516"/>
      <c r="PD182" s="516"/>
      <c r="PE182" s="516"/>
      <c r="PF182" s="516"/>
      <c r="PG182" s="516"/>
      <c r="PH182" s="516"/>
      <c r="PI182" s="516"/>
      <c r="PJ182" s="516"/>
      <c r="PK182" s="516"/>
      <c r="PL182" s="516"/>
      <c r="PM182" s="516"/>
      <c r="PN182" s="516"/>
      <c r="PO182" s="516"/>
      <c r="PP182" s="516"/>
      <c r="PQ182" s="516"/>
      <c r="PR182" s="516"/>
      <c r="PS182" s="516"/>
      <c r="PT182" s="516"/>
      <c r="PU182" s="516"/>
      <c r="PV182" s="516"/>
      <c r="PW182" s="516"/>
      <c r="PX182" s="516"/>
      <c r="PY182" s="516"/>
      <c r="PZ182" s="516"/>
      <c r="QA182" s="516"/>
      <c r="QB182" s="516"/>
      <c r="QC182" s="516"/>
      <c r="QD182" s="516"/>
      <c r="QE182" s="516"/>
      <c r="QF182" s="516"/>
      <c r="QG182" s="516"/>
      <c r="QH182" s="516"/>
      <c r="QI182" s="516"/>
      <c r="QJ182" s="516"/>
      <c r="QK182" s="516"/>
      <c r="QL182" s="516"/>
      <c r="QM182" s="516"/>
      <c r="QN182" s="516"/>
      <c r="QO182" s="516"/>
      <c r="QP182" s="516"/>
      <c r="QQ182" s="516"/>
      <c r="QR182" s="516"/>
      <c r="QS182" s="516"/>
      <c r="QT182" s="516"/>
      <c r="QU182" s="516"/>
      <c r="QV182" s="516"/>
      <c r="QW182" s="516"/>
      <c r="QX182" s="516"/>
      <c r="QY182" s="516"/>
      <c r="QZ182" s="516"/>
      <c r="RA182" s="516"/>
      <c r="RB182" s="516"/>
      <c r="RC182" s="516"/>
      <c r="RD182" s="516"/>
      <c r="RE182" s="516"/>
      <c r="RF182" s="516"/>
      <c r="RG182" s="516"/>
    </row>
    <row r="183" spans="5:475" x14ac:dyDescent="0.25">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c r="AB183" s="516"/>
      <c r="AC183" s="516"/>
      <c r="AD183" s="516"/>
      <c r="AE183" s="516"/>
      <c r="AF183" s="516"/>
      <c r="AG183" s="516"/>
      <c r="AH183" s="516"/>
      <c r="AI183" s="516"/>
      <c r="AJ183" s="516"/>
      <c r="AK183" s="516"/>
      <c r="AL183" s="516"/>
      <c r="AM183" s="516"/>
      <c r="AN183" s="516"/>
      <c r="AO183" s="516"/>
      <c r="AP183" s="516"/>
      <c r="AQ183" s="516"/>
      <c r="AR183" s="516"/>
      <c r="AS183" s="516"/>
      <c r="AT183" s="516"/>
      <c r="AU183" s="516"/>
      <c r="AV183" s="516"/>
      <c r="AW183" s="516"/>
      <c r="AX183" s="516"/>
      <c r="AY183" s="516"/>
      <c r="AZ183" s="516"/>
      <c r="BA183" s="516"/>
      <c r="BB183" s="516"/>
      <c r="BC183" s="516"/>
      <c r="BD183" s="516"/>
      <c r="BE183" s="516"/>
      <c r="BF183" s="516"/>
      <c r="BG183" s="516"/>
      <c r="BH183" s="516"/>
      <c r="BI183" s="516"/>
      <c r="BJ183" s="516"/>
      <c r="BK183" s="516"/>
      <c r="BL183" s="516"/>
      <c r="BM183" s="516"/>
      <c r="BN183" s="516"/>
      <c r="BO183" s="516"/>
      <c r="BP183" s="516"/>
      <c r="BQ183" s="516"/>
      <c r="BR183" s="516"/>
      <c r="BS183" s="516"/>
      <c r="BT183" s="516"/>
      <c r="BU183" s="516"/>
      <c r="BV183" s="516"/>
      <c r="BW183" s="516"/>
      <c r="BX183" s="516"/>
      <c r="BY183" s="516"/>
      <c r="BZ183" s="516"/>
      <c r="CA183" s="516"/>
      <c r="CB183" s="516"/>
      <c r="CC183" s="516"/>
      <c r="CD183" s="516"/>
      <c r="CE183" s="516"/>
      <c r="CF183" s="516"/>
      <c r="CG183" s="516"/>
      <c r="CH183" s="516"/>
      <c r="CI183" s="516"/>
      <c r="CJ183" s="516"/>
      <c r="CK183" s="516"/>
      <c r="CL183" s="516"/>
      <c r="CM183" s="516"/>
      <c r="CN183" s="516"/>
      <c r="CO183" s="516"/>
      <c r="CP183" s="516"/>
      <c r="CQ183" s="516"/>
      <c r="CR183" s="516"/>
      <c r="CS183" s="516"/>
      <c r="CT183" s="516"/>
      <c r="CU183" s="516"/>
      <c r="CV183" s="516"/>
      <c r="CW183" s="516"/>
      <c r="CX183" s="516"/>
      <c r="CY183" s="516"/>
      <c r="CZ183" s="516"/>
      <c r="DA183" s="516"/>
      <c r="DB183" s="516"/>
      <c r="DC183" s="516"/>
      <c r="DD183" s="516"/>
      <c r="DE183" s="516"/>
      <c r="DF183" s="516"/>
      <c r="DG183" s="516"/>
      <c r="DH183" s="516"/>
      <c r="DI183" s="516"/>
      <c r="DJ183" s="516"/>
      <c r="DK183" s="516"/>
      <c r="DL183" s="516"/>
      <c r="DM183" s="516"/>
      <c r="DN183" s="516"/>
      <c r="DO183" s="516"/>
      <c r="DP183" s="516"/>
      <c r="DQ183" s="516"/>
      <c r="DR183" s="516"/>
      <c r="DS183" s="516"/>
      <c r="DT183" s="516"/>
      <c r="DU183" s="516"/>
      <c r="DV183" s="516"/>
      <c r="DW183" s="516"/>
      <c r="DX183" s="516"/>
      <c r="DY183" s="516"/>
      <c r="DZ183" s="516"/>
      <c r="EA183" s="516"/>
      <c r="EB183" s="516"/>
      <c r="EC183" s="516"/>
      <c r="ED183" s="516"/>
      <c r="EE183" s="516"/>
      <c r="EF183" s="516"/>
      <c r="EG183" s="516"/>
      <c r="EH183" s="516"/>
      <c r="EI183" s="516"/>
      <c r="EJ183" s="516"/>
      <c r="EK183" s="516"/>
      <c r="EL183" s="516"/>
      <c r="EM183" s="516"/>
      <c r="EN183" s="516"/>
      <c r="EO183" s="516"/>
      <c r="EP183" s="516"/>
      <c r="EQ183" s="516"/>
      <c r="ER183" s="516"/>
      <c r="ES183" s="516"/>
      <c r="ET183" s="516"/>
      <c r="EU183" s="516"/>
      <c r="EV183" s="516"/>
      <c r="EW183" s="516"/>
      <c r="EX183" s="516"/>
      <c r="EY183" s="516"/>
      <c r="EZ183" s="516"/>
      <c r="FA183" s="516"/>
      <c r="FB183" s="516"/>
      <c r="FC183" s="516"/>
      <c r="FD183" s="516"/>
      <c r="FE183" s="516"/>
      <c r="FF183" s="516"/>
      <c r="FG183" s="516"/>
      <c r="FH183" s="516"/>
      <c r="FI183" s="516"/>
      <c r="FJ183" s="516"/>
      <c r="FK183" s="516"/>
      <c r="FL183" s="516"/>
      <c r="FM183" s="516"/>
      <c r="FN183" s="516"/>
      <c r="FO183" s="516"/>
      <c r="FP183" s="516"/>
      <c r="FQ183" s="516"/>
      <c r="FR183" s="516"/>
      <c r="FS183" s="516"/>
      <c r="FT183" s="516"/>
      <c r="FU183" s="516"/>
      <c r="FV183" s="516"/>
      <c r="FW183" s="516"/>
      <c r="FX183" s="516"/>
      <c r="FY183" s="516"/>
      <c r="FZ183" s="516"/>
      <c r="GA183" s="516"/>
      <c r="GB183" s="516"/>
      <c r="GC183" s="516"/>
      <c r="GD183" s="516"/>
      <c r="GE183" s="516"/>
      <c r="GF183" s="516"/>
      <c r="GG183" s="516"/>
      <c r="GH183" s="516"/>
      <c r="GI183" s="516"/>
      <c r="GJ183" s="516"/>
      <c r="GK183" s="516"/>
      <c r="GL183" s="516"/>
      <c r="GM183" s="516"/>
      <c r="GN183" s="516"/>
      <c r="GO183" s="516"/>
      <c r="GP183" s="516"/>
      <c r="GQ183" s="516"/>
      <c r="GR183" s="516"/>
      <c r="GS183" s="516"/>
      <c r="GT183" s="516"/>
      <c r="GU183" s="516"/>
      <c r="GV183" s="516"/>
      <c r="GW183" s="516"/>
      <c r="GX183" s="516"/>
      <c r="GY183" s="516"/>
      <c r="GZ183" s="516"/>
      <c r="HA183" s="516"/>
      <c r="HB183" s="516"/>
      <c r="HC183" s="516"/>
      <c r="HD183" s="516"/>
      <c r="HE183" s="516"/>
      <c r="HF183" s="516"/>
      <c r="HG183" s="516"/>
      <c r="HH183" s="516"/>
      <c r="HI183" s="516"/>
      <c r="HJ183" s="516"/>
      <c r="HK183" s="516"/>
      <c r="HL183" s="516"/>
      <c r="HM183" s="516"/>
      <c r="HN183" s="516"/>
      <c r="HO183" s="516"/>
      <c r="HP183" s="516"/>
      <c r="HQ183" s="516"/>
      <c r="HR183" s="516"/>
      <c r="HS183" s="516"/>
      <c r="HT183" s="516"/>
      <c r="HU183" s="516"/>
      <c r="HV183" s="516"/>
      <c r="HW183" s="516"/>
      <c r="HX183" s="516"/>
      <c r="HY183" s="516"/>
      <c r="HZ183" s="516"/>
      <c r="IA183" s="516"/>
      <c r="IB183" s="516"/>
      <c r="IC183" s="516"/>
      <c r="ID183" s="516"/>
      <c r="IE183" s="516"/>
      <c r="IF183" s="516"/>
      <c r="IG183" s="516"/>
      <c r="IH183" s="516"/>
      <c r="II183" s="516"/>
      <c r="IJ183" s="516"/>
      <c r="IK183" s="516"/>
      <c r="IL183" s="516"/>
      <c r="IM183" s="516"/>
      <c r="IN183" s="516"/>
      <c r="IO183" s="516"/>
      <c r="IP183" s="516"/>
      <c r="IQ183" s="516"/>
      <c r="IR183" s="516"/>
      <c r="IS183" s="516"/>
      <c r="IT183" s="516"/>
      <c r="IU183" s="516"/>
      <c r="IV183" s="516"/>
      <c r="IW183" s="516"/>
      <c r="IX183" s="516"/>
      <c r="IY183" s="516"/>
      <c r="IZ183" s="516"/>
      <c r="JA183" s="516"/>
      <c r="JB183" s="516"/>
      <c r="JC183" s="516"/>
      <c r="JD183" s="516"/>
      <c r="JE183" s="516"/>
      <c r="JF183" s="516"/>
      <c r="JG183" s="516"/>
      <c r="JH183" s="516"/>
      <c r="JI183" s="516"/>
      <c r="JJ183" s="516"/>
      <c r="JK183" s="516"/>
      <c r="JL183" s="516"/>
      <c r="JM183" s="516"/>
      <c r="JN183" s="516"/>
      <c r="JO183" s="516"/>
      <c r="JP183" s="516"/>
      <c r="JQ183" s="516"/>
      <c r="JR183" s="516"/>
      <c r="JS183" s="516"/>
      <c r="JT183" s="516"/>
      <c r="JU183" s="516"/>
      <c r="JV183" s="516"/>
      <c r="JW183" s="516"/>
      <c r="JX183" s="516"/>
      <c r="JY183" s="516"/>
      <c r="JZ183" s="516"/>
      <c r="KA183" s="516"/>
      <c r="KB183" s="516"/>
      <c r="KC183" s="516"/>
      <c r="KD183" s="516"/>
      <c r="KE183" s="516"/>
      <c r="KF183" s="516"/>
      <c r="KG183" s="516"/>
      <c r="KH183" s="516"/>
      <c r="KI183" s="516"/>
      <c r="KJ183" s="516"/>
      <c r="KK183" s="516"/>
      <c r="KL183" s="516"/>
      <c r="KM183" s="516"/>
      <c r="KN183" s="516"/>
      <c r="KO183" s="516"/>
      <c r="KP183" s="516"/>
      <c r="KQ183" s="516"/>
      <c r="KR183" s="516"/>
      <c r="KS183" s="516"/>
      <c r="KT183" s="516"/>
      <c r="KU183" s="516"/>
      <c r="KV183" s="516"/>
      <c r="KW183" s="516"/>
      <c r="KX183" s="516"/>
      <c r="KY183" s="516"/>
      <c r="KZ183" s="516"/>
      <c r="LA183" s="516"/>
      <c r="LB183" s="516"/>
      <c r="LC183" s="516"/>
      <c r="LD183" s="516"/>
      <c r="LE183" s="516"/>
      <c r="LF183" s="516"/>
      <c r="LG183" s="516"/>
      <c r="LH183" s="516"/>
      <c r="LI183" s="516"/>
      <c r="LJ183" s="516"/>
      <c r="LK183" s="516"/>
      <c r="LL183" s="516"/>
      <c r="LM183" s="516"/>
      <c r="LN183" s="516"/>
      <c r="LO183" s="516"/>
      <c r="LP183" s="516"/>
      <c r="LQ183" s="516"/>
      <c r="LR183" s="516"/>
      <c r="LS183" s="516"/>
      <c r="LT183" s="516"/>
      <c r="LU183" s="516"/>
      <c r="LV183" s="516"/>
      <c r="LW183" s="516"/>
      <c r="LX183" s="516"/>
      <c r="LY183" s="516"/>
      <c r="LZ183" s="516"/>
      <c r="MA183" s="516"/>
      <c r="MB183" s="516"/>
      <c r="MC183" s="516"/>
      <c r="MD183" s="516"/>
      <c r="ME183" s="516"/>
      <c r="MF183" s="516"/>
      <c r="MG183" s="516"/>
      <c r="MH183" s="516"/>
      <c r="MI183" s="516"/>
      <c r="MJ183" s="516"/>
      <c r="MK183" s="516"/>
      <c r="ML183" s="516"/>
      <c r="MM183" s="516"/>
      <c r="MN183" s="516"/>
      <c r="MO183" s="516"/>
      <c r="MP183" s="516"/>
      <c r="MQ183" s="516"/>
      <c r="MR183" s="516"/>
      <c r="MS183" s="516"/>
      <c r="MT183" s="516"/>
      <c r="MU183" s="516"/>
      <c r="MV183" s="516"/>
      <c r="MW183" s="516"/>
      <c r="MX183" s="516"/>
      <c r="MY183" s="516"/>
      <c r="MZ183" s="516"/>
      <c r="NA183" s="516"/>
      <c r="NB183" s="516"/>
      <c r="NC183" s="516"/>
      <c r="ND183" s="516"/>
      <c r="NE183" s="516"/>
      <c r="NF183" s="516"/>
      <c r="NG183" s="516"/>
      <c r="NH183" s="516"/>
      <c r="NI183" s="516"/>
      <c r="NJ183" s="516"/>
      <c r="NK183" s="516"/>
      <c r="NL183" s="516"/>
      <c r="NM183" s="516"/>
      <c r="NN183" s="516"/>
      <c r="NO183" s="516"/>
      <c r="NP183" s="516"/>
      <c r="NQ183" s="516"/>
      <c r="NR183" s="516"/>
      <c r="NS183" s="516"/>
      <c r="NT183" s="516"/>
      <c r="NU183" s="516"/>
      <c r="NV183" s="516"/>
      <c r="NW183" s="516"/>
      <c r="NX183" s="516"/>
      <c r="NY183" s="516"/>
      <c r="NZ183" s="516"/>
      <c r="OA183" s="516"/>
      <c r="OB183" s="516"/>
      <c r="OC183" s="516"/>
      <c r="OD183" s="516"/>
      <c r="OE183" s="516"/>
      <c r="OF183" s="516"/>
      <c r="OG183" s="516"/>
      <c r="OH183" s="516"/>
      <c r="OI183" s="516"/>
      <c r="OJ183" s="516"/>
      <c r="OK183" s="516"/>
      <c r="OL183" s="516"/>
      <c r="OM183" s="516"/>
      <c r="ON183" s="516"/>
      <c r="OO183" s="516"/>
      <c r="OP183" s="516"/>
      <c r="OQ183" s="516"/>
      <c r="OR183" s="516"/>
      <c r="OS183" s="516"/>
      <c r="OT183" s="516"/>
      <c r="OU183" s="516"/>
      <c r="OV183" s="516"/>
      <c r="OW183" s="516"/>
      <c r="OX183" s="516"/>
      <c r="OY183" s="516"/>
      <c r="OZ183" s="516"/>
      <c r="PA183" s="516"/>
      <c r="PB183" s="516"/>
      <c r="PC183" s="516"/>
      <c r="PD183" s="516"/>
      <c r="PE183" s="516"/>
      <c r="PF183" s="516"/>
      <c r="PG183" s="516"/>
      <c r="PH183" s="516"/>
      <c r="PI183" s="516"/>
      <c r="PJ183" s="516"/>
      <c r="PK183" s="516"/>
      <c r="PL183" s="516"/>
      <c r="PM183" s="516"/>
      <c r="PN183" s="516"/>
      <c r="PO183" s="516"/>
      <c r="PP183" s="516"/>
      <c r="PQ183" s="516"/>
      <c r="PR183" s="516"/>
      <c r="PS183" s="516"/>
      <c r="PT183" s="516"/>
      <c r="PU183" s="516"/>
      <c r="PV183" s="516"/>
      <c r="PW183" s="516"/>
      <c r="PX183" s="516"/>
      <c r="PY183" s="516"/>
      <c r="PZ183" s="516"/>
      <c r="QA183" s="516"/>
      <c r="QB183" s="516"/>
      <c r="QC183" s="516"/>
      <c r="QD183" s="516"/>
      <c r="QE183" s="516"/>
      <c r="QF183" s="516"/>
      <c r="QG183" s="516"/>
      <c r="QH183" s="516"/>
      <c r="QI183" s="516"/>
      <c r="QJ183" s="516"/>
      <c r="QK183" s="516"/>
      <c r="QL183" s="516"/>
      <c r="QM183" s="516"/>
      <c r="QN183" s="516"/>
      <c r="QO183" s="516"/>
      <c r="QP183" s="516"/>
      <c r="QQ183" s="516"/>
      <c r="QR183" s="516"/>
      <c r="QS183" s="516"/>
      <c r="QT183" s="516"/>
      <c r="QU183" s="516"/>
      <c r="QV183" s="516"/>
      <c r="QW183" s="516"/>
      <c r="QX183" s="516"/>
      <c r="QY183" s="516"/>
      <c r="QZ183" s="516"/>
      <c r="RA183" s="516"/>
      <c r="RB183" s="516"/>
      <c r="RC183" s="516"/>
      <c r="RD183" s="516"/>
      <c r="RE183" s="516"/>
      <c r="RF183" s="516"/>
      <c r="RG183" s="516"/>
    </row>
    <row r="184" spans="5:475" x14ac:dyDescent="0.25">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516"/>
      <c r="AU184" s="516"/>
      <c r="AV184" s="516"/>
      <c r="AW184" s="516"/>
      <c r="AX184" s="516"/>
      <c r="AY184" s="516"/>
      <c r="AZ184" s="516"/>
      <c r="BA184" s="516"/>
      <c r="BB184" s="516"/>
      <c r="BC184" s="516"/>
      <c r="BD184" s="516"/>
      <c r="BE184" s="516"/>
      <c r="BF184" s="516"/>
      <c r="BG184" s="516"/>
      <c r="BH184" s="516"/>
      <c r="BI184" s="516"/>
      <c r="BJ184" s="516"/>
      <c r="BK184" s="516"/>
      <c r="BL184" s="516"/>
      <c r="BM184" s="516"/>
      <c r="BN184" s="516"/>
      <c r="BO184" s="516"/>
      <c r="BP184" s="516"/>
      <c r="BQ184" s="516"/>
      <c r="BR184" s="516"/>
      <c r="BS184" s="516"/>
      <c r="BT184" s="516"/>
      <c r="BU184" s="516"/>
      <c r="BV184" s="516"/>
      <c r="BW184" s="516"/>
      <c r="BX184" s="516"/>
      <c r="BY184" s="516"/>
      <c r="BZ184" s="516"/>
      <c r="CA184" s="516"/>
      <c r="CB184" s="516"/>
      <c r="CC184" s="516"/>
      <c r="CD184" s="516"/>
      <c r="CE184" s="516"/>
      <c r="CF184" s="516"/>
      <c r="CG184" s="516"/>
      <c r="CH184" s="516"/>
      <c r="CI184" s="516"/>
      <c r="CJ184" s="516"/>
      <c r="CK184" s="516"/>
      <c r="CL184" s="516"/>
      <c r="CM184" s="516"/>
      <c r="CN184" s="516"/>
      <c r="CO184" s="516"/>
      <c r="CP184" s="516"/>
      <c r="CQ184" s="516"/>
      <c r="CR184" s="516"/>
      <c r="CS184" s="516"/>
      <c r="CT184" s="516"/>
      <c r="CU184" s="516"/>
      <c r="CV184" s="516"/>
      <c r="CW184" s="516"/>
      <c r="CX184" s="516"/>
      <c r="CY184" s="516"/>
      <c r="CZ184" s="516"/>
      <c r="DA184" s="516"/>
      <c r="DB184" s="516"/>
      <c r="DC184" s="516"/>
      <c r="DD184" s="516"/>
      <c r="DE184" s="516"/>
      <c r="DF184" s="516"/>
      <c r="DG184" s="516"/>
      <c r="DH184" s="516"/>
      <c r="DI184" s="516"/>
      <c r="DJ184" s="516"/>
      <c r="DK184" s="516"/>
      <c r="DL184" s="516"/>
      <c r="DM184" s="516"/>
      <c r="DN184" s="516"/>
      <c r="DO184" s="516"/>
      <c r="DP184" s="516"/>
      <c r="DQ184" s="516"/>
      <c r="DR184" s="516"/>
      <c r="DS184" s="516"/>
      <c r="DT184" s="516"/>
      <c r="DU184" s="516"/>
      <c r="DV184" s="516"/>
      <c r="DW184" s="516"/>
      <c r="DX184" s="516"/>
      <c r="DY184" s="516"/>
      <c r="DZ184" s="516"/>
      <c r="EA184" s="516"/>
      <c r="EB184" s="516"/>
      <c r="EC184" s="516"/>
      <c r="ED184" s="516"/>
      <c r="EE184" s="516"/>
      <c r="EF184" s="516"/>
      <c r="EG184" s="516"/>
      <c r="EH184" s="516"/>
      <c r="EI184" s="516"/>
      <c r="EJ184" s="516"/>
      <c r="EK184" s="516"/>
      <c r="EL184" s="516"/>
      <c r="EM184" s="516"/>
      <c r="EN184" s="516"/>
      <c r="EO184" s="516"/>
      <c r="EP184" s="516"/>
      <c r="EQ184" s="516"/>
      <c r="ER184" s="516"/>
      <c r="ES184" s="516"/>
      <c r="ET184" s="516"/>
      <c r="EU184" s="516"/>
      <c r="EV184" s="516"/>
      <c r="EW184" s="516"/>
      <c r="EX184" s="516"/>
      <c r="EY184" s="516"/>
      <c r="EZ184" s="516"/>
      <c r="FA184" s="516"/>
      <c r="FB184" s="516"/>
      <c r="FC184" s="516"/>
      <c r="FD184" s="516"/>
      <c r="FE184" s="516"/>
      <c r="FF184" s="516"/>
      <c r="FG184" s="516"/>
      <c r="FH184" s="516"/>
      <c r="FI184" s="516"/>
      <c r="FJ184" s="516"/>
      <c r="FK184" s="516"/>
      <c r="FL184" s="516"/>
      <c r="FM184" s="516"/>
      <c r="FN184" s="516"/>
      <c r="FO184" s="516"/>
      <c r="FP184" s="516"/>
      <c r="FQ184" s="516"/>
      <c r="FR184" s="516"/>
      <c r="FS184" s="516"/>
      <c r="FT184" s="516"/>
      <c r="FU184" s="516"/>
      <c r="FV184" s="516"/>
      <c r="FW184" s="516"/>
      <c r="FX184" s="516"/>
      <c r="FY184" s="516"/>
      <c r="FZ184" s="516"/>
      <c r="GA184" s="516"/>
      <c r="GB184" s="516"/>
      <c r="GC184" s="516"/>
      <c r="GD184" s="516"/>
      <c r="GE184" s="516"/>
      <c r="GF184" s="516"/>
      <c r="GG184" s="516"/>
      <c r="GH184" s="516"/>
      <c r="GI184" s="516"/>
      <c r="GJ184" s="516"/>
      <c r="GK184" s="516"/>
      <c r="GL184" s="516"/>
      <c r="GM184" s="516"/>
      <c r="GN184" s="516"/>
      <c r="GO184" s="516"/>
      <c r="GP184" s="516"/>
      <c r="GQ184" s="516"/>
      <c r="GR184" s="516"/>
      <c r="GS184" s="516"/>
      <c r="GT184" s="516"/>
      <c r="GU184" s="516"/>
      <c r="GV184" s="516"/>
      <c r="GW184" s="516"/>
      <c r="GX184" s="516"/>
      <c r="GY184" s="516"/>
      <c r="GZ184" s="516"/>
      <c r="HA184" s="516"/>
      <c r="HB184" s="516"/>
      <c r="HC184" s="516"/>
      <c r="HD184" s="516"/>
      <c r="HE184" s="516"/>
      <c r="HF184" s="516"/>
      <c r="HG184" s="516"/>
      <c r="HH184" s="516"/>
      <c r="HI184" s="516"/>
      <c r="HJ184" s="516"/>
      <c r="HK184" s="516"/>
      <c r="HL184" s="516"/>
      <c r="HM184" s="516"/>
      <c r="HN184" s="516"/>
      <c r="HO184" s="516"/>
      <c r="HP184" s="516"/>
      <c r="HQ184" s="516"/>
      <c r="HR184" s="516"/>
      <c r="HS184" s="516"/>
      <c r="HT184" s="516"/>
      <c r="HU184" s="516"/>
      <c r="HV184" s="516"/>
      <c r="HW184" s="516"/>
      <c r="HX184" s="516"/>
      <c r="HY184" s="516"/>
      <c r="HZ184" s="516"/>
      <c r="IA184" s="516"/>
      <c r="IB184" s="516"/>
      <c r="IC184" s="516"/>
      <c r="ID184" s="516"/>
      <c r="IE184" s="516"/>
      <c r="IF184" s="516"/>
      <c r="IG184" s="516"/>
      <c r="IH184" s="516"/>
      <c r="II184" s="516"/>
      <c r="IJ184" s="516"/>
      <c r="IK184" s="516"/>
      <c r="IL184" s="516"/>
      <c r="IM184" s="516"/>
      <c r="IN184" s="516"/>
      <c r="IO184" s="516"/>
      <c r="IP184" s="516"/>
      <c r="IQ184" s="516"/>
      <c r="IR184" s="516"/>
      <c r="IS184" s="516"/>
      <c r="IT184" s="516"/>
      <c r="IU184" s="516"/>
      <c r="IV184" s="516"/>
      <c r="IW184" s="516"/>
      <c r="IX184" s="516"/>
      <c r="IY184" s="516"/>
      <c r="IZ184" s="516"/>
      <c r="JA184" s="516"/>
      <c r="JB184" s="516"/>
      <c r="JC184" s="516"/>
      <c r="JD184" s="516"/>
      <c r="JE184" s="516"/>
      <c r="JF184" s="516"/>
      <c r="JG184" s="516"/>
      <c r="JH184" s="516"/>
      <c r="JI184" s="516"/>
      <c r="JJ184" s="516"/>
      <c r="JK184" s="516"/>
      <c r="JL184" s="516"/>
      <c r="JM184" s="516"/>
      <c r="JN184" s="516"/>
      <c r="JO184" s="516"/>
      <c r="JP184" s="516"/>
      <c r="JQ184" s="516"/>
      <c r="JR184" s="516"/>
      <c r="JS184" s="516"/>
      <c r="JT184" s="516"/>
      <c r="JU184" s="516"/>
      <c r="JV184" s="516"/>
      <c r="JW184" s="516"/>
      <c r="JX184" s="516"/>
      <c r="JY184" s="516"/>
      <c r="JZ184" s="516"/>
      <c r="KA184" s="516"/>
      <c r="KB184" s="516"/>
      <c r="KC184" s="516"/>
      <c r="KD184" s="516"/>
      <c r="KE184" s="516"/>
      <c r="KF184" s="516"/>
      <c r="KG184" s="516"/>
      <c r="KH184" s="516"/>
      <c r="KI184" s="516"/>
      <c r="KJ184" s="516"/>
      <c r="KK184" s="516"/>
      <c r="KL184" s="516"/>
      <c r="KM184" s="516"/>
      <c r="KN184" s="516"/>
      <c r="KO184" s="516"/>
      <c r="KP184" s="516"/>
      <c r="KQ184" s="516"/>
      <c r="KR184" s="516"/>
      <c r="KS184" s="516"/>
      <c r="KT184" s="516"/>
      <c r="KU184" s="516"/>
      <c r="KV184" s="516"/>
      <c r="KW184" s="516"/>
      <c r="KX184" s="516"/>
      <c r="KY184" s="516"/>
      <c r="KZ184" s="516"/>
      <c r="LA184" s="516"/>
      <c r="LB184" s="516"/>
      <c r="LC184" s="516"/>
      <c r="LD184" s="516"/>
      <c r="LE184" s="516"/>
      <c r="LF184" s="516"/>
      <c r="LG184" s="516"/>
      <c r="LH184" s="516"/>
      <c r="LI184" s="516"/>
      <c r="LJ184" s="516"/>
      <c r="LK184" s="516"/>
      <c r="LL184" s="516"/>
      <c r="LM184" s="516"/>
      <c r="LN184" s="516"/>
      <c r="LO184" s="516"/>
      <c r="LP184" s="516"/>
      <c r="LQ184" s="516"/>
      <c r="LR184" s="516"/>
      <c r="LS184" s="516"/>
      <c r="LT184" s="516"/>
      <c r="LU184" s="516"/>
      <c r="LV184" s="516"/>
      <c r="LW184" s="516"/>
      <c r="LX184" s="516"/>
      <c r="LY184" s="516"/>
      <c r="LZ184" s="516"/>
      <c r="MA184" s="516"/>
      <c r="MB184" s="516"/>
      <c r="MC184" s="516"/>
      <c r="MD184" s="516"/>
      <c r="ME184" s="516"/>
      <c r="MF184" s="516"/>
      <c r="MG184" s="516"/>
      <c r="MH184" s="516"/>
      <c r="MI184" s="516"/>
      <c r="MJ184" s="516"/>
      <c r="MK184" s="516"/>
      <c r="ML184" s="516"/>
      <c r="MM184" s="516"/>
      <c r="MN184" s="516"/>
      <c r="MO184" s="516"/>
      <c r="MP184" s="516"/>
      <c r="MQ184" s="516"/>
      <c r="MR184" s="516"/>
      <c r="MS184" s="516"/>
      <c r="MT184" s="516"/>
      <c r="MU184" s="516"/>
      <c r="MV184" s="516"/>
      <c r="MW184" s="516"/>
      <c r="MX184" s="516"/>
      <c r="MY184" s="516"/>
      <c r="MZ184" s="516"/>
      <c r="NA184" s="516"/>
      <c r="NB184" s="516"/>
      <c r="NC184" s="516"/>
      <c r="ND184" s="516"/>
      <c r="NE184" s="516"/>
      <c r="NF184" s="516"/>
      <c r="NG184" s="516"/>
      <c r="NH184" s="516"/>
      <c r="NI184" s="516"/>
      <c r="NJ184" s="516"/>
      <c r="NK184" s="516"/>
      <c r="NL184" s="516"/>
      <c r="NM184" s="516"/>
      <c r="NN184" s="516"/>
      <c r="NO184" s="516"/>
      <c r="NP184" s="516"/>
      <c r="NQ184" s="516"/>
      <c r="NR184" s="516"/>
      <c r="NS184" s="516"/>
      <c r="NT184" s="516"/>
      <c r="NU184" s="516"/>
      <c r="NV184" s="516"/>
      <c r="NW184" s="516"/>
      <c r="NX184" s="516"/>
      <c r="NY184" s="516"/>
      <c r="NZ184" s="516"/>
      <c r="OA184" s="516"/>
      <c r="OB184" s="516"/>
      <c r="OC184" s="516"/>
      <c r="OD184" s="516"/>
      <c r="OE184" s="516"/>
      <c r="OF184" s="516"/>
      <c r="OG184" s="516"/>
      <c r="OH184" s="516"/>
      <c r="OI184" s="516"/>
      <c r="OJ184" s="516"/>
      <c r="OK184" s="516"/>
      <c r="OL184" s="516"/>
      <c r="OM184" s="516"/>
      <c r="ON184" s="516"/>
      <c r="OO184" s="516"/>
      <c r="OP184" s="516"/>
      <c r="OQ184" s="516"/>
      <c r="OR184" s="516"/>
      <c r="OS184" s="516"/>
      <c r="OT184" s="516"/>
      <c r="OU184" s="516"/>
      <c r="OV184" s="516"/>
      <c r="OW184" s="516"/>
      <c r="OX184" s="516"/>
      <c r="OY184" s="516"/>
      <c r="OZ184" s="516"/>
      <c r="PA184" s="516"/>
      <c r="PB184" s="516"/>
      <c r="PC184" s="516"/>
      <c r="PD184" s="516"/>
      <c r="PE184" s="516"/>
      <c r="PF184" s="516"/>
      <c r="PG184" s="516"/>
      <c r="PH184" s="516"/>
      <c r="PI184" s="516"/>
      <c r="PJ184" s="516"/>
      <c r="PK184" s="516"/>
      <c r="PL184" s="516"/>
      <c r="PM184" s="516"/>
      <c r="PN184" s="516"/>
      <c r="PO184" s="516"/>
      <c r="PP184" s="516"/>
      <c r="PQ184" s="516"/>
      <c r="PR184" s="516"/>
      <c r="PS184" s="516"/>
      <c r="PT184" s="516"/>
      <c r="PU184" s="516"/>
      <c r="PV184" s="516"/>
      <c r="PW184" s="516"/>
      <c r="PX184" s="516"/>
      <c r="PY184" s="516"/>
      <c r="PZ184" s="516"/>
      <c r="QA184" s="516"/>
      <c r="QB184" s="516"/>
      <c r="QC184" s="516"/>
      <c r="QD184" s="516"/>
      <c r="QE184" s="516"/>
      <c r="QF184" s="516"/>
      <c r="QG184" s="516"/>
      <c r="QH184" s="516"/>
      <c r="QI184" s="516"/>
      <c r="QJ184" s="516"/>
      <c r="QK184" s="516"/>
      <c r="QL184" s="516"/>
      <c r="QM184" s="516"/>
      <c r="QN184" s="516"/>
      <c r="QO184" s="516"/>
      <c r="QP184" s="516"/>
      <c r="QQ184" s="516"/>
      <c r="QR184" s="516"/>
      <c r="QS184" s="516"/>
      <c r="QT184" s="516"/>
      <c r="QU184" s="516"/>
      <c r="QV184" s="516"/>
      <c r="QW184" s="516"/>
      <c r="QX184" s="516"/>
      <c r="QY184" s="516"/>
      <c r="QZ184" s="516"/>
      <c r="RA184" s="516"/>
      <c r="RB184" s="516"/>
      <c r="RC184" s="516"/>
      <c r="RD184" s="516"/>
      <c r="RE184" s="516"/>
      <c r="RF184" s="516"/>
      <c r="RG184" s="516"/>
    </row>
    <row r="185" spans="5:475" x14ac:dyDescent="0.25">
      <c r="E185" s="516"/>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516"/>
      <c r="AU185" s="516"/>
      <c r="AV185" s="516"/>
      <c r="AW185" s="516"/>
      <c r="AX185" s="516"/>
      <c r="AY185" s="516"/>
      <c r="AZ185" s="516"/>
      <c r="BA185" s="516"/>
      <c r="BB185" s="516"/>
      <c r="BC185" s="516"/>
      <c r="BD185" s="516"/>
      <c r="BE185" s="516"/>
      <c r="BF185" s="516"/>
      <c r="BG185" s="516"/>
      <c r="BH185" s="516"/>
      <c r="BI185" s="516"/>
      <c r="BJ185" s="516"/>
      <c r="BK185" s="516"/>
      <c r="BL185" s="516"/>
      <c r="BM185" s="516"/>
      <c r="BN185" s="516"/>
      <c r="BO185" s="516"/>
      <c r="BP185" s="516"/>
      <c r="BQ185" s="516"/>
      <c r="BR185" s="516"/>
      <c r="BS185" s="516"/>
      <c r="BT185" s="516"/>
      <c r="BU185" s="516"/>
      <c r="BV185" s="516"/>
      <c r="BW185" s="516"/>
      <c r="BX185" s="516"/>
      <c r="BY185" s="516"/>
      <c r="BZ185" s="516"/>
      <c r="CA185" s="516"/>
      <c r="CB185" s="516"/>
      <c r="CC185" s="516"/>
      <c r="CD185" s="516"/>
      <c r="CE185" s="516"/>
      <c r="CF185" s="516"/>
      <c r="CG185" s="516"/>
      <c r="CH185" s="516"/>
      <c r="CI185" s="516"/>
      <c r="CJ185" s="516"/>
      <c r="CK185" s="516"/>
      <c r="CL185" s="516"/>
      <c r="CM185" s="516"/>
      <c r="CN185" s="516"/>
      <c r="CO185" s="516"/>
      <c r="CP185" s="516"/>
      <c r="CQ185" s="516"/>
      <c r="CR185" s="516"/>
      <c r="CS185" s="516"/>
      <c r="CT185" s="516"/>
      <c r="CU185" s="516"/>
      <c r="CV185" s="516"/>
      <c r="CW185" s="516"/>
      <c r="CX185" s="516"/>
      <c r="CY185" s="516"/>
      <c r="CZ185" s="516"/>
      <c r="DA185" s="516"/>
      <c r="DB185" s="516"/>
      <c r="DC185" s="516"/>
      <c r="DD185" s="516"/>
      <c r="DE185" s="516"/>
      <c r="DF185" s="516"/>
      <c r="DG185" s="516"/>
      <c r="DH185" s="516"/>
      <c r="DI185" s="516"/>
      <c r="DJ185" s="516"/>
      <c r="DK185" s="516"/>
      <c r="DL185" s="516"/>
      <c r="DM185" s="516"/>
      <c r="DN185" s="516"/>
      <c r="DO185" s="516"/>
      <c r="DP185" s="516"/>
      <c r="DQ185" s="516"/>
      <c r="DR185" s="516"/>
      <c r="DS185" s="516"/>
      <c r="DT185" s="516"/>
      <c r="DU185" s="516"/>
      <c r="DV185" s="516"/>
      <c r="DW185" s="516"/>
      <c r="DX185" s="516"/>
      <c r="DY185" s="516"/>
      <c r="DZ185" s="516"/>
      <c r="EA185" s="516"/>
      <c r="EB185" s="516"/>
      <c r="EC185" s="516"/>
      <c r="ED185" s="516"/>
      <c r="EE185" s="516"/>
      <c r="EF185" s="516"/>
      <c r="EG185" s="516"/>
      <c r="EH185" s="516"/>
      <c r="EI185" s="516"/>
      <c r="EJ185" s="516"/>
      <c r="EK185" s="516"/>
      <c r="EL185" s="516"/>
      <c r="EM185" s="516"/>
      <c r="EN185" s="516"/>
      <c r="EO185" s="516"/>
      <c r="EP185" s="516"/>
      <c r="EQ185" s="516"/>
      <c r="ER185" s="516"/>
      <c r="ES185" s="516"/>
      <c r="ET185" s="516"/>
      <c r="EU185" s="516"/>
      <c r="EV185" s="516"/>
      <c r="EW185" s="516"/>
      <c r="EX185" s="516"/>
      <c r="EY185" s="516"/>
      <c r="EZ185" s="516"/>
      <c r="FA185" s="516"/>
      <c r="FB185" s="516"/>
      <c r="FC185" s="516"/>
      <c r="FD185" s="516"/>
      <c r="FE185" s="516"/>
      <c r="FF185" s="516"/>
      <c r="FG185" s="516"/>
      <c r="FH185" s="516"/>
      <c r="FI185" s="516"/>
      <c r="FJ185" s="516"/>
      <c r="FK185" s="516"/>
      <c r="FL185" s="516"/>
      <c r="FM185" s="516"/>
      <c r="FN185" s="516"/>
      <c r="FO185" s="516"/>
      <c r="FP185" s="516"/>
      <c r="FQ185" s="516"/>
      <c r="FR185" s="516"/>
      <c r="FS185" s="516"/>
      <c r="FT185" s="516"/>
      <c r="FU185" s="516"/>
      <c r="FV185" s="516"/>
      <c r="FW185" s="516"/>
      <c r="FX185" s="516"/>
      <c r="FY185" s="516"/>
      <c r="FZ185" s="516"/>
      <c r="GA185" s="516"/>
      <c r="GB185" s="516"/>
      <c r="GC185" s="516"/>
      <c r="GD185" s="516"/>
      <c r="GE185" s="516"/>
      <c r="GF185" s="516"/>
      <c r="GG185" s="516"/>
      <c r="GH185" s="516"/>
      <c r="GI185" s="516"/>
      <c r="GJ185" s="516"/>
      <c r="GK185" s="516"/>
      <c r="GL185" s="516"/>
      <c r="GM185" s="516"/>
      <c r="GN185" s="516"/>
      <c r="GO185" s="516"/>
      <c r="GP185" s="516"/>
      <c r="GQ185" s="516"/>
      <c r="GR185" s="516"/>
      <c r="GS185" s="516"/>
      <c r="GT185" s="516"/>
      <c r="GU185" s="516"/>
      <c r="GV185" s="516"/>
      <c r="GW185" s="516"/>
      <c r="GX185" s="516"/>
      <c r="GY185" s="516"/>
      <c r="GZ185" s="516"/>
      <c r="HA185" s="516"/>
      <c r="HB185" s="516"/>
      <c r="HC185" s="516"/>
      <c r="HD185" s="516"/>
      <c r="HE185" s="516"/>
      <c r="HF185" s="516"/>
      <c r="HG185" s="516"/>
      <c r="HH185" s="516"/>
      <c r="HI185" s="516"/>
      <c r="HJ185" s="516"/>
      <c r="HK185" s="516"/>
      <c r="HL185" s="516"/>
      <c r="HM185" s="516"/>
      <c r="HN185" s="516"/>
      <c r="HO185" s="516"/>
      <c r="HP185" s="516"/>
      <c r="HQ185" s="516"/>
      <c r="HR185" s="516"/>
      <c r="HS185" s="516"/>
      <c r="HT185" s="516"/>
      <c r="HU185" s="516"/>
      <c r="HV185" s="516"/>
      <c r="HW185" s="516"/>
      <c r="HX185" s="516"/>
      <c r="HY185" s="516"/>
      <c r="HZ185" s="516"/>
      <c r="IA185" s="516"/>
      <c r="IB185" s="516"/>
      <c r="IC185" s="516"/>
      <c r="ID185" s="516"/>
      <c r="IE185" s="516"/>
      <c r="IF185" s="516"/>
      <c r="IG185" s="516"/>
      <c r="IH185" s="516"/>
      <c r="II185" s="516"/>
      <c r="IJ185" s="516"/>
      <c r="IK185" s="516"/>
      <c r="IL185" s="516"/>
      <c r="IM185" s="516"/>
      <c r="IN185" s="516"/>
      <c r="IO185" s="516"/>
      <c r="IP185" s="516"/>
      <c r="IQ185" s="516"/>
      <c r="IR185" s="516"/>
      <c r="IS185" s="516"/>
      <c r="IT185" s="516"/>
      <c r="IU185" s="516"/>
      <c r="IV185" s="516"/>
      <c r="IW185" s="516"/>
      <c r="IX185" s="516"/>
      <c r="IY185" s="516"/>
      <c r="IZ185" s="516"/>
      <c r="JA185" s="516"/>
      <c r="JB185" s="516"/>
      <c r="JC185" s="516"/>
      <c r="JD185" s="516"/>
      <c r="JE185" s="516"/>
      <c r="JF185" s="516"/>
      <c r="JG185" s="516"/>
      <c r="JH185" s="516"/>
      <c r="JI185" s="516"/>
      <c r="JJ185" s="516"/>
      <c r="JK185" s="516"/>
      <c r="JL185" s="516"/>
      <c r="JM185" s="516"/>
      <c r="JN185" s="516"/>
      <c r="JO185" s="516"/>
      <c r="JP185" s="516"/>
      <c r="JQ185" s="516"/>
      <c r="JR185" s="516"/>
      <c r="JS185" s="516"/>
      <c r="JT185" s="516"/>
      <c r="JU185" s="516"/>
      <c r="JV185" s="516"/>
      <c r="JW185" s="516"/>
      <c r="JX185" s="516"/>
      <c r="JY185" s="516"/>
      <c r="JZ185" s="516"/>
      <c r="KA185" s="516"/>
      <c r="KB185" s="516"/>
      <c r="KC185" s="516"/>
      <c r="KD185" s="516"/>
      <c r="KE185" s="516"/>
      <c r="KF185" s="516"/>
      <c r="KG185" s="516"/>
      <c r="KH185" s="516"/>
      <c r="KI185" s="516"/>
      <c r="KJ185" s="516"/>
      <c r="KK185" s="516"/>
      <c r="KL185" s="516"/>
      <c r="KM185" s="516"/>
      <c r="KN185" s="516"/>
      <c r="KO185" s="516"/>
      <c r="KP185" s="516"/>
      <c r="KQ185" s="516"/>
      <c r="KR185" s="516"/>
      <c r="KS185" s="516"/>
      <c r="KT185" s="516"/>
      <c r="KU185" s="516"/>
      <c r="KV185" s="516"/>
      <c r="KW185" s="516"/>
      <c r="KX185" s="516"/>
      <c r="KY185" s="516"/>
      <c r="KZ185" s="516"/>
      <c r="LA185" s="516"/>
      <c r="LB185" s="516"/>
      <c r="LC185" s="516"/>
      <c r="LD185" s="516"/>
      <c r="LE185" s="516"/>
      <c r="LF185" s="516"/>
      <c r="LG185" s="516"/>
      <c r="LH185" s="516"/>
      <c r="LI185" s="516"/>
      <c r="LJ185" s="516"/>
      <c r="LK185" s="516"/>
      <c r="LL185" s="516"/>
      <c r="LM185" s="516"/>
      <c r="LN185" s="516"/>
      <c r="LO185" s="516"/>
      <c r="LP185" s="516"/>
      <c r="LQ185" s="516"/>
      <c r="LR185" s="516"/>
      <c r="LS185" s="516"/>
      <c r="LT185" s="516"/>
      <c r="LU185" s="516"/>
      <c r="LV185" s="516"/>
      <c r="LW185" s="516"/>
      <c r="LX185" s="516"/>
      <c r="LY185" s="516"/>
      <c r="LZ185" s="516"/>
      <c r="MA185" s="516"/>
      <c r="MB185" s="516"/>
      <c r="MC185" s="516"/>
      <c r="MD185" s="516"/>
      <c r="ME185" s="516"/>
      <c r="MF185" s="516"/>
      <c r="MG185" s="516"/>
      <c r="MH185" s="516"/>
      <c r="MI185" s="516"/>
      <c r="MJ185" s="516"/>
      <c r="MK185" s="516"/>
      <c r="ML185" s="516"/>
      <c r="MM185" s="516"/>
      <c r="MN185" s="516"/>
      <c r="MO185" s="516"/>
      <c r="MP185" s="516"/>
      <c r="MQ185" s="516"/>
      <c r="MR185" s="516"/>
      <c r="MS185" s="516"/>
      <c r="MT185" s="516"/>
      <c r="MU185" s="516"/>
      <c r="MV185" s="516"/>
      <c r="MW185" s="516"/>
      <c r="MX185" s="516"/>
      <c r="MY185" s="516"/>
      <c r="MZ185" s="516"/>
      <c r="NA185" s="516"/>
      <c r="NB185" s="516"/>
      <c r="NC185" s="516"/>
      <c r="ND185" s="516"/>
      <c r="NE185" s="516"/>
      <c r="NF185" s="516"/>
      <c r="NG185" s="516"/>
      <c r="NH185" s="516"/>
      <c r="NI185" s="516"/>
      <c r="NJ185" s="516"/>
      <c r="NK185" s="516"/>
      <c r="NL185" s="516"/>
      <c r="NM185" s="516"/>
      <c r="NN185" s="516"/>
      <c r="NO185" s="516"/>
      <c r="NP185" s="516"/>
      <c r="NQ185" s="516"/>
      <c r="NR185" s="516"/>
      <c r="NS185" s="516"/>
      <c r="NT185" s="516"/>
      <c r="NU185" s="516"/>
      <c r="NV185" s="516"/>
      <c r="NW185" s="516"/>
      <c r="NX185" s="516"/>
      <c r="NY185" s="516"/>
      <c r="NZ185" s="516"/>
      <c r="OA185" s="516"/>
      <c r="OB185" s="516"/>
      <c r="OC185" s="516"/>
      <c r="OD185" s="516"/>
      <c r="OE185" s="516"/>
      <c r="OF185" s="516"/>
      <c r="OG185" s="516"/>
      <c r="OH185" s="516"/>
      <c r="OI185" s="516"/>
      <c r="OJ185" s="516"/>
      <c r="OK185" s="516"/>
      <c r="OL185" s="516"/>
      <c r="OM185" s="516"/>
      <c r="ON185" s="516"/>
      <c r="OO185" s="516"/>
      <c r="OP185" s="516"/>
      <c r="OQ185" s="516"/>
      <c r="OR185" s="516"/>
      <c r="OS185" s="516"/>
      <c r="OT185" s="516"/>
      <c r="OU185" s="516"/>
      <c r="OV185" s="516"/>
      <c r="OW185" s="516"/>
      <c r="OX185" s="516"/>
      <c r="OY185" s="516"/>
      <c r="OZ185" s="516"/>
      <c r="PA185" s="516"/>
      <c r="PB185" s="516"/>
      <c r="PC185" s="516"/>
      <c r="PD185" s="516"/>
      <c r="PE185" s="516"/>
      <c r="PF185" s="516"/>
      <c r="PG185" s="516"/>
      <c r="PH185" s="516"/>
      <c r="PI185" s="516"/>
      <c r="PJ185" s="516"/>
      <c r="PK185" s="516"/>
      <c r="PL185" s="516"/>
      <c r="PM185" s="516"/>
      <c r="PN185" s="516"/>
      <c r="PO185" s="516"/>
      <c r="PP185" s="516"/>
      <c r="PQ185" s="516"/>
      <c r="PR185" s="516"/>
      <c r="PS185" s="516"/>
      <c r="PT185" s="516"/>
      <c r="PU185" s="516"/>
      <c r="PV185" s="516"/>
      <c r="PW185" s="516"/>
      <c r="PX185" s="516"/>
      <c r="PY185" s="516"/>
      <c r="PZ185" s="516"/>
      <c r="QA185" s="516"/>
      <c r="QB185" s="516"/>
      <c r="QC185" s="516"/>
      <c r="QD185" s="516"/>
      <c r="QE185" s="516"/>
      <c r="QF185" s="516"/>
      <c r="QG185" s="516"/>
      <c r="QH185" s="516"/>
      <c r="QI185" s="516"/>
      <c r="QJ185" s="516"/>
      <c r="QK185" s="516"/>
      <c r="QL185" s="516"/>
      <c r="QM185" s="516"/>
      <c r="QN185" s="516"/>
      <c r="QO185" s="516"/>
      <c r="QP185" s="516"/>
      <c r="QQ185" s="516"/>
      <c r="QR185" s="516"/>
      <c r="QS185" s="516"/>
      <c r="QT185" s="516"/>
      <c r="QU185" s="516"/>
      <c r="QV185" s="516"/>
      <c r="QW185" s="516"/>
      <c r="QX185" s="516"/>
      <c r="QY185" s="516"/>
      <c r="QZ185" s="516"/>
      <c r="RA185" s="516"/>
      <c r="RB185" s="516"/>
      <c r="RC185" s="516"/>
      <c r="RD185" s="516"/>
      <c r="RE185" s="516"/>
      <c r="RF185" s="516"/>
      <c r="RG185" s="516"/>
    </row>
    <row r="186" spans="5:475" x14ac:dyDescent="0.25">
      <c r="E186" s="516"/>
      <c r="F186" s="516"/>
      <c r="G186" s="516"/>
      <c r="H186" s="516"/>
      <c r="I186" s="516"/>
      <c r="J186" s="516"/>
      <c r="K186" s="516"/>
      <c r="L186" s="516"/>
      <c r="M186" s="516"/>
      <c r="N186" s="516"/>
      <c r="O186" s="516"/>
      <c r="P186" s="516"/>
      <c r="Q186" s="516"/>
      <c r="R186" s="516"/>
      <c r="S186" s="516"/>
      <c r="T186" s="516"/>
      <c r="U186" s="516"/>
      <c r="V186" s="516"/>
      <c r="W186" s="516"/>
      <c r="X186" s="516"/>
      <c r="Y186" s="516"/>
      <c r="Z186" s="516"/>
      <c r="AA186" s="516"/>
      <c r="AB186" s="516"/>
      <c r="AC186" s="516"/>
      <c r="AD186" s="516"/>
      <c r="AE186" s="516"/>
      <c r="AF186" s="516"/>
      <c r="AG186" s="516"/>
      <c r="AH186" s="516"/>
      <c r="AI186" s="516"/>
      <c r="AJ186" s="516"/>
      <c r="AK186" s="516"/>
      <c r="AL186" s="516"/>
      <c r="AM186" s="516"/>
      <c r="AN186" s="516"/>
      <c r="AO186" s="516"/>
      <c r="AP186" s="516"/>
      <c r="AQ186" s="516"/>
      <c r="AR186" s="516"/>
      <c r="AS186" s="516"/>
      <c r="AT186" s="516"/>
      <c r="AU186" s="516"/>
      <c r="AV186" s="516"/>
      <c r="AW186" s="516"/>
      <c r="AX186" s="516"/>
      <c r="AY186" s="516"/>
      <c r="AZ186" s="516"/>
      <c r="BA186" s="516"/>
      <c r="BB186" s="516"/>
      <c r="BC186" s="516"/>
      <c r="BD186" s="516"/>
      <c r="BE186" s="516"/>
      <c r="BF186" s="516"/>
      <c r="BG186" s="516"/>
      <c r="BH186" s="516"/>
      <c r="BI186" s="516"/>
      <c r="BJ186" s="516"/>
      <c r="BK186" s="516"/>
      <c r="BL186" s="516"/>
      <c r="BM186" s="516"/>
      <c r="BN186" s="516"/>
      <c r="BO186" s="516"/>
      <c r="BP186" s="516"/>
      <c r="BQ186" s="516"/>
      <c r="BR186" s="516"/>
      <c r="BS186" s="516"/>
      <c r="BT186" s="516"/>
      <c r="BU186" s="516"/>
      <c r="BV186" s="516"/>
      <c r="BW186" s="516"/>
      <c r="BX186" s="516"/>
      <c r="BY186" s="516"/>
      <c r="BZ186" s="516"/>
      <c r="CA186" s="516"/>
      <c r="CB186" s="516"/>
      <c r="CC186" s="516"/>
      <c r="CD186" s="516"/>
      <c r="CE186" s="516"/>
      <c r="CF186" s="516"/>
      <c r="CG186" s="516"/>
      <c r="CH186" s="516"/>
      <c r="CI186" s="516"/>
      <c r="CJ186" s="516"/>
      <c r="CK186" s="516"/>
      <c r="CL186" s="516"/>
      <c r="CM186" s="516"/>
      <c r="CN186" s="516"/>
      <c r="CO186" s="516"/>
      <c r="CP186" s="516"/>
      <c r="CQ186" s="516"/>
      <c r="CR186" s="516"/>
      <c r="CS186" s="516"/>
      <c r="CT186" s="516"/>
      <c r="CU186" s="516"/>
      <c r="CV186" s="516"/>
      <c r="CW186" s="516"/>
      <c r="CX186" s="516"/>
      <c r="CY186" s="516"/>
      <c r="CZ186" s="516"/>
      <c r="DA186" s="516"/>
      <c r="DB186" s="516"/>
      <c r="DC186" s="516"/>
      <c r="DD186" s="516"/>
      <c r="DE186" s="516"/>
      <c r="DF186" s="516"/>
      <c r="DG186" s="516"/>
      <c r="DH186" s="516"/>
      <c r="DI186" s="516"/>
      <c r="DJ186" s="516"/>
      <c r="DK186" s="516"/>
      <c r="DL186" s="516"/>
      <c r="DM186" s="516"/>
      <c r="DN186" s="516"/>
      <c r="DO186" s="516"/>
      <c r="DP186" s="516"/>
      <c r="DQ186" s="516"/>
      <c r="DR186" s="516"/>
      <c r="DS186" s="516"/>
      <c r="DT186" s="516"/>
      <c r="DU186" s="516"/>
      <c r="DV186" s="516"/>
      <c r="DW186" s="516"/>
      <c r="DX186" s="516"/>
      <c r="DY186" s="516"/>
      <c r="DZ186" s="516"/>
      <c r="EA186" s="516"/>
      <c r="EB186" s="516"/>
      <c r="EC186" s="516"/>
      <c r="ED186" s="516"/>
      <c r="EE186" s="516"/>
      <c r="EF186" s="516"/>
      <c r="EG186" s="516"/>
      <c r="EH186" s="516"/>
      <c r="EI186" s="516"/>
      <c r="EJ186" s="516"/>
      <c r="EK186" s="516"/>
      <c r="EL186" s="516"/>
      <c r="EM186" s="516"/>
      <c r="EN186" s="516"/>
      <c r="EO186" s="516"/>
      <c r="EP186" s="516"/>
      <c r="EQ186" s="516"/>
      <c r="ER186" s="516"/>
      <c r="ES186" s="516"/>
      <c r="ET186" s="516"/>
      <c r="EU186" s="516"/>
      <c r="EV186" s="516"/>
      <c r="EW186" s="516"/>
      <c r="EX186" s="516"/>
      <c r="EY186" s="516"/>
      <c r="EZ186" s="516"/>
      <c r="FA186" s="516"/>
      <c r="FB186" s="516"/>
      <c r="FC186" s="516"/>
      <c r="FD186" s="516"/>
      <c r="FE186" s="516"/>
      <c r="FF186" s="516"/>
      <c r="FG186" s="516"/>
      <c r="FH186" s="516"/>
      <c r="FI186" s="516"/>
      <c r="FJ186" s="516"/>
      <c r="FK186" s="516"/>
      <c r="FL186" s="516"/>
      <c r="FM186" s="516"/>
      <c r="FN186" s="516"/>
      <c r="FO186" s="516"/>
      <c r="FP186" s="516"/>
      <c r="FQ186" s="516"/>
      <c r="FR186" s="516"/>
      <c r="FS186" s="516"/>
      <c r="FT186" s="516"/>
      <c r="FU186" s="516"/>
      <c r="FV186" s="516"/>
      <c r="FW186" s="516"/>
      <c r="FX186" s="516"/>
      <c r="FY186" s="516"/>
      <c r="FZ186" s="516"/>
      <c r="GA186" s="516"/>
      <c r="GB186" s="516"/>
      <c r="GC186" s="516"/>
      <c r="GD186" s="516"/>
      <c r="GE186" s="516"/>
      <c r="GF186" s="516"/>
      <c r="GG186" s="516"/>
      <c r="GH186" s="516"/>
      <c r="GI186" s="516"/>
      <c r="GJ186" s="516"/>
      <c r="GK186" s="516"/>
      <c r="GL186" s="516"/>
      <c r="GM186" s="516"/>
      <c r="GN186" s="516"/>
      <c r="GO186" s="516"/>
      <c r="GP186" s="516"/>
      <c r="GQ186" s="516"/>
      <c r="GR186" s="516"/>
      <c r="GS186" s="516"/>
      <c r="GT186" s="516"/>
      <c r="GU186" s="516"/>
      <c r="GV186" s="516"/>
      <c r="GW186" s="516"/>
      <c r="GX186" s="516"/>
      <c r="GY186" s="516"/>
      <c r="GZ186" s="516"/>
      <c r="HA186" s="516"/>
      <c r="HB186" s="516"/>
      <c r="HC186" s="516"/>
      <c r="HD186" s="516"/>
      <c r="HE186" s="516"/>
      <c r="HF186" s="516"/>
      <c r="HG186" s="516"/>
      <c r="HH186" s="516"/>
      <c r="HI186" s="516"/>
      <c r="HJ186" s="516"/>
      <c r="HK186" s="516"/>
      <c r="HL186" s="516"/>
      <c r="HM186" s="516"/>
      <c r="HN186" s="516"/>
      <c r="HO186" s="516"/>
      <c r="HP186" s="516"/>
      <c r="HQ186" s="516"/>
      <c r="HR186" s="516"/>
      <c r="HS186" s="516"/>
      <c r="HT186" s="516"/>
      <c r="HU186" s="516"/>
      <c r="HV186" s="516"/>
      <c r="HW186" s="516"/>
      <c r="HX186" s="516"/>
      <c r="HY186" s="516"/>
      <c r="HZ186" s="516"/>
      <c r="IA186" s="516"/>
      <c r="IB186" s="516"/>
      <c r="IC186" s="516"/>
      <c r="ID186" s="516"/>
      <c r="IE186" s="516"/>
      <c r="IF186" s="516"/>
      <c r="IG186" s="516"/>
      <c r="IH186" s="516"/>
      <c r="II186" s="516"/>
      <c r="IJ186" s="516"/>
      <c r="IK186" s="516"/>
      <c r="IL186" s="516"/>
      <c r="IM186" s="516"/>
      <c r="IN186" s="516"/>
      <c r="IO186" s="516"/>
      <c r="IP186" s="516"/>
      <c r="IQ186" s="516"/>
      <c r="IR186" s="516"/>
      <c r="IS186" s="516"/>
      <c r="IT186" s="516"/>
      <c r="IU186" s="516"/>
      <c r="IV186" s="516"/>
      <c r="IW186" s="516"/>
      <c r="IX186" s="516"/>
      <c r="IY186" s="516"/>
      <c r="IZ186" s="516"/>
      <c r="JA186" s="516"/>
      <c r="JB186" s="516"/>
      <c r="JC186" s="516"/>
      <c r="JD186" s="516"/>
      <c r="JE186" s="516"/>
      <c r="JF186" s="516"/>
      <c r="JG186" s="516"/>
      <c r="JH186" s="516"/>
      <c r="JI186" s="516"/>
      <c r="JJ186" s="516"/>
      <c r="JK186" s="516"/>
      <c r="JL186" s="516"/>
      <c r="JM186" s="516"/>
      <c r="JN186" s="516"/>
      <c r="JO186" s="516"/>
      <c r="JP186" s="516"/>
      <c r="JQ186" s="516"/>
      <c r="JR186" s="516"/>
      <c r="JS186" s="516"/>
      <c r="JT186" s="516"/>
      <c r="JU186" s="516"/>
      <c r="JV186" s="516"/>
      <c r="JW186" s="516"/>
      <c r="JX186" s="516"/>
      <c r="JY186" s="516"/>
      <c r="JZ186" s="516"/>
      <c r="KA186" s="516"/>
      <c r="KB186" s="516"/>
      <c r="KC186" s="516"/>
      <c r="KD186" s="516"/>
      <c r="KE186" s="516"/>
      <c r="KF186" s="516"/>
      <c r="KG186" s="516"/>
      <c r="KH186" s="516"/>
      <c r="KI186" s="516"/>
      <c r="KJ186" s="516"/>
      <c r="KK186" s="516"/>
      <c r="KL186" s="516"/>
      <c r="KM186" s="516"/>
      <c r="KN186" s="516"/>
      <c r="KO186" s="516"/>
      <c r="KP186" s="516"/>
      <c r="KQ186" s="516"/>
      <c r="KR186" s="516"/>
      <c r="KS186" s="516"/>
      <c r="KT186" s="516"/>
      <c r="KU186" s="516"/>
      <c r="KV186" s="516"/>
      <c r="KW186" s="516"/>
      <c r="KX186" s="516"/>
      <c r="KY186" s="516"/>
      <c r="KZ186" s="516"/>
      <c r="LA186" s="516"/>
      <c r="LB186" s="516"/>
      <c r="LC186" s="516"/>
      <c r="LD186" s="516"/>
      <c r="LE186" s="516"/>
      <c r="LF186" s="516"/>
      <c r="LG186" s="516"/>
      <c r="LH186" s="516"/>
      <c r="LI186" s="516"/>
      <c r="LJ186" s="516"/>
      <c r="LK186" s="516"/>
      <c r="LL186" s="516"/>
      <c r="LM186" s="516"/>
      <c r="LN186" s="516"/>
      <c r="LO186" s="516"/>
      <c r="LP186" s="516"/>
      <c r="LQ186" s="516"/>
      <c r="LR186" s="516"/>
      <c r="LS186" s="516"/>
      <c r="LT186" s="516"/>
      <c r="LU186" s="516"/>
      <c r="LV186" s="516"/>
      <c r="LW186" s="516"/>
      <c r="LX186" s="516"/>
      <c r="LY186" s="516"/>
      <c r="LZ186" s="516"/>
      <c r="MA186" s="516"/>
      <c r="MB186" s="516"/>
      <c r="MC186" s="516"/>
      <c r="MD186" s="516"/>
      <c r="ME186" s="516"/>
      <c r="MF186" s="516"/>
      <c r="MG186" s="516"/>
      <c r="MH186" s="516"/>
      <c r="MI186" s="516"/>
      <c r="MJ186" s="516"/>
      <c r="MK186" s="516"/>
      <c r="ML186" s="516"/>
      <c r="MM186" s="516"/>
      <c r="MN186" s="516"/>
      <c r="MO186" s="516"/>
      <c r="MP186" s="516"/>
      <c r="MQ186" s="516"/>
      <c r="MR186" s="516"/>
      <c r="MS186" s="516"/>
      <c r="MT186" s="516"/>
      <c r="MU186" s="516"/>
      <c r="MV186" s="516"/>
      <c r="MW186" s="516"/>
      <c r="MX186" s="516"/>
      <c r="MY186" s="516"/>
      <c r="MZ186" s="516"/>
      <c r="NA186" s="516"/>
      <c r="NB186" s="516"/>
      <c r="NC186" s="516"/>
      <c r="ND186" s="516"/>
      <c r="NE186" s="516"/>
      <c r="NF186" s="516"/>
      <c r="NG186" s="516"/>
      <c r="NH186" s="516"/>
      <c r="NI186" s="516"/>
      <c r="NJ186" s="516"/>
      <c r="NK186" s="516"/>
      <c r="NL186" s="516"/>
      <c r="NM186" s="516"/>
      <c r="NN186" s="516"/>
      <c r="NO186" s="516"/>
      <c r="NP186" s="516"/>
      <c r="NQ186" s="516"/>
      <c r="NR186" s="516"/>
      <c r="NS186" s="516"/>
      <c r="NT186" s="516"/>
      <c r="NU186" s="516"/>
      <c r="NV186" s="516"/>
      <c r="NW186" s="516"/>
      <c r="NX186" s="516"/>
      <c r="NY186" s="516"/>
      <c r="NZ186" s="516"/>
      <c r="OA186" s="516"/>
      <c r="OB186" s="516"/>
      <c r="OC186" s="516"/>
      <c r="OD186" s="516"/>
      <c r="OE186" s="516"/>
      <c r="OF186" s="516"/>
      <c r="OG186" s="516"/>
      <c r="OH186" s="516"/>
      <c r="OI186" s="516"/>
      <c r="OJ186" s="516"/>
      <c r="OK186" s="516"/>
      <c r="OL186" s="516"/>
      <c r="OM186" s="516"/>
      <c r="ON186" s="516"/>
      <c r="OO186" s="516"/>
      <c r="OP186" s="516"/>
      <c r="OQ186" s="516"/>
      <c r="OR186" s="516"/>
      <c r="OS186" s="516"/>
      <c r="OT186" s="516"/>
      <c r="OU186" s="516"/>
      <c r="OV186" s="516"/>
      <c r="OW186" s="516"/>
      <c r="OX186" s="516"/>
      <c r="OY186" s="516"/>
      <c r="OZ186" s="516"/>
      <c r="PA186" s="516"/>
      <c r="PB186" s="516"/>
      <c r="PC186" s="516"/>
      <c r="PD186" s="516"/>
      <c r="PE186" s="516"/>
      <c r="PF186" s="516"/>
      <c r="PG186" s="516"/>
      <c r="PH186" s="516"/>
      <c r="PI186" s="516"/>
      <c r="PJ186" s="516"/>
      <c r="PK186" s="516"/>
      <c r="PL186" s="516"/>
      <c r="PM186" s="516"/>
      <c r="PN186" s="516"/>
      <c r="PO186" s="516"/>
      <c r="PP186" s="516"/>
      <c r="PQ186" s="516"/>
      <c r="PR186" s="516"/>
      <c r="PS186" s="516"/>
      <c r="PT186" s="516"/>
      <c r="PU186" s="516"/>
      <c r="PV186" s="516"/>
      <c r="PW186" s="516"/>
      <c r="PX186" s="516"/>
      <c r="PY186" s="516"/>
      <c r="PZ186" s="516"/>
      <c r="QA186" s="516"/>
      <c r="QB186" s="516"/>
      <c r="QC186" s="516"/>
      <c r="QD186" s="516"/>
      <c r="QE186" s="516"/>
      <c r="QF186" s="516"/>
      <c r="QG186" s="516"/>
      <c r="QH186" s="516"/>
      <c r="QI186" s="516"/>
      <c r="QJ186" s="516"/>
      <c r="QK186" s="516"/>
      <c r="QL186" s="516"/>
      <c r="QM186" s="516"/>
      <c r="QN186" s="516"/>
      <c r="QO186" s="516"/>
      <c r="QP186" s="516"/>
      <c r="QQ186" s="516"/>
      <c r="QR186" s="516"/>
      <c r="QS186" s="516"/>
      <c r="QT186" s="516"/>
      <c r="QU186" s="516"/>
      <c r="QV186" s="516"/>
      <c r="QW186" s="516"/>
      <c r="QX186" s="516"/>
      <c r="QY186" s="516"/>
      <c r="QZ186" s="516"/>
      <c r="RA186" s="516"/>
      <c r="RB186" s="516"/>
      <c r="RC186" s="516"/>
      <c r="RD186" s="516"/>
      <c r="RE186" s="516"/>
      <c r="RF186" s="516"/>
      <c r="RG186" s="516"/>
    </row>
    <row r="187" spans="5:475" x14ac:dyDescent="0.25">
      <c r="E187" s="516"/>
      <c r="F187" s="516"/>
      <c r="G187" s="516"/>
      <c r="H187" s="516"/>
      <c r="I187" s="516"/>
      <c r="J187" s="516"/>
      <c r="K187" s="516"/>
      <c r="L187" s="516"/>
      <c r="M187" s="516"/>
      <c r="N187" s="516"/>
      <c r="O187" s="516"/>
      <c r="P187" s="516"/>
      <c r="Q187" s="516"/>
      <c r="R187" s="516"/>
      <c r="S187" s="516"/>
      <c r="T187" s="516"/>
      <c r="U187" s="516"/>
      <c r="V187" s="516"/>
      <c r="W187" s="516"/>
      <c r="X187" s="516"/>
      <c r="Y187" s="516"/>
      <c r="Z187" s="516"/>
      <c r="AA187" s="516"/>
      <c r="AB187" s="516"/>
      <c r="AC187" s="516"/>
      <c r="AD187" s="516"/>
      <c r="AE187" s="516"/>
      <c r="AF187" s="516"/>
      <c r="AG187" s="516"/>
      <c r="AH187" s="516"/>
      <c r="AI187" s="516"/>
      <c r="AJ187" s="516"/>
      <c r="AK187" s="516"/>
      <c r="AL187" s="516"/>
      <c r="AM187" s="516"/>
      <c r="AN187" s="516"/>
      <c r="AO187" s="516"/>
      <c r="AP187" s="516"/>
      <c r="AQ187" s="516"/>
      <c r="AR187" s="516"/>
      <c r="AS187" s="516"/>
      <c r="AT187" s="516"/>
      <c r="AU187" s="516"/>
      <c r="AV187" s="516"/>
      <c r="AW187" s="516"/>
      <c r="AX187" s="516"/>
      <c r="AY187" s="516"/>
      <c r="AZ187" s="516"/>
      <c r="BA187" s="516"/>
      <c r="BB187" s="516"/>
      <c r="BC187" s="516"/>
      <c r="BD187" s="516"/>
      <c r="BE187" s="516"/>
      <c r="BF187" s="516"/>
      <c r="BG187" s="516"/>
      <c r="BH187" s="516"/>
      <c r="BI187" s="516"/>
      <c r="BJ187" s="516"/>
      <c r="BK187" s="516"/>
      <c r="BL187" s="516"/>
      <c r="BM187" s="516"/>
      <c r="BN187" s="516"/>
      <c r="BO187" s="516"/>
      <c r="BP187" s="516"/>
      <c r="BQ187" s="516"/>
      <c r="BR187" s="516"/>
      <c r="BS187" s="516"/>
      <c r="BT187" s="516"/>
      <c r="BU187" s="516"/>
      <c r="BV187" s="516"/>
      <c r="BW187" s="516"/>
      <c r="BX187" s="516"/>
      <c r="BY187" s="516"/>
      <c r="BZ187" s="516"/>
      <c r="CA187" s="516"/>
      <c r="CB187" s="516"/>
      <c r="CC187" s="516"/>
      <c r="CD187" s="516"/>
      <c r="CE187" s="516"/>
      <c r="CF187" s="516"/>
      <c r="CG187" s="516"/>
      <c r="CH187" s="516"/>
      <c r="CI187" s="516"/>
      <c r="CJ187" s="516"/>
      <c r="CK187" s="516"/>
      <c r="CL187" s="516"/>
      <c r="CM187" s="516"/>
      <c r="CN187" s="516"/>
      <c r="CO187" s="516"/>
      <c r="CP187" s="516"/>
      <c r="CQ187" s="516"/>
      <c r="CR187" s="516"/>
      <c r="CS187" s="516"/>
      <c r="CT187" s="516"/>
      <c r="CU187" s="516"/>
      <c r="CV187" s="516"/>
      <c r="CW187" s="516"/>
      <c r="CX187" s="516"/>
      <c r="CY187" s="516"/>
      <c r="CZ187" s="516"/>
      <c r="DA187" s="516"/>
      <c r="DB187" s="516"/>
      <c r="DC187" s="516"/>
      <c r="DD187" s="516"/>
      <c r="DE187" s="516"/>
      <c r="DF187" s="516"/>
      <c r="DG187" s="516"/>
      <c r="DH187" s="516"/>
      <c r="DI187" s="516"/>
      <c r="DJ187" s="516"/>
      <c r="DK187" s="516"/>
      <c r="DL187" s="516"/>
      <c r="DM187" s="516"/>
      <c r="DN187" s="516"/>
      <c r="DO187" s="516"/>
      <c r="DP187" s="516"/>
      <c r="DQ187" s="516"/>
      <c r="DR187" s="516"/>
      <c r="DS187" s="516"/>
      <c r="DT187" s="516"/>
      <c r="DU187" s="516"/>
      <c r="DV187" s="516"/>
      <c r="DW187" s="516"/>
      <c r="DX187" s="516"/>
      <c r="DY187" s="516"/>
      <c r="DZ187" s="516"/>
      <c r="EA187" s="516"/>
      <c r="EB187" s="516"/>
      <c r="EC187" s="516"/>
      <c r="ED187" s="516"/>
      <c r="EE187" s="516"/>
      <c r="EF187" s="516"/>
      <c r="EG187" s="516"/>
      <c r="EH187" s="516"/>
      <c r="EI187" s="516"/>
      <c r="EJ187" s="516"/>
      <c r="EK187" s="516"/>
      <c r="EL187" s="516"/>
      <c r="EM187" s="516"/>
      <c r="EN187" s="516"/>
      <c r="EO187" s="516"/>
      <c r="EP187" s="516"/>
      <c r="EQ187" s="516"/>
      <c r="ER187" s="516"/>
      <c r="ES187" s="516"/>
      <c r="ET187" s="516"/>
      <c r="EU187" s="516"/>
      <c r="EV187" s="516"/>
      <c r="EW187" s="516"/>
      <c r="EX187" s="516"/>
      <c r="EY187" s="516"/>
      <c r="EZ187" s="516"/>
      <c r="FA187" s="516"/>
      <c r="FB187" s="516"/>
      <c r="FC187" s="516"/>
      <c r="FD187" s="516"/>
      <c r="FE187" s="516"/>
      <c r="FF187" s="516"/>
      <c r="FG187" s="516"/>
      <c r="FH187" s="516"/>
      <c r="FI187" s="516"/>
      <c r="FJ187" s="516"/>
      <c r="FK187" s="516"/>
      <c r="FL187" s="516"/>
      <c r="FM187" s="516"/>
      <c r="FN187" s="516"/>
      <c r="FO187" s="516"/>
      <c r="FP187" s="516"/>
      <c r="FQ187" s="516"/>
      <c r="FR187" s="516"/>
      <c r="FS187" s="516"/>
      <c r="FT187" s="516"/>
      <c r="FU187" s="516"/>
      <c r="FV187" s="516"/>
      <c r="FW187" s="516"/>
      <c r="FX187" s="516"/>
      <c r="FY187" s="516"/>
      <c r="FZ187" s="516"/>
      <c r="GA187" s="516"/>
      <c r="GB187" s="516"/>
      <c r="GC187" s="516"/>
      <c r="GD187" s="516"/>
      <c r="GE187" s="516"/>
      <c r="GF187" s="516"/>
      <c r="GG187" s="516"/>
      <c r="GH187" s="516"/>
      <c r="GI187" s="516"/>
      <c r="GJ187" s="516"/>
      <c r="GK187" s="516"/>
      <c r="GL187" s="516"/>
      <c r="GM187" s="516"/>
      <c r="GN187" s="516"/>
      <c r="GO187" s="516"/>
      <c r="GP187" s="516"/>
      <c r="GQ187" s="516"/>
      <c r="GR187" s="516"/>
      <c r="GS187" s="516"/>
      <c r="GT187" s="516"/>
      <c r="GU187" s="516"/>
      <c r="GV187" s="516"/>
      <c r="GW187" s="516"/>
      <c r="GX187" s="516"/>
      <c r="GY187" s="516"/>
      <c r="GZ187" s="516"/>
      <c r="HA187" s="516"/>
      <c r="HB187" s="516"/>
      <c r="HC187" s="516"/>
      <c r="HD187" s="516"/>
      <c r="HE187" s="516"/>
      <c r="HF187" s="516"/>
      <c r="HG187" s="516"/>
      <c r="HH187" s="516"/>
      <c r="HI187" s="516"/>
      <c r="HJ187" s="516"/>
      <c r="HK187" s="516"/>
      <c r="HL187" s="516"/>
      <c r="HM187" s="516"/>
      <c r="HN187" s="516"/>
      <c r="HO187" s="516"/>
      <c r="HP187" s="516"/>
      <c r="HQ187" s="516"/>
      <c r="HR187" s="516"/>
      <c r="HS187" s="516"/>
      <c r="HT187" s="516"/>
      <c r="HU187" s="516"/>
      <c r="HV187" s="516"/>
      <c r="HW187" s="516"/>
      <c r="HX187" s="516"/>
      <c r="HY187" s="516"/>
      <c r="HZ187" s="516"/>
      <c r="IA187" s="516"/>
      <c r="IB187" s="516"/>
      <c r="IC187" s="516"/>
      <c r="ID187" s="516"/>
      <c r="IE187" s="516"/>
      <c r="IF187" s="516"/>
      <c r="IG187" s="516"/>
      <c r="IH187" s="516"/>
      <c r="II187" s="516"/>
      <c r="IJ187" s="516"/>
      <c r="IK187" s="516"/>
      <c r="IL187" s="516"/>
      <c r="IM187" s="516"/>
      <c r="IN187" s="516"/>
      <c r="IO187" s="516"/>
      <c r="IP187" s="516"/>
      <c r="IQ187" s="516"/>
      <c r="IR187" s="516"/>
      <c r="IS187" s="516"/>
      <c r="IT187" s="516"/>
      <c r="IU187" s="516"/>
      <c r="IV187" s="516"/>
      <c r="IW187" s="516"/>
      <c r="IX187" s="516"/>
      <c r="IY187" s="516"/>
      <c r="IZ187" s="516"/>
      <c r="JA187" s="516"/>
      <c r="JB187" s="516"/>
      <c r="JC187" s="516"/>
      <c r="JD187" s="516"/>
      <c r="JE187" s="516"/>
      <c r="JF187" s="516"/>
      <c r="JG187" s="516"/>
      <c r="JH187" s="516"/>
      <c r="JI187" s="516"/>
      <c r="JJ187" s="516"/>
      <c r="JK187" s="516"/>
      <c r="JL187" s="516"/>
      <c r="JM187" s="516"/>
      <c r="JN187" s="516"/>
      <c r="JO187" s="516"/>
      <c r="JP187" s="516"/>
      <c r="JQ187" s="516"/>
      <c r="JR187" s="516"/>
      <c r="JS187" s="516"/>
      <c r="JT187" s="516"/>
      <c r="JU187" s="516"/>
      <c r="JV187" s="516"/>
      <c r="JW187" s="516"/>
      <c r="JX187" s="516"/>
      <c r="JY187" s="516"/>
      <c r="JZ187" s="516"/>
      <c r="KA187" s="516"/>
      <c r="KB187" s="516"/>
      <c r="KC187" s="516"/>
      <c r="KD187" s="516"/>
      <c r="KE187" s="516"/>
      <c r="KF187" s="516"/>
      <c r="KG187" s="516"/>
      <c r="KH187" s="516"/>
      <c r="KI187" s="516"/>
      <c r="KJ187" s="516"/>
      <c r="KK187" s="516"/>
      <c r="KL187" s="516"/>
      <c r="KM187" s="516"/>
      <c r="KN187" s="516"/>
      <c r="KO187" s="516"/>
      <c r="KP187" s="516"/>
      <c r="KQ187" s="516"/>
      <c r="KR187" s="516"/>
      <c r="KS187" s="516"/>
      <c r="KT187" s="516"/>
      <c r="KU187" s="516"/>
      <c r="KV187" s="516"/>
      <c r="KW187" s="516"/>
      <c r="KX187" s="516"/>
      <c r="KY187" s="516"/>
      <c r="KZ187" s="516"/>
      <c r="LA187" s="516"/>
      <c r="LB187" s="516"/>
      <c r="LC187" s="516"/>
      <c r="LD187" s="516"/>
      <c r="LE187" s="516"/>
      <c r="LF187" s="516"/>
      <c r="LG187" s="516"/>
      <c r="LH187" s="516"/>
      <c r="LI187" s="516"/>
      <c r="LJ187" s="516"/>
      <c r="LK187" s="516"/>
      <c r="LL187" s="516"/>
      <c r="LM187" s="516"/>
      <c r="LN187" s="516"/>
      <c r="LO187" s="516"/>
      <c r="LP187" s="516"/>
      <c r="LQ187" s="516"/>
      <c r="LR187" s="516"/>
      <c r="LS187" s="516"/>
      <c r="LT187" s="516"/>
      <c r="LU187" s="516"/>
      <c r="LV187" s="516"/>
      <c r="LW187" s="516"/>
      <c r="LX187" s="516"/>
      <c r="LY187" s="516"/>
      <c r="LZ187" s="516"/>
      <c r="MA187" s="516"/>
      <c r="MB187" s="516"/>
      <c r="MC187" s="516"/>
      <c r="MD187" s="516"/>
      <c r="ME187" s="516"/>
      <c r="MF187" s="516"/>
      <c r="MG187" s="516"/>
      <c r="MH187" s="516"/>
      <c r="MI187" s="516"/>
      <c r="MJ187" s="516"/>
      <c r="MK187" s="516"/>
      <c r="ML187" s="516"/>
      <c r="MM187" s="516"/>
      <c r="MN187" s="516"/>
      <c r="MO187" s="516"/>
      <c r="MP187" s="516"/>
      <c r="MQ187" s="516"/>
      <c r="MR187" s="516"/>
      <c r="MS187" s="516"/>
      <c r="MT187" s="516"/>
      <c r="MU187" s="516"/>
      <c r="MV187" s="516"/>
      <c r="MW187" s="516"/>
      <c r="MX187" s="516"/>
      <c r="MY187" s="516"/>
      <c r="MZ187" s="516"/>
      <c r="NA187" s="516"/>
      <c r="NB187" s="516"/>
      <c r="NC187" s="516"/>
      <c r="ND187" s="516"/>
      <c r="NE187" s="516"/>
      <c r="NF187" s="516"/>
      <c r="NG187" s="516"/>
      <c r="NH187" s="516"/>
      <c r="NI187" s="516"/>
      <c r="NJ187" s="516"/>
      <c r="NK187" s="516"/>
      <c r="NL187" s="516"/>
      <c r="NM187" s="516"/>
      <c r="NN187" s="516"/>
      <c r="NO187" s="516"/>
      <c r="NP187" s="516"/>
      <c r="NQ187" s="516"/>
      <c r="NR187" s="516"/>
      <c r="NS187" s="516"/>
      <c r="NT187" s="516"/>
      <c r="NU187" s="516"/>
      <c r="NV187" s="516"/>
      <c r="NW187" s="516"/>
      <c r="NX187" s="516"/>
      <c r="NY187" s="516"/>
      <c r="NZ187" s="516"/>
      <c r="OA187" s="516"/>
      <c r="OB187" s="516"/>
      <c r="OC187" s="516"/>
      <c r="OD187" s="516"/>
      <c r="OE187" s="516"/>
      <c r="OF187" s="516"/>
      <c r="OG187" s="516"/>
      <c r="OH187" s="516"/>
      <c r="OI187" s="516"/>
      <c r="OJ187" s="516"/>
      <c r="OK187" s="516"/>
      <c r="OL187" s="516"/>
      <c r="OM187" s="516"/>
      <c r="ON187" s="516"/>
      <c r="OO187" s="516"/>
      <c r="OP187" s="516"/>
      <c r="OQ187" s="516"/>
      <c r="OR187" s="516"/>
      <c r="OS187" s="516"/>
      <c r="OT187" s="516"/>
      <c r="OU187" s="516"/>
      <c r="OV187" s="516"/>
      <c r="OW187" s="516"/>
      <c r="OX187" s="516"/>
      <c r="OY187" s="516"/>
      <c r="OZ187" s="516"/>
      <c r="PA187" s="516"/>
      <c r="PB187" s="516"/>
      <c r="PC187" s="516"/>
      <c r="PD187" s="516"/>
      <c r="PE187" s="516"/>
      <c r="PF187" s="516"/>
      <c r="PG187" s="516"/>
      <c r="PH187" s="516"/>
      <c r="PI187" s="516"/>
      <c r="PJ187" s="516"/>
      <c r="PK187" s="516"/>
      <c r="PL187" s="516"/>
      <c r="PM187" s="516"/>
      <c r="PN187" s="516"/>
      <c r="PO187" s="516"/>
      <c r="PP187" s="516"/>
      <c r="PQ187" s="516"/>
      <c r="PR187" s="516"/>
      <c r="PS187" s="516"/>
      <c r="PT187" s="516"/>
      <c r="PU187" s="516"/>
      <c r="PV187" s="516"/>
      <c r="PW187" s="516"/>
      <c r="PX187" s="516"/>
      <c r="PY187" s="516"/>
      <c r="PZ187" s="516"/>
      <c r="QA187" s="516"/>
      <c r="QB187" s="516"/>
      <c r="QC187" s="516"/>
      <c r="QD187" s="516"/>
      <c r="QE187" s="516"/>
      <c r="QF187" s="516"/>
      <c r="QG187" s="516"/>
      <c r="QH187" s="516"/>
      <c r="QI187" s="516"/>
      <c r="QJ187" s="516"/>
      <c r="QK187" s="516"/>
      <c r="QL187" s="516"/>
      <c r="QM187" s="516"/>
      <c r="QN187" s="516"/>
      <c r="QO187" s="516"/>
      <c r="QP187" s="516"/>
      <c r="QQ187" s="516"/>
      <c r="QR187" s="516"/>
      <c r="QS187" s="516"/>
      <c r="QT187" s="516"/>
      <c r="QU187" s="516"/>
      <c r="QV187" s="516"/>
      <c r="QW187" s="516"/>
      <c r="QX187" s="516"/>
      <c r="QY187" s="516"/>
      <c r="QZ187" s="516"/>
      <c r="RA187" s="516"/>
      <c r="RB187" s="516"/>
      <c r="RC187" s="516"/>
      <c r="RD187" s="516"/>
      <c r="RE187" s="516"/>
      <c r="RF187" s="516"/>
      <c r="RG187" s="516"/>
    </row>
    <row r="188" spans="5:475" x14ac:dyDescent="0.25">
      <c r="E188" s="516"/>
      <c r="F188" s="516"/>
      <c r="G188" s="516"/>
      <c r="H188" s="516"/>
      <c r="I188" s="516"/>
      <c r="J188" s="516"/>
      <c r="K188" s="516"/>
      <c r="L188" s="516"/>
      <c r="M188" s="516"/>
      <c r="N188" s="516"/>
      <c r="O188" s="516"/>
      <c r="P188" s="516"/>
      <c r="Q188" s="516"/>
      <c r="R188" s="516"/>
      <c r="S188" s="516"/>
      <c r="T188" s="516"/>
      <c r="U188" s="516"/>
      <c r="V188" s="516"/>
      <c r="W188" s="516"/>
      <c r="X188" s="516"/>
      <c r="Y188" s="516"/>
      <c r="Z188" s="516"/>
      <c r="AA188" s="516"/>
      <c r="AB188" s="516"/>
      <c r="AC188" s="516"/>
      <c r="AD188" s="516"/>
      <c r="AE188" s="516"/>
      <c r="AF188" s="516"/>
      <c r="AG188" s="516"/>
      <c r="AH188" s="516"/>
      <c r="AI188" s="516"/>
      <c r="AJ188" s="516"/>
      <c r="AK188" s="516"/>
      <c r="AL188" s="516"/>
      <c r="AM188" s="516"/>
      <c r="AN188" s="516"/>
      <c r="AO188" s="516"/>
      <c r="AP188" s="516"/>
      <c r="AQ188" s="516"/>
      <c r="AR188" s="516"/>
      <c r="AS188" s="516"/>
      <c r="AT188" s="516"/>
      <c r="AU188" s="516"/>
      <c r="AV188" s="516"/>
      <c r="AW188" s="516"/>
      <c r="AX188" s="516"/>
      <c r="AY188" s="516"/>
      <c r="AZ188" s="516"/>
      <c r="BA188" s="516"/>
      <c r="BB188" s="516"/>
      <c r="BC188" s="516"/>
      <c r="BD188" s="516"/>
      <c r="BE188" s="516"/>
      <c r="BF188" s="516"/>
      <c r="BG188" s="516"/>
      <c r="BH188" s="516"/>
      <c r="BI188" s="516"/>
      <c r="BJ188" s="516"/>
      <c r="BK188" s="516"/>
      <c r="BL188" s="516"/>
      <c r="BM188" s="516"/>
      <c r="BN188" s="516"/>
      <c r="BO188" s="516"/>
      <c r="BP188" s="516"/>
      <c r="BQ188" s="516"/>
      <c r="BR188" s="516"/>
      <c r="BS188" s="516"/>
      <c r="BT188" s="516"/>
      <c r="BU188" s="516"/>
      <c r="BV188" s="516"/>
      <c r="BW188" s="516"/>
      <c r="BX188" s="516"/>
      <c r="BY188" s="516"/>
      <c r="BZ188" s="516"/>
      <c r="CA188" s="516"/>
      <c r="CB188" s="516"/>
      <c r="CC188" s="516"/>
      <c r="CD188" s="516"/>
      <c r="CE188" s="516"/>
      <c r="CF188" s="516"/>
      <c r="CG188" s="516"/>
      <c r="CH188" s="516"/>
      <c r="CI188" s="516"/>
      <c r="CJ188" s="516"/>
      <c r="CK188" s="516"/>
      <c r="CL188" s="516"/>
      <c r="CM188" s="516"/>
      <c r="CN188" s="516"/>
      <c r="CO188" s="516"/>
      <c r="CP188" s="516"/>
      <c r="CQ188" s="516"/>
      <c r="CR188" s="516"/>
      <c r="CS188" s="516"/>
      <c r="CT188" s="516"/>
      <c r="CU188" s="516"/>
      <c r="CV188" s="516"/>
      <c r="CW188" s="516"/>
      <c r="CX188" s="516"/>
      <c r="CY188" s="516"/>
      <c r="CZ188" s="516"/>
      <c r="DA188" s="516"/>
      <c r="DB188" s="516"/>
      <c r="DC188" s="516"/>
      <c r="DD188" s="516"/>
      <c r="DE188" s="516"/>
      <c r="DF188" s="516"/>
      <c r="DG188" s="516"/>
      <c r="DH188" s="516"/>
      <c r="DI188" s="516"/>
      <c r="DJ188" s="516"/>
      <c r="DK188" s="516"/>
      <c r="DL188" s="516"/>
      <c r="DM188" s="516"/>
      <c r="DN188" s="516"/>
      <c r="DO188" s="516"/>
      <c r="DP188" s="516"/>
      <c r="DQ188" s="516"/>
      <c r="DR188" s="516"/>
      <c r="DS188" s="516"/>
      <c r="DT188" s="516"/>
      <c r="DU188" s="516"/>
      <c r="DV188" s="516"/>
      <c r="DW188" s="516"/>
      <c r="DX188" s="516"/>
      <c r="DY188" s="516"/>
      <c r="DZ188" s="516"/>
      <c r="EA188" s="516"/>
      <c r="EB188" s="516"/>
      <c r="EC188" s="516"/>
      <c r="ED188" s="516"/>
      <c r="EE188" s="516"/>
      <c r="EF188" s="516"/>
      <c r="EG188" s="516"/>
      <c r="EH188" s="516"/>
      <c r="EI188" s="516"/>
      <c r="EJ188" s="516"/>
      <c r="EK188" s="516"/>
      <c r="EL188" s="516"/>
      <c r="EM188" s="516"/>
      <c r="EN188" s="516"/>
      <c r="EO188" s="516"/>
      <c r="EP188" s="516"/>
      <c r="EQ188" s="516"/>
      <c r="ER188" s="516"/>
      <c r="ES188" s="516"/>
      <c r="ET188" s="516"/>
      <c r="EU188" s="516"/>
      <c r="EV188" s="516"/>
      <c r="EW188" s="516"/>
      <c r="EX188" s="516"/>
      <c r="EY188" s="516"/>
      <c r="EZ188" s="516"/>
      <c r="FA188" s="516"/>
      <c r="FB188" s="516"/>
      <c r="FC188" s="516"/>
      <c r="FD188" s="516"/>
      <c r="FE188" s="516"/>
      <c r="FF188" s="516"/>
      <c r="FG188" s="516"/>
      <c r="FH188" s="516"/>
      <c r="FI188" s="516"/>
      <c r="FJ188" s="516"/>
      <c r="FK188" s="516"/>
      <c r="FL188" s="516"/>
      <c r="FM188" s="516"/>
      <c r="FN188" s="516"/>
      <c r="FO188" s="516"/>
      <c r="FP188" s="516"/>
      <c r="FQ188" s="516"/>
      <c r="FR188" s="516"/>
      <c r="FS188" s="516"/>
      <c r="FT188" s="516"/>
      <c r="FU188" s="516"/>
      <c r="FV188" s="516"/>
      <c r="FW188" s="516"/>
      <c r="FX188" s="516"/>
      <c r="FY188" s="516"/>
      <c r="FZ188" s="516"/>
      <c r="GA188" s="516"/>
      <c r="GB188" s="516"/>
      <c r="GC188" s="516"/>
      <c r="GD188" s="516"/>
      <c r="GE188" s="516"/>
      <c r="GF188" s="516"/>
      <c r="GG188" s="516"/>
      <c r="GH188" s="516"/>
      <c r="GI188" s="516"/>
      <c r="GJ188" s="516"/>
      <c r="GK188" s="516"/>
      <c r="GL188" s="516"/>
      <c r="GM188" s="516"/>
      <c r="GN188" s="516"/>
      <c r="GO188" s="516"/>
      <c r="GP188" s="516"/>
      <c r="GQ188" s="516"/>
      <c r="GR188" s="516"/>
      <c r="GS188" s="516"/>
      <c r="GT188" s="516"/>
      <c r="GU188" s="516"/>
      <c r="GV188" s="516"/>
      <c r="GW188" s="516"/>
      <c r="GX188" s="516"/>
      <c r="GY188" s="516"/>
      <c r="GZ188" s="516"/>
      <c r="HA188" s="516"/>
      <c r="HB188" s="516"/>
      <c r="HC188" s="516"/>
      <c r="HD188" s="516"/>
      <c r="HE188" s="516"/>
      <c r="HF188" s="516"/>
      <c r="HG188" s="516"/>
      <c r="HH188" s="516"/>
      <c r="HI188" s="516"/>
      <c r="HJ188" s="516"/>
      <c r="HK188" s="516"/>
      <c r="HL188" s="516"/>
      <c r="HM188" s="516"/>
      <c r="HN188" s="516"/>
      <c r="HO188" s="516"/>
      <c r="HP188" s="516"/>
      <c r="HQ188" s="516"/>
      <c r="HR188" s="516"/>
      <c r="HS188" s="516"/>
      <c r="HT188" s="516"/>
      <c r="HU188" s="516"/>
      <c r="HV188" s="516"/>
      <c r="HW188" s="516"/>
      <c r="HX188" s="516"/>
      <c r="HY188" s="516"/>
      <c r="HZ188" s="516"/>
      <c r="IA188" s="516"/>
      <c r="IB188" s="516"/>
      <c r="IC188" s="516"/>
      <c r="ID188" s="516"/>
      <c r="IE188" s="516"/>
      <c r="IF188" s="516"/>
      <c r="IG188" s="516"/>
      <c r="IH188" s="516"/>
      <c r="II188" s="516"/>
      <c r="IJ188" s="516"/>
      <c r="IK188" s="516"/>
      <c r="IL188" s="516"/>
      <c r="IM188" s="516"/>
      <c r="IN188" s="516"/>
      <c r="IO188" s="516"/>
      <c r="IP188" s="516"/>
      <c r="IQ188" s="516"/>
      <c r="IR188" s="516"/>
      <c r="IS188" s="516"/>
      <c r="IT188" s="516"/>
      <c r="IU188" s="516"/>
      <c r="IV188" s="516"/>
      <c r="IW188" s="516"/>
      <c r="IX188" s="516"/>
      <c r="IY188" s="516"/>
      <c r="IZ188" s="516"/>
      <c r="JA188" s="516"/>
      <c r="JB188" s="516"/>
      <c r="JC188" s="516"/>
      <c r="JD188" s="516"/>
      <c r="JE188" s="516"/>
      <c r="JF188" s="516"/>
      <c r="JG188" s="516"/>
      <c r="JH188" s="516"/>
      <c r="JI188" s="516"/>
      <c r="JJ188" s="516"/>
      <c r="JK188" s="516"/>
      <c r="JL188" s="516"/>
      <c r="JM188" s="516"/>
      <c r="JN188" s="516"/>
      <c r="JO188" s="516"/>
      <c r="JP188" s="516"/>
      <c r="JQ188" s="516"/>
      <c r="JR188" s="516"/>
      <c r="JS188" s="516"/>
      <c r="JT188" s="516"/>
      <c r="JU188" s="516"/>
      <c r="JV188" s="516"/>
      <c r="JW188" s="516"/>
      <c r="JX188" s="516"/>
      <c r="JY188" s="516"/>
      <c r="JZ188" s="516"/>
      <c r="KA188" s="516"/>
      <c r="KB188" s="516"/>
      <c r="KC188" s="516"/>
      <c r="KD188" s="516"/>
      <c r="KE188" s="516"/>
      <c r="KF188" s="516"/>
      <c r="KG188" s="516"/>
      <c r="KH188" s="516"/>
      <c r="KI188" s="516"/>
      <c r="KJ188" s="516"/>
      <c r="KK188" s="516"/>
      <c r="KL188" s="516"/>
      <c r="KM188" s="516"/>
      <c r="KN188" s="516"/>
      <c r="KO188" s="516"/>
      <c r="KP188" s="516"/>
      <c r="KQ188" s="516"/>
      <c r="KR188" s="516"/>
      <c r="KS188" s="516"/>
      <c r="KT188" s="516"/>
      <c r="KU188" s="516"/>
      <c r="KV188" s="516"/>
      <c r="KW188" s="516"/>
      <c r="KX188" s="516"/>
      <c r="KY188" s="516"/>
      <c r="KZ188" s="516"/>
      <c r="LA188" s="516"/>
      <c r="LB188" s="516"/>
      <c r="LC188" s="516"/>
      <c r="LD188" s="516"/>
      <c r="LE188" s="516"/>
      <c r="LF188" s="516"/>
      <c r="LG188" s="516"/>
      <c r="LH188" s="516"/>
      <c r="LI188" s="516"/>
      <c r="LJ188" s="516"/>
      <c r="LK188" s="516"/>
      <c r="LL188" s="516"/>
      <c r="LM188" s="516"/>
      <c r="LN188" s="516"/>
      <c r="LO188" s="516"/>
      <c r="LP188" s="516"/>
      <c r="LQ188" s="516"/>
      <c r="LR188" s="516"/>
      <c r="LS188" s="516"/>
      <c r="LT188" s="516"/>
      <c r="LU188" s="516"/>
      <c r="LV188" s="516"/>
      <c r="LW188" s="516"/>
      <c r="LX188" s="516"/>
      <c r="LY188" s="516"/>
      <c r="LZ188" s="516"/>
      <c r="MA188" s="516"/>
      <c r="MB188" s="516"/>
      <c r="MC188" s="516"/>
      <c r="MD188" s="516"/>
      <c r="ME188" s="516"/>
      <c r="MF188" s="516"/>
      <c r="MG188" s="516"/>
      <c r="MH188" s="516"/>
      <c r="MI188" s="516"/>
      <c r="MJ188" s="516"/>
      <c r="MK188" s="516"/>
      <c r="ML188" s="516"/>
      <c r="MM188" s="516"/>
      <c r="MN188" s="516"/>
      <c r="MO188" s="516"/>
      <c r="MP188" s="516"/>
      <c r="MQ188" s="516"/>
      <c r="MR188" s="516"/>
      <c r="MS188" s="516"/>
      <c r="MT188" s="516"/>
      <c r="MU188" s="516"/>
      <c r="MV188" s="516"/>
      <c r="MW188" s="516"/>
      <c r="MX188" s="516"/>
      <c r="MY188" s="516"/>
      <c r="MZ188" s="516"/>
      <c r="NA188" s="516"/>
      <c r="NB188" s="516"/>
      <c r="NC188" s="516"/>
      <c r="ND188" s="516"/>
      <c r="NE188" s="516"/>
      <c r="NF188" s="516"/>
      <c r="NG188" s="516"/>
      <c r="NH188" s="516"/>
      <c r="NI188" s="516"/>
      <c r="NJ188" s="516"/>
      <c r="NK188" s="516"/>
      <c r="NL188" s="516"/>
      <c r="NM188" s="516"/>
      <c r="NN188" s="516"/>
      <c r="NO188" s="516"/>
      <c r="NP188" s="516"/>
      <c r="NQ188" s="516"/>
      <c r="NR188" s="516"/>
      <c r="NS188" s="516"/>
      <c r="NT188" s="516"/>
      <c r="NU188" s="516"/>
      <c r="NV188" s="516"/>
      <c r="NW188" s="516"/>
      <c r="NX188" s="516"/>
      <c r="NY188" s="516"/>
      <c r="NZ188" s="516"/>
      <c r="OA188" s="516"/>
      <c r="OB188" s="516"/>
      <c r="OC188" s="516"/>
      <c r="OD188" s="516"/>
      <c r="OE188" s="516"/>
      <c r="OF188" s="516"/>
      <c r="OG188" s="516"/>
      <c r="OH188" s="516"/>
      <c r="OI188" s="516"/>
      <c r="OJ188" s="516"/>
      <c r="OK188" s="516"/>
      <c r="OL188" s="516"/>
      <c r="OM188" s="516"/>
      <c r="ON188" s="516"/>
      <c r="OO188" s="516"/>
      <c r="OP188" s="516"/>
      <c r="OQ188" s="516"/>
      <c r="OR188" s="516"/>
      <c r="OS188" s="516"/>
      <c r="OT188" s="516"/>
      <c r="OU188" s="516"/>
      <c r="OV188" s="516"/>
      <c r="OW188" s="516"/>
      <c r="OX188" s="516"/>
      <c r="OY188" s="516"/>
      <c r="OZ188" s="516"/>
      <c r="PA188" s="516"/>
      <c r="PB188" s="516"/>
      <c r="PC188" s="516"/>
      <c r="PD188" s="516"/>
      <c r="PE188" s="516"/>
      <c r="PF188" s="516"/>
      <c r="PG188" s="516"/>
      <c r="PH188" s="516"/>
      <c r="PI188" s="516"/>
      <c r="PJ188" s="516"/>
      <c r="PK188" s="516"/>
      <c r="PL188" s="516"/>
      <c r="PM188" s="516"/>
      <c r="PN188" s="516"/>
      <c r="PO188" s="516"/>
      <c r="PP188" s="516"/>
      <c r="PQ188" s="516"/>
      <c r="PR188" s="516"/>
      <c r="PS188" s="516"/>
      <c r="PT188" s="516"/>
      <c r="PU188" s="516"/>
      <c r="PV188" s="516"/>
      <c r="PW188" s="516"/>
      <c r="PX188" s="516"/>
      <c r="PY188" s="516"/>
      <c r="PZ188" s="516"/>
      <c r="QA188" s="516"/>
      <c r="QB188" s="516"/>
      <c r="QC188" s="516"/>
      <c r="QD188" s="516"/>
      <c r="QE188" s="516"/>
      <c r="QF188" s="516"/>
      <c r="QG188" s="516"/>
      <c r="QH188" s="516"/>
      <c r="QI188" s="516"/>
      <c r="QJ188" s="516"/>
      <c r="QK188" s="516"/>
      <c r="QL188" s="516"/>
      <c r="QM188" s="516"/>
      <c r="QN188" s="516"/>
      <c r="QO188" s="516"/>
      <c r="QP188" s="516"/>
      <c r="QQ188" s="516"/>
      <c r="QR188" s="516"/>
      <c r="QS188" s="516"/>
      <c r="QT188" s="516"/>
      <c r="QU188" s="516"/>
      <c r="QV188" s="516"/>
      <c r="QW188" s="516"/>
      <c r="QX188" s="516"/>
      <c r="QY188" s="516"/>
      <c r="QZ188" s="516"/>
      <c r="RA188" s="516"/>
      <c r="RB188" s="516"/>
      <c r="RC188" s="516"/>
      <c r="RD188" s="516"/>
      <c r="RE188" s="516"/>
      <c r="RF188" s="516"/>
      <c r="RG188" s="516"/>
    </row>
    <row r="189" spans="5:475" x14ac:dyDescent="0.25">
      <c r="E189" s="516"/>
      <c r="F189" s="516"/>
      <c r="G189" s="516"/>
      <c r="H189" s="516"/>
      <c r="I189" s="516"/>
      <c r="J189" s="516"/>
      <c r="K189" s="516"/>
      <c r="L189" s="516"/>
      <c r="M189" s="516"/>
      <c r="N189" s="516"/>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516"/>
      <c r="AU189" s="516"/>
      <c r="AV189" s="516"/>
      <c r="AW189" s="516"/>
      <c r="AX189" s="516"/>
      <c r="AY189" s="516"/>
      <c r="AZ189" s="516"/>
      <c r="BA189" s="516"/>
      <c r="BB189" s="516"/>
      <c r="BC189" s="516"/>
      <c r="BD189" s="516"/>
      <c r="BE189" s="516"/>
      <c r="BF189" s="516"/>
      <c r="BG189" s="516"/>
      <c r="BH189" s="516"/>
      <c r="BI189" s="516"/>
      <c r="BJ189" s="516"/>
      <c r="BK189" s="516"/>
      <c r="BL189" s="516"/>
      <c r="BM189" s="516"/>
      <c r="BN189" s="516"/>
      <c r="BO189" s="516"/>
      <c r="BP189" s="516"/>
      <c r="BQ189" s="516"/>
      <c r="BR189" s="516"/>
      <c r="BS189" s="516"/>
      <c r="BT189" s="516"/>
      <c r="BU189" s="516"/>
      <c r="BV189" s="516"/>
      <c r="BW189" s="516"/>
      <c r="BX189" s="516"/>
      <c r="BY189" s="516"/>
      <c r="BZ189" s="516"/>
      <c r="CA189" s="516"/>
      <c r="CB189" s="516"/>
      <c r="CC189" s="516"/>
      <c r="CD189" s="516"/>
      <c r="CE189" s="516"/>
      <c r="CF189" s="516"/>
      <c r="CG189" s="516"/>
      <c r="CH189" s="516"/>
      <c r="CI189" s="516"/>
      <c r="CJ189" s="516"/>
      <c r="CK189" s="516"/>
      <c r="CL189" s="516"/>
      <c r="CM189" s="516"/>
      <c r="CN189" s="516"/>
      <c r="CO189" s="516"/>
      <c r="CP189" s="516"/>
      <c r="CQ189" s="516"/>
      <c r="CR189" s="516"/>
      <c r="CS189" s="516"/>
      <c r="CT189" s="516"/>
      <c r="CU189" s="516"/>
      <c r="CV189" s="516"/>
      <c r="CW189" s="516"/>
      <c r="CX189" s="516"/>
      <c r="CY189" s="516"/>
      <c r="CZ189" s="516"/>
      <c r="DA189" s="516"/>
      <c r="DB189" s="516"/>
      <c r="DC189" s="516"/>
      <c r="DD189" s="516"/>
      <c r="DE189" s="516"/>
      <c r="DF189" s="516"/>
      <c r="DG189" s="516"/>
      <c r="DH189" s="516"/>
      <c r="DI189" s="516"/>
      <c r="DJ189" s="516"/>
      <c r="DK189" s="516"/>
      <c r="DL189" s="516"/>
      <c r="DM189" s="516"/>
      <c r="DN189" s="516"/>
      <c r="DO189" s="516"/>
      <c r="DP189" s="516"/>
      <c r="DQ189" s="516"/>
      <c r="DR189" s="516"/>
      <c r="DS189" s="516"/>
      <c r="DT189" s="516"/>
      <c r="DU189" s="516"/>
      <c r="DV189" s="516"/>
      <c r="DW189" s="516"/>
      <c r="DX189" s="516"/>
      <c r="DY189" s="516"/>
      <c r="DZ189" s="516"/>
      <c r="EA189" s="516"/>
      <c r="EB189" s="516"/>
      <c r="EC189" s="516"/>
      <c r="ED189" s="516"/>
      <c r="EE189" s="516"/>
      <c r="EF189" s="516"/>
      <c r="EG189" s="516"/>
      <c r="EH189" s="516"/>
      <c r="EI189" s="516"/>
      <c r="EJ189" s="516"/>
      <c r="EK189" s="516"/>
      <c r="EL189" s="516"/>
      <c r="EM189" s="516"/>
      <c r="EN189" s="516"/>
      <c r="EO189" s="516"/>
      <c r="EP189" s="516"/>
      <c r="EQ189" s="516"/>
      <c r="ER189" s="516"/>
      <c r="ES189" s="516"/>
      <c r="ET189" s="516"/>
      <c r="EU189" s="516"/>
      <c r="EV189" s="516"/>
      <c r="EW189" s="516"/>
      <c r="EX189" s="516"/>
      <c r="EY189" s="516"/>
      <c r="EZ189" s="516"/>
      <c r="FA189" s="516"/>
      <c r="FB189" s="516"/>
      <c r="FC189" s="516"/>
      <c r="FD189" s="516"/>
      <c r="FE189" s="516"/>
      <c r="FF189" s="516"/>
      <c r="FG189" s="516"/>
      <c r="FH189" s="516"/>
      <c r="FI189" s="516"/>
      <c r="FJ189" s="516"/>
      <c r="FK189" s="516"/>
      <c r="FL189" s="516"/>
      <c r="FM189" s="516"/>
      <c r="FN189" s="516"/>
      <c r="FO189" s="516"/>
      <c r="FP189" s="516"/>
      <c r="FQ189" s="516"/>
      <c r="FR189" s="516"/>
      <c r="FS189" s="516"/>
      <c r="FT189" s="516"/>
      <c r="FU189" s="516"/>
      <c r="FV189" s="516"/>
      <c r="FW189" s="516"/>
      <c r="FX189" s="516"/>
      <c r="FY189" s="516"/>
      <c r="FZ189" s="516"/>
      <c r="GA189" s="516"/>
      <c r="GB189" s="516"/>
      <c r="GC189" s="516"/>
      <c r="GD189" s="516"/>
      <c r="GE189" s="516"/>
      <c r="GF189" s="516"/>
      <c r="GG189" s="516"/>
      <c r="GH189" s="516"/>
      <c r="GI189" s="516"/>
      <c r="GJ189" s="516"/>
      <c r="GK189" s="516"/>
      <c r="GL189" s="516"/>
      <c r="GM189" s="516"/>
      <c r="GN189" s="516"/>
      <c r="GO189" s="516"/>
      <c r="GP189" s="516"/>
      <c r="GQ189" s="516"/>
      <c r="GR189" s="516"/>
      <c r="GS189" s="516"/>
      <c r="GT189" s="516"/>
      <c r="GU189" s="516"/>
      <c r="GV189" s="516"/>
      <c r="GW189" s="516"/>
      <c r="GX189" s="516"/>
      <c r="GY189" s="516"/>
      <c r="GZ189" s="516"/>
      <c r="HA189" s="516"/>
      <c r="HB189" s="516"/>
      <c r="HC189" s="516"/>
      <c r="HD189" s="516"/>
      <c r="HE189" s="516"/>
      <c r="HF189" s="516"/>
      <c r="HG189" s="516"/>
      <c r="HH189" s="516"/>
      <c r="HI189" s="516"/>
      <c r="HJ189" s="516"/>
      <c r="HK189" s="516"/>
      <c r="HL189" s="516"/>
      <c r="HM189" s="516"/>
      <c r="HN189" s="516"/>
      <c r="HO189" s="516"/>
      <c r="HP189" s="516"/>
      <c r="HQ189" s="516"/>
      <c r="HR189" s="516"/>
      <c r="HS189" s="516"/>
      <c r="HT189" s="516"/>
      <c r="HU189" s="516"/>
      <c r="HV189" s="516"/>
      <c r="HW189" s="516"/>
      <c r="HX189" s="516"/>
      <c r="HY189" s="516"/>
      <c r="HZ189" s="516"/>
      <c r="IA189" s="516"/>
      <c r="IB189" s="516"/>
      <c r="IC189" s="516"/>
      <c r="ID189" s="516"/>
      <c r="IE189" s="516"/>
      <c r="IF189" s="516"/>
      <c r="IG189" s="516"/>
      <c r="IH189" s="516"/>
      <c r="II189" s="516"/>
      <c r="IJ189" s="516"/>
      <c r="IK189" s="516"/>
      <c r="IL189" s="516"/>
      <c r="IM189" s="516"/>
      <c r="IN189" s="516"/>
      <c r="IO189" s="516"/>
      <c r="IP189" s="516"/>
      <c r="IQ189" s="516"/>
      <c r="IR189" s="516"/>
      <c r="IS189" s="516"/>
      <c r="IT189" s="516"/>
      <c r="IU189" s="516"/>
      <c r="IV189" s="516"/>
      <c r="IW189" s="516"/>
      <c r="IX189" s="516"/>
      <c r="IY189" s="516"/>
      <c r="IZ189" s="516"/>
      <c r="JA189" s="516"/>
      <c r="JB189" s="516"/>
      <c r="JC189" s="516"/>
      <c r="JD189" s="516"/>
      <c r="JE189" s="516"/>
      <c r="JF189" s="516"/>
      <c r="JG189" s="516"/>
      <c r="JH189" s="516"/>
      <c r="JI189" s="516"/>
      <c r="JJ189" s="516"/>
      <c r="JK189" s="516"/>
      <c r="JL189" s="516"/>
      <c r="JM189" s="516"/>
      <c r="JN189" s="516"/>
      <c r="JO189" s="516"/>
      <c r="JP189" s="516"/>
      <c r="JQ189" s="516"/>
      <c r="JR189" s="516"/>
      <c r="JS189" s="516"/>
      <c r="JT189" s="516"/>
      <c r="JU189" s="516"/>
      <c r="JV189" s="516"/>
      <c r="JW189" s="516"/>
      <c r="JX189" s="516"/>
      <c r="JY189" s="516"/>
      <c r="JZ189" s="516"/>
      <c r="KA189" s="516"/>
      <c r="KB189" s="516"/>
      <c r="KC189" s="516"/>
      <c r="KD189" s="516"/>
      <c r="KE189" s="516"/>
      <c r="KF189" s="516"/>
      <c r="KG189" s="516"/>
      <c r="KH189" s="516"/>
      <c r="KI189" s="516"/>
      <c r="KJ189" s="516"/>
      <c r="KK189" s="516"/>
      <c r="KL189" s="516"/>
      <c r="KM189" s="516"/>
      <c r="KN189" s="516"/>
      <c r="KO189" s="516"/>
      <c r="KP189" s="516"/>
      <c r="KQ189" s="516"/>
      <c r="KR189" s="516"/>
      <c r="KS189" s="516"/>
      <c r="KT189" s="516"/>
      <c r="KU189" s="516"/>
      <c r="KV189" s="516"/>
      <c r="KW189" s="516"/>
      <c r="KX189" s="516"/>
      <c r="KY189" s="516"/>
      <c r="KZ189" s="516"/>
      <c r="LA189" s="516"/>
      <c r="LB189" s="516"/>
      <c r="LC189" s="516"/>
      <c r="LD189" s="516"/>
      <c r="LE189" s="516"/>
      <c r="LF189" s="516"/>
      <c r="LG189" s="516"/>
      <c r="LH189" s="516"/>
      <c r="LI189" s="516"/>
      <c r="LJ189" s="516"/>
      <c r="LK189" s="516"/>
      <c r="LL189" s="516"/>
      <c r="LM189" s="516"/>
      <c r="LN189" s="516"/>
      <c r="LO189" s="516"/>
      <c r="LP189" s="516"/>
      <c r="LQ189" s="516"/>
      <c r="LR189" s="516"/>
      <c r="LS189" s="516"/>
      <c r="LT189" s="516"/>
      <c r="LU189" s="516"/>
      <c r="LV189" s="516"/>
      <c r="LW189" s="516"/>
      <c r="LX189" s="516"/>
      <c r="LY189" s="516"/>
      <c r="LZ189" s="516"/>
      <c r="MA189" s="516"/>
      <c r="MB189" s="516"/>
      <c r="MC189" s="516"/>
      <c r="MD189" s="516"/>
      <c r="ME189" s="516"/>
      <c r="MF189" s="516"/>
      <c r="MG189" s="516"/>
      <c r="MH189" s="516"/>
      <c r="MI189" s="516"/>
      <c r="MJ189" s="516"/>
      <c r="MK189" s="516"/>
      <c r="ML189" s="516"/>
      <c r="MM189" s="516"/>
      <c r="MN189" s="516"/>
      <c r="MO189" s="516"/>
      <c r="MP189" s="516"/>
      <c r="MQ189" s="516"/>
      <c r="MR189" s="516"/>
      <c r="MS189" s="516"/>
      <c r="MT189" s="516"/>
      <c r="MU189" s="516"/>
      <c r="MV189" s="516"/>
      <c r="MW189" s="516"/>
      <c r="MX189" s="516"/>
      <c r="MY189" s="516"/>
      <c r="MZ189" s="516"/>
      <c r="NA189" s="516"/>
      <c r="NB189" s="516"/>
      <c r="NC189" s="516"/>
      <c r="ND189" s="516"/>
      <c r="NE189" s="516"/>
      <c r="NF189" s="516"/>
      <c r="NG189" s="516"/>
      <c r="NH189" s="516"/>
      <c r="NI189" s="516"/>
      <c r="NJ189" s="516"/>
      <c r="NK189" s="516"/>
      <c r="NL189" s="516"/>
      <c r="NM189" s="516"/>
      <c r="NN189" s="516"/>
      <c r="NO189" s="516"/>
      <c r="NP189" s="516"/>
      <c r="NQ189" s="516"/>
      <c r="NR189" s="516"/>
      <c r="NS189" s="516"/>
      <c r="NT189" s="516"/>
      <c r="NU189" s="516"/>
      <c r="NV189" s="516"/>
      <c r="NW189" s="516"/>
      <c r="NX189" s="516"/>
      <c r="NY189" s="516"/>
      <c r="NZ189" s="516"/>
      <c r="OA189" s="516"/>
      <c r="OB189" s="516"/>
      <c r="OC189" s="516"/>
      <c r="OD189" s="516"/>
      <c r="OE189" s="516"/>
      <c r="OF189" s="516"/>
      <c r="OG189" s="516"/>
      <c r="OH189" s="516"/>
      <c r="OI189" s="516"/>
      <c r="OJ189" s="516"/>
      <c r="OK189" s="516"/>
      <c r="OL189" s="516"/>
      <c r="OM189" s="516"/>
      <c r="ON189" s="516"/>
      <c r="OO189" s="516"/>
      <c r="OP189" s="516"/>
      <c r="OQ189" s="516"/>
      <c r="OR189" s="516"/>
      <c r="OS189" s="516"/>
      <c r="OT189" s="516"/>
      <c r="OU189" s="516"/>
      <c r="OV189" s="516"/>
      <c r="OW189" s="516"/>
      <c r="OX189" s="516"/>
      <c r="OY189" s="516"/>
      <c r="OZ189" s="516"/>
      <c r="PA189" s="516"/>
      <c r="PB189" s="516"/>
      <c r="PC189" s="516"/>
      <c r="PD189" s="516"/>
      <c r="PE189" s="516"/>
      <c r="PF189" s="516"/>
      <c r="PG189" s="516"/>
      <c r="PH189" s="516"/>
      <c r="PI189" s="516"/>
      <c r="PJ189" s="516"/>
      <c r="PK189" s="516"/>
      <c r="PL189" s="516"/>
      <c r="PM189" s="516"/>
      <c r="PN189" s="516"/>
      <c r="PO189" s="516"/>
      <c r="PP189" s="516"/>
      <c r="PQ189" s="516"/>
      <c r="PR189" s="516"/>
      <c r="PS189" s="516"/>
      <c r="PT189" s="516"/>
      <c r="PU189" s="516"/>
      <c r="PV189" s="516"/>
      <c r="PW189" s="516"/>
      <c r="PX189" s="516"/>
      <c r="PY189" s="516"/>
      <c r="PZ189" s="516"/>
      <c r="QA189" s="516"/>
      <c r="QB189" s="516"/>
      <c r="QC189" s="516"/>
      <c r="QD189" s="516"/>
      <c r="QE189" s="516"/>
      <c r="QF189" s="516"/>
      <c r="QG189" s="516"/>
      <c r="QH189" s="516"/>
      <c r="QI189" s="516"/>
      <c r="QJ189" s="516"/>
      <c r="QK189" s="516"/>
      <c r="QL189" s="516"/>
      <c r="QM189" s="516"/>
      <c r="QN189" s="516"/>
      <c r="QO189" s="516"/>
      <c r="QP189" s="516"/>
      <c r="QQ189" s="516"/>
      <c r="QR189" s="516"/>
      <c r="QS189" s="516"/>
      <c r="QT189" s="516"/>
      <c r="QU189" s="516"/>
      <c r="QV189" s="516"/>
      <c r="QW189" s="516"/>
      <c r="QX189" s="516"/>
      <c r="QY189" s="516"/>
      <c r="QZ189" s="516"/>
      <c r="RA189" s="516"/>
      <c r="RB189" s="516"/>
      <c r="RC189" s="516"/>
      <c r="RD189" s="516"/>
      <c r="RE189" s="516"/>
      <c r="RF189" s="516"/>
      <c r="RG189" s="516"/>
    </row>
    <row r="190" spans="5:475" x14ac:dyDescent="0.25">
      <c r="E190" s="516"/>
      <c r="F190" s="516"/>
      <c r="G190" s="516"/>
      <c r="H190" s="516"/>
      <c r="I190" s="516"/>
      <c r="J190" s="516"/>
      <c r="K190" s="516"/>
      <c r="L190" s="516"/>
      <c r="M190" s="516"/>
      <c r="N190" s="516"/>
      <c r="O190" s="516"/>
      <c r="P190" s="516"/>
      <c r="Q190" s="516"/>
      <c r="R190" s="516"/>
      <c r="S190" s="516"/>
      <c r="T190" s="516"/>
      <c r="U190" s="516"/>
      <c r="V190" s="516"/>
      <c r="W190" s="516"/>
      <c r="X190" s="516"/>
      <c r="Y190" s="516"/>
      <c r="Z190" s="516"/>
      <c r="AA190" s="516"/>
      <c r="AB190" s="516"/>
      <c r="AC190" s="516"/>
      <c r="AD190" s="516"/>
      <c r="AE190" s="516"/>
      <c r="AF190" s="516"/>
      <c r="AG190" s="516"/>
      <c r="AH190" s="516"/>
      <c r="AI190" s="516"/>
      <c r="AJ190" s="516"/>
      <c r="AK190" s="516"/>
      <c r="AL190" s="516"/>
      <c r="AM190" s="516"/>
      <c r="AN190" s="516"/>
      <c r="AO190" s="516"/>
      <c r="AP190" s="516"/>
      <c r="AQ190" s="516"/>
      <c r="AR190" s="516"/>
      <c r="AS190" s="516"/>
      <c r="AT190" s="516"/>
      <c r="AU190" s="516"/>
      <c r="AV190" s="516"/>
      <c r="AW190" s="516"/>
      <c r="AX190" s="516"/>
      <c r="AY190" s="516"/>
      <c r="AZ190" s="516"/>
      <c r="BA190" s="516"/>
      <c r="BB190" s="516"/>
      <c r="BC190" s="516"/>
      <c r="BD190" s="516"/>
      <c r="BE190" s="516"/>
      <c r="BF190" s="516"/>
      <c r="BG190" s="516"/>
      <c r="BH190" s="516"/>
      <c r="BI190" s="516"/>
      <c r="BJ190" s="516"/>
      <c r="BK190" s="516"/>
      <c r="BL190" s="516"/>
      <c r="BM190" s="516"/>
      <c r="BN190" s="516"/>
      <c r="BO190" s="516"/>
      <c r="BP190" s="516"/>
      <c r="BQ190" s="516"/>
      <c r="BR190" s="516"/>
      <c r="BS190" s="516"/>
      <c r="BT190" s="516"/>
      <c r="BU190" s="516"/>
      <c r="BV190" s="516"/>
      <c r="BW190" s="516"/>
      <c r="BX190" s="516"/>
      <c r="BY190" s="516"/>
      <c r="BZ190" s="516"/>
      <c r="CA190" s="516"/>
      <c r="CB190" s="516"/>
      <c r="CC190" s="516"/>
      <c r="CD190" s="516"/>
      <c r="CE190" s="516"/>
      <c r="CF190" s="516"/>
      <c r="CG190" s="516"/>
      <c r="CH190" s="516"/>
      <c r="CI190" s="516"/>
      <c r="CJ190" s="516"/>
      <c r="CK190" s="516"/>
      <c r="CL190" s="516"/>
      <c r="CM190" s="516"/>
      <c r="CN190" s="516"/>
      <c r="CO190" s="516"/>
      <c r="CP190" s="516"/>
      <c r="CQ190" s="516"/>
      <c r="CR190" s="516"/>
      <c r="CS190" s="516"/>
      <c r="CT190" s="516"/>
      <c r="CU190" s="516"/>
      <c r="CV190" s="516"/>
      <c r="CW190" s="516"/>
      <c r="CX190" s="516"/>
      <c r="CY190" s="516"/>
      <c r="CZ190" s="516"/>
      <c r="DA190" s="516"/>
      <c r="DB190" s="516"/>
      <c r="DC190" s="516"/>
      <c r="DD190" s="516"/>
      <c r="DE190" s="516"/>
      <c r="DF190" s="516"/>
      <c r="DG190" s="516"/>
      <c r="DH190" s="516"/>
      <c r="DI190" s="516"/>
      <c r="DJ190" s="516"/>
      <c r="DK190" s="516"/>
      <c r="DL190" s="516"/>
      <c r="DM190" s="516"/>
      <c r="DN190" s="516"/>
      <c r="DO190" s="516"/>
      <c r="DP190" s="516"/>
      <c r="DQ190" s="516"/>
      <c r="DR190" s="516"/>
      <c r="DS190" s="516"/>
      <c r="DT190" s="516"/>
      <c r="DU190" s="516"/>
      <c r="DV190" s="516"/>
      <c r="DW190" s="516"/>
      <c r="DX190" s="516"/>
      <c r="DY190" s="516"/>
      <c r="DZ190" s="516"/>
      <c r="EA190" s="516"/>
      <c r="EB190" s="516"/>
      <c r="EC190" s="516"/>
      <c r="ED190" s="516"/>
      <c r="EE190" s="516"/>
      <c r="EF190" s="516"/>
      <c r="EG190" s="516"/>
      <c r="EH190" s="516"/>
      <c r="EI190" s="516"/>
      <c r="EJ190" s="516"/>
      <c r="EK190" s="516"/>
      <c r="EL190" s="516"/>
      <c r="EM190" s="516"/>
      <c r="EN190" s="516"/>
      <c r="EO190" s="516"/>
      <c r="EP190" s="516"/>
      <c r="EQ190" s="516"/>
      <c r="ER190" s="516"/>
      <c r="ES190" s="516"/>
      <c r="ET190" s="516"/>
      <c r="EU190" s="516"/>
      <c r="EV190" s="516"/>
      <c r="EW190" s="516"/>
      <c r="EX190" s="516"/>
      <c r="EY190" s="516"/>
      <c r="EZ190" s="516"/>
      <c r="FA190" s="516"/>
      <c r="FB190" s="516"/>
      <c r="FC190" s="516"/>
      <c r="FD190" s="516"/>
      <c r="FE190" s="516"/>
      <c r="FF190" s="516"/>
      <c r="FG190" s="516"/>
      <c r="FH190" s="516"/>
      <c r="FI190" s="516"/>
      <c r="FJ190" s="516"/>
      <c r="FK190" s="516"/>
      <c r="FL190" s="516"/>
      <c r="FM190" s="516"/>
      <c r="FN190" s="516"/>
      <c r="FO190" s="516"/>
      <c r="FP190" s="516"/>
      <c r="FQ190" s="516"/>
      <c r="FR190" s="516"/>
      <c r="FS190" s="516"/>
      <c r="FT190" s="516"/>
      <c r="FU190" s="516"/>
      <c r="FV190" s="516"/>
      <c r="FW190" s="516"/>
      <c r="FX190" s="516"/>
      <c r="FY190" s="516"/>
      <c r="FZ190" s="516"/>
      <c r="GA190" s="516"/>
      <c r="GB190" s="516"/>
      <c r="GC190" s="516"/>
      <c r="GD190" s="516"/>
      <c r="GE190" s="516"/>
      <c r="GF190" s="516"/>
      <c r="GG190" s="516"/>
      <c r="GH190" s="516"/>
      <c r="GI190" s="516"/>
      <c r="GJ190" s="516"/>
      <c r="GK190" s="516"/>
      <c r="GL190" s="516"/>
      <c r="GM190" s="516"/>
      <c r="GN190" s="516"/>
      <c r="GO190" s="516"/>
      <c r="GP190" s="516"/>
      <c r="GQ190" s="516"/>
      <c r="GR190" s="516"/>
      <c r="GS190" s="516"/>
      <c r="GT190" s="516"/>
      <c r="GU190" s="516"/>
      <c r="GV190" s="516"/>
      <c r="GW190" s="516"/>
      <c r="GX190" s="516"/>
      <c r="GY190" s="516"/>
      <c r="GZ190" s="516"/>
      <c r="HA190" s="516"/>
      <c r="HB190" s="516"/>
      <c r="HC190" s="516"/>
      <c r="HD190" s="516"/>
      <c r="HE190" s="516"/>
      <c r="HF190" s="516"/>
      <c r="HG190" s="516"/>
      <c r="HH190" s="516"/>
      <c r="HI190" s="516"/>
      <c r="HJ190" s="516"/>
      <c r="HK190" s="516"/>
      <c r="HL190" s="516"/>
      <c r="HM190" s="516"/>
      <c r="HN190" s="516"/>
      <c r="HO190" s="516"/>
      <c r="HP190" s="516"/>
      <c r="HQ190" s="516"/>
      <c r="HR190" s="516"/>
      <c r="HS190" s="516"/>
      <c r="HT190" s="516"/>
      <c r="HU190" s="516"/>
      <c r="HV190" s="516"/>
      <c r="HW190" s="516"/>
      <c r="HX190" s="516"/>
      <c r="HY190" s="516"/>
      <c r="HZ190" s="516"/>
      <c r="IA190" s="516"/>
      <c r="IB190" s="516"/>
      <c r="IC190" s="516"/>
      <c r="ID190" s="516"/>
      <c r="IE190" s="516"/>
      <c r="IF190" s="516"/>
      <c r="IG190" s="516"/>
      <c r="IH190" s="516"/>
      <c r="II190" s="516"/>
      <c r="IJ190" s="516"/>
      <c r="IK190" s="516"/>
      <c r="IL190" s="516"/>
      <c r="IM190" s="516"/>
      <c r="IN190" s="516"/>
      <c r="IO190" s="516"/>
      <c r="IP190" s="516"/>
      <c r="IQ190" s="516"/>
      <c r="IR190" s="516"/>
      <c r="IS190" s="516"/>
      <c r="IT190" s="516"/>
      <c r="IU190" s="516"/>
      <c r="IV190" s="516"/>
      <c r="IW190" s="516"/>
      <c r="IX190" s="516"/>
      <c r="IY190" s="516"/>
      <c r="IZ190" s="516"/>
      <c r="JA190" s="516"/>
      <c r="JB190" s="516"/>
      <c r="JC190" s="516"/>
      <c r="JD190" s="516"/>
      <c r="JE190" s="516"/>
      <c r="JF190" s="516"/>
      <c r="JG190" s="516"/>
      <c r="JH190" s="516"/>
      <c r="JI190" s="516"/>
      <c r="JJ190" s="516"/>
      <c r="JK190" s="516"/>
      <c r="JL190" s="516"/>
      <c r="JM190" s="516"/>
      <c r="JN190" s="516"/>
      <c r="JO190" s="516"/>
      <c r="JP190" s="516"/>
      <c r="JQ190" s="516"/>
      <c r="JR190" s="516"/>
      <c r="JS190" s="516"/>
      <c r="JT190" s="516"/>
      <c r="JU190" s="516"/>
      <c r="JV190" s="516"/>
      <c r="JW190" s="516"/>
      <c r="JX190" s="516"/>
      <c r="JY190" s="516"/>
      <c r="JZ190" s="516"/>
      <c r="KA190" s="516"/>
      <c r="KB190" s="516"/>
      <c r="KC190" s="516"/>
      <c r="KD190" s="516"/>
      <c r="KE190" s="516"/>
      <c r="KF190" s="516"/>
      <c r="KG190" s="516"/>
      <c r="KH190" s="516"/>
      <c r="KI190" s="516"/>
      <c r="KJ190" s="516"/>
      <c r="KK190" s="516"/>
      <c r="KL190" s="516"/>
      <c r="KM190" s="516"/>
      <c r="KN190" s="516"/>
      <c r="KO190" s="516"/>
      <c r="KP190" s="516"/>
      <c r="KQ190" s="516"/>
      <c r="KR190" s="516"/>
      <c r="KS190" s="516"/>
      <c r="KT190" s="516"/>
      <c r="KU190" s="516"/>
      <c r="KV190" s="516"/>
      <c r="KW190" s="516"/>
      <c r="KX190" s="516"/>
      <c r="KY190" s="516"/>
      <c r="KZ190" s="516"/>
      <c r="LA190" s="516"/>
      <c r="LB190" s="516"/>
      <c r="LC190" s="516"/>
      <c r="LD190" s="516"/>
      <c r="LE190" s="516"/>
      <c r="LF190" s="516"/>
      <c r="LG190" s="516"/>
      <c r="LH190" s="516"/>
      <c r="LI190" s="516"/>
      <c r="LJ190" s="516"/>
      <c r="LK190" s="516"/>
      <c r="LL190" s="516"/>
      <c r="LM190" s="516"/>
      <c r="LN190" s="516"/>
      <c r="LO190" s="516"/>
      <c r="LP190" s="516"/>
      <c r="LQ190" s="516"/>
      <c r="LR190" s="516"/>
      <c r="LS190" s="516"/>
      <c r="LT190" s="516"/>
      <c r="LU190" s="516"/>
      <c r="LV190" s="516"/>
      <c r="LW190" s="516"/>
      <c r="LX190" s="516"/>
      <c r="LY190" s="516"/>
      <c r="LZ190" s="516"/>
      <c r="MA190" s="516"/>
      <c r="MB190" s="516"/>
      <c r="MC190" s="516"/>
      <c r="MD190" s="516"/>
      <c r="ME190" s="516"/>
      <c r="MF190" s="516"/>
      <c r="MG190" s="516"/>
      <c r="MH190" s="516"/>
      <c r="MI190" s="516"/>
      <c r="MJ190" s="516"/>
      <c r="MK190" s="516"/>
      <c r="ML190" s="516"/>
      <c r="MM190" s="516"/>
      <c r="MN190" s="516"/>
      <c r="MO190" s="516"/>
      <c r="MP190" s="516"/>
      <c r="MQ190" s="516"/>
      <c r="MR190" s="516"/>
      <c r="MS190" s="516"/>
      <c r="MT190" s="516"/>
      <c r="MU190" s="516"/>
      <c r="MV190" s="516"/>
      <c r="MW190" s="516"/>
      <c r="MX190" s="516"/>
      <c r="MY190" s="516"/>
      <c r="MZ190" s="516"/>
      <c r="NA190" s="516"/>
      <c r="NB190" s="516"/>
      <c r="NC190" s="516"/>
      <c r="ND190" s="516"/>
      <c r="NE190" s="516"/>
      <c r="NF190" s="516"/>
      <c r="NG190" s="516"/>
      <c r="NH190" s="516"/>
      <c r="NI190" s="516"/>
      <c r="NJ190" s="516"/>
      <c r="NK190" s="516"/>
      <c r="NL190" s="516"/>
      <c r="NM190" s="516"/>
      <c r="NN190" s="516"/>
      <c r="NO190" s="516"/>
      <c r="NP190" s="516"/>
      <c r="NQ190" s="516"/>
      <c r="NR190" s="516"/>
      <c r="NS190" s="516"/>
      <c r="NT190" s="516"/>
      <c r="NU190" s="516"/>
      <c r="NV190" s="516"/>
      <c r="NW190" s="516"/>
      <c r="NX190" s="516"/>
      <c r="NY190" s="516"/>
      <c r="NZ190" s="516"/>
      <c r="OA190" s="516"/>
      <c r="OB190" s="516"/>
      <c r="OC190" s="516"/>
      <c r="OD190" s="516"/>
      <c r="OE190" s="516"/>
      <c r="OF190" s="516"/>
      <c r="OG190" s="516"/>
      <c r="OH190" s="516"/>
      <c r="OI190" s="516"/>
      <c r="OJ190" s="516"/>
      <c r="OK190" s="516"/>
      <c r="OL190" s="516"/>
      <c r="OM190" s="516"/>
      <c r="ON190" s="516"/>
      <c r="OO190" s="516"/>
      <c r="OP190" s="516"/>
      <c r="OQ190" s="516"/>
      <c r="OR190" s="516"/>
      <c r="OS190" s="516"/>
      <c r="OT190" s="516"/>
      <c r="OU190" s="516"/>
      <c r="OV190" s="516"/>
      <c r="OW190" s="516"/>
      <c r="OX190" s="516"/>
      <c r="OY190" s="516"/>
      <c r="OZ190" s="516"/>
      <c r="PA190" s="516"/>
      <c r="PB190" s="516"/>
      <c r="PC190" s="516"/>
      <c r="PD190" s="516"/>
      <c r="PE190" s="516"/>
      <c r="PF190" s="516"/>
      <c r="PG190" s="516"/>
      <c r="PH190" s="516"/>
      <c r="PI190" s="516"/>
      <c r="PJ190" s="516"/>
      <c r="PK190" s="516"/>
      <c r="PL190" s="516"/>
      <c r="PM190" s="516"/>
      <c r="PN190" s="516"/>
      <c r="PO190" s="516"/>
      <c r="PP190" s="516"/>
      <c r="PQ190" s="516"/>
      <c r="PR190" s="516"/>
      <c r="PS190" s="516"/>
      <c r="PT190" s="516"/>
      <c r="PU190" s="516"/>
      <c r="PV190" s="516"/>
      <c r="PW190" s="516"/>
      <c r="PX190" s="516"/>
      <c r="PY190" s="516"/>
      <c r="PZ190" s="516"/>
      <c r="QA190" s="516"/>
      <c r="QB190" s="516"/>
      <c r="QC190" s="516"/>
      <c r="QD190" s="516"/>
      <c r="QE190" s="516"/>
      <c r="QF190" s="516"/>
      <c r="QG190" s="516"/>
      <c r="QH190" s="516"/>
      <c r="QI190" s="516"/>
      <c r="QJ190" s="516"/>
      <c r="QK190" s="516"/>
      <c r="QL190" s="516"/>
      <c r="QM190" s="516"/>
      <c r="QN190" s="516"/>
      <c r="QO190" s="516"/>
      <c r="QP190" s="516"/>
      <c r="QQ190" s="516"/>
      <c r="QR190" s="516"/>
      <c r="QS190" s="516"/>
      <c r="QT190" s="516"/>
      <c r="QU190" s="516"/>
      <c r="QV190" s="516"/>
      <c r="QW190" s="516"/>
      <c r="QX190" s="516"/>
      <c r="QY190" s="516"/>
      <c r="QZ190" s="516"/>
      <c r="RA190" s="516"/>
      <c r="RB190" s="516"/>
      <c r="RC190" s="516"/>
      <c r="RD190" s="516"/>
      <c r="RE190" s="516"/>
      <c r="RF190" s="516"/>
      <c r="RG190" s="516"/>
    </row>
    <row r="191" spans="5:475" x14ac:dyDescent="0.25">
      <c r="E191" s="516"/>
      <c r="F191" s="516"/>
      <c r="G191" s="516"/>
      <c r="H191" s="516"/>
      <c r="I191" s="516"/>
      <c r="J191" s="516"/>
      <c r="K191" s="516"/>
      <c r="L191" s="516"/>
      <c r="M191" s="516"/>
      <c r="N191" s="516"/>
      <c r="O191" s="516"/>
      <c r="P191" s="516"/>
      <c r="Q191" s="516"/>
      <c r="R191" s="516"/>
      <c r="S191" s="516"/>
      <c r="T191" s="516"/>
      <c r="U191" s="516"/>
      <c r="V191" s="516"/>
      <c r="W191" s="516"/>
      <c r="X191" s="516"/>
      <c r="Y191" s="516"/>
      <c r="Z191" s="516"/>
      <c r="AA191" s="516"/>
      <c r="AB191" s="516"/>
      <c r="AC191" s="516"/>
      <c r="AD191" s="516"/>
      <c r="AE191" s="516"/>
      <c r="AF191" s="516"/>
      <c r="AG191" s="516"/>
      <c r="AH191" s="516"/>
      <c r="AI191" s="516"/>
      <c r="AJ191" s="516"/>
      <c r="AK191" s="516"/>
      <c r="AL191" s="516"/>
      <c r="AM191" s="516"/>
      <c r="AN191" s="516"/>
      <c r="AO191" s="516"/>
      <c r="AP191" s="516"/>
      <c r="AQ191" s="516"/>
      <c r="AR191" s="516"/>
      <c r="AS191" s="516"/>
      <c r="AT191" s="516"/>
      <c r="AU191" s="516"/>
      <c r="AV191" s="516"/>
      <c r="AW191" s="516"/>
      <c r="AX191" s="516"/>
      <c r="AY191" s="516"/>
      <c r="AZ191" s="516"/>
      <c r="BA191" s="516"/>
      <c r="BB191" s="516"/>
      <c r="BC191" s="516"/>
      <c r="BD191" s="516"/>
      <c r="BE191" s="516"/>
      <c r="BF191" s="516"/>
      <c r="BG191" s="516"/>
      <c r="BH191" s="516"/>
      <c r="BI191" s="516"/>
      <c r="BJ191" s="516"/>
      <c r="BK191" s="516"/>
      <c r="BL191" s="516"/>
      <c r="BM191" s="516"/>
      <c r="BN191" s="516"/>
      <c r="BO191" s="516"/>
      <c r="BP191" s="516"/>
      <c r="BQ191" s="516"/>
      <c r="BR191" s="516"/>
      <c r="BS191" s="516"/>
      <c r="BT191" s="516"/>
      <c r="BU191" s="516"/>
      <c r="BV191" s="516"/>
      <c r="BW191" s="516"/>
      <c r="BX191" s="516"/>
      <c r="BY191" s="516"/>
      <c r="BZ191" s="516"/>
      <c r="CA191" s="516"/>
      <c r="CB191" s="516"/>
      <c r="CC191" s="516"/>
      <c r="CD191" s="516"/>
      <c r="CE191" s="516"/>
      <c r="CF191" s="516"/>
      <c r="CG191" s="516"/>
      <c r="CH191" s="516"/>
      <c r="CI191" s="516"/>
      <c r="CJ191" s="516"/>
      <c r="CK191" s="516"/>
      <c r="CL191" s="516"/>
      <c r="CM191" s="516"/>
      <c r="CN191" s="516"/>
      <c r="CO191" s="516"/>
      <c r="CP191" s="516"/>
      <c r="CQ191" s="516"/>
      <c r="CR191" s="516"/>
      <c r="CS191" s="516"/>
      <c r="CT191" s="516"/>
      <c r="CU191" s="516"/>
      <c r="CV191" s="516"/>
      <c r="CW191" s="516"/>
      <c r="CX191" s="516"/>
      <c r="CY191" s="516"/>
      <c r="CZ191" s="516"/>
      <c r="DA191" s="516"/>
      <c r="DB191" s="516"/>
      <c r="DC191" s="516"/>
      <c r="DD191" s="516"/>
      <c r="DE191" s="516"/>
      <c r="DF191" s="516"/>
      <c r="DG191" s="516"/>
      <c r="DH191" s="516"/>
      <c r="DI191" s="516"/>
      <c r="DJ191" s="516"/>
      <c r="DK191" s="516"/>
      <c r="DL191" s="516"/>
      <c r="DM191" s="516"/>
      <c r="DN191" s="516"/>
      <c r="DO191" s="516"/>
      <c r="DP191" s="516"/>
      <c r="DQ191" s="516"/>
      <c r="DR191" s="516"/>
      <c r="DS191" s="516"/>
      <c r="DT191" s="516"/>
      <c r="DU191" s="516"/>
      <c r="DV191" s="516"/>
      <c r="DW191" s="516"/>
      <c r="DX191" s="516"/>
      <c r="DY191" s="516"/>
      <c r="DZ191" s="516"/>
      <c r="EA191" s="516"/>
      <c r="EB191" s="516"/>
      <c r="EC191" s="516"/>
      <c r="ED191" s="516"/>
      <c r="EE191" s="516"/>
      <c r="EF191" s="516"/>
      <c r="EG191" s="516"/>
      <c r="EH191" s="516"/>
      <c r="EI191" s="516"/>
      <c r="EJ191" s="516"/>
      <c r="EK191" s="516"/>
      <c r="EL191" s="516"/>
      <c r="EM191" s="516"/>
      <c r="EN191" s="516"/>
      <c r="EO191" s="516"/>
      <c r="EP191" s="516"/>
      <c r="EQ191" s="516"/>
      <c r="ER191" s="516"/>
      <c r="ES191" s="516"/>
      <c r="ET191" s="516"/>
      <c r="EU191" s="516"/>
      <c r="EV191" s="516"/>
      <c r="EW191" s="516"/>
      <c r="EX191" s="516"/>
      <c r="EY191" s="516"/>
      <c r="EZ191" s="516"/>
      <c r="FA191" s="516"/>
      <c r="FB191" s="516"/>
      <c r="FC191" s="516"/>
      <c r="FD191" s="516"/>
      <c r="FE191" s="516"/>
      <c r="FF191" s="516"/>
      <c r="FG191" s="516"/>
      <c r="FH191" s="516"/>
      <c r="FI191" s="516"/>
      <c r="FJ191" s="516"/>
      <c r="FK191" s="516"/>
      <c r="FL191" s="516"/>
      <c r="FM191" s="516"/>
      <c r="FN191" s="516"/>
      <c r="FO191" s="516"/>
      <c r="FP191" s="516"/>
      <c r="FQ191" s="516"/>
      <c r="FR191" s="516"/>
      <c r="FS191" s="516"/>
      <c r="FT191" s="516"/>
      <c r="FU191" s="516"/>
      <c r="FV191" s="516"/>
      <c r="FW191" s="516"/>
      <c r="FX191" s="516"/>
      <c r="FY191" s="516"/>
      <c r="FZ191" s="516"/>
      <c r="GA191" s="516"/>
      <c r="GB191" s="516"/>
      <c r="GC191" s="516"/>
      <c r="GD191" s="516"/>
      <c r="GE191" s="516"/>
      <c r="GF191" s="516"/>
      <c r="GG191" s="516"/>
      <c r="GH191" s="516"/>
      <c r="GI191" s="516"/>
      <c r="GJ191" s="516"/>
      <c r="GK191" s="516"/>
      <c r="GL191" s="516"/>
      <c r="GM191" s="516"/>
      <c r="GN191" s="516"/>
      <c r="GO191" s="516"/>
      <c r="GP191" s="516"/>
      <c r="GQ191" s="516"/>
      <c r="GR191" s="516"/>
      <c r="GS191" s="516"/>
      <c r="GT191" s="516"/>
      <c r="GU191" s="516"/>
      <c r="GV191" s="516"/>
      <c r="GW191" s="516"/>
      <c r="GX191" s="516"/>
      <c r="GY191" s="516"/>
      <c r="GZ191" s="516"/>
      <c r="HA191" s="516"/>
      <c r="HB191" s="516"/>
      <c r="HC191" s="516"/>
      <c r="HD191" s="516"/>
      <c r="HE191" s="516"/>
      <c r="HF191" s="516"/>
      <c r="HG191" s="516"/>
      <c r="HH191" s="516"/>
      <c r="HI191" s="516"/>
      <c r="HJ191" s="516"/>
      <c r="HK191" s="516"/>
      <c r="HL191" s="516"/>
      <c r="HM191" s="516"/>
      <c r="HN191" s="516"/>
      <c r="HO191" s="516"/>
      <c r="HP191" s="516"/>
      <c r="HQ191" s="516"/>
      <c r="HR191" s="516"/>
      <c r="HS191" s="516"/>
      <c r="HT191" s="516"/>
      <c r="HU191" s="516"/>
      <c r="HV191" s="516"/>
      <c r="HW191" s="516"/>
      <c r="HX191" s="516"/>
      <c r="HY191" s="516"/>
      <c r="HZ191" s="516"/>
      <c r="IA191" s="516"/>
      <c r="IB191" s="516"/>
      <c r="IC191" s="516"/>
      <c r="ID191" s="516"/>
      <c r="IE191" s="516"/>
      <c r="IF191" s="516"/>
      <c r="IG191" s="516"/>
      <c r="IH191" s="516"/>
      <c r="II191" s="516"/>
      <c r="IJ191" s="516"/>
      <c r="IK191" s="516"/>
      <c r="IL191" s="516"/>
      <c r="IM191" s="516"/>
      <c r="IN191" s="516"/>
      <c r="IO191" s="516"/>
      <c r="IP191" s="516"/>
      <c r="IQ191" s="516"/>
      <c r="IR191" s="516"/>
      <c r="IS191" s="516"/>
      <c r="IT191" s="516"/>
      <c r="IU191" s="516"/>
      <c r="IV191" s="516"/>
      <c r="IW191" s="516"/>
      <c r="IX191" s="516"/>
      <c r="IY191" s="516"/>
      <c r="IZ191" s="516"/>
      <c r="JA191" s="516"/>
      <c r="JB191" s="516"/>
      <c r="JC191" s="516"/>
      <c r="JD191" s="516"/>
      <c r="JE191" s="516"/>
      <c r="JF191" s="516"/>
      <c r="JG191" s="516"/>
      <c r="JH191" s="516"/>
      <c r="JI191" s="516"/>
      <c r="JJ191" s="516"/>
      <c r="JK191" s="516"/>
      <c r="JL191" s="516"/>
      <c r="JM191" s="516"/>
      <c r="JN191" s="516"/>
      <c r="JO191" s="516"/>
      <c r="JP191" s="516"/>
      <c r="JQ191" s="516"/>
      <c r="JR191" s="516"/>
      <c r="JS191" s="516"/>
      <c r="JT191" s="516"/>
      <c r="JU191" s="516"/>
      <c r="JV191" s="516"/>
      <c r="JW191" s="516"/>
      <c r="JX191" s="516"/>
      <c r="JY191" s="516"/>
      <c r="JZ191" s="516"/>
      <c r="KA191" s="516"/>
      <c r="KB191" s="516"/>
      <c r="KC191" s="516"/>
      <c r="KD191" s="516"/>
      <c r="KE191" s="516"/>
      <c r="KF191" s="516"/>
      <c r="KG191" s="516"/>
      <c r="KH191" s="516"/>
      <c r="KI191" s="516"/>
      <c r="KJ191" s="516"/>
      <c r="KK191" s="516"/>
      <c r="KL191" s="516"/>
      <c r="KM191" s="516"/>
      <c r="KN191" s="516"/>
      <c r="KO191" s="516"/>
      <c r="KP191" s="516"/>
      <c r="KQ191" s="516"/>
      <c r="KR191" s="516"/>
      <c r="KS191" s="516"/>
      <c r="KT191" s="516"/>
      <c r="KU191" s="516"/>
      <c r="KV191" s="516"/>
      <c r="KW191" s="516"/>
      <c r="KX191" s="516"/>
      <c r="KY191" s="516"/>
      <c r="KZ191" s="516"/>
      <c r="LA191" s="516"/>
      <c r="LB191" s="516"/>
      <c r="LC191" s="516"/>
      <c r="LD191" s="516"/>
      <c r="LE191" s="516"/>
      <c r="LF191" s="516"/>
      <c r="LG191" s="516"/>
      <c r="LH191" s="516"/>
      <c r="LI191" s="516"/>
      <c r="LJ191" s="516"/>
      <c r="LK191" s="516"/>
      <c r="LL191" s="516"/>
      <c r="LM191" s="516"/>
      <c r="LN191" s="516"/>
      <c r="LO191" s="516"/>
      <c r="LP191" s="516"/>
      <c r="LQ191" s="516"/>
      <c r="LR191" s="516"/>
      <c r="LS191" s="516"/>
      <c r="LT191" s="516"/>
      <c r="LU191" s="516"/>
      <c r="LV191" s="516"/>
      <c r="LW191" s="516"/>
      <c r="LX191" s="516"/>
      <c r="LY191" s="516"/>
      <c r="LZ191" s="516"/>
      <c r="MA191" s="516"/>
      <c r="MB191" s="516"/>
      <c r="MC191" s="516"/>
      <c r="MD191" s="516"/>
      <c r="ME191" s="516"/>
      <c r="MF191" s="516"/>
      <c r="MG191" s="516"/>
      <c r="MH191" s="516"/>
      <c r="MI191" s="516"/>
      <c r="MJ191" s="516"/>
      <c r="MK191" s="516"/>
      <c r="ML191" s="516"/>
      <c r="MM191" s="516"/>
      <c r="MN191" s="516"/>
      <c r="MO191" s="516"/>
      <c r="MP191" s="516"/>
      <c r="MQ191" s="516"/>
      <c r="MR191" s="516"/>
      <c r="MS191" s="516"/>
      <c r="MT191" s="516"/>
      <c r="MU191" s="516"/>
      <c r="MV191" s="516"/>
      <c r="MW191" s="516"/>
      <c r="MX191" s="516"/>
      <c r="MY191" s="516"/>
      <c r="MZ191" s="516"/>
      <c r="NA191" s="516"/>
      <c r="NB191" s="516"/>
      <c r="NC191" s="516"/>
      <c r="ND191" s="516"/>
      <c r="NE191" s="516"/>
      <c r="NF191" s="516"/>
      <c r="NG191" s="516"/>
      <c r="NH191" s="516"/>
      <c r="NI191" s="516"/>
      <c r="NJ191" s="516"/>
      <c r="NK191" s="516"/>
      <c r="NL191" s="516"/>
      <c r="NM191" s="516"/>
      <c r="NN191" s="516"/>
      <c r="NO191" s="516"/>
      <c r="NP191" s="516"/>
      <c r="NQ191" s="516"/>
      <c r="NR191" s="516"/>
      <c r="NS191" s="516"/>
      <c r="NT191" s="516"/>
      <c r="NU191" s="516"/>
      <c r="NV191" s="516"/>
      <c r="NW191" s="516"/>
      <c r="NX191" s="516"/>
      <c r="NY191" s="516"/>
      <c r="NZ191" s="516"/>
      <c r="OA191" s="516"/>
      <c r="OB191" s="516"/>
      <c r="OC191" s="516"/>
      <c r="OD191" s="516"/>
      <c r="OE191" s="516"/>
      <c r="OF191" s="516"/>
      <c r="OG191" s="516"/>
      <c r="OH191" s="516"/>
      <c r="OI191" s="516"/>
      <c r="OJ191" s="516"/>
      <c r="OK191" s="516"/>
      <c r="OL191" s="516"/>
      <c r="OM191" s="516"/>
      <c r="ON191" s="516"/>
      <c r="OO191" s="516"/>
      <c r="OP191" s="516"/>
      <c r="OQ191" s="516"/>
      <c r="OR191" s="516"/>
      <c r="OS191" s="516"/>
      <c r="OT191" s="516"/>
      <c r="OU191" s="516"/>
      <c r="OV191" s="516"/>
      <c r="OW191" s="516"/>
      <c r="OX191" s="516"/>
      <c r="OY191" s="516"/>
      <c r="OZ191" s="516"/>
      <c r="PA191" s="516"/>
      <c r="PB191" s="516"/>
      <c r="PC191" s="516"/>
      <c r="PD191" s="516"/>
      <c r="PE191" s="516"/>
      <c r="PF191" s="516"/>
      <c r="PG191" s="516"/>
      <c r="PH191" s="516"/>
      <c r="PI191" s="516"/>
      <c r="PJ191" s="516"/>
      <c r="PK191" s="516"/>
      <c r="PL191" s="516"/>
      <c r="PM191" s="516"/>
      <c r="PN191" s="516"/>
      <c r="PO191" s="516"/>
      <c r="PP191" s="516"/>
      <c r="PQ191" s="516"/>
      <c r="PR191" s="516"/>
      <c r="PS191" s="516"/>
      <c r="PT191" s="516"/>
      <c r="PU191" s="516"/>
      <c r="PV191" s="516"/>
      <c r="PW191" s="516"/>
      <c r="PX191" s="516"/>
      <c r="PY191" s="516"/>
      <c r="PZ191" s="516"/>
      <c r="QA191" s="516"/>
      <c r="QB191" s="516"/>
      <c r="QC191" s="516"/>
      <c r="QD191" s="516"/>
      <c r="QE191" s="516"/>
      <c r="QF191" s="516"/>
      <c r="QG191" s="516"/>
      <c r="QH191" s="516"/>
      <c r="QI191" s="516"/>
      <c r="QJ191" s="516"/>
      <c r="QK191" s="516"/>
      <c r="QL191" s="516"/>
      <c r="QM191" s="516"/>
      <c r="QN191" s="516"/>
      <c r="QO191" s="516"/>
      <c r="QP191" s="516"/>
      <c r="QQ191" s="516"/>
      <c r="QR191" s="516"/>
      <c r="QS191" s="516"/>
      <c r="QT191" s="516"/>
      <c r="QU191" s="516"/>
      <c r="QV191" s="516"/>
      <c r="QW191" s="516"/>
      <c r="QX191" s="516"/>
      <c r="QY191" s="516"/>
      <c r="QZ191" s="516"/>
      <c r="RA191" s="516"/>
      <c r="RB191" s="516"/>
      <c r="RC191" s="516"/>
      <c r="RD191" s="516"/>
      <c r="RE191" s="516"/>
      <c r="RF191" s="516"/>
      <c r="RG191" s="516"/>
    </row>
    <row r="192" spans="5:475" x14ac:dyDescent="0.25">
      <c r="E192" s="516"/>
      <c r="F192" s="516"/>
      <c r="G192" s="516"/>
      <c r="H192" s="516"/>
      <c r="I192" s="516"/>
      <c r="J192" s="516"/>
      <c r="K192" s="516"/>
      <c r="L192" s="516"/>
      <c r="M192" s="516"/>
      <c r="N192" s="516"/>
      <c r="O192" s="516"/>
      <c r="P192" s="516"/>
      <c r="Q192" s="516"/>
      <c r="R192" s="516"/>
      <c r="S192" s="516"/>
      <c r="T192" s="516"/>
      <c r="U192" s="516"/>
      <c r="V192" s="516"/>
      <c r="W192" s="516"/>
      <c r="X192" s="516"/>
      <c r="Y192" s="516"/>
      <c r="Z192" s="516"/>
      <c r="AA192" s="516"/>
      <c r="AB192" s="516"/>
      <c r="AC192" s="516"/>
      <c r="AD192" s="516"/>
      <c r="AE192" s="516"/>
      <c r="AF192" s="516"/>
      <c r="AG192" s="516"/>
      <c r="AH192" s="516"/>
      <c r="AI192" s="516"/>
      <c r="AJ192" s="516"/>
      <c r="AK192" s="516"/>
      <c r="AL192" s="516"/>
      <c r="AM192" s="516"/>
      <c r="AN192" s="516"/>
      <c r="AO192" s="516"/>
      <c r="AP192" s="516"/>
      <c r="AQ192" s="516"/>
      <c r="AR192" s="516"/>
      <c r="AS192" s="516"/>
      <c r="AT192" s="516"/>
      <c r="AU192" s="516"/>
      <c r="AV192" s="516"/>
      <c r="AW192" s="516"/>
      <c r="AX192" s="516"/>
      <c r="AY192" s="516"/>
      <c r="AZ192" s="516"/>
      <c r="BA192" s="516"/>
      <c r="BB192" s="516"/>
      <c r="BC192" s="516"/>
      <c r="BD192" s="516"/>
      <c r="BE192" s="516"/>
      <c r="BF192" s="516"/>
      <c r="BG192" s="516"/>
      <c r="BH192" s="516"/>
      <c r="BI192" s="516"/>
      <c r="BJ192" s="516"/>
      <c r="BK192" s="516"/>
      <c r="BL192" s="516"/>
      <c r="BM192" s="516"/>
      <c r="BN192" s="516"/>
      <c r="BO192" s="516"/>
      <c r="BP192" s="516"/>
      <c r="BQ192" s="516"/>
      <c r="BR192" s="516"/>
      <c r="BS192" s="516"/>
      <c r="BT192" s="516"/>
      <c r="BU192" s="516"/>
      <c r="BV192" s="516"/>
      <c r="BW192" s="516"/>
      <c r="BX192" s="516"/>
      <c r="BY192" s="516"/>
      <c r="BZ192" s="516"/>
      <c r="CA192" s="516"/>
      <c r="CB192" s="516"/>
      <c r="CC192" s="516"/>
      <c r="CD192" s="516"/>
      <c r="CE192" s="516"/>
      <c r="CF192" s="516"/>
      <c r="CG192" s="516"/>
      <c r="CH192" s="516"/>
      <c r="CI192" s="516"/>
      <c r="CJ192" s="516"/>
      <c r="CK192" s="516"/>
      <c r="CL192" s="516"/>
      <c r="CM192" s="516"/>
      <c r="CN192" s="516"/>
      <c r="CO192" s="516"/>
      <c r="CP192" s="516"/>
      <c r="CQ192" s="516"/>
      <c r="CR192" s="516"/>
      <c r="CS192" s="516"/>
      <c r="CT192" s="516"/>
      <c r="CU192" s="516"/>
      <c r="CV192" s="516"/>
      <c r="CW192" s="516"/>
      <c r="CX192" s="516"/>
      <c r="CY192" s="516"/>
      <c r="CZ192" s="516"/>
      <c r="DA192" s="516"/>
      <c r="DB192" s="516"/>
      <c r="DC192" s="516"/>
      <c r="DD192" s="516"/>
      <c r="DE192" s="516"/>
      <c r="DF192" s="516"/>
      <c r="DG192" s="516"/>
      <c r="DH192" s="516"/>
      <c r="DI192" s="516"/>
      <c r="DJ192" s="516"/>
      <c r="DK192" s="516"/>
      <c r="DL192" s="516"/>
      <c r="DM192" s="516"/>
      <c r="DN192" s="516"/>
      <c r="DO192" s="516"/>
      <c r="DP192" s="516"/>
      <c r="DQ192" s="516"/>
      <c r="DR192" s="516"/>
      <c r="DS192" s="516"/>
      <c r="DT192" s="516"/>
      <c r="DU192" s="516"/>
      <c r="DV192" s="516"/>
      <c r="DW192" s="516"/>
      <c r="DX192" s="516"/>
      <c r="DY192" s="516"/>
      <c r="DZ192" s="516"/>
      <c r="EA192" s="516"/>
      <c r="EB192" s="516"/>
      <c r="EC192" s="516"/>
      <c r="ED192" s="516"/>
      <c r="EE192" s="516"/>
      <c r="EF192" s="516"/>
      <c r="EG192" s="516"/>
      <c r="EH192" s="516"/>
      <c r="EI192" s="516"/>
      <c r="EJ192" s="516"/>
      <c r="EK192" s="516"/>
      <c r="EL192" s="516"/>
      <c r="EM192" s="516"/>
      <c r="EN192" s="516"/>
      <c r="EO192" s="516"/>
      <c r="EP192" s="516"/>
      <c r="EQ192" s="516"/>
      <c r="ER192" s="516"/>
      <c r="ES192" s="516"/>
      <c r="ET192" s="516"/>
      <c r="EU192" s="516"/>
      <c r="EV192" s="516"/>
      <c r="EW192" s="516"/>
      <c r="EX192" s="516"/>
      <c r="EY192" s="516"/>
      <c r="EZ192" s="516"/>
      <c r="FA192" s="516"/>
      <c r="FB192" s="516"/>
      <c r="FC192" s="516"/>
      <c r="FD192" s="516"/>
      <c r="FE192" s="516"/>
      <c r="FF192" s="516"/>
      <c r="FG192" s="516"/>
      <c r="FH192" s="516"/>
      <c r="FI192" s="516"/>
      <c r="FJ192" s="516"/>
      <c r="FK192" s="516"/>
      <c r="FL192" s="516"/>
      <c r="FM192" s="516"/>
      <c r="FN192" s="516"/>
      <c r="FO192" s="516"/>
      <c r="FP192" s="516"/>
      <c r="FQ192" s="516"/>
      <c r="FR192" s="516"/>
      <c r="FS192" s="516"/>
      <c r="FT192" s="516"/>
      <c r="FU192" s="516"/>
      <c r="FV192" s="516"/>
      <c r="FW192" s="516"/>
      <c r="FX192" s="516"/>
      <c r="FY192" s="516"/>
      <c r="FZ192" s="516"/>
      <c r="GA192" s="516"/>
      <c r="GB192" s="516"/>
      <c r="GC192" s="516"/>
      <c r="GD192" s="516"/>
      <c r="GE192" s="516"/>
      <c r="GF192" s="516"/>
      <c r="GG192" s="516"/>
      <c r="GH192" s="516"/>
      <c r="GI192" s="516"/>
      <c r="GJ192" s="516"/>
      <c r="GK192" s="516"/>
      <c r="GL192" s="516"/>
      <c r="GM192" s="516"/>
      <c r="GN192" s="516"/>
      <c r="GO192" s="516"/>
      <c r="GP192" s="516"/>
      <c r="GQ192" s="516"/>
      <c r="GR192" s="516"/>
      <c r="GS192" s="516"/>
      <c r="GT192" s="516"/>
      <c r="GU192" s="516"/>
      <c r="GV192" s="516"/>
      <c r="GW192" s="516"/>
      <c r="GX192" s="516"/>
      <c r="GY192" s="516"/>
      <c r="GZ192" s="516"/>
      <c r="HA192" s="516"/>
      <c r="HB192" s="516"/>
      <c r="HC192" s="516"/>
      <c r="HD192" s="516"/>
      <c r="HE192" s="516"/>
      <c r="HF192" s="516"/>
      <c r="HG192" s="516"/>
      <c r="HH192" s="516"/>
      <c r="HI192" s="516"/>
      <c r="HJ192" s="516"/>
      <c r="HK192" s="516"/>
      <c r="HL192" s="516"/>
      <c r="HM192" s="516"/>
      <c r="HN192" s="516"/>
      <c r="HO192" s="516"/>
      <c r="HP192" s="516"/>
      <c r="HQ192" s="516"/>
      <c r="HR192" s="516"/>
      <c r="HS192" s="516"/>
      <c r="HT192" s="516"/>
      <c r="HU192" s="516"/>
      <c r="HV192" s="516"/>
      <c r="HW192" s="516"/>
      <c r="HX192" s="516"/>
      <c r="HY192" s="516"/>
      <c r="HZ192" s="516"/>
      <c r="IA192" s="516"/>
      <c r="IB192" s="516"/>
      <c r="IC192" s="516"/>
      <c r="ID192" s="516"/>
      <c r="IE192" s="516"/>
      <c r="IF192" s="516"/>
      <c r="IG192" s="516"/>
      <c r="IH192" s="516"/>
      <c r="II192" s="516"/>
      <c r="IJ192" s="516"/>
      <c r="IK192" s="516"/>
      <c r="IL192" s="516"/>
      <c r="IM192" s="516"/>
      <c r="IN192" s="516"/>
      <c r="IO192" s="516"/>
      <c r="IP192" s="516"/>
      <c r="IQ192" s="516"/>
      <c r="IR192" s="516"/>
      <c r="IS192" s="516"/>
      <c r="IT192" s="516"/>
      <c r="IU192" s="516"/>
      <c r="IV192" s="516"/>
      <c r="IW192" s="516"/>
      <c r="IX192" s="516"/>
      <c r="IY192" s="516"/>
      <c r="IZ192" s="516"/>
      <c r="JA192" s="516"/>
      <c r="JB192" s="516"/>
      <c r="JC192" s="516"/>
      <c r="JD192" s="516"/>
      <c r="JE192" s="516"/>
      <c r="JF192" s="516"/>
      <c r="JG192" s="516"/>
      <c r="JH192" s="516"/>
      <c r="JI192" s="516"/>
      <c r="JJ192" s="516"/>
      <c r="JK192" s="516"/>
      <c r="JL192" s="516"/>
      <c r="JM192" s="516"/>
      <c r="JN192" s="516"/>
      <c r="JO192" s="516"/>
      <c r="JP192" s="516"/>
      <c r="JQ192" s="516"/>
      <c r="JR192" s="516"/>
      <c r="JS192" s="516"/>
      <c r="JT192" s="516"/>
      <c r="JU192" s="516"/>
      <c r="JV192" s="516"/>
      <c r="JW192" s="516"/>
      <c r="JX192" s="516"/>
      <c r="JY192" s="516"/>
      <c r="JZ192" s="516"/>
      <c r="KA192" s="516"/>
      <c r="KB192" s="516"/>
      <c r="KC192" s="516"/>
      <c r="KD192" s="516"/>
      <c r="KE192" s="516"/>
      <c r="KF192" s="516"/>
      <c r="KG192" s="516"/>
      <c r="KH192" s="516"/>
      <c r="KI192" s="516"/>
      <c r="KJ192" s="516"/>
      <c r="KK192" s="516"/>
      <c r="KL192" s="516"/>
      <c r="KM192" s="516"/>
      <c r="KN192" s="516"/>
      <c r="KO192" s="516"/>
      <c r="KP192" s="516"/>
      <c r="KQ192" s="516"/>
      <c r="KR192" s="516"/>
      <c r="KS192" s="516"/>
      <c r="KT192" s="516"/>
      <c r="KU192" s="516"/>
      <c r="KV192" s="516"/>
      <c r="KW192" s="516"/>
      <c r="KX192" s="516"/>
      <c r="KY192" s="516"/>
      <c r="KZ192" s="516"/>
      <c r="LA192" s="516"/>
      <c r="LB192" s="516"/>
      <c r="LC192" s="516"/>
      <c r="LD192" s="516"/>
      <c r="LE192" s="516"/>
      <c r="LF192" s="516"/>
      <c r="LG192" s="516"/>
      <c r="LH192" s="516"/>
      <c r="LI192" s="516"/>
      <c r="LJ192" s="516"/>
      <c r="LK192" s="516"/>
      <c r="LL192" s="516"/>
      <c r="LM192" s="516"/>
      <c r="LN192" s="516"/>
      <c r="LO192" s="516"/>
      <c r="LP192" s="516"/>
      <c r="LQ192" s="516"/>
      <c r="LR192" s="516"/>
      <c r="LS192" s="516"/>
      <c r="LT192" s="516"/>
      <c r="LU192" s="516"/>
      <c r="LV192" s="516"/>
      <c r="LW192" s="516"/>
      <c r="LX192" s="516"/>
      <c r="LY192" s="516"/>
      <c r="LZ192" s="516"/>
      <c r="MA192" s="516"/>
      <c r="MB192" s="516"/>
      <c r="MC192" s="516"/>
      <c r="MD192" s="516"/>
      <c r="ME192" s="516"/>
      <c r="MF192" s="516"/>
      <c r="MG192" s="516"/>
      <c r="MH192" s="516"/>
      <c r="MI192" s="516"/>
      <c r="MJ192" s="516"/>
      <c r="MK192" s="516"/>
      <c r="ML192" s="516"/>
      <c r="MM192" s="516"/>
      <c r="MN192" s="516"/>
      <c r="MO192" s="516"/>
      <c r="MP192" s="516"/>
      <c r="MQ192" s="516"/>
      <c r="MR192" s="516"/>
      <c r="MS192" s="516"/>
      <c r="MT192" s="516"/>
      <c r="MU192" s="516"/>
      <c r="MV192" s="516"/>
      <c r="MW192" s="516"/>
      <c r="MX192" s="516"/>
      <c r="MY192" s="516"/>
      <c r="MZ192" s="516"/>
      <c r="NA192" s="516"/>
      <c r="NB192" s="516"/>
      <c r="NC192" s="516"/>
      <c r="ND192" s="516"/>
      <c r="NE192" s="516"/>
      <c r="NF192" s="516"/>
      <c r="NG192" s="516"/>
      <c r="NH192" s="516"/>
      <c r="NI192" s="516"/>
      <c r="NJ192" s="516"/>
      <c r="NK192" s="516"/>
      <c r="NL192" s="516"/>
      <c r="NM192" s="516"/>
      <c r="NN192" s="516"/>
      <c r="NO192" s="516"/>
      <c r="NP192" s="516"/>
      <c r="NQ192" s="516"/>
      <c r="NR192" s="516"/>
      <c r="NS192" s="516"/>
      <c r="NT192" s="516"/>
      <c r="NU192" s="516"/>
      <c r="NV192" s="516"/>
      <c r="NW192" s="516"/>
      <c r="NX192" s="516"/>
      <c r="NY192" s="516"/>
      <c r="NZ192" s="516"/>
      <c r="OA192" s="516"/>
      <c r="OB192" s="516"/>
      <c r="OC192" s="516"/>
      <c r="OD192" s="516"/>
      <c r="OE192" s="516"/>
      <c r="OF192" s="516"/>
      <c r="OG192" s="516"/>
      <c r="OH192" s="516"/>
      <c r="OI192" s="516"/>
      <c r="OJ192" s="516"/>
      <c r="OK192" s="516"/>
      <c r="OL192" s="516"/>
      <c r="OM192" s="516"/>
      <c r="ON192" s="516"/>
      <c r="OO192" s="516"/>
      <c r="OP192" s="516"/>
      <c r="OQ192" s="516"/>
      <c r="OR192" s="516"/>
      <c r="OS192" s="516"/>
      <c r="OT192" s="516"/>
      <c r="OU192" s="516"/>
      <c r="OV192" s="516"/>
      <c r="OW192" s="516"/>
      <c r="OX192" s="516"/>
      <c r="OY192" s="516"/>
      <c r="OZ192" s="516"/>
      <c r="PA192" s="516"/>
      <c r="PB192" s="516"/>
      <c r="PC192" s="516"/>
      <c r="PD192" s="516"/>
      <c r="PE192" s="516"/>
      <c r="PF192" s="516"/>
      <c r="PG192" s="516"/>
      <c r="PH192" s="516"/>
      <c r="PI192" s="516"/>
      <c r="PJ192" s="516"/>
      <c r="PK192" s="516"/>
      <c r="PL192" s="516"/>
      <c r="PM192" s="516"/>
      <c r="PN192" s="516"/>
      <c r="PO192" s="516"/>
      <c r="PP192" s="516"/>
      <c r="PQ192" s="516"/>
      <c r="PR192" s="516"/>
      <c r="PS192" s="516"/>
      <c r="PT192" s="516"/>
      <c r="PU192" s="516"/>
      <c r="PV192" s="516"/>
      <c r="PW192" s="516"/>
      <c r="PX192" s="516"/>
      <c r="PY192" s="516"/>
      <c r="PZ192" s="516"/>
      <c r="QA192" s="516"/>
      <c r="QB192" s="516"/>
      <c r="QC192" s="516"/>
      <c r="QD192" s="516"/>
      <c r="QE192" s="516"/>
      <c r="QF192" s="516"/>
      <c r="QG192" s="516"/>
      <c r="QH192" s="516"/>
      <c r="QI192" s="516"/>
      <c r="QJ192" s="516"/>
      <c r="QK192" s="516"/>
      <c r="QL192" s="516"/>
      <c r="QM192" s="516"/>
      <c r="QN192" s="516"/>
      <c r="QO192" s="516"/>
      <c r="QP192" s="516"/>
      <c r="QQ192" s="516"/>
      <c r="QR192" s="516"/>
      <c r="QS192" s="516"/>
      <c r="QT192" s="516"/>
      <c r="QU192" s="516"/>
      <c r="QV192" s="516"/>
      <c r="QW192" s="516"/>
      <c r="QX192" s="516"/>
      <c r="QY192" s="516"/>
      <c r="QZ192" s="516"/>
      <c r="RA192" s="516"/>
      <c r="RB192" s="516"/>
      <c r="RC192" s="516"/>
      <c r="RD192" s="516"/>
      <c r="RE192" s="516"/>
      <c r="RF192" s="516"/>
      <c r="RG192" s="516"/>
    </row>
    <row r="193" spans="5:475" x14ac:dyDescent="0.25">
      <c r="E193" s="516"/>
      <c r="F193" s="516"/>
      <c r="G193" s="516"/>
      <c r="H193" s="516"/>
      <c r="I193" s="516"/>
      <c r="J193" s="516"/>
      <c r="K193" s="516"/>
      <c r="L193" s="516"/>
      <c r="M193" s="516"/>
      <c r="N193" s="516"/>
      <c r="O193" s="516"/>
      <c r="P193" s="516"/>
      <c r="Q193" s="516"/>
      <c r="R193" s="516"/>
      <c r="S193" s="516"/>
      <c r="T193" s="516"/>
      <c r="U193" s="516"/>
      <c r="V193" s="516"/>
      <c r="W193" s="516"/>
      <c r="X193" s="516"/>
      <c r="Y193" s="516"/>
      <c r="Z193" s="516"/>
      <c r="AA193" s="516"/>
      <c r="AB193" s="516"/>
      <c r="AC193" s="516"/>
      <c r="AD193" s="516"/>
      <c r="AE193" s="516"/>
      <c r="AF193" s="516"/>
      <c r="AG193" s="516"/>
      <c r="AH193" s="516"/>
      <c r="AI193" s="516"/>
      <c r="AJ193" s="516"/>
      <c r="AK193" s="516"/>
      <c r="AL193" s="516"/>
      <c r="AM193" s="516"/>
      <c r="AN193" s="516"/>
      <c r="AO193" s="516"/>
      <c r="AP193" s="516"/>
      <c r="AQ193" s="516"/>
      <c r="AR193" s="516"/>
      <c r="AS193" s="516"/>
      <c r="AT193" s="516"/>
      <c r="AU193" s="516"/>
      <c r="AV193" s="516"/>
      <c r="AW193" s="516"/>
      <c r="AX193" s="516"/>
      <c r="AY193" s="516"/>
      <c r="AZ193" s="516"/>
      <c r="BA193" s="516"/>
      <c r="BB193" s="516"/>
      <c r="BC193" s="516"/>
      <c r="BD193" s="516"/>
      <c r="BE193" s="516"/>
      <c r="BF193" s="516"/>
      <c r="BG193" s="516"/>
      <c r="BH193" s="516"/>
      <c r="BI193" s="516"/>
      <c r="BJ193" s="516"/>
      <c r="BK193" s="516"/>
      <c r="BL193" s="516"/>
      <c r="BM193" s="516"/>
      <c r="BN193" s="516"/>
      <c r="BO193" s="516"/>
      <c r="BP193" s="516"/>
      <c r="BQ193" s="516"/>
      <c r="BR193" s="516"/>
      <c r="BS193" s="516"/>
      <c r="BT193" s="516"/>
      <c r="BU193" s="516"/>
      <c r="BV193" s="516"/>
      <c r="BW193" s="516"/>
      <c r="BX193" s="516"/>
      <c r="BY193" s="516"/>
      <c r="BZ193" s="516"/>
      <c r="CA193" s="516"/>
      <c r="CB193" s="516"/>
      <c r="CC193" s="516"/>
      <c r="CD193" s="516"/>
      <c r="CE193" s="516"/>
      <c r="CF193" s="516"/>
      <c r="CG193" s="516"/>
      <c r="CH193" s="516"/>
      <c r="CI193" s="516"/>
      <c r="CJ193" s="516"/>
      <c r="CK193" s="516"/>
      <c r="CL193" s="516"/>
      <c r="CM193" s="516"/>
      <c r="CN193" s="516"/>
      <c r="CO193" s="516"/>
      <c r="CP193" s="516"/>
      <c r="CQ193" s="516"/>
      <c r="CR193" s="516"/>
      <c r="CS193" s="516"/>
      <c r="CT193" s="516"/>
      <c r="CU193" s="516"/>
      <c r="CV193" s="516"/>
      <c r="CW193" s="516"/>
      <c r="CX193" s="516"/>
      <c r="CY193" s="516"/>
      <c r="CZ193" s="516"/>
      <c r="DA193" s="516"/>
      <c r="DB193" s="516"/>
      <c r="DC193" s="516"/>
      <c r="DD193" s="516"/>
      <c r="DE193" s="516"/>
      <c r="DF193" s="516"/>
      <c r="DG193" s="516"/>
      <c r="DH193" s="516"/>
      <c r="DI193" s="516"/>
      <c r="DJ193" s="516"/>
      <c r="DK193" s="516"/>
      <c r="DL193" s="516"/>
      <c r="DM193" s="516"/>
      <c r="DN193" s="516"/>
      <c r="DO193" s="516"/>
      <c r="DP193" s="516"/>
      <c r="DQ193" s="516"/>
      <c r="DR193" s="516"/>
      <c r="DS193" s="516"/>
      <c r="DT193" s="516"/>
      <c r="DU193" s="516"/>
      <c r="DV193" s="516"/>
      <c r="DW193" s="516"/>
      <c r="DX193" s="516"/>
      <c r="DY193" s="516"/>
      <c r="DZ193" s="516"/>
      <c r="EA193" s="516"/>
      <c r="EB193" s="516"/>
      <c r="EC193" s="516"/>
      <c r="ED193" s="516"/>
      <c r="EE193" s="516"/>
      <c r="EF193" s="516"/>
      <c r="EG193" s="516"/>
      <c r="EH193" s="516"/>
      <c r="EI193" s="516"/>
      <c r="EJ193" s="516"/>
      <c r="EK193" s="516"/>
      <c r="EL193" s="516"/>
      <c r="EM193" s="516"/>
      <c r="EN193" s="516"/>
      <c r="EO193" s="516"/>
      <c r="EP193" s="516"/>
      <c r="EQ193" s="516"/>
      <c r="ER193" s="516"/>
      <c r="ES193" s="516"/>
      <c r="ET193" s="516"/>
      <c r="EU193" s="516"/>
      <c r="EV193" s="516"/>
      <c r="EW193" s="516"/>
      <c r="EX193" s="516"/>
      <c r="EY193" s="516"/>
      <c r="EZ193" s="516"/>
      <c r="FA193" s="516"/>
      <c r="FB193" s="516"/>
      <c r="FC193" s="516"/>
      <c r="FD193" s="516"/>
      <c r="FE193" s="516"/>
      <c r="FF193" s="516"/>
      <c r="FG193" s="516"/>
      <c r="FH193" s="516"/>
      <c r="FI193" s="516"/>
      <c r="FJ193" s="516"/>
      <c r="FK193" s="516"/>
      <c r="FL193" s="516"/>
      <c r="FM193" s="516"/>
      <c r="FN193" s="516"/>
      <c r="FO193" s="516"/>
      <c r="FP193" s="516"/>
      <c r="FQ193" s="516"/>
      <c r="FR193" s="516"/>
      <c r="FS193" s="516"/>
      <c r="FT193" s="516"/>
      <c r="FU193" s="516"/>
      <c r="FV193" s="516"/>
      <c r="FW193" s="516"/>
      <c r="FX193" s="516"/>
      <c r="FY193" s="516"/>
      <c r="FZ193" s="516"/>
      <c r="GA193" s="516"/>
      <c r="GB193" s="516"/>
      <c r="GC193" s="516"/>
      <c r="GD193" s="516"/>
      <c r="GE193" s="516"/>
      <c r="GF193" s="516"/>
      <c r="GG193" s="516"/>
      <c r="GH193" s="516"/>
      <c r="GI193" s="516"/>
      <c r="GJ193" s="516"/>
      <c r="GK193" s="516"/>
      <c r="GL193" s="516"/>
      <c r="GM193" s="516"/>
      <c r="GN193" s="516"/>
      <c r="GO193" s="516"/>
      <c r="GP193" s="516"/>
      <c r="GQ193" s="516"/>
      <c r="GR193" s="516"/>
      <c r="GS193" s="516"/>
      <c r="GT193" s="516"/>
      <c r="GU193" s="516"/>
      <c r="GV193" s="516"/>
      <c r="GW193" s="516"/>
      <c r="GX193" s="516"/>
      <c r="GY193" s="516"/>
      <c r="GZ193" s="516"/>
      <c r="HA193" s="516"/>
      <c r="HB193" s="516"/>
      <c r="HC193" s="516"/>
      <c r="HD193" s="516"/>
      <c r="HE193" s="516"/>
      <c r="HF193" s="516"/>
      <c r="HG193" s="516"/>
      <c r="HH193" s="516"/>
      <c r="HI193" s="516"/>
      <c r="HJ193" s="516"/>
      <c r="HK193" s="516"/>
      <c r="HL193" s="516"/>
      <c r="HM193" s="516"/>
      <c r="HN193" s="516"/>
      <c r="HO193" s="516"/>
      <c r="HP193" s="516"/>
      <c r="HQ193" s="516"/>
      <c r="HR193" s="516"/>
      <c r="HS193" s="516"/>
      <c r="HT193" s="516"/>
      <c r="HU193" s="516"/>
      <c r="HV193" s="516"/>
      <c r="HW193" s="516"/>
      <c r="HX193" s="516"/>
      <c r="HY193" s="516"/>
      <c r="HZ193" s="516"/>
      <c r="IA193" s="516"/>
      <c r="IB193" s="516"/>
      <c r="IC193" s="516"/>
      <c r="ID193" s="516"/>
      <c r="IE193" s="516"/>
      <c r="IF193" s="516"/>
      <c r="IG193" s="516"/>
      <c r="IH193" s="516"/>
      <c r="II193" s="516"/>
      <c r="IJ193" s="516"/>
      <c r="IK193" s="516"/>
      <c r="IL193" s="516"/>
      <c r="IM193" s="516"/>
      <c r="IN193" s="516"/>
      <c r="IO193" s="516"/>
      <c r="IP193" s="516"/>
      <c r="IQ193" s="516"/>
      <c r="IR193" s="516"/>
      <c r="IS193" s="516"/>
      <c r="IT193" s="516"/>
      <c r="IU193" s="516"/>
      <c r="IV193" s="516"/>
      <c r="IW193" s="516"/>
      <c r="IX193" s="516"/>
      <c r="IY193" s="516"/>
      <c r="IZ193" s="516"/>
      <c r="JA193" s="516"/>
      <c r="JB193" s="516"/>
      <c r="JC193" s="516"/>
      <c r="JD193" s="516"/>
      <c r="JE193" s="516"/>
      <c r="JF193" s="516"/>
      <c r="JG193" s="516"/>
      <c r="JH193" s="516"/>
      <c r="JI193" s="516"/>
      <c r="JJ193" s="516"/>
      <c r="JK193" s="516"/>
      <c r="JL193" s="516"/>
      <c r="JM193" s="516"/>
      <c r="JN193" s="516"/>
      <c r="JO193" s="516"/>
      <c r="JP193" s="516"/>
      <c r="JQ193" s="516"/>
      <c r="JR193" s="516"/>
      <c r="JS193" s="516"/>
      <c r="JT193" s="516"/>
      <c r="JU193" s="516"/>
      <c r="JV193" s="516"/>
      <c r="JW193" s="516"/>
      <c r="JX193" s="516"/>
      <c r="JY193" s="516"/>
      <c r="JZ193" s="516"/>
      <c r="KA193" s="516"/>
      <c r="KB193" s="516"/>
      <c r="KC193" s="516"/>
      <c r="KD193" s="516"/>
      <c r="KE193" s="516"/>
      <c r="KF193" s="516"/>
      <c r="KG193" s="516"/>
      <c r="KH193" s="516"/>
      <c r="KI193" s="516"/>
      <c r="KJ193" s="516"/>
      <c r="KK193" s="516"/>
      <c r="KL193" s="516"/>
      <c r="KM193" s="516"/>
      <c r="KN193" s="516"/>
      <c r="KO193" s="516"/>
      <c r="KP193" s="516"/>
      <c r="KQ193" s="516"/>
      <c r="KR193" s="516"/>
      <c r="KS193" s="516"/>
      <c r="KT193" s="516"/>
      <c r="KU193" s="516"/>
      <c r="KV193" s="516"/>
      <c r="KW193" s="516"/>
      <c r="KX193" s="516"/>
      <c r="KY193" s="516"/>
      <c r="KZ193" s="516"/>
      <c r="LA193" s="516"/>
      <c r="LB193" s="516"/>
      <c r="LC193" s="516"/>
      <c r="LD193" s="516"/>
      <c r="LE193" s="516"/>
      <c r="LF193" s="516"/>
      <c r="LG193" s="516"/>
      <c r="LH193" s="516"/>
      <c r="LI193" s="516"/>
      <c r="LJ193" s="516"/>
      <c r="LK193" s="516"/>
      <c r="LL193" s="516"/>
      <c r="LM193" s="516"/>
      <c r="LN193" s="516"/>
      <c r="LO193" s="516"/>
      <c r="LP193" s="516"/>
      <c r="LQ193" s="516"/>
      <c r="LR193" s="516"/>
      <c r="LS193" s="516"/>
      <c r="LT193" s="516"/>
      <c r="LU193" s="516"/>
      <c r="LV193" s="516"/>
      <c r="LW193" s="516"/>
      <c r="LX193" s="516"/>
      <c r="LY193" s="516"/>
      <c r="LZ193" s="516"/>
      <c r="MA193" s="516"/>
      <c r="MB193" s="516"/>
      <c r="MC193" s="516"/>
      <c r="MD193" s="516"/>
      <c r="ME193" s="516"/>
      <c r="MF193" s="516"/>
      <c r="MG193" s="516"/>
      <c r="MH193" s="516"/>
      <c r="MI193" s="516"/>
      <c r="MJ193" s="516"/>
      <c r="MK193" s="516"/>
      <c r="ML193" s="516"/>
      <c r="MM193" s="516"/>
      <c r="MN193" s="516"/>
      <c r="MO193" s="516"/>
      <c r="MP193" s="516"/>
      <c r="MQ193" s="516"/>
      <c r="MR193" s="516"/>
      <c r="MS193" s="516"/>
      <c r="MT193" s="516"/>
      <c r="MU193" s="516"/>
      <c r="MV193" s="516"/>
      <c r="MW193" s="516"/>
      <c r="MX193" s="516"/>
      <c r="MY193" s="516"/>
      <c r="MZ193" s="516"/>
      <c r="NA193" s="516"/>
      <c r="NB193" s="516"/>
      <c r="NC193" s="516"/>
      <c r="ND193" s="516"/>
      <c r="NE193" s="516"/>
      <c r="NF193" s="516"/>
      <c r="NG193" s="516"/>
      <c r="NH193" s="516"/>
      <c r="NI193" s="516"/>
      <c r="NJ193" s="516"/>
      <c r="NK193" s="516"/>
      <c r="NL193" s="516"/>
      <c r="NM193" s="516"/>
      <c r="NN193" s="516"/>
      <c r="NO193" s="516"/>
      <c r="NP193" s="516"/>
      <c r="NQ193" s="516"/>
      <c r="NR193" s="516"/>
      <c r="NS193" s="516"/>
      <c r="NT193" s="516"/>
      <c r="NU193" s="516"/>
      <c r="NV193" s="516"/>
      <c r="NW193" s="516"/>
      <c r="NX193" s="516"/>
      <c r="NY193" s="516"/>
      <c r="NZ193" s="516"/>
      <c r="OA193" s="516"/>
      <c r="OB193" s="516"/>
      <c r="OC193" s="516"/>
      <c r="OD193" s="516"/>
      <c r="OE193" s="516"/>
      <c r="OF193" s="516"/>
      <c r="OG193" s="516"/>
      <c r="OH193" s="516"/>
      <c r="OI193" s="516"/>
      <c r="OJ193" s="516"/>
      <c r="OK193" s="516"/>
      <c r="OL193" s="516"/>
      <c r="OM193" s="516"/>
      <c r="ON193" s="516"/>
      <c r="OO193" s="516"/>
      <c r="OP193" s="516"/>
      <c r="OQ193" s="516"/>
      <c r="OR193" s="516"/>
      <c r="OS193" s="516"/>
      <c r="OT193" s="516"/>
      <c r="OU193" s="516"/>
      <c r="OV193" s="516"/>
      <c r="OW193" s="516"/>
      <c r="OX193" s="516"/>
      <c r="OY193" s="516"/>
      <c r="OZ193" s="516"/>
      <c r="PA193" s="516"/>
      <c r="PB193" s="516"/>
      <c r="PC193" s="516"/>
      <c r="PD193" s="516"/>
      <c r="PE193" s="516"/>
      <c r="PF193" s="516"/>
      <c r="PG193" s="516"/>
      <c r="PH193" s="516"/>
      <c r="PI193" s="516"/>
      <c r="PJ193" s="516"/>
      <c r="PK193" s="516"/>
      <c r="PL193" s="516"/>
      <c r="PM193" s="516"/>
      <c r="PN193" s="516"/>
      <c r="PO193" s="516"/>
      <c r="PP193" s="516"/>
      <c r="PQ193" s="516"/>
      <c r="PR193" s="516"/>
      <c r="PS193" s="516"/>
      <c r="PT193" s="516"/>
      <c r="PU193" s="516"/>
      <c r="PV193" s="516"/>
      <c r="PW193" s="516"/>
      <c r="PX193" s="516"/>
      <c r="PY193" s="516"/>
      <c r="PZ193" s="516"/>
      <c r="QA193" s="516"/>
      <c r="QB193" s="516"/>
      <c r="QC193" s="516"/>
      <c r="QD193" s="516"/>
      <c r="QE193" s="516"/>
      <c r="QF193" s="516"/>
      <c r="QG193" s="516"/>
      <c r="QH193" s="516"/>
      <c r="QI193" s="516"/>
      <c r="QJ193" s="516"/>
      <c r="QK193" s="516"/>
      <c r="QL193" s="516"/>
      <c r="QM193" s="516"/>
      <c r="QN193" s="516"/>
      <c r="QO193" s="516"/>
      <c r="QP193" s="516"/>
      <c r="QQ193" s="516"/>
      <c r="QR193" s="516"/>
      <c r="QS193" s="516"/>
      <c r="QT193" s="516"/>
      <c r="QU193" s="516"/>
      <c r="QV193" s="516"/>
      <c r="QW193" s="516"/>
      <c r="QX193" s="516"/>
      <c r="QY193" s="516"/>
      <c r="QZ193" s="516"/>
      <c r="RA193" s="516"/>
      <c r="RB193" s="516"/>
      <c r="RC193" s="516"/>
      <c r="RD193" s="516"/>
      <c r="RE193" s="516"/>
      <c r="RF193" s="516"/>
      <c r="RG193" s="516"/>
    </row>
    <row r="194" spans="5:475" x14ac:dyDescent="0.25">
      <c r="E194" s="516"/>
      <c r="F194" s="516"/>
      <c r="G194" s="516"/>
      <c r="H194" s="516"/>
      <c r="I194" s="516"/>
      <c r="J194" s="516"/>
      <c r="K194" s="516"/>
      <c r="L194" s="516"/>
      <c r="M194" s="51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516"/>
      <c r="AU194" s="516"/>
      <c r="AV194" s="516"/>
      <c r="AW194" s="516"/>
      <c r="AX194" s="516"/>
      <c r="AY194" s="516"/>
      <c r="AZ194" s="516"/>
      <c r="BA194" s="516"/>
      <c r="BB194" s="516"/>
      <c r="BC194" s="516"/>
      <c r="BD194" s="516"/>
      <c r="BE194" s="516"/>
      <c r="BF194" s="516"/>
      <c r="BG194" s="516"/>
      <c r="BH194" s="516"/>
      <c r="BI194" s="516"/>
      <c r="BJ194" s="516"/>
      <c r="BK194" s="516"/>
      <c r="BL194" s="516"/>
      <c r="BM194" s="516"/>
      <c r="BN194" s="516"/>
      <c r="BO194" s="516"/>
      <c r="BP194" s="516"/>
      <c r="BQ194" s="516"/>
      <c r="BR194" s="516"/>
      <c r="BS194" s="516"/>
      <c r="BT194" s="516"/>
      <c r="BU194" s="516"/>
      <c r="BV194" s="516"/>
      <c r="BW194" s="516"/>
      <c r="BX194" s="516"/>
      <c r="BY194" s="516"/>
      <c r="BZ194" s="516"/>
      <c r="CA194" s="516"/>
      <c r="CB194" s="516"/>
      <c r="CC194" s="516"/>
      <c r="CD194" s="516"/>
      <c r="CE194" s="516"/>
      <c r="CF194" s="516"/>
      <c r="CG194" s="516"/>
      <c r="CH194" s="516"/>
      <c r="CI194" s="516"/>
      <c r="CJ194" s="516"/>
      <c r="CK194" s="516"/>
      <c r="CL194" s="516"/>
      <c r="CM194" s="516"/>
      <c r="CN194" s="516"/>
      <c r="CO194" s="516"/>
      <c r="CP194" s="516"/>
      <c r="CQ194" s="516"/>
      <c r="CR194" s="516"/>
      <c r="CS194" s="516"/>
      <c r="CT194" s="516"/>
      <c r="CU194" s="516"/>
      <c r="CV194" s="516"/>
      <c r="CW194" s="516"/>
      <c r="CX194" s="516"/>
      <c r="CY194" s="516"/>
      <c r="CZ194" s="516"/>
      <c r="DA194" s="516"/>
      <c r="DB194" s="516"/>
      <c r="DC194" s="516"/>
      <c r="DD194" s="516"/>
      <c r="DE194" s="516"/>
      <c r="DF194" s="516"/>
      <c r="DG194" s="516"/>
      <c r="DH194" s="516"/>
      <c r="DI194" s="516"/>
      <c r="DJ194" s="516"/>
      <c r="DK194" s="516"/>
      <c r="DL194" s="516"/>
      <c r="DM194" s="516"/>
      <c r="DN194" s="516"/>
      <c r="DO194" s="516"/>
      <c r="DP194" s="516"/>
      <c r="DQ194" s="516"/>
      <c r="DR194" s="516"/>
      <c r="DS194" s="516"/>
      <c r="DT194" s="516"/>
      <c r="DU194" s="516"/>
      <c r="DV194" s="516"/>
      <c r="DW194" s="516"/>
      <c r="DX194" s="516"/>
      <c r="DY194" s="516"/>
      <c r="DZ194" s="516"/>
      <c r="EA194" s="516"/>
      <c r="EB194" s="516"/>
      <c r="EC194" s="516"/>
      <c r="ED194" s="516"/>
      <c r="EE194" s="516"/>
      <c r="EF194" s="516"/>
      <c r="EG194" s="516"/>
      <c r="EH194" s="516"/>
      <c r="EI194" s="516"/>
      <c r="EJ194" s="516"/>
      <c r="EK194" s="516"/>
      <c r="EL194" s="516"/>
      <c r="EM194" s="516"/>
      <c r="EN194" s="516"/>
      <c r="EO194" s="516"/>
      <c r="EP194" s="516"/>
      <c r="EQ194" s="516"/>
      <c r="ER194" s="516"/>
      <c r="ES194" s="516"/>
      <c r="ET194" s="516"/>
      <c r="EU194" s="516"/>
      <c r="EV194" s="516"/>
      <c r="EW194" s="516"/>
      <c r="EX194" s="516"/>
      <c r="EY194" s="516"/>
      <c r="EZ194" s="516"/>
      <c r="FA194" s="516"/>
      <c r="FB194" s="516"/>
      <c r="FC194" s="516"/>
      <c r="FD194" s="516"/>
      <c r="FE194" s="516"/>
      <c r="FF194" s="516"/>
      <c r="FG194" s="516"/>
      <c r="FH194" s="516"/>
      <c r="FI194" s="516"/>
      <c r="FJ194" s="516"/>
      <c r="FK194" s="516"/>
      <c r="FL194" s="516"/>
      <c r="FM194" s="516"/>
      <c r="FN194" s="516"/>
      <c r="FO194" s="516"/>
      <c r="FP194" s="516"/>
      <c r="FQ194" s="516"/>
      <c r="FR194" s="516"/>
      <c r="FS194" s="516"/>
      <c r="FT194" s="516"/>
      <c r="FU194" s="516"/>
      <c r="FV194" s="516"/>
      <c r="FW194" s="516"/>
      <c r="FX194" s="516"/>
      <c r="FY194" s="516"/>
      <c r="FZ194" s="516"/>
      <c r="GA194" s="516"/>
      <c r="GB194" s="516"/>
      <c r="GC194" s="516"/>
      <c r="GD194" s="516"/>
      <c r="GE194" s="516"/>
      <c r="GF194" s="516"/>
      <c r="GG194" s="516"/>
      <c r="GH194" s="516"/>
      <c r="GI194" s="516"/>
      <c r="GJ194" s="516"/>
      <c r="GK194" s="516"/>
      <c r="GL194" s="516"/>
      <c r="GM194" s="516"/>
      <c r="GN194" s="516"/>
      <c r="GO194" s="516"/>
      <c r="GP194" s="516"/>
      <c r="GQ194" s="516"/>
      <c r="GR194" s="516"/>
      <c r="GS194" s="516"/>
      <c r="GT194" s="516"/>
      <c r="GU194" s="516"/>
      <c r="GV194" s="516"/>
      <c r="GW194" s="516"/>
      <c r="GX194" s="516"/>
      <c r="GY194" s="516"/>
      <c r="GZ194" s="516"/>
      <c r="HA194" s="516"/>
      <c r="HB194" s="516"/>
      <c r="HC194" s="516"/>
      <c r="HD194" s="516"/>
      <c r="HE194" s="516"/>
      <c r="HF194" s="516"/>
      <c r="HG194" s="516"/>
      <c r="HH194" s="516"/>
      <c r="HI194" s="516"/>
      <c r="HJ194" s="516"/>
      <c r="HK194" s="516"/>
      <c r="HL194" s="516"/>
      <c r="HM194" s="516"/>
      <c r="HN194" s="516"/>
      <c r="HO194" s="516"/>
      <c r="HP194" s="516"/>
      <c r="HQ194" s="516"/>
      <c r="HR194" s="516"/>
      <c r="HS194" s="516"/>
      <c r="HT194" s="516"/>
      <c r="HU194" s="516"/>
      <c r="HV194" s="516"/>
      <c r="HW194" s="516"/>
      <c r="HX194" s="516"/>
      <c r="HY194" s="516"/>
      <c r="HZ194" s="516"/>
      <c r="IA194" s="516"/>
      <c r="IB194" s="516"/>
      <c r="IC194" s="516"/>
      <c r="ID194" s="516"/>
      <c r="IE194" s="516"/>
      <c r="IF194" s="516"/>
      <c r="IG194" s="516"/>
      <c r="IH194" s="516"/>
      <c r="II194" s="516"/>
      <c r="IJ194" s="516"/>
      <c r="IK194" s="516"/>
      <c r="IL194" s="516"/>
      <c r="IM194" s="516"/>
      <c r="IN194" s="516"/>
      <c r="IO194" s="516"/>
      <c r="IP194" s="516"/>
      <c r="IQ194" s="516"/>
      <c r="IR194" s="516"/>
      <c r="IS194" s="516"/>
      <c r="IT194" s="516"/>
      <c r="IU194" s="516"/>
      <c r="IV194" s="516"/>
      <c r="IW194" s="516"/>
      <c r="IX194" s="516"/>
      <c r="IY194" s="516"/>
      <c r="IZ194" s="516"/>
      <c r="JA194" s="516"/>
      <c r="JB194" s="516"/>
      <c r="JC194" s="516"/>
      <c r="JD194" s="516"/>
      <c r="JE194" s="516"/>
      <c r="JF194" s="516"/>
      <c r="JG194" s="516"/>
      <c r="JH194" s="516"/>
      <c r="JI194" s="516"/>
      <c r="JJ194" s="516"/>
      <c r="JK194" s="516"/>
      <c r="JL194" s="516"/>
      <c r="JM194" s="516"/>
      <c r="JN194" s="516"/>
      <c r="JO194" s="516"/>
      <c r="JP194" s="516"/>
      <c r="JQ194" s="516"/>
      <c r="JR194" s="516"/>
      <c r="JS194" s="516"/>
      <c r="JT194" s="516"/>
      <c r="JU194" s="516"/>
      <c r="JV194" s="516"/>
      <c r="JW194" s="516"/>
      <c r="JX194" s="516"/>
      <c r="JY194" s="516"/>
      <c r="JZ194" s="516"/>
      <c r="KA194" s="516"/>
      <c r="KB194" s="516"/>
      <c r="KC194" s="516"/>
      <c r="KD194" s="516"/>
      <c r="KE194" s="516"/>
      <c r="KF194" s="516"/>
      <c r="KG194" s="516"/>
      <c r="KH194" s="516"/>
      <c r="KI194" s="516"/>
      <c r="KJ194" s="516"/>
      <c r="KK194" s="516"/>
      <c r="KL194" s="516"/>
      <c r="KM194" s="516"/>
      <c r="KN194" s="516"/>
      <c r="KO194" s="516"/>
      <c r="KP194" s="516"/>
      <c r="KQ194" s="516"/>
      <c r="KR194" s="516"/>
      <c r="KS194" s="516"/>
      <c r="KT194" s="516"/>
      <c r="KU194" s="516"/>
      <c r="KV194" s="516"/>
      <c r="KW194" s="516"/>
      <c r="KX194" s="516"/>
      <c r="KY194" s="516"/>
      <c r="KZ194" s="516"/>
      <c r="LA194" s="516"/>
      <c r="LB194" s="516"/>
      <c r="LC194" s="516"/>
      <c r="LD194" s="516"/>
      <c r="LE194" s="516"/>
      <c r="LF194" s="516"/>
      <c r="LG194" s="516"/>
      <c r="LH194" s="516"/>
      <c r="LI194" s="516"/>
      <c r="LJ194" s="516"/>
      <c r="LK194" s="516"/>
      <c r="LL194" s="516"/>
      <c r="LM194" s="516"/>
      <c r="LN194" s="516"/>
      <c r="LO194" s="516"/>
      <c r="LP194" s="516"/>
      <c r="LQ194" s="516"/>
      <c r="LR194" s="516"/>
      <c r="LS194" s="516"/>
      <c r="LT194" s="516"/>
      <c r="LU194" s="516"/>
      <c r="LV194" s="516"/>
      <c r="LW194" s="516"/>
      <c r="LX194" s="516"/>
      <c r="LY194" s="516"/>
      <c r="LZ194" s="516"/>
      <c r="MA194" s="516"/>
      <c r="MB194" s="516"/>
      <c r="MC194" s="516"/>
      <c r="MD194" s="516"/>
      <c r="ME194" s="516"/>
      <c r="MF194" s="516"/>
      <c r="MG194" s="516"/>
      <c r="MH194" s="516"/>
      <c r="MI194" s="516"/>
      <c r="MJ194" s="516"/>
      <c r="MK194" s="516"/>
      <c r="ML194" s="516"/>
      <c r="MM194" s="516"/>
      <c r="MN194" s="516"/>
      <c r="MO194" s="516"/>
      <c r="MP194" s="516"/>
      <c r="MQ194" s="516"/>
      <c r="MR194" s="516"/>
      <c r="MS194" s="516"/>
      <c r="MT194" s="516"/>
      <c r="MU194" s="516"/>
      <c r="MV194" s="516"/>
      <c r="MW194" s="516"/>
      <c r="MX194" s="516"/>
      <c r="MY194" s="516"/>
      <c r="MZ194" s="516"/>
      <c r="NA194" s="516"/>
      <c r="NB194" s="516"/>
      <c r="NC194" s="516"/>
      <c r="ND194" s="516"/>
      <c r="NE194" s="516"/>
      <c r="NF194" s="516"/>
      <c r="NG194" s="516"/>
      <c r="NH194" s="516"/>
      <c r="NI194" s="516"/>
      <c r="NJ194" s="516"/>
      <c r="NK194" s="516"/>
      <c r="NL194" s="516"/>
      <c r="NM194" s="516"/>
      <c r="NN194" s="516"/>
      <c r="NO194" s="516"/>
      <c r="NP194" s="516"/>
      <c r="NQ194" s="516"/>
      <c r="NR194" s="516"/>
      <c r="NS194" s="516"/>
      <c r="NT194" s="516"/>
      <c r="NU194" s="516"/>
      <c r="NV194" s="516"/>
      <c r="NW194" s="516"/>
      <c r="NX194" s="516"/>
      <c r="NY194" s="516"/>
      <c r="NZ194" s="516"/>
      <c r="OA194" s="516"/>
      <c r="OB194" s="516"/>
      <c r="OC194" s="516"/>
      <c r="OD194" s="516"/>
      <c r="OE194" s="516"/>
      <c r="OF194" s="516"/>
      <c r="OG194" s="516"/>
      <c r="OH194" s="516"/>
      <c r="OI194" s="516"/>
      <c r="OJ194" s="516"/>
      <c r="OK194" s="516"/>
      <c r="OL194" s="516"/>
      <c r="OM194" s="516"/>
      <c r="ON194" s="516"/>
      <c r="OO194" s="516"/>
      <c r="OP194" s="516"/>
      <c r="OQ194" s="516"/>
      <c r="OR194" s="516"/>
      <c r="OS194" s="516"/>
      <c r="OT194" s="516"/>
      <c r="OU194" s="516"/>
      <c r="OV194" s="516"/>
      <c r="OW194" s="516"/>
      <c r="OX194" s="516"/>
      <c r="OY194" s="516"/>
      <c r="OZ194" s="516"/>
      <c r="PA194" s="516"/>
      <c r="PB194" s="516"/>
      <c r="PC194" s="516"/>
      <c r="PD194" s="516"/>
      <c r="PE194" s="516"/>
      <c r="PF194" s="516"/>
      <c r="PG194" s="516"/>
      <c r="PH194" s="516"/>
      <c r="PI194" s="516"/>
      <c r="PJ194" s="516"/>
      <c r="PK194" s="516"/>
      <c r="PL194" s="516"/>
      <c r="PM194" s="516"/>
      <c r="PN194" s="516"/>
      <c r="PO194" s="516"/>
      <c r="PP194" s="516"/>
      <c r="PQ194" s="516"/>
      <c r="PR194" s="516"/>
      <c r="PS194" s="516"/>
      <c r="PT194" s="516"/>
      <c r="PU194" s="516"/>
      <c r="PV194" s="516"/>
      <c r="PW194" s="516"/>
      <c r="PX194" s="516"/>
      <c r="PY194" s="516"/>
      <c r="PZ194" s="516"/>
      <c r="QA194" s="516"/>
      <c r="QB194" s="516"/>
      <c r="QC194" s="516"/>
      <c r="QD194" s="516"/>
      <c r="QE194" s="516"/>
      <c r="QF194" s="516"/>
      <c r="QG194" s="516"/>
      <c r="QH194" s="516"/>
      <c r="QI194" s="516"/>
      <c r="QJ194" s="516"/>
      <c r="QK194" s="516"/>
      <c r="QL194" s="516"/>
      <c r="QM194" s="516"/>
      <c r="QN194" s="516"/>
      <c r="QO194" s="516"/>
      <c r="QP194" s="516"/>
      <c r="QQ194" s="516"/>
      <c r="QR194" s="516"/>
      <c r="QS194" s="516"/>
      <c r="QT194" s="516"/>
      <c r="QU194" s="516"/>
      <c r="QV194" s="516"/>
      <c r="QW194" s="516"/>
      <c r="QX194" s="516"/>
      <c r="QY194" s="516"/>
      <c r="QZ194" s="516"/>
      <c r="RA194" s="516"/>
      <c r="RB194" s="516"/>
      <c r="RC194" s="516"/>
      <c r="RD194" s="516"/>
      <c r="RE194" s="516"/>
      <c r="RF194" s="516"/>
      <c r="RG194" s="516"/>
    </row>
    <row r="195" spans="5:475" x14ac:dyDescent="0.25">
      <c r="E195" s="516"/>
      <c r="F195" s="516"/>
      <c r="G195" s="516"/>
      <c r="H195" s="516"/>
      <c r="I195" s="516"/>
      <c r="J195" s="516"/>
      <c r="K195" s="516"/>
      <c r="L195" s="516"/>
      <c r="M195" s="516"/>
      <c r="N195" s="516"/>
      <c r="O195" s="516"/>
      <c r="P195" s="516"/>
      <c r="Q195" s="516"/>
      <c r="R195" s="516"/>
      <c r="S195" s="516"/>
      <c r="T195" s="516"/>
      <c r="U195" s="516"/>
      <c r="V195" s="516"/>
      <c r="W195" s="516"/>
      <c r="X195" s="516"/>
      <c r="Y195" s="516"/>
      <c r="Z195" s="516"/>
      <c r="AA195" s="516"/>
      <c r="AB195" s="516"/>
      <c r="AC195" s="516"/>
      <c r="AD195" s="516"/>
      <c r="AE195" s="516"/>
      <c r="AF195" s="516"/>
      <c r="AG195" s="516"/>
      <c r="AH195" s="516"/>
      <c r="AI195" s="516"/>
      <c r="AJ195" s="516"/>
      <c r="AK195" s="516"/>
      <c r="AL195" s="516"/>
      <c r="AM195" s="516"/>
      <c r="AN195" s="516"/>
      <c r="AO195" s="516"/>
      <c r="AP195" s="516"/>
      <c r="AQ195" s="516"/>
      <c r="AR195" s="516"/>
      <c r="AS195" s="516"/>
      <c r="AT195" s="516"/>
      <c r="AU195" s="516"/>
      <c r="AV195" s="516"/>
      <c r="AW195" s="516"/>
      <c r="AX195" s="516"/>
      <c r="AY195" s="516"/>
      <c r="AZ195" s="516"/>
      <c r="BA195" s="516"/>
      <c r="BB195" s="516"/>
      <c r="BC195" s="516"/>
      <c r="BD195" s="516"/>
      <c r="BE195" s="516"/>
      <c r="BF195" s="516"/>
      <c r="BG195" s="516"/>
      <c r="BH195" s="516"/>
      <c r="BI195" s="516"/>
      <c r="BJ195" s="516"/>
      <c r="BK195" s="516"/>
      <c r="BL195" s="516"/>
      <c r="BM195" s="516"/>
      <c r="BN195" s="516"/>
      <c r="BO195" s="516"/>
      <c r="BP195" s="516"/>
      <c r="BQ195" s="516"/>
      <c r="BR195" s="516"/>
      <c r="BS195" s="516"/>
      <c r="BT195" s="516"/>
      <c r="BU195" s="516"/>
      <c r="BV195" s="516"/>
      <c r="BW195" s="516"/>
      <c r="BX195" s="516"/>
      <c r="BY195" s="516"/>
      <c r="BZ195" s="516"/>
      <c r="CA195" s="516"/>
      <c r="CB195" s="516"/>
      <c r="CC195" s="516"/>
      <c r="CD195" s="516"/>
      <c r="CE195" s="516"/>
      <c r="CF195" s="516"/>
      <c r="CG195" s="516"/>
      <c r="CH195" s="516"/>
      <c r="CI195" s="516"/>
      <c r="CJ195" s="516"/>
      <c r="CK195" s="516"/>
      <c r="CL195" s="516"/>
      <c r="CM195" s="516"/>
      <c r="CN195" s="516"/>
      <c r="CO195" s="516"/>
      <c r="CP195" s="516"/>
      <c r="CQ195" s="516"/>
      <c r="CR195" s="516"/>
      <c r="CS195" s="516"/>
      <c r="CT195" s="516"/>
      <c r="CU195" s="516"/>
      <c r="CV195" s="516"/>
      <c r="CW195" s="516"/>
      <c r="CX195" s="516"/>
      <c r="CY195" s="516"/>
      <c r="CZ195" s="516"/>
      <c r="DA195" s="516"/>
      <c r="DB195" s="516"/>
      <c r="DC195" s="516"/>
      <c r="DD195" s="516"/>
      <c r="DE195" s="516"/>
      <c r="DF195" s="516"/>
      <c r="DG195" s="516"/>
      <c r="DH195" s="516"/>
      <c r="DI195" s="516"/>
      <c r="DJ195" s="516"/>
      <c r="DK195" s="516"/>
      <c r="DL195" s="516"/>
      <c r="DM195" s="516"/>
      <c r="DN195" s="516"/>
      <c r="DO195" s="516"/>
      <c r="DP195" s="516"/>
      <c r="DQ195" s="516"/>
      <c r="DR195" s="516"/>
      <c r="DS195" s="516"/>
      <c r="DT195" s="516"/>
      <c r="DU195" s="516"/>
      <c r="DV195" s="516"/>
      <c r="DW195" s="516"/>
      <c r="DX195" s="516"/>
      <c r="DY195" s="516"/>
      <c r="DZ195" s="516"/>
      <c r="EA195" s="516"/>
      <c r="EB195" s="516"/>
      <c r="EC195" s="516"/>
      <c r="ED195" s="516"/>
      <c r="EE195" s="516"/>
      <c r="EF195" s="516"/>
      <c r="EG195" s="516"/>
      <c r="EH195" s="516"/>
      <c r="EI195" s="516"/>
      <c r="EJ195" s="516"/>
      <c r="EK195" s="516"/>
      <c r="EL195" s="516"/>
      <c r="EM195" s="516"/>
      <c r="EN195" s="516"/>
      <c r="EO195" s="516"/>
      <c r="EP195" s="516"/>
      <c r="EQ195" s="516"/>
      <c r="ER195" s="516"/>
      <c r="ES195" s="516"/>
      <c r="ET195" s="516"/>
      <c r="EU195" s="516"/>
      <c r="EV195" s="516"/>
      <c r="EW195" s="516"/>
      <c r="EX195" s="516"/>
      <c r="EY195" s="516"/>
      <c r="EZ195" s="516"/>
      <c r="FA195" s="516"/>
      <c r="FB195" s="516"/>
      <c r="FC195" s="516"/>
      <c r="FD195" s="516"/>
      <c r="FE195" s="516"/>
      <c r="FF195" s="516"/>
      <c r="FG195" s="516"/>
      <c r="FH195" s="516"/>
      <c r="FI195" s="516"/>
      <c r="FJ195" s="516"/>
      <c r="FK195" s="516"/>
      <c r="FL195" s="516"/>
      <c r="FM195" s="516"/>
      <c r="FN195" s="516"/>
      <c r="FO195" s="516"/>
      <c r="FP195" s="516"/>
      <c r="FQ195" s="516"/>
      <c r="FR195" s="516"/>
      <c r="FS195" s="516"/>
      <c r="FT195" s="516"/>
      <c r="FU195" s="516"/>
      <c r="FV195" s="516"/>
      <c r="FW195" s="516"/>
      <c r="FX195" s="516"/>
      <c r="FY195" s="516"/>
      <c r="FZ195" s="516"/>
      <c r="GA195" s="516"/>
      <c r="GB195" s="516"/>
      <c r="GC195" s="516"/>
      <c r="GD195" s="516"/>
      <c r="GE195" s="516"/>
      <c r="GF195" s="516"/>
      <c r="GG195" s="516"/>
      <c r="GH195" s="516"/>
      <c r="GI195" s="516"/>
      <c r="GJ195" s="516"/>
      <c r="GK195" s="516"/>
      <c r="GL195" s="516"/>
      <c r="GM195" s="516"/>
      <c r="GN195" s="516"/>
      <c r="GO195" s="516"/>
      <c r="GP195" s="516"/>
      <c r="GQ195" s="516"/>
      <c r="GR195" s="516"/>
      <c r="GS195" s="516"/>
      <c r="GT195" s="516"/>
      <c r="GU195" s="516"/>
      <c r="GV195" s="516"/>
      <c r="GW195" s="516"/>
      <c r="GX195" s="516"/>
      <c r="GY195" s="516"/>
      <c r="GZ195" s="516"/>
      <c r="HA195" s="516"/>
      <c r="HB195" s="516"/>
      <c r="HC195" s="516"/>
      <c r="HD195" s="516"/>
      <c r="HE195" s="516"/>
      <c r="HF195" s="516"/>
      <c r="HG195" s="516"/>
      <c r="HH195" s="516"/>
      <c r="HI195" s="516"/>
      <c r="HJ195" s="516"/>
      <c r="HK195" s="516"/>
      <c r="HL195" s="516"/>
      <c r="HM195" s="516"/>
      <c r="HN195" s="516"/>
      <c r="HO195" s="516"/>
      <c r="HP195" s="516"/>
      <c r="HQ195" s="516"/>
      <c r="HR195" s="516"/>
      <c r="HS195" s="516"/>
      <c r="HT195" s="516"/>
      <c r="HU195" s="516"/>
      <c r="HV195" s="516"/>
      <c r="HW195" s="516"/>
      <c r="HX195" s="516"/>
      <c r="HY195" s="516"/>
      <c r="HZ195" s="516"/>
      <c r="IA195" s="516"/>
      <c r="IB195" s="516"/>
      <c r="IC195" s="516"/>
      <c r="ID195" s="516"/>
      <c r="IE195" s="516"/>
      <c r="IF195" s="516"/>
      <c r="IG195" s="516"/>
      <c r="IH195" s="516"/>
      <c r="II195" s="516"/>
      <c r="IJ195" s="516"/>
      <c r="IK195" s="516"/>
      <c r="IL195" s="516"/>
      <c r="IM195" s="516"/>
      <c r="IN195" s="516"/>
      <c r="IO195" s="516"/>
      <c r="IP195" s="516"/>
      <c r="IQ195" s="516"/>
      <c r="IR195" s="516"/>
      <c r="IS195" s="516"/>
      <c r="IT195" s="516"/>
      <c r="IU195" s="516"/>
      <c r="IV195" s="516"/>
      <c r="IW195" s="516"/>
      <c r="IX195" s="516"/>
      <c r="IY195" s="516"/>
      <c r="IZ195" s="516"/>
      <c r="JA195" s="516"/>
      <c r="JB195" s="516"/>
      <c r="JC195" s="516"/>
      <c r="JD195" s="516"/>
      <c r="JE195" s="516"/>
      <c r="JF195" s="516"/>
      <c r="JG195" s="516"/>
      <c r="JH195" s="516"/>
      <c r="JI195" s="516"/>
      <c r="JJ195" s="516"/>
      <c r="JK195" s="516"/>
      <c r="JL195" s="516"/>
      <c r="JM195" s="516"/>
      <c r="JN195" s="516"/>
      <c r="JO195" s="516"/>
      <c r="JP195" s="516"/>
      <c r="JQ195" s="516"/>
      <c r="JR195" s="516"/>
      <c r="JS195" s="516"/>
      <c r="JT195" s="516"/>
      <c r="JU195" s="516"/>
      <c r="JV195" s="516"/>
      <c r="JW195" s="516"/>
      <c r="JX195" s="516"/>
      <c r="JY195" s="516"/>
      <c r="JZ195" s="516"/>
      <c r="KA195" s="516"/>
      <c r="KB195" s="516"/>
      <c r="KC195" s="516"/>
      <c r="KD195" s="516"/>
      <c r="KE195" s="516"/>
      <c r="KF195" s="516"/>
      <c r="KG195" s="516"/>
      <c r="KH195" s="516"/>
      <c r="KI195" s="516"/>
      <c r="KJ195" s="516"/>
      <c r="KK195" s="516"/>
      <c r="KL195" s="516"/>
      <c r="KM195" s="516"/>
      <c r="KN195" s="516"/>
      <c r="KO195" s="516"/>
      <c r="KP195" s="516"/>
      <c r="KQ195" s="516"/>
      <c r="KR195" s="516"/>
      <c r="KS195" s="516"/>
      <c r="KT195" s="516"/>
      <c r="KU195" s="516"/>
      <c r="KV195" s="516"/>
      <c r="KW195" s="516"/>
      <c r="KX195" s="516"/>
      <c r="KY195" s="516"/>
      <c r="KZ195" s="516"/>
      <c r="LA195" s="516"/>
      <c r="LB195" s="516"/>
      <c r="LC195" s="516"/>
      <c r="LD195" s="516"/>
      <c r="LE195" s="516"/>
      <c r="LF195" s="516"/>
      <c r="LG195" s="516"/>
      <c r="LH195" s="516"/>
      <c r="LI195" s="516"/>
      <c r="LJ195" s="516"/>
      <c r="LK195" s="516"/>
      <c r="LL195" s="516"/>
      <c r="LM195" s="516"/>
      <c r="LN195" s="516"/>
      <c r="LO195" s="516"/>
      <c r="LP195" s="516"/>
      <c r="LQ195" s="516"/>
      <c r="LR195" s="516"/>
      <c r="LS195" s="516"/>
      <c r="LT195" s="516"/>
      <c r="LU195" s="516"/>
      <c r="LV195" s="516"/>
      <c r="LW195" s="516"/>
      <c r="LX195" s="516"/>
      <c r="LY195" s="516"/>
      <c r="LZ195" s="516"/>
      <c r="MA195" s="516"/>
      <c r="MB195" s="516"/>
      <c r="MC195" s="516"/>
      <c r="MD195" s="516"/>
      <c r="ME195" s="516"/>
      <c r="MF195" s="516"/>
      <c r="MG195" s="516"/>
      <c r="MH195" s="516"/>
      <c r="MI195" s="516"/>
      <c r="MJ195" s="516"/>
      <c r="MK195" s="516"/>
      <c r="ML195" s="516"/>
      <c r="MM195" s="516"/>
      <c r="MN195" s="516"/>
      <c r="MO195" s="516"/>
      <c r="MP195" s="516"/>
      <c r="MQ195" s="516"/>
      <c r="MR195" s="516"/>
      <c r="MS195" s="516"/>
      <c r="MT195" s="516"/>
      <c r="MU195" s="516"/>
      <c r="MV195" s="516"/>
      <c r="MW195" s="516"/>
      <c r="MX195" s="516"/>
      <c r="MY195" s="516"/>
      <c r="MZ195" s="516"/>
      <c r="NA195" s="516"/>
      <c r="NB195" s="516"/>
      <c r="NC195" s="516"/>
      <c r="ND195" s="516"/>
      <c r="NE195" s="516"/>
      <c r="NF195" s="516"/>
      <c r="NG195" s="516"/>
      <c r="NH195" s="516"/>
      <c r="NI195" s="516"/>
      <c r="NJ195" s="516"/>
      <c r="NK195" s="516"/>
      <c r="NL195" s="516"/>
      <c r="NM195" s="516"/>
      <c r="NN195" s="516"/>
      <c r="NO195" s="516"/>
      <c r="NP195" s="516"/>
      <c r="NQ195" s="516"/>
      <c r="NR195" s="516"/>
      <c r="NS195" s="516"/>
      <c r="NT195" s="516"/>
      <c r="NU195" s="516"/>
      <c r="NV195" s="516"/>
      <c r="NW195" s="516"/>
      <c r="NX195" s="516"/>
      <c r="NY195" s="516"/>
      <c r="NZ195" s="516"/>
      <c r="OA195" s="516"/>
      <c r="OB195" s="516"/>
      <c r="OC195" s="516"/>
      <c r="OD195" s="516"/>
      <c r="OE195" s="516"/>
      <c r="OF195" s="516"/>
      <c r="OG195" s="516"/>
      <c r="OH195" s="516"/>
      <c r="OI195" s="516"/>
      <c r="OJ195" s="516"/>
      <c r="OK195" s="516"/>
      <c r="OL195" s="516"/>
      <c r="OM195" s="516"/>
      <c r="ON195" s="516"/>
      <c r="OO195" s="516"/>
      <c r="OP195" s="516"/>
      <c r="OQ195" s="516"/>
      <c r="OR195" s="516"/>
      <c r="OS195" s="516"/>
      <c r="OT195" s="516"/>
      <c r="OU195" s="516"/>
      <c r="OV195" s="516"/>
      <c r="OW195" s="516"/>
      <c r="OX195" s="516"/>
      <c r="OY195" s="516"/>
      <c r="OZ195" s="516"/>
      <c r="PA195" s="516"/>
      <c r="PB195" s="516"/>
      <c r="PC195" s="516"/>
      <c r="PD195" s="516"/>
      <c r="PE195" s="516"/>
      <c r="PF195" s="516"/>
      <c r="PG195" s="516"/>
      <c r="PH195" s="516"/>
      <c r="PI195" s="516"/>
      <c r="PJ195" s="516"/>
      <c r="PK195" s="516"/>
      <c r="PL195" s="516"/>
      <c r="PM195" s="516"/>
      <c r="PN195" s="516"/>
      <c r="PO195" s="516"/>
      <c r="PP195" s="516"/>
      <c r="PQ195" s="516"/>
      <c r="PR195" s="516"/>
      <c r="PS195" s="516"/>
      <c r="PT195" s="516"/>
      <c r="PU195" s="516"/>
      <c r="PV195" s="516"/>
      <c r="PW195" s="516"/>
      <c r="PX195" s="516"/>
      <c r="PY195" s="516"/>
      <c r="PZ195" s="516"/>
      <c r="QA195" s="516"/>
      <c r="QB195" s="516"/>
      <c r="QC195" s="516"/>
      <c r="QD195" s="516"/>
      <c r="QE195" s="516"/>
      <c r="QF195" s="516"/>
      <c r="QG195" s="516"/>
      <c r="QH195" s="516"/>
      <c r="QI195" s="516"/>
      <c r="QJ195" s="516"/>
      <c r="QK195" s="516"/>
      <c r="QL195" s="516"/>
      <c r="QM195" s="516"/>
      <c r="QN195" s="516"/>
      <c r="QO195" s="516"/>
      <c r="QP195" s="516"/>
      <c r="QQ195" s="516"/>
      <c r="QR195" s="516"/>
      <c r="QS195" s="516"/>
      <c r="QT195" s="516"/>
      <c r="QU195" s="516"/>
      <c r="QV195" s="516"/>
      <c r="QW195" s="516"/>
      <c r="QX195" s="516"/>
      <c r="QY195" s="516"/>
      <c r="QZ195" s="516"/>
      <c r="RA195" s="516"/>
      <c r="RB195" s="516"/>
      <c r="RC195" s="516"/>
      <c r="RD195" s="516"/>
      <c r="RE195" s="516"/>
      <c r="RF195" s="516"/>
      <c r="RG195" s="516"/>
    </row>
    <row r="196" spans="5:475" x14ac:dyDescent="0.25">
      <c r="E196" s="516"/>
      <c r="F196" s="516"/>
      <c r="G196" s="516"/>
      <c r="H196" s="516"/>
      <c r="I196" s="516"/>
      <c r="J196" s="516"/>
      <c r="K196" s="516"/>
      <c r="L196" s="516"/>
      <c r="M196" s="51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516"/>
      <c r="AU196" s="516"/>
      <c r="AV196" s="516"/>
      <c r="AW196" s="516"/>
      <c r="AX196" s="516"/>
      <c r="AY196" s="516"/>
      <c r="AZ196" s="516"/>
      <c r="BA196" s="516"/>
      <c r="BB196" s="516"/>
      <c r="BC196" s="516"/>
      <c r="BD196" s="516"/>
      <c r="BE196" s="516"/>
      <c r="BF196" s="516"/>
      <c r="BG196" s="516"/>
      <c r="BH196" s="516"/>
      <c r="BI196" s="516"/>
      <c r="BJ196" s="516"/>
      <c r="BK196" s="516"/>
      <c r="BL196" s="516"/>
      <c r="BM196" s="516"/>
      <c r="BN196" s="516"/>
      <c r="BO196" s="516"/>
      <c r="BP196" s="516"/>
      <c r="BQ196" s="516"/>
      <c r="BR196" s="516"/>
      <c r="BS196" s="516"/>
      <c r="BT196" s="516"/>
      <c r="BU196" s="516"/>
      <c r="BV196" s="516"/>
      <c r="BW196" s="516"/>
      <c r="BX196" s="516"/>
      <c r="BY196" s="516"/>
      <c r="BZ196" s="516"/>
      <c r="CA196" s="516"/>
      <c r="CB196" s="516"/>
      <c r="CC196" s="516"/>
      <c r="CD196" s="516"/>
      <c r="CE196" s="516"/>
      <c r="CF196" s="516"/>
      <c r="CG196" s="516"/>
      <c r="CH196" s="516"/>
      <c r="CI196" s="516"/>
      <c r="CJ196" s="516"/>
      <c r="CK196" s="516"/>
      <c r="CL196" s="516"/>
      <c r="CM196" s="516"/>
      <c r="CN196" s="516"/>
      <c r="CO196" s="516"/>
      <c r="CP196" s="516"/>
      <c r="CQ196" s="516"/>
      <c r="CR196" s="516"/>
      <c r="CS196" s="516"/>
      <c r="CT196" s="516"/>
      <c r="CU196" s="516"/>
      <c r="CV196" s="516"/>
      <c r="CW196" s="516"/>
      <c r="CX196" s="516"/>
      <c r="CY196" s="516"/>
      <c r="CZ196" s="516"/>
      <c r="DA196" s="516"/>
      <c r="DB196" s="516"/>
      <c r="DC196" s="516"/>
      <c r="DD196" s="516"/>
      <c r="DE196" s="516"/>
      <c r="DF196" s="516"/>
      <c r="DG196" s="516"/>
      <c r="DH196" s="516"/>
      <c r="DI196" s="516"/>
      <c r="DJ196" s="516"/>
      <c r="DK196" s="516"/>
      <c r="DL196" s="516"/>
      <c r="DM196" s="516"/>
      <c r="DN196" s="516"/>
      <c r="DO196" s="516"/>
      <c r="DP196" s="516"/>
      <c r="DQ196" s="516"/>
      <c r="DR196" s="516"/>
      <c r="DS196" s="516"/>
      <c r="DT196" s="516"/>
      <c r="DU196" s="516"/>
      <c r="DV196" s="516"/>
      <c r="DW196" s="516"/>
      <c r="DX196" s="516"/>
      <c r="DY196" s="516"/>
      <c r="DZ196" s="516"/>
      <c r="EA196" s="516"/>
      <c r="EB196" s="516"/>
      <c r="EC196" s="516"/>
      <c r="ED196" s="516"/>
      <c r="EE196" s="516"/>
      <c r="EF196" s="516"/>
      <c r="EG196" s="516"/>
      <c r="EH196" s="516"/>
      <c r="EI196" s="516"/>
      <c r="EJ196" s="516"/>
      <c r="EK196" s="516"/>
      <c r="EL196" s="516"/>
      <c r="EM196" s="516"/>
      <c r="EN196" s="516"/>
      <c r="EO196" s="516"/>
      <c r="EP196" s="516"/>
      <c r="EQ196" s="516"/>
      <c r="ER196" s="516"/>
      <c r="ES196" s="516"/>
      <c r="ET196" s="516"/>
      <c r="EU196" s="516"/>
      <c r="EV196" s="516"/>
      <c r="EW196" s="516"/>
      <c r="EX196" s="516"/>
      <c r="EY196" s="516"/>
      <c r="EZ196" s="516"/>
      <c r="FA196" s="516"/>
      <c r="FB196" s="516"/>
      <c r="FC196" s="516"/>
      <c r="FD196" s="516"/>
      <c r="FE196" s="516"/>
      <c r="FF196" s="516"/>
      <c r="FG196" s="516"/>
      <c r="FH196" s="516"/>
      <c r="FI196" s="516"/>
      <c r="FJ196" s="516"/>
      <c r="FK196" s="516"/>
      <c r="FL196" s="516"/>
      <c r="FM196" s="516"/>
      <c r="FN196" s="516"/>
      <c r="FO196" s="516"/>
      <c r="FP196" s="516"/>
      <c r="FQ196" s="516"/>
      <c r="FR196" s="516"/>
      <c r="FS196" s="516"/>
      <c r="FT196" s="516"/>
      <c r="FU196" s="516"/>
      <c r="FV196" s="516"/>
      <c r="FW196" s="516"/>
      <c r="FX196" s="516"/>
      <c r="FY196" s="516"/>
      <c r="FZ196" s="516"/>
      <c r="GA196" s="516"/>
      <c r="GB196" s="516"/>
      <c r="GC196" s="516"/>
      <c r="GD196" s="516"/>
      <c r="GE196" s="516"/>
      <c r="GF196" s="516"/>
      <c r="GG196" s="516"/>
      <c r="GH196" s="516"/>
      <c r="GI196" s="516"/>
      <c r="GJ196" s="516"/>
      <c r="GK196" s="516"/>
      <c r="GL196" s="516"/>
      <c r="GM196" s="516"/>
      <c r="GN196" s="516"/>
      <c r="GO196" s="516"/>
      <c r="GP196" s="516"/>
      <c r="GQ196" s="516"/>
      <c r="GR196" s="516"/>
      <c r="GS196" s="516"/>
      <c r="GT196" s="516"/>
      <c r="GU196" s="516"/>
      <c r="GV196" s="516"/>
      <c r="GW196" s="516"/>
      <c r="GX196" s="516"/>
      <c r="GY196" s="516"/>
      <c r="GZ196" s="516"/>
      <c r="HA196" s="516"/>
      <c r="HB196" s="516"/>
      <c r="HC196" s="516"/>
      <c r="HD196" s="516"/>
      <c r="HE196" s="516"/>
      <c r="HF196" s="516"/>
      <c r="HG196" s="516"/>
      <c r="HH196" s="516"/>
      <c r="HI196" s="516"/>
      <c r="HJ196" s="516"/>
      <c r="HK196" s="516"/>
      <c r="HL196" s="516"/>
      <c r="HM196" s="516"/>
      <c r="HN196" s="516"/>
      <c r="HO196" s="516"/>
      <c r="HP196" s="516"/>
      <c r="HQ196" s="516"/>
      <c r="HR196" s="516"/>
      <c r="HS196" s="516"/>
      <c r="HT196" s="516"/>
      <c r="HU196" s="516"/>
      <c r="HV196" s="516"/>
      <c r="HW196" s="516"/>
      <c r="HX196" s="516"/>
      <c r="HY196" s="516"/>
      <c r="HZ196" s="516"/>
      <c r="IA196" s="516"/>
      <c r="IB196" s="516"/>
      <c r="IC196" s="516"/>
      <c r="ID196" s="516"/>
      <c r="IE196" s="516"/>
      <c r="IF196" s="516"/>
      <c r="IG196" s="516"/>
      <c r="IH196" s="516"/>
      <c r="II196" s="516"/>
      <c r="IJ196" s="516"/>
      <c r="IK196" s="516"/>
      <c r="IL196" s="516"/>
      <c r="IM196" s="516"/>
      <c r="IN196" s="516"/>
      <c r="IO196" s="516"/>
      <c r="IP196" s="516"/>
      <c r="IQ196" s="516"/>
      <c r="IR196" s="516"/>
      <c r="IS196" s="516"/>
      <c r="IT196" s="516"/>
      <c r="IU196" s="516"/>
      <c r="IV196" s="516"/>
      <c r="IW196" s="516"/>
      <c r="IX196" s="516"/>
      <c r="IY196" s="516"/>
      <c r="IZ196" s="516"/>
      <c r="JA196" s="516"/>
      <c r="JB196" s="516"/>
      <c r="JC196" s="516"/>
      <c r="JD196" s="516"/>
      <c r="JE196" s="516"/>
      <c r="JF196" s="516"/>
      <c r="JG196" s="516"/>
      <c r="JH196" s="516"/>
      <c r="JI196" s="516"/>
      <c r="JJ196" s="516"/>
      <c r="JK196" s="516"/>
      <c r="JL196" s="516"/>
      <c r="JM196" s="516"/>
      <c r="JN196" s="516"/>
      <c r="JO196" s="516"/>
      <c r="JP196" s="516"/>
      <c r="JQ196" s="516"/>
      <c r="JR196" s="516"/>
      <c r="JS196" s="516"/>
      <c r="JT196" s="516"/>
      <c r="JU196" s="516"/>
      <c r="JV196" s="516"/>
      <c r="JW196" s="516"/>
      <c r="JX196" s="516"/>
      <c r="JY196" s="516"/>
      <c r="JZ196" s="516"/>
      <c r="KA196" s="516"/>
      <c r="KB196" s="516"/>
      <c r="KC196" s="516"/>
      <c r="KD196" s="516"/>
      <c r="KE196" s="516"/>
      <c r="KF196" s="516"/>
      <c r="KG196" s="516"/>
      <c r="KH196" s="516"/>
      <c r="KI196" s="516"/>
      <c r="KJ196" s="516"/>
      <c r="KK196" s="516"/>
      <c r="KL196" s="516"/>
      <c r="KM196" s="516"/>
      <c r="KN196" s="516"/>
      <c r="KO196" s="516"/>
      <c r="KP196" s="516"/>
      <c r="KQ196" s="516"/>
      <c r="KR196" s="516"/>
      <c r="KS196" s="516"/>
      <c r="KT196" s="516"/>
      <c r="KU196" s="516"/>
      <c r="KV196" s="516"/>
      <c r="KW196" s="516"/>
      <c r="KX196" s="516"/>
      <c r="KY196" s="516"/>
      <c r="KZ196" s="516"/>
      <c r="LA196" s="516"/>
      <c r="LB196" s="516"/>
      <c r="LC196" s="516"/>
      <c r="LD196" s="516"/>
      <c r="LE196" s="516"/>
      <c r="LF196" s="516"/>
      <c r="LG196" s="516"/>
      <c r="LH196" s="516"/>
      <c r="LI196" s="516"/>
      <c r="LJ196" s="516"/>
      <c r="LK196" s="516"/>
      <c r="LL196" s="516"/>
      <c r="LM196" s="516"/>
      <c r="LN196" s="516"/>
      <c r="LO196" s="516"/>
      <c r="LP196" s="516"/>
      <c r="LQ196" s="516"/>
      <c r="LR196" s="516"/>
      <c r="LS196" s="516"/>
      <c r="LT196" s="516"/>
      <c r="LU196" s="516"/>
      <c r="LV196" s="516"/>
      <c r="LW196" s="516"/>
      <c r="LX196" s="516"/>
      <c r="LY196" s="516"/>
      <c r="LZ196" s="516"/>
      <c r="MA196" s="516"/>
      <c r="MB196" s="516"/>
      <c r="MC196" s="516"/>
      <c r="MD196" s="516"/>
      <c r="ME196" s="516"/>
      <c r="MF196" s="516"/>
      <c r="MG196" s="516"/>
      <c r="MH196" s="516"/>
      <c r="MI196" s="516"/>
      <c r="MJ196" s="516"/>
      <c r="MK196" s="516"/>
      <c r="ML196" s="516"/>
      <c r="MM196" s="516"/>
      <c r="MN196" s="516"/>
      <c r="MO196" s="516"/>
      <c r="MP196" s="516"/>
      <c r="MQ196" s="516"/>
      <c r="MR196" s="516"/>
      <c r="MS196" s="516"/>
      <c r="MT196" s="516"/>
      <c r="MU196" s="516"/>
      <c r="MV196" s="516"/>
      <c r="MW196" s="516"/>
      <c r="MX196" s="516"/>
      <c r="MY196" s="516"/>
      <c r="MZ196" s="516"/>
      <c r="NA196" s="516"/>
      <c r="NB196" s="516"/>
      <c r="NC196" s="516"/>
      <c r="ND196" s="516"/>
      <c r="NE196" s="516"/>
      <c r="NF196" s="516"/>
      <c r="NG196" s="516"/>
      <c r="NH196" s="516"/>
      <c r="NI196" s="516"/>
      <c r="NJ196" s="516"/>
      <c r="NK196" s="516"/>
      <c r="NL196" s="516"/>
      <c r="NM196" s="516"/>
      <c r="NN196" s="516"/>
      <c r="NO196" s="516"/>
      <c r="NP196" s="516"/>
      <c r="NQ196" s="516"/>
      <c r="NR196" s="516"/>
      <c r="NS196" s="516"/>
      <c r="NT196" s="516"/>
      <c r="NU196" s="516"/>
      <c r="NV196" s="516"/>
      <c r="NW196" s="516"/>
      <c r="NX196" s="516"/>
      <c r="NY196" s="516"/>
      <c r="NZ196" s="516"/>
      <c r="OA196" s="516"/>
      <c r="OB196" s="516"/>
      <c r="OC196" s="516"/>
      <c r="OD196" s="516"/>
      <c r="OE196" s="516"/>
      <c r="OF196" s="516"/>
      <c r="OG196" s="516"/>
      <c r="OH196" s="516"/>
      <c r="OI196" s="516"/>
      <c r="OJ196" s="516"/>
      <c r="OK196" s="516"/>
      <c r="OL196" s="516"/>
      <c r="OM196" s="516"/>
      <c r="ON196" s="516"/>
      <c r="OO196" s="516"/>
      <c r="OP196" s="516"/>
      <c r="OQ196" s="516"/>
      <c r="OR196" s="516"/>
      <c r="OS196" s="516"/>
      <c r="OT196" s="516"/>
      <c r="OU196" s="516"/>
      <c r="OV196" s="516"/>
      <c r="OW196" s="516"/>
      <c r="OX196" s="516"/>
      <c r="OY196" s="516"/>
      <c r="OZ196" s="516"/>
      <c r="PA196" s="516"/>
      <c r="PB196" s="516"/>
      <c r="PC196" s="516"/>
      <c r="PD196" s="516"/>
      <c r="PE196" s="516"/>
      <c r="PF196" s="516"/>
      <c r="PG196" s="516"/>
      <c r="PH196" s="516"/>
      <c r="PI196" s="516"/>
      <c r="PJ196" s="516"/>
      <c r="PK196" s="516"/>
      <c r="PL196" s="516"/>
      <c r="PM196" s="516"/>
      <c r="PN196" s="516"/>
      <c r="PO196" s="516"/>
      <c r="PP196" s="516"/>
      <c r="PQ196" s="516"/>
      <c r="PR196" s="516"/>
      <c r="PS196" s="516"/>
      <c r="PT196" s="516"/>
      <c r="PU196" s="516"/>
      <c r="PV196" s="516"/>
      <c r="PW196" s="516"/>
      <c r="PX196" s="516"/>
      <c r="PY196" s="516"/>
      <c r="PZ196" s="516"/>
      <c r="QA196" s="516"/>
      <c r="QB196" s="516"/>
      <c r="QC196" s="516"/>
      <c r="QD196" s="516"/>
      <c r="QE196" s="516"/>
      <c r="QF196" s="516"/>
      <c r="QG196" s="516"/>
      <c r="QH196" s="516"/>
      <c r="QI196" s="516"/>
      <c r="QJ196" s="516"/>
      <c r="QK196" s="516"/>
      <c r="QL196" s="516"/>
      <c r="QM196" s="516"/>
      <c r="QN196" s="516"/>
      <c r="QO196" s="516"/>
      <c r="QP196" s="516"/>
      <c r="QQ196" s="516"/>
      <c r="QR196" s="516"/>
      <c r="QS196" s="516"/>
      <c r="QT196" s="516"/>
      <c r="QU196" s="516"/>
      <c r="QV196" s="516"/>
      <c r="QW196" s="516"/>
      <c r="QX196" s="516"/>
      <c r="QY196" s="516"/>
      <c r="QZ196" s="516"/>
      <c r="RA196" s="516"/>
      <c r="RB196" s="516"/>
      <c r="RC196" s="516"/>
      <c r="RD196" s="516"/>
      <c r="RE196" s="516"/>
      <c r="RF196" s="516"/>
      <c r="RG196" s="516"/>
    </row>
    <row r="197" spans="5:475" x14ac:dyDescent="0.25">
      <c r="E197" s="516"/>
      <c r="F197" s="516"/>
      <c r="G197" s="516"/>
      <c r="H197" s="516"/>
      <c r="I197" s="516"/>
      <c r="J197" s="516"/>
      <c r="K197" s="516"/>
      <c r="L197" s="516"/>
      <c r="M197" s="516"/>
      <c r="N197" s="516"/>
      <c r="O197" s="516"/>
      <c r="P197" s="516"/>
      <c r="Q197" s="516"/>
      <c r="R197" s="516"/>
      <c r="S197" s="516"/>
      <c r="T197" s="516"/>
      <c r="U197" s="516"/>
      <c r="V197" s="516"/>
      <c r="W197" s="516"/>
      <c r="X197" s="516"/>
      <c r="Y197" s="516"/>
      <c r="Z197" s="516"/>
      <c r="AA197" s="516"/>
      <c r="AB197" s="516"/>
      <c r="AC197" s="516"/>
      <c r="AD197" s="516"/>
      <c r="AE197" s="516"/>
      <c r="AF197" s="516"/>
      <c r="AG197" s="516"/>
      <c r="AH197" s="516"/>
      <c r="AI197" s="516"/>
      <c r="AJ197" s="516"/>
      <c r="AK197" s="516"/>
      <c r="AL197" s="516"/>
      <c r="AM197" s="516"/>
      <c r="AN197" s="516"/>
      <c r="AO197" s="516"/>
      <c r="AP197" s="516"/>
      <c r="AQ197" s="516"/>
      <c r="AR197" s="516"/>
      <c r="AS197" s="516"/>
      <c r="AT197" s="516"/>
      <c r="AU197" s="516"/>
      <c r="AV197" s="516"/>
      <c r="AW197" s="516"/>
      <c r="AX197" s="516"/>
      <c r="AY197" s="516"/>
      <c r="AZ197" s="516"/>
      <c r="BA197" s="516"/>
      <c r="BB197" s="516"/>
      <c r="BC197" s="516"/>
      <c r="BD197" s="516"/>
      <c r="BE197" s="516"/>
      <c r="BF197" s="516"/>
      <c r="BG197" s="516"/>
      <c r="BH197" s="516"/>
      <c r="BI197" s="516"/>
      <c r="BJ197" s="516"/>
      <c r="BK197" s="516"/>
      <c r="BL197" s="516"/>
      <c r="BM197" s="516"/>
      <c r="BN197" s="516"/>
      <c r="BO197" s="516"/>
      <c r="BP197" s="516"/>
      <c r="BQ197" s="516"/>
      <c r="BR197" s="516"/>
      <c r="BS197" s="516"/>
      <c r="BT197" s="516"/>
      <c r="BU197" s="516"/>
      <c r="BV197" s="516"/>
      <c r="BW197" s="516"/>
      <c r="BX197" s="516"/>
      <c r="BY197" s="516"/>
      <c r="BZ197" s="516"/>
      <c r="CA197" s="516"/>
      <c r="CB197" s="516"/>
      <c r="CC197" s="516"/>
      <c r="CD197" s="516"/>
      <c r="CE197" s="516"/>
      <c r="CF197" s="516"/>
      <c r="CG197" s="516"/>
      <c r="CH197" s="516"/>
      <c r="CI197" s="516"/>
      <c r="CJ197" s="516"/>
      <c r="CK197" s="516"/>
      <c r="CL197" s="516"/>
      <c r="CM197" s="516"/>
      <c r="CN197" s="516"/>
      <c r="CO197" s="516"/>
      <c r="CP197" s="516"/>
      <c r="CQ197" s="516"/>
      <c r="CR197" s="516"/>
      <c r="CS197" s="516"/>
      <c r="CT197" s="516"/>
      <c r="CU197" s="516"/>
      <c r="CV197" s="516"/>
      <c r="CW197" s="516"/>
      <c r="CX197" s="516"/>
      <c r="CY197" s="516"/>
      <c r="CZ197" s="516"/>
      <c r="DA197" s="516"/>
      <c r="DB197" s="516"/>
      <c r="DC197" s="516"/>
      <c r="DD197" s="516"/>
      <c r="DE197" s="516"/>
      <c r="DF197" s="516"/>
      <c r="DG197" s="516"/>
      <c r="DH197" s="516"/>
      <c r="DI197" s="516"/>
      <c r="DJ197" s="516"/>
      <c r="DK197" s="516"/>
      <c r="DL197" s="516"/>
      <c r="DM197" s="516"/>
      <c r="DN197" s="516"/>
      <c r="DO197" s="516"/>
      <c r="DP197" s="516"/>
      <c r="DQ197" s="516"/>
      <c r="DR197" s="516"/>
      <c r="DS197" s="516"/>
      <c r="DT197" s="516"/>
      <c r="DU197" s="516"/>
      <c r="DV197" s="516"/>
      <c r="DW197" s="516"/>
      <c r="DX197" s="516"/>
      <c r="DY197" s="516"/>
      <c r="DZ197" s="516"/>
      <c r="EA197" s="516"/>
      <c r="EB197" s="516"/>
      <c r="EC197" s="516"/>
      <c r="ED197" s="516"/>
      <c r="EE197" s="516"/>
      <c r="EF197" s="516"/>
      <c r="EG197" s="516"/>
      <c r="EH197" s="516"/>
      <c r="EI197" s="516"/>
      <c r="EJ197" s="516"/>
      <c r="EK197" s="516"/>
      <c r="EL197" s="516"/>
      <c r="EM197" s="516"/>
      <c r="EN197" s="516"/>
      <c r="EO197" s="516"/>
      <c r="EP197" s="516"/>
      <c r="EQ197" s="516"/>
      <c r="ER197" s="516"/>
      <c r="ES197" s="516"/>
      <c r="ET197" s="516"/>
      <c r="EU197" s="516"/>
      <c r="EV197" s="516"/>
      <c r="EW197" s="516"/>
      <c r="EX197" s="516"/>
      <c r="EY197" s="516"/>
      <c r="EZ197" s="516"/>
      <c r="FA197" s="516"/>
      <c r="FB197" s="516"/>
      <c r="FC197" s="516"/>
      <c r="FD197" s="516"/>
      <c r="FE197" s="516"/>
      <c r="FF197" s="516"/>
      <c r="FG197" s="516"/>
      <c r="FH197" s="516"/>
      <c r="FI197" s="516"/>
      <c r="FJ197" s="516"/>
      <c r="FK197" s="516"/>
      <c r="FL197" s="516"/>
      <c r="FM197" s="516"/>
      <c r="FN197" s="516"/>
      <c r="FO197" s="516"/>
      <c r="FP197" s="516"/>
      <c r="FQ197" s="516"/>
      <c r="FR197" s="516"/>
      <c r="FS197" s="516"/>
      <c r="FT197" s="516"/>
      <c r="FU197" s="516"/>
      <c r="FV197" s="516"/>
      <c r="FW197" s="516"/>
      <c r="FX197" s="516"/>
      <c r="FY197" s="516"/>
      <c r="FZ197" s="516"/>
      <c r="GA197" s="516"/>
      <c r="GB197" s="516"/>
      <c r="GC197" s="516"/>
      <c r="GD197" s="516"/>
      <c r="GE197" s="516"/>
      <c r="GF197" s="516"/>
      <c r="GG197" s="516"/>
      <c r="GH197" s="516"/>
      <c r="GI197" s="516"/>
      <c r="GJ197" s="516"/>
      <c r="GK197" s="516"/>
      <c r="GL197" s="516"/>
      <c r="GM197" s="516"/>
      <c r="GN197" s="516"/>
      <c r="GO197" s="516"/>
      <c r="GP197" s="516"/>
      <c r="GQ197" s="516"/>
      <c r="GR197" s="516"/>
      <c r="GS197" s="516"/>
      <c r="GT197" s="516"/>
      <c r="GU197" s="516"/>
      <c r="GV197" s="516"/>
      <c r="GW197" s="516"/>
      <c r="GX197" s="516"/>
      <c r="GY197" s="516"/>
      <c r="GZ197" s="516"/>
      <c r="HA197" s="516"/>
      <c r="HB197" s="516"/>
      <c r="HC197" s="516"/>
      <c r="HD197" s="516"/>
      <c r="HE197" s="516"/>
      <c r="HF197" s="516"/>
      <c r="HG197" s="516"/>
      <c r="HH197" s="516"/>
      <c r="HI197" s="516"/>
      <c r="HJ197" s="516"/>
      <c r="HK197" s="516"/>
      <c r="HL197" s="516"/>
      <c r="HM197" s="516"/>
      <c r="HN197" s="516"/>
      <c r="HO197" s="516"/>
      <c r="HP197" s="516"/>
      <c r="HQ197" s="516"/>
      <c r="HR197" s="516"/>
      <c r="HS197" s="516"/>
      <c r="HT197" s="516"/>
      <c r="HU197" s="516"/>
      <c r="HV197" s="516"/>
      <c r="HW197" s="516"/>
      <c r="HX197" s="516"/>
      <c r="HY197" s="516"/>
      <c r="HZ197" s="516"/>
      <c r="IA197" s="516"/>
      <c r="IB197" s="516"/>
      <c r="IC197" s="516"/>
      <c r="ID197" s="516"/>
      <c r="IE197" s="516"/>
      <c r="IF197" s="516"/>
      <c r="IG197" s="516"/>
      <c r="IH197" s="516"/>
      <c r="II197" s="516"/>
      <c r="IJ197" s="516"/>
      <c r="IK197" s="516"/>
      <c r="IL197" s="516"/>
      <c r="IM197" s="516"/>
      <c r="IN197" s="516"/>
      <c r="IO197" s="516"/>
      <c r="IP197" s="516"/>
      <c r="IQ197" s="516"/>
      <c r="IR197" s="516"/>
      <c r="IS197" s="516"/>
      <c r="IT197" s="516"/>
      <c r="IU197" s="516"/>
      <c r="IV197" s="516"/>
      <c r="IW197" s="516"/>
      <c r="IX197" s="516"/>
      <c r="IY197" s="516"/>
      <c r="IZ197" s="516"/>
      <c r="JA197" s="516"/>
      <c r="JB197" s="516"/>
      <c r="JC197" s="516"/>
      <c r="JD197" s="516"/>
      <c r="JE197" s="516"/>
      <c r="JF197" s="516"/>
      <c r="JG197" s="516"/>
      <c r="JH197" s="516"/>
      <c r="JI197" s="516"/>
      <c r="JJ197" s="516"/>
      <c r="JK197" s="516"/>
      <c r="JL197" s="516"/>
      <c r="JM197" s="516"/>
      <c r="JN197" s="516"/>
      <c r="JO197" s="516"/>
      <c r="JP197" s="516"/>
      <c r="JQ197" s="516"/>
      <c r="JR197" s="516"/>
      <c r="JS197" s="516"/>
      <c r="JT197" s="516"/>
      <c r="JU197" s="516"/>
      <c r="JV197" s="516"/>
      <c r="JW197" s="516"/>
      <c r="JX197" s="516"/>
      <c r="JY197" s="516"/>
      <c r="JZ197" s="516"/>
      <c r="KA197" s="516"/>
      <c r="KB197" s="516"/>
      <c r="KC197" s="516"/>
      <c r="KD197" s="516"/>
      <c r="KE197" s="516"/>
      <c r="KF197" s="516"/>
      <c r="KG197" s="516"/>
      <c r="KH197" s="516"/>
      <c r="KI197" s="516"/>
      <c r="KJ197" s="516"/>
      <c r="KK197" s="516"/>
      <c r="KL197" s="516"/>
      <c r="KM197" s="516"/>
      <c r="KN197" s="516"/>
      <c r="KO197" s="516"/>
      <c r="KP197" s="516"/>
      <c r="KQ197" s="516"/>
      <c r="KR197" s="516"/>
      <c r="KS197" s="516"/>
      <c r="KT197" s="516"/>
      <c r="KU197" s="516"/>
      <c r="KV197" s="516"/>
      <c r="KW197" s="516"/>
      <c r="KX197" s="516"/>
      <c r="KY197" s="516"/>
      <c r="KZ197" s="516"/>
      <c r="LA197" s="516"/>
      <c r="LB197" s="516"/>
      <c r="LC197" s="516"/>
      <c r="LD197" s="516"/>
      <c r="LE197" s="516"/>
      <c r="LF197" s="516"/>
      <c r="LG197" s="516"/>
      <c r="LH197" s="516"/>
      <c r="LI197" s="516"/>
      <c r="LJ197" s="516"/>
      <c r="LK197" s="516"/>
      <c r="LL197" s="516"/>
      <c r="LM197" s="516"/>
      <c r="LN197" s="516"/>
      <c r="LO197" s="516"/>
      <c r="LP197" s="516"/>
      <c r="LQ197" s="516"/>
      <c r="LR197" s="516"/>
      <c r="LS197" s="516"/>
      <c r="LT197" s="516"/>
      <c r="LU197" s="516"/>
      <c r="LV197" s="516"/>
      <c r="LW197" s="516"/>
      <c r="LX197" s="516"/>
      <c r="LY197" s="516"/>
      <c r="LZ197" s="516"/>
      <c r="MA197" s="516"/>
      <c r="MB197" s="516"/>
      <c r="MC197" s="516"/>
      <c r="MD197" s="516"/>
      <c r="ME197" s="516"/>
      <c r="MF197" s="516"/>
      <c r="MG197" s="516"/>
      <c r="MH197" s="516"/>
      <c r="MI197" s="516"/>
      <c r="MJ197" s="516"/>
      <c r="MK197" s="516"/>
      <c r="ML197" s="516"/>
      <c r="MM197" s="516"/>
      <c r="MN197" s="516"/>
      <c r="MO197" s="516"/>
      <c r="MP197" s="516"/>
      <c r="MQ197" s="516"/>
      <c r="MR197" s="516"/>
      <c r="MS197" s="516"/>
      <c r="MT197" s="516"/>
      <c r="MU197" s="516"/>
      <c r="MV197" s="516"/>
      <c r="MW197" s="516"/>
      <c r="MX197" s="516"/>
      <c r="MY197" s="516"/>
      <c r="MZ197" s="516"/>
      <c r="NA197" s="516"/>
      <c r="NB197" s="516"/>
      <c r="NC197" s="516"/>
      <c r="ND197" s="516"/>
      <c r="NE197" s="516"/>
      <c r="NF197" s="516"/>
      <c r="NG197" s="516"/>
      <c r="NH197" s="516"/>
      <c r="NI197" s="516"/>
      <c r="NJ197" s="516"/>
      <c r="NK197" s="516"/>
      <c r="NL197" s="516"/>
      <c r="NM197" s="516"/>
      <c r="NN197" s="516"/>
      <c r="NO197" s="516"/>
      <c r="NP197" s="516"/>
      <c r="NQ197" s="516"/>
      <c r="NR197" s="516"/>
      <c r="NS197" s="516"/>
      <c r="NT197" s="516"/>
      <c r="NU197" s="516"/>
      <c r="NV197" s="516"/>
      <c r="NW197" s="516"/>
      <c r="NX197" s="516"/>
      <c r="NY197" s="516"/>
      <c r="NZ197" s="516"/>
      <c r="OA197" s="516"/>
      <c r="OB197" s="516"/>
      <c r="OC197" s="516"/>
      <c r="OD197" s="516"/>
      <c r="OE197" s="516"/>
      <c r="OF197" s="516"/>
      <c r="OG197" s="516"/>
      <c r="OH197" s="516"/>
      <c r="OI197" s="516"/>
      <c r="OJ197" s="516"/>
      <c r="OK197" s="516"/>
      <c r="OL197" s="516"/>
      <c r="OM197" s="516"/>
      <c r="ON197" s="516"/>
      <c r="OO197" s="516"/>
      <c r="OP197" s="516"/>
      <c r="OQ197" s="516"/>
      <c r="OR197" s="516"/>
      <c r="OS197" s="516"/>
      <c r="OT197" s="516"/>
      <c r="OU197" s="516"/>
      <c r="OV197" s="516"/>
      <c r="OW197" s="516"/>
      <c r="OX197" s="516"/>
      <c r="OY197" s="516"/>
      <c r="OZ197" s="516"/>
      <c r="PA197" s="516"/>
      <c r="PB197" s="516"/>
      <c r="PC197" s="516"/>
      <c r="PD197" s="516"/>
      <c r="PE197" s="516"/>
      <c r="PF197" s="516"/>
      <c r="PG197" s="516"/>
      <c r="PH197" s="516"/>
      <c r="PI197" s="516"/>
      <c r="PJ197" s="516"/>
      <c r="PK197" s="516"/>
      <c r="PL197" s="516"/>
      <c r="PM197" s="516"/>
      <c r="PN197" s="516"/>
      <c r="PO197" s="516"/>
      <c r="PP197" s="516"/>
      <c r="PQ197" s="516"/>
      <c r="PR197" s="516"/>
      <c r="PS197" s="516"/>
      <c r="PT197" s="516"/>
      <c r="PU197" s="516"/>
      <c r="PV197" s="516"/>
      <c r="PW197" s="516"/>
      <c r="PX197" s="516"/>
      <c r="PY197" s="516"/>
      <c r="PZ197" s="516"/>
      <c r="QA197" s="516"/>
      <c r="QB197" s="516"/>
      <c r="QC197" s="516"/>
      <c r="QD197" s="516"/>
      <c r="QE197" s="516"/>
      <c r="QF197" s="516"/>
      <c r="QG197" s="516"/>
      <c r="QH197" s="516"/>
      <c r="QI197" s="516"/>
      <c r="QJ197" s="516"/>
      <c r="QK197" s="516"/>
      <c r="QL197" s="516"/>
      <c r="QM197" s="516"/>
      <c r="QN197" s="516"/>
      <c r="QO197" s="516"/>
      <c r="QP197" s="516"/>
      <c r="QQ197" s="516"/>
      <c r="QR197" s="516"/>
      <c r="QS197" s="516"/>
      <c r="QT197" s="516"/>
      <c r="QU197" s="516"/>
      <c r="QV197" s="516"/>
      <c r="QW197" s="516"/>
      <c r="QX197" s="516"/>
      <c r="QY197" s="516"/>
      <c r="QZ197" s="516"/>
      <c r="RA197" s="516"/>
      <c r="RB197" s="516"/>
      <c r="RC197" s="516"/>
      <c r="RD197" s="516"/>
      <c r="RE197" s="516"/>
      <c r="RF197" s="516"/>
      <c r="RG197" s="516"/>
    </row>
    <row r="198" spans="5:475" x14ac:dyDescent="0.25">
      <c r="E198" s="516"/>
      <c r="F198" s="516"/>
      <c r="G198" s="516"/>
      <c r="H198" s="516"/>
      <c r="I198" s="516"/>
      <c r="J198" s="516"/>
      <c r="K198" s="516"/>
      <c r="L198" s="516"/>
      <c r="M198" s="516"/>
      <c r="N198" s="516"/>
      <c r="O198" s="516"/>
      <c r="P198" s="516"/>
      <c r="Q198" s="516"/>
      <c r="R198" s="516"/>
      <c r="S198" s="516"/>
      <c r="T198" s="516"/>
      <c r="U198" s="516"/>
      <c r="V198" s="516"/>
      <c r="W198" s="516"/>
      <c r="X198" s="516"/>
      <c r="Y198" s="516"/>
      <c r="Z198" s="516"/>
      <c r="AA198" s="516"/>
      <c r="AB198" s="516"/>
      <c r="AC198" s="516"/>
      <c r="AD198" s="516"/>
      <c r="AE198" s="516"/>
      <c r="AF198" s="516"/>
      <c r="AG198" s="516"/>
      <c r="AH198" s="516"/>
      <c r="AI198" s="516"/>
      <c r="AJ198" s="516"/>
      <c r="AK198" s="516"/>
      <c r="AL198" s="516"/>
      <c r="AM198" s="516"/>
      <c r="AN198" s="516"/>
      <c r="AO198" s="516"/>
      <c r="AP198" s="516"/>
      <c r="AQ198" s="516"/>
      <c r="AR198" s="516"/>
      <c r="AS198" s="516"/>
      <c r="AT198" s="516"/>
      <c r="AU198" s="516"/>
      <c r="AV198" s="516"/>
      <c r="AW198" s="516"/>
      <c r="AX198" s="516"/>
      <c r="AY198" s="516"/>
      <c r="AZ198" s="516"/>
      <c r="BA198" s="516"/>
      <c r="BB198" s="516"/>
      <c r="BC198" s="516"/>
      <c r="BD198" s="516"/>
      <c r="BE198" s="516"/>
      <c r="BF198" s="516"/>
      <c r="BG198" s="516"/>
      <c r="BH198" s="516"/>
      <c r="BI198" s="516"/>
      <c r="BJ198" s="516"/>
      <c r="BK198" s="516"/>
      <c r="BL198" s="516"/>
      <c r="BM198" s="516"/>
      <c r="BN198" s="516"/>
      <c r="BO198" s="516"/>
      <c r="BP198" s="516"/>
      <c r="BQ198" s="516"/>
      <c r="BR198" s="516"/>
      <c r="BS198" s="516"/>
      <c r="BT198" s="516"/>
      <c r="BU198" s="516"/>
      <c r="BV198" s="516"/>
      <c r="BW198" s="516"/>
      <c r="BX198" s="516"/>
      <c r="BY198" s="516"/>
      <c r="BZ198" s="516"/>
      <c r="CA198" s="516"/>
      <c r="CB198" s="516"/>
      <c r="CC198" s="516"/>
      <c r="CD198" s="516"/>
      <c r="CE198" s="516"/>
      <c r="CF198" s="516"/>
      <c r="CG198" s="516"/>
      <c r="CH198" s="516"/>
      <c r="CI198" s="516"/>
      <c r="CJ198" s="516"/>
      <c r="CK198" s="516"/>
      <c r="CL198" s="516"/>
      <c r="CM198" s="516"/>
      <c r="CN198" s="516"/>
      <c r="CO198" s="516"/>
      <c r="CP198" s="516"/>
      <c r="CQ198" s="516"/>
      <c r="CR198" s="516"/>
      <c r="CS198" s="516"/>
      <c r="CT198" s="516"/>
      <c r="CU198" s="516"/>
      <c r="CV198" s="516"/>
      <c r="CW198" s="516"/>
      <c r="CX198" s="516"/>
      <c r="CY198" s="516"/>
      <c r="CZ198" s="516"/>
      <c r="DA198" s="516"/>
      <c r="DB198" s="516"/>
      <c r="DC198" s="516"/>
      <c r="DD198" s="516"/>
      <c r="DE198" s="516"/>
      <c r="DF198" s="516"/>
      <c r="DG198" s="516"/>
      <c r="DH198" s="516"/>
      <c r="DI198" s="516"/>
      <c r="DJ198" s="516"/>
      <c r="DK198" s="516"/>
      <c r="DL198" s="516"/>
      <c r="DM198" s="516"/>
      <c r="DN198" s="516"/>
      <c r="DO198" s="516"/>
      <c r="DP198" s="516"/>
      <c r="DQ198" s="516"/>
      <c r="DR198" s="516"/>
      <c r="DS198" s="516"/>
      <c r="DT198" s="516"/>
      <c r="DU198" s="516"/>
      <c r="DV198" s="516"/>
      <c r="DW198" s="516"/>
      <c r="DX198" s="516"/>
      <c r="DY198" s="516"/>
      <c r="DZ198" s="516"/>
      <c r="EA198" s="516"/>
      <c r="EB198" s="516"/>
      <c r="EC198" s="516"/>
      <c r="ED198" s="516"/>
      <c r="EE198" s="516"/>
      <c r="EF198" s="516"/>
      <c r="EG198" s="516"/>
      <c r="EH198" s="516"/>
      <c r="EI198" s="516"/>
      <c r="EJ198" s="516"/>
      <c r="EK198" s="516"/>
      <c r="EL198" s="516"/>
      <c r="EM198" s="516"/>
      <c r="EN198" s="516"/>
      <c r="EO198" s="516"/>
      <c r="EP198" s="516"/>
      <c r="EQ198" s="516"/>
      <c r="ER198" s="516"/>
      <c r="ES198" s="516"/>
      <c r="ET198" s="516"/>
      <c r="EU198" s="516"/>
      <c r="EV198" s="516"/>
      <c r="EW198" s="516"/>
      <c r="EX198" s="516"/>
      <c r="EY198" s="516"/>
      <c r="EZ198" s="516"/>
      <c r="FA198" s="516"/>
      <c r="FB198" s="516"/>
      <c r="FC198" s="516"/>
      <c r="FD198" s="516"/>
      <c r="FE198" s="516"/>
      <c r="FF198" s="516"/>
      <c r="FG198" s="516"/>
      <c r="FH198" s="516"/>
      <c r="FI198" s="516"/>
      <c r="FJ198" s="516"/>
      <c r="FK198" s="516"/>
      <c r="FL198" s="516"/>
      <c r="FM198" s="516"/>
      <c r="FN198" s="516"/>
      <c r="FO198" s="516"/>
      <c r="FP198" s="516"/>
      <c r="FQ198" s="516"/>
      <c r="FR198" s="516"/>
      <c r="FS198" s="516"/>
      <c r="FT198" s="516"/>
      <c r="FU198" s="516"/>
      <c r="FV198" s="516"/>
      <c r="FW198" s="516"/>
      <c r="FX198" s="516"/>
      <c r="FY198" s="516"/>
      <c r="FZ198" s="516"/>
      <c r="GA198" s="516"/>
      <c r="GB198" s="516"/>
      <c r="GC198" s="516"/>
      <c r="GD198" s="516"/>
      <c r="GE198" s="516"/>
      <c r="GF198" s="516"/>
      <c r="GG198" s="516"/>
      <c r="GH198" s="516"/>
      <c r="GI198" s="516"/>
      <c r="GJ198" s="516"/>
      <c r="GK198" s="516"/>
      <c r="GL198" s="516"/>
      <c r="GM198" s="516"/>
      <c r="GN198" s="516"/>
      <c r="GO198" s="516"/>
      <c r="GP198" s="516"/>
      <c r="GQ198" s="516"/>
      <c r="GR198" s="516"/>
      <c r="GS198" s="516"/>
      <c r="GT198" s="516"/>
      <c r="GU198" s="516"/>
      <c r="GV198" s="516"/>
      <c r="GW198" s="516"/>
      <c r="GX198" s="516"/>
      <c r="GY198" s="516"/>
      <c r="GZ198" s="516"/>
      <c r="HA198" s="516"/>
      <c r="HB198" s="516"/>
      <c r="HC198" s="516"/>
      <c r="HD198" s="516"/>
      <c r="HE198" s="516"/>
      <c r="HF198" s="516"/>
      <c r="HG198" s="516"/>
      <c r="HH198" s="516"/>
      <c r="HI198" s="516"/>
      <c r="HJ198" s="516"/>
      <c r="HK198" s="516"/>
      <c r="HL198" s="516"/>
      <c r="HM198" s="516"/>
      <c r="HN198" s="516"/>
      <c r="HO198" s="516"/>
      <c r="HP198" s="516"/>
      <c r="HQ198" s="516"/>
      <c r="HR198" s="516"/>
      <c r="HS198" s="516"/>
      <c r="HT198" s="516"/>
      <c r="HU198" s="516"/>
      <c r="HV198" s="516"/>
      <c r="HW198" s="516"/>
      <c r="HX198" s="516"/>
      <c r="HY198" s="516"/>
      <c r="HZ198" s="516"/>
      <c r="IA198" s="516"/>
      <c r="IB198" s="516"/>
      <c r="IC198" s="516"/>
      <c r="ID198" s="516"/>
      <c r="IE198" s="516"/>
      <c r="IF198" s="516"/>
      <c r="IG198" s="516"/>
      <c r="IH198" s="516"/>
      <c r="II198" s="516"/>
      <c r="IJ198" s="516"/>
      <c r="IK198" s="516"/>
      <c r="IL198" s="516"/>
      <c r="IM198" s="516"/>
      <c r="IN198" s="516"/>
      <c r="IO198" s="516"/>
      <c r="IP198" s="516"/>
      <c r="IQ198" s="516"/>
      <c r="IR198" s="516"/>
      <c r="IS198" s="516"/>
      <c r="IT198" s="516"/>
      <c r="IU198" s="516"/>
      <c r="IV198" s="516"/>
      <c r="IW198" s="516"/>
      <c r="IX198" s="516"/>
      <c r="IY198" s="516"/>
      <c r="IZ198" s="516"/>
      <c r="JA198" s="516"/>
      <c r="JB198" s="516"/>
      <c r="JC198" s="516"/>
      <c r="JD198" s="516"/>
      <c r="JE198" s="516"/>
      <c r="JF198" s="516"/>
      <c r="JG198" s="516"/>
      <c r="JH198" s="516"/>
      <c r="JI198" s="516"/>
      <c r="JJ198" s="516"/>
      <c r="JK198" s="516"/>
      <c r="JL198" s="516"/>
      <c r="JM198" s="516"/>
      <c r="JN198" s="516"/>
      <c r="JO198" s="516"/>
      <c r="JP198" s="516"/>
      <c r="JQ198" s="516"/>
      <c r="JR198" s="516"/>
      <c r="JS198" s="516"/>
      <c r="JT198" s="516"/>
      <c r="JU198" s="516"/>
      <c r="JV198" s="516"/>
      <c r="JW198" s="516"/>
      <c r="JX198" s="516"/>
      <c r="JY198" s="516"/>
      <c r="JZ198" s="516"/>
      <c r="KA198" s="516"/>
      <c r="KB198" s="516"/>
      <c r="KC198" s="516"/>
      <c r="KD198" s="516"/>
      <c r="KE198" s="516"/>
      <c r="KF198" s="516"/>
      <c r="KG198" s="516"/>
      <c r="KH198" s="516"/>
      <c r="KI198" s="516"/>
      <c r="KJ198" s="516"/>
      <c r="KK198" s="516"/>
      <c r="KL198" s="516"/>
      <c r="KM198" s="516"/>
      <c r="KN198" s="516"/>
      <c r="KO198" s="516"/>
      <c r="KP198" s="516"/>
      <c r="KQ198" s="516"/>
      <c r="KR198" s="516"/>
      <c r="KS198" s="516"/>
      <c r="KT198" s="516"/>
      <c r="KU198" s="516"/>
      <c r="KV198" s="516"/>
      <c r="KW198" s="516"/>
      <c r="KX198" s="516"/>
      <c r="KY198" s="516"/>
      <c r="KZ198" s="516"/>
      <c r="LA198" s="516"/>
      <c r="LB198" s="516"/>
      <c r="LC198" s="516"/>
      <c r="LD198" s="516"/>
      <c r="LE198" s="516"/>
      <c r="LF198" s="516"/>
      <c r="LG198" s="516"/>
      <c r="LH198" s="516"/>
      <c r="LI198" s="516"/>
      <c r="LJ198" s="516"/>
      <c r="LK198" s="516"/>
      <c r="LL198" s="516"/>
      <c r="LM198" s="516"/>
      <c r="LN198" s="516"/>
      <c r="LO198" s="516"/>
      <c r="LP198" s="516"/>
      <c r="LQ198" s="516"/>
      <c r="LR198" s="516"/>
      <c r="LS198" s="516"/>
      <c r="LT198" s="516"/>
      <c r="LU198" s="516"/>
      <c r="LV198" s="516"/>
      <c r="LW198" s="516"/>
      <c r="LX198" s="516"/>
      <c r="LY198" s="516"/>
      <c r="LZ198" s="516"/>
      <c r="MA198" s="516"/>
      <c r="MB198" s="516"/>
      <c r="MC198" s="516"/>
      <c r="MD198" s="516"/>
      <c r="ME198" s="516"/>
      <c r="MF198" s="516"/>
      <c r="MG198" s="516"/>
      <c r="MH198" s="516"/>
      <c r="MI198" s="516"/>
      <c r="MJ198" s="516"/>
      <c r="MK198" s="516"/>
      <c r="ML198" s="516"/>
      <c r="MM198" s="516"/>
      <c r="MN198" s="516"/>
      <c r="MO198" s="516"/>
      <c r="MP198" s="516"/>
      <c r="MQ198" s="516"/>
      <c r="MR198" s="516"/>
      <c r="MS198" s="516"/>
      <c r="MT198" s="516"/>
      <c r="MU198" s="516"/>
      <c r="MV198" s="516"/>
      <c r="MW198" s="516"/>
      <c r="MX198" s="516"/>
      <c r="MY198" s="516"/>
      <c r="MZ198" s="516"/>
      <c r="NA198" s="516"/>
      <c r="NB198" s="516"/>
      <c r="NC198" s="516"/>
      <c r="ND198" s="516"/>
      <c r="NE198" s="516"/>
      <c r="NF198" s="516"/>
      <c r="NG198" s="516"/>
      <c r="NH198" s="516"/>
      <c r="NI198" s="516"/>
      <c r="NJ198" s="516"/>
      <c r="NK198" s="516"/>
      <c r="NL198" s="516"/>
      <c r="NM198" s="516"/>
      <c r="NN198" s="516"/>
      <c r="NO198" s="516"/>
      <c r="NP198" s="516"/>
      <c r="NQ198" s="516"/>
      <c r="NR198" s="516"/>
      <c r="NS198" s="516"/>
      <c r="NT198" s="516"/>
      <c r="NU198" s="516"/>
      <c r="NV198" s="516"/>
      <c r="NW198" s="516"/>
      <c r="NX198" s="516"/>
      <c r="NY198" s="516"/>
      <c r="NZ198" s="516"/>
      <c r="OA198" s="516"/>
      <c r="OB198" s="516"/>
      <c r="OC198" s="516"/>
      <c r="OD198" s="516"/>
      <c r="OE198" s="516"/>
      <c r="OF198" s="516"/>
      <c r="OG198" s="516"/>
      <c r="OH198" s="516"/>
      <c r="OI198" s="516"/>
      <c r="OJ198" s="516"/>
      <c r="OK198" s="516"/>
      <c r="OL198" s="516"/>
      <c r="OM198" s="516"/>
      <c r="ON198" s="516"/>
      <c r="OO198" s="516"/>
      <c r="OP198" s="516"/>
      <c r="OQ198" s="516"/>
      <c r="OR198" s="516"/>
      <c r="OS198" s="516"/>
      <c r="OT198" s="516"/>
      <c r="OU198" s="516"/>
      <c r="OV198" s="516"/>
      <c r="OW198" s="516"/>
      <c r="OX198" s="516"/>
      <c r="OY198" s="516"/>
      <c r="OZ198" s="516"/>
      <c r="PA198" s="516"/>
      <c r="PB198" s="516"/>
      <c r="PC198" s="516"/>
      <c r="PD198" s="516"/>
      <c r="PE198" s="516"/>
      <c r="PF198" s="516"/>
      <c r="PG198" s="516"/>
      <c r="PH198" s="516"/>
      <c r="PI198" s="516"/>
      <c r="PJ198" s="516"/>
      <c r="PK198" s="516"/>
      <c r="PL198" s="516"/>
      <c r="PM198" s="516"/>
      <c r="PN198" s="516"/>
      <c r="PO198" s="516"/>
      <c r="PP198" s="516"/>
      <c r="PQ198" s="516"/>
      <c r="PR198" s="516"/>
      <c r="PS198" s="516"/>
      <c r="PT198" s="516"/>
      <c r="PU198" s="516"/>
      <c r="PV198" s="516"/>
      <c r="PW198" s="516"/>
      <c r="PX198" s="516"/>
      <c r="PY198" s="516"/>
      <c r="PZ198" s="516"/>
      <c r="QA198" s="516"/>
      <c r="QB198" s="516"/>
      <c r="QC198" s="516"/>
      <c r="QD198" s="516"/>
      <c r="QE198" s="516"/>
      <c r="QF198" s="516"/>
      <c r="QG198" s="516"/>
      <c r="QH198" s="516"/>
      <c r="QI198" s="516"/>
      <c r="QJ198" s="516"/>
      <c r="QK198" s="516"/>
      <c r="QL198" s="516"/>
      <c r="QM198" s="516"/>
      <c r="QN198" s="516"/>
      <c r="QO198" s="516"/>
      <c r="QP198" s="516"/>
      <c r="QQ198" s="516"/>
      <c r="QR198" s="516"/>
      <c r="QS198" s="516"/>
      <c r="QT198" s="516"/>
      <c r="QU198" s="516"/>
      <c r="QV198" s="516"/>
      <c r="QW198" s="516"/>
      <c r="QX198" s="516"/>
      <c r="QY198" s="516"/>
      <c r="QZ198" s="516"/>
      <c r="RA198" s="516"/>
      <c r="RB198" s="516"/>
      <c r="RC198" s="516"/>
      <c r="RD198" s="516"/>
      <c r="RE198" s="516"/>
      <c r="RF198" s="516"/>
      <c r="RG198" s="516"/>
    </row>
    <row r="199" spans="5:475" x14ac:dyDescent="0.25">
      <c r="E199" s="516"/>
      <c r="F199" s="516"/>
      <c r="G199" s="516"/>
      <c r="H199" s="516"/>
      <c r="I199" s="516"/>
      <c r="J199" s="516"/>
      <c r="K199" s="516"/>
      <c r="L199" s="516"/>
      <c r="M199" s="516"/>
      <c r="N199" s="516"/>
      <c r="O199" s="516"/>
      <c r="P199" s="516"/>
      <c r="Q199" s="516"/>
      <c r="R199" s="516"/>
      <c r="S199" s="516"/>
      <c r="T199" s="516"/>
      <c r="U199" s="516"/>
      <c r="V199" s="516"/>
      <c r="W199" s="516"/>
      <c r="X199" s="516"/>
      <c r="Y199" s="516"/>
      <c r="Z199" s="516"/>
      <c r="AA199" s="516"/>
      <c r="AB199" s="516"/>
      <c r="AC199" s="516"/>
      <c r="AD199" s="516"/>
      <c r="AE199" s="516"/>
      <c r="AF199" s="516"/>
      <c r="AG199" s="516"/>
      <c r="AH199" s="516"/>
      <c r="AI199" s="516"/>
      <c r="AJ199" s="516"/>
      <c r="AK199" s="516"/>
      <c r="AL199" s="516"/>
      <c r="AM199" s="516"/>
      <c r="AN199" s="516"/>
      <c r="AO199" s="516"/>
      <c r="AP199" s="516"/>
      <c r="AQ199" s="516"/>
      <c r="AR199" s="516"/>
      <c r="AS199" s="516"/>
      <c r="AT199" s="516"/>
      <c r="AU199" s="516"/>
      <c r="AV199" s="516"/>
      <c r="AW199" s="516"/>
      <c r="AX199" s="516"/>
      <c r="AY199" s="516"/>
      <c r="AZ199" s="516"/>
      <c r="BA199" s="516"/>
      <c r="BB199" s="516"/>
      <c r="BC199" s="516"/>
      <c r="BD199" s="516"/>
      <c r="BE199" s="516"/>
      <c r="BF199" s="516"/>
      <c r="BG199" s="516"/>
      <c r="BH199" s="516"/>
      <c r="BI199" s="516"/>
      <c r="BJ199" s="516"/>
      <c r="BK199" s="516"/>
      <c r="BL199" s="516"/>
      <c r="BM199" s="516"/>
      <c r="BN199" s="516"/>
      <c r="BO199" s="516"/>
      <c r="BP199" s="516"/>
      <c r="BQ199" s="516"/>
      <c r="BR199" s="516"/>
      <c r="BS199" s="516"/>
      <c r="BT199" s="516"/>
      <c r="BU199" s="516"/>
      <c r="BV199" s="516"/>
      <c r="BW199" s="516"/>
      <c r="BX199" s="516"/>
      <c r="BY199" s="516"/>
      <c r="BZ199" s="516"/>
      <c r="CA199" s="516"/>
      <c r="CB199" s="516"/>
      <c r="CC199" s="516"/>
      <c r="CD199" s="516"/>
      <c r="CE199" s="516"/>
      <c r="CF199" s="516"/>
      <c r="CG199" s="516"/>
      <c r="CH199" s="516"/>
      <c r="CI199" s="516"/>
      <c r="CJ199" s="516"/>
      <c r="CK199" s="516"/>
      <c r="CL199" s="516"/>
      <c r="CM199" s="516"/>
      <c r="CN199" s="516"/>
      <c r="CO199" s="516"/>
      <c r="CP199" s="516"/>
      <c r="CQ199" s="516"/>
      <c r="CR199" s="516"/>
      <c r="CS199" s="516"/>
      <c r="CT199" s="516"/>
      <c r="CU199" s="516"/>
      <c r="CV199" s="516"/>
      <c r="CW199" s="516"/>
      <c r="CX199" s="516"/>
      <c r="CY199" s="516"/>
      <c r="CZ199" s="516"/>
      <c r="DA199" s="516"/>
      <c r="DB199" s="516"/>
      <c r="DC199" s="516"/>
      <c r="DD199" s="516"/>
      <c r="DE199" s="516"/>
      <c r="DF199" s="516"/>
      <c r="DG199" s="516"/>
      <c r="DH199" s="516"/>
      <c r="DI199" s="516"/>
      <c r="DJ199" s="516"/>
      <c r="DK199" s="516"/>
      <c r="DL199" s="516"/>
      <c r="DM199" s="516"/>
      <c r="DN199" s="516"/>
      <c r="DO199" s="516"/>
      <c r="DP199" s="516"/>
      <c r="DQ199" s="516"/>
      <c r="DR199" s="516"/>
      <c r="DS199" s="516"/>
      <c r="DT199" s="516"/>
      <c r="DU199" s="516"/>
      <c r="DV199" s="516"/>
      <c r="DW199" s="516"/>
      <c r="DX199" s="516"/>
      <c r="DY199" s="516"/>
      <c r="DZ199" s="516"/>
      <c r="EA199" s="516"/>
      <c r="EB199" s="516"/>
      <c r="EC199" s="516"/>
      <c r="ED199" s="516"/>
      <c r="EE199" s="516"/>
      <c r="EF199" s="516"/>
      <c r="EG199" s="516"/>
      <c r="EH199" s="516"/>
      <c r="EI199" s="516"/>
      <c r="EJ199" s="516"/>
      <c r="EK199" s="516"/>
      <c r="EL199" s="516"/>
      <c r="EM199" s="516"/>
      <c r="EN199" s="516"/>
      <c r="EO199" s="516"/>
      <c r="EP199" s="516"/>
      <c r="EQ199" s="516"/>
      <c r="ER199" s="516"/>
      <c r="ES199" s="516"/>
      <c r="ET199" s="516"/>
      <c r="EU199" s="516"/>
      <c r="EV199" s="516"/>
      <c r="EW199" s="516"/>
      <c r="EX199" s="516"/>
      <c r="EY199" s="516"/>
      <c r="EZ199" s="516"/>
      <c r="FA199" s="516"/>
      <c r="FB199" s="516"/>
      <c r="FC199" s="516"/>
      <c r="FD199" s="516"/>
      <c r="FE199" s="516"/>
      <c r="FF199" s="516"/>
      <c r="FG199" s="516"/>
      <c r="FH199" s="516"/>
      <c r="FI199" s="516"/>
      <c r="FJ199" s="516"/>
      <c r="FK199" s="516"/>
      <c r="FL199" s="516"/>
      <c r="FM199" s="516"/>
      <c r="FN199" s="516"/>
      <c r="FO199" s="516"/>
      <c r="FP199" s="516"/>
      <c r="FQ199" s="516"/>
      <c r="FR199" s="516"/>
      <c r="FS199" s="516"/>
      <c r="FT199" s="516"/>
      <c r="FU199" s="516"/>
      <c r="FV199" s="516"/>
      <c r="FW199" s="516"/>
      <c r="FX199" s="516"/>
      <c r="FY199" s="516"/>
      <c r="FZ199" s="516"/>
      <c r="GA199" s="516"/>
      <c r="GB199" s="516"/>
      <c r="GC199" s="516"/>
      <c r="GD199" s="516"/>
      <c r="GE199" s="516"/>
      <c r="GF199" s="516"/>
      <c r="GG199" s="516"/>
      <c r="GH199" s="516"/>
      <c r="GI199" s="516"/>
      <c r="GJ199" s="516"/>
      <c r="GK199" s="516"/>
      <c r="GL199" s="516"/>
      <c r="GM199" s="516"/>
      <c r="GN199" s="516"/>
      <c r="GO199" s="516"/>
      <c r="GP199" s="516"/>
      <c r="GQ199" s="516"/>
      <c r="GR199" s="516"/>
      <c r="GS199" s="516"/>
      <c r="GT199" s="516"/>
      <c r="GU199" s="516"/>
      <c r="GV199" s="516"/>
      <c r="GW199" s="516"/>
      <c r="GX199" s="516"/>
      <c r="GY199" s="516"/>
      <c r="GZ199" s="516"/>
      <c r="HA199" s="516"/>
      <c r="HB199" s="516"/>
      <c r="HC199" s="516"/>
      <c r="HD199" s="516"/>
      <c r="HE199" s="516"/>
      <c r="HF199" s="516"/>
      <c r="HG199" s="516"/>
      <c r="HH199" s="516"/>
      <c r="HI199" s="516"/>
      <c r="HJ199" s="516"/>
      <c r="HK199" s="516"/>
      <c r="HL199" s="516"/>
      <c r="HM199" s="516"/>
      <c r="HN199" s="516"/>
      <c r="HO199" s="516"/>
      <c r="HP199" s="516"/>
      <c r="HQ199" s="516"/>
      <c r="HR199" s="516"/>
      <c r="HS199" s="516"/>
      <c r="HT199" s="516"/>
      <c r="HU199" s="516"/>
      <c r="HV199" s="516"/>
      <c r="HW199" s="516"/>
      <c r="HX199" s="516"/>
      <c r="HY199" s="516"/>
      <c r="HZ199" s="516"/>
      <c r="IA199" s="516"/>
      <c r="IB199" s="516"/>
      <c r="IC199" s="516"/>
      <c r="ID199" s="516"/>
      <c r="IE199" s="516"/>
      <c r="IF199" s="516"/>
      <c r="IG199" s="516"/>
      <c r="IH199" s="516"/>
      <c r="II199" s="516"/>
      <c r="IJ199" s="516"/>
      <c r="IK199" s="516"/>
      <c r="IL199" s="516"/>
      <c r="IM199" s="516"/>
      <c r="IN199" s="516"/>
      <c r="IO199" s="516"/>
      <c r="IP199" s="516"/>
      <c r="IQ199" s="516"/>
      <c r="IR199" s="516"/>
      <c r="IS199" s="516"/>
      <c r="IT199" s="516"/>
      <c r="IU199" s="516"/>
      <c r="IV199" s="516"/>
      <c r="IW199" s="516"/>
      <c r="IX199" s="516"/>
      <c r="IY199" s="516"/>
      <c r="IZ199" s="516"/>
      <c r="JA199" s="516"/>
      <c r="JB199" s="516"/>
      <c r="JC199" s="516"/>
      <c r="JD199" s="516"/>
      <c r="JE199" s="516"/>
      <c r="JF199" s="516"/>
      <c r="JG199" s="516"/>
      <c r="JH199" s="516"/>
      <c r="JI199" s="516"/>
      <c r="JJ199" s="516"/>
      <c r="JK199" s="516"/>
      <c r="JL199" s="516"/>
      <c r="JM199" s="516"/>
      <c r="JN199" s="516"/>
      <c r="JO199" s="516"/>
      <c r="JP199" s="516"/>
      <c r="JQ199" s="516"/>
      <c r="JR199" s="516"/>
      <c r="JS199" s="516"/>
      <c r="JT199" s="516"/>
      <c r="JU199" s="516"/>
      <c r="JV199" s="516"/>
      <c r="JW199" s="516"/>
      <c r="JX199" s="516"/>
      <c r="JY199" s="516"/>
      <c r="JZ199" s="516"/>
      <c r="KA199" s="516"/>
      <c r="KB199" s="516"/>
      <c r="KC199" s="516"/>
      <c r="KD199" s="516"/>
      <c r="KE199" s="516"/>
      <c r="KF199" s="516"/>
      <c r="KG199" s="516"/>
      <c r="KH199" s="516"/>
      <c r="KI199" s="516"/>
      <c r="KJ199" s="516"/>
      <c r="KK199" s="516"/>
      <c r="KL199" s="516"/>
      <c r="KM199" s="516"/>
      <c r="KN199" s="516"/>
      <c r="KO199" s="516"/>
      <c r="KP199" s="516"/>
      <c r="KQ199" s="516"/>
      <c r="KR199" s="516"/>
      <c r="KS199" s="516"/>
      <c r="KT199" s="516"/>
      <c r="KU199" s="516"/>
      <c r="KV199" s="516"/>
      <c r="KW199" s="516"/>
      <c r="KX199" s="516"/>
      <c r="KY199" s="516"/>
      <c r="KZ199" s="516"/>
      <c r="LA199" s="516"/>
      <c r="LB199" s="516"/>
      <c r="LC199" s="516"/>
      <c r="LD199" s="516"/>
      <c r="LE199" s="516"/>
      <c r="LF199" s="516"/>
      <c r="LG199" s="516"/>
      <c r="LH199" s="516"/>
      <c r="LI199" s="516"/>
      <c r="LJ199" s="516"/>
      <c r="LK199" s="516"/>
      <c r="LL199" s="516"/>
      <c r="LM199" s="516"/>
      <c r="LN199" s="516"/>
      <c r="LO199" s="516"/>
      <c r="LP199" s="516"/>
      <c r="LQ199" s="516"/>
      <c r="LR199" s="516"/>
      <c r="LS199" s="516"/>
      <c r="LT199" s="516"/>
      <c r="LU199" s="516"/>
      <c r="LV199" s="516"/>
      <c r="LW199" s="516"/>
      <c r="LX199" s="516"/>
      <c r="LY199" s="516"/>
      <c r="LZ199" s="516"/>
      <c r="MA199" s="516"/>
      <c r="MB199" s="516"/>
      <c r="MC199" s="516"/>
      <c r="MD199" s="516"/>
      <c r="ME199" s="516"/>
      <c r="MF199" s="516"/>
      <c r="MG199" s="516"/>
      <c r="MH199" s="516"/>
      <c r="MI199" s="516"/>
      <c r="MJ199" s="516"/>
      <c r="MK199" s="516"/>
      <c r="ML199" s="516"/>
      <c r="MM199" s="516"/>
      <c r="MN199" s="516"/>
      <c r="MO199" s="516"/>
      <c r="MP199" s="516"/>
      <c r="MQ199" s="516"/>
      <c r="MR199" s="516"/>
      <c r="MS199" s="516"/>
      <c r="MT199" s="516"/>
      <c r="MU199" s="516"/>
      <c r="MV199" s="516"/>
      <c r="MW199" s="516"/>
      <c r="MX199" s="516"/>
      <c r="MY199" s="516"/>
      <c r="MZ199" s="516"/>
      <c r="NA199" s="516"/>
      <c r="NB199" s="516"/>
      <c r="NC199" s="516"/>
      <c r="ND199" s="516"/>
      <c r="NE199" s="516"/>
      <c r="NF199" s="516"/>
      <c r="NG199" s="516"/>
      <c r="NH199" s="516"/>
      <c r="NI199" s="516"/>
      <c r="NJ199" s="516"/>
      <c r="NK199" s="516"/>
      <c r="NL199" s="516"/>
      <c r="NM199" s="516"/>
      <c r="NN199" s="516"/>
      <c r="NO199" s="516"/>
      <c r="NP199" s="516"/>
      <c r="NQ199" s="516"/>
      <c r="NR199" s="516"/>
      <c r="NS199" s="516"/>
      <c r="NT199" s="516"/>
      <c r="NU199" s="516"/>
      <c r="NV199" s="516"/>
      <c r="NW199" s="516"/>
      <c r="NX199" s="516"/>
      <c r="NY199" s="516"/>
      <c r="NZ199" s="516"/>
      <c r="OA199" s="516"/>
      <c r="OB199" s="516"/>
      <c r="OC199" s="516"/>
      <c r="OD199" s="516"/>
      <c r="OE199" s="516"/>
      <c r="OF199" s="516"/>
      <c r="OG199" s="516"/>
      <c r="OH199" s="516"/>
      <c r="OI199" s="516"/>
      <c r="OJ199" s="516"/>
      <c r="OK199" s="516"/>
      <c r="OL199" s="516"/>
      <c r="OM199" s="516"/>
      <c r="ON199" s="516"/>
      <c r="OO199" s="516"/>
      <c r="OP199" s="516"/>
      <c r="OQ199" s="516"/>
      <c r="OR199" s="516"/>
      <c r="OS199" s="516"/>
      <c r="OT199" s="516"/>
      <c r="OU199" s="516"/>
      <c r="OV199" s="516"/>
      <c r="OW199" s="516"/>
      <c r="OX199" s="516"/>
      <c r="OY199" s="516"/>
      <c r="OZ199" s="516"/>
      <c r="PA199" s="516"/>
      <c r="PB199" s="516"/>
      <c r="PC199" s="516"/>
      <c r="PD199" s="516"/>
      <c r="PE199" s="516"/>
      <c r="PF199" s="516"/>
      <c r="PG199" s="516"/>
      <c r="PH199" s="516"/>
      <c r="PI199" s="516"/>
      <c r="PJ199" s="516"/>
      <c r="PK199" s="516"/>
      <c r="PL199" s="516"/>
      <c r="PM199" s="516"/>
      <c r="PN199" s="516"/>
      <c r="PO199" s="516"/>
      <c r="PP199" s="516"/>
      <c r="PQ199" s="516"/>
      <c r="PR199" s="516"/>
      <c r="PS199" s="516"/>
      <c r="PT199" s="516"/>
      <c r="PU199" s="516"/>
      <c r="PV199" s="516"/>
      <c r="PW199" s="516"/>
      <c r="PX199" s="516"/>
      <c r="PY199" s="516"/>
      <c r="PZ199" s="516"/>
      <c r="QA199" s="516"/>
      <c r="QB199" s="516"/>
      <c r="QC199" s="516"/>
      <c r="QD199" s="516"/>
      <c r="QE199" s="516"/>
      <c r="QF199" s="516"/>
      <c r="QG199" s="516"/>
      <c r="QH199" s="516"/>
      <c r="QI199" s="516"/>
      <c r="QJ199" s="516"/>
      <c r="QK199" s="516"/>
      <c r="QL199" s="516"/>
      <c r="QM199" s="516"/>
      <c r="QN199" s="516"/>
      <c r="QO199" s="516"/>
      <c r="QP199" s="516"/>
      <c r="QQ199" s="516"/>
      <c r="QR199" s="516"/>
      <c r="QS199" s="516"/>
      <c r="QT199" s="516"/>
      <c r="QU199" s="516"/>
      <c r="QV199" s="516"/>
      <c r="QW199" s="516"/>
      <c r="QX199" s="516"/>
      <c r="QY199" s="516"/>
      <c r="QZ199" s="516"/>
      <c r="RA199" s="516"/>
      <c r="RB199" s="516"/>
      <c r="RC199" s="516"/>
      <c r="RD199" s="516"/>
      <c r="RE199" s="516"/>
      <c r="RF199" s="516"/>
      <c r="RG199" s="516"/>
    </row>
    <row r="200" spans="5:475" x14ac:dyDescent="0.25">
      <c r="E200" s="516"/>
      <c r="F200" s="516"/>
      <c r="G200" s="516"/>
      <c r="H200" s="516"/>
      <c r="I200" s="516"/>
      <c r="J200" s="516"/>
      <c r="K200" s="516"/>
      <c r="L200" s="516"/>
      <c r="M200" s="516"/>
      <c r="N200" s="516"/>
      <c r="O200" s="516"/>
      <c r="P200" s="516"/>
      <c r="Q200" s="516"/>
      <c r="R200" s="516"/>
      <c r="S200" s="516"/>
      <c r="T200" s="516"/>
      <c r="U200" s="516"/>
      <c r="V200" s="516"/>
      <c r="W200" s="516"/>
      <c r="X200" s="516"/>
      <c r="Y200" s="516"/>
      <c r="Z200" s="516"/>
      <c r="AA200" s="516"/>
      <c r="AB200" s="516"/>
      <c r="AC200" s="516"/>
      <c r="AD200" s="516"/>
      <c r="AE200" s="516"/>
      <c r="AF200" s="516"/>
      <c r="AG200" s="516"/>
      <c r="AH200" s="516"/>
      <c r="AI200" s="516"/>
      <c r="AJ200" s="516"/>
      <c r="AK200" s="516"/>
      <c r="AL200" s="516"/>
      <c r="AM200" s="516"/>
      <c r="AN200" s="516"/>
      <c r="AO200" s="516"/>
      <c r="AP200" s="516"/>
      <c r="AQ200" s="516"/>
      <c r="AR200" s="516"/>
      <c r="AS200" s="516"/>
      <c r="AT200" s="516"/>
      <c r="AU200" s="516"/>
      <c r="AV200" s="516"/>
      <c r="AW200" s="516"/>
      <c r="AX200" s="516"/>
      <c r="AY200" s="516"/>
      <c r="AZ200" s="516"/>
      <c r="BA200" s="516"/>
      <c r="BB200" s="516"/>
      <c r="BC200" s="516"/>
      <c r="BD200" s="516"/>
      <c r="BE200" s="516"/>
      <c r="BF200" s="516"/>
      <c r="BG200" s="516"/>
      <c r="BH200" s="516"/>
      <c r="BI200" s="516"/>
      <c r="BJ200" s="516"/>
      <c r="BK200" s="516"/>
      <c r="BL200" s="516"/>
      <c r="BM200" s="516"/>
      <c r="BN200" s="516"/>
      <c r="BO200" s="516"/>
      <c r="BP200" s="516"/>
      <c r="BQ200" s="516"/>
      <c r="BR200" s="516"/>
      <c r="BS200" s="516"/>
      <c r="BT200" s="516"/>
      <c r="BU200" s="516"/>
      <c r="BV200" s="516"/>
      <c r="BW200" s="516"/>
      <c r="BX200" s="516"/>
      <c r="BY200" s="516"/>
      <c r="BZ200" s="516"/>
      <c r="CA200" s="516"/>
      <c r="CB200" s="516"/>
      <c r="CC200" s="516"/>
      <c r="CD200" s="516"/>
      <c r="CE200" s="516"/>
      <c r="CF200" s="516"/>
      <c r="CG200" s="516"/>
      <c r="CH200" s="516"/>
      <c r="CI200" s="516"/>
      <c r="CJ200" s="516"/>
      <c r="CK200" s="516"/>
      <c r="CL200" s="516"/>
      <c r="CM200" s="516"/>
      <c r="CN200" s="516"/>
      <c r="CO200" s="516"/>
      <c r="CP200" s="516"/>
      <c r="CQ200" s="516"/>
      <c r="CR200" s="516"/>
      <c r="CS200" s="516"/>
      <c r="CT200" s="516"/>
      <c r="CU200" s="516"/>
      <c r="CV200" s="516"/>
      <c r="CW200" s="516"/>
      <c r="CX200" s="516"/>
      <c r="CY200" s="516"/>
      <c r="CZ200" s="516"/>
      <c r="DA200" s="516"/>
      <c r="DB200" s="516"/>
      <c r="DC200" s="516"/>
      <c r="DD200" s="516"/>
      <c r="DE200" s="516"/>
      <c r="DF200" s="516"/>
      <c r="DG200" s="516"/>
      <c r="DH200" s="516"/>
      <c r="DI200" s="516"/>
      <c r="DJ200" s="516"/>
      <c r="DK200" s="516"/>
      <c r="DL200" s="516"/>
      <c r="DM200" s="516"/>
      <c r="DN200" s="516"/>
      <c r="DO200" s="516"/>
      <c r="DP200" s="516"/>
      <c r="DQ200" s="516"/>
      <c r="DR200" s="516"/>
      <c r="DS200" s="516"/>
      <c r="DT200" s="516"/>
      <c r="DU200" s="516"/>
      <c r="DV200" s="516"/>
      <c r="DW200" s="516"/>
      <c r="DX200" s="516"/>
      <c r="DY200" s="516"/>
      <c r="DZ200" s="516"/>
      <c r="EA200" s="516"/>
      <c r="EB200" s="516"/>
      <c r="EC200" s="516"/>
      <c r="ED200" s="516"/>
      <c r="EE200" s="516"/>
      <c r="EF200" s="516"/>
      <c r="EG200" s="516"/>
      <c r="EH200" s="516"/>
      <c r="EI200" s="516"/>
      <c r="EJ200" s="516"/>
      <c r="EK200" s="516"/>
      <c r="EL200" s="516"/>
      <c r="EM200" s="516"/>
      <c r="EN200" s="516"/>
      <c r="EO200" s="516"/>
      <c r="EP200" s="516"/>
      <c r="EQ200" s="516"/>
      <c r="ER200" s="516"/>
      <c r="ES200" s="516"/>
      <c r="ET200" s="516"/>
      <c r="EU200" s="516"/>
      <c r="EV200" s="516"/>
      <c r="EW200" s="516"/>
      <c r="EX200" s="516"/>
      <c r="EY200" s="516"/>
      <c r="EZ200" s="516"/>
      <c r="FA200" s="516"/>
      <c r="FB200" s="516"/>
      <c r="FC200" s="516"/>
      <c r="FD200" s="516"/>
      <c r="FE200" s="516"/>
      <c r="FF200" s="516"/>
      <c r="FG200" s="516"/>
      <c r="FH200" s="516"/>
      <c r="FI200" s="516"/>
      <c r="FJ200" s="516"/>
      <c r="FK200" s="516"/>
      <c r="FL200" s="516"/>
      <c r="FM200" s="516"/>
      <c r="FN200" s="516"/>
      <c r="FO200" s="516"/>
      <c r="FP200" s="516"/>
      <c r="FQ200" s="516"/>
      <c r="FR200" s="516"/>
      <c r="FS200" s="516"/>
      <c r="FT200" s="516"/>
      <c r="FU200" s="516"/>
      <c r="FV200" s="516"/>
      <c r="FW200" s="516"/>
      <c r="FX200" s="516"/>
      <c r="FY200" s="516"/>
      <c r="FZ200" s="516"/>
      <c r="GA200" s="516"/>
      <c r="GB200" s="516"/>
      <c r="GC200" s="516"/>
      <c r="GD200" s="516"/>
      <c r="GE200" s="516"/>
      <c r="GF200" s="516"/>
      <c r="GG200" s="516"/>
      <c r="GH200" s="516"/>
      <c r="GI200" s="516"/>
      <c r="GJ200" s="516"/>
      <c r="GK200" s="516"/>
      <c r="GL200" s="516"/>
      <c r="GM200" s="516"/>
      <c r="GN200" s="516"/>
      <c r="GO200" s="516"/>
      <c r="GP200" s="516"/>
      <c r="GQ200" s="516"/>
      <c r="GR200" s="516"/>
      <c r="GS200" s="516"/>
      <c r="GT200" s="516"/>
      <c r="GU200" s="516"/>
      <c r="GV200" s="516"/>
      <c r="GW200" s="516"/>
      <c r="GX200" s="516"/>
      <c r="GY200" s="516"/>
      <c r="GZ200" s="516"/>
      <c r="HA200" s="516"/>
      <c r="HB200" s="516"/>
      <c r="HC200" s="516"/>
      <c r="HD200" s="516"/>
      <c r="HE200" s="516"/>
      <c r="HF200" s="516"/>
      <c r="HG200" s="516"/>
      <c r="HH200" s="516"/>
      <c r="HI200" s="516"/>
      <c r="HJ200" s="516"/>
      <c r="HK200" s="516"/>
      <c r="HL200" s="516"/>
      <c r="HM200" s="516"/>
      <c r="HN200" s="516"/>
      <c r="HO200" s="516"/>
      <c r="HP200" s="516"/>
      <c r="HQ200" s="516"/>
      <c r="HR200" s="516"/>
      <c r="HS200" s="516"/>
      <c r="HT200" s="516"/>
      <c r="HU200" s="516"/>
      <c r="HV200" s="516"/>
      <c r="HW200" s="516"/>
      <c r="HX200" s="516"/>
      <c r="HY200" s="516"/>
      <c r="HZ200" s="516"/>
      <c r="IA200" s="516"/>
      <c r="IB200" s="516"/>
      <c r="IC200" s="516"/>
      <c r="ID200" s="516"/>
      <c r="IE200" s="516"/>
      <c r="IF200" s="516"/>
      <c r="IG200" s="516"/>
      <c r="IH200" s="516"/>
      <c r="II200" s="516"/>
      <c r="IJ200" s="516"/>
      <c r="IK200" s="516"/>
      <c r="IL200" s="516"/>
      <c r="IM200" s="516"/>
      <c r="IN200" s="516"/>
      <c r="IO200" s="516"/>
      <c r="IP200" s="516"/>
      <c r="IQ200" s="516"/>
      <c r="IR200" s="516"/>
      <c r="IS200" s="516"/>
      <c r="IT200" s="516"/>
      <c r="IU200" s="516"/>
      <c r="IV200" s="516"/>
      <c r="IW200" s="516"/>
      <c r="IX200" s="516"/>
      <c r="IY200" s="516"/>
      <c r="IZ200" s="516"/>
      <c r="JA200" s="516"/>
      <c r="JB200" s="516"/>
      <c r="JC200" s="516"/>
      <c r="JD200" s="516"/>
      <c r="JE200" s="516"/>
      <c r="JF200" s="516"/>
      <c r="JG200" s="516"/>
      <c r="JH200" s="516"/>
      <c r="JI200" s="516"/>
      <c r="JJ200" s="516"/>
      <c r="JK200" s="516"/>
      <c r="JL200" s="516"/>
      <c r="JM200" s="516"/>
      <c r="JN200" s="516"/>
      <c r="JO200" s="516"/>
      <c r="JP200" s="516"/>
      <c r="JQ200" s="516"/>
      <c r="JR200" s="516"/>
      <c r="JS200" s="516"/>
      <c r="JT200" s="516"/>
      <c r="JU200" s="516"/>
      <c r="JV200" s="516"/>
      <c r="JW200" s="516"/>
      <c r="JX200" s="516"/>
      <c r="JY200" s="516"/>
      <c r="JZ200" s="516"/>
      <c r="KA200" s="516"/>
      <c r="KB200" s="516"/>
      <c r="KC200" s="516"/>
      <c r="KD200" s="516"/>
      <c r="KE200" s="516"/>
      <c r="KF200" s="516"/>
      <c r="KG200" s="516"/>
      <c r="KH200" s="516"/>
      <c r="KI200" s="516"/>
      <c r="KJ200" s="516"/>
      <c r="KK200" s="516"/>
      <c r="KL200" s="516"/>
      <c r="KM200" s="516"/>
      <c r="KN200" s="516"/>
      <c r="KO200" s="516"/>
      <c r="KP200" s="516"/>
      <c r="KQ200" s="516"/>
      <c r="KR200" s="516"/>
      <c r="KS200" s="516"/>
      <c r="KT200" s="516"/>
      <c r="KU200" s="516"/>
      <c r="KV200" s="516"/>
      <c r="KW200" s="516"/>
      <c r="KX200" s="516"/>
      <c r="KY200" s="516"/>
      <c r="KZ200" s="516"/>
      <c r="LA200" s="516"/>
      <c r="LB200" s="516"/>
      <c r="LC200" s="516"/>
      <c r="LD200" s="516"/>
      <c r="LE200" s="516"/>
      <c r="LF200" s="516"/>
      <c r="LG200" s="516"/>
      <c r="LH200" s="516"/>
      <c r="LI200" s="516"/>
      <c r="LJ200" s="516"/>
      <c r="LK200" s="516"/>
      <c r="LL200" s="516"/>
      <c r="LM200" s="516"/>
      <c r="LN200" s="516"/>
      <c r="LO200" s="516"/>
      <c r="LP200" s="516"/>
      <c r="LQ200" s="516"/>
      <c r="LR200" s="516"/>
      <c r="LS200" s="516"/>
      <c r="LT200" s="516"/>
      <c r="LU200" s="516"/>
      <c r="LV200" s="516"/>
      <c r="LW200" s="516"/>
      <c r="LX200" s="516"/>
      <c r="LY200" s="516"/>
      <c r="LZ200" s="516"/>
      <c r="MA200" s="516"/>
      <c r="MB200" s="516"/>
      <c r="MC200" s="516"/>
      <c r="MD200" s="516"/>
      <c r="ME200" s="516"/>
      <c r="MF200" s="516"/>
      <c r="MG200" s="516"/>
      <c r="MH200" s="516"/>
      <c r="MI200" s="516"/>
      <c r="MJ200" s="516"/>
      <c r="MK200" s="516"/>
      <c r="ML200" s="516"/>
      <c r="MM200" s="516"/>
      <c r="MN200" s="516"/>
      <c r="MO200" s="516"/>
      <c r="MP200" s="516"/>
      <c r="MQ200" s="516"/>
      <c r="MR200" s="516"/>
      <c r="MS200" s="516"/>
      <c r="MT200" s="516"/>
      <c r="MU200" s="516"/>
      <c r="MV200" s="516"/>
      <c r="MW200" s="516"/>
      <c r="MX200" s="516"/>
      <c r="MY200" s="516"/>
      <c r="MZ200" s="516"/>
      <c r="NA200" s="516"/>
      <c r="NB200" s="516"/>
      <c r="NC200" s="516"/>
      <c r="ND200" s="516"/>
      <c r="NE200" s="516"/>
      <c r="NF200" s="516"/>
      <c r="NG200" s="516"/>
      <c r="NH200" s="516"/>
      <c r="NI200" s="516"/>
      <c r="NJ200" s="516"/>
      <c r="NK200" s="516"/>
      <c r="NL200" s="516"/>
      <c r="NM200" s="516"/>
      <c r="NN200" s="516"/>
      <c r="NO200" s="516"/>
      <c r="NP200" s="516"/>
      <c r="NQ200" s="516"/>
      <c r="NR200" s="516"/>
      <c r="NS200" s="516"/>
      <c r="NT200" s="516"/>
      <c r="NU200" s="516"/>
      <c r="NV200" s="516"/>
      <c r="NW200" s="516"/>
      <c r="NX200" s="516"/>
      <c r="NY200" s="516"/>
      <c r="NZ200" s="516"/>
      <c r="OA200" s="516"/>
      <c r="OB200" s="516"/>
      <c r="OC200" s="516"/>
      <c r="OD200" s="516"/>
      <c r="OE200" s="516"/>
      <c r="OF200" s="516"/>
      <c r="OG200" s="516"/>
      <c r="OH200" s="516"/>
      <c r="OI200" s="516"/>
      <c r="OJ200" s="516"/>
      <c r="OK200" s="516"/>
      <c r="OL200" s="516"/>
      <c r="OM200" s="516"/>
      <c r="ON200" s="516"/>
      <c r="OO200" s="516"/>
      <c r="OP200" s="516"/>
      <c r="OQ200" s="516"/>
      <c r="OR200" s="516"/>
      <c r="OS200" s="516"/>
      <c r="OT200" s="516"/>
      <c r="OU200" s="516"/>
      <c r="OV200" s="516"/>
      <c r="OW200" s="516"/>
      <c r="OX200" s="516"/>
      <c r="OY200" s="516"/>
      <c r="OZ200" s="516"/>
      <c r="PA200" s="516"/>
      <c r="PB200" s="516"/>
      <c r="PC200" s="516"/>
      <c r="PD200" s="516"/>
      <c r="PE200" s="516"/>
      <c r="PF200" s="516"/>
      <c r="PG200" s="516"/>
      <c r="PH200" s="516"/>
      <c r="PI200" s="516"/>
      <c r="PJ200" s="516"/>
      <c r="PK200" s="516"/>
      <c r="PL200" s="516"/>
      <c r="PM200" s="516"/>
      <c r="PN200" s="516"/>
      <c r="PO200" s="516"/>
      <c r="PP200" s="516"/>
      <c r="PQ200" s="516"/>
      <c r="PR200" s="516"/>
      <c r="PS200" s="516"/>
      <c r="PT200" s="516"/>
      <c r="PU200" s="516"/>
      <c r="PV200" s="516"/>
      <c r="PW200" s="516"/>
      <c r="PX200" s="516"/>
      <c r="PY200" s="516"/>
      <c r="PZ200" s="516"/>
      <c r="QA200" s="516"/>
      <c r="QB200" s="516"/>
      <c r="QC200" s="516"/>
      <c r="QD200" s="516"/>
      <c r="QE200" s="516"/>
      <c r="QF200" s="516"/>
      <c r="QG200" s="516"/>
      <c r="QH200" s="516"/>
      <c r="QI200" s="516"/>
      <c r="QJ200" s="516"/>
      <c r="QK200" s="516"/>
      <c r="QL200" s="516"/>
      <c r="QM200" s="516"/>
      <c r="QN200" s="516"/>
      <c r="QO200" s="516"/>
      <c r="QP200" s="516"/>
      <c r="QQ200" s="516"/>
      <c r="QR200" s="516"/>
      <c r="QS200" s="516"/>
      <c r="QT200" s="516"/>
      <c r="QU200" s="516"/>
      <c r="QV200" s="516"/>
      <c r="QW200" s="516"/>
      <c r="QX200" s="516"/>
      <c r="QY200" s="516"/>
      <c r="QZ200" s="516"/>
      <c r="RA200" s="516"/>
      <c r="RB200" s="516"/>
      <c r="RC200" s="516"/>
      <c r="RD200" s="516"/>
      <c r="RE200" s="516"/>
      <c r="RF200" s="516"/>
      <c r="RG200" s="516"/>
    </row>
    <row r="201" spans="5:475" x14ac:dyDescent="0.25">
      <c r="E201" s="516"/>
      <c r="F201" s="516"/>
      <c r="G201" s="516"/>
      <c r="H201" s="516"/>
      <c r="I201" s="516"/>
      <c r="J201" s="516"/>
      <c r="K201" s="516"/>
      <c r="L201" s="516"/>
      <c r="M201" s="516"/>
      <c r="N201" s="516"/>
      <c r="O201" s="516"/>
      <c r="P201" s="516"/>
      <c r="Q201" s="516"/>
      <c r="R201" s="516"/>
      <c r="S201" s="516"/>
      <c r="T201" s="516"/>
      <c r="U201" s="516"/>
      <c r="V201" s="516"/>
      <c r="W201" s="516"/>
      <c r="X201" s="516"/>
      <c r="Y201" s="516"/>
      <c r="Z201" s="516"/>
      <c r="AA201" s="516"/>
      <c r="AB201" s="516"/>
      <c r="AC201" s="516"/>
      <c r="AD201" s="516"/>
      <c r="AE201" s="516"/>
      <c r="AF201" s="516"/>
      <c r="AG201" s="516"/>
      <c r="AH201" s="516"/>
      <c r="AI201" s="516"/>
      <c r="AJ201" s="516"/>
      <c r="AK201" s="516"/>
      <c r="AL201" s="516"/>
      <c r="AM201" s="516"/>
      <c r="AN201" s="516"/>
      <c r="AO201" s="516"/>
      <c r="AP201" s="516"/>
      <c r="AQ201" s="516"/>
      <c r="AR201" s="516"/>
      <c r="AS201" s="516"/>
      <c r="AT201" s="516"/>
      <c r="AU201" s="516"/>
      <c r="AV201" s="516"/>
      <c r="AW201" s="516"/>
      <c r="AX201" s="516"/>
      <c r="AY201" s="516"/>
      <c r="AZ201" s="516"/>
      <c r="BA201" s="516"/>
      <c r="BB201" s="516"/>
      <c r="BC201" s="516"/>
      <c r="BD201" s="516"/>
      <c r="BE201" s="516"/>
      <c r="BF201" s="516"/>
      <c r="BG201" s="516"/>
      <c r="BH201" s="516"/>
      <c r="BI201" s="516"/>
      <c r="BJ201" s="516"/>
      <c r="BK201" s="516"/>
      <c r="BL201" s="516"/>
      <c r="BM201" s="516"/>
      <c r="BN201" s="516"/>
      <c r="BO201" s="516"/>
      <c r="BP201" s="516"/>
      <c r="BQ201" s="516"/>
      <c r="BR201" s="516"/>
      <c r="BS201" s="516"/>
      <c r="BT201" s="516"/>
      <c r="BU201" s="516"/>
      <c r="BV201" s="516"/>
      <c r="BW201" s="516"/>
      <c r="BX201" s="516"/>
      <c r="BY201" s="516"/>
      <c r="BZ201" s="516"/>
      <c r="CA201" s="516"/>
      <c r="CB201" s="516"/>
      <c r="CC201" s="516"/>
      <c r="CD201" s="516"/>
      <c r="CE201" s="516"/>
      <c r="CF201" s="516"/>
      <c r="CG201" s="516"/>
      <c r="CH201" s="516"/>
      <c r="CI201" s="516"/>
      <c r="CJ201" s="516"/>
      <c r="CK201" s="516"/>
      <c r="CL201" s="516"/>
      <c r="CM201" s="516"/>
      <c r="CN201" s="516"/>
      <c r="CO201" s="516"/>
      <c r="CP201" s="516"/>
      <c r="CQ201" s="516"/>
      <c r="CR201" s="516"/>
      <c r="CS201" s="516"/>
      <c r="CT201" s="516"/>
      <c r="CU201" s="516"/>
      <c r="CV201" s="516"/>
      <c r="CW201" s="516"/>
      <c r="CX201" s="516"/>
      <c r="CY201" s="516"/>
      <c r="CZ201" s="516"/>
      <c r="DA201" s="516"/>
      <c r="DB201" s="516"/>
      <c r="DC201" s="516"/>
      <c r="DD201" s="516"/>
      <c r="DE201" s="516"/>
      <c r="DF201" s="516"/>
      <c r="DG201" s="516"/>
      <c r="DH201" s="516"/>
      <c r="DI201" s="516"/>
      <c r="DJ201" s="516"/>
      <c r="DK201" s="516"/>
      <c r="DL201" s="516"/>
      <c r="DM201" s="516"/>
      <c r="DN201" s="516"/>
      <c r="DO201" s="516"/>
      <c r="DP201" s="516"/>
      <c r="DQ201" s="516"/>
      <c r="DR201" s="516"/>
      <c r="DS201" s="516"/>
      <c r="DT201" s="516"/>
      <c r="DU201" s="516"/>
      <c r="DV201" s="516"/>
      <c r="DW201" s="516"/>
      <c r="DX201" s="516"/>
      <c r="DY201" s="516"/>
      <c r="DZ201" s="516"/>
      <c r="EA201" s="516"/>
      <c r="EB201" s="516"/>
      <c r="EC201" s="516"/>
      <c r="ED201" s="516"/>
      <c r="EE201" s="516"/>
      <c r="EF201" s="516"/>
      <c r="EG201" s="516"/>
      <c r="EH201" s="516"/>
      <c r="EI201" s="516"/>
      <c r="EJ201" s="516"/>
      <c r="EK201" s="516"/>
      <c r="EL201" s="516"/>
      <c r="EM201" s="516"/>
      <c r="EN201" s="516"/>
      <c r="EO201" s="516"/>
      <c r="EP201" s="516"/>
      <c r="EQ201" s="516"/>
      <c r="ER201" s="516"/>
      <c r="ES201" s="516"/>
      <c r="ET201" s="516"/>
      <c r="EU201" s="516"/>
      <c r="EV201" s="516"/>
      <c r="EW201" s="516"/>
      <c r="EX201" s="516"/>
      <c r="EY201" s="516"/>
      <c r="EZ201" s="516"/>
      <c r="FA201" s="516"/>
      <c r="FB201" s="516"/>
      <c r="FC201" s="516"/>
      <c r="FD201" s="516"/>
      <c r="FE201" s="516"/>
      <c r="FF201" s="516"/>
      <c r="FG201" s="516"/>
      <c r="FH201" s="516"/>
      <c r="FI201" s="516"/>
      <c r="FJ201" s="516"/>
      <c r="FK201" s="516"/>
      <c r="FL201" s="516"/>
      <c r="FM201" s="516"/>
      <c r="FN201" s="516"/>
      <c r="FO201" s="516"/>
      <c r="FP201" s="516"/>
      <c r="FQ201" s="516"/>
      <c r="FR201" s="516"/>
      <c r="FS201" s="516"/>
      <c r="FT201" s="516"/>
      <c r="FU201" s="516"/>
      <c r="FV201" s="516"/>
      <c r="FW201" s="516"/>
      <c r="FX201" s="516"/>
      <c r="FY201" s="516"/>
      <c r="FZ201" s="516"/>
      <c r="GA201" s="516"/>
      <c r="GB201" s="516"/>
      <c r="GC201" s="516"/>
      <c r="GD201" s="516"/>
      <c r="GE201" s="516"/>
      <c r="GF201" s="516"/>
      <c r="GG201" s="516"/>
      <c r="GH201" s="516"/>
      <c r="GI201" s="516"/>
      <c r="GJ201" s="516"/>
      <c r="GK201" s="516"/>
      <c r="GL201" s="516"/>
      <c r="GM201" s="516"/>
      <c r="GN201" s="516"/>
      <c r="GO201" s="516"/>
      <c r="GP201" s="516"/>
      <c r="GQ201" s="516"/>
      <c r="GR201" s="516"/>
      <c r="GS201" s="516"/>
      <c r="GT201" s="516"/>
      <c r="GU201" s="516"/>
      <c r="GV201" s="516"/>
      <c r="GW201" s="516"/>
      <c r="GX201" s="516"/>
      <c r="GY201" s="516"/>
      <c r="GZ201" s="516"/>
      <c r="HA201" s="516"/>
      <c r="HB201" s="516"/>
      <c r="HC201" s="516"/>
      <c r="HD201" s="516"/>
      <c r="HE201" s="516"/>
      <c r="HF201" s="516"/>
      <c r="HG201" s="516"/>
      <c r="HH201" s="516"/>
      <c r="HI201" s="516"/>
      <c r="HJ201" s="516"/>
      <c r="HK201" s="516"/>
      <c r="HL201" s="516"/>
      <c r="HM201" s="516"/>
      <c r="HN201" s="516"/>
      <c r="HO201" s="516"/>
      <c r="HP201" s="516"/>
      <c r="HQ201" s="516"/>
      <c r="HR201" s="516"/>
      <c r="HS201" s="516"/>
      <c r="HT201" s="516"/>
      <c r="HU201" s="516"/>
      <c r="HV201" s="516"/>
      <c r="HW201" s="516"/>
      <c r="HX201" s="516"/>
      <c r="HY201" s="516"/>
      <c r="HZ201" s="516"/>
      <c r="IA201" s="516"/>
      <c r="IB201" s="516"/>
      <c r="IC201" s="516"/>
      <c r="ID201" s="516"/>
      <c r="IE201" s="516"/>
      <c r="IF201" s="516"/>
      <c r="IG201" s="516"/>
      <c r="IH201" s="516"/>
      <c r="II201" s="516"/>
      <c r="IJ201" s="516"/>
      <c r="IK201" s="516"/>
      <c r="IL201" s="516"/>
      <c r="IM201" s="516"/>
      <c r="IN201" s="516"/>
      <c r="IO201" s="516"/>
      <c r="IP201" s="516"/>
      <c r="IQ201" s="516"/>
      <c r="IR201" s="516"/>
      <c r="IS201" s="516"/>
      <c r="IT201" s="516"/>
      <c r="IU201" s="516"/>
      <c r="IV201" s="516"/>
      <c r="IW201" s="516"/>
      <c r="IX201" s="516"/>
      <c r="IY201" s="516"/>
      <c r="IZ201" s="516"/>
      <c r="JA201" s="516"/>
      <c r="JB201" s="516"/>
      <c r="JC201" s="516"/>
      <c r="JD201" s="516"/>
      <c r="JE201" s="516"/>
      <c r="JF201" s="516"/>
      <c r="JG201" s="516"/>
      <c r="JH201" s="516"/>
      <c r="JI201" s="516"/>
      <c r="JJ201" s="516"/>
      <c r="JK201" s="516"/>
      <c r="JL201" s="516"/>
      <c r="JM201" s="516"/>
      <c r="JN201" s="516"/>
      <c r="JO201" s="516"/>
      <c r="JP201" s="516"/>
      <c r="JQ201" s="516"/>
      <c r="JR201" s="516"/>
      <c r="JS201" s="516"/>
      <c r="JT201" s="516"/>
      <c r="JU201" s="516"/>
      <c r="JV201" s="516"/>
      <c r="JW201" s="516"/>
      <c r="JX201" s="516"/>
      <c r="JY201" s="516"/>
      <c r="JZ201" s="516"/>
      <c r="KA201" s="516"/>
      <c r="KB201" s="516"/>
      <c r="KC201" s="516"/>
      <c r="KD201" s="516"/>
      <c r="KE201" s="516"/>
      <c r="KF201" s="516"/>
      <c r="KG201" s="516"/>
      <c r="KH201" s="516"/>
      <c r="KI201" s="516"/>
      <c r="KJ201" s="516"/>
      <c r="KK201" s="516"/>
      <c r="KL201" s="516"/>
      <c r="KM201" s="516"/>
      <c r="KN201" s="516"/>
      <c r="KO201" s="516"/>
      <c r="KP201" s="516"/>
      <c r="KQ201" s="516"/>
      <c r="KR201" s="516"/>
      <c r="KS201" s="516"/>
      <c r="KT201" s="516"/>
      <c r="KU201" s="516"/>
      <c r="KV201" s="516"/>
      <c r="KW201" s="516"/>
      <c r="KX201" s="516"/>
      <c r="KY201" s="516"/>
      <c r="KZ201" s="516"/>
      <c r="LA201" s="516"/>
      <c r="LB201" s="516"/>
      <c r="LC201" s="516"/>
      <c r="LD201" s="516"/>
      <c r="LE201" s="516"/>
      <c r="LF201" s="516"/>
      <c r="LG201" s="516"/>
      <c r="LH201" s="516"/>
      <c r="LI201" s="516"/>
      <c r="LJ201" s="516"/>
      <c r="LK201" s="516"/>
      <c r="LL201" s="516"/>
      <c r="LM201" s="516"/>
      <c r="LN201" s="516"/>
      <c r="LO201" s="516"/>
      <c r="LP201" s="516"/>
      <c r="LQ201" s="516"/>
      <c r="LR201" s="516"/>
      <c r="LS201" s="516"/>
      <c r="LT201" s="516"/>
      <c r="LU201" s="516"/>
      <c r="LV201" s="516"/>
      <c r="LW201" s="516"/>
      <c r="LX201" s="516"/>
      <c r="LY201" s="516"/>
      <c r="LZ201" s="516"/>
      <c r="MA201" s="516"/>
      <c r="MB201" s="516"/>
      <c r="MC201" s="516"/>
      <c r="MD201" s="516"/>
      <c r="ME201" s="516"/>
      <c r="MF201" s="516"/>
      <c r="MG201" s="516"/>
      <c r="MH201" s="516"/>
      <c r="MI201" s="516"/>
      <c r="MJ201" s="516"/>
      <c r="MK201" s="516"/>
      <c r="ML201" s="516"/>
      <c r="MM201" s="516"/>
      <c r="MN201" s="516"/>
      <c r="MO201" s="516"/>
      <c r="MP201" s="516"/>
      <c r="MQ201" s="516"/>
      <c r="MR201" s="516"/>
      <c r="MS201" s="516"/>
      <c r="MT201" s="516"/>
      <c r="MU201" s="516"/>
      <c r="MV201" s="516"/>
      <c r="MW201" s="516"/>
      <c r="MX201" s="516"/>
      <c r="MY201" s="516"/>
      <c r="MZ201" s="516"/>
      <c r="NA201" s="516"/>
      <c r="NB201" s="516"/>
      <c r="NC201" s="516"/>
      <c r="ND201" s="516"/>
      <c r="NE201" s="516"/>
      <c r="NF201" s="516"/>
      <c r="NG201" s="516"/>
      <c r="NH201" s="516"/>
      <c r="NI201" s="516"/>
      <c r="NJ201" s="516"/>
      <c r="NK201" s="516"/>
      <c r="NL201" s="516"/>
      <c r="NM201" s="516"/>
      <c r="NN201" s="516"/>
      <c r="NO201" s="516"/>
      <c r="NP201" s="516"/>
      <c r="NQ201" s="516"/>
      <c r="NR201" s="516"/>
      <c r="NS201" s="516"/>
      <c r="NT201" s="516"/>
      <c r="NU201" s="516"/>
      <c r="NV201" s="516"/>
      <c r="NW201" s="516"/>
      <c r="NX201" s="516"/>
      <c r="NY201" s="516"/>
      <c r="NZ201" s="516"/>
      <c r="OA201" s="516"/>
      <c r="OB201" s="516"/>
      <c r="OC201" s="516"/>
      <c r="OD201" s="516"/>
      <c r="OE201" s="516"/>
      <c r="OF201" s="516"/>
      <c r="OG201" s="516"/>
      <c r="OH201" s="516"/>
      <c r="OI201" s="516"/>
      <c r="OJ201" s="516"/>
      <c r="OK201" s="516"/>
      <c r="OL201" s="516"/>
      <c r="OM201" s="516"/>
      <c r="ON201" s="516"/>
      <c r="OO201" s="516"/>
      <c r="OP201" s="516"/>
      <c r="OQ201" s="516"/>
      <c r="OR201" s="516"/>
      <c r="OS201" s="516"/>
      <c r="OT201" s="516"/>
      <c r="OU201" s="516"/>
      <c r="OV201" s="516"/>
      <c r="OW201" s="516"/>
      <c r="OX201" s="516"/>
      <c r="OY201" s="516"/>
      <c r="OZ201" s="516"/>
      <c r="PA201" s="516"/>
      <c r="PB201" s="516"/>
      <c r="PC201" s="516"/>
      <c r="PD201" s="516"/>
      <c r="PE201" s="516"/>
      <c r="PF201" s="516"/>
      <c r="PG201" s="516"/>
      <c r="PH201" s="516"/>
      <c r="PI201" s="516"/>
      <c r="PJ201" s="516"/>
      <c r="PK201" s="516"/>
      <c r="PL201" s="516"/>
      <c r="PM201" s="516"/>
      <c r="PN201" s="516"/>
      <c r="PO201" s="516"/>
      <c r="PP201" s="516"/>
      <c r="PQ201" s="516"/>
      <c r="PR201" s="516"/>
      <c r="PS201" s="516"/>
      <c r="PT201" s="516"/>
      <c r="PU201" s="516"/>
      <c r="PV201" s="516"/>
      <c r="PW201" s="516"/>
      <c r="PX201" s="516"/>
      <c r="PY201" s="516"/>
      <c r="PZ201" s="516"/>
      <c r="QA201" s="516"/>
      <c r="QB201" s="516"/>
      <c r="QC201" s="516"/>
      <c r="QD201" s="516"/>
      <c r="QE201" s="516"/>
      <c r="QF201" s="516"/>
      <c r="QG201" s="516"/>
      <c r="QH201" s="516"/>
      <c r="QI201" s="516"/>
      <c r="QJ201" s="516"/>
      <c r="QK201" s="516"/>
      <c r="QL201" s="516"/>
      <c r="QM201" s="516"/>
      <c r="QN201" s="516"/>
      <c r="QO201" s="516"/>
      <c r="QP201" s="516"/>
      <c r="QQ201" s="516"/>
      <c r="QR201" s="516"/>
      <c r="QS201" s="516"/>
      <c r="QT201" s="516"/>
      <c r="QU201" s="516"/>
      <c r="QV201" s="516"/>
      <c r="QW201" s="516"/>
      <c r="QX201" s="516"/>
      <c r="QY201" s="516"/>
      <c r="QZ201" s="516"/>
      <c r="RA201" s="516"/>
      <c r="RB201" s="516"/>
      <c r="RC201" s="516"/>
      <c r="RD201" s="516"/>
      <c r="RE201" s="516"/>
      <c r="RF201" s="516"/>
      <c r="RG201" s="516"/>
    </row>
    <row r="202" spans="5:475" x14ac:dyDescent="0.25">
      <c r="E202" s="516"/>
      <c r="F202" s="516"/>
      <c r="G202" s="516"/>
      <c r="H202" s="516"/>
      <c r="I202" s="516"/>
      <c r="J202" s="516"/>
      <c r="K202" s="516"/>
      <c r="L202" s="516"/>
      <c r="M202" s="516"/>
      <c r="N202" s="516"/>
      <c r="O202" s="516"/>
      <c r="P202" s="516"/>
      <c r="Q202" s="516"/>
      <c r="R202" s="516"/>
      <c r="S202" s="516"/>
      <c r="T202" s="516"/>
      <c r="U202" s="516"/>
      <c r="V202" s="516"/>
      <c r="W202" s="516"/>
      <c r="X202" s="516"/>
      <c r="Y202" s="516"/>
      <c r="Z202" s="516"/>
      <c r="AA202" s="516"/>
      <c r="AB202" s="516"/>
      <c r="AC202" s="516"/>
      <c r="AD202" s="516"/>
      <c r="AE202" s="516"/>
      <c r="AF202" s="516"/>
      <c r="AG202" s="516"/>
      <c r="AH202" s="516"/>
      <c r="AI202" s="516"/>
      <c r="AJ202" s="516"/>
      <c r="AK202" s="516"/>
      <c r="AL202" s="516"/>
      <c r="AM202" s="516"/>
      <c r="AN202" s="516"/>
      <c r="AO202" s="516"/>
      <c r="AP202" s="516"/>
      <c r="AQ202" s="516"/>
      <c r="AR202" s="516"/>
      <c r="AS202" s="516"/>
      <c r="AT202" s="516"/>
      <c r="AU202" s="516"/>
      <c r="AV202" s="516"/>
      <c r="AW202" s="516"/>
      <c r="AX202" s="516"/>
      <c r="AY202" s="516"/>
      <c r="AZ202" s="516"/>
      <c r="BA202" s="516"/>
      <c r="BB202" s="516"/>
      <c r="BC202" s="516"/>
      <c r="BD202" s="516"/>
      <c r="BE202" s="516"/>
      <c r="BF202" s="516"/>
      <c r="BG202" s="516"/>
      <c r="BH202" s="516"/>
      <c r="BI202" s="516"/>
      <c r="BJ202" s="516"/>
      <c r="BK202" s="516"/>
      <c r="BL202" s="516"/>
      <c r="BM202" s="516"/>
      <c r="BN202" s="516"/>
      <c r="BO202" s="516"/>
      <c r="BP202" s="516"/>
      <c r="BQ202" s="516"/>
      <c r="BR202" s="516"/>
      <c r="BS202" s="516"/>
      <c r="BT202" s="516"/>
      <c r="BU202" s="516"/>
      <c r="BV202" s="516"/>
      <c r="BW202" s="516"/>
      <c r="BX202" s="516"/>
      <c r="BY202" s="516"/>
      <c r="BZ202" s="516"/>
      <c r="CA202" s="516"/>
      <c r="CB202" s="516"/>
      <c r="CC202" s="516"/>
      <c r="CD202" s="516"/>
      <c r="CE202" s="516"/>
      <c r="CF202" s="516"/>
      <c r="CG202" s="516"/>
      <c r="CH202" s="516"/>
      <c r="CI202" s="516"/>
      <c r="CJ202" s="516"/>
      <c r="CK202" s="516"/>
      <c r="CL202" s="516"/>
      <c r="CM202" s="516"/>
      <c r="CN202" s="516"/>
      <c r="CO202" s="516"/>
      <c r="CP202" s="516"/>
      <c r="CQ202" s="516"/>
      <c r="CR202" s="516"/>
      <c r="CS202" s="516"/>
      <c r="CT202" s="516"/>
      <c r="CU202" s="516"/>
      <c r="CV202" s="516"/>
      <c r="CW202" s="516"/>
      <c r="CX202" s="516"/>
      <c r="CY202" s="516"/>
      <c r="CZ202" s="516"/>
      <c r="DA202" s="516"/>
      <c r="DB202" s="516"/>
      <c r="DC202" s="516"/>
      <c r="DD202" s="516"/>
      <c r="DE202" s="516"/>
      <c r="DF202" s="516"/>
      <c r="DG202" s="516"/>
      <c r="DH202" s="516"/>
      <c r="DI202" s="516"/>
      <c r="DJ202" s="516"/>
      <c r="DK202" s="516"/>
      <c r="DL202" s="516"/>
      <c r="DM202" s="516"/>
      <c r="DN202" s="516"/>
      <c r="DO202" s="516"/>
      <c r="DP202" s="516"/>
      <c r="DQ202" s="516"/>
      <c r="DR202" s="516"/>
      <c r="DS202" s="516"/>
      <c r="DT202" s="516"/>
      <c r="DU202" s="516"/>
      <c r="DV202" s="516"/>
      <c r="DW202" s="516"/>
      <c r="DX202" s="516"/>
      <c r="DY202" s="516"/>
      <c r="DZ202" s="516"/>
      <c r="EA202" s="516"/>
      <c r="EB202" s="516"/>
      <c r="EC202" s="516"/>
      <c r="ED202" s="516"/>
      <c r="EE202" s="516"/>
      <c r="EF202" s="516"/>
      <c r="EG202" s="516"/>
      <c r="EH202" s="516"/>
      <c r="EI202" s="516"/>
      <c r="EJ202" s="516"/>
      <c r="EK202" s="516"/>
      <c r="EL202" s="516"/>
      <c r="EM202" s="516"/>
      <c r="EN202" s="516"/>
      <c r="EO202" s="516"/>
      <c r="EP202" s="516"/>
      <c r="EQ202" s="516"/>
      <c r="ER202" s="516"/>
      <c r="ES202" s="516"/>
      <c r="ET202" s="516"/>
      <c r="EU202" s="516"/>
      <c r="EV202" s="516"/>
      <c r="EW202" s="516"/>
      <c r="EX202" s="516"/>
      <c r="EY202" s="516"/>
      <c r="EZ202" s="516"/>
      <c r="FA202" s="516"/>
      <c r="FB202" s="516"/>
      <c r="FC202" s="516"/>
      <c r="FD202" s="516"/>
      <c r="FE202" s="516"/>
      <c r="FF202" s="516"/>
      <c r="FG202" s="516"/>
      <c r="FH202" s="516"/>
      <c r="FI202" s="516"/>
      <c r="FJ202" s="516"/>
      <c r="FK202" s="516"/>
      <c r="FL202" s="516"/>
      <c r="FM202" s="516"/>
      <c r="FN202" s="516"/>
      <c r="FO202" s="516"/>
      <c r="FP202" s="516"/>
      <c r="FQ202" s="516"/>
      <c r="FR202" s="516"/>
      <c r="FS202" s="516"/>
      <c r="FT202" s="516"/>
      <c r="FU202" s="516"/>
      <c r="FV202" s="516"/>
      <c r="FW202" s="516"/>
      <c r="FX202" s="516"/>
      <c r="FY202" s="516"/>
      <c r="FZ202" s="516"/>
      <c r="GA202" s="516"/>
      <c r="GB202" s="516"/>
      <c r="GC202" s="516"/>
      <c r="GD202" s="516"/>
      <c r="GE202" s="516"/>
      <c r="GF202" s="516"/>
      <c r="GG202" s="516"/>
      <c r="GH202" s="516"/>
      <c r="GI202" s="516"/>
      <c r="GJ202" s="516"/>
      <c r="GK202" s="516"/>
      <c r="GL202" s="516"/>
      <c r="GM202" s="516"/>
      <c r="GN202" s="516"/>
      <c r="GO202" s="516"/>
      <c r="GP202" s="516"/>
      <c r="GQ202" s="516"/>
      <c r="GR202" s="516"/>
      <c r="GS202" s="516"/>
      <c r="GT202" s="516"/>
      <c r="GU202" s="516"/>
      <c r="GV202" s="516"/>
      <c r="GW202" s="516"/>
      <c r="GX202" s="516"/>
      <c r="GY202" s="516"/>
      <c r="GZ202" s="516"/>
      <c r="HA202" s="516"/>
      <c r="HB202" s="516"/>
      <c r="HC202" s="516"/>
      <c r="HD202" s="516"/>
      <c r="HE202" s="516"/>
      <c r="HF202" s="516"/>
      <c r="HG202" s="516"/>
      <c r="HH202" s="516"/>
      <c r="HI202" s="516"/>
      <c r="HJ202" s="516"/>
      <c r="HK202" s="516"/>
      <c r="HL202" s="516"/>
      <c r="HM202" s="516"/>
      <c r="HN202" s="516"/>
      <c r="HO202" s="516"/>
      <c r="HP202" s="516"/>
      <c r="HQ202" s="516"/>
      <c r="HR202" s="516"/>
      <c r="HS202" s="516"/>
      <c r="HT202" s="516"/>
      <c r="HU202" s="516"/>
      <c r="HV202" s="516"/>
      <c r="HW202" s="516"/>
      <c r="HX202" s="516"/>
      <c r="HY202" s="516"/>
      <c r="HZ202" s="516"/>
      <c r="IA202" s="516"/>
      <c r="IB202" s="516"/>
      <c r="IC202" s="516"/>
      <c r="ID202" s="516"/>
      <c r="IE202" s="516"/>
      <c r="IF202" s="516"/>
      <c r="IG202" s="516"/>
      <c r="IH202" s="516"/>
      <c r="II202" s="516"/>
      <c r="IJ202" s="516"/>
      <c r="IK202" s="516"/>
      <c r="IL202" s="516"/>
      <c r="IM202" s="516"/>
      <c r="IN202" s="516"/>
      <c r="IO202" s="516"/>
      <c r="IP202" s="516"/>
      <c r="IQ202" s="516"/>
      <c r="IR202" s="516"/>
      <c r="IS202" s="516"/>
      <c r="IT202" s="516"/>
      <c r="IU202" s="516"/>
      <c r="IV202" s="516"/>
      <c r="IW202" s="516"/>
      <c r="IX202" s="516"/>
      <c r="IY202" s="516"/>
      <c r="IZ202" s="516"/>
      <c r="JA202" s="516"/>
      <c r="JB202" s="516"/>
      <c r="JC202" s="516"/>
      <c r="JD202" s="516"/>
      <c r="JE202" s="516"/>
      <c r="JF202" s="516"/>
      <c r="JG202" s="516"/>
      <c r="JH202" s="516"/>
      <c r="JI202" s="516"/>
      <c r="JJ202" s="516"/>
      <c r="JK202" s="516"/>
      <c r="JL202" s="516"/>
      <c r="JM202" s="516"/>
      <c r="JN202" s="516"/>
      <c r="JO202" s="516"/>
      <c r="JP202" s="516"/>
      <c r="JQ202" s="516"/>
      <c r="JR202" s="516"/>
      <c r="JS202" s="516"/>
      <c r="JT202" s="516"/>
      <c r="JU202" s="516"/>
      <c r="JV202" s="516"/>
      <c r="JW202" s="516"/>
      <c r="JX202" s="516"/>
      <c r="JY202" s="516"/>
      <c r="JZ202" s="516"/>
      <c r="KA202" s="516"/>
      <c r="KB202" s="516"/>
      <c r="KC202" s="516"/>
      <c r="KD202" s="516"/>
      <c r="KE202" s="516"/>
      <c r="KF202" s="516"/>
      <c r="KG202" s="516"/>
      <c r="KH202" s="516"/>
      <c r="KI202" s="516"/>
      <c r="KJ202" s="516"/>
      <c r="KK202" s="516"/>
      <c r="KL202" s="516"/>
      <c r="KM202" s="516"/>
      <c r="KN202" s="516"/>
      <c r="KO202" s="516"/>
      <c r="KP202" s="516"/>
      <c r="KQ202" s="516"/>
      <c r="KR202" s="516"/>
      <c r="KS202" s="516"/>
      <c r="KT202" s="516"/>
      <c r="KU202" s="516"/>
      <c r="KV202" s="516"/>
      <c r="KW202" s="516"/>
      <c r="KX202" s="516"/>
      <c r="KY202" s="516"/>
      <c r="KZ202" s="516"/>
      <c r="LA202" s="516"/>
      <c r="LB202" s="516"/>
      <c r="LC202" s="516"/>
      <c r="LD202" s="516"/>
      <c r="LE202" s="516"/>
      <c r="LF202" s="516"/>
      <c r="LG202" s="516"/>
      <c r="LH202" s="516"/>
      <c r="LI202" s="516"/>
      <c r="LJ202" s="516"/>
      <c r="LK202" s="516"/>
      <c r="LL202" s="516"/>
      <c r="LM202" s="516"/>
      <c r="LN202" s="516"/>
      <c r="LO202" s="516"/>
      <c r="LP202" s="516"/>
      <c r="LQ202" s="516"/>
      <c r="LR202" s="516"/>
      <c r="LS202" s="516"/>
      <c r="LT202" s="516"/>
      <c r="LU202" s="516"/>
      <c r="LV202" s="516"/>
      <c r="LW202" s="516"/>
      <c r="LX202" s="516"/>
      <c r="LY202" s="516"/>
      <c r="LZ202" s="516"/>
      <c r="MA202" s="516"/>
      <c r="MB202" s="516"/>
      <c r="MC202" s="516"/>
      <c r="MD202" s="516"/>
      <c r="ME202" s="516"/>
      <c r="MF202" s="516"/>
      <c r="MG202" s="516"/>
      <c r="MH202" s="516"/>
      <c r="MI202" s="516"/>
      <c r="MJ202" s="516"/>
      <c r="MK202" s="516"/>
      <c r="ML202" s="516"/>
      <c r="MM202" s="516"/>
      <c r="MN202" s="516"/>
      <c r="MO202" s="516"/>
      <c r="MP202" s="516"/>
      <c r="MQ202" s="516"/>
      <c r="MR202" s="516"/>
      <c r="MS202" s="516"/>
      <c r="MT202" s="516"/>
      <c r="MU202" s="516"/>
      <c r="MV202" s="516"/>
      <c r="MW202" s="516"/>
      <c r="MX202" s="516"/>
      <c r="MY202" s="516"/>
      <c r="MZ202" s="516"/>
      <c r="NA202" s="516"/>
      <c r="NB202" s="516"/>
      <c r="NC202" s="516"/>
      <c r="ND202" s="516"/>
      <c r="NE202" s="516"/>
      <c r="NF202" s="516"/>
      <c r="NG202" s="516"/>
      <c r="NH202" s="516"/>
      <c r="NI202" s="516"/>
      <c r="NJ202" s="516"/>
      <c r="NK202" s="516"/>
      <c r="NL202" s="516"/>
      <c r="NM202" s="516"/>
      <c r="NN202" s="516"/>
      <c r="NO202" s="516"/>
      <c r="NP202" s="516"/>
      <c r="NQ202" s="516"/>
      <c r="NR202" s="516"/>
      <c r="NS202" s="516"/>
      <c r="NT202" s="516"/>
      <c r="NU202" s="516"/>
      <c r="NV202" s="516"/>
      <c r="NW202" s="516"/>
      <c r="NX202" s="516"/>
      <c r="NY202" s="516"/>
      <c r="NZ202" s="516"/>
      <c r="OA202" s="516"/>
      <c r="OB202" s="516"/>
      <c r="OC202" s="516"/>
      <c r="OD202" s="516"/>
      <c r="OE202" s="516"/>
      <c r="OF202" s="516"/>
      <c r="OG202" s="516"/>
      <c r="OH202" s="516"/>
      <c r="OI202" s="516"/>
      <c r="OJ202" s="516"/>
      <c r="OK202" s="516"/>
      <c r="OL202" s="516"/>
      <c r="OM202" s="516"/>
      <c r="ON202" s="516"/>
      <c r="OO202" s="516"/>
      <c r="OP202" s="516"/>
      <c r="OQ202" s="516"/>
      <c r="OR202" s="516"/>
      <c r="OS202" s="516"/>
      <c r="OT202" s="516"/>
      <c r="OU202" s="516"/>
      <c r="OV202" s="516"/>
      <c r="OW202" s="516"/>
      <c r="OX202" s="516"/>
      <c r="OY202" s="516"/>
      <c r="OZ202" s="516"/>
      <c r="PA202" s="516"/>
      <c r="PB202" s="516"/>
      <c r="PC202" s="516"/>
      <c r="PD202" s="516"/>
      <c r="PE202" s="516"/>
      <c r="PF202" s="516"/>
      <c r="PG202" s="516"/>
      <c r="PH202" s="516"/>
      <c r="PI202" s="516"/>
      <c r="PJ202" s="516"/>
      <c r="PK202" s="516"/>
      <c r="PL202" s="516"/>
      <c r="PM202" s="516"/>
      <c r="PN202" s="516"/>
      <c r="PO202" s="516"/>
      <c r="PP202" s="516"/>
      <c r="PQ202" s="516"/>
      <c r="PR202" s="516"/>
      <c r="PS202" s="516"/>
      <c r="PT202" s="516"/>
      <c r="PU202" s="516"/>
      <c r="PV202" s="516"/>
      <c r="PW202" s="516"/>
      <c r="PX202" s="516"/>
      <c r="PY202" s="516"/>
      <c r="PZ202" s="516"/>
      <c r="QA202" s="516"/>
      <c r="QB202" s="516"/>
      <c r="QC202" s="516"/>
      <c r="QD202" s="516"/>
      <c r="QE202" s="516"/>
      <c r="QF202" s="516"/>
      <c r="QG202" s="516"/>
      <c r="QH202" s="516"/>
      <c r="QI202" s="516"/>
      <c r="QJ202" s="516"/>
      <c r="QK202" s="516"/>
      <c r="QL202" s="516"/>
      <c r="QM202" s="516"/>
      <c r="QN202" s="516"/>
      <c r="QO202" s="516"/>
      <c r="QP202" s="516"/>
      <c r="QQ202" s="516"/>
      <c r="QR202" s="516"/>
      <c r="QS202" s="516"/>
      <c r="QT202" s="516"/>
      <c r="QU202" s="516"/>
      <c r="QV202" s="516"/>
      <c r="QW202" s="516"/>
      <c r="QX202" s="516"/>
      <c r="QY202" s="516"/>
      <c r="QZ202" s="516"/>
      <c r="RA202" s="516"/>
      <c r="RB202" s="516"/>
      <c r="RC202" s="516"/>
      <c r="RD202" s="516"/>
      <c r="RE202" s="516"/>
      <c r="RF202" s="516"/>
      <c r="RG202" s="516"/>
    </row>
    <row r="203" spans="5:475" x14ac:dyDescent="0.25">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516"/>
      <c r="AU203" s="516"/>
      <c r="AV203" s="516"/>
      <c r="AW203" s="516"/>
      <c r="AX203" s="516"/>
      <c r="AY203" s="516"/>
      <c r="AZ203" s="516"/>
      <c r="BA203" s="516"/>
      <c r="BB203" s="516"/>
      <c r="BC203" s="516"/>
      <c r="BD203" s="516"/>
      <c r="BE203" s="516"/>
      <c r="BF203" s="516"/>
      <c r="BG203" s="516"/>
      <c r="BH203" s="516"/>
      <c r="BI203" s="516"/>
      <c r="BJ203" s="516"/>
      <c r="BK203" s="516"/>
      <c r="BL203" s="516"/>
      <c r="BM203" s="516"/>
      <c r="BN203" s="516"/>
      <c r="BO203" s="516"/>
      <c r="BP203" s="516"/>
      <c r="BQ203" s="516"/>
      <c r="BR203" s="516"/>
      <c r="BS203" s="516"/>
      <c r="BT203" s="516"/>
      <c r="BU203" s="516"/>
      <c r="BV203" s="516"/>
      <c r="BW203" s="516"/>
      <c r="BX203" s="516"/>
      <c r="BY203" s="516"/>
      <c r="BZ203" s="516"/>
      <c r="CA203" s="516"/>
      <c r="CB203" s="516"/>
      <c r="CC203" s="516"/>
      <c r="CD203" s="516"/>
      <c r="CE203" s="516"/>
      <c r="CF203" s="516"/>
      <c r="CG203" s="516"/>
      <c r="CH203" s="516"/>
      <c r="CI203" s="516"/>
      <c r="CJ203" s="516"/>
      <c r="CK203" s="516"/>
      <c r="CL203" s="516"/>
      <c r="CM203" s="516"/>
      <c r="CN203" s="516"/>
      <c r="CO203" s="516"/>
      <c r="CP203" s="516"/>
      <c r="CQ203" s="516"/>
      <c r="CR203" s="516"/>
      <c r="CS203" s="516"/>
      <c r="CT203" s="516"/>
      <c r="CU203" s="516"/>
      <c r="CV203" s="516"/>
      <c r="CW203" s="516"/>
      <c r="CX203" s="516"/>
      <c r="CY203" s="516"/>
      <c r="CZ203" s="516"/>
      <c r="DA203" s="516"/>
      <c r="DB203" s="516"/>
      <c r="DC203" s="516"/>
      <c r="DD203" s="516"/>
      <c r="DE203" s="516"/>
      <c r="DF203" s="516"/>
      <c r="DG203" s="516"/>
      <c r="DH203" s="516"/>
      <c r="DI203" s="516"/>
      <c r="DJ203" s="516"/>
      <c r="DK203" s="516"/>
      <c r="DL203" s="516"/>
      <c r="DM203" s="516"/>
      <c r="DN203" s="516"/>
      <c r="DO203" s="516"/>
      <c r="DP203" s="516"/>
      <c r="DQ203" s="516"/>
      <c r="DR203" s="516"/>
      <c r="DS203" s="516"/>
      <c r="DT203" s="516"/>
      <c r="DU203" s="516"/>
      <c r="DV203" s="516"/>
      <c r="DW203" s="516"/>
      <c r="DX203" s="516"/>
      <c r="DY203" s="516"/>
      <c r="DZ203" s="516"/>
      <c r="EA203" s="516"/>
      <c r="EB203" s="516"/>
      <c r="EC203" s="516"/>
      <c r="ED203" s="516"/>
      <c r="EE203" s="516"/>
      <c r="EF203" s="516"/>
      <c r="EG203" s="516"/>
      <c r="EH203" s="516"/>
      <c r="EI203" s="516"/>
      <c r="EJ203" s="516"/>
      <c r="EK203" s="516"/>
      <c r="EL203" s="516"/>
      <c r="EM203" s="516"/>
      <c r="EN203" s="516"/>
      <c r="EO203" s="516"/>
      <c r="EP203" s="516"/>
      <c r="EQ203" s="516"/>
      <c r="ER203" s="516"/>
      <c r="ES203" s="516"/>
      <c r="ET203" s="516"/>
      <c r="EU203" s="516"/>
      <c r="EV203" s="516"/>
      <c r="EW203" s="516"/>
      <c r="EX203" s="516"/>
      <c r="EY203" s="516"/>
      <c r="EZ203" s="516"/>
      <c r="FA203" s="516"/>
      <c r="FB203" s="516"/>
      <c r="FC203" s="516"/>
      <c r="FD203" s="516"/>
      <c r="FE203" s="516"/>
      <c r="FF203" s="516"/>
      <c r="FG203" s="516"/>
      <c r="FH203" s="516"/>
      <c r="FI203" s="516"/>
      <c r="FJ203" s="516"/>
      <c r="FK203" s="516"/>
      <c r="FL203" s="516"/>
      <c r="FM203" s="516"/>
      <c r="FN203" s="516"/>
      <c r="FO203" s="516"/>
      <c r="FP203" s="516"/>
      <c r="FQ203" s="516"/>
      <c r="FR203" s="516"/>
      <c r="FS203" s="516"/>
      <c r="FT203" s="516"/>
      <c r="FU203" s="516"/>
      <c r="FV203" s="516"/>
      <c r="FW203" s="516"/>
      <c r="FX203" s="516"/>
      <c r="FY203" s="516"/>
      <c r="FZ203" s="516"/>
      <c r="GA203" s="516"/>
      <c r="GB203" s="516"/>
      <c r="GC203" s="516"/>
      <c r="GD203" s="516"/>
      <c r="GE203" s="516"/>
      <c r="GF203" s="516"/>
      <c r="GG203" s="516"/>
      <c r="GH203" s="516"/>
      <c r="GI203" s="516"/>
      <c r="GJ203" s="516"/>
      <c r="GK203" s="516"/>
      <c r="GL203" s="516"/>
      <c r="GM203" s="516"/>
      <c r="GN203" s="516"/>
      <c r="GO203" s="516"/>
      <c r="GP203" s="516"/>
      <c r="GQ203" s="516"/>
      <c r="GR203" s="516"/>
      <c r="GS203" s="516"/>
      <c r="GT203" s="516"/>
      <c r="GU203" s="516"/>
      <c r="GV203" s="516"/>
      <c r="GW203" s="516"/>
      <c r="GX203" s="516"/>
      <c r="GY203" s="516"/>
      <c r="GZ203" s="516"/>
      <c r="HA203" s="516"/>
      <c r="HB203" s="516"/>
      <c r="HC203" s="516"/>
      <c r="HD203" s="516"/>
      <c r="HE203" s="516"/>
      <c r="HF203" s="516"/>
      <c r="HG203" s="516"/>
      <c r="HH203" s="516"/>
      <c r="HI203" s="516"/>
      <c r="HJ203" s="516"/>
      <c r="HK203" s="516"/>
      <c r="HL203" s="516"/>
      <c r="HM203" s="516"/>
      <c r="HN203" s="516"/>
      <c r="HO203" s="516"/>
      <c r="HP203" s="516"/>
      <c r="HQ203" s="516"/>
      <c r="HR203" s="516"/>
      <c r="HS203" s="516"/>
      <c r="HT203" s="516"/>
      <c r="HU203" s="516"/>
      <c r="HV203" s="516"/>
      <c r="HW203" s="516"/>
      <c r="HX203" s="516"/>
      <c r="HY203" s="516"/>
      <c r="HZ203" s="516"/>
      <c r="IA203" s="516"/>
      <c r="IB203" s="516"/>
      <c r="IC203" s="516"/>
      <c r="ID203" s="516"/>
      <c r="IE203" s="516"/>
      <c r="IF203" s="516"/>
      <c r="IG203" s="516"/>
      <c r="IH203" s="516"/>
      <c r="II203" s="516"/>
      <c r="IJ203" s="516"/>
      <c r="IK203" s="516"/>
      <c r="IL203" s="516"/>
      <c r="IM203" s="516"/>
      <c r="IN203" s="516"/>
      <c r="IO203" s="516"/>
      <c r="IP203" s="516"/>
      <c r="IQ203" s="516"/>
      <c r="IR203" s="516"/>
      <c r="IS203" s="516"/>
      <c r="IT203" s="516"/>
      <c r="IU203" s="516"/>
      <c r="IV203" s="516"/>
      <c r="IW203" s="516"/>
      <c r="IX203" s="516"/>
      <c r="IY203" s="516"/>
      <c r="IZ203" s="516"/>
      <c r="JA203" s="516"/>
      <c r="JB203" s="516"/>
      <c r="JC203" s="516"/>
      <c r="JD203" s="516"/>
      <c r="JE203" s="516"/>
      <c r="JF203" s="516"/>
      <c r="JG203" s="516"/>
      <c r="JH203" s="516"/>
      <c r="JI203" s="516"/>
      <c r="JJ203" s="516"/>
      <c r="JK203" s="516"/>
      <c r="JL203" s="516"/>
      <c r="JM203" s="516"/>
      <c r="JN203" s="516"/>
      <c r="JO203" s="516"/>
      <c r="JP203" s="516"/>
      <c r="JQ203" s="516"/>
      <c r="JR203" s="516"/>
      <c r="JS203" s="516"/>
      <c r="JT203" s="516"/>
      <c r="JU203" s="516"/>
      <c r="JV203" s="516"/>
      <c r="JW203" s="516"/>
      <c r="JX203" s="516"/>
      <c r="JY203" s="516"/>
      <c r="JZ203" s="516"/>
      <c r="KA203" s="516"/>
      <c r="KB203" s="516"/>
      <c r="KC203" s="516"/>
      <c r="KD203" s="516"/>
      <c r="KE203" s="516"/>
      <c r="KF203" s="516"/>
      <c r="KG203" s="516"/>
      <c r="KH203" s="516"/>
      <c r="KI203" s="516"/>
      <c r="KJ203" s="516"/>
      <c r="KK203" s="516"/>
      <c r="KL203" s="516"/>
      <c r="KM203" s="516"/>
      <c r="KN203" s="516"/>
      <c r="KO203" s="516"/>
      <c r="KP203" s="516"/>
      <c r="KQ203" s="516"/>
      <c r="KR203" s="516"/>
      <c r="KS203" s="516"/>
      <c r="KT203" s="516"/>
      <c r="KU203" s="516"/>
      <c r="KV203" s="516"/>
      <c r="KW203" s="516"/>
      <c r="KX203" s="516"/>
      <c r="KY203" s="516"/>
      <c r="KZ203" s="516"/>
      <c r="LA203" s="516"/>
      <c r="LB203" s="516"/>
      <c r="LC203" s="516"/>
      <c r="LD203" s="516"/>
      <c r="LE203" s="516"/>
      <c r="LF203" s="516"/>
      <c r="LG203" s="516"/>
      <c r="LH203" s="516"/>
      <c r="LI203" s="516"/>
      <c r="LJ203" s="516"/>
      <c r="LK203" s="516"/>
      <c r="LL203" s="516"/>
      <c r="LM203" s="516"/>
      <c r="LN203" s="516"/>
      <c r="LO203" s="516"/>
      <c r="LP203" s="516"/>
      <c r="LQ203" s="516"/>
      <c r="LR203" s="516"/>
      <c r="LS203" s="516"/>
      <c r="LT203" s="516"/>
      <c r="LU203" s="516"/>
      <c r="LV203" s="516"/>
      <c r="LW203" s="516"/>
      <c r="LX203" s="516"/>
      <c r="LY203" s="516"/>
      <c r="LZ203" s="516"/>
      <c r="MA203" s="516"/>
      <c r="MB203" s="516"/>
      <c r="MC203" s="516"/>
      <c r="MD203" s="516"/>
      <c r="ME203" s="516"/>
      <c r="MF203" s="516"/>
      <c r="MG203" s="516"/>
      <c r="MH203" s="516"/>
      <c r="MI203" s="516"/>
      <c r="MJ203" s="516"/>
      <c r="MK203" s="516"/>
      <c r="ML203" s="516"/>
      <c r="MM203" s="516"/>
      <c r="MN203" s="516"/>
      <c r="MO203" s="516"/>
      <c r="MP203" s="516"/>
      <c r="MQ203" s="516"/>
      <c r="MR203" s="516"/>
      <c r="MS203" s="516"/>
      <c r="MT203" s="516"/>
      <c r="MU203" s="516"/>
      <c r="MV203" s="516"/>
      <c r="MW203" s="516"/>
      <c r="MX203" s="516"/>
      <c r="MY203" s="516"/>
      <c r="MZ203" s="516"/>
      <c r="NA203" s="516"/>
      <c r="NB203" s="516"/>
      <c r="NC203" s="516"/>
      <c r="ND203" s="516"/>
      <c r="NE203" s="516"/>
      <c r="NF203" s="516"/>
      <c r="NG203" s="516"/>
      <c r="NH203" s="516"/>
      <c r="NI203" s="516"/>
      <c r="NJ203" s="516"/>
      <c r="NK203" s="516"/>
      <c r="NL203" s="516"/>
      <c r="NM203" s="516"/>
      <c r="NN203" s="516"/>
      <c r="NO203" s="516"/>
      <c r="NP203" s="516"/>
      <c r="NQ203" s="516"/>
      <c r="NR203" s="516"/>
      <c r="NS203" s="516"/>
      <c r="NT203" s="516"/>
      <c r="NU203" s="516"/>
      <c r="NV203" s="516"/>
      <c r="NW203" s="516"/>
      <c r="NX203" s="516"/>
      <c r="NY203" s="516"/>
      <c r="NZ203" s="516"/>
      <c r="OA203" s="516"/>
      <c r="OB203" s="516"/>
      <c r="OC203" s="516"/>
      <c r="OD203" s="516"/>
      <c r="OE203" s="516"/>
      <c r="OF203" s="516"/>
      <c r="OG203" s="516"/>
      <c r="OH203" s="516"/>
      <c r="OI203" s="516"/>
      <c r="OJ203" s="516"/>
      <c r="OK203" s="516"/>
      <c r="OL203" s="516"/>
      <c r="OM203" s="516"/>
      <c r="ON203" s="516"/>
      <c r="OO203" s="516"/>
      <c r="OP203" s="516"/>
      <c r="OQ203" s="516"/>
      <c r="OR203" s="516"/>
      <c r="OS203" s="516"/>
      <c r="OT203" s="516"/>
      <c r="OU203" s="516"/>
      <c r="OV203" s="516"/>
      <c r="OW203" s="516"/>
      <c r="OX203" s="516"/>
      <c r="OY203" s="516"/>
      <c r="OZ203" s="516"/>
      <c r="PA203" s="516"/>
      <c r="PB203" s="516"/>
      <c r="PC203" s="516"/>
      <c r="PD203" s="516"/>
      <c r="PE203" s="516"/>
      <c r="PF203" s="516"/>
      <c r="PG203" s="516"/>
      <c r="PH203" s="516"/>
      <c r="PI203" s="516"/>
      <c r="PJ203" s="516"/>
      <c r="PK203" s="516"/>
      <c r="PL203" s="516"/>
      <c r="PM203" s="516"/>
      <c r="PN203" s="516"/>
      <c r="PO203" s="516"/>
      <c r="PP203" s="516"/>
      <c r="PQ203" s="516"/>
      <c r="PR203" s="516"/>
      <c r="PS203" s="516"/>
      <c r="PT203" s="516"/>
      <c r="PU203" s="516"/>
      <c r="PV203" s="516"/>
      <c r="PW203" s="516"/>
      <c r="PX203" s="516"/>
      <c r="PY203" s="516"/>
      <c r="PZ203" s="516"/>
      <c r="QA203" s="516"/>
      <c r="QB203" s="516"/>
      <c r="QC203" s="516"/>
      <c r="QD203" s="516"/>
      <c r="QE203" s="516"/>
      <c r="QF203" s="516"/>
      <c r="QG203" s="516"/>
      <c r="QH203" s="516"/>
      <c r="QI203" s="516"/>
      <c r="QJ203" s="516"/>
      <c r="QK203" s="516"/>
      <c r="QL203" s="516"/>
      <c r="QM203" s="516"/>
      <c r="QN203" s="516"/>
      <c r="QO203" s="516"/>
      <c r="QP203" s="516"/>
      <c r="QQ203" s="516"/>
      <c r="QR203" s="516"/>
      <c r="QS203" s="516"/>
      <c r="QT203" s="516"/>
      <c r="QU203" s="516"/>
      <c r="QV203" s="516"/>
      <c r="QW203" s="516"/>
      <c r="QX203" s="516"/>
      <c r="QY203" s="516"/>
      <c r="QZ203" s="516"/>
      <c r="RA203" s="516"/>
      <c r="RB203" s="516"/>
      <c r="RC203" s="516"/>
      <c r="RD203" s="516"/>
      <c r="RE203" s="516"/>
      <c r="RF203" s="516"/>
      <c r="RG203" s="516"/>
    </row>
    <row r="204" spans="5:475" x14ac:dyDescent="0.25">
      <c r="E204" s="516"/>
      <c r="F204" s="516"/>
      <c r="G204" s="516"/>
      <c r="H204" s="516"/>
      <c r="I204" s="516"/>
      <c r="J204" s="516"/>
      <c r="K204" s="516"/>
      <c r="L204" s="516"/>
      <c r="M204" s="516"/>
      <c r="N204" s="516"/>
      <c r="O204" s="516"/>
      <c r="P204" s="516"/>
      <c r="Q204" s="516"/>
      <c r="R204" s="516"/>
      <c r="S204" s="516"/>
      <c r="T204" s="516"/>
      <c r="U204" s="516"/>
      <c r="V204" s="516"/>
      <c r="W204" s="516"/>
      <c r="X204" s="516"/>
      <c r="Y204" s="516"/>
      <c r="Z204" s="516"/>
      <c r="AA204" s="516"/>
      <c r="AB204" s="516"/>
      <c r="AC204" s="516"/>
      <c r="AD204" s="516"/>
      <c r="AE204" s="516"/>
      <c r="AF204" s="516"/>
      <c r="AG204" s="516"/>
      <c r="AH204" s="516"/>
      <c r="AI204" s="516"/>
      <c r="AJ204" s="516"/>
      <c r="AK204" s="516"/>
      <c r="AL204" s="516"/>
      <c r="AM204" s="516"/>
      <c r="AN204" s="516"/>
      <c r="AO204" s="516"/>
      <c r="AP204" s="516"/>
      <c r="AQ204" s="516"/>
      <c r="AR204" s="516"/>
      <c r="AS204" s="516"/>
      <c r="AT204" s="516"/>
      <c r="AU204" s="516"/>
      <c r="AV204" s="516"/>
      <c r="AW204" s="516"/>
      <c r="AX204" s="516"/>
      <c r="AY204" s="516"/>
      <c r="AZ204" s="516"/>
      <c r="BA204" s="516"/>
      <c r="BB204" s="516"/>
      <c r="BC204" s="516"/>
      <c r="BD204" s="516"/>
      <c r="BE204" s="516"/>
      <c r="BF204" s="516"/>
      <c r="BG204" s="516"/>
      <c r="BH204" s="516"/>
      <c r="BI204" s="516"/>
      <c r="BJ204" s="516"/>
      <c r="BK204" s="516"/>
      <c r="BL204" s="516"/>
      <c r="BM204" s="516"/>
      <c r="BN204" s="516"/>
      <c r="BO204" s="516"/>
      <c r="BP204" s="516"/>
      <c r="BQ204" s="516"/>
      <c r="BR204" s="516"/>
      <c r="BS204" s="516"/>
      <c r="BT204" s="516"/>
      <c r="BU204" s="516"/>
      <c r="BV204" s="516"/>
      <c r="BW204" s="516"/>
      <c r="BX204" s="516"/>
      <c r="BY204" s="516"/>
      <c r="BZ204" s="516"/>
      <c r="CA204" s="516"/>
      <c r="CB204" s="516"/>
      <c r="CC204" s="516"/>
      <c r="CD204" s="516"/>
      <c r="CE204" s="516"/>
      <c r="CF204" s="516"/>
      <c r="CG204" s="516"/>
      <c r="CH204" s="516"/>
      <c r="CI204" s="516"/>
      <c r="CJ204" s="516"/>
      <c r="CK204" s="516"/>
      <c r="CL204" s="516"/>
      <c r="CM204" s="516"/>
      <c r="CN204" s="516"/>
      <c r="CO204" s="516"/>
      <c r="CP204" s="516"/>
      <c r="CQ204" s="516"/>
      <c r="CR204" s="516"/>
      <c r="CS204" s="516"/>
      <c r="CT204" s="516"/>
      <c r="CU204" s="516"/>
      <c r="CV204" s="516"/>
      <c r="CW204" s="516"/>
      <c r="CX204" s="516"/>
      <c r="CY204" s="516"/>
      <c r="CZ204" s="516"/>
      <c r="DA204" s="516"/>
      <c r="DB204" s="516"/>
      <c r="DC204" s="516"/>
      <c r="DD204" s="516"/>
      <c r="DE204" s="516"/>
      <c r="DF204" s="516"/>
      <c r="DG204" s="516"/>
      <c r="DH204" s="516"/>
      <c r="DI204" s="516"/>
      <c r="DJ204" s="516"/>
      <c r="DK204" s="516"/>
      <c r="DL204" s="516"/>
      <c r="DM204" s="516"/>
      <c r="DN204" s="516"/>
      <c r="DO204" s="516"/>
      <c r="DP204" s="516"/>
      <c r="DQ204" s="516"/>
      <c r="DR204" s="516"/>
      <c r="DS204" s="516"/>
      <c r="DT204" s="516"/>
      <c r="DU204" s="516"/>
      <c r="DV204" s="516"/>
      <c r="DW204" s="516"/>
      <c r="DX204" s="516"/>
      <c r="DY204" s="516"/>
      <c r="DZ204" s="516"/>
      <c r="EA204" s="516"/>
      <c r="EB204" s="516"/>
      <c r="EC204" s="516"/>
      <c r="ED204" s="516"/>
      <c r="EE204" s="516"/>
      <c r="EF204" s="516"/>
      <c r="EG204" s="516"/>
      <c r="EH204" s="516"/>
      <c r="EI204" s="516"/>
      <c r="EJ204" s="516"/>
      <c r="EK204" s="516"/>
      <c r="EL204" s="516"/>
      <c r="EM204" s="516"/>
      <c r="EN204" s="516"/>
      <c r="EO204" s="516"/>
      <c r="EP204" s="516"/>
      <c r="EQ204" s="516"/>
      <c r="ER204" s="516"/>
      <c r="ES204" s="516"/>
      <c r="ET204" s="516"/>
      <c r="EU204" s="516"/>
      <c r="EV204" s="516"/>
      <c r="EW204" s="516"/>
      <c r="EX204" s="516"/>
      <c r="EY204" s="516"/>
      <c r="EZ204" s="516"/>
      <c r="FA204" s="516"/>
      <c r="FB204" s="516"/>
      <c r="FC204" s="516"/>
      <c r="FD204" s="516"/>
      <c r="FE204" s="516"/>
      <c r="FF204" s="516"/>
      <c r="FG204" s="516"/>
      <c r="FH204" s="516"/>
      <c r="FI204" s="516"/>
      <c r="FJ204" s="516"/>
      <c r="FK204" s="516"/>
      <c r="FL204" s="516"/>
      <c r="FM204" s="516"/>
      <c r="FN204" s="516"/>
      <c r="FO204" s="516"/>
      <c r="FP204" s="516"/>
      <c r="FQ204" s="516"/>
      <c r="FR204" s="516"/>
      <c r="FS204" s="516"/>
      <c r="FT204" s="516"/>
      <c r="FU204" s="516"/>
      <c r="FV204" s="516"/>
      <c r="FW204" s="516"/>
      <c r="FX204" s="516"/>
      <c r="FY204" s="516"/>
      <c r="FZ204" s="516"/>
      <c r="GA204" s="516"/>
      <c r="GB204" s="516"/>
      <c r="GC204" s="516"/>
      <c r="GD204" s="516"/>
      <c r="GE204" s="516"/>
      <c r="GF204" s="516"/>
      <c r="GG204" s="516"/>
      <c r="GH204" s="516"/>
      <c r="GI204" s="516"/>
      <c r="GJ204" s="516"/>
      <c r="GK204" s="516"/>
      <c r="GL204" s="516"/>
      <c r="GM204" s="516"/>
      <c r="GN204" s="516"/>
      <c r="GO204" s="516"/>
      <c r="GP204" s="516"/>
      <c r="GQ204" s="516"/>
      <c r="GR204" s="516"/>
      <c r="GS204" s="516"/>
      <c r="GT204" s="516"/>
      <c r="GU204" s="516"/>
      <c r="GV204" s="516"/>
      <c r="GW204" s="516"/>
      <c r="GX204" s="516"/>
      <c r="GY204" s="516"/>
      <c r="GZ204" s="516"/>
      <c r="HA204" s="516"/>
      <c r="HB204" s="516"/>
      <c r="HC204" s="516"/>
      <c r="HD204" s="516"/>
      <c r="HE204" s="516"/>
      <c r="HF204" s="516"/>
      <c r="HG204" s="516"/>
      <c r="HH204" s="516"/>
      <c r="HI204" s="516"/>
      <c r="HJ204" s="516"/>
      <c r="HK204" s="516"/>
      <c r="HL204" s="516"/>
      <c r="HM204" s="516"/>
      <c r="HN204" s="516"/>
      <c r="HO204" s="516"/>
      <c r="HP204" s="516"/>
      <c r="HQ204" s="516"/>
      <c r="HR204" s="516"/>
      <c r="HS204" s="516"/>
      <c r="HT204" s="516"/>
      <c r="HU204" s="516"/>
      <c r="HV204" s="516"/>
      <c r="HW204" s="516"/>
      <c r="HX204" s="516"/>
      <c r="HY204" s="516"/>
      <c r="HZ204" s="516"/>
      <c r="IA204" s="516"/>
      <c r="IB204" s="516"/>
      <c r="IC204" s="516"/>
      <c r="ID204" s="516"/>
      <c r="IE204" s="516"/>
      <c r="IF204" s="516"/>
      <c r="IG204" s="516"/>
      <c r="IH204" s="516"/>
      <c r="II204" s="516"/>
      <c r="IJ204" s="516"/>
      <c r="IK204" s="516"/>
      <c r="IL204" s="516"/>
      <c r="IM204" s="516"/>
      <c r="IN204" s="516"/>
      <c r="IO204" s="516"/>
      <c r="IP204" s="516"/>
      <c r="IQ204" s="516"/>
      <c r="IR204" s="516"/>
      <c r="IS204" s="516"/>
      <c r="IT204" s="516"/>
      <c r="IU204" s="516"/>
      <c r="IV204" s="516"/>
      <c r="IW204" s="516"/>
      <c r="IX204" s="516"/>
      <c r="IY204" s="516"/>
      <c r="IZ204" s="516"/>
      <c r="JA204" s="516"/>
      <c r="JB204" s="516"/>
      <c r="JC204" s="516"/>
      <c r="JD204" s="516"/>
      <c r="JE204" s="516"/>
      <c r="JF204" s="516"/>
      <c r="JG204" s="516"/>
      <c r="JH204" s="516"/>
      <c r="JI204" s="516"/>
      <c r="JJ204" s="516"/>
      <c r="JK204" s="516"/>
      <c r="JL204" s="516"/>
      <c r="JM204" s="516"/>
      <c r="JN204" s="516"/>
      <c r="JO204" s="516"/>
      <c r="JP204" s="516"/>
      <c r="JQ204" s="516"/>
      <c r="JR204" s="516"/>
      <c r="JS204" s="516"/>
      <c r="JT204" s="516"/>
      <c r="JU204" s="516"/>
      <c r="JV204" s="516"/>
      <c r="JW204" s="516"/>
      <c r="JX204" s="516"/>
      <c r="JY204" s="516"/>
      <c r="JZ204" s="516"/>
      <c r="KA204" s="516"/>
      <c r="KB204" s="516"/>
      <c r="KC204" s="516"/>
      <c r="KD204" s="516"/>
      <c r="KE204" s="516"/>
      <c r="KF204" s="516"/>
      <c r="KG204" s="516"/>
      <c r="KH204" s="516"/>
      <c r="KI204" s="516"/>
      <c r="KJ204" s="516"/>
      <c r="KK204" s="516"/>
      <c r="KL204" s="516"/>
      <c r="KM204" s="516"/>
      <c r="KN204" s="516"/>
      <c r="KO204" s="516"/>
      <c r="KP204" s="516"/>
      <c r="KQ204" s="516"/>
      <c r="KR204" s="516"/>
      <c r="KS204" s="516"/>
      <c r="KT204" s="516"/>
      <c r="KU204" s="516"/>
      <c r="KV204" s="516"/>
      <c r="KW204" s="516"/>
      <c r="KX204" s="516"/>
      <c r="KY204" s="516"/>
      <c r="KZ204" s="516"/>
      <c r="LA204" s="516"/>
      <c r="LB204" s="516"/>
      <c r="LC204" s="516"/>
      <c r="LD204" s="516"/>
      <c r="LE204" s="516"/>
      <c r="LF204" s="516"/>
      <c r="LG204" s="516"/>
      <c r="LH204" s="516"/>
      <c r="LI204" s="516"/>
      <c r="LJ204" s="516"/>
      <c r="LK204" s="516"/>
      <c r="LL204" s="516"/>
      <c r="LM204" s="516"/>
      <c r="LN204" s="516"/>
      <c r="LO204" s="516"/>
      <c r="LP204" s="516"/>
      <c r="LQ204" s="516"/>
      <c r="LR204" s="516"/>
      <c r="LS204" s="516"/>
      <c r="LT204" s="516"/>
      <c r="LU204" s="516"/>
      <c r="LV204" s="516"/>
      <c r="LW204" s="516"/>
      <c r="LX204" s="516"/>
      <c r="LY204" s="516"/>
      <c r="LZ204" s="516"/>
      <c r="MA204" s="516"/>
      <c r="MB204" s="516"/>
      <c r="MC204" s="516"/>
      <c r="MD204" s="516"/>
      <c r="ME204" s="516"/>
      <c r="MF204" s="516"/>
      <c r="MG204" s="516"/>
      <c r="MH204" s="516"/>
      <c r="MI204" s="516"/>
      <c r="MJ204" s="516"/>
      <c r="MK204" s="516"/>
      <c r="ML204" s="516"/>
      <c r="MM204" s="516"/>
      <c r="MN204" s="516"/>
      <c r="MO204" s="516"/>
      <c r="MP204" s="516"/>
      <c r="MQ204" s="516"/>
      <c r="MR204" s="516"/>
      <c r="MS204" s="516"/>
      <c r="MT204" s="516"/>
      <c r="MU204" s="516"/>
      <c r="MV204" s="516"/>
      <c r="MW204" s="516"/>
      <c r="MX204" s="516"/>
      <c r="MY204" s="516"/>
      <c r="MZ204" s="516"/>
      <c r="NA204" s="516"/>
      <c r="NB204" s="516"/>
      <c r="NC204" s="516"/>
      <c r="ND204" s="516"/>
      <c r="NE204" s="516"/>
      <c r="NF204" s="516"/>
      <c r="NG204" s="516"/>
      <c r="NH204" s="516"/>
      <c r="NI204" s="516"/>
      <c r="NJ204" s="516"/>
      <c r="NK204" s="516"/>
      <c r="NL204" s="516"/>
      <c r="NM204" s="516"/>
      <c r="NN204" s="516"/>
      <c r="NO204" s="516"/>
      <c r="NP204" s="516"/>
      <c r="NQ204" s="516"/>
      <c r="NR204" s="516"/>
      <c r="NS204" s="516"/>
      <c r="NT204" s="516"/>
      <c r="NU204" s="516"/>
      <c r="NV204" s="516"/>
      <c r="NW204" s="516"/>
      <c r="NX204" s="516"/>
      <c r="NY204" s="516"/>
      <c r="NZ204" s="516"/>
      <c r="OA204" s="516"/>
      <c r="OB204" s="516"/>
      <c r="OC204" s="516"/>
      <c r="OD204" s="516"/>
      <c r="OE204" s="516"/>
      <c r="OF204" s="516"/>
      <c r="OG204" s="516"/>
      <c r="OH204" s="516"/>
      <c r="OI204" s="516"/>
      <c r="OJ204" s="516"/>
      <c r="OK204" s="516"/>
      <c r="OL204" s="516"/>
      <c r="OM204" s="516"/>
      <c r="ON204" s="516"/>
      <c r="OO204" s="516"/>
      <c r="OP204" s="516"/>
      <c r="OQ204" s="516"/>
      <c r="OR204" s="516"/>
      <c r="OS204" s="516"/>
      <c r="OT204" s="516"/>
      <c r="OU204" s="516"/>
      <c r="OV204" s="516"/>
      <c r="OW204" s="516"/>
      <c r="OX204" s="516"/>
      <c r="OY204" s="516"/>
      <c r="OZ204" s="516"/>
      <c r="PA204" s="516"/>
      <c r="PB204" s="516"/>
      <c r="PC204" s="516"/>
      <c r="PD204" s="516"/>
      <c r="PE204" s="516"/>
      <c r="PF204" s="516"/>
      <c r="PG204" s="516"/>
      <c r="PH204" s="516"/>
      <c r="PI204" s="516"/>
      <c r="PJ204" s="516"/>
      <c r="PK204" s="516"/>
      <c r="PL204" s="516"/>
      <c r="PM204" s="516"/>
      <c r="PN204" s="516"/>
      <c r="PO204" s="516"/>
      <c r="PP204" s="516"/>
      <c r="PQ204" s="516"/>
      <c r="PR204" s="516"/>
      <c r="PS204" s="516"/>
      <c r="PT204" s="516"/>
      <c r="PU204" s="516"/>
      <c r="PV204" s="516"/>
      <c r="PW204" s="516"/>
      <c r="PX204" s="516"/>
      <c r="PY204" s="516"/>
      <c r="PZ204" s="516"/>
      <c r="QA204" s="516"/>
      <c r="QB204" s="516"/>
      <c r="QC204" s="516"/>
      <c r="QD204" s="516"/>
      <c r="QE204" s="516"/>
      <c r="QF204" s="516"/>
      <c r="QG204" s="516"/>
      <c r="QH204" s="516"/>
      <c r="QI204" s="516"/>
      <c r="QJ204" s="516"/>
      <c r="QK204" s="516"/>
      <c r="QL204" s="516"/>
      <c r="QM204" s="516"/>
      <c r="QN204" s="516"/>
      <c r="QO204" s="516"/>
      <c r="QP204" s="516"/>
      <c r="QQ204" s="516"/>
      <c r="QR204" s="516"/>
      <c r="QS204" s="516"/>
      <c r="QT204" s="516"/>
      <c r="QU204" s="516"/>
      <c r="QV204" s="516"/>
      <c r="QW204" s="516"/>
      <c r="QX204" s="516"/>
      <c r="QY204" s="516"/>
      <c r="QZ204" s="516"/>
      <c r="RA204" s="516"/>
      <c r="RB204" s="516"/>
      <c r="RC204" s="516"/>
      <c r="RD204" s="516"/>
      <c r="RE204" s="516"/>
      <c r="RF204" s="516"/>
      <c r="RG204" s="516"/>
    </row>
    <row r="205" spans="5:475" x14ac:dyDescent="0.25">
      <c r="E205" s="516"/>
      <c r="F205" s="516"/>
      <c r="G205" s="516"/>
      <c r="H205" s="516"/>
      <c r="I205" s="516"/>
      <c r="J205" s="516"/>
      <c r="K205" s="516"/>
      <c r="L205" s="516"/>
      <c r="M205" s="516"/>
      <c r="N205" s="516"/>
      <c r="O205" s="516"/>
      <c r="P205" s="516"/>
      <c r="Q205" s="516"/>
      <c r="R205" s="516"/>
      <c r="S205" s="516"/>
      <c r="T205" s="516"/>
      <c r="U205" s="516"/>
      <c r="V205" s="516"/>
      <c r="W205" s="516"/>
      <c r="X205" s="516"/>
      <c r="Y205" s="516"/>
      <c r="Z205" s="516"/>
      <c r="AA205" s="516"/>
      <c r="AB205" s="516"/>
      <c r="AC205" s="516"/>
      <c r="AD205" s="516"/>
      <c r="AE205" s="516"/>
      <c r="AF205" s="516"/>
      <c r="AG205" s="516"/>
      <c r="AH205" s="516"/>
      <c r="AI205" s="516"/>
      <c r="AJ205" s="516"/>
      <c r="AK205" s="516"/>
      <c r="AL205" s="516"/>
      <c r="AM205" s="516"/>
      <c r="AN205" s="516"/>
      <c r="AO205" s="516"/>
      <c r="AP205" s="516"/>
      <c r="AQ205" s="516"/>
      <c r="AR205" s="516"/>
      <c r="AS205" s="516"/>
      <c r="AT205" s="516"/>
      <c r="AU205" s="516"/>
      <c r="AV205" s="516"/>
      <c r="AW205" s="516"/>
      <c r="AX205" s="516"/>
      <c r="AY205" s="516"/>
      <c r="AZ205" s="516"/>
      <c r="BA205" s="516"/>
      <c r="BB205" s="516"/>
      <c r="BC205" s="516"/>
      <c r="BD205" s="516"/>
      <c r="BE205" s="516"/>
      <c r="BF205" s="516"/>
      <c r="BG205" s="516"/>
      <c r="BH205" s="516"/>
      <c r="BI205" s="516"/>
      <c r="BJ205" s="516"/>
      <c r="BK205" s="516"/>
      <c r="BL205" s="516"/>
      <c r="BM205" s="516"/>
      <c r="BN205" s="516"/>
      <c r="BO205" s="516"/>
      <c r="BP205" s="516"/>
      <c r="BQ205" s="516"/>
      <c r="BR205" s="516"/>
      <c r="BS205" s="516"/>
      <c r="BT205" s="516"/>
      <c r="BU205" s="516"/>
      <c r="BV205" s="516"/>
      <c r="BW205" s="516"/>
      <c r="BX205" s="516"/>
      <c r="BY205" s="516"/>
      <c r="BZ205" s="516"/>
      <c r="CA205" s="516"/>
      <c r="CB205" s="516"/>
      <c r="CC205" s="516"/>
      <c r="CD205" s="516"/>
      <c r="CE205" s="516"/>
      <c r="CF205" s="516"/>
      <c r="CG205" s="516"/>
      <c r="CH205" s="516"/>
      <c r="CI205" s="516"/>
      <c r="CJ205" s="516"/>
      <c r="CK205" s="516"/>
      <c r="CL205" s="516"/>
      <c r="CM205" s="516"/>
      <c r="CN205" s="516"/>
      <c r="CO205" s="516"/>
      <c r="CP205" s="516"/>
      <c r="CQ205" s="516"/>
      <c r="CR205" s="516"/>
      <c r="CS205" s="516"/>
      <c r="CT205" s="516"/>
      <c r="CU205" s="516"/>
      <c r="CV205" s="516"/>
      <c r="CW205" s="516"/>
      <c r="CX205" s="516"/>
      <c r="CY205" s="516"/>
      <c r="CZ205" s="516"/>
      <c r="DA205" s="516"/>
      <c r="DB205" s="516"/>
      <c r="DC205" s="516"/>
      <c r="DD205" s="516"/>
      <c r="DE205" s="516"/>
      <c r="DF205" s="516"/>
      <c r="DG205" s="516"/>
      <c r="DH205" s="516"/>
      <c r="DI205" s="516"/>
      <c r="DJ205" s="516"/>
      <c r="DK205" s="516"/>
      <c r="DL205" s="516"/>
      <c r="DM205" s="516"/>
      <c r="DN205" s="516"/>
      <c r="DO205" s="516"/>
      <c r="DP205" s="516"/>
      <c r="DQ205" s="516"/>
      <c r="DR205" s="516"/>
      <c r="DS205" s="516"/>
      <c r="DT205" s="516"/>
      <c r="DU205" s="516"/>
      <c r="DV205" s="516"/>
      <c r="DW205" s="516"/>
      <c r="DX205" s="516"/>
      <c r="DY205" s="516"/>
      <c r="DZ205" s="516"/>
      <c r="EA205" s="516"/>
      <c r="EB205" s="516"/>
      <c r="EC205" s="516"/>
      <c r="ED205" s="516"/>
      <c r="EE205" s="516"/>
      <c r="EF205" s="516"/>
      <c r="EG205" s="516"/>
      <c r="EH205" s="516"/>
      <c r="EI205" s="516"/>
      <c r="EJ205" s="516"/>
      <c r="EK205" s="516"/>
      <c r="EL205" s="516"/>
      <c r="EM205" s="516"/>
      <c r="EN205" s="516"/>
      <c r="EO205" s="516"/>
      <c r="EP205" s="516"/>
      <c r="EQ205" s="516"/>
      <c r="ER205" s="516"/>
      <c r="ES205" s="516"/>
      <c r="ET205" s="516"/>
      <c r="EU205" s="516"/>
      <c r="EV205" s="516"/>
      <c r="EW205" s="516"/>
      <c r="EX205" s="516"/>
      <c r="EY205" s="516"/>
      <c r="EZ205" s="516"/>
      <c r="FA205" s="516"/>
      <c r="FB205" s="516"/>
      <c r="FC205" s="516"/>
      <c r="FD205" s="516"/>
      <c r="FE205" s="516"/>
      <c r="FF205" s="516"/>
      <c r="FG205" s="516"/>
      <c r="FH205" s="516"/>
      <c r="FI205" s="516"/>
      <c r="FJ205" s="516"/>
      <c r="FK205" s="516"/>
      <c r="FL205" s="516"/>
      <c r="FM205" s="516"/>
      <c r="FN205" s="516"/>
      <c r="FO205" s="516"/>
      <c r="FP205" s="516"/>
      <c r="FQ205" s="516"/>
      <c r="FR205" s="516"/>
      <c r="FS205" s="516"/>
      <c r="FT205" s="516"/>
      <c r="FU205" s="516"/>
      <c r="FV205" s="516"/>
      <c r="FW205" s="516"/>
      <c r="FX205" s="516"/>
      <c r="FY205" s="516"/>
      <c r="FZ205" s="516"/>
      <c r="GA205" s="516"/>
      <c r="GB205" s="516"/>
      <c r="GC205" s="516"/>
      <c r="GD205" s="516"/>
      <c r="GE205" s="516"/>
      <c r="GF205" s="516"/>
      <c r="GG205" s="516"/>
      <c r="GH205" s="516"/>
      <c r="GI205" s="516"/>
      <c r="GJ205" s="516"/>
      <c r="GK205" s="516"/>
      <c r="GL205" s="516"/>
      <c r="GM205" s="516"/>
      <c r="GN205" s="516"/>
      <c r="GO205" s="516"/>
      <c r="GP205" s="516"/>
      <c r="GQ205" s="516"/>
      <c r="GR205" s="516"/>
      <c r="GS205" s="516"/>
      <c r="GT205" s="516"/>
      <c r="GU205" s="516"/>
      <c r="GV205" s="516"/>
      <c r="GW205" s="516"/>
      <c r="GX205" s="516"/>
      <c r="GY205" s="516"/>
      <c r="GZ205" s="516"/>
      <c r="HA205" s="516"/>
      <c r="HB205" s="516"/>
      <c r="HC205" s="516"/>
      <c r="HD205" s="516"/>
      <c r="HE205" s="516"/>
      <c r="HF205" s="516"/>
      <c r="HG205" s="516"/>
      <c r="HH205" s="516"/>
      <c r="HI205" s="516"/>
      <c r="HJ205" s="516"/>
      <c r="HK205" s="516"/>
      <c r="HL205" s="516"/>
      <c r="HM205" s="516"/>
      <c r="HN205" s="516"/>
      <c r="HO205" s="516"/>
      <c r="HP205" s="516"/>
      <c r="HQ205" s="516"/>
      <c r="HR205" s="516"/>
      <c r="HS205" s="516"/>
      <c r="HT205" s="516"/>
      <c r="HU205" s="516"/>
      <c r="HV205" s="516"/>
      <c r="HW205" s="516"/>
      <c r="HX205" s="516"/>
      <c r="HY205" s="516"/>
      <c r="HZ205" s="516"/>
      <c r="IA205" s="516"/>
      <c r="IB205" s="516"/>
      <c r="IC205" s="516"/>
      <c r="ID205" s="516"/>
      <c r="IE205" s="516"/>
      <c r="IF205" s="516"/>
      <c r="IG205" s="516"/>
      <c r="IH205" s="516"/>
      <c r="II205" s="516"/>
      <c r="IJ205" s="516"/>
      <c r="IK205" s="516"/>
      <c r="IL205" s="516"/>
      <c r="IM205" s="516"/>
      <c r="IN205" s="516"/>
      <c r="IO205" s="516"/>
      <c r="IP205" s="516"/>
      <c r="IQ205" s="516"/>
      <c r="IR205" s="516"/>
      <c r="IS205" s="516"/>
      <c r="IT205" s="516"/>
      <c r="IU205" s="516"/>
      <c r="IV205" s="516"/>
      <c r="IW205" s="516"/>
      <c r="IX205" s="516"/>
      <c r="IY205" s="516"/>
      <c r="IZ205" s="516"/>
      <c r="JA205" s="516"/>
      <c r="JB205" s="516"/>
      <c r="JC205" s="516"/>
      <c r="JD205" s="516"/>
      <c r="JE205" s="516"/>
      <c r="JF205" s="516"/>
      <c r="JG205" s="516"/>
      <c r="JH205" s="516"/>
      <c r="JI205" s="516"/>
      <c r="JJ205" s="516"/>
      <c r="JK205" s="516"/>
      <c r="JL205" s="516"/>
      <c r="JM205" s="516"/>
      <c r="JN205" s="516"/>
      <c r="JO205" s="516"/>
      <c r="JP205" s="516"/>
      <c r="JQ205" s="516"/>
      <c r="JR205" s="516"/>
      <c r="JS205" s="516"/>
      <c r="JT205" s="516"/>
      <c r="JU205" s="516"/>
      <c r="JV205" s="516"/>
      <c r="JW205" s="516"/>
      <c r="JX205" s="516"/>
      <c r="JY205" s="516"/>
      <c r="JZ205" s="516"/>
      <c r="KA205" s="516"/>
      <c r="KB205" s="516"/>
      <c r="KC205" s="516"/>
      <c r="KD205" s="516"/>
      <c r="KE205" s="516"/>
      <c r="KF205" s="516"/>
      <c r="KG205" s="516"/>
      <c r="KH205" s="516"/>
      <c r="KI205" s="516"/>
      <c r="KJ205" s="516"/>
      <c r="KK205" s="516"/>
      <c r="KL205" s="516"/>
      <c r="KM205" s="516"/>
      <c r="KN205" s="516"/>
      <c r="KO205" s="516"/>
      <c r="KP205" s="516"/>
      <c r="KQ205" s="516"/>
      <c r="KR205" s="516"/>
      <c r="KS205" s="516"/>
      <c r="KT205" s="516"/>
      <c r="KU205" s="516"/>
      <c r="KV205" s="516"/>
      <c r="KW205" s="516"/>
      <c r="KX205" s="516"/>
      <c r="KY205" s="516"/>
      <c r="KZ205" s="516"/>
      <c r="LA205" s="516"/>
      <c r="LB205" s="516"/>
      <c r="LC205" s="516"/>
      <c r="LD205" s="516"/>
      <c r="LE205" s="516"/>
      <c r="LF205" s="516"/>
      <c r="LG205" s="516"/>
      <c r="LH205" s="516"/>
      <c r="LI205" s="516"/>
      <c r="LJ205" s="516"/>
      <c r="LK205" s="516"/>
      <c r="LL205" s="516"/>
      <c r="LM205" s="516"/>
      <c r="LN205" s="516"/>
      <c r="LO205" s="516"/>
      <c r="LP205" s="516"/>
      <c r="LQ205" s="516"/>
      <c r="LR205" s="516"/>
      <c r="LS205" s="516"/>
      <c r="LT205" s="516"/>
      <c r="LU205" s="516"/>
      <c r="LV205" s="516"/>
      <c r="LW205" s="516"/>
      <c r="LX205" s="516"/>
      <c r="LY205" s="516"/>
      <c r="LZ205" s="516"/>
      <c r="MA205" s="516"/>
      <c r="MB205" s="516"/>
      <c r="MC205" s="516"/>
      <c r="MD205" s="516"/>
      <c r="ME205" s="516"/>
      <c r="MF205" s="516"/>
      <c r="MG205" s="516"/>
      <c r="MH205" s="516"/>
      <c r="MI205" s="516"/>
      <c r="MJ205" s="516"/>
      <c r="MK205" s="516"/>
      <c r="ML205" s="516"/>
      <c r="MM205" s="516"/>
      <c r="MN205" s="516"/>
      <c r="MO205" s="516"/>
      <c r="MP205" s="516"/>
      <c r="MQ205" s="516"/>
      <c r="MR205" s="516"/>
      <c r="MS205" s="516"/>
      <c r="MT205" s="516"/>
      <c r="MU205" s="516"/>
      <c r="MV205" s="516"/>
      <c r="MW205" s="516"/>
      <c r="MX205" s="516"/>
      <c r="MY205" s="516"/>
      <c r="MZ205" s="516"/>
      <c r="NA205" s="516"/>
      <c r="NB205" s="516"/>
      <c r="NC205" s="516"/>
      <c r="ND205" s="516"/>
      <c r="NE205" s="516"/>
      <c r="NF205" s="516"/>
      <c r="NG205" s="516"/>
      <c r="NH205" s="516"/>
      <c r="NI205" s="516"/>
      <c r="NJ205" s="516"/>
      <c r="NK205" s="516"/>
      <c r="NL205" s="516"/>
      <c r="NM205" s="516"/>
      <c r="NN205" s="516"/>
      <c r="NO205" s="516"/>
      <c r="NP205" s="516"/>
      <c r="NQ205" s="516"/>
      <c r="NR205" s="516"/>
      <c r="NS205" s="516"/>
      <c r="NT205" s="516"/>
      <c r="NU205" s="516"/>
      <c r="NV205" s="516"/>
      <c r="NW205" s="516"/>
      <c r="NX205" s="516"/>
      <c r="NY205" s="516"/>
      <c r="NZ205" s="516"/>
      <c r="OA205" s="516"/>
      <c r="OB205" s="516"/>
      <c r="OC205" s="516"/>
      <c r="OD205" s="516"/>
      <c r="OE205" s="516"/>
      <c r="OF205" s="516"/>
      <c r="OG205" s="516"/>
      <c r="OH205" s="516"/>
      <c r="OI205" s="516"/>
      <c r="OJ205" s="516"/>
      <c r="OK205" s="516"/>
      <c r="OL205" s="516"/>
      <c r="OM205" s="516"/>
      <c r="ON205" s="516"/>
      <c r="OO205" s="516"/>
      <c r="OP205" s="516"/>
      <c r="OQ205" s="516"/>
      <c r="OR205" s="516"/>
      <c r="OS205" s="516"/>
      <c r="OT205" s="516"/>
      <c r="OU205" s="516"/>
      <c r="OV205" s="516"/>
      <c r="OW205" s="516"/>
      <c r="OX205" s="516"/>
      <c r="OY205" s="516"/>
      <c r="OZ205" s="516"/>
      <c r="PA205" s="516"/>
      <c r="PB205" s="516"/>
      <c r="PC205" s="516"/>
      <c r="PD205" s="516"/>
      <c r="PE205" s="516"/>
      <c r="PF205" s="516"/>
      <c r="PG205" s="516"/>
      <c r="PH205" s="516"/>
      <c r="PI205" s="516"/>
      <c r="PJ205" s="516"/>
      <c r="PK205" s="516"/>
      <c r="PL205" s="516"/>
      <c r="PM205" s="516"/>
      <c r="PN205" s="516"/>
      <c r="PO205" s="516"/>
      <c r="PP205" s="516"/>
      <c r="PQ205" s="516"/>
      <c r="PR205" s="516"/>
      <c r="PS205" s="516"/>
      <c r="PT205" s="516"/>
      <c r="PU205" s="516"/>
      <c r="PV205" s="516"/>
      <c r="PW205" s="516"/>
      <c r="PX205" s="516"/>
      <c r="PY205" s="516"/>
      <c r="PZ205" s="516"/>
      <c r="QA205" s="516"/>
      <c r="QB205" s="516"/>
      <c r="QC205" s="516"/>
      <c r="QD205" s="516"/>
      <c r="QE205" s="516"/>
      <c r="QF205" s="516"/>
      <c r="QG205" s="516"/>
      <c r="QH205" s="516"/>
      <c r="QI205" s="516"/>
      <c r="QJ205" s="516"/>
      <c r="QK205" s="516"/>
      <c r="QL205" s="516"/>
      <c r="QM205" s="516"/>
      <c r="QN205" s="516"/>
      <c r="QO205" s="516"/>
      <c r="QP205" s="516"/>
      <c r="QQ205" s="516"/>
      <c r="QR205" s="516"/>
      <c r="QS205" s="516"/>
      <c r="QT205" s="516"/>
      <c r="QU205" s="516"/>
      <c r="QV205" s="516"/>
      <c r="QW205" s="516"/>
      <c r="QX205" s="516"/>
      <c r="QY205" s="516"/>
      <c r="QZ205" s="516"/>
      <c r="RA205" s="516"/>
      <c r="RB205" s="516"/>
      <c r="RC205" s="516"/>
      <c r="RD205" s="516"/>
      <c r="RE205" s="516"/>
      <c r="RF205" s="516"/>
      <c r="RG205" s="516"/>
    </row>
    <row r="206" spans="5:475" x14ac:dyDescent="0.25">
      <c r="E206" s="516"/>
      <c r="F206" s="516"/>
      <c r="G206" s="516"/>
      <c r="H206" s="516"/>
      <c r="I206" s="516"/>
      <c r="J206" s="516"/>
      <c r="K206" s="516"/>
      <c r="L206" s="516"/>
      <c r="M206" s="516"/>
      <c r="N206" s="516"/>
      <c r="O206" s="516"/>
      <c r="P206" s="516"/>
      <c r="Q206" s="516"/>
      <c r="R206" s="516"/>
      <c r="S206" s="516"/>
      <c r="T206" s="516"/>
      <c r="U206" s="516"/>
      <c r="V206" s="516"/>
      <c r="W206" s="516"/>
      <c r="X206" s="516"/>
      <c r="Y206" s="516"/>
      <c r="Z206" s="516"/>
      <c r="AA206" s="516"/>
      <c r="AB206" s="516"/>
      <c r="AC206" s="516"/>
      <c r="AD206" s="516"/>
      <c r="AE206" s="516"/>
      <c r="AF206" s="516"/>
      <c r="AG206" s="516"/>
      <c r="AH206" s="516"/>
      <c r="AI206" s="516"/>
      <c r="AJ206" s="516"/>
      <c r="AK206" s="516"/>
      <c r="AL206" s="516"/>
      <c r="AM206" s="516"/>
      <c r="AN206" s="516"/>
      <c r="AO206" s="516"/>
      <c r="AP206" s="516"/>
      <c r="AQ206" s="516"/>
      <c r="AR206" s="516"/>
      <c r="AS206" s="516"/>
      <c r="AT206" s="516"/>
      <c r="AU206" s="516"/>
      <c r="AV206" s="516"/>
      <c r="AW206" s="516"/>
      <c r="AX206" s="516"/>
      <c r="AY206" s="516"/>
      <c r="AZ206" s="516"/>
      <c r="BA206" s="516"/>
      <c r="BB206" s="516"/>
      <c r="BC206" s="516"/>
      <c r="BD206" s="516"/>
      <c r="BE206" s="516"/>
      <c r="BF206" s="516"/>
      <c r="BG206" s="516"/>
      <c r="BH206" s="516"/>
      <c r="BI206" s="516"/>
      <c r="BJ206" s="516"/>
      <c r="BK206" s="516"/>
      <c r="BL206" s="516"/>
      <c r="BM206" s="516"/>
      <c r="BN206" s="516"/>
      <c r="BO206" s="516"/>
      <c r="BP206" s="516"/>
      <c r="BQ206" s="516"/>
      <c r="BR206" s="516"/>
      <c r="BS206" s="516"/>
      <c r="BT206" s="516"/>
      <c r="BU206" s="516"/>
      <c r="BV206" s="516"/>
      <c r="BW206" s="516"/>
      <c r="BX206" s="516"/>
      <c r="BY206" s="516"/>
      <c r="BZ206" s="516"/>
      <c r="CA206" s="516"/>
      <c r="CB206" s="516"/>
      <c r="CC206" s="516"/>
      <c r="CD206" s="516"/>
      <c r="CE206" s="516"/>
      <c r="CF206" s="516"/>
      <c r="CG206" s="516"/>
      <c r="CH206" s="516"/>
      <c r="CI206" s="516"/>
      <c r="CJ206" s="516"/>
      <c r="CK206" s="516"/>
      <c r="CL206" s="516"/>
      <c r="CM206" s="516"/>
      <c r="CN206" s="516"/>
      <c r="CO206" s="516"/>
      <c r="CP206" s="516"/>
      <c r="CQ206" s="516"/>
      <c r="CR206" s="516"/>
      <c r="CS206" s="516"/>
      <c r="CT206" s="516"/>
      <c r="CU206" s="516"/>
      <c r="CV206" s="516"/>
      <c r="CW206" s="516"/>
      <c r="CX206" s="516"/>
      <c r="CY206" s="516"/>
      <c r="CZ206" s="516"/>
      <c r="DA206" s="516"/>
      <c r="DB206" s="516"/>
      <c r="DC206" s="516"/>
      <c r="DD206" s="516"/>
      <c r="DE206" s="516"/>
      <c r="DF206" s="516"/>
      <c r="DG206" s="516"/>
      <c r="DH206" s="516"/>
      <c r="DI206" s="516"/>
      <c r="DJ206" s="516"/>
      <c r="DK206" s="516"/>
      <c r="DL206" s="516"/>
      <c r="DM206" s="516"/>
      <c r="DN206" s="516"/>
      <c r="DO206" s="516"/>
      <c r="DP206" s="516"/>
      <c r="DQ206" s="516"/>
      <c r="DR206" s="516"/>
      <c r="DS206" s="516"/>
      <c r="DT206" s="516"/>
      <c r="DU206" s="516"/>
      <c r="DV206" s="516"/>
      <c r="DW206" s="516"/>
      <c r="DX206" s="516"/>
      <c r="DY206" s="516"/>
      <c r="DZ206" s="516"/>
      <c r="EA206" s="516"/>
      <c r="EB206" s="516"/>
      <c r="EC206" s="516"/>
      <c r="ED206" s="516"/>
      <c r="EE206" s="516"/>
      <c r="EF206" s="516"/>
      <c r="EG206" s="516"/>
      <c r="EH206" s="516"/>
      <c r="EI206" s="516"/>
      <c r="EJ206" s="516"/>
      <c r="EK206" s="516"/>
      <c r="EL206" s="516"/>
      <c r="EM206" s="516"/>
      <c r="EN206" s="516"/>
      <c r="EO206" s="516"/>
      <c r="EP206" s="516"/>
      <c r="EQ206" s="516"/>
      <c r="ER206" s="516"/>
      <c r="ES206" s="516"/>
      <c r="ET206" s="516"/>
      <c r="EU206" s="516"/>
      <c r="EV206" s="516"/>
      <c r="EW206" s="516"/>
      <c r="EX206" s="516"/>
      <c r="EY206" s="516"/>
      <c r="EZ206" s="516"/>
      <c r="FA206" s="516"/>
      <c r="FB206" s="516"/>
      <c r="FC206" s="516"/>
      <c r="FD206" s="516"/>
      <c r="FE206" s="516"/>
      <c r="FF206" s="516"/>
      <c r="FG206" s="516"/>
      <c r="FH206" s="516"/>
      <c r="FI206" s="516"/>
      <c r="FJ206" s="516"/>
      <c r="FK206" s="516"/>
      <c r="FL206" s="516"/>
      <c r="FM206" s="516"/>
      <c r="FN206" s="516"/>
      <c r="FO206" s="516"/>
      <c r="FP206" s="516"/>
      <c r="FQ206" s="516"/>
      <c r="FR206" s="516"/>
      <c r="FS206" s="516"/>
      <c r="FT206" s="516"/>
      <c r="FU206" s="516"/>
      <c r="FV206" s="516"/>
      <c r="FW206" s="516"/>
      <c r="FX206" s="516"/>
      <c r="FY206" s="516"/>
      <c r="FZ206" s="516"/>
      <c r="GA206" s="516"/>
      <c r="GB206" s="516"/>
      <c r="GC206" s="516"/>
      <c r="GD206" s="516"/>
      <c r="GE206" s="516"/>
      <c r="GF206" s="516"/>
      <c r="GG206" s="516"/>
      <c r="GH206" s="516"/>
      <c r="GI206" s="516"/>
      <c r="GJ206" s="516"/>
      <c r="GK206" s="516"/>
      <c r="GL206" s="516"/>
      <c r="GM206" s="516"/>
      <c r="GN206" s="516"/>
      <c r="GO206" s="516"/>
      <c r="GP206" s="516"/>
      <c r="GQ206" s="516"/>
      <c r="GR206" s="516"/>
      <c r="GS206" s="516"/>
      <c r="GT206" s="516"/>
      <c r="GU206" s="516"/>
      <c r="GV206" s="516"/>
      <c r="GW206" s="516"/>
      <c r="GX206" s="516"/>
      <c r="GY206" s="516"/>
      <c r="GZ206" s="516"/>
      <c r="HA206" s="516"/>
      <c r="HB206" s="516"/>
      <c r="HC206" s="516"/>
      <c r="HD206" s="516"/>
      <c r="HE206" s="516"/>
      <c r="HF206" s="516"/>
      <c r="HG206" s="516"/>
      <c r="HH206" s="516"/>
      <c r="HI206" s="516"/>
      <c r="HJ206" s="516"/>
      <c r="HK206" s="516"/>
      <c r="HL206" s="516"/>
      <c r="HM206" s="516"/>
      <c r="HN206" s="516"/>
      <c r="HO206" s="516"/>
      <c r="HP206" s="516"/>
      <c r="HQ206" s="516"/>
      <c r="HR206" s="516"/>
      <c r="HS206" s="516"/>
      <c r="HT206" s="516"/>
      <c r="HU206" s="516"/>
      <c r="HV206" s="516"/>
      <c r="HW206" s="516"/>
      <c r="HX206" s="516"/>
      <c r="HY206" s="516"/>
      <c r="HZ206" s="516"/>
      <c r="IA206" s="516"/>
      <c r="IB206" s="516"/>
      <c r="IC206" s="516"/>
      <c r="ID206" s="516"/>
      <c r="IE206" s="516"/>
      <c r="IF206" s="516"/>
      <c r="IG206" s="516"/>
      <c r="IH206" s="516"/>
      <c r="II206" s="516"/>
      <c r="IJ206" s="516"/>
      <c r="IK206" s="516"/>
      <c r="IL206" s="516"/>
      <c r="IM206" s="516"/>
      <c r="IN206" s="516"/>
      <c r="IO206" s="516"/>
      <c r="IP206" s="516"/>
      <c r="IQ206" s="516"/>
      <c r="IR206" s="516"/>
      <c r="IS206" s="516"/>
      <c r="IT206" s="516"/>
      <c r="IU206" s="516"/>
      <c r="IV206" s="516"/>
      <c r="IW206" s="516"/>
      <c r="IX206" s="516"/>
      <c r="IY206" s="516"/>
      <c r="IZ206" s="516"/>
      <c r="JA206" s="516"/>
      <c r="JB206" s="516"/>
      <c r="JC206" s="516"/>
      <c r="JD206" s="516"/>
      <c r="JE206" s="516"/>
      <c r="JF206" s="516"/>
      <c r="JG206" s="516"/>
      <c r="JH206" s="516"/>
      <c r="JI206" s="516"/>
      <c r="JJ206" s="516"/>
      <c r="JK206" s="516"/>
      <c r="JL206" s="516"/>
      <c r="JM206" s="516"/>
      <c r="JN206" s="516"/>
      <c r="JO206" s="516"/>
      <c r="JP206" s="516"/>
      <c r="JQ206" s="516"/>
      <c r="JR206" s="516"/>
      <c r="JS206" s="516"/>
      <c r="JT206" s="516"/>
      <c r="JU206" s="516"/>
      <c r="JV206" s="516"/>
      <c r="JW206" s="516"/>
      <c r="JX206" s="516"/>
      <c r="JY206" s="516"/>
      <c r="JZ206" s="516"/>
      <c r="KA206" s="516"/>
      <c r="KB206" s="516"/>
      <c r="KC206" s="516"/>
      <c r="KD206" s="516"/>
      <c r="KE206" s="516"/>
      <c r="KF206" s="516"/>
      <c r="KG206" s="516"/>
      <c r="KH206" s="516"/>
      <c r="KI206" s="516"/>
      <c r="KJ206" s="516"/>
      <c r="KK206" s="516"/>
      <c r="KL206" s="516"/>
      <c r="KM206" s="516"/>
      <c r="KN206" s="516"/>
      <c r="KO206" s="516"/>
      <c r="KP206" s="516"/>
      <c r="KQ206" s="516"/>
      <c r="KR206" s="516"/>
      <c r="KS206" s="516"/>
      <c r="KT206" s="516"/>
      <c r="KU206" s="516"/>
      <c r="KV206" s="516"/>
      <c r="KW206" s="516"/>
      <c r="KX206" s="516"/>
      <c r="KY206" s="516"/>
      <c r="KZ206" s="516"/>
      <c r="LA206" s="516"/>
      <c r="LB206" s="516"/>
      <c r="LC206" s="516"/>
      <c r="LD206" s="516"/>
      <c r="LE206" s="516"/>
      <c r="LF206" s="516"/>
      <c r="LG206" s="516"/>
      <c r="LH206" s="516"/>
      <c r="LI206" s="516"/>
      <c r="LJ206" s="516"/>
      <c r="LK206" s="516"/>
      <c r="LL206" s="516"/>
      <c r="LM206" s="516"/>
      <c r="LN206" s="516"/>
      <c r="LO206" s="516"/>
      <c r="LP206" s="516"/>
      <c r="LQ206" s="516"/>
      <c r="LR206" s="516"/>
      <c r="LS206" s="516"/>
      <c r="LT206" s="516"/>
      <c r="LU206" s="516"/>
      <c r="LV206" s="516"/>
      <c r="LW206" s="516"/>
      <c r="LX206" s="516"/>
      <c r="LY206" s="516"/>
      <c r="LZ206" s="516"/>
      <c r="MA206" s="516"/>
      <c r="MB206" s="516"/>
      <c r="MC206" s="516"/>
      <c r="MD206" s="516"/>
      <c r="ME206" s="516"/>
      <c r="MF206" s="516"/>
      <c r="MG206" s="516"/>
      <c r="MH206" s="516"/>
      <c r="MI206" s="516"/>
      <c r="MJ206" s="516"/>
      <c r="MK206" s="516"/>
      <c r="ML206" s="516"/>
      <c r="MM206" s="516"/>
      <c r="MN206" s="516"/>
      <c r="MO206" s="516"/>
      <c r="MP206" s="516"/>
      <c r="MQ206" s="516"/>
      <c r="MR206" s="516"/>
      <c r="MS206" s="516"/>
      <c r="MT206" s="516"/>
      <c r="MU206" s="516"/>
      <c r="MV206" s="516"/>
      <c r="MW206" s="516"/>
      <c r="MX206" s="516"/>
      <c r="MY206" s="516"/>
      <c r="MZ206" s="516"/>
      <c r="NA206" s="516"/>
      <c r="NB206" s="516"/>
      <c r="NC206" s="516"/>
      <c r="ND206" s="516"/>
      <c r="NE206" s="516"/>
      <c r="NF206" s="516"/>
      <c r="NG206" s="516"/>
      <c r="NH206" s="516"/>
      <c r="NI206" s="516"/>
      <c r="NJ206" s="516"/>
      <c r="NK206" s="516"/>
      <c r="NL206" s="516"/>
      <c r="NM206" s="516"/>
      <c r="NN206" s="516"/>
      <c r="NO206" s="516"/>
      <c r="NP206" s="516"/>
      <c r="NQ206" s="516"/>
      <c r="NR206" s="516"/>
      <c r="NS206" s="516"/>
      <c r="NT206" s="516"/>
      <c r="NU206" s="516"/>
      <c r="NV206" s="516"/>
      <c r="NW206" s="516"/>
      <c r="NX206" s="516"/>
      <c r="NY206" s="516"/>
      <c r="NZ206" s="516"/>
      <c r="OA206" s="516"/>
      <c r="OB206" s="516"/>
      <c r="OC206" s="516"/>
      <c r="OD206" s="516"/>
      <c r="OE206" s="516"/>
      <c r="OF206" s="516"/>
      <c r="OG206" s="516"/>
      <c r="OH206" s="516"/>
      <c r="OI206" s="516"/>
      <c r="OJ206" s="516"/>
      <c r="OK206" s="516"/>
      <c r="OL206" s="516"/>
      <c r="OM206" s="516"/>
      <c r="ON206" s="516"/>
      <c r="OO206" s="516"/>
      <c r="OP206" s="516"/>
      <c r="OQ206" s="516"/>
      <c r="OR206" s="516"/>
      <c r="OS206" s="516"/>
      <c r="OT206" s="516"/>
      <c r="OU206" s="516"/>
      <c r="OV206" s="516"/>
      <c r="OW206" s="516"/>
      <c r="OX206" s="516"/>
      <c r="OY206" s="516"/>
      <c r="OZ206" s="516"/>
      <c r="PA206" s="516"/>
      <c r="PB206" s="516"/>
      <c r="PC206" s="516"/>
      <c r="PD206" s="516"/>
      <c r="PE206" s="516"/>
      <c r="PF206" s="516"/>
      <c r="PG206" s="516"/>
      <c r="PH206" s="516"/>
      <c r="PI206" s="516"/>
      <c r="PJ206" s="516"/>
      <c r="PK206" s="516"/>
      <c r="PL206" s="516"/>
      <c r="PM206" s="516"/>
      <c r="PN206" s="516"/>
      <c r="PO206" s="516"/>
      <c r="PP206" s="516"/>
      <c r="PQ206" s="516"/>
      <c r="PR206" s="516"/>
      <c r="PS206" s="516"/>
      <c r="PT206" s="516"/>
      <c r="PU206" s="516"/>
      <c r="PV206" s="516"/>
      <c r="PW206" s="516"/>
      <c r="PX206" s="516"/>
      <c r="PY206" s="516"/>
      <c r="PZ206" s="516"/>
      <c r="QA206" s="516"/>
      <c r="QB206" s="516"/>
      <c r="QC206" s="516"/>
      <c r="QD206" s="516"/>
      <c r="QE206" s="516"/>
      <c r="QF206" s="516"/>
      <c r="QG206" s="516"/>
      <c r="QH206" s="516"/>
      <c r="QI206" s="516"/>
      <c r="QJ206" s="516"/>
      <c r="QK206" s="516"/>
      <c r="QL206" s="516"/>
      <c r="QM206" s="516"/>
      <c r="QN206" s="516"/>
      <c r="QO206" s="516"/>
      <c r="QP206" s="516"/>
      <c r="QQ206" s="516"/>
      <c r="QR206" s="516"/>
      <c r="QS206" s="516"/>
      <c r="QT206" s="516"/>
      <c r="QU206" s="516"/>
      <c r="QV206" s="516"/>
      <c r="QW206" s="516"/>
      <c r="QX206" s="516"/>
      <c r="QY206" s="516"/>
      <c r="QZ206" s="516"/>
      <c r="RA206" s="516"/>
      <c r="RB206" s="516"/>
      <c r="RC206" s="516"/>
      <c r="RD206" s="516"/>
      <c r="RE206" s="516"/>
      <c r="RF206" s="516"/>
      <c r="RG206" s="516"/>
    </row>
    <row r="207" spans="5:475" x14ac:dyDescent="0.25">
      <c r="E207" s="516"/>
      <c r="F207" s="516"/>
      <c r="G207" s="516"/>
      <c r="H207" s="516"/>
      <c r="I207" s="516"/>
      <c r="J207" s="516"/>
      <c r="K207" s="516"/>
      <c r="L207" s="516"/>
      <c r="M207" s="516"/>
      <c r="N207" s="516"/>
      <c r="O207" s="516"/>
      <c r="P207" s="516"/>
      <c r="Q207" s="516"/>
      <c r="R207" s="516"/>
      <c r="S207" s="516"/>
      <c r="T207" s="516"/>
      <c r="U207" s="516"/>
      <c r="V207" s="516"/>
      <c r="W207" s="516"/>
      <c r="X207" s="516"/>
      <c r="Y207" s="516"/>
      <c r="Z207" s="516"/>
      <c r="AA207" s="516"/>
      <c r="AB207" s="516"/>
      <c r="AC207" s="516"/>
      <c r="AD207" s="516"/>
      <c r="AE207" s="516"/>
      <c r="AF207" s="516"/>
      <c r="AG207" s="516"/>
      <c r="AH207" s="516"/>
      <c r="AI207" s="516"/>
      <c r="AJ207" s="516"/>
      <c r="AK207" s="516"/>
      <c r="AL207" s="516"/>
      <c r="AM207" s="516"/>
      <c r="AN207" s="516"/>
      <c r="AO207" s="516"/>
      <c r="AP207" s="516"/>
      <c r="AQ207" s="516"/>
      <c r="AR207" s="516"/>
      <c r="AS207" s="516"/>
      <c r="AT207" s="516"/>
      <c r="AU207" s="516"/>
      <c r="AV207" s="516"/>
      <c r="AW207" s="516"/>
      <c r="AX207" s="516"/>
      <c r="AY207" s="516"/>
      <c r="AZ207" s="516"/>
      <c r="BA207" s="516"/>
      <c r="BB207" s="516"/>
      <c r="BC207" s="516"/>
      <c r="BD207" s="516"/>
      <c r="BE207" s="516"/>
      <c r="BF207" s="516"/>
      <c r="BG207" s="516"/>
      <c r="BH207" s="516"/>
      <c r="BI207" s="516"/>
      <c r="BJ207" s="516"/>
      <c r="BK207" s="516"/>
      <c r="BL207" s="516"/>
      <c r="BM207" s="516"/>
      <c r="BN207" s="516"/>
      <c r="BO207" s="516"/>
      <c r="BP207" s="516"/>
      <c r="BQ207" s="516"/>
      <c r="BR207" s="516"/>
      <c r="BS207" s="516"/>
      <c r="BT207" s="516"/>
      <c r="BU207" s="516"/>
      <c r="BV207" s="516"/>
      <c r="BW207" s="516"/>
      <c r="BX207" s="516"/>
      <c r="BY207" s="516"/>
      <c r="BZ207" s="516"/>
      <c r="CA207" s="516"/>
      <c r="CB207" s="516"/>
      <c r="CC207" s="516"/>
      <c r="CD207" s="516"/>
      <c r="CE207" s="516"/>
      <c r="CF207" s="516"/>
      <c r="CG207" s="516"/>
      <c r="CH207" s="516"/>
      <c r="CI207" s="516"/>
      <c r="CJ207" s="516"/>
      <c r="CK207" s="516"/>
      <c r="CL207" s="516"/>
      <c r="CM207" s="516"/>
      <c r="CN207" s="516"/>
      <c r="CO207" s="516"/>
      <c r="CP207" s="516"/>
      <c r="CQ207" s="516"/>
      <c r="CR207" s="516"/>
      <c r="CS207" s="516"/>
      <c r="CT207" s="516"/>
      <c r="CU207" s="516"/>
      <c r="CV207" s="516"/>
      <c r="CW207" s="516"/>
      <c r="CX207" s="516"/>
      <c r="CY207" s="516"/>
      <c r="CZ207" s="516"/>
      <c r="DA207" s="516"/>
      <c r="DB207" s="516"/>
      <c r="DC207" s="516"/>
      <c r="DD207" s="516"/>
      <c r="DE207" s="516"/>
      <c r="DF207" s="516"/>
      <c r="DG207" s="516"/>
      <c r="DH207" s="516"/>
      <c r="DI207" s="516"/>
      <c r="DJ207" s="516"/>
      <c r="DK207" s="516"/>
      <c r="DL207" s="516"/>
      <c r="DM207" s="516"/>
      <c r="DN207" s="516"/>
      <c r="DO207" s="516"/>
      <c r="DP207" s="516"/>
      <c r="DQ207" s="516"/>
      <c r="DR207" s="516"/>
      <c r="DS207" s="516"/>
      <c r="DT207" s="516"/>
      <c r="DU207" s="516"/>
      <c r="DV207" s="516"/>
      <c r="DW207" s="516"/>
      <c r="DX207" s="516"/>
      <c r="DY207" s="516"/>
      <c r="DZ207" s="516"/>
      <c r="EA207" s="516"/>
      <c r="EB207" s="516"/>
      <c r="EC207" s="516"/>
      <c r="ED207" s="516"/>
      <c r="EE207" s="516"/>
      <c r="EF207" s="516"/>
      <c r="EG207" s="516"/>
      <c r="EH207" s="516"/>
      <c r="EI207" s="516"/>
      <c r="EJ207" s="516"/>
      <c r="EK207" s="516"/>
      <c r="EL207" s="516"/>
      <c r="EM207" s="516"/>
      <c r="EN207" s="516"/>
      <c r="EO207" s="516"/>
      <c r="EP207" s="516"/>
      <c r="EQ207" s="516"/>
      <c r="ER207" s="516"/>
      <c r="ES207" s="516"/>
      <c r="ET207" s="516"/>
      <c r="EU207" s="516"/>
      <c r="EV207" s="516"/>
      <c r="EW207" s="516"/>
      <c r="EX207" s="516"/>
      <c r="EY207" s="516"/>
      <c r="EZ207" s="516"/>
      <c r="FA207" s="516"/>
      <c r="FB207" s="516"/>
      <c r="FC207" s="516"/>
      <c r="FD207" s="516"/>
      <c r="FE207" s="516"/>
      <c r="FF207" s="516"/>
      <c r="FG207" s="516"/>
      <c r="FH207" s="516"/>
      <c r="FI207" s="516"/>
      <c r="FJ207" s="516"/>
      <c r="FK207" s="516"/>
      <c r="FL207" s="516"/>
      <c r="FM207" s="516"/>
      <c r="FN207" s="516"/>
      <c r="FO207" s="516"/>
      <c r="FP207" s="516"/>
      <c r="FQ207" s="516"/>
      <c r="FR207" s="516"/>
      <c r="FS207" s="516"/>
      <c r="FT207" s="516"/>
      <c r="FU207" s="516"/>
      <c r="FV207" s="516"/>
      <c r="FW207" s="516"/>
      <c r="FX207" s="516"/>
      <c r="FY207" s="516"/>
      <c r="FZ207" s="516"/>
      <c r="GA207" s="516"/>
      <c r="GB207" s="516"/>
      <c r="GC207" s="516"/>
      <c r="GD207" s="516"/>
      <c r="GE207" s="516"/>
      <c r="GF207" s="516"/>
      <c r="GG207" s="516"/>
      <c r="GH207" s="516"/>
      <c r="GI207" s="516"/>
      <c r="GJ207" s="516"/>
      <c r="GK207" s="516"/>
      <c r="GL207" s="516"/>
      <c r="GM207" s="516"/>
      <c r="GN207" s="516"/>
      <c r="GO207" s="516"/>
      <c r="GP207" s="516"/>
      <c r="GQ207" s="516"/>
      <c r="GR207" s="516"/>
      <c r="GS207" s="516"/>
      <c r="GT207" s="516"/>
      <c r="GU207" s="516"/>
      <c r="GV207" s="516"/>
      <c r="GW207" s="516"/>
      <c r="GX207" s="516"/>
      <c r="GY207" s="516"/>
      <c r="GZ207" s="516"/>
      <c r="HA207" s="516"/>
      <c r="HB207" s="516"/>
      <c r="HC207" s="516"/>
      <c r="HD207" s="516"/>
      <c r="HE207" s="516"/>
      <c r="HF207" s="516"/>
      <c r="HG207" s="516"/>
      <c r="HH207" s="516"/>
      <c r="HI207" s="516"/>
      <c r="HJ207" s="516"/>
      <c r="HK207" s="516"/>
      <c r="HL207" s="516"/>
      <c r="HM207" s="516"/>
      <c r="HN207" s="516"/>
      <c r="HO207" s="516"/>
      <c r="HP207" s="516"/>
      <c r="HQ207" s="516"/>
      <c r="HR207" s="516"/>
      <c r="HS207" s="516"/>
      <c r="HT207" s="516"/>
      <c r="HU207" s="516"/>
      <c r="HV207" s="516"/>
      <c r="HW207" s="516"/>
      <c r="HX207" s="516"/>
      <c r="HY207" s="516"/>
      <c r="HZ207" s="516"/>
      <c r="IA207" s="516"/>
      <c r="IB207" s="516"/>
      <c r="IC207" s="516"/>
      <c r="ID207" s="516"/>
      <c r="IE207" s="516"/>
      <c r="IF207" s="516"/>
      <c r="IG207" s="516"/>
      <c r="IH207" s="516"/>
      <c r="II207" s="516"/>
      <c r="IJ207" s="516"/>
      <c r="IK207" s="516"/>
      <c r="IL207" s="516"/>
      <c r="IM207" s="516"/>
      <c r="IN207" s="516"/>
      <c r="IO207" s="516"/>
      <c r="IP207" s="516"/>
      <c r="IQ207" s="516"/>
      <c r="IR207" s="516"/>
      <c r="IS207" s="516"/>
      <c r="IT207" s="516"/>
      <c r="IU207" s="516"/>
      <c r="IV207" s="516"/>
      <c r="IW207" s="516"/>
      <c r="IX207" s="516"/>
      <c r="IY207" s="516"/>
      <c r="IZ207" s="516"/>
      <c r="JA207" s="516"/>
      <c r="JB207" s="516"/>
      <c r="JC207" s="516"/>
      <c r="JD207" s="516"/>
      <c r="JE207" s="516"/>
      <c r="JF207" s="516"/>
      <c r="JG207" s="516"/>
      <c r="JH207" s="516"/>
      <c r="JI207" s="516"/>
      <c r="JJ207" s="516"/>
      <c r="JK207" s="516"/>
      <c r="JL207" s="516"/>
      <c r="JM207" s="516"/>
      <c r="JN207" s="516"/>
      <c r="JO207" s="516"/>
      <c r="JP207" s="516"/>
      <c r="JQ207" s="516"/>
      <c r="JR207" s="516"/>
      <c r="JS207" s="516"/>
      <c r="JT207" s="516"/>
      <c r="JU207" s="516"/>
      <c r="JV207" s="516"/>
      <c r="JW207" s="516"/>
      <c r="JX207" s="516"/>
      <c r="JY207" s="516"/>
      <c r="JZ207" s="516"/>
      <c r="KA207" s="516"/>
      <c r="KB207" s="516"/>
      <c r="KC207" s="516"/>
      <c r="KD207" s="516"/>
      <c r="KE207" s="516"/>
      <c r="KF207" s="516"/>
      <c r="KG207" s="516"/>
      <c r="KH207" s="516"/>
      <c r="KI207" s="516"/>
      <c r="KJ207" s="516"/>
      <c r="KK207" s="516"/>
      <c r="KL207" s="516"/>
      <c r="KM207" s="516"/>
      <c r="KN207" s="516"/>
      <c r="KO207" s="516"/>
      <c r="KP207" s="516"/>
      <c r="KQ207" s="516"/>
      <c r="KR207" s="516"/>
      <c r="KS207" s="516"/>
      <c r="KT207" s="516"/>
      <c r="KU207" s="516"/>
      <c r="KV207" s="516"/>
      <c r="KW207" s="516"/>
      <c r="KX207" s="516"/>
      <c r="KY207" s="516"/>
      <c r="KZ207" s="516"/>
      <c r="LA207" s="516"/>
      <c r="LB207" s="516"/>
      <c r="LC207" s="516"/>
      <c r="LD207" s="516"/>
      <c r="LE207" s="516"/>
      <c r="LF207" s="516"/>
      <c r="LG207" s="516"/>
      <c r="LH207" s="516"/>
      <c r="LI207" s="516"/>
      <c r="LJ207" s="516"/>
      <c r="LK207" s="516"/>
      <c r="LL207" s="516"/>
      <c r="LM207" s="516"/>
      <c r="LN207" s="516"/>
      <c r="LO207" s="516"/>
      <c r="LP207" s="516"/>
      <c r="LQ207" s="516"/>
      <c r="LR207" s="516"/>
      <c r="LS207" s="516"/>
      <c r="LT207" s="516"/>
      <c r="LU207" s="516"/>
      <c r="LV207" s="516"/>
      <c r="LW207" s="516"/>
      <c r="LX207" s="516"/>
      <c r="LY207" s="516"/>
      <c r="LZ207" s="516"/>
      <c r="MA207" s="516"/>
      <c r="MB207" s="516"/>
      <c r="MC207" s="516"/>
      <c r="MD207" s="516"/>
      <c r="ME207" s="516"/>
      <c r="MF207" s="516"/>
      <c r="MG207" s="516"/>
      <c r="MH207" s="516"/>
      <c r="MI207" s="516"/>
      <c r="MJ207" s="516"/>
      <c r="MK207" s="516"/>
      <c r="ML207" s="516"/>
      <c r="MM207" s="516"/>
      <c r="MN207" s="516"/>
      <c r="MO207" s="516"/>
      <c r="MP207" s="516"/>
      <c r="MQ207" s="516"/>
      <c r="MR207" s="516"/>
      <c r="MS207" s="516"/>
      <c r="MT207" s="516"/>
      <c r="MU207" s="516"/>
      <c r="MV207" s="516"/>
      <c r="MW207" s="516"/>
      <c r="MX207" s="516"/>
      <c r="MY207" s="516"/>
      <c r="MZ207" s="516"/>
      <c r="NA207" s="516"/>
      <c r="NB207" s="516"/>
      <c r="NC207" s="516"/>
      <c r="ND207" s="516"/>
      <c r="NE207" s="516"/>
      <c r="NF207" s="516"/>
      <c r="NG207" s="516"/>
      <c r="NH207" s="516"/>
      <c r="NI207" s="516"/>
      <c r="NJ207" s="516"/>
      <c r="NK207" s="516"/>
      <c r="NL207" s="516"/>
      <c r="NM207" s="516"/>
      <c r="NN207" s="516"/>
      <c r="NO207" s="516"/>
      <c r="NP207" s="516"/>
      <c r="NQ207" s="516"/>
      <c r="NR207" s="516"/>
      <c r="NS207" s="516"/>
      <c r="NT207" s="516"/>
      <c r="NU207" s="516"/>
      <c r="NV207" s="516"/>
      <c r="NW207" s="516"/>
      <c r="NX207" s="516"/>
      <c r="NY207" s="516"/>
      <c r="NZ207" s="516"/>
      <c r="OA207" s="516"/>
      <c r="OB207" s="516"/>
      <c r="OC207" s="516"/>
      <c r="OD207" s="516"/>
      <c r="OE207" s="516"/>
      <c r="OF207" s="516"/>
      <c r="OG207" s="516"/>
      <c r="OH207" s="516"/>
      <c r="OI207" s="516"/>
      <c r="OJ207" s="516"/>
      <c r="OK207" s="516"/>
      <c r="OL207" s="516"/>
      <c r="OM207" s="516"/>
      <c r="ON207" s="516"/>
      <c r="OO207" s="516"/>
      <c r="OP207" s="516"/>
      <c r="OQ207" s="516"/>
      <c r="OR207" s="516"/>
      <c r="OS207" s="516"/>
      <c r="OT207" s="516"/>
      <c r="OU207" s="516"/>
      <c r="OV207" s="516"/>
      <c r="OW207" s="516"/>
      <c r="OX207" s="516"/>
      <c r="OY207" s="516"/>
      <c r="OZ207" s="516"/>
      <c r="PA207" s="516"/>
      <c r="PB207" s="516"/>
      <c r="PC207" s="516"/>
      <c r="PD207" s="516"/>
      <c r="PE207" s="516"/>
      <c r="PF207" s="516"/>
      <c r="PG207" s="516"/>
      <c r="PH207" s="516"/>
      <c r="PI207" s="516"/>
      <c r="PJ207" s="516"/>
      <c r="PK207" s="516"/>
      <c r="PL207" s="516"/>
      <c r="PM207" s="516"/>
      <c r="PN207" s="516"/>
      <c r="PO207" s="516"/>
      <c r="PP207" s="516"/>
      <c r="PQ207" s="516"/>
      <c r="PR207" s="516"/>
      <c r="PS207" s="516"/>
      <c r="PT207" s="516"/>
      <c r="PU207" s="516"/>
      <c r="PV207" s="516"/>
      <c r="PW207" s="516"/>
      <c r="PX207" s="516"/>
      <c r="PY207" s="516"/>
      <c r="PZ207" s="516"/>
      <c r="QA207" s="516"/>
      <c r="QB207" s="516"/>
      <c r="QC207" s="516"/>
      <c r="QD207" s="516"/>
      <c r="QE207" s="516"/>
      <c r="QF207" s="516"/>
      <c r="QG207" s="516"/>
      <c r="QH207" s="516"/>
      <c r="QI207" s="516"/>
      <c r="QJ207" s="516"/>
      <c r="QK207" s="516"/>
      <c r="QL207" s="516"/>
      <c r="QM207" s="516"/>
      <c r="QN207" s="516"/>
      <c r="QO207" s="516"/>
      <c r="QP207" s="516"/>
      <c r="QQ207" s="516"/>
      <c r="QR207" s="516"/>
      <c r="QS207" s="516"/>
      <c r="QT207" s="516"/>
      <c r="QU207" s="516"/>
      <c r="QV207" s="516"/>
      <c r="QW207" s="516"/>
      <c r="QX207" s="516"/>
      <c r="QY207" s="516"/>
      <c r="QZ207" s="516"/>
      <c r="RA207" s="516"/>
      <c r="RB207" s="516"/>
      <c r="RC207" s="516"/>
      <c r="RD207" s="516"/>
      <c r="RE207" s="516"/>
      <c r="RF207" s="516"/>
      <c r="RG207" s="516"/>
    </row>
    <row r="208" spans="5:475" x14ac:dyDescent="0.25">
      <c r="E208" s="516"/>
      <c r="F208" s="516"/>
      <c r="G208" s="516"/>
      <c r="H208" s="516"/>
      <c r="I208" s="516"/>
      <c r="J208" s="516"/>
      <c r="K208" s="516"/>
      <c r="L208" s="516"/>
      <c r="M208" s="516"/>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516"/>
      <c r="AU208" s="516"/>
      <c r="AV208" s="516"/>
      <c r="AW208" s="516"/>
      <c r="AX208" s="516"/>
      <c r="AY208" s="516"/>
      <c r="AZ208" s="516"/>
      <c r="BA208" s="516"/>
      <c r="BB208" s="516"/>
      <c r="BC208" s="516"/>
      <c r="BD208" s="516"/>
      <c r="BE208" s="516"/>
      <c r="BF208" s="516"/>
      <c r="BG208" s="516"/>
      <c r="BH208" s="516"/>
      <c r="BI208" s="516"/>
      <c r="BJ208" s="516"/>
      <c r="BK208" s="516"/>
      <c r="BL208" s="516"/>
      <c r="BM208" s="516"/>
      <c r="BN208" s="516"/>
      <c r="BO208" s="516"/>
      <c r="BP208" s="516"/>
      <c r="BQ208" s="516"/>
      <c r="BR208" s="516"/>
      <c r="BS208" s="516"/>
      <c r="BT208" s="516"/>
      <c r="BU208" s="516"/>
      <c r="BV208" s="516"/>
      <c r="BW208" s="516"/>
      <c r="BX208" s="516"/>
      <c r="BY208" s="516"/>
      <c r="BZ208" s="516"/>
      <c r="CA208" s="516"/>
      <c r="CB208" s="516"/>
      <c r="CC208" s="516"/>
      <c r="CD208" s="516"/>
      <c r="CE208" s="516"/>
      <c r="CF208" s="516"/>
      <c r="CG208" s="516"/>
      <c r="CH208" s="516"/>
      <c r="CI208" s="516"/>
      <c r="CJ208" s="516"/>
      <c r="CK208" s="516"/>
      <c r="CL208" s="516"/>
      <c r="CM208" s="516"/>
      <c r="CN208" s="516"/>
      <c r="CO208" s="516"/>
      <c r="CP208" s="516"/>
      <c r="CQ208" s="516"/>
      <c r="CR208" s="516"/>
      <c r="CS208" s="516"/>
      <c r="CT208" s="516"/>
      <c r="CU208" s="516"/>
      <c r="CV208" s="516"/>
      <c r="CW208" s="516"/>
      <c r="CX208" s="516"/>
      <c r="CY208" s="516"/>
      <c r="CZ208" s="516"/>
      <c r="DA208" s="516"/>
      <c r="DB208" s="516"/>
      <c r="DC208" s="516"/>
      <c r="DD208" s="516"/>
      <c r="DE208" s="516"/>
      <c r="DF208" s="516"/>
      <c r="DG208" s="516"/>
      <c r="DH208" s="516"/>
      <c r="DI208" s="516"/>
      <c r="DJ208" s="516"/>
      <c r="DK208" s="516"/>
      <c r="DL208" s="516"/>
      <c r="DM208" s="516"/>
      <c r="DN208" s="516"/>
      <c r="DO208" s="516"/>
      <c r="DP208" s="516"/>
      <c r="DQ208" s="516"/>
      <c r="DR208" s="516"/>
      <c r="DS208" s="516"/>
      <c r="DT208" s="516"/>
      <c r="DU208" s="516"/>
      <c r="DV208" s="516"/>
      <c r="DW208" s="516"/>
      <c r="DX208" s="516"/>
      <c r="DY208" s="516"/>
      <c r="DZ208" s="516"/>
      <c r="EA208" s="516"/>
      <c r="EB208" s="516"/>
      <c r="EC208" s="516"/>
      <c r="ED208" s="516"/>
      <c r="EE208" s="516"/>
      <c r="EF208" s="516"/>
      <c r="EG208" s="516"/>
      <c r="EH208" s="516"/>
      <c r="EI208" s="516"/>
      <c r="EJ208" s="516"/>
      <c r="EK208" s="516"/>
      <c r="EL208" s="516"/>
      <c r="EM208" s="516"/>
      <c r="EN208" s="516"/>
      <c r="EO208" s="516"/>
      <c r="EP208" s="516"/>
      <c r="EQ208" s="516"/>
      <c r="ER208" s="516"/>
      <c r="ES208" s="516"/>
      <c r="ET208" s="516"/>
      <c r="EU208" s="516"/>
      <c r="EV208" s="516"/>
      <c r="EW208" s="516"/>
      <c r="EX208" s="516"/>
      <c r="EY208" s="516"/>
      <c r="EZ208" s="516"/>
      <c r="FA208" s="516"/>
      <c r="FB208" s="516"/>
      <c r="FC208" s="516"/>
      <c r="FD208" s="516"/>
      <c r="FE208" s="516"/>
      <c r="FF208" s="516"/>
      <c r="FG208" s="516"/>
      <c r="FH208" s="516"/>
      <c r="FI208" s="516"/>
      <c r="FJ208" s="516"/>
      <c r="FK208" s="516"/>
      <c r="FL208" s="516"/>
      <c r="FM208" s="516"/>
      <c r="FN208" s="516"/>
      <c r="FO208" s="516"/>
      <c r="FP208" s="516"/>
      <c r="FQ208" s="516"/>
      <c r="FR208" s="516"/>
      <c r="FS208" s="516"/>
      <c r="FT208" s="516"/>
      <c r="FU208" s="516"/>
      <c r="FV208" s="516"/>
      <c r="FW208" s="516"/>
      <c r="FX208" s="516"/>
      <c r="FY208" s="516"/>
      <c r="FZ208" s="516"/>
      <c r="GA208" s="516"/>
      <c r="GB208" s="516"/>
      <c r="GC208" s="516"/>
      <c r="GD208" s="516"/>
      <c r="GE208" s="516"/>
      <c r="GF208" s="516"/>
      <c r="GG208" s="516"/>
      <c r="GH208" s="516"/>
      <c r="GI208" s="516"/>
      <c r="GJ208" s="516"/>
      <c r="GK208" s="516"/>
      <c r="GL208" s="516"/>
      <c r="GM208" s="516"/>
      <c r="GN208" s="516"/>
      <c r="GO208" s="516"/>
      <c r="GP208" s="516"/>
      <c r="GQ208" s="516"/>
      <c r="GR208" s="516"/>
      <c r="GS208" s="516"/>
      <c r="GT208" s="516"/>
      <c r="GU208" s="516"/>
      <c r="GV208" s="516"/>
      <c r="GW208" s="516"/>
      <c r="GX208" s="516"/>
      <c r="GY208" s="516"/>
      <c r="GZ208" s="516"/>
      <c r="HA208" s="516"/>
      <c r="HB208" s="516"/>
      <c r="HC208" s="516"/>
      <c r="HD208" s="516"/>
      <c r="HE208" s="516"/>
      <c r="HF208" s="516"/>
      <c r="HG208" s="516"/>
      <c r="HH208" s="516"/>
      <c r="HI208" s="516"/>
      <c r="HJ208" s="516"/>
      <c r="HK208" s="516"/>
      <c r="HL208" s="516"/>
      <c r="HM208" s="516"/>
      <c r="HN208" s="516"/>
      <c r="HO208" s="516"/>
      <c r="HP208" s="516"/>
      <c r="HQ208" s="516"/>
      <c r="HR208" s="516"/>
      <c r="HS208" s="516"/>
      <c r="HT208" s="516"/>
      <c r="HU208" s="516"/>
      <c r="HV208" s="516"/>
      <c r="HW208" s="516"/>
      <c r="HX208" s="516"/>
      <c r="HY208" s="516"/>
      <c r="HZ208" s="516"/>
      <c r="IA208" s="516"/>
      <c r="IB208" s="516"/>
      <c r="IC208" s="516"/>
      <c r="ID208" s="516"/>
      <c r="IE208" s="516"/>
      <c r="IF208" s="516"/>
      <c r="IG208" s="516"/>
      <c r="IH208" s="516"/>
      <c r="II208" s="516"/>
      <c r="IJ208" s="516"/>
      <c r="IK208" s="516"/>
      <c r="IL208" s="516"/>
      <c r="IM208" s="516"/>
      <c r="IN208" s="516"/>
      <c r="IO208" s="516"/>
      <c r="IP208" s="516"/>
      <c r="IQ208" s="516"/>
      <c r="IR208" s="516"/>
      <c r="IS208" s="516"/>
      <c r="IT208" s="516"/>
      <c r="IU208" s="516"/>
      <c r="IV208" s="516"/>
      <c r="IW208" s="516"/>
      <c r="IX208" s="516"/>
      <c r="IY208" s="516"/>
      <c r="IZ208" s="516"/>
      <c r="JA208" s="516"/>
      <c r="JB208" s="516"/>
      <c r="JC208" s="516"/>
      <c r="JD208" s="516"/>
      <c r="JE208" s="516"/>
      <c r="JF208" s="516"/>
      <c r="JG208" s="516"/>
      <c r="JH208" s="516"/>
      <c r="JI208" s="516"/>
      <c r="JJ208" s="516"/>
      <c r="JK208" s="516"/>
      <c r="JL208" s="516"/>
      <c r="JM208" s="516"/>
      <c r="JN208" s="516"/>
      <c r="JO208" s="516"/>
      <c r="JP208" s="516"/>
      <c r="JQ208" s="516"/>
      <c r="JR208" s="516"/>
      <c r="JS208" s="516"/>
      <c r="JT208" s="516"/>
      <c r="JU208" s="516"/>
      <c r="JV208" s="516"/>
      <c r="JW208" s="516"/>
      <c r="JX208" s="516"/>
      <c r="JY208" s="516"/>
      <c r="JZ208" s="516"/>
      <c r="KA208" s="516"/>
      <c r="KB208" s="516"/>
      <c r="KC208" s="516"/>
      <c r="KD208" s="516"/>
      <c r="KE208" s="516"/>
      <c r="KF208" s="516"/>
      <c r="KG208" s="516"/>
      <c r="KH208" s="516"/>
      <c r="KI208" s="516"/>
      <c r="KJ208" s="516"/>
      <c r="KK208" s="516"/>
      <c r="KL208" s="516"/>
      <c r="KM208" s="516"/>
      <c r="KN208" s="516"/>
      <c r="KO208" s="516"/>
      <c r="KP208" s="516"/>
      <c r="KQ208" s="516"/>
      <c r="KR208" s="516"/>
      <c r="KS208" s="516"/>
      <c r="KT208" s="516"/>
      <c r="KU208" s="516"/>
      <c r="KV208" s="516"/>
      <c r="KW208" s="516"/>
      <c r="KX208" s="516"/>
      <c r="KY208" s="516"/>
      <c r="KZ208" s="516"/>
      <c r="LA208" s="516"/>
      <c r="LB208" s="516"/>
      <c r="LC208" s="516"/>
      <c r="LD208" s="516"/>
      <c r="LE208" s="516"/>
      <c r="LF208" s="516"/>
      <c r="LG208" s="516"/>
      <c r="LH208" s="516"/>
      <c r="LI208" s="516"/>
      <c r="LJ208" s="516"/>
      <c r="LK208" s="516"/>
      <c r="LL208" s="516"/>
      <c r="LM208" s="516"/>
      <c r="LN208" s="516"/>
      <c r="LO208" s="516"/>
      <c r="LP208" s="516"/>
      <c r="LQ208" s="516"/>
      <c r="LR208" s="516"/>
      <c r="LS208" s="516"/>
      <c r="LT208" s="516"/>
      <c r="LU208" s="516"/>
      <c r="LV208" s="516"/>
      <c r="LW208" s="516"/>
      <c r="LX208" s="516"/>
      <c r="LY208" s="516"/>
      <c r="LZ208" s="516"/>
      <c r="MA208" s="516"/>
      <c r="MB208" s="516"/>
      <c r="MC208" s="516"/>
      <c r="MD208" s="516"/>
      <c r="ME208" s="516"/>
      <c r="MF208" s="516"/>
      <c r="MG208" s="516"/>
      <c r="MH208" s="516"/>
      <c r="MI208" s="516"/>
      <c r="MJ208" s="516"/>
      <c r="MK208" s="516"/>
      <c r="ML208" s="516"/>
      <c r="MM208" s="516"/>
      <c r="MN208" s="516"/>
      <c r="MO208" s="516"/>
      <c r="MP208" s="516"/>
      <c r="MQ208" s="516"/>
      <c r="MR208" s="516"/>
      <c r="MS208" s="516"/>
      <c r="MT208" s="516"/>
      <c r="MU208" s="516"/>
      <c r="MV208" s="516"/>
      <c r="MW208" s="516"/>
      <c r="MX208" s="516"/>
      <c r="MY208" s="516"/>
      <c r="MZ208" s="516"/>
      <c r="NA208" s="516"/>
      <c r="NB208" s="516"/>
      <c r="NC208" s="516"/>
      <c r="ND208" s="516"/>
      <c r="NE208" s="516"/>
      <c r="NF208" s="516"/>
      <c r="NG208" s="516"/>
      <c r="NH208" s="516"/>
      <c r="NI208" s="516"/>
      <c r="NJ208" s="516"/>
      <c r="NK208" s="516"/>
      <c r="NL208" s="516"/>
      <c r="NM208" s="516"/>
      <c r="NN208" s="516"/>
      <c r="NO208" s="516"/>
      <c r="NP208" s="516"/>
      <c r="NQ208" s="516"/>
      <c r="NR208" s="516"/>
      <c r="NS208" s="516"/>
      <c r="NT208" s="516"/>
      <c r="NU208" s="516"/>
      <c r="NV208" s="516"/>
      <c r="NW208" s="516"/>
      <c r="NX208" s="516"/>
      <c r="NY208" s="516"/>
      <c r="NZ208" s="516"/>
      <c r="OA208" s="516"/>
      <c r="OB208" s="516"/>
      <c r="OC208" s="516"/>
      <c r="OD208" s="516"/>
      <c r="OE208" s="516"/>
      <c r="OF208" s="516"/>
      <c r="OG208" s="516"/>
      <c r="OH208" s="516"/>
      <c r="OI208" s="516"/>
      <c r="OJ208" s="516"/>
      <c r="OK208" s="516"/>
      <c r="OL208" s="516"/>
      <c r="OM208" s="516"/>
      <c r="ON208" s="516"/>
      <c r="OO208" s="516"/>
      <c r="OP208" s="516"/>
      <c r="OQ208" s="516"/>
      <c r="OR208" s="516"/>
      <c r="OS208" s="516"/>
      <c r="OT208" s="516"/>
      <c r="OU208" s="516"/>
      <c r="OV208" s="516"/>
      <c r="OW208" s="516"/>
      <c r="OX208" s="516"/>
      <c r="OY208" s="516"/>
      <c r="OZ208" s="516"/>
      <c r="PA208" s="516"/>
      <c r="PB208" s="516"/>
      <c r="PC208" s="516"/>
      <c r="PD208" s="516"/>
      <c r="PE208" s="516"/>
      <c r="PF208" s="516"/>
      <c r="PG208" s="516"/>
      <c r="PH208" s="516"/>
      <c r="PI208" s="516"/>
      <c r="PJ208" s="516"/>
      <c r="PK208" s="516"/>
      <c r="PL208" s="516"/>
      <c r="PM208" s="516"/>
      <c r="PN208" s="516"/>
      <c r="PO208" s="516"/>
      <c r="PP208" s="516"/>
      <c r="PQ208" s="516"/>
      <c r="PR208" s="516"/>
      <c r="PS208" s="516"/>
      <c r="PT208" s="516"/>
      <c r="PU208" s="516"/>
      <c r="PV208" s="516"/>
      <c r="PW208" s="516"/>
      <c r="PX208" s="516"/>
      <c r="PY208" s="516"/>
      <c r="PZ208" s="516"/>
      <c r="QA208" s="516"/>
      <c r="QB208" s="516"/>
      <c r="QC208" s="516"/>
      <c r="QD208" s="516"/>
      <c r="QE208" s="516"/>
      <c r="QF208" s="516"/>
      <c r="QG208" s="516"/>
      <c r="QH208" s="516"/>
      <c r="QI208" s="516"/>
      <c r="QJ208" s="516"/>
      <c r="QK208" s="516"/>
      <c r="QL208" s="516"/>
      <c r="QM208" s="516"/>
      <c r="QN208" s="516"/>
      <c r="QO208" s="516"/>
      <c r="QP208" s="516"/>
      <c r="QQ208" s="516"/>
      <c r="QR208" s="516"/>
      <c r="QS208" s="516"/>
      <c r="QT208" s="516"/>
      <c r="QU208" s="516"/>
      <c r="QV208" s="516"/>
      <c r="QW208" s="516"/>
      <c r="QX208" s="516"/>
      <c r="QY208" s="516"/>
      <c r="QZ208" s="516"/>
      <c r="RA208" s="516"/>
      <c r="RB208" s="516"/>
      <c r="RC208" s="516"/>
      <c r="RD208" s="516"/>
      <c r="RE208" s="516"/>
      <c r="RF208" s="516"/>
      <c r="RG208" s="516"/>
    </row>
    <row r="209" spans="5:475" x14ac:dyDescent="0.25">
      <c r="E209" s="516"/>
      <c r="F209" s="516"/>
      <c r="G209" s="516"/>
      <c r="H209" s="516"/>
      <c r="I209" s="516"/>
      <c r="J209" s="516"/>
      <c r="K209" s="516"/>
      <c r="L209" s="516"/>
      <c r="M209" s="516"/>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516"/>
      <c r="AU209" s="516"/>
      <c r="AV209" s="516"/>
      <c r="AW209" s="516"/>
      <c r="AX209" s="516"/>
      <c r="AY209" s="516"/>
      <c r="AZ209" s="516"/>
      <c r="BA209" s="516"/>
      <c r="BB209" s="516"/>
      <c r="BC209" s="516"/>
      <c r="BD209" s="516"/>
      <c r="BE209" s="516"/>
      <c r="BF209" s="516"/>
      <c r="BG209" s="516"/>
      <c r="BH209" s="516"/>
      <c r="BI209" s="516"/>
      <c r="BJ209" s="516"/>
      <c r="BK209" s="516"/>
      <c r="BL209" s="516"/>
      <c r="BM209" s="516"/>
      <c r="BN209" s="516"/>
      <c r="BO209" s="516"/>
      <c r="BP209" s="516"/>
      <c r="BQ209" s="516"/>
      <c r="BR209" s="516"/>
      <c r="BS209" s="516"/>
      <c r="BT209" s="516"/>
      <c r="BU209" s="516"/>
      <c r="BV209" s="516"/>
      <c r="BW209" s="516"/>
      <c r="BX209" s="516"/>
      <c r="BY209" s="516"/>
      <c r="BZ209" s="516"/>
      <c r="CA209" s="516"/>
      <c r="CB209" s="516"/>
      <c r="CC209" s="516"/>
      <c r="CD209" s="516"/>
      <c r="CE209" s="516"/>
      <c r="CF209" s="516"/>
      <c r="CG209" s="516"/>
      <c r="CH209" s="516"/>
      <c r="CI209" s="516"/>
      <c r="CJ209" s="516"/>
      <c r="CK209" s="516"/>
      <c r="CL209" s="516"/>
      <c r="CM209" s="516"/>
      <c r="CN209" s="516"/>
      <c r="CO209" s="516"/>
      <c r="CP209" s="516"/>
      <c r="CQ209" s="516"/>
      <c r="CR209" s="516"/>
      <c r="CS209" s="516"/>
      <c r="CT209" s="516"/>
      <c r="CU209" s="516"/>
      <c r="CV209" s="516"/>
      <c r="CW209" s="516"/>
      <c r="CX209" s="516"/>
      <c r="CY209" s="516"/>
      <c r="CZ209" s="516"/>
      <c r="DA209" s="516"/>
      <c r="DB209" s="516"/>
      <c r="DC209" s="516"/>
      <c r="DD209" s="516"/>
      <c r="DE209" s="516"/>
      <c r="DF209" s="516"/>
      <c r="DG209" s="516"/>
      <c r="DH209" s="516"/>
      <c r="DI209" s="516"/>
      <c r="DJ209" s="516"/>
      <c r="DK209" s="516"/>
      <c r="DL209" s="516"/>
      <c r="DM209" s="516"/>
      <c r="DN209" s="516"/>
      <c r="DO209" s="516"/>
      <c r="DP209" s="516"/>
      <c r="DQ209" s="516"/>
      <c r="DR209" s="516"/>
      <c r="DS209" s="516"/>
      <c r="DT209" s="516"/>
      <c r="DU209" s="516"/>
      <c r="DV209" s="516"/>
      <c r="DW209" s="516"/>
      <c r="DX209" s="516"/>
      <c r="DY209" s="516"/>
      <c r="DZ209" s="516"/>
      <c r="EA209" s="516"/>
      <c r="EB209" s="516"/>
      <c r="EC209" s="516"/>
      <c r="ED209" s="516"/>
      <c r="EE209" s="516"/>
      <c r="EF209" s="516"/>
      <c r="EG209" s="516"/>
      <c r="EH209" s="516"/>
      <c r="EI209" s="516"/>
      <c r="EJ209" s="516"/>
      <c r="EK209" s="516"/>
      <c r="EL209" s="516"/>
      <c r="EM209" s="516"/>
      <c r="EN209" s="516"/>
      <c r="EO209" s="516"/>
      <c r="EP209" s="516"/>
      <c r="EQ209" s="516"/>
      <c r="ER209" s="516"/>
      <c r="ES209" s="516"/>
      <c r="ET209" s="516"/>
      <c r="EU209" s="516"/>
      <c r="EV209" s="516"/>
      <c r="EW209" s="516"/>
      <c r="EX209" s="516"/>
      <c r="EY209" s="516"/>
      <c r="EZ209" s="516"/>
      <c r="FA209" s="516"/>
      <c r="FB209" s="516"/>
      <c r="FC209" s="516"/>
      <c r="FD209" s="516"/>
      <c r="FE209" s="516"/>
      <c r="FF209" s="516"/>
      <c r="FG209" s="516"/>
      <c r="FH209" s="516"/>
      <c r="FI209" s="516"/>
      <c r="FJ209" s="516"/>
      <c r="FK209" s="516"/>
      <c r="FL209" s="516"/>
      <c r="FM209" s="516"/>
      <c r="FN209" s="516"/>
      <c r="FO209" s="516"/>
      <c r="FP209" s="516"/>
      <c r="FQ209" s="516"/>
      <c r="FR209" s="516"/>
      <c r="FS209" s="516"/>
      <c r="FT209" s="516"/>
      <c r="FU209" s="516"/>
      <c r="FV209" s="516"/>
      <c r="FW209" s="516"/>
      <c r="FX209" s="516"/>
      <c r="FY209" s="516"/>
      <c r="FZ209" s="516"/>
      <c r="GA209" s="516"/>
      <c r="GB209" s="516"/>
      <c r="GC209" s="516"/>
      <c r="GD209" s="516"/>
      <c r="GE209" s="516"/>
      <c r="GF209" s="516"/>
      <c r="GG209" s="516"/>
      <c r="GH209" s="516"/>
      <c r="GI209" s="516"/>
      <c r="GJ209" s="516"/>
      <c r="GK209" s="516"/>
      <c r="GL209" s="516"/>
      <c r="GM209" s="516"/>
      <c r="GN209" s="516"/>
      <c r="GO209" s="516"/>
      <c r="GP209" s="516"/>
      <c r="GQ209" s="516"/>
      <c r="GR209" s="516"/>
      <c r="GS209" s="516"/>
      <c r="GT209" s="516"/>
      <c r="GU209" s="516"/>
      <c r="GV209" s="516"/>
      <c r="GW209" s="516"/>
      <c r="GX209" s="516"/>
      <c r="GY209" s="516"/>
      <c r="GZ209" s="516"/>
      <c r="HA209" s="516"/>
      <c r="HB209" s="516"/>
      <c r="HC209" s="516"/>
      <c r="HD209" s="516"/>
      <c r="HE209" s="516"/>
      <c r="HF209" s="516"/>
      <c r="HG209" s="516"/>
      <c r="HH209" s="516"/>
      <c r="HI209" s="516"/>
      <c r="HJ209" s="516"/>
      <c r="HK209" s="516"/>
      <c r="HL209" s="516"/>
      <c r="HM209" s="516"/>
      <c r="HN209" s="516"/>
      <c r="HO209" s="516"/>
      <c r="HP209" s="516"/>
      <c r="HQ209" s="516"/>
      <c r="HR209" s="516"/>
      <c r="HS209" s="516"/>
      <c r="HT209" s="516"/>
      <c r="HU209" s="516"/>
      <c r="HV209" s="516"/>
      <c r="HW209" s="516"/>
      <c r="HX209" s="516"/>
      <c r="HY209" s="516"/>
      <c r="HZ209" s="516"/>
      <c r="IA209" s="516"/>
      <c r="IB209" s="516"/>
      <c r="IC209" s="516"/>
      <c r="ID209" s="516"/>
      <c r="IE209" s="516"/>
      <c r="IF209" s="516"/>
      <c r="IG209" s="516"/>
      <c r="IH209" s="516"/>
      <c r="II209" s="516"/>
      <c r="IJ209" s="516"/>
      <c r="IK209" s="516"/>
      <c r="IL209" s="516"/>
      <c r="IM209" s="516"/>
      <c r="IN209" s="516"/>
      <c r="IO209" s="516"/>
      <c r="IP209" s="516"/>
      <c r="IQ209" s="516"/>
      <c r="IR209" s="516"/>
      <c r="IS209" s="516"/>
      <c r="IT209" s="516"/>
      <c r="IU209" s="516"/>
      <c r="IV209" s="516"/>
      <c r="IW209" s="516"/>
      <c r="IX209" s="516"/>
      <c r="IY209" s="516"/>
      <c r="IZ209" s="516"/>
      <c r="JA209" s="516"/>
      <c r="JB209" s="516"/>
      <c r="JC209" s="516"/>
      <c r="JD209" s="516"/>
      <c r="JE209" s="516"/>
      <c r="JF209" s="516"/>
      <c r="JG209" s="516"/>
      <c r="JH209" s="516"/>
      <c r="JI209" s="516"/>
      <c r="JJ209" s="516"/>
      <c r="JK209" s="516"/>
      <c r="JL209" s="516"/>
      <c r="JM209" s="516"/>
      <c r="JN209" s="516"/>
      <c r="JO209" s="516"/>
      <c r="JP209" s="516"/>
      <c r="JQ209" s="516"/>
      <c r="JR209" s="516"/>
      <c r="JS209" s="516"/>
      <c r="JT209" s="516"/>
      <c r="JU209" s="516"/>
      <c r="JV209" s="516"/>
      <c r="JW209" s="516"/>
      <c r="JX209" s="516"/>
      <c r="JY209" s="516"/>
      <c r="JZ209" s="516"/>
      <c r="KA209" s="516"/>
      <c r="KB209" s="516"/>
      <c r="KC209" s="516"/>
      <c r="KD209" s="516"/>
      <c r="KE209" s="516"/>
      <c r="KF209" s="516"/>
      <c r="KG209" s="516"/>
      <c r="KH209" s="516"/>
      <c r="KI209" s="516"/>
      <c r="KJ209" s="516"/>
      <c r="KK209" s="516"/>
      <c r="KL209" s="516"/>
      <c r="KM209" s="516"/>
      <c r="KN209" s="516"/>
      <c r="KO209" s="516"/>
      <c r="KP209" s="516"/>
      <c r="KQ209" s="516"/>
      <c r="KR209" s="516"/>
      <c r="KS209" s="516"/>
      <c r="KT209" s="516"/>
      <c r="KU209" s="516"/>
      <c r="KV209" s="516"/>
      <c r="KW209" s="516"/>
      <c r="KX209" s="516"/>
      <c r="KY209" s="516"/>
      <c r="KZ209" s="516"/>
      <c r="LA209" s="516"/>
      <c r="LB209" s="516"/>
      <c r="LC209" s="516"/>
      <c r="LD209" s="516"/>
      <c r="LE209" s="516"/>
      <c r="LF209" s="516"/>
      <c r="LG209" s="516"/>
      <c r="LH209" s="516"/>
      <c r="LI209" s="516"/>
      <c r="LJ209" s="516"/>
      <c r="LK209" s="516"/>
      <c r="LL209" s="516"/>
      <c r="LM209" s="516"/>
      <c r="LN209" s="516"/>
      <c r="LO209" s="516"/>
      <c r="LP209" s="516"/>
      <c r="LQ209" s="516"/>
      <c r="LR209" s="516"/>
      <c r="LS209" s="516"/>
      <c r="LT209" s="516"/>
      <c r="LU209" s="516"/>
      <c r="LV209" s="516"/>
      <c r="LW209" s="516"/>
      <c r="LX209" s="516"/>
      <c r="LY209" s="516"/>
      <c r="LZ209" s="516"/>
      <c r="MA209" s="516"/>
      <c r="MB209" s="516"/>
      <c r="MC209" s="516"/>
      <c r="MD209" s="516"/>
      <c r="ME209" s="516"/>
      <c r="MF209" s="516"/>
      <c r="MG209" s="516"/>
      <c r="MH209" s="516"/>
      <c r="MI209" s="516"/>
      <c r="MJ209" s="516"/>
      <c r="MK209" s="516"/>
      <c r="ML209" s="516"/>
      <c r="MM209" s="516"/>
      <c r="MN209" s="516"/>
      <c r="MO209" s="516"/>
      <c r="MP209" s="516"/>
      <c r="MQ209" s="516"/>
      <c r="MR209" s="516"/>
      <c r="MS209" s="516"/>
      <c r="MT209" s="516"/>
      <c r="MU209" s="516"/>
      <c r="MV209" s="516"/>
      <c r="MW209" s="516"/>
      <c r="MX209" s="516"/>
      <c r="MY209" s="516"/>
      <c r="MZ209" s="516"/>
      <c r="NA209" s="516"/>
      <c r="NB209" s="516"/>
      <c r="NC209" s="516"/>
      <c r="ND209" s="516"/>
      <c r="NE209" s="516"/>
      <c r="NF209" s="516"/>
      <c r="NG209" s="516"/>
      <c r="NH209" s="516"/>
      <c r="NI209" s="516"/>
      <c r="NJ209" s="516"/>
      <c r="NK209" s="516"/>
      <c r="NL209" s="516"/>
      <c r="NM209" s="516"/>
      <c r="NN209" s="516"/>
      <c r="NO209" s="516"/>
      <c r="NP209" s="516"/>
      <c r="NQ209" s="516"/>
      <c r="NR209" s="516"/>
      <c r="NS209" s="516"/>
      <c r="NT209" s="516"/>
      <c r="NU209" s="516"/>
      <c r="NV209" s="516"/>
      <c r="NW209" s="516"/>
      <c r="NX209" s="516"/>
      <c r="NY209" s="516"/>
      <c r="NZ209" s="516"/>
      <c r="OA209" s="516"/>
      <c r="OB209" s="516"/>
      <c r="OC209" s="516"/>
      <c r="OD209" s="516"/>
      <c r="OE209" s="516"/>
      <c r="OF209" s="516"/>
      <c r="OG209" s="516"/>
      <c r="OH209" s="516"/>
      <c r="OI209" s="516"/>
      <c r="OJ209" s="516"/>
      <c r="OK209" s="516"/>
      <c r="OL209" s="516"/>
      <c r="OM209" s="516"/>
      <c r="ON209" s="516"/>
      <c r="OO209" s="516"/>
      <c r="OP209" s="516"/>
      <c r="OQ209" s="516"/>
      <c r="OR209" s="516"/>
      <c r="OS209" s="516"/>
      <c r="OT209" s="516"/>
      <c r="OU209" s="516"/>
      <c r="OV209" s="516"/>
      <c r="OW209" s="516"/>
      <c r="OX209" s="516"/>
      <c r="OY209" s="516"/>
      <c r="OZ209" s="516"/>
      <c r="PA209" s="516"/>
      <c r="PB209" s="516"/>
      <c r="PC209" s="516"/>
      <c r="PD209" s="516"/>
      <c r="PE209" s="516"/>
      <c r="PF209" s="516"/>
      <c r="PG209" s="516"/>
      <c r="PH209" s="516"/>
      <c r="PI209" s="516"/>
      <c r="PJ209" s="516"/>
      <c r="PK209" s="516"/>
      <c r="PL209" s="516"/>
      <c r="PM209" s="516"/>
      <c r="PN209" s="516"/>
      <c r="PO209" s="516"/>
      <c r="PP209" s="516"/>
      <c r="PQ209" s="516"/>
      <c r="PR209" s="516"/>
      <c r="PS209" s="516"/>
      <c r="PT209" s="516"/>
      <c r="PU209" s="516"/>
      <c r="PV209" s="516"/>
      <c r="PW209" s="516"/>
      <c r="PX209" s="516"/>
      <c r="PY209" s="516"/>
      <c r="PZ209" s="516"/>
      <c r="QA209" s="516"/>
      <c r="QB209" s="516"/>
      <c r="QC209" s="516"/>
      <c r="QD209" s="516"/>
      <c r="QE209" s="516"/>
      <c r="QF209" s="516"/>
      <c r="QG209" s="516"/>
      <c r="QH209" s="516"/>
      <c r="QI209" s="516"/>
      <c r="QJ209" s="516"/>
      <c r="QK209" s="516"/>
      <c r="QL209" s="516"/>
      <c r="QM209" s="516"/>
      <c r="QN209" s="516"/>
      <c r="QO209" s="516"/>
      <c r="QP209" s="516"/>
      <c r="QQ209" s="516"/>
      <c r="QR209" s="516"/>
      <c r="QS209" s="516"/>
      <c r="QT209" s="516"/>
      <c r="QU209" s="516"/>
      <c r="QV209" s="516"/>
      <c r="QW209" s="516"/>
      <c r="QX209" s="516"/>
      <c r="QY209" s="516"/>
      <c r="QZ209" s="516"/>
      <c r="RA209" s="516"/>
      <c r="RB209" s="516"/>
      <c r="RC209" s="516"/>
      <c r="RD209" s="516"/>
      <c r="RE209" s="516"/>
      <c r="RF209" s="516"/>
      <c r="RG209" s="516"/>
    </row>
    <row r="210" spans="5:475" x14ac:dyDescent="0.25">
      <c r="E210" s="516"/>
      <c r="F210" s="516"/>
      <c r="G210" s="516"/>
      <c r="H210" s="516"/>
      <c r="I210" s="516"/>
      <c r="J210" s="516"/>
      <c r="K210" s="516"/>
      <c r="L210" s="516"/>
      <c r="M210" s="516"/>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516"/>
      <c r="AU210" s="516"/>
      <c r="AV210" s="516"/>
      <c r="AW210" s="516"/>
      <c r="AX210" s="516"/>
      <c r="AY210" s="516"/>
      <c r="AZ210" s="516"/>
      <c r="BA210" s="516"/>
      <c r="BB210" s="516"/>
      <c r="BC210" s="516"/>
      <c r="BD210" s="516"/>
      <c r="BE210" s="516"/>
      <c r="BF210" s="516"/>
      <c r="BG210" s="516"/>
      <c r="BH210" s="516"/>
      <c r="BI210" s="516"/>
      <c r="BJ210" s="516"/>
      <c r="BK210" s="516"/>
      <c r="BL210" s="516"/>
      <c r="BM210" s="516"/>
      <c r="BN210" s="516"/>
      <c r="BO210" s="516"/>
      <c r="BP210" s="516"/>
      <c r="BQ210" s="516"/>
      <c r="BR210" s="516"/>
      <c r="BS210" s="516"/>
      <c r="BT210" s="516"/>
      <c r="BU210" s="516"/>
      <c r="BV210" s="516"/>
      <c r="BW210" s="516"/>
      <c r="BX210" s="516"/>
      <c r="BY210" s="516"/>
      <c r="BZ210" s="516"/>
      <c r="CA210" s="516"/>
      <c r="CB210" s="516"/>
      <c r="CC210" s="516"/>
      <c r="CD210" s="516"/>
      <c r="CE210" s="516"/>
      <c r="CF210" s="516"/>
      <c r="CG210" s="516"/>
      <c r="CH210" s="516"/>
      <c r="CI210" s="516"/>
      <c r="CJ210" s="516"/>
      <c r="CK210" s="516"/>
      <c r="CL210" s="516"/>
      <c r="CM210" s="516"/>
      <c r="CN210" s="516"/>
      <c r="CO210" s="516"/>
      <c r="CP210" s="516"/>
      <c r="CQ210" s="516"/>
      <c r="CR210" s="516"/>
      <c r="CS210" s="516"/>
      <c r="CT210" s="516"/>
      <c r="CU210" s="516"/>
      <c r="CV210" s="516"/>
      <c r="CW210" s="516"/>
      <c r="CX210" s="516"/>
      <c r="CY210" s="516"/>
      <c r="CZ210" s="516"/>
      <c r="DA210" s="516"/>
      <c r="DB210" s="516"/>
      <c r="DC210" s="516"/>
      <c r="DD210" s="516"/>
      <c r="DE210" s="516"/>
      <c r="DF210" s="516"/>
      <c r="DG210" s="516"/>
      <c r="DH210" s="516"/>
      <c r="DI210" s="516"/>
      <c r="DJ210" s="516"/>
      <c r="DK210" s="516"/>
      <c r="DL210" s="516"/>
      <c r="DM210" s="516"/>
      <c r="DN210" s="516"/>
      <c r="DO210" s="516"/>
      <c r="DP210" s="516"/>
      <c r="DQ210" s="516"/>
      <c r="DR210" s="516"/>
      <c r="DS210" s="516"/>
      <c r="DT210" s="516"/>
      <c r="DU210" s="516"/>
      <c r="DV210" s="516"/>
      <c r="DW210" s="516"/>
      <c r="DX210" s="516"/>
      <c r="DY210" s="516"/>
      <c r="DZ210" s="516"/>
      <c r="EA210" s="516"/>
      <c r="EB210" s="516"/>
      <c r="EC210" s="516"/>
      <c r="ED210" s="516"/>
      <c r="EE210" s="516"/>
      <c r="EF210" s="516"/>
      <c r="EG210" s="516"/>
      <c r="EH210" s="516"/>
      <c r="EI210" s="516"/>
      <c r="EJ210" s="516"/>
      <c r="EK210" s="516"/>
      <c r="EL210" s="516"/>
      <c r="EM210" s="516"/>
      <c r="EN210" s="516"/>
      <c r="EO210" s="516"/>
      <c r="EP210" s="516"/>
      <c r="EQ210" s="516"/>
      <c r="ER210" s="516"/>
      <c r="ES210" s="516"/>
      <c r="ET210" s="516"/>
      <c r="EU210" s="516"/>
      <c r="EV210" s="516"/>
      <c r="EW210" s="516"/>
      <c r="EX210" s="516"/>
      <c r="EY210" s="516"/>
      <c r="EZ210" s="516"/>
      <c r="FA210" s="516"/>
      <c r="FB210" s="516"/>
      <c r="FC210" s="516"/>
      <c r="FD210" s="516"/>
      <c r="FE210" s="516"/>
      <c r="FF210" s="516"/>
      <c r="FG210" s="516"/>
      <c r="FH210" s="516"/>
      <c r="FI210" s="516"/>
      <c r="FJ210" s="516"/>
      <c r="FK210" s="516"/>
      <c r="FL210" s="516"/>
      <c r="FM210" s="516"/>
      <c r="FN210" s="516"/>
      <c r="FO210" s="516"/>
      <c r="FP210" s="516"/>
      <c r="FQ210" s="516"/>
      <c r="FR210" s="516"/>
      <c r="FS210" s="516"/>
      <c r="FT210" s="516"/>
      <c r="FU210" s="516"/>
      <c r="FV210" s="516"/>
      <c r="FW210" s="516"/>
      <c r="FX210" s="516"/>
      <c r="FY210" s="516"/>
      <c r="FZ210" s="516"/>
      <c r="GA210" s="516"/>
      <c r="GB210" s="516"/>
      <c r="GC210" s="516"/>
      <c r="GD210" s="516"/>
      <c r="GE210" s="516"/>
      <c r="GF210" s="516"/>
      <c r="GG210" s="516"/>
      <c r="GH210" s="516"/>
      <c r="GI210" s="516"/>
      <c r="GJ210" s="516"/>
      <c r="GK210" s="516"/>
      <c r="GL210" s="516"/>
      <c r="GM210" s="516"/>
      <c r="GN210" s="516"/>
      <c r="GO210" s="516"/>
      <c r="GP210" s="516"/>
      <c r="GQ210" s="516"/>
      <c r="GR210" s="516"/>
      <c r="GS210" s="516"/>
      <c r="GT210" s="516"/>
      <c r="GU210" s="516"/>
      <c r="GV210" s="516"/>
      <c r="GW210" s="516"/>
      <c r="GX210" s="516"/>
      <c r="GY210" s="516"/>
      <c r="GZ210" s="516"/>
      <c r="HA210" s="516"/>
      <c r="HB210" s="516"/>
      <c r="HC210" s="516"/>
      <c r="HD210" s="516"/>
      <c r="HE210" s="516"/>
      <c r="HF210" s="516"/>
      <c r="HG210" s="516"/>
      <c r="HH210" s="516"/>
      <c r="HI210" s="516"/>
      <c r="HJ210" s="516"/>
      <c r="HK210" s="516"/>
      <c r="HL210" s="516"/>
      <c r="HM210" s="516"/>
      <c r="HN210" s="516"/>
      <c r="HO210" s="516"/>
      <c r="HP210" s="516"/>
      <c r="HQ210" s="516"/>
      <c r="HR210" s="516"/>
      <c r="HS210" s="516"/>
      <c r="HT210" s="516"/>
      <c r="HU210" s="516"/>
      <c r="HV210" s="516"/>
      <c r="HW210" s="516"/>
      <c r="HX210" s="516"/>
      <c r="HY210" s="516"/>
      <c r="HZ210" s="516"/>
      <c r="IA210" s="516"/>
      <c r="IB210" s="516"/>
      <c r="IC210" s="516"/>
      <c r="ID210" s="516"/>
      <c r="IE210" s="516"/>
      <c r="IF210" s="516"/>
      <c r="IG210" s="516"/>
      <c r="IH210" s="516"/>
      <c r="II210" s="516"/>
      <c r="IJ210" s="516"/>
      <c r="IK210" s="516"/>
      <c r="IL210" s="516"/>
      <c r="IM210" s="516"/>
      <c r="IN210" s="516"/>
      <c r="IO210" s="516"/>
      <c r="IP210" s="516"/>
      <c r="IQ210" s="516"/>
      <c r="IR210" s="516"/>
      <c r="IS210" s="516"/>
      <c r="IT210" s="516"/>
      <c r="IU210" s="516"/>
      <c r="IV210" s="516"/>
      <c r="IW210" s="516"/>
      <c r="IX210" s="516"/>
      <c r="IY210" s="516"/>
      <c r="IZ210" s="516"/>
      <c r="JA210" s="516"/>
      <c r="JB210" s="516"/>
      <c r="JC210" s="516"/>
      <c r="JD210" s="516"/>
      <c r="JE210" s="516"/>
      <c r="JF210" s="516"/>
      <c r="JG210" s="516"/>
      <c r="JH210" s="516"/>
      <c r="JI210" s="516"/>
      <c r="JJ210" s="516"/>
      <c r="JK210" s="516"/>
      <c r="JL210" s="516"/>
      <c r="JM210" s="516"/>
      <c r="JN210" s="516"/>
      <c r="JO210" s="516"/>
      <c r="JP210" s="516"/>
      <c r="JQ210" s="516"/>
      <c r="JR210" s="516"/>
      <c r="JS210" s="516"/>
      <c r="JT210" s="516"/>
      <c r="JU210" s="516"/>
      <c r="JV210" s="516"/>
      <c r="JW210" s="516"/>
      <c r="JX210" s="516"/>
      <c r="JY210" s="516"/>
      <c r="JZ210" s="516"/>
      <c r="KA210" s="516"/>
      <c r="KB210" s="516"/>
      <c r="KC210" s="516"/>
      <c r="KD210" s="516"/>
      <c r="KE210" s="516"/>
      <c r="KF210" s="516"/>
      <c r="KG210" s="516"/>
      <c r="KH210" s="516"/>
      <c r="KI210" s="516"/>
      <c r="KJ210" s="516"/>
      <c r="KK210" s="516"/>
      <c r="KL210" s="516"/>
      <c r="KM210" s="516"/>
      <c r="KN210" s="516"/>
      <c r="KO210" s="516"/>
      <c r="KP210" s="516"/>
      <c r="KQ210" s="516"/>
      <c r="KR210" s="516"/>
      <c r="KS210" s="516"/>
      <c r="KT210" s="516"/>
      <c r="KU210" s="516"/>
      <c r="KV210" s="516"/>
      <c r="KW210" s="516"/>
      <c r="KX210" s="516"/>
      <c r="KY210" s="516"/>
      <c r="KZ210" s="516"/>
      <c r="LA210" s="516"/>
      <c r="LB210" s="516"/>
      <c r="LC210" s="516"/>
      <c r="LD210" s="516"/>
      <c r="LE210" s="516"/>
      <c r="LF210" s="516"/>
      <c r="LG210" s="516"/>
      <c r="LH210" s="516"/>
      <c r="LI210" s="516"/>
      <c r="LJ210" s="516"/>
      <c r="LK210" s="516"/>
      <c r="LL210" s="516"/>
      <c r="LM210" s="516"/>
      <c r="LN210" s="516"/>
      <c r="LO210" s="516"/>
      <c r="LP210" s="516"/>
      <c r="LQ210" s="516"/>
      <c r="LR210" s="516"/>
      <c r="LS210" s="516"/>
      <c r="LT210" s="516"/>
      <c r="LU210" s="516"/>
      <c r="LV210" s="516"/>
      <c r="LW210" s="516"/>
      <c r="LX210" s="516"/>
      <c r="LY210" s="516"/>
      <c r="LZ210" s="516"/>
      <c r="MA210" s="516"/>
      <c r="MB210" s="516"/>
      <c r="MC210" s="516"/>
      <c r="MD210" s="516"/>
      <c r="ME210" s="516"/>
      <c r="MF210" s="516"/>
      <c r="MG210" s="516"/>
      <c r="MH210" s="516"/>
      <c r="MI210" s="516"/>
      <c r="MJ210" s="516"/>
      <c r="MK210" s="516"/>
      <c r="ML210" s="516"/>
      <c r="MM210" s="516"/>
      <c r="MN210" s="516"/>
      <c r="MO210" s="516"/>
      <c r="MP210" s="516"/>
      <c r="MQ210" s="516"/>
      <c r="MR210" s="516"/>
      <c r="MS210" s="516"/>
      <c r="MT210" s="516"/>
      <c r="MU210" s="516"/>
      <c r="MV210" s="516"/>
      <c r="MW210" s="516"/>
      <c r="MX210" s="516"/>
      <c r="MY210" s="516"/>
      <c r="MZ210" s="516"/>
      <c r="NA210" s="516"/>
      <c r="NB210" s="516"/>
      <c r="NC210" s="516"/>
      <c r="ND210" s="516"/>
      <c r="NE210" s="516"/>
      <c r="NF210" s="516"/>
      <c r="NG210" s="516"/>
      <c r="NH210" s="516"/>
      <c r="NI210" s="516"/>
      <c r="NJ210" s="516"/>
      <c r="NK210" s="516"/>
      <c r="NL210" s="516"/>
      <c r="NM210" s="516"/>
      <c r="NN210" s="516"/>
      <c r="NO210" s="516"/>
      <c r="NP210" s="516"/>
      <c r="NQ210" s="516"/>
      <c r="NR210" s="516"/>
      <c r="NS210" s="516"/>
      <c r="NT210" s="516"/>
      <c r="NU210" s="516"/>
      <c r="NV210" s="516"/>
      <c r="NW210" s="516"/>
      <c r="NX210" s="516"/>
      <c r="NY210" s="516"/>
      <c r="NZ210" s="516"/>
      <c r="OA210" s="516"/>
      <c r="OB210" s="516"/>
      <c r="OC210" s="516"/>
      <c r="OD210" s="516"/>
      <c r="OE210" s="516"/>
      <c r="OF210" s="516"/>
      <c r="OG210" s="516"/>
      <c r="OH210" s="516"/>
      <c r="OI210" s="516"/>
      <c r="OJ210" s="516"/>
      <c r="OK210" s="516"/>
      <c r="OL210" s="516"/>
      <c r="OM210" s="516"/>
      <c r="ON210" s="516"/>
      <c r="OO210" s="516"/>
      <c r="OP210" s="516"/>
      <c r="OQ210" s="516"/>
      <c r="OR210" s="516"/>
      <c r="OS210" s="516"/>
      <c r="OT210" s="516"/>
      <c r="OU210" s="516"/>
      <c r="OV210" s="516"/>
      <c r="OW210" s="516"/>
      <c r="OX210" s="516"/>
      <c r="OY210" s="516"/>
      <c r="OZ210" s="516"/>
      <c r="PA210" s="516"/>
      <c r="PB210" s="516"/>
      <c r="PC210" s="516"/>
      <c r="PD210" s="516"/>
      <c r="PE210" s="516"/>
      <c r="PF210" s="516"/>
      <c r="PG210" s="516"/>
      <c r="PH210" s="516"/>
      <c r="PI210" s="516"/>
      <c r="PJ210" s="516"/>
      <c r="PK210" s="516"/>
      <c r="PL210" s="516"/>
      <c r="PM210" s="516"/>
      <c r="PN210" s="516"/>
      <c r="PO210" s="516"/>
      <c r="PP210" s="516"/>
      <c r="PQ210" s="516"/>
      <c r="PR210" s="516"/>
      <c r="PS210" s="516"/>
      <c r="PT210" s="516"/>
      <c r="PU210" s="516"/>
      <c r="PV210" s="516"/>
      <c r="PW210" s="516"/>
      <c r="PX210" s="516"/>
      <c r="PY210" s="516"/>
      <c r="PZ210" s="516"/>
      <c r="QA210" s="516"/>
      <c r="QB210" s="516"/>
      <c r="QC210" s="516"/>
      <c r="QD210" s="516"/>
      <c r="QE210" s="516"/>
      <c r="QF210" s="516"/>
      <c r="QG210" s="516"/>
      <c r="QH210" s="516"/>
      <c r="QI210" s="516"/>
      <c r="QJ210" s="516"/>
      <c r="QK210" s="516"/>
      <c r="QL210" s="516"/>
      <c r="QM210" s="516"/>
      <c r="QN210" s="516"/>
      <c r="QO210" s="516"/>
      <c r="QP210" s="516"/>
      <c r="QQ210" s="516"/>
      <c r="QR210" s="516"/>
      <c r="QS210" s="516"/>
      <c r="QT210" s="516"/>
      <c r="QU210" s="516"/>
      <c r="QV210" s="516"/>
      <c r="QW210" s="516"/>
      <c r="QX210" s="516"/>
      <c r="QY210" s="516"/>
      <c r="QZ210" s="516"/>
      <c r="RA210" s="516"/>
      <c r="RB210" s="516"/>
      <c r="RC210" s="516"/>
      <c r="RD210" s="516"/>
      <c r="RE210" s="516"/>
      <c r="RF210" s="516"/>
      <c r="RG210" s="516"/>
    </row>
    <row r="211" spans="5:475" x14ac:dyDescent="0.25">
      <c r="E211" s="516"/>
      <c r="F211" s="516"/>
      <c r="G211" s="516"/>
      <c r="H211" s="516"/>
      <c r="I211" s="516"/>
      <c r="J211" s="516"/>
      <c r="K211" s="516"/>
      <c r="L211" s="516"/>
      <c r="M211" s="516"/>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516"/>
      <c r="AU211" s="516"/>
      <c r="AV211" s="516"/>
      <c r="AW211" s="516"/>
      <c r="AX211" s="516"/>
      <c r="AY211" s="516"/>
      <c r="AZ211" s="516"/>
      <c r="BA211" s="516"/>
      <c r="BB211" s="516"/>
      <c r="BC211" s="516"/>
      <c r="BD211" s="516"/>
      <c r="BE211" s="516"/>
      <c r="BF211" s="516"/>
      <c r="BG211" s="516"/>
      <c r="BH211" s="516"/>
      <c r="BI211" s="516"/>
      <c r="BJ211" s="516"/>
      <c r="BK211" s="516"/>
      <c r="BL211" s="516"/>
      <c r="BM211" s="516"/>
      <c r="BN211" s="516"/>
      <c r="BO211" s="516"/>
      <c r="BP211" s="516"/>
      <c r="BQ211" s="516"/>
      <c r="BR211" s="516"/>
      <c r="BS211" s="516"/>
      <c r="BT211" s="516"/>
      <c r="BU211" s="516"/>
      <c r="BV211" s="516"/>
      <c r="BW211" s="516"/>
      <c r="BX211" s="516"/>
      <c r="BY211" s="516"/>
      <c r="BZ211" s="516"/>
      <c r="CA211" s="516"/>
      <c r="CB211" s="516"/>
      <c r="CC211" s="516"/>
      <c r="CD211" s="516"/>
      <c r="CE211" s="516"/>
      <c r="CF211" s="516"/>
      <c r="CG211" s="516"/>
      <c r="CH211" s="516"/>
      <c r="CI211" s="516"/>
      <c r="CJ211" s="516"/>
      <c r="CK211" s="516"/>
      <c r="CL211" s="516"/>
      <c r="CM211" s="516"/>
      <c r="CN211" s="516"/>
      <c r="CO211" s="516"/>
      <c r="CP211" s="516"/>
      <c r="CQ211" s="516"/>
      <c r="CR211" s="516"/>
      <c r="CS211" s="516"/>
      <c r="CT211" s="516"/>
      <c r="CU211" s="516"/>
      <c r="CV211" s="516"/>
      <c r="CW211" s="516"/>
      <c r="CX211" s="516"/>
      <c r="CY211" s="516"/>
      <c r="CZ211" s="516"/>
      <c r="DA211" s="516"/>
      <c r="DB211" s="516"/>
      <c r="DC211" s="516"/>
      <c r="DD211" s="516"/>
      <c r="DE211" s="516"/>
      <c r="DF211" s="516"/>
      <c r="DG211" s="516"/>
      <c r="DH211" s="516"/>
      <c r="DI211" s="516"/>
      <c r="DJ211" s="516"/>
      <c r="DK211" s="516"/>
      <c r="DL211" s="516"/>
      <c r="DM211" s="516"/>
      <c r="DN211" s="516"/>
      <c r="DO211" s="516"/>
      <c r="DP211" s="516"/>
      <c r="DQ211" s="516"/>
      <c r="DR211" s="516"/>
      <c r="DS211" s="516"/>
      <c r="DT211" s="516"/>
      <c r="DU211" s="516"/>
      <c r="DV211" s="516"/>
      <c r="DW211" s="516"/>
      <c r="DX211" s="516"/>
      <c r="DY211" s="516"/>
      <c r="DZ211" s="516"/>
      <c r="EA211" s="516"/>
      <c r="EB211" s="516"/>
      <c r="EC211" s="516"/>
      <c r="ED211" s="516"/>
      <c r="EE211" s="516"/>
      <c r="EF211" s="516"/>
      <c r="EG211" s="516"/>
      <c r="EH211" s="516"/>
      <c r="EI211" s="516"/>
      <c r="EJ211" s="516"/>
      <c r="EK211" s="516"/>
      <c r="EL211" s="516"/>
      <c r="EM211" s="516"/>
      <c r="EN211" s="516"/>
      <c r="EO211" s="516"/>
      <c r="EP211" s="516"/>
      <c r="EQ211" s="516"/>
      <c r="ER211" s="516"/>
      <c r="ES211" s="516"/>
      <c r="ET211" s="516"/>
      <c r="EU211" s="516"/>
      <c r="EV211" s="516"/>
      <c r="EW211" s="516"/>
      <c r="EX211" s="516"/>
      <c r="EY211" s="516"/>
      <c r="EZ211" s="516"/>
      <c r="FA211" s="516"/>
      <c r="FB211" s="516"/>
      <c r="FC211" s="516"/>
      <c r="FD211" s="516"/>
      <c r="FE211" s="516"/>
      <c r="FF211" s="516"/>
      <c r="FG211" s="516"/>
      <c r="FH211" s="516"/>
      <c r="FI211" s="516"/>
      <c r="FJ211" s="516"/>
      <c r="FK211" s="516"/>
      <c r="FL211" s="516"/>
      <c r="FM211" s="516"/>
      <c r="FN211" s="516"/>
      <c r="FO211" s="516"/>
      <c r="FP211" s="516"/>
      <c r="FQ211" s="516"/>
      <c r="FR211" s="516"/>
      <c r="FS211" s="516"/>
      <c r="FT211" s="516"/>
      <c r="FU211" s="516"/>
      <c r="FV211" s="516"/>
      <c r="FW211" s="516"/>
      <c r="FX211" s="516"/>
      <c r="FY211" s="516"/>
      <c r="FZ211" s="516"/>
      <c r="GA211" s="516"/>
      <c r="GB211" s="516"/>
      <c r="GC211" s="516"/>
      <c r="GD211" s="516"/>
      <c r="GE211" s="516"/>
      <c r="GF211" s="516"/>
      <c r="GG211" s="516"/>
      <c r="GH211" s="516"/>
      <c r="GI211" s="516"/>
      <c r="GJ211" s="516"/>
      <c r="GK211" s="516"/>
      <c r="GL211" s="516"/>
      <c r="GM211" s="516"/>
      <c r="GN211" s="516"/>
      <c r="GO211" s="516"/>
      <c r="GP211" s="516"/>
      <c r="GQ211" s="516"/>
      <c r="GR211" s="516"/>
      <c r="GS211" s="516"/>
      <c r="GT211" s="516"/>
      <c r="GU211" s="516"/>
      <c r="GV211" s="516"/>
      <c r="GW211" s="516"/>
      <c r="GX211" s="516"/>
      <c r="GY211" s="516"/>
      <c r="GZ211" s="516"/>
      <c r="HA211" s="516"/>
      <c r="HB211" s="516"/>
      <c r="HC211" s="516"/>
      <c r="HD211" s="516"/>
      <c r="HE211" s="516"/>
      <c r="HF211" s="516"/>
      <c r="HG211" s="516"/>
      <c r="HH211" s="516"/>
      <c r="HI211" s="516"/>
      <c r="HJ211" s="516"/>
      <c r="HK211" s="516"/>
      <c r="HL211" s="516"/>
      <c r="HM211" s="516"/>
      <c r="HN211" s="516"/>
      <c r="HO211" s="516"/>
      <c r="HP211" s="516"/>
      <c r="HQ211" s="516"/>
      <c r="HR211" s="516"/>
      <c r="HS211" s="516"/>
      <c r="HT211" s="516"/>
      <c r="HU211" s="516"/>
      <c r="HV211" s="516"/>
      <c r="HW211" s="516"/>
      <c r="HX211" s="516"/>
      <c r="HY211" s="516"/>
      <c r="HZ211" s="516"/>
      <c r="IA211" s="516"/>
      <c r="IB211" s="516"/>
      <c r="IC211" s="516"/>
      <c r="ID211" s="516"/>
      <c r="IE211" s="516"/>
      <c r="IF211" s="516"/>
      <c r="IG211" s="516"/>
      <c r="IH211" s="516"/>
      <c r="II211" s="516"/>
      <c r="IJ211" s="516"/>
      <c r="IK211" s="516"/>
      <c r="IL211" s="516"/>
      <c r="IM211" s="516"/>
      <c r="IN211" s="516"/>
      <c r="IO211" s="516"/>
      <c r="IP211" s="516"/>
      <c r="IQ211" s="516"/>
      <c r="IR211" s="516"/>
      <c r="IS211" s="516"/>
      <c r="IT211" s="516"/>
      <c r="IU211" s="516"/>
      <c r="IV211" s="516"/>
      <c r="IW211" s="516"/>
      <c r="IX211" s="516"/>
      <c r="IY211" s="516"/>
      <c r="IZ211" s="516"/>
      <c r="JA211" s="516"/>
      <c r="JB211" s="516"/>
      <c r="JC211" s="516"/>
      <c r="JD211" s="516"/>
      <c r="JE211" s="516"/>
      <c r="JF211" s="516"/>
      <c r="JG211" s="516"/>
      <c r="JH211" s="516"/>
      <c r="JI211" s="516"/>
      <c r="JJ211" s="516"/>
      <c r="JK211" s="516"/>
      <c r="JL211" s="516"/>
      <c r="JM211" s="516"/>
      <c r="JN211" s="516"/>
      <c r="JO211" s="516"/>
      <c r="JP211" s="516"/>
      <c r="JQ211" s="516"/>
      <c r="JR211" s="516"/>
      <c r="JS211" s="516"/>
      <c r="JT211" s="516"/>
      <c r="JU211" s="516"/>
      <c r="JV211" s="516"/>
      <c r="JW211" s="516"/>
      <c r="JX211" s="516"/>
      <c r="JY211" s="516"/>
      <c r="JZ211" s="516"/>
      <c r="KA211" s="516"/>
      <c r="KB211" s="516"/>
      <c r="KC211" s="516"/>
      <c r="KD211" s="516"/>
      <c r="KE211" s="516"/>
      <c r="KF211" s="516"/>
      <c r="KG211" s="516"/>
      <c r="KH211" s="516"/>
      <c r="KI211" s="516"/>
      <c r="KJ211" s="516"/>
      <c r="KK211" s="516"/>
      <c r="KL211" s="516"/>
      <c r="KM211" s="516"/>
      <c r="KN211" s="516"/>
      <c r="KO211" s="516"/>
      <c r="KP211" s="516"/>
      <c r="KQ211" s="516"/>
      <c r="KR211" s="516"/>
      <c r="KS211" s="516"/>
      <c r="KT211" s="516"/>
      <c r="KU211" s="516"/>
      <c r="KV211" s="516"/>
      <c r="KW211" s="516"/>
      <c r="KX211" s="516"/>
      <c r="KY211" s="516"/>
      <c r="KZ211" s="516"/>
      <c r="LA211" s="516"/>
      <c r="LB211" s="516"/>
      <c r="LC211" s="516"/>
      <c r="LD211" s="516"/>
      <c r="LE211" s="516"/>
      <c r="LF211" s="516"/>
      <c r="LG211" s="516"/>
      <c r="LH211" s="516"/>
      <c r="LI211" s="516"/>
      <c r="LJ211" s="516"/>
      <c r="LK211" s="516"/>
      <c r="LL211" s="516"/>
      <c r="LM211" s="516"/>
      <c r="LN211" s="516"/>
      <c r="LO211" s="516"/>
      <c r="LP211" s="516"/>
      <c r="LQ211" s="516"/>
      <c r="LR211" s="516"/>
      <c r="LS211" s="516"/>
      <c r="LT211" s="516"/>
      <c r="LU211" s="516"/>
      <c r="LV211" s="516"/>
      <c r="LW211" s="516"/>
      <c r="LX211" s="516"/>
      <c r="LY211" s="516"/>
      <c r="LZ211" s="516"/>
      <c r="MA211" s="516"/>
      <c r="MB211" s="516"/>
      <c r="MC211" s="516"/>
      <c r="MD211" s="516"/>
      <c r="ME211" s="516"/>
      <c r="MF211" s="516"/>
      <c r="MG211" s="516"/>
      <c r="MH211" s="516"/>
      <c r="MI211" s="516"/>
      <c r="MJ211" s="516"/>
      <c r="MK211" s="516"/>
      <c r="ML211" s="516"/>
      <c r="MM211" s="516"/>
      <c r="MN211" s="516"/>
      <c r="MO211" s="516"/>
      <c r="MP211" s="516"/>
      <c r="MQ211" s="516"/>
      <c r="MR211" s="516"/>
      <c r="MS211" s="516"/>
      <c r="MT211" s="516"/>
      <c r="MU211" s="516"/>
      <c r="MV211" s="516"/>
      <c r="MW211" s="516"/>
      <c r="MX211" s="516"/>
      <c r="MY211" s="516"/>
      <c r="MZ211" s="516"/>
      <c r="NA211" s="516"/>
      <c r="NB211" s="516"/>
      <c r="NC211" s="516"/>
      <c r="ND211" s="516"/>
      <c r="NE211" s="516"/>
      <c r="NF211" s="516"/>
      <c r="NG211" s="516"/>
      <c r="NH211" s="516"/>
      <c r="NI211" s="516"/>
      <c r="NJ211" s="516"/>
      <c r="NK211" s="516"/>
      <c r="NL211" s="516"/>
      <c r="NM211" s="516"/>
      <c r="NN211" s="516"/>
      <c r="NO211" s="516"/>
      <c r="NP211" s="516"/>
      <c r="NQ211" s="516"/>
      <c r="NR211" s="516"/>
      <c r="NS211" s="516"/>
      <c r="NT211" s="516"/>
      <c r="NU211" s="516"/>
      <c r="NV211" s="516"/>
      <c r="NW211" s="516"/>
      <c r="NX211" s="516"/>
      <c r="NY211" s="516"/>
      <c r="NZ211" s="516"/>
      <c r="OA211" s="516"/>
      <c r="OB211" s="516"/>
      <c r="OC211" s="516"/>
      <c r="OD211" s="516"/>
      <c r="OE211" s="516"/>
      <c r="OF211" s="516"/>
      <c r="OG211" s="516"/>
      <c r="OH211" s="516"/>
      <c r="OI211" s="516"/>
      <c r="OJ211" s="516"/>
      <c r="OK211" s="516"/>
      <c r="OL211" s="516"/>
      <c r="OM211" s="516"/>
      <c r="ON211" s="516"/>
      <c r="OO211" s="516"/>
      <c r="OP211" s="516"/>
      <c r="OQ211" s="516"/>
      <c r="OR211" s="516"/>
      <c r="OS211" s="516"/>
      <c r="OT211" s="516"/>
      <c r="OU211" s="516"/>
      <c r="OV211" s="516"/>
      <c r="OW211" s="516"/>
      <c r="OX211" s="516"/>
      <c r="OY211" s="516"/>
      <c r="OZ211" s="516"/>
      <c r="PA211" s="516"/>
      <c r="PB211" s="516"/>
      <c r="PC211" s="516"/>
      <c r="PD211" s="516"/>
      <c r="PE211" s="516"/>
      <c r="PF211" s="516"/>
      <c r="PG211" s="516"/>
      <c r="PH211" s="516"/>
      <c r="PI211" s="516"/>
      <c r="PJ211" s="516"/>
      <c r="PK211" s="516"/>
      <c r="PL211" s="516"/>
      <c r="PM211" s="516"/>
      <c r="PN211" s="516"/>
      <c r="PO211" s="516"/>
      <c r="PP211" s="516"/>
      <c r="PQ211" s="516"/>
      <c r="PR211" s="516"/>
      <c r="PS211" s="516"/>
      <c r="PT211" s="516"/>
      <c r="PU211" s="516"/>
      <c r="PV211" s="516"/>
      <c r="PW211" s="516"/>
      <c r="PX211" s="516"/>
      <c r="PY211" s="516"/>
      <c r="PZ211" s="516"/>
      <c r="QA211" s="516"/>
      <c r="QB211" s="516"/>
      <c r="QC211" s="516"/>
      <c r="QD211" s="516"/>
      <c r="QE211" s="516"/>
      <c r="QF211" s="516"/>
      <c r="QG211" s="516"/>
      <c r="QH211" s="516"/>
      <c r="QI211" s="516"/>
      <c r="QJ211" s="516"/>
      <c r="QK211" s="516"/>
      <c r="QL211" s="516"/>
      <c r="QM211" s="516"/>
      <c r="QN211" s="516"/>
      <c r="QO211" s="516"/>
      <c r="QP211" s="516"/>
      <c r="QQ211" s="516"/>
      <c r="QR211" s="516"/>
      <c r="QS211" s="516"/>
      <c r="QT211" s="516"/>
      <c r="QU211" s="516"/>
      <c r="QV211" s="516"/>
      <c r="QW211" s="516"/>
      <c r="QX211" s="516"/>
      <c r="QY211" s="516"/>
      <c r="QZ211" s="516"/>
      <c r="RA211" s="516"/>
      <c r="RB211" s="516"/>
      <c r="RC211" s="516"/>
      <c r="RD211" s="516"/>
      <c r="RE211" s="516"/>
      <c r="RF211" s="516"/>
      <c r="RG211" s="516"/>
    </row>
    <row r="212" spans="5:475" x14ac:dyDescent="0.25">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516"/>
      <c r="AU212" s="516"/>
      <c r="AV212" s="516"/>
      <c r="AW212" s="516"/>
      <c r="AX212" s="516"/>
      <c r="AY212" s="516"/>
      <c r="AZ212" s="516"/>
      <c r="BA212" s="516"/>
      <c r="BB212" s="516"/>
      <c r="BC212" s="516"/>
      <c r="BD212" s="516"/>
      <c r="BE212" s="516"/>
      <c r="BF212" s="516"/>
      <c r="BG212" s="516"/>
      <c r="BH212" s="516"/>
      <c r="BI212" s="516"/>
      <c r="BJ212" s="516"/>
      <c r="BK212" s="516"/>
      <c r="BL212" s="516"/>
      <c r="BM212" s="516"/>
      <c r="BN212" s="516"/>
      <c r="BO212" s="516"/>
      <c r="BP212" s="516"/>
      <c r="BQ212" s="516"/>
      <c r="BR212" s="516"/>
      <c r="BS212" s="516"/>
      <c r="BT212" s="516"/>
      <c r="BU212" s="516"/>
      <c r="BV212" s="516"/>
      <c r="BW212" s="516"/>
      <c r="BX212" s="516"/>
      <c r="BY212" s="516"/>
      <c r="BZ212" s="516"/>
      <c r="CA212" s="516"/>
      <c r="CB212" s="516"/>
      <c r="CC212" s="516"/>
      <c r="CD212" s="516"/>
      <c r="CE212" s="516"/>
      <c r="CF212" s="516"/>
      <c r="CG212" s="516"/>
      <c r="CH212" s="516"/>
      <c r="CI212" s="516"/>
      <c r="CJ212" s="516"/>
      <c r="CK212" s="516"/>
      <c r="CL212" s="516"/>
      <c r="CM212" s="516"/>
      <c r="CN212" s="516"/>
      <c r="CO212" s="516"/>
      <c r="CP212" s="516"/>
      <c r="CQ212" s="516"/>
      <c r="CR212" s="516"/>
      <c r="CS212" s="516"/>
      <c r="CT212" s="516"/>
      <c r="CU212" s="516"/>
      <c r="CV212" s="516"/>
      <c r="CW212" s="516"/>
      <c r="CX212" s="516"/>
      <c r="CY212" s="516"/>
      <c r="CZ212" s="516"/>
      <c r="DA212" s="516"/>
      <c r="DB212" s="516"/>
      <c r="DC212" s="516"/>
      <c r="DD212" s="516"/>
      <c r="DE212" s="516"/>
      <c r="DF212" s="516"/>
      <c r="DG212" s="516"/>
      <c r="DH212" s="516"/>
      <c r="DI212" s="516"/>
      <c r="DJ212" s="516"/>
      <c r="DK212" s="516"/>
      <c r="DL212" s="516"/>
      <c r="DM212" s="516"/>
      <c r="DN212" s="516"/>
      <c r="DO212" s="516"/>
      <c r="DP212" s="516"/>
      <c r="DQ212" s="516"/>
      <c r="DR212" s="516"/>
      <c r="DS212" s="516"/>
      <c r="DT212" s="516"/>
      <c r="DU212" s="516"/>
      <c r="DV212" s="516"/>
      <c r="DW212" s="516"/>
      <c r="DX212" s="516"/>
      <c r="DY212" s="516"/>
      <c r="DZ212" s="516"/>
      <c r="EA212" s="516"/>
      <c r="EB212" s="516"/>
      <c r="EC212" s="516"/>
      <c r="ED212" s="516"/>
      <c r="EE212" s="516"/>
      <c r="EF212" s="516"/>
      <c r="EG212" s="516"/>
      <c r="EH212" s="516"/>
      <c r="EI212" s="516"/>
      <c r="EJ212" s="516"/>
      <c r="EK212" s="516"/>
      <c r="EL212" s="516"/>
      <c r="EM212" s="516"/>
      <c r="EN212" s="516"/>
      <c r="EO212" s="516"/>
      <c r="EP212" s="516"/>
      <c r="EQ212" s="516"/>
      <c r="ER212" s="516"/>
      <c r="ES212" s="516"/>
      <c r="ET212" s="516"/>
      <c r="EU212" s="516"/>
      <c r="EV212" s="516"/>
      <c r="EW212" s="516"/>
      <c r="EX212" s="516"/>
      <c r="EY212" s="516"/>
      <c r="EZ212" s="516"/>
      <c r="FA212" s="516"/>
      <c r="FB212" s="516"/>
      <c r="FC212" s="516"/>
      <c r="FD212" s="516"/>
      <c r="FE212" s="516"/>
      <c r="FF212" s="516"/>
      <c r="FG212" s="516"/>
      <c r="FH212" s="516"/>
      <c r="FI212" s="516"/>
      <c r="FJ212" s="516"/>
      <c r="FK212" s="516"/>
      <c r="FL212" s="516"/>
      <c r="FM212" s="516"/>
      <c r="FN212" s="516"/>
      <c r="FO212" s="516"/>
      <c r="FP212" s="516"/>
      <c r="FQ212" s="516"/>
      <c r="FR212" s="516"/>
      <c r="FS212" s="516"/>
      <c r="FT212" s="516"/>
      <c r="FU212" s="516"/>
      <c r="FV212" s="516"/>
      <c r="FW212" s="516"/>
      <c r="FX212" s="516"/>
      <c r="FY212" s="516"/>
      <c r="FZ212" s="516"/>
      <c r="GA212" s="516"/>
      <c r="GB212" s="516"/>
      <c r="GC212" s="516"/>
      <c r="GD212" s="516"/>
      <c r="GE212" s="516"/>
      <c r="GF212" s="516"/>
      <c r="GG212" s="516"/>
      <c r="GH212" s="516"/>
      <c r="GI212" s="516"/>
      <c r="GJ212" s="516"/>
      <c r="GK212" s="516"/>
      <c r="GL212" s="516"/>
      <c r="GM212" s="516"/>
      <c r="GN212" s="516"/>
      <c r="GO212" s="516"/>
      <c r="GP212" s="516"/>
      <c r="GQ212" s="516"/>
      <c r="GR212" s="516"/>
      <c r="GS212" s="516"/>
      <c r="GT212" s="516"/>
      <c r="GU212" s="516"/>
      <c r="GV212" s="516"/>
      <c r="GW212" s="516"/>
      <c r="GX212" s="516"/>
      <c r="GY212" s="516"/>
      <c r="GZ212" s="516"/>
      <c r="HA212" s="516"/>
      <c r="HB212" s="516"/>
      <c r="HC212" s="516"/>
      <c r="HD212" s="516"/>
      <c r="HE212" s="516"/>
      <c r="HF212" s="516"/>
      <c r="HG212" s="516"/>
      <c r="HH212" s="516"/>
      <c r="HI212" s="516"/>
      <c r="HJ212" s="516"/>
      <c r="HK212" s="516"/>
      <c r="HL212" s="516"/>
      <c r="HM212" s="516"/>
      <c r="HN212" s="516"/>
      <c r="HO212" s="516"/>
      <c r="HP212" s="516"/>
      <c r="HQ212" s="516"/>
      <c r="HR212" s="516"/>
      <c r="HS212" s="516"/>
      <c r="HT212" s="516"/>
      <c r="HU212" s="516"/>
      <c r="HV212" s="516"/>
      <c r="HW212" s="516"/>
      <c r="HX212" s="516"/>
      <c r="HY212" s="516"/>
      <c r="HZ212" s="516"/>
      <c r="IA212" s="516"/>
      <c r="IB212" s="516"/>
      <c r="IC212" s="516"/>
      <c r="ID212" s="516"/>
      <c r="IE212" s="516"/>
      <c r="IF212" s="516"/>
      <c r="IG212" s="516"/>
      <c r="IH212" s="516"/>
      <c r="II212" s="516"/>
      <c r="IJ212" s="516"/>
      <c r="IK212" s="516"/>
      <c r="IL212" s="516"/>
      <c r="IM212" s="516"/>
      <c r="IN212" s="516"/>
      <c r="IO212" s="516"/>
      <c r="IP212" s="516"/>
      <c r="IQ212" s="516"/>
      <c r="IR212" s="516"/>
      <c r="IS212" s="516"/>
      <c r="IT212" s="516"/>
      <c r="IU212" s="516"/>
      <c r="IV212" s="516"/>
      <c r="IW212" s="516"/>
      <c r="IX212" s="516"/>
      <c r="IY212" s="516"/>
      <c r="IZ212" s="516"/>
      <c r="JA212" s="516"/>
      <c r="JB212" s="516"/>
      <c r="JC212" s="516"/>
      <c r="JD212" s="516"/>
      <c r="JE212" s="516"/>
      <c r="JF212" s="516"/>
      <c r="JG212" s="516"/>
      <c r="JH212" s="516"/>
      <c r="JI212" s="516"/>
      <c r="JJ212" s="516"/>
      <c r="JK212" s="516"/>
      <c r="JL212" s="516"/>
      <c r="JM212" s="516"/>
      <c r="JN212" s="516"/>
      <c r="JO212" s="516"/>
      <c r="JP212" s="516"/>
      <c r="JQ212" s="516"/>
      <c r="JR212" s="516"/>
      <c r="JS212" s="516"/>
      <c r="JT212" s="516"/>
      <c r="JU212" s="516"/>
      <c r="JV212" s="516"/>
      <c r="JW212" s="516"/>
      <c r="JX212" s="516"/>
      <c r="JY212" s="516"/>
      <c r="JZ212" s="516"/>
      <c r="KA212" s="516"/>
      <c r="KB212" s="516"/>
      <c r="KC212" s="516"/>
      <c r="KD212" s="516"/>
      <c r="KE212" s="516"/>
      <c r="KF212" s="516"/>
      <c r="KG212" s="516"/>
      <c r="KH212" s="516"/>
      <c r="KI212" s="516"/>
      <c r="KJ212" s="516"/>
      <c r="KK212" s="516"/>
      <c r="KL212" s="516"/>
      <c r="KM212" s="516"/>
      <c r="KN212" s="516"/>
      <c r="KO212" s="516"/>
      <c r="KP212" s="516"/>
      <c r="KQ212" s="516"/>
      <c r="KR212" s="516"/>
      <c r="KS212" s="516"/>
      <c r="KT212" s="516"/>
      <c r="KU212" s="516"/>
      <c r="KV212" s="516"/>
      <c r="KW212" s="516"/>
      <c r="KX212" s="516"/>
      <c r="KY212" s="516"/>
      <c r="KZ212" s="516"/>
      <c r="LA212" s="516"/>
      <c r="LB212" s="516"/>
      <c r="LC212" s="516"/>
      <c r="LD212" s="516"/>
      <c r="LE212" s="516"/>
      <c r="LF212" s="516"/>
      <c r="LG212" s="516"/>
      <c r="LH212" s="516"/>
      <c r="LI212" s="516"/>
      <c r="LJ212" s="516"/>
      <c r="LK212" s="516"/>
      <c r="LL212" s="516"/>
      <c r="LM212" s="516"/>
      <c r="LN212" s="516"/>
      <c r="LO212" s="516"/>
      <c r="LP212" s="516"/>
      <c r="LQ212" s="516"/>
      <c r="LR212" s="516"/>
      <c r="LS212" s="516"/>
      <c r="LT212" s="516"/>
      <c r="LU212" s="516"/>
      <c r="LV212" s="516"/>
      <c r="LW212" s="516"/>
      <c r="LX212" s="516"/>
      <c r="LY212" s="516"/>
      <c r="LZ212" s="516"/>
      <c r="MA212" s="516"/>
      <c r="MB212" s="516"/>
      <c r="MC212" s="516"/>
      <c r="MD212" s="516"/>
      <c r="ME212" s="516"/>
      <c r="MF212" s="516"/>
      <c r="MG212" s="516"/>
      <c r="MH212" s="516"/>
      <c r="MI212" s="516"/>
      <c r="MJ212" s="516"/>
      <c r="MK212" s="516"/>
      <c r="ML212" s="516"/>
      <c r="MM212" s="516"/>
      <c r="MN212" s="516"/>
      <c r="MO212" s="516"/>
      <c r="MP212" s="516"/>
      <c r="MQ212" s="516"/>
      <c r="MR212" s="516"/>
      <c r="MS212" s="516"/>
      <c r="MT212" s="516"/>
      <c r="MU212" s="516"/>
      <c r="MV212" s="516"/>
      <c r="MW212" s="516"/>
      <c r="MX212" s="516"/>
      <c r="MY212" s="516"/>
      <c r="MZ212" s="516"/>
      <c r="NA212" s="516"/>
      <c r="NB212" s="516"/>
      <c r="NC212" s="516"/>
      <c r="ND212" s="516"/>
      <c r="NE212" s="516"/>
      <c r="NF212" s="516"/>
      <c r="NG212" s="516"/>
      <c r="NH212" s="516"/>
      <c r="NI212" s="516"/>
      <c r="NJ212" s="516"/>
      <c r="NK212" s="516"/>
      <c r="NL212" s="516"/>
      <c r="NM212" s="516"/>
      <c r="NN212" s="516"/>
      <c r="NO212" s="516"/>
      <c r="NP212" s="516"/>
      <c r="NQ212" s="516"/>
      <c r="NR212" s="516"/>
      <c r="NS212" s="516"/>
      <c r="NT212" s="516"/>
      <c r="NU212" s="516"/>
      <c r="NV212" s="516"/>
      <c r="NW212" s="516"/>
      <c r="NX212" s="516"/>
      <c r="NY212" s="516"/>
      <c r="NZ212" s="516"/>
      <c r="OA212" s="516"/>
      <c r="OB212" s="516"/>
      <c r="OC212" s="516"/>
      <c r="OD212" s="516"/>
      <c r="OE212" s="516"/>
      <c r="OF212" s="516"/>
      <c r="OG212" s="516"/>
      <c r="OH212" s="516"/>
      <c r="OI212" s="516"/>
      <c r="OJ212" s="516"/>
      <c r="OK212" s="516"/>
      <c r="OL212" s="516"/>
      <c r="OM212" s="516"/>
      <c r="ON212" s="516"/>
      <c r="OO212" s="516"/>
      <c r="OP212" s="516"/>
      <c r="OQ212" s="516"/>
      <c r="OR212" s="516"/>
      <c r="OS212" s="516"/>
      <c r="OT212" s="516"/>
      <c r="OU212" s="516"/>
      <c r="OV212" s="516"/>
      <c r="OW212" s="516"/>
      <c r="OX212" s="516"/>
      <c r="OY212" s="516"/>
      <c r="OZ212" s="516"/>
      <c r="PA212" s="516"/>
      <c r="PB212" s="516"/>
      <c r="PC212" s="516"/>
      <c r="PD212" s="516"/>
      <c r="PE212" s="516"/>
      <c r="PF212" s="516"/>
      <c r="PG212" s="516"/>
      <c r="PH212" s="516"/>
      <c r="PI212" s="516"/>
      <c r="PJ212" s="516"/>
      <c r="PK212" s="516"/>
      <c r="PL212" s="516"/>
      <c r="PM212" s="516"/>
      <c r="PN212" s="516"/>
      <c r="PO212" s="516"/>
      <c r="PP212" s="516"/>
      <c r="PQ212" s="516"/>
      <c r="PR212" s="516"/>
      <c r="PS212" s="516"/>
      <c r="PT212" s="516"/>
      <c r="PU212" s="516"/>
      <c r="PV212" s="516"/>
      <c r="PW212" s="516"/>
      <c r="PX212" s="516"/>
      <c r="PY212" s="516"/>
      <c r="PZ212" s="516"/>
      <c r="QA212" s="516"/>
      <c r="QB212" s="516"/>
      <c r="QC212" s="516"/>
      <c r="QD212" s="516"/>
      <c r="QE212" s="516"/>
      <c r="QF212" s="516"/>
      <c r="QG212" s="516"/>
      <c r="QH212" s="516"/>
      <c r="QI212" s="516"/>
      <c r="QJ212" s="516"/>
      <c r="QK212" s="516"/>
      <c r="QL212" s="516"/>
      <c r="QM212" s="516"/>
      <c r="QN212" s="516"/>
      <c r="QO212" s="516"/>
      <c r="QP212" s="516"/>
      <c r="QQ212" s="516"/>
      <c r="QR212" s="516"/>
      <c r="QS212" s="516"/>
      <c r="QT212" s="516"/>
      <c r="QU212" s="516"/>
      <c r="QV212" s="516"/>
      <c r="QW212" s="516"/>
      <c r="QX212" s="516"/>
      <c r="QY212" s="516"/>
      <c r="QZ212" s="516"/>
      <c r="RA212" s="516"/>
      <c r="RB212" s="516"/>
      <c r="RC212" s="516"/>
      <c r="RD212" s="516"/>
      <c r="RE212" s="516"/>
      <c r="RF212" s="516"/>
      <c r="RG212" s="516"/>
    </row>
    <row r="213" spans="5:475" x14ac:dyDescent="0.25">
      <c r="E213" s="516"/>
      <c r="F213" s="516"/>
      <c r="G213" s="516"/>
      <c r="H213" s="516"/>
      <c r="I213" s="516"/>
      <c r="J213" s="516"/>
      <c r="K213" s="516"/>
      <c r="L213" s="516"/>
      <c r="M213" s="516"/>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516"/>
      <c r="AU213" s="516"/>
      <c r="AV213" s="516"/>
      <c r="AW213" s="516"/>
      <c r="AX213" s="516"/>
      <c r="AY213" s="516"/>
      <c r="AZ213" s="516"/>
      <c r="BA213" s="516"/>
      <c r="BB213" s="516"/>
      <c r="BC213" s="516"/>
      <c r="BD213" s="516"/>
      <c r="BE213" s="516"/>
      <c r="BF213" s="516"/>
      <c r="BG213" s="516"/>
      <c r="BH213" s="516"/>
      <c r="BI213" s="516"/>
      <c r="BJ213" s="516"/>
      <c r="BK213" s="516"/>
      <c r="BL213" s="516"/>
      <c r="BM213" s="516"/>
      <c r="BN213" s="516"/>
      <c r="BO213" s="516"/>
      <c r="BP213" s="516"/>
      <c r="BQ213" s="516"/>
      <c r="BR213" s="516"/>
      <c r="BS213" s="516"/>
      <c r="BT213" s="516"/>
      <c r="BU213" s="516"/>
      <c r="BV213" s="516"/>
      <c r="BW213" s="516"/>
      <c r="BX213" s="516"/>
      <c r="BY213" s="516"/>
      <c r="BZ213" s="516"/>
      <c r="CA213" s="516"/>
      <c r="CB213" s="516"/>
      <c r="CC213" s="516"/>
      <c r="CD213" s="516"/>
      <c r="CE213" s="516"/>
      <c r="CF213" s="516"/>
      <c r="CG213" s="516"/>
      <c r="CH213" s="516"/>
      <c r="CI213" s="516"/>
      <c r="CJ213" s="516"/>
      <c r="CK213" s="516"/>
      <c r="CL213" s="516"/>
      <c r="CM213" s="516"/>
      <c r="CN213" s="516"/>
      <c r="CO213" s="516"/>
      <c r="CP213" s="516"/>
      <c r="CQ213" s="516"/>
      <c r="CR213" s="516"/>
      <c r="CS213" s="516"/>
      <c r="CT213" s="516"/>
      <c r="CU213" s="516"/>
      <c r="CV213" s="516"/>
      <c r="CW213" s="516"/>
      <c r="CX213" s="516"/>
      <c r="CY213" s="516"/>
      <c r="CZ213" s="516"/>
      <c r="DA213" s="516"/>
      <c r="DB213" s="516"/>
      <c r="DC213" s="516"/>
      <c r="DD213" s="516"/>
      <c r="DE213" s="516"/>
      <c r="DF213" s="516"/>
      <c r="DG213" s="516"/>
      <c r="DH213" s="516"/>
      <c r="DI213" s="516"/>
      <c r="DJ213" s="516"/>
      <c r="DK213" s="516"/>
      <c r="DL213" s="516"/>
      <c r="DM213" s="516"/>
      <c r="DN213" s="516"/>
      <c r="DO213" s="516"/>
      <c r="DP213" s="516"/>
      <c r="DQ213" s="516"/>
      <c r="DR213" s="516"/>
      <c r="DS213" s="516"/>
      <c r="DT213" s="516"/>
      <c r="DU213" s="516"/>
      <c r="DV213" s="516"/>
      <c r="DW213" s="516"/>
      <c r="DX213" s="516"/>
      <c r="DY213" s="516"/>
      <c r="DZ213" s="516"/>
      <c r="EA213" s="516"/>
      <c r="EB213" s="516"/>
      <c r="EC213" s="516"/>
      <c r="ED213" s="516"/>
      <c r="EE213" s="516"/>
      <c r="EF213" s="516"/>
      <c r="EG213" s="516"/>
      <c r="EH213" s="516"/>
      <c r="EI213" s="516"/>
      <c r="EJ213" s="516"/>
      <c r="EK213" s="516"/>
      <c r="EL213" s="516"/>
      <c r="EM213" s="516"/>
      <c r="EN213" s="516"/>
      <c r="EO213" s="516"/>
      <c r="EP213" s="516"/>
      <c r="EQ213" s="516"/>
      <c r="ER213" s="516"/>
      <c r="ES213" s="516"/>
      <c r="ET213" s="516"/>
      <c r="EU213" s="516"/>
      <c r="EV213" s="516"/>
      <c r="EW213" s="516"/>
      <c r="EX213" s="516"/>
      <c r="EY213" s="516"/>
      <c r="EZ213" s="516"/>
      <c r="FA213" s="516"/>
      <c r="FB213" s="516"/>
      <c r="FC213" s="516"/>
      <c r="FD213" s="516"/>
      <c r="FE213" s="516"/>
      <c r="FF213" s="516"/>
      <c r="FG213" s="516"/>
      <c r="FH213" s="516"/>
      <c r="FI213" s="516"/>
      <c r="FJ213" s="516"/>
      <c r="FK213" s="516"/>
      <c r="FL213" s="516"/>
      <c r="FM213" s="516"/>
      <c r="FN213" s="516"/>
      <c r="FO213" s="516"/>
      <c r="FP213" s="516"/>
      <c r="FQ213" s="516"/>
      <c r="FR213" s="516"/>
      <c r="FS213" s="516"/>
      <c r="FT213" s="516"/>
      <c r="FU213" s="516"/>
      <c r="FV213" s="516"/>
      <c r="FW213" s="516"/>
      <c r="FX213" s="516"/>
      <c r="FY213" s="516"/>
      <c r="FZ213" s="516"/>
      <c r="GA213" s="516"/>
      <c r="GB213" s="516"/>
      <c r="GC213" s="516"/>
      <c r="GD213" s="516"/>
      <c r="GE213" s="516"/>
      <c r="GF213" s="516"/>
      <c r="GG213" s="516"/>
      <c r="GH213" s="516"/>
      <c r="GI213" s="516"/>
      <c r="GJ213" s="516"/>
      <c r="GK213" s="516"/>
      <c r="GL213" s="516"/>
      <c r="GM213" s="516"/>
      <c r="GN213" s="516"/>
      <c r="GO213" s="516"/>
      <c r="GP213" s="516"/>
      <c r="GQ213" s="516"/>
      <c r="GR213" s="516"/>
      <c r="GS213" s="516"/>
      <c r="GT213" s="516"/>
      <c r="GU213" s="516"/>
      <c r="GV213" s="516"/>
      <c r="GW213" s="516"/>
      <c r="GX213" s="516"/>
      <c r="GY213" s="516"/>
      <c r="GZ213" s="516"/>
      <c r="HA213" s="516"/>
      <c r="HB213" s="516"/>
      <c r="HC213" s="516"/>
      <c r="HD213" s="516"/>
      <c r="HE213" s="516"/>
      <c r="HF213" s="516"/>
      <c r="HG213" s="516"/>
      <c r="HH213" s="516"/>
      <c r="HI213" s="516"/>
      <c r="HJ213" s="516"/>
      <c r="HK213" s="516"/>
      <c r="HL213" s="516"/>
      <c r="HM213" s="516"/>
      <c r="HN213" s="516"/>
      <c r="HO213" s="516"/>
      <c r="HP213" s="516"/>
      <c r="HQ213" s="516"/>
      <c r="HR213" s="516"/>
      <c r="HS213" s="516"/>
      <c r="HT213" s="516"/>
      <c r="HU213" s="516"/>
      <c r="HV213" s="516"/>
      <c r="HW213" s="516"/>
      <c r="HX213" s="516"/>
      <c r="HY213" s="516"/>
      <c r="HZ213" s="516"/>
      <c r="IA213" s="516"/>
      <c r="IB213" s="516"/>
      <c r="IC213" s="516"/>
      <c r="ID213" s="516"/>
      <c r="IE213" s="516"/>
      <c r="IF213" s="516"/>
      <c r="IG213" s="516"/>
      <c r="IH213" s="516"/>
      <c r="II213" s="516"/>
      <c r="IJ213" s="516"/>
      <c r="IK213" s="516"/>
      <c r="IL213" s="516"/>
      <c r="IM213" s="516"/>
      <c r="IN213" s="516"/>
      <c r="IO213" s="516"/>
      <c r="IP213" s="516"/>
      <c r="IQ213" s="516"/>
      <c r="IR213" s="516"/>
      <c r="IS213" s="516"/>
      <c r="IT213" s="516"/>
      <c r="IU213" s="516"/>
      <c r="IV213" s="516"/>
      <c r="IW213" s="516"/>
      <c r="IX213" s="516"/>
      <c r="IY213" s="516"/>
      <c r="IZ213" s="516"/>
      <c r="JA213" s="516"/>
      <c r="JB213" s="516"/>
      <c r="JC213" s="516"/>
      <c r="JD213" s="516"/>
      <c r="JE213" s="516"/>
      <c r="JF213" s="516"/>
      <c r="JG213" s="516"/>
      <c r="JH213" s="516"/>
      <c r="JI213" s="516"/>
      <c r="JJ213" s="516"/>
      <c r="JK213" s="516"/>
      <c r="JL213" s="516"/>
      <c r="JM213" s="516"/>
      <c r="JN213" s="516"/>
      <c r="JO213" s="516"/>
      <c r="JP213" s="516"/>
      <c r="JQ213" s="516"/>
      <c r="JR213" s="516"/>
      <c r="JS213" s="516"/>
      <c r="JT213" s="516"/>
      <c r="JU213" s="516"/>
      <c r="JV213" s="516"/>
      <c r="JW213" s="516"/>
      <c r="JX213" s="516"/>
      <c r="JY213" s="516"/>
      <c r="JZ213" s="516"/>
      <c r="KA213" s="516"/>
      <c r="KB213" s="516"/>
      <c r="KC213" s="516"/>
      <c r="KD213" s="516"/>
      <c r="KE213" s="516"/>
      <c r="KF213" s="516"/>
      <c r="KG213" s="516"/>
      <c r="KH213" s="516"/>
      <c r="KI213" s="516"/>
      <c r="KJ213" s="516"/>
      <c r="KK213" s="516"/>
      <c r="KL213" s="516"/>
      <c r="KM213" s="516"/>
      <c r="KN213" s="516"/>
      <c r="KO213" s="516"/>
      <c r="KP213" s="516"/>
      <c r="KQ213" s="516"/>
      <c r="KR213" s="516"/>
      <c r="KS213" s="516"/>
      <c r="KT213" s="516"/>
      <c r="KU213" s="516"/>
      <c r="KV213" s="516"/>
      <c r="KW213" s="516"/>
      <c r="KX213" s="516"/>
      <c r="KY213" s="516"/>
      <c r="KZ213" s="516"/>
      <c r="LA213" s="516"/>
      <c r="LB213" s="516"/>
      <c r="LC213" s="516"/>
      <c r="LD213" s="516"/>
      <c r="LE213" s="516"/>
      <c r="LF213" s="516"/>
      <c r="LG213" s="516"/>
      <c r="LH213" s="516"/>
      <c r="LI213" s="516"/>
      <c r="LJ213" s="516"/>
      <c r="LK213" s="516"/>
      <c r="LL213" s="516"/>
      <c r="LM213" s="516"/>
      <c r="LN213" s="516"/>
      <c r="LO213" s="516"/>
      <c r="LP213" s="516"/>
      <c r="LQ213" s="516"/>
      <c r="LR213" s="516"/>
      <c r="LS213" s="516"/>
      <c r="LT213" s="516"/>
      <c r="LU213" s="516"/>
      <c r="LV213" s="516"/>
      <c r="LW213" s="516"/>
      <c r="LX213" s="516"/>
      <c r="LY213" s="516"/>
      <c r="LZ213" s="516"/>
      <c r="MA213" s="516"/>
      <c r="MB213" s="516"/>
      <c r="MC213" s="516"/>
      <c r="MD213" s="516"/>
      <c r="ME213" s="516"/>
      <c r="MF213" s="516"/>
      <c r="MG213" s="516"/>
      <c r="MH213" s="516"/>
      <c r="MI213" s="516"/>
      <c r="MJ213" s="516"/>
      <c r="MK213" s="516"/>
      <c r="ML213" s="516"/>
      <c r="MM213" s="516"/>
      <c r="MN213" s="516"/>
      <c r="MO213" s="516"/>
      <c r="MP213" s="516"/>
      <c r="MQ213" s="516"/>
      <c r="MR213" s="516"/>
      <c r="MS213" s="516"/>
      <c r="MT213" s="516"/>
      <c r="MU213" s="516"/>
      <c r="MV213" s="516"/>
      <c r="MW213" s="516"/>
      <c r="MX213" s="516"/>
      <c r="MY213" s="516"/>
      <c r="MZ213" s="516"/>
      <c r="NA213" s="516"/>
      <c r="NB213" s="516"/>
      <c r="NC213" s="516"/>
      <c r="ND213" s="516"/>
      <c r="NE213" s="516"/>
      <c r="NF213" s="516"/>
      <c r="NG213" s="516"/>
      <c r="NH213" s="516"/>
      <c r="NI213" s="516"/>
      <c r="NJ213" s="516"/>
      <c r="NK213" s="516"/>
      <c r="NL213" s="516"/>
      <c r="NM213" s="516"/>
      <c r="NN213" s="516"/>
      <c r="NO213" s="516"/>
      <c r="NP213" s="516"/>
      <c r="NQ213" s="516"/>
      <c r="NR213" s="516"/>
      <c r="NS213" s="516"/>
      <c r="NT213" s="516"/>
      <c r="NU213" s="516"/>
      <c r="NV213" s="516"/>
      <c r="NW213" s="516"/>
      <c r="NX213" s="516"/>
      <c r="NY213" s="516"/>
      <c r="NZ213" s="516"/>
      <c r="OA213" s="516"/>
      <c r="OB213" s="516"/>
      <c r="OC213" s="516"/>
      <c r="OD213" s="516"/>
      <c r="OE213" s="516"/>
      <c r="OF213" s="516"/>
      <c r="OG213" s="516"/>
      <c r="OH213" s="516"/>
      <c r="OI213" s="516"/>
      <c r="OJ213" s="516"/>
      <c r="OK213" s="516"/>
      <c r="OL213" s="516"/>
      <c r="OM213" s="516"/>
      <c r="ON213" s="516"/>
      <c r="OO213" s="516"/>
      <c r="OP213" s="516"/>
      <c r="OQ213" s="516"/>
      <c r="OR213" s="516"/>
      <c r="OS213" s="516"/>
      <c r="OT213" s="516"/>
      <c r="OU213" s="516"/>
      <c r="OV213" s="516"/>
      <c r="OW213" s="516"/>
      <c r="OX213" s="516"/>
      <c r="OY213" s="516"/>
      <c r="OZ213" s="516"/>
      <c r="PA213" s="516"/>
      <c r="PB213" s="516"/>
      <c r="PC213" s="516"/>
      <c r="PD213" s="516"/>
      <c r="PE213" s="516"/>
      <c r="PF213" s="516"/>
      <c r="PG213" s="516"/>
      <c r="PH213" s="516"/>
      <c r="PI213" s="516"/>
      <c r="PJ213" s="516"/>
      <c r="PK213" s="516"/>
      <c r="PL213" s="516"/>
      <c r="PM213" s="516"/>
      <c r="PN213" s="516"/>
      <c r="PO213" s="516"/>
      <c r="PP213" s="516"/>
      <c r="PQ213" s="516"/>
      <c r="PR213" s="516"/>
      <c r="PS213" s="516"/>
      <c r="PT213" s="516"/>
      <c r="PU213" s="516"/>
      <c r="PV213" s="516"/>
      <c r="PW213" s="516"/>
      <c r="PX213" s="516"/>
      <c r="PY213" s="516"/>
      <c r="PZ213" s="516"/>
      <c r="QA213" s="516"/>
      <c r="QB213" s="516"/>
      <c r="QC213" s="516"/>
      <c r="QD213" s="516"/>
      <c r="QE213" s="516"/>
      <c r="QF213" s="516"/>
      <c r="QG213" s="516"/>
      <c r="QH213" s="516"/>
      <c r="QI213" s="516"/>
      <c r="QJ213" s="516"/>
      <c r="QK213" s="516"/>
      <c r="QL213" s="516"/>
      <c r="QM213" s="516"/>
      <c r="QN213" s="516"/>
      <c r="QO213" s="516"/>
      <c r="QP213" s="516"/>
      <c r="QQ213" s="516"/>
      <c r="QR213" s="516"/>
      <c r="QS213" s="516"/>
      <c r="QT213" s="516"/>
      <c r="QU213" s="516"/>
      <c r="QV213" s="516"/>
      <c r="QW213" s="516"/>
      <c r="QX213" s="516"/>
      <c r="QY213" s="516"/>
      <c r="QZ213" s="516"/>
      <c r="RA213" s="516"/>
      <c r="RB213" s="516"/>
      <c r="RC213" s="516"/>
      <c r="RD213" s="516"/>
      <c r="RE213" s="516"/>
      <c r="RF213" s="516"/>
      <c r="RG213" s="516"/>
    </row>
    <row r="214" spans="5:475" x14ac:dyDescent="0.25">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516"/>
      <c r="AU214" s="516"/>
      <c r="AV214" s="516"/>
      <c r="AW214" s="516"/>
      <c r="AX214" s="516"/>
      <c r="AY214" s="516"/>
      <c r="AZ214" s="516"/>
      <c r="BA214" s="516"/>
      <c r="BB214" s="516"/>
      <c r="BC214" s="516"/>
      <c r="BD214" s="516"/>
      <c r="BE214" s="516"/>
      <c r="BF214" s="516"/>
      <c r="BG214" s="516"/>
      <c r="BH214" s="516"/>
      <c r="BI214" s="516"/>
      <c r="BJ214" s="516"/>
      <c r="BK214" s="516"/>
      <c r="BL214" s="516"/>
      <c r="BM214" s="516"/>
      <c r="BN214" s="516"/>
      <c r="BO214" s="516"/>
      <c r="BP214" s="516"/>
      <c r="BQ214" s="516"/>
      <c r="BR214" s="516"/>
      <c r="BS214" s="516"/>
      <c r="BT214" s="516"/>
      <c r="BU214" s="516"/>
      <c r="BV214" s="516"/>
      <c r="BW214" s="516"/>
      <c r="BX214" s="516"/>
      <c r="BY214" s="516"/>
      <c r="BZ214" s="516"/>
      <c r="CA214" s="516"/>
      <c r="CB214" s="516"/>
      <c r="CC214" s="516"/>
      <c r="CD214" s="516"/>
      <c r="CE214" s="516"/>
      <c r="CF214" s="516"/>
      <c r="CG214" s="516"/>
      <c r="CH214" s="516"/>
      <c r="CI214" s="516"/>
      <c r="CJ214" s="516"/>
      <c r="CK214" s="516"/>
      <c r="CL214" s="516"/>
      <c r="CM214" s="516"/>
      <c r="CN214" s="516"/>
      <c r="CO214" s="516"/>
      <c r="CP214" s="516"/>
      <c r="CQ214" s="516"/>
      <c r="CR214" s="516"/>
      <c r="CS214" s="516"/>
      <c r="CT214" s="516"/>
      <c r="CU214" s="516"/>
      <c r="CV214" s="516"/>
      <c r="CW214" s="516"/>
      <c r="CX214" s="516"/>
      <c r="CY214" s="516"/>
      <c r="CZ214" s="516"/>
      <c r="DA214" s="516"/>
      <c r="DB214" s="516"/>
      <c r="DC214" s="516"/>
      <c r="DD214" s="516"/>
      <c r="DE214" s="516"/>
      <c r="DF214" s="516"/>
      <c r="DG214" s="516"/>
      <c r="DH214" s="516"/>
      <c r="DI214" s="516"/>
      <c r="DJ214" s="516"/>
      <c r="DK214" s="516"/>
      <c r="DL214" s="516"/>
      <c r="DM214" s="516"/>
      <c r="DN214" s="516"/>
      <c r="DO214" s="516"/>
      <c r="DP214" s="516"/>
      <c r="DQ214" s="516"/>
      <c r="DR214" s="516"/>
      <c r="DS214" s="516"/>
      <c r="DT214" s="516"/>
      <c r="DU214" s="516"/>
      <c r="DV214" s="516"/>
      <c r="DW214" s="516"/>
      <c r="DX214" s="516"/>
      <c r="DY214" s="516"/>
      <c r="DZ214" s="516"/>
      <c r="EA214" s="516"/>
      <c r="EB214" s="516"/>
      <c r="EC214" s="516"/>
      <c r="ED214" s="516"/>
      <c r="EE214" s="516"/>
      <c r="EF214" s="516"/>
      <c r="EG214" s="516"/>
      <c r="EH214" s="516"/>
      <c r="EI214" s="516"/>
      <c r="EJ214" s="516"/>
      <c r="EK214" s="516"/>
      <c r="EL214" s="516"/>
      <c r="EM214" s="516"/>
      <c r="EN214" s="516"/>
      <c r="EO214" s="516"/>
      <c r="EP214" s="516"/>
      <c r="EQ214" s="516"/>
      <c r="ER214" s="516"/>
      <c r="ES214" s="516"/>
      <c r="ET214" s="516"/>
      <c r="EU214" s="516"/>
      <c r="EV214" s="516"/>
      <c r="EW214" s="516"/>
      <c r="EX214" s="516"/>
      <c r="EY214" s="516"/>
      <c r="EZ214" s="516"/>
      <c r="FA214" s="516"/>
      <c r="FB214" s="516"/>
      <c r="FC214" s="516"/>
      <c r="FD214" s="516"/>
      <c r="FE214" s="516"/>
      <c r="FF214" s="516"/>
      <c r="FG214" s="516"/>
      <c r="FH214" s="516"/>
      <c r="FI214" s="516"/>
      <c r="FJ214" s="516"/>
      <c r="FK214" s="516"/>
      <c r="FL214" s="516"/>
      <c r="FM214" s="516"/>
      <c r="FN214" s="516"/>
      <c r="FO214" s="516"/>
      <c r="FP214" s="516"/>
      <c r="FQ214" s="516"/>
      <c r="FR214" s="516"/>
      <c r="FS214" s="516"/>
      <c r="FT214" s="516"/>
      <c r="FU214" s="516"/>
      <c r="FV214" s="516"/>
      <c r="FW214" s="516"/>
      <c r="FX214" s="516"/>
      <c r="FY214" s="516"/>
      <c r="FZ214" s="516"/>
      <c r="GA214" s="516"/>
      <c r="GB214" s="516"/>
      <c r="GC214" s="516"/>
      <c r="GD214" s="516"/>
      <c r="GE214" s="516"/>
      <c r="GF214" s="516"/>
      <c r="GG214" s="516"/>
      <c r="GH214" s="516"/>
      <c r="GI214" s="516"/>
      <c r="GJ214" s="516"/>
      <c r="GK214" s="516"/>
      <c r="GL214" s="516"/>
      <c r="GM214" s="516"/>
      <c r="GN214" s="516"/>
      <c r="GO214" s="516"/>
      <c r="GP214" s="516"/>
      <c r="GQ214" s="516"/>
      <c r="GR214" s="516"/>
      <c r="GS214" s="516"/>
      <c r="GT214" s="516"/>
      <c r="GU214" s="516"/>
      <c r="GV214" s="516"/>
      <c r="GW214" s="516"/>
      <c r="GX214" s="516"/>
      <c r="GY214" s="516"/>
      <c r="GZ214" s="516"/>
      <c r="HA214" s="516"/>
      <c r="HB214" s="516"/>
      <c r="HC214" s="516"/>
      <c r="HD214" s="516"/>
      <c r="HE214" s="516"/>
      <c r="HF214" s="516"/>
      <c r="HG214" s="516"/>
      <c r="HH214" s="516"/>
      <c r="HI214" s="516"/>
      <c r="HJ214" s="516"/>
      <c r="HK214" s="516"/>
      <c r="HL214" s="516"/>
      <c r="HM214" s="516"/>
      <c r="HN214" s="516"/>
      <c r="HO214" s="516"/>
      <c r="HP214" s="516"/>
      <c r="HQ214" s="516"/>
      <c r="HR214" s="516"/>
      <c r="HS214" s="516"/>
      <c r="HT214" s="516"/>
      <c r="HU214" s="516"/>
      <c r="HV214" s="516"/>
      <c r="HW214" s="516"/>
      <c r="HX214" s="516"/>
      <c r="HY214" s="516"/>
      <c r="HZ214" s="516"/>
      <c r="IA214" s="516"/>
      <c r="IB214" s="516"/>
      <c r="IC214" s="516"/>
      <c r="ID214" s="516"/>
      <c r="IE214" s="516"/>
      <c r="IF214" s="516"/>
      <c r="IG214" s="516"/>
      <c r="IH214" s="516"/>
      <c r="II214" s="516"/>
      <c r="IJ214" s="516"/>
      <c r="IK214" s="516"/>
      <c r="IL214" s="516"/>
      <c r="IM214" s="516"/>
      <c r="IN214" s="516"/>
      <c r="IO214" s="516"/>
      <c r="IP214" s="516"/>
      <c r="IQ214" s="516"/>
      <c r="IR214" s="516"/>
      <c r="IS214" s="516"/>
      <c r="IT214" s="516"/>
      <c r="IU214" s="516"/>
      <c r="IV214" s="516"/>
      <c r="IW214" s="516"/>
      <c r="IX214" s="516"/>
      <c r="IY214" s="516"/>
      <c r="IZ214" s="516"/>
      <c r="JA214" s="516"/>
      <c r="JB214" s="516"/>
      <c r="JC214" s="516"/>
      <c r="JD214" s="516"/>
      <c r="JE214" s="516"/>
      <c r="JF214" s="516"/>
      <c r="JG214" s="516"/>
      <c r="JH214" s="516"/>
      <c r="JI214" s="516"/>
      <c r="JJ214" s="516"/>
      <c r="JK214" s="516"/>
      <c r="JL214" s="516"/>
      <c r="JM214" s="516"/>
      <c r="JN214" s="516"/>
      <c r="JO214" s="516"/>
      <c r="JP214" s="516"/>
      <c r="JQ214" s="516"/>
      <c r="JR214" s="516"/>
      <c r="JS214" s="516"/>
      <c r="JT214" s="516"/>
      <c r="JU214" s="516"/>
      <c r="JV214" s="516"/>
      <c r="JW214" s="516"/>
      <c r="JX214" s="516"/>
      <c r="JY214" s="516"/>
      <c r="JZ214" s="516"/>
      <c r="KA214" s="516"/>
      <c r="KB214" s="516"/>
      <c r="KC214" s="516"/>
      <c r="KD214" s="516"/>
      <c r="KE214" s="516"/>
      <c r="KF214" s="516"/>
      <c r="KG214" s="516"/>
      <c r="KH214" s="516"/>
      <c r="KI214" s="516"/>
      <c r="KJ214" s="516"/>
      <c r="KK214" s="516"/>
      <c r="KL214" s="516"/>
      <c r="KM214" s="516"/>
      <c r="KN214" s="516"/>
      <c r="KO214" s="516"/>
      <c r="KP214" s="516"/>
      <c r="KQ214" s="516"/>
      <c r="KR214" s="516"/>
      <c r="KS214" s="516"/>
      <c r="KT214" s="516"/>
      <c r="KU214" s="516"/>
      <c r="KV214" s="516"/>
      <c r="KW214" s="516"/>
      <c r="KX214" s="516"/>
      <c r="KY214" s="516"/>
      <c r="KZ214" s="516"/>
      <c r="LA214" s="516"/>
      <c r="LB214" s="516"/>
      <c r="LC214" s="516"/>
      <c r="LD214" s="516"/>
      <c r="LE214" s="516"/>
      <c r="LF214" s="516"/>
      <c r="LG214" s="516"/>
      <c r="LH214" s="516"/>
      <c r="LI214" s="516"/>
      <c r="LJ214" s="516"/>
      <c r="LK214" s="516"/>
      <c r="LL214" s="516"/>
      <c r="LM214" s="516"/>
      <c r="LN214" s="516"/>
      <c r="LO214" s="516"/>
      <c r="LP214" s="516"/>
      <c r="LQ214" s="516"/>
      <c r="LR214" s="516"/>
      <c r="LS214" s="516"/>
      <c r="LT214" s="516"/>
      <c r="LU214" s="516"/>
      <c r="LV214" s="516"/>
      <c r="LW214" s="516"/>
      <c r="LX214" s="516"/>
      <c r="LY214" s="516"/>
      <c r="LZ214" s="516"/>
      <c r="MA214" s="516"/>
      <c r="MB214" s="516"/>
      <c r="MC214" s="516"/>
      <c r="MD214" s="516"/>
      <c r="ME214" s="516"/>
      <c r="MF214" s="516"/>
      <c r="MG214" s="516"/>
      <c r="MH214" s="516"/>
      <c r="MI214" s="516"/>
      <c r="MJ214" s="516"/>
      <c r="MK214" s="516"/>
      <c r="ML214" s="516"/>
      <c r="MM214" s="516"/>
      <c r="MN214" s="516"/>
      <c r="MO214" s="516"/>
      <c r="MP214" s="516"/>
      <c r="MQ214" s="516"/>
      <c r="MR214" s="516"/>
      <c r="MS214" s="516"/>
      <c r="MT214" s="516"/>
      <c r="MU214" s="516"/>
      <c r="MV214" s="516"/>
      <c r="MW214" s="516"/>
      <c r="MX214" s="516"/>
      <c r="MY214" s="516"/>
      <c r="MZ214" s="516"/>
      <c r="NA214" s="516"/>
      <c r="NB214" s="516"/>
      <c r="NC214" s="516"/>
      <c r="ND214" s="516"/>
      <c r="NE214" s="516"/>
      <c r="NF214" s="516"/>
      <c r="NG214" s="516"/>
      <c r="NH214" s="516"/>
      <c r="NI214" s="516"/>
      <c r="NJ214" s="516"/>
      <c r="NK214" s="516"/>
      <c r="NL214" s="516"/>
      <c r="NM214" s="516"/>
      <c r="NN214" s="516"/>
      <c r="NO214" s="516"/>
      <c r="NP214" s="516"/>
      <c r="NQ214" s="516"/>
      <c r="NR214" s="516"/>
      <c r="NS214" s="516"/>
      <c r="NT214" s="516"/>
      <c r="NU214" s="516"/>
      <c r="NV214" s="516"/>
      <c r="NW214" s="516"/>
      <c r="NX214" s="516"/>
      <c r="NY214" s="516"/>
      <c r="NZ214" s="516"/>
      <c r="OA214" s="516"/>
      <c r="OB214" s="516"/>
      <c r="OC214" s="516"/>
      <c r="OD214" s="516"/>
      <c r="OE214" s="516"/>
      <c r="OF214" s="516"/>
      <c r="OG214" s="516"/>
      <c r="OH214" s="516"/>
      <c r="OI214" s="516"/>
      <c r="OJ214" s="516"/>
      <c r="OK214" s="516"/>
      <c r="OL214" s="516"/>
      <c r="OM214" s="516"/>
      <c r="ON214" s="516"/>
      <c r="OO214" s="516"/>
      <c r="OP214" s="516"/>
      <c r="OQ214" s="516"/>
      <c r="OR214" s="516"/>
      <c r="OS214" s="516"/>
      <c r="OT214" s="516"/>
      <c r="OU214" s="516"/>
      <c r="OV214" s="516"/>
      <c r="OW214" s="516"/>
      <c r="OX214" s="516"/>
      <c r="OY214" s="516"/>
      <c r="OZ214" s="516"/>
      <c r="PA214" s="516"/>
      <c r="PB214" s="516"/>
      <c r="PC214" s="516"/>
      <c r="PD214" s="516"/>
      <c r="PE214" s="516"/>
      <c r="PF214" s="516"/>
      <c r="PG214" s="516"/>
      <c r="PH214" s="516"/>
      <c r="PI214" s="516"/>
      <c r="PJ214" s="516"/>
      <c r="PK214" s="516"/>
      <c r="PL214" s="516"/>
      <c r="PM214" s="516"/>
      <c r="PN214" s="516"/>
      <c r="PO214" s="516"/>
      <c r="PP214" s="516"/>
      <c r="PQ214" s="516"/>
      <c r="PR214" s="516"/>
      <c r="PS214" s="516"/>
      <c r="PT214" s="516"/>
      <c r="PU214" s="516"/>
      <c r="PV214" s="516"/>
      <c r="PW214" s="516"/>
      <c r="PX214" s="516"/>
      <c r="PY214" s="516"/>
      <c r="PZ214" s="516"/>
      <c r="QA214" s="516"/>
      <c r="QB214" s="516"/>
      <c r="QC214" s="516"/>
      <c r="QD214" s="516"/>
      <c r="QE214" s="516"/>
      <c r="QF214" s="516"/>
      <c r="QG214" s="516"/>
      <c r="QH214" s="516"/>
      <c r="QI214" s="516"/>
      <c r="QJ214" s="516"/>
      <c r="QK214" s="516"/>
      <c r="QL214" s="516"/>
      <c r="QM214" s="516"/>
      <c r="QN214" s="516"/>
      <c r="QO214" s="516"/>
      <c r="QP214" s="516"/>
      <c r="QQ214" s="516"/>
      <c r="QR214" s="516"/>
      <c r="QS214" s="516"/>
      <c r="QT214" s="516"/>
      <c r="QU214" s="516"/>
      <c r="QV214" s="516"/>
      <c r="QW214" s="516"/>
      <c r="QX214" s="516"/>
      <c r="QY214" s="516"/>
      <c r="QZ214" s="516"/>
      <c r="RA214" s="516"/>
      <c r="RB214" s="516"/>
      <c r="RC214" s="516"/>
      <c r="RD214" s="516"/>
      <c r="RE214" s="516"/>
      <c r="RF214" s="516"/>
      <c r="RG214" s="516"/>
    </row>
    <row r="215" spans="5:475" x14ac:dyDescent="0.25">
      <c r="E215" s="516"/>
      <c r="F215" s="516"/>
      <c r="G215" s="516"/>
      <c r="H215" s="516"/>
      <c r="I215" s="516"/>
      <c r="J215" s="516"/>
      <c r="K215" s="516"/>
      <c r="L215" s="516"/>
      <c r="M215" s="516"/>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516"/>
      <c r="AU215" s="516"/>
      <c r="AV215" s="516"/>
      <c r="AW215" s="516"/>
      <c r="AX215" s="516"/>
      <c r="AY215" s="516"/>
      <c r="AZ215" s="516"/>
      <c r="BA215" s="516"/>
      <c r="BB215" s="516"/>
      <c r="BC215" s="516"/>
      <c r="BD215" s="516"/>
      <c r="BE215" s="516"/>
      <c r="BF215" s="516"/>
      <c r="BG215" s="516"/>
      <c r="BH215" s="516"/>
      <c r="BI215" s="516"/>
      <c r="BJ215" s="516"/>
      <c r="BK215" s="516"/>
      <c r="BL215" s="516"/>
      <c r="BM215" s="516"/>
      <c r="BN215" s="516"/>
      <c r="BO215" s="516"/>
      <c r="BP215" s="516"/>
      <c r="BQ215" s="516"/>
      <c r="BR215" s="516"/>
      <c r="BS215" s="516"/>
      <c r="BT215" s="516"/>
      <c r="BU215" s="516"/>
      <c r="BV215" s="516"/>
      <c r="BW215" s="516"/>
      <c r="BX215" s="516"/>
      <c r="BY215" s="516"/>
      <c r="BZ215" s="516"/>
      <c r="CA215" s="516"/>
      <c r="CB215" s="516"/>
      <c r="CC215" s="516"/>
      <c r="CD215" s="516"/>
      <c r="CE215" s="516"/>
      <c r="CF215" s="516"/>
      <c r="CG215" s="516"/>
      <c r="CH215" s="516"/>
      <c r="CI215" s="516"/>
      <c r="CJ215" s="516"/>
      <c r="CK215" s="516"/>
      <c r="CL215" s="516"/>
      <c r="CM215" s="516"/>
      <c r="CN215" s="516"/>
      <c r="CO215" s="516"/>
      <c r="CP215" s="516"/>
      <c r="CQ215" s="516"/>
      <c r="CR215" s="516"/>
      <c r="CS215" s="516"/>
      <c r="CT215" s="516"/>
      <c r="CU215" s="516"/>
      <c r="CV215" s="516"/>
      <c r="CW215" s="516"/>
      <c r="CX215" s="516"/>
      <c r="CY215" s="516"/>
      <c r="CZ215" s="516"/>
      <c r="DA215" s="516"/>
      <c r="DB215" s="516"/>
      <c r="DC215" s="516"/>
      <c r="DD215" s="516"/>
      <c r="DE215" s="516"/>
      <c r="DF215" s="516"/>
      <c r="DG215" s="516"/>
      <c r="DH215" s="516"/>
      <c r="DI215" s="516"/>
      <c r="DJ215" s="516"/>
      <c r="DK215" s="516"/>
      <c r="DL215" s="516"/>
      <c r="DM215" s="516"/>
      <c r="DN215" s="516"/>
      <c r="DO215" s="516"/>
      <c r="DP215" s="516"/>
      <c r="DQ215" s="516"/>
      <c r="DR215" s="516"/>
      <c r="DS215" s="516"/>
      <c r="DT215" s="516"/>
      <c r="DU215" s="516"/>
      <c r="DV215" s="516"/>
      <c r="DW215" s="516"/>
      <c r="DX215" s="516"/>
      <c r="DY215" s="516"/>
      <c r="DZ215" s="516"/>
      <c r="EA215" s="516"/>
      <c r="EB215" s="516"/>
      <c r="EC215" s="516"/>
      <c r="ED215" s="516"/>
      <c r="EE215" s="516"/>
      <c r="EF215" s="516"/>
      <c r="EG215" s="516"/>
      <c r="EH215" s="516"/>
      <c r="EI215" s="516"/>
      <c r="EJ215" s="516"/>
      <c r="EK215" s="516"/>
      <c r="EL215" s="516"/>
      <c r="EM215" s="516"/>
      <c r="EN215" s="516"/>
      <c r="EO215" s="516"/>
      <c r="EP215" s="516"/>
      <c r="EQ215" s="516"/>
      <c r="ER215" s="516"/>
      <c r="ES215" s="516"/>
      <c r="ET215" s="516"/>
      <c r="EU215" s="516"/>
      <c r="EV215" s="516"/>
      <c r="EW215" s="516"/>
      <c r="EX215" s="516"/>
      <c r="EY215" s="516"/>
      <c r="EZ215" s="516"/>
      <c r="FA215" s="516"/>
      <c r="FB215" s="516"/>
      <c r="FC215" s="516"/>
      <c r="FD215" s="516"/>
      <c r="FE215" s="516"/>
      <c r="FF215" s="516"/>
      <c r="FG215" s="516"/>
      <c r="FH215" s="516"/>
      <c r="FI215" s="516"/>
      <c r="FJ215" s="516"/>
      <c r="FK215" s="516"/>
      <c r="FL215" s="516"/>
      <c r="FM215" s="516"/>
      <c r="FN215" s="516"/>
      <c r="FO215" s="516"/>
      <c r="FP215" s="516"/>
      <c r="FQ215" s="516"/>
      <c r="FR215" s="516"/>
      <c r="FS215" s="516"/>
      <c r="FT215" s="516"/>
      <c r="FU215" s="516"/>
      <c r="FV215" s="516"/>
      <c r="FW215" s="516"/>
      <c r="FX215" s="516"/>
      <c r="FY215" s="516"/>
      <c r="FZ215" s="516"/>
      <c r="GA215" s="516"/>
      <c r="GB215" s="516"/>
      <c r="GC215" s="516"/>
      <c r="GD215" s="516"/>
      <c r="GE215" s="516"/>
      <c r="GF215" s="516"/>
      <c r="GG215" s="516"/>
      <c r="GH215" s="516"/>
      <c r="GI215" s="516"/>
      <c r="GJ215" s="516"/>
      <c r="GK215" s="516"/>
      <c r="GL215" s="516"/>
      <c r="GM215" s="516"/>
      <c r="GN215" s="516"/>
      <c r="GO215" s="516"/>
      <c r="GP215" s="516"/>
      <c r="GQ215" s="516"/>
      <c r="GR215" s="516"/>
      <c r="GS215" s="516"/>
      <c r="GT215" s="516"/>
      <c r="GU215" s="516"/>
      <c r="GV215" s="516"/>
      <c r="GW215" s="516"/>
      <c r="GX215" s="516"/>
      <c r="GY215" s="516"/>
      <c r="GZ215" s="516"/>
      <c r="HA215" s="516"/>
      <c r="HB215" s="516"/>
      <c r="HC215" s="516"/>
      <c r="HD215" s="516"/>
      <c r="HE215" s="516"/>
      <c r="HF215" s="516"/>
      <c r="HG215" s="516"/>
      <c r="HH215" s="516"/>
      <c r="HI215" s="516"/>
      <c r="HJ215" s="516"/>
      <c r="HK215" s="516"/>
      <c r="HL215" s="516"/>
      <c r="HM215" s="516"/>
      <c r="HN215" s="516"/>
      <c r="HO215" s="516"/>
      <c r="HP215" s="516"/>
      <c r="HQ215" s="516"/>
      <c r="HR215" s="516"/>
      <c r="HS215" s="516"/>
      <c r="HT215" s="516"/>
      <c r="HU215" s="516"/>
      <c r="HV215" s="516"/>
      <c r="HW215" s="516"/>
      <c r="HX215" s="516"/>
      <c r="HY215" s="516"/>
      <c r="HZ215" s="516"/>
      <c r="IA215" s="516"/>
      <c r="IB215" s="516"/>
      <c r="IC215" s="516"/>
      <c r="ID215" s="516"/>
      <c r="IE215" s="516"/>
      <c r="IF215" s="516"/>
      <c r="IG215" s="516"/>
      <c r="IH215" s="516"/>
      <c r="II215" s="516"/>
      <c r="IJ215" s="516"/>
      <c r="IK215" s="516"/>
      <c r="IL215" s="516"/>
      <c r="IM215" s="516"/>
      <c r="IN215" s="516"/>
      <c r="IO215" s="516"/>
      <c r="IP215" s="516"/>
      <c r="IQ215" s="516"/>
      <c r="IR215" s="516"/>
      <c r="IS215" s="516"/>
      <c r="IT215" s="516"/>
      <c r="IU215" s="516"/>
      <c r="IV215" s="516"/>
      <c r="IW215" s="516"/>
      <c r="IX215" s="516"/>
      <c r="IY215" s="516"/>
      <c r="IZ215" s="516"/>
      <c r="JA215" s="516"/>
      <c r="JB215" s="516"/>
      <c r="JC215" s="516"/>
      <c r="JD215" s="516"/>
      <c r="JE215" s="516"/>
      <c r="JF215" s="516"/>
      <c r="JG215" s="516"/>
      <c r="JH215" s="516"/>
      <c r="JI215" s="516"/>
      <c r="JJ215" s="516"/>
      <c r="JK215" s="516"/>
      <c r="JL215" s="516"/>
      <c r="JM215" s="516"/>
      <c r="JN215" s="516"/>
      <c r="JO215" s="516"/>
      <c r="JP215" s="516"/>
      <c r="JQ215" s="516"/>
      <c r="JR215" s="516"/>
      <c r="JS215" s="516"/>
      <c r="JT215" s="516"/>
      <c r="JU215" s="516"/>
      <c r="JV215" s="516"/>
      <c r="JW215" s="516"/>
      <c r="JX215" s="516"/>
      <c r="JY215" s="516"/>
      <c r="JZ215" s="516"/>
      <c r="KA215" s="516"/>
      <c r="KB215" s="516"/>
      <c r="KC215" s="516"/>
      <c r="KD215" s="516"/>
      <c r="KE215" s="516"/>
      <c r="KF215" s="516"/>
      <c r="KG215" s="516"/>
      <c r="KH215" s="516"/>
      <c r="KI215" s="516"/>
      <c r="KJ215" s="516"/>
      <c r="KK215" s="516"/>
      <c r="KL215" s="516"/>
      <c r="KM215" s="516"/>
      <c r="KN215" s="516"/>
      <c r="KO215" s="516"/>
      <c r="KP215" s="516"/>
      <c r="KQ215" s="516"/>
      <c r="KR215" s="516"/>
      <c r="KS215" s="516"/>
      <c r="KT215" s="516"/>
      <c r="KU215" s="516"/>
      <c r="KV215" s="516"/>
      <c r="KW215" s="516"/>
      <c r="KX215" s="516"/>
      <c r="KY215" s="516"/>
      <c r="KZ215" s="516"/>
      <c r="LA215" s="516"/>
      <c r="LB215" s="516"/>
      <c r="LC215" s="516"/>
      <c r="LD215" s="516"/>
      <c r="LE215" s="516"/>
      <c r="LF215" s="516"/>
      <c r="LG215" s="516"/>
      <c r="LH215" s="516"/>
      <c r="LI215" s="516"/>
      <c r="LJ215" s="516"/>
      <c r="LK215" s="516"/>
      <c r="LL215" s="516"/>
      <c r="LM215" s="516"/>
      <c r="LN215" s="516"/>
      <c r="LO215" s="516"/>
      <c r="LP215" s="516"/>
      <c r="LQ215" s="516"/>
      <c r="LR215" s="516"/>
      <c r="LS215" s="516"/>
      <c r="LT215" s="516"/>
      <c r="LU215" s="516"/>
      <c r="LV215" s="516"/>
      <c r="LW215" s="516"/>
      <c r="LX215" s="516"/>
      <c r="LY215" s="516"/>
      <c r="LZ215" s="516"/>
      <c r="MA215" s="516"/>
      <c r="MB215" s="516"/>
      <c r="MC215" s="516"/>
      <c r="MD215" s="516"/>
      <c r="ME215" s="516"/>
      <c r="MF215" s="516"/>
      <c r="MG215" s="516"/>
      <c r="MH215" s="516"/>
      <c r="MI215" s="516"/>
      <c r="MJ215" s="516"/>
      <c r="MK215" s="516"/>
      <c r="ML215" s="516"/>
      <c r="MM215" s="516"/>
      <c r="MN215" s="516"/>
      <c r="MO215" s="516"/>
      <c r="MP215" s="516"/>
      <c r="MQ215" s="516"/>
      <c r="MR215" s="516"/>
      <c r="MS215" s="516"/>
      <c r="MT215" s="516"/>
      <c r="MU215" s="516"/>
      <c r="MV215" s="516"/>
      <c r="MW215" s="516"/>
      <c r="MX215" s="516"/>
      <c r="MY215" s="516"/>
      <c r="MZ215" s="516"/>
      <c r="NA215" s="516"/>
      <c r="NB215" s="516"/>
      <c r="NC215" s="516"/>
      <c r="ND215" s="516"/>
      <c r="NE215" s="516"/>
      <c r="NF215" s="516"/>
      <c r="NG215" s="516"/>
      <c r="NH215" s="516"/>
      <c r="NI215" s="516"/>
      <c r="NJ215" s="516"/>
      <c r="NK215" s="516"/>
      <c r="NL215" s="516"/>
      <c r="NM215" s="516"/>
      <c r="NN215" s="516"/>
      <c r="NO215" s="516"/>
      <c r="NP215" s="516"/>
      <c r="NQ215" s="516"/>
      <c r="NR215" s="516"/>
      <c r="NS215" s="516"/>
      <c r="NT215" s="516"/>
      <c r="NU215" s="516"/>
      <c r="NV215" s="516"/>
      <c r="NW215" s="516"/>
      <c r="NX215" s="516"/>
      <c r="NY215" s="516"/>
      <c r="NZ215" s="516"/>
      <c r="OA215" s="516"/>
      <c r="OB215" s="516"/>
      <c r="OC215" s="516"/>
      <c r="OD215" s="516"/>
      <c r="OE215" s="516"/>
      <c r="OF215" s="516"/>
      <c r="OG215" s="516"/>
      <c r="OH215" s="516"/>
      <c r="OI215" s="516"/>
      <c r="OJ215" s="516"/>
      <c r="OK215" s="516"/>
      <c r="OL215" s="516"/>
      <c r="OM215" s="516"/>
      <c r="ON215" s="516"/>
      <c r="OO215" s="516"/>
      <c r="OP215" s="516"/>
      <c r="OQ215" s="516"/>
      <c r="OR215" s="516"/>
      <c r="OS215" s="516"/>
      <c r="OT215" s="516"/>
      <c r="OU215" s="516"/>
      <c r="OV215" s="516"/>
      <c r="OW215" s="516"/>
      <c r="OX215" s="516"/>
      <c r="OY215" s="516"/>
      <c r="OZ215" s="516"/>
      <c r="PA215" s="516"/>
      <c r="PB215" s="516"/>
      <c r="PC215" s="516"/>
      <c r="PD215" s="516"/>
      <c r="PE215" s="516"/>
      <c r="PF215" s="516"/>
      <c r="PG215" s="516"/>
      <c r="PH215" s="516"/>
      <c r="PI215" s="516"/>
      <c r="PJ215" s="516"/>
      <c r="PK215" s="516"/>
      <c r="PL215" s="516"/>
      <c r="PM215" s="516"/>
      <c r="PN215" s="516"/>
      <c r="PO215" s="516"/>
      <c r="PP215" s="516"/>
      <c r="PQ215" s="516"/>
      <c r="PR215" s="516"/>
      <c r="PS215" s="516"/>
      <c r="PT215" s="516"/>
      <c r="PU215" s="516"/>
      <c r="PV215" s="516"/>
      <c r="PW215" s="516"/>
      <c r="PX215" s="516"/>
      <c r="PY215" s="516"/>
      <c r="PZ215" s="516"/>
      <c r="QA215" s="516"/>
      <c r="QB215" s="516"/>
      <c r="QC215" s="516"/>
      <c r="QD215" s="516"/>
      <c r="QE215" s="516"/>
      <c r="QF215" s="516"/>
      <c r="QG215" s="516"/>
      <c r="QH215" s="516"/>
      <c r="QI215" s="516"/>
      <c r="QJ215" s="516"/>
      <c r="QK215" s="516"/>
      <c r="QL215" s="516"/>
      <c r="QM215" s="516"/>
      <c r="QN215" s="516"/>
      <c r="QO215" s="516"/>
      <c r="QP215" s="516"/>
      <c r="QQ215" s="516"/>
      <c r="QR215" s="516"/>
      <c r="QS215" s="516"/>
      <c r="QT215" s="516"/>
      <c r="QU215" s="516"/>
      <c r="QV215" s="516"/>
      <c r="QW215" s="516"/>
      <c r="QX215" s="516"/>
      <c r="QY215" s="516"/>
      <c r="QZ215" s="516"/>
      <c r="RA215" s="516"/>
      <c r="RB215" s="516"/>
      <c r="RC215" s="516"/>
      <c r="RD215" s="516"/>
      <c r="RE215" s="516"/>
      <c r="RF215" s="516"/>
      <c r="RG215" s="516"/>
    </row>
    <row r="216" spans="5:475" x14ac:dyDescent="0.25">
      <c r="E216" s="516"/>
      <c r="F216" s="516"/>
      <c r="G216" s="516"/>
      <c r="H216" s="516"/>
      <c r="I216" s="516"/>
      <c r="J216" s="516"/>
      <c r="K216" s="516"/>
      <c r="L216" s="516"/>
      <c r="M216" s="516"/>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516"/>
      <c r="AU216" s="516"/>
      <c r="AV216" s="516"/>
      <c r="AW216" s="516"/>
      <c r="AX216" s="516"/>
      <c r="AY216" s="516"/>
      <c r="AZ216" s="516"/>
      <c r="BA216" s="516"/>
      <c r="BB216" s="516"/>
      <c r="BC216" s="516"/>
      <c r="BD216" s="516"/>
      <c r="BE216" s="516"/>
      <c r="BF216" s="516"/>
      <c r="BG216" s="516"/>
      <c r="BH216" s="516"/>
      <c r="BI216" s="516"/>
      <c r="BJ216" s="516"/>
      <c r="BK216" s="516"/>
      <c r="BL216" s="516"/>
      <c r="BM216" s="516"/>
      <c r="BN216" s="516"/>
      <c r="BO216" s="516"/>
      <c r="BP216" s="516"/>
      <c r="BQ216" s="516"/>
      <c r="BR216" s="516"/>
      <c r="BS216" s="516"/>
      <c r="BT216" s="516"/>
      <c r="BU216" s="516"/>
      <c r="BV216" s="516"/>
      <c r="BW216" s="516"/>
      <c r="BX216" s="516"/>
      <c r="BY216" s="516"/>
      <c r="BZ216" s="516"/>
      <c r="CA216" s="516"/>
      <c r="CB216" s="516"/>
      <c r="CC216" s="516"/>
      <c r="CD216" s="516"/>
      <c r="CE216" s="516"/>
      <c r="CF216" s="516"/>
      <c r="CG216" s="516"/>
      <c r="CH216" s="516"/>
      <c r="CI216" s="516"/>
      <c r="CJ216" s="516"/>
      <c r="CK216" s="516"/>
      <c r="CL216" s="516"/>
      <c r="CM216" s="516"/>
      <c r="CN216" s="516"/>
      <c r="CO216" s="516"/>
      <c r="CP216" s="516"/>
      <c r="CQ216" s="516"/>
      <c r="CR216" s="516"/>
      <c r="CS216" s="516"/>
      <c r="CT216" s="516"/>
      <c r="CU216" s="516"/>
      <c r="CV216" s="516"/>
      <c r="CW216" s="516"/>
      <c r="CX216" s="516"/>
      <c r="CY216" s="516"/>
      <c r="CZ216" s="516"/>
      <c r="DA216" s="516"/>
      <c r="DB216" s="516"/>
      <c r="DC216" s="516"/>
      <c r="DD216" s="516"/>
      <c r="DE216" s="516"/>
      <c r="DF216" s="516"/>
      <c r="DG216" s="516"/>
      <c r="DH216" s="516"/>
      <c r="DI216" s="516"/>
      <c r="DJ216" s="516"/>
      <c r="DK216" s="516"/>
      <c r="DL216" s="516"/>
      <c r="DM216" s="516"/>
      <c r="DN216" s="516"/>
      <c r="DO216" s="516"/>
      <c r="DP216" s="516"/>
      <c r="DQ216" s="516"/>
      <c r="DR216" s="516"/>
      <c r="DS216" s="516"/>
      <c r="DT216" s="516"/>
      <c r="DU216" s="516"/>
      <c r="DV216" s="516"/>
      <c r="DW216" s="516"/>
      <c r="DX216" s="516"/>
      <c r="DY216" s="516"/>
      <c r="DZ216" s="516"/>
      <c r="EA216" s="516"/>
      <c r="EB216" s="516"/>
      <c r="EC216" s="516"/>
      <c r="ED216" s="516"/>
      <c r="EE216" s="516"/>
      <c r="EF216" s="516"/>
      <c r="EG216" s="516"/>
      <c r="EH216" s="516"/>
      <c r="EI216" s="516"/>
      <c r="EJ216" s="516"/>
      <c r="EK216" s="516"/>
      <c r="EL216" s="516"/>
      <c r="EM216" s="516"/>
      <c r="EN216" s="516"/>
      <c r="EO216" s="516"/>
      <c r="EP216" s="516"/>
      <c r="EQ216" s="516"/>
      <c r="ER216" s="516"/>
      <c r="ES216" s="516"/>
      <c r="ET216" s="516"/>
      <c r="EU216" s="516"/>
      <c r="EV216" s="516"/>
      <c r="EW216" s="516"/>
      <c r="EX216" s="516"/>
      <c r="EY216" s="516"/>
      <c r="EZ216" s="516"/>
      <c r="FA216" s="516"/>
      <c r="FB216" s="516"/>
      <c r="FC216" s="516"/>
      <c r="FD216" s="516"/>
      <c r="FE216" s="516"/>
      <c r="FF216" s="516"/>
      <c r="FG216" s="516"/>
      <c r="FH216" s="516"/>
      <c r="FI216" s="516"/>
      <c r="FJ216" s="516"/>
      <c r="FK216" s="516"/>
      <c r="FL216" s="516"/>
      <c r="FM216" s="516"/>
      <c r="FN216" s="516"/>
      <c r="FO216" s="516"/>
      <c r="FP216" s="516"/>
      <c r="FQ216" s="516"/>
      <c r="FR216" s="516"/>
      <c r="FS216" s="516"/>
      <c r="FT216" s="516"/>
      <c r="FU216" s="516"/>
      <c r="FV216" s="516"/>
      <c r="FW216" s="516"/>
      <c r="FX216" s="516"/>
      <c r="FY216" s="516"/>
      <c r="FZ216" s="516"/>
      <c r="GA216" s="516"/>
      <c r="GB216" s="516"/>
      <c r="GC216" s="516"/>
      <c r="GD216" s="516"/>
      <c r="GE216" s="516"/>
      <c r="GF216" s="516"/>
      <c r="GG216" s="516"/>
      <c r="GH216" s="516"/>
      <c r="GI216" s="516"/>
      <c r="GJ216" s="516"/>
      <c r="GK216" s="516"/>
      <c r="GL216" s="516"/>
      <c r="GM216" s="516"/>
      <c r="GN216" s="516"/>
      <c r="GO216" s="516"/>
      <c r="GP216" s="516"/>
      <c r="GQ216" s="516"/>
      <c r="GR216" s="516"/>
      <c r="GS216" s="516"/>
      <c r="GT216" s="516"/>
      <c r="GU216" s="516"/>
      <c r="GV216" s="516"/>
      <c r="GW216" s="516"/>
      <c r="GX216" s="516"/>
      <c r="GY216" s="516"/>
      <c r="GZ216" s="516"/>
      <c r="HA216" s="516"/>
      <c r="HB216" s="516"/>
      <c r="HC216" s="516"/>
      <c r="HD216" s="516"/>
      <c r="HE216" s="516"/>
      <c r="HF216" s="516"/>
      <c r="HG216" s="516"/>
      <c r="HH216" s="516"/>
      <c r="HI216" s="516"/>
      <c r="HJ216" s="516"/>
      <c r="HK216" s="516"/>
      <c r="HL216" s="516"/>
      <c r="HM216" s="516"/>
      <c r="HN216" s="516"/>
      <c r="HO216" s="516"/>
      <c r="HP216" s="516"/>
      <c r="HQ216" s="516"/>
      <c r="HR216" s="516"/>
      <c r="HS216" s="516"/>
      <c r="HT216" s="516"/>
      <c r="HU216" s="516"/>
      <c r="HV216" s="516"/>
      <c r="HW216" s="516"/>
      <c r="HX216" s="516"/>
      <c r="HY216" s="516"/>
      <c r="HZ216" s="516"/>
      <c r="IA216" s="516"/>
      <c r="IB216" s="516"/>
      <c r="IC216" s="516"/>
      <c r="ID216" s="516"/>
      <c r="IE216" s="516"/>
      <c r="IF216" s="516"/>
      <c r="IG216" s="516"/>
      <c r="IH216" s="516"/>
      <c r="II216" s="516"/>
      <c r="IJ216" s="516"/>
      <c r="IK216" s="516"/>
      <c r="IL216" s="516"/>
      <c r="IM216" s="516"/>
      <c r="IN216" s="516"/>
      <c r="IO216" s="516"/>
      <c r="IP216" s="516"/>
      <c r="IQ216" s="516"/>
      <c r="IR216" s="516"/>
      <c r="IS216" s="516"/>
      <c r="IT216" s="516"/>
      <c r="IU216" s="516"/>
      <c r="IV216" s="516"/>
      <c r="IW216" s="516"/>
      <c r="IX216" s="516"/>
      <c r="IY216" s="516"/>
      <c r="IZ216" s="516"/>
      <c r="JA216" s="516"/>
      <c r="JB216" s="516"/>
      <c r="JC216" s="516"/>
      <c r="JD216" s="516"/>
      <c r="JE216" s="516"/>
      <c r="JF216" s="516"/>
      <c r="JG216" s="516"/>
      <c r="JH216" s="516"/>
      <c r="JI216" s="516"/>
      <c r="JJ216" s="516"/>
      <c r="JK216" s="516"/>
      <c r="JL216" s="516"/>
      <c r="JM216" s="516"/>
      <c r="JN216" s="516"/>
      <c r="JO216" s="516"/>
      <c r="JP216" s="516"/>
      <c r="JQ216" s="516"/>
      <c r="JR216" s="516"/>
      <c r="JS216" s="516"/>
      <c r="JT216" s="516"/>
      <c r="JU216" s="516"/>
      <c r="JV216" s="516"/>
      <c r="JW216" s="516"/>
      <c r="JX216" s="516"/>
      <c r="JY216" s="516"/>
      <c r="JZ216" s="516"/>
      <c r="KA216" s="516"/>
      <c r="KB216" s="516"/>
      <c r="KC216" s="516"/>
      <c r="KD216" s="516"/>
      <c r="KE216" s="516"/>
      <c r="KF216" s="516"/>
      <c r="KG216" s="516"/>
      <c r="KH216" s="516"/>
      <c r="KI216" s="516"/>
      <c r="KJ216" s="516"/>
      <c r="KK216" s="516"/>
      <c r="KL216" s="516"/>
      <c r="KM216" s="516"/>
      <c r="KN216" s="516"/>
      <c r="KO216" s="516"/>
      <c r="KP216" s="516"/>
      <c r="KQ216" s="516"/>
      <c r="KR216" s="516"/>
      <c r="KS216" s="516"/>
      <c r="KT216" s="516"/>
      <c r="KU216" s="516"/>
      <c r="KV216" s="516"/>
      <c r="KW216" s="516"/>
      <c r="KX216" s="516"/>
      <c r="KY216" s="516"/>
      <c r="KZ216" s="516"/>
      <c r="LA216" s="516"/>
      <c r="LB216" s="516"/>
      <c r="LC216" s="516"/>
      <c r="LD216" s="516"/>
      <c r="LE216" s="516"/>
      <c r="LF216" s="516"/>
      <c r="LG216" s="516"/>
      <c r="LH216" s="516"/>
      <c r="LI216" s="516"/>
      <c r="LJ216" s="516"/>
      <c r="LK216" s="516"/>
      <c r="LL216" s="516"/>
      <c r="LM216" s="516"/>
      <c r="LN216" s="516"/>
      <c r="LO216" s="516"/>
      <c r="LP216" s="516"/>
      <c r="LQ216" s="516"/>
      <c r="LR216" s="516"/>
      <c r="LS216" s="516"/>
      <c r="LT216" s="516"/>
      <c r="LU216" s="516"/>
      <c r="LV216" s="516"/>
      <c r="LW216" s="516"/>
      <c r="LX216" s="516"/>
      <c r="LY216" s="516"/>
      <c r="LZ216" s="516"/>
      <c r="MA216" s="516"/>
      <c r="MB216" s="516"/>
      <c r="MC216" s="516"/>
      <c r="MD216" s="516"/>
      <c r="ME216" s="516"/>
      <c r="MF216" s="516"/>
      <c r="MG216" s="516"/>
      <c r="MH216" s="516"/>
      <c r="MI216" s="516"/>
      <c r="MJ216" s="516"/>
      <c r="MK216" s="516"/>
      <c r="ML216" s="516"/>
      <c r="MM216" s="516"/>
      <c r="MN216" s="516"/>
      <c r="MO216" s="516"/>
      <c r="MP216" s="516"/>
      <c r="MQ216" s="516"/>
      <c r="MR216" s="516"/>
      <c r="MS216" s="516"/>
      <c r="MT216" s="516"/>
      <c r="MU216" s="516"/>
      <c r="MV216" s="516"/>
      <c r="MW216" s="516"/>
      <c r="MX216" s="516"/>
      <c r="MY216" s="516"/>
      <c r="MZ216" s="516"/>
      <c r="NA216" s="516"/>
      <c r="NB216" s="516"/>
      <c r="NC216" s="516"/>
      <c r="ND216" s="516"/>
      <c r="NE216" s="516"/>
      <c r="NF216" s="516"/>
      <c r="NG216" s="516"/>
      <c r="NH216" s="516"/>
      <c r="NI216" s="516"/>
      <c r="NJ216" s="516"/>
      <c r="NK216" s="516"/>
      <c r="NL216" s="516"/>
      <c r="NM216" s="516"/>
      <c r="NN216" s="516"/>
      <c r="NO216" s="516"/>
      <c r="NP216" s="516"/>
      <c r="NQ216" s="516"/>
      <c r="NR216" s="516"/>
      <c r="NS216" s="516"/>
      <c r="NT216" s="516"/>
      <c r="NU216" s="516"/>
      <c r="NV216" s="516"/>
      <c r="NW216" s="516"/>
      <c r="NX216" s="516"/>
      <c r="NY216" s="516"/>
      <c r="NZ216" s="516"/>
      <c r="OA216" s="516"/>
      <c r="OB216" s="516"/>
      <c r="OC216" s="516"/>
      <c r="OD216" s="516"/>
      <c r="OE216" s="516"/>
      <c r="OF216" s="516"/>
      <c r="OG216" s="516"/>
      <c r="OH216" s="516"/>
      <c r="OI216" s="516"/>
      <c r="OJ216" s="516"/>
      <c r="OK216" s="516"/>
      <c r="OL216" s="516"/>
      <c r="OM216" s="516"/>
      <c r="ON216" s="516"/>
      <c r="OO216" s="516"/>
      <c r="OP216" s="516"/>
      <c r="OQ216" s="516"/>
      <c r="OR216" s="516"/>
      <c r="OS216" s="516"/>
      <c r="OT216" s="516"/>
      <c r="OU216" s="516"/>
      <c r="OV216" s="516"/>
      <c r="OW216" s="516"/>
      <c r="OX216" s="516"/>
      <c r="OY216" s="516"/>
      <c r="OZ216" s="516"/>
      <c r="PA216" s="516"/>
      <c r="PB216" s="516"/>
      <c r="PC216" s="516"/>
      <c r="PD216" s="516"/>
      <c r="PE216" s="516"/>
      <c r="PF216" s="516"/>
      <c r="PG216" s="516"/>
      <c r="PH216" s="516"/>
      <c r="PI216" s="516"/>
      <c r="PJ216" s="516"/>
      <c r="PK216" s="516"/>
      <c r="PL216" s="516"/>
      <c r="PM216" s="516"/>
      <c r="PN216" s="516"/>
      <c r="PO216" s="516"/>
      <c r="PP216" s="516"/>
      <c r="PQ216" s="516"/>
      <c r="PR216" s="516"/>
      <c r="PS216" s="516"/>
      <c r="PT216" s="516"/>
      <c r="PU216" s="516"/>
      <c r="PV216" s="516"/>
      <c r="PW216" s="516"/>
      <c r="PX216" s="516"/>
      <c r="PY216" s="516"/>
      <c r="PZ216" s="516"/>
      <c r="QA216" s="516"/>
      <c r="QB216" s="516"/>
      <c r="QC216" s="516"/>
      <c r="QD216" s="516"/>
      <c r="QE216" s="516"/>
      <c r="QF216" s="516"/>
      <c r="QG216" s="516"/>
      <c r="QH216" s="516"/>
      <c r="QI216" s="516"/>
      <c r="QJ216" s="516"/>
      <c r="QK216" s="516"/>
      <c r="QL216" s="516"/>
      <c r="QM216" s="516"/>
      <c r="QN216" s="516"/>
      <c r="QO216" s="516"/>
      <c r="QP216" s="516"/>
      <c r="QQ216" s="516"/>
      <c r="QR216" s="516"/>
      <c r="QS216" s="516"/>
      <c r="QT216" s="516"/>
      <c r="QU216" s="516"/>
      <c r="QV216" s="516"/>
      <c r="QW216" s="516"/>
      <c r="QX216" s="516"/>
      <c r="QY216" s="516"/>
      <c r="QZ216" s="516"/>
      <c r="RA216" s="516"/>
      <c r="RB216" s="516"/>
      <c r="RC216" s="516"/>
      <c r="RD216" s="516"/>
      <c r="RE216" s="516"/>
      <c r="RF216" s="516"/>
      <c r="RG216" s="516"/>
    </row>
    <row r="217" spans="5:475" x14ac:dyDescent="0.25">
      <c r="E217" s="516"/>
      <c r="F217" s="516"/>
      <c r="G217" s="516"/>
      <c r="H217" s="516"/>
      <c r="I217" s="516"/>
      <c r="J217" s="516"/>
      <c r="K217" s="516"/>
      <c r="L217" s="516"/>
      <c r="M217" s="516"/>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516"/>
      <c r="AU217" s="516"/>
      <c r="AV217" s="516"/>
      <c r="AW217" s="516"/>
      <c r="AX217" s="516"/>
      <c r="AY217" s="516"/>
      <c r="AZ217" s="516"/>
      <c r="BA217" s="516"/>
      <c r="BB217" s="516"/>
      <c r="BC217" s="516"/>
      <c r="BD217" s="516"/>
      <c r="BE217" s="516"/>
      <c r="BF217" s="516"/>
      <c r="BG217" s="516"/>
      <c r="BH217" s="516"/>
      <c r="BI217" s="516"/>
      <c r="BJ217" s="516"/>
      <c r="BK217" s="516"/>
      <c r="BL217" s="516"/>
      <c r="BM217" s="516"/>
      <c r="BN217" s="516"/>
      <c r="BO217" s="516"/>
      <c r="BP217" s="516"/>
      <c r="BQ217" s="516"/>
      <c r="BR217" s="516"/>
      <c r="BS217" s="516"/>
      <c r="BT217" s="516"/>
      <c r="BU217" s="516"/>
      <c r="BV217" s="516"/>
      <c r="BW217" s="516"/>
      <c r="BX217" s="516"/>
      <c r="BY217" s="516"/>
      <c r="BZ217" s="516"/>
      <c r="CA217" s="516"/>
      <c r="CB217" s="516"/>
      <c r="CC217" s="516"/>
      <c r="CD217" s="516"/>
      <c r="CE217" s="516"/>
      <c r="CF217" s="516"/>
      <c r="CG217" s="516"/>
      <c r="CH217" s="516"/>
      <c r="CI217" s="516"/>
      <c r="CJ217" s="516"/>
      <c r="CK217" s="516"/>
      <c r="CL217" s="516"/>
      <c r="CM217" s="516"/>
      <c r="CN217" s="516"/>
      <c r="CO217" s="516"/>
      <c r="CP217" s="516"/>
      <c r="CQ217" s="516"/>
      <c r="CR217" s="516"/>
      <c r="CS217" s="516"/>
      <c r="CT217" s="516"/>
      <c r="CU217" s="516"/>
      <c r="CV217" s="516"/>
      <c r="CW217" s="516"/>
      <c r="CX217" s="516"/>
      <c r="CY217" s="516"/>
      <c r="CZ217" s="516"/>
      <c r="DA217" s="516"/>
      <c r="DB217" s="516"/>
      <c r="DC217" s="516"/>
      <c r="DD217" s="516"/>
      <c r="DE217" s="516"/>
      <c r="DF217" s="516"/>
      <c r="DG217" s="516"/>
      <c r="DH217" s="516"/>
      <c r="DI217" s="516"/>
      <c r="DJ217" s="516"/>
      <c r="DK217" s="516"/>
      <c r="DL217" s="516"/>
      <c r="DM217" s="516"/>
      <c r="DN217" s="516"/>
      <c r="DO217" s="516"/>
      <c r="DP217" s="516"/>
      <c r="DQ217" s="516"/>
      <c r="DR217" s="516"/>
      <c r="DS217" s="516"/>
      <c r="DT217" s="516"/>
      <c r="DU217" s="516"/>
      <c r="DV217" s="516"/>
      <c r="DW217" s="516"/>
      <c r="DX217" s="516"/>
      <c r="DY217" s="516"/>
      <c r="DZ217" s="516"/>
      <c r="EA217" s="516"/>
      <c r="EB217" s="516"/>
      <c r="EC217" s="516"/>
      <c r="ED217" s="516"/>
      <c r="EE217" s="516"/>
      <c r="EF217" s="516"/>
      <c r="EG217" s="516"/>
      <c r="EH217" s="516"/>
      <c r="EI217" s="516"/>
      <c r="EJ217" s="516"/>
      <c r="EK217" s="516"/>
      <c r="EL217" s="516"/>
      <c r="EM217" s="516"/>
      <c r="EN217" s="516"/>
      <c r="EO217" s="516"/>
      <c r="EP217" s="516"/>
      <c r="EQ217" s="516"/>
      <c r="ER217" s="516"/>
      <c r="ES217" s="516"/>
      <c r="ET217" s="516"/>
      <c r="EU217" s="516"/>
      <c r="EV217" s="516"/>
      <c r="EW217" s="516"/>
      <c r="EX217" s="516"/>
      <c r="EY217" s="516"/>
      <c r="EZ217" s="516"/>
      <c r="FA217" s="516"/>
      <c r="FB217" s="516"/>
      <c r="FC217" s="516"/>
      <c r="FD217" s="516"/>
      <c r="FE217" s="516"/>
      <c r="FF217" s="516"/>
      <c r="FG217" s="516"/>
      <c r="FH217" s="516"/>
      <c r="FI217" s="516"/>
      <c r="FJ217" s="516"/>
      <c r="FK217" s="516"/>
      <c r="FL217" s="516"/>
      <c r="FM217" s="516"/>
      <c r="FN217" s="516"/>
      <c r="FO217" s="516"/>
      <c r="FP217" s="516"/>
      <c r="FQ217" s="516"/>
      <c r="FR217" s="516"/>
      <c r="FS217" s="516"/>
      <c r="FT217" s="516"/>
      <c r="FU217" s="516"/>
      <c r="FV217" s="516"/>
      <c r="FW217" s="516"/>
      <c r="FX217" s="516"/>
      <c r="FY217" s="516"/>
      <c r="FZ217" s="516"/>
      <c r="GA217" s="516"/>
      <c r="GB217" s="516"/>
      <c r="GC217" s="516"/>
      <c r="GD217" s="516"/>
      <c r="GE217" s="516"/>
      <c r="GF217" s="516"/>
      <c r="GG217" s="516"/>
      <c r="GH217" s="516"/>
      <c r="GI217" s="516"/>
      <c r="GJ217" s="516"/>
      <c r="GK217" s="516"/>
      <c r="GL217" s="516"/>
      <c r="GM217" s="516"/>
      <c r="GN217" s="516"/>
      <c r="GO217" s="516"/>
      <c r="GP217" s="516"/>
      <c r="GQ217" s="516"/>
      <c r="GR217" s="516"/>
      <c r="GS217" s="516"/>
      <c r="GT217" s="516"/>
      <c r="GU217" s="516"/>
      <c r="GV217" s="516"/>
      <c r="GW217" s="516"/>
      <c r="GX217" s="516"/>
      <c r="GY217" s="516"/>
      <c r="GZ217" s="516"/>
      <c r="HA217" s="516"/>
      <c r="HB217" s="516"/>
      <c r="HC217" s="516"/>
      <c r="HD217" s="516"/>
      <c r="HE217" s="516"/>
      <c r="HF217" s="516"/>
      <c r="HG217" s="516"/>
      <c r="HH217" s="516"/>
      <c r="HI217" s="516"/>
      <c r="HJ217" s="516"/>
      <c r="HK217" s="516"/>
      <c r="HL217" s="516"/>
      <c r="HM217" s="516"/>
      <c r="HN217" s="516"/>
      <c r="HO217" s="516"/>
      <c r="HP217" s="516"/>
      <c r="HQ217" s="516"/>
      <c r="HR217" s="516"/>
      <c r="HS217" s="516"/>
      <c r="HT217" s="516"/>
      <c r="HU217" s="516"/>
      <c r="HV217" s="516"/>
      <c r="HW217" s="516"/>
      <c r="HX217" s="516"/>
      <c r="HY217" s="516"/>
      <c r="HZ217" s="516"/>
      <c r="IA217" s="516"/>
      <c r="IB217" s="516"/>
      <c r="IC217" s="516"/>
      <c r="ID217" s="516"/>
      <c r="IE217" s="516"/>
      <c r="IF217" s="516"/>
      <c r="IG217" s="516"/>
      <c r="IH217" s="516"/>
      <c r="II217" s="516"/>
      <c r="IJ217" s="516"/>
      <c r="IK217" s="516"/>
      <c r="IL217" s="516"/>
      <c r="IM217" s="516"/>
      <c r="IN217" s="516"/>
      <c r="IO217" s="516"/>
      <c r="IP217" s="516"/>
      <c r="IQ217" s="516"/>
      <c r="IR217" s="516"/>
      <c r="IS217" s="516"/>
      <c r="IT217" s="516"/>
      <c r="IU217" s="516"/>
      <c r="IV217" s="516"/>
      <c r="IW217" s="516"/>
      <c r="IX217" s="516"/>
      <c r="IY217" s="516"/>
      <c r="IZ217" s="516"/>
      <c r="JA217" s="516"/>
      <c r="JB217" s="516"/>
      <c r="JC217" s="516"/>
      <c r="JD217" s="516"/>
      <c r="JE217" s="516"/>
      <c r="JF217" s="516"/>
      <c r="JG217" s="516"/>
      <c r="JH217" s="516"/>
      <c r="JI217" s="516"/>
      <c r="JJ217" s="516"/>
      <c r="JK217" s="516"/>
      <c r="JL217" s="516"/>
      <c r="JM217" s="516"/>
      <c r="JN217" s="516"/>
      <c r="JO217" s="516"/>
      <c r="JP217" s="516"/>
      <c r="JQ217" s="516"/>
      <c r="JR217" s="516"/>
      <c r="JS217" s="516"/>
      <c r="JT217" s="516"/>
      <c r="JU217" s="516"/>
      <c r="JV217" s="516"/>
      <c r="JW217" s="516"/>
      <c r="JX217" s="516"/>
      <c r="JY217" s="516"/>
      <c r="JZ217" s="516"/>
      <c r="KA217" s="516"/>
      <c r="KB217" s="516"/>
      <c r="KC217" s="516"/>
      <c r="KD217" s="516"/>
      <c r="KE217" s="516"/>
      <c r="KF217" s="516"/>
      <c r="KG217" s="516"/>
      <c r="KH217" s="516"/>
      <c r="KI217" s="516"/>
      <c r="KJ217" s="516"/>
      <c r="KK217" s="516"/>
      <c r="KL217" s="516"/>
      <c r="KM217" s="516"/>
      <c r="KN217" s="516"/>
      <c r="KO217" s="516"/>
      <c r="KP217" s="516"/>
      <c r="KQ217" s="516"/>
      <c r="KR217" s="516"/>
      <c r="KS217" s="516"/>
      <c r="KT217" s="516"/>
      <c r="KU217" s="516"/>
      <c r="KV217" s="516"/>
      <c r="KW217" s="516"/>
      <c r="KX217" s="516"/>
      <c r="KY217" s="516"/>
      <c r="KZ217" s="516"/>
      <c r="LA217" s="516"/>
      <c r="LB217" s="516"/>
      <c r="LC217" s="516"/>
      <c r="LD217" s="516"/>
      <c r="LE217" s="516"/>
      <c r="LF217" s="516"/>
      <c r="LG217" s="516"/>
      <c r="LH217" s="516"/>
      <c r="LI217" s="516"/>
      <c r="LJ217" s="516"/>
      <c r="LK217" s="516"/>
      <c r="LL217" s="516"/>
      <c r="LM217" s="516"/>
      <c r="LN217" s="516"/>
      <c r="LO217" s="516"/>
      <c r="LP217" s="516"/>
      <c r="LQ217" s="516"/>
      <c r="LR217" s="516"/>
      <c r="LS217" s="516"/>
      <c r="LT217" s="516"/>
      <c r="LU217" s="516"/>
      <c r="LV217" s="516"/>
      <c r="LW217" s="516"/>
      <c r="LX217" s="516"/>
      <c r="LY217" s="516"/>
      <c r="LZ217" s="516"/>
      <c r="MA217" s="516"/>
      <c r="MB217" s="516"/>
      <c r="MC217" s="516"/>
      <c r="MD217" s="516"/>
      <c r="ME217" s="516"/>
      <c r="MF217" s="516"/>
      <c r="MG217" s="516"/>
      <c r="MH217" s="516"/>
      <c r="MI217" s="516"/>
      <c r="MJ217" s="516"/>
      <c r="MK217" s="516"/>
      <c r="ML217" s="516"/>
      <c r="MM217" s="516"/>
      <c r="MN217" s="516"/>
      <c r="MO217" s="516"/>
      <c r="MP217" s="516"/>
      <c r="MQ217" s="516"/>
      <c r="MR217" s="516"/>
      <c r="MS217" s="516"/>
      <c r="MT217" s="516"/>
      <c r="MU217" s="516"/>
      <c r="MV217" s="516"/>
      <c r="MW217" s="516"/>
      <c r="MX217" s="516"/>
      <c r="MY217" s="516"/>
      <c r="MZ217" s="516"/>
      <c r="NA217" s="516"/>
      <c r="NB217" s="516"/>
      <c r="NC217" s="516"/>
      <c r="ND217" s="516"/>
      <c r="NE217" s="516"/>
      <c r="NF217" s="516"/>
      <c r="NG217" s="516"/>
      <c r="NH217" s="516"/>
      <c r="NI217" s="516"/>
      <c r="NJ217" s="516"/>
      <c r="NK217" s="516"/>
      <c r="NL217" s="516"/>
      <c r="NM217" s="516"/>
      <c r="NN217" s="516"/>
      <c r="NO217" s="516"/>
      <c r="NP217" s="516"/>
      <c r="NQ217" s="516"/>
      <c r="NR217" s="516"/>
      <c r="NS217" s="516"/>
      <c r="NT217" s="516"/>
      <c r="NU217" s="516"/>
      <c r="NV217" s="516"/>
      <c r="NW217" s="516"/>
      <c r="NX217" s="516"/>
      <c r="NY217" s="516"/>
      <c r="NZ217" s="516"/>
      <c r="OA217" s="516"/>
      <c r="OB217" s="516"/>
      <c r="OC217" s="516"/>
      <c r="OD217" s="516"/>
      <c r="OE217" s="516"/>
      <c r="OF217" s="516"/>
      <c r="OG217" s="516"/>
      <c r="OH217" s="516"/>
      <c r="OI217" s="516"/>
      <c r="OJ217" s="516"/>
      <c r="OK217" s="516"/>
      <c r="OL217" s="516"/>
      <c r="OM217" s="516"/>
      <c r="ON217" s="516"/>
      <c r="OO217" s="516"/>
      <c r="OP217" s="516"/>
      <c r="OQ217" s="516"/>
      <c r="OR217" s="516"/>
      <c r="OS217" s="516"/>
      <c r="OT217" s="516"/>
      <c r="OU217" s="516"/>
      <c r="OV217" s="516"/>
      <c r="OW217" s="516"/>
      <c r="OX217" s="516"/>
      <c r="OY217" s="516"/>
      <c r="OZ217" s="516"/>
      <c r="PA217" s="516"/>
      <c r="PB217" s="516"/>
      <c r="PC217" s="516"/>
      <c r="PD217" s="516"/>
      <c r="PE217" s="516"/>
      <c r="PF217" s="516"/>
      <c r="PG217" s="516"/>
      <c r="PH217" s="516"/>
      <c r="PI217" s="516"/>
      <c r="PJ217" s="516"/>
      <c r="PK217" s="516"/>
      <c r="PL217" s="516"/>
      <c r="PM217" s="516"/>
      <c r="PN217" s="516"/>
      <c r="PO217" s="516"/>
      <c r="PP217" s="516"/>
      <c r="PQ217" s="516"/>
      <c r="PR217" s="516"/>
      <c r="PS217" s="516"/>
      <c r="PT217" s="516"/>
      <c r="PU217" s="516"/>
      <c r="PV217" s="516"/>
      <c r="PW217" s="516"/>
      <c r="PX217" s="516"/>
      <c r="PY217" s="516"/>
      <c r="PZ217" s="516"/>
      <c r="QA217" s="516"/>
      <c r="QB217" s="516"/>
      <c r="QC217" s="516"/>
      <c r="QD217" s="516"/>
      <c r="QE217" s="516"/>
      <c r="QF217" s="516"/>
      <c r="QG217" s="516"/>
      <c r="QH217" s="516"/>
      <c r="QI217" s="516"/>
      <c r="QJ217" s="516"/>
      <c r="QK217" s="516"/>
      <c r="QL217" s="516"/>
      <c r="QM217" s="516"/>
      <c r="QN217" s="516"/>
      <c r="QO217" s="516"/>
      <c r="QP217" s="516"/>
      <c r="QQ217" s="516"/>
      <c r="QR217" s="516"/>
      <c r="QS217" s="516"/>
      <c r="QT217" s="516"/>
      <c r="QU217" s="516"/>
      <c r="QV217" s="516"/>
      <c r="QW217" s="516"/>
      <c r="QX217" s="516"/>
      <c r="QY217" s="516"/>
      <c r="QZ217" s="516"/>
      <c r="RA217" s="516"/>
      <c r="RB217" s="516"/>
      <c r="RC217" s="516"/>
      <c r="RD217" s="516"/>
      <c r="RE217" s="516"/>
      <c r="RF217" s="516"/>
      <c r="RG217" s="516"/>
    </row>
  </sheetData>
  <mergeCells count="17">
    <mergeCell ref="B76:C76"/>
    <mergeCell ref="B80:C80"/>
    <mergeCell ref="B84:C84"/>
    <mergeCell ref="B71:C71"/>
    <mergeCell ref="B67:C67"/>
    <mergeCell ref="B57:C57"/>
    <mergeCell ref="A1:D1"/>
    <mergeCell ref="B6:C6"/>
    <mergeCell ref="B13:C13"/>
    <mergeCell ref="B17:C17"/>
    <mergeCell ref="B20:C20"/>
    <mergeCell ref="A2:A4"/>
    <mergeCell ref="B23:C23"/>
    <mergeCell ref="B26:C26"/>
    <mergeCell ref="B30:C30"/>
    <mergeCell ref="B39:C39"/>
    <mergeCell ref="B49:C49"/>
  </mergeCells>
  <conditionalFormatting sqref="E25:X25">
    <cfRule type="containsText" dxfId="43" priority="33" operator="containsText" text="N">
      <formula>NOT(ISERROR(SEARCH("N",E25)))</formula>
    </cfRule>
  </conditionalFormatting>
  <conditionalFormatting sqref="E28:X29 H30:X30 E37:X38">
    <cfRule type="containsText" dxfId="42" priority="32" operator="containsText" text="N">
      <formula>NOT(ISERROR(SEARCH("N",E28)))</formula>
    </cfRule>
  </conditionalFormatting>
  <conditionalFormatting sqref="E41:X41">
    <cfRule type="containsText" dxfId="41" priority="31" operator="containsText" text="N">
      <formula>NOT(ISERROR(SEARCH("N",E41)))</formula>
    </cfRule>
  </conditionalFormatting>
  <conditionalFormatting sqref="E42:X43">
    <cfRule type="containsText" dxfId="40" priority="30" operator="containsText" text="N">
      <formula>NOT(ISERROR(SEARCH("N",E42)))</formula>
    </cfRule>
  </conditionalFormatting>
  <conditionalFormatting sqref="E45:X46">
    <cfRule type="containsText" dxfId="39" priority="29" operator="containsText" text="N">
      <formula>NOT(ISERROR(SEARCH("N",E45)))</formula>
    </cfRule>
  </conditionalFormatting>
  <conditionalFormatting sqref="E47:X47">
    <cfRule type="containsText" dxfId="38" priority="28" operator="containsText" text="N">
      <formula>NOT(ISERROR(SEARCH("N",E47)))</formula>
    </cfRule>
  </conditionalFormatting>
  <conditionalFormatting sqref="E48:X48">
    <cfRule type="containsText" dxfId="37" priority="27" operator="containsText" text="N">
      <formula>NOT(ISERROR(SEARCH("N",E48)))</formula>
    </cfRule>
  </conditionalFormatting>
  <conditionalFormatting sqref="E51:X56">
    <cfRule type="containsText" dxfId="36" priority="26" operator="containsText" text="N">
      <formula>NOT(ISERROR(SEARCH("N",E51)))</formula>
    </cfRule>
  </conditionalFormatting>
  <conditionalFormatting sqref="E54:X54">
    <cfRule type="containsText" dxfId="35" priority="25" operator="containsText" text="N">
      <formula>NOT(ISERROR(SEARCH("N",E54)))</formula>
    </cfRule>
  </conditionalFormatting>
  <conditionalFormatting sqref="E86:X87">
    <cfRule type="containsText" dxfId="34" priority="11" operator="containsText" text="N">
      <formula>NOT(ISERROR(SEARCH("N",E86)))</formula>
    </cfRule>
  </conditionalFormatting>
  <conditionalFormatting sqref="E87:X87">
    <cfRule type="containsText" dxfId="33" priority="10" operator="containsText" text="N">
      <formula>NOT(ISERROR(SEARCH("N",E87)))</formula>
    </cfRule>
  </conditionalFormatting>
  <conditionalFormatting sqref="E8:X12">
    <cfRule type="containsText" dxfId="32" priority="41" operator="containsText" text="N">
      <formula>NOT(ISERROR(SEARCH("N",E8)))</formula>
    </cfRule>
    <cfRule type="containsText" dxfId="31" priority="42" operator="containsText" text="X">
      <formula>NOT(ISERROR(SEARCH("X",E8)))</formula>
    </cfRule>
  </conditionalFormatting>
  <conditionalFormatting sqref="E14:X16">
    <cfRule type="containsText" dxfId="30" priority="39" operator="containsText" text="N">
      <formula>NOT(ISERROR(SEARCH("N",E14)))</formula>
    </cfRule>
    <cfRule type="containsText" dxfId="29" priority="40" operator="containsText" text="X">
      <formula>NOT(ISERROR(SEARCH("X",E14)))</formula>
    </cfRule>
  </conditionalFormatting>
  <conditionalFormatting sqref="E14:X14">
    <cfRule type="containsText" dxfId="28" priority="38" operator="containsText" text="N">
      <formula>NOT(ISERROR(SEARCH("N",E14)))</formula>
    </cfRule>
  </conditionalFormatting>
  <conditionalFormatting sqref="E7:X29 H30:X30 E37:X87">
    <cfRule type="containsText" dxfId="27" priority="37" operator="containsText" text="X">
      <formula>NOT(ISERROR(SEARCH("X",E7)))</formula>
    </cfRule>
  </conditionalFormatting>
  <conditionalFormatting sqref="E18:X19">
    <cfRule type="containsText" dxfId="26" priority="36" operator="containsText" text="N">
      <formula>NOT(ISERROR(SEARCH("N",E18)))</formula>
    </cfRule>
  </conditionalFormatting>
  <conditionalFormatting sqref="E21:X21">
    <cfRule type="containsText" dxfId="25" priority="35" operator="containsText" text="N">
      <formula>NOT(ISERROR(SEARCH("N",E21)))</formula>
    </cfRule>
  </conditionalFormatting>
  <conditionalFormatting sqref="E22:X22">
    <cfRule type="containsText" dxfId="24" priority="34" operator="containsText" text="N">
      <formula>NOT(ISERROR(SEARCH("N",E22)))</formula>
    </cfRule>
  </conditionalFormatting>
  <conditionalFormatting sqref="E56:X56">
    <cfRule type="containsText" dxfId="23" priority="23" operator="containsText" text="N">
      <formula>NOT(ISERROR(SEARCH("N",E56)))</formula>
    </cfRule>
    <cfRule type="containsText" dxfId="22" priority="24" operator="containsText" text="N">
      <formula>NOT(ISERROR(SEARCH("N",E56)))</formula>
    </cfRule>
  </conditionalFormatting>
  <conditionalFormatting sqref="E60:X61">
    <cfRule type="containsText" dxfId="21" priority="22" operator="containsText" text="N">
      <formula>NOT(ISERROR(SEARCH("N",E60)))</formula>
    </cfRule>
  </conditionalFormatting>
  <conditionalFormatting sqref="E62:X63">
    <cfRule type="containsText" dxfId="20" priority="21" operator="containsText" text="N">
      <formula>NOT(ISERROR(SEARCH("N",E62)))</formula>
    </cfRule>
  </conditionalFormatting>
  <conditionalFormatting sqref="E64:X66">
    <cfRule type="containsText" dxfId="19" priority="20" operator="containsText" text="N">
      <formula>NOT(ISERROR(SEARCH("N",E64)))</formula>
    </cfRule>
  </conditionalFormatting>
  <conditionalFormatting sqref="E65:X66">
    <cfRule type="containsText" dxfId="18" priority="19" operator="containsText" text="N">
      <formula>NOT(ISERROR(SEARCH("N",E65)))</formula>
    </cfRule>
  </conditionalFormatting>
  <conditionalFormatting sqref="E69:X69">
    <cfRule type="containsText" dxfId="17" priority="18" operator="containsText" text="N">
      <formula>NOT(ISERROR(SEARCH("N",E69)))</formula>
    </cfRule>
  </conditionalFormatting>
  <conditionalFormatting sqref="E70:X70">
    <cfRule type="containsText" dxfId="16" priority="17" operator="containsText" text="N">
      <formula>NOT(ISERROR(SEARCH("N",E70)))</formula>
    </cfRule>
  </conditionalFormatting>
  <conditionalFormatting sqref="E73:X76">
    <cfRule type="containsText" dxfId="15" priority="16" operator="containsText" text="N">
      <formula>NOT(ISERROR(SEARCH("N",E73)))</formula>
    </cfRule>
  </conditionalFormatting>
  <conditionalFormatting sqref="E74:X76">
    <cfRule type="containsText" dxfId="14" priority="15" operator="containsText" text="N">
      <formula>NOT(ISERROR(SEARCH("N",E74)))</formula>
    </cfRule>
  </conditionalFormatting>
  <conditionalFormatting sqref="E78:X78">
    <cfRule type="containsText" dxfId="13" priority="14" operator="containsText" text="N">
      <formula>NOT(ISERROR(SEARCH("N",E78)))</formula>
    </cfRule>
  </conditionalFormatting>
  <conditionalFormatting sqref="E79:X79">
    <cfRule type="containsText" dxfId="12" priority="13" operator="containsText" text="N">
      <formula>NOT(ISERROR(SEARCH("N",E79)))</formula>
    </cfRule>
  </conditionalFormatting>
  <conditionalFormatting sqref="E82:X83">
    <cfRule type="containsText" dxfId="11" priority="12" operator="containsText" text="N">
      <formula>NOT(ISERROR(SEARCH("N",E82)))</formula>
    </cfRule>
  </conditionalFormatting>
  <conditionalFormatting sqref="C81">
    <cfRule type="cellIs" dxfId="10" priority="9" stopIfTrue="1" operator="equal">
      <formula>"n"</formula>
    </cfRule>
  </conditionalFormatting>
  <conditionalFormatting sqref="C82">
    <cfRule type="cellIs" dxfId="9" priority="8" stopIfTrue="1" operator="equal">
      <formula>"n"</formula>
    </cfRule>
  </conditionalFormatting>
  <conditionalFormatting sqref="C83">
    <cfRule type="cellIs" dxfId="8" priority="7" stopIfTrue="1" operator="equal">
      <formula>"n"</formula>
    </cfRule>
  </conditionalFormatting>
  <conditionalFormatting sqref="E85:X85">
    <cfRule type="containsText" dxfId="7" priority="6" operator="containsText" text="N">
      <formula>NOT(ISERROR(SEARCH("N",E85)))</formula>
    </cfRule>
  </conditionalFormatting>
  <conditionalFormatting sqref="E86:X86">
    <cfRule type="containsText" dxfId="6" priority="5" operator="containsText" text="N">
      <formula>NOT(ISERROR(SEARCH("N",E86)))</formula>
    </cfRule>
  </conditionalFormatting>
  <conditionalFormatting sqref="E82:X82">
    <cfRule type="containsText" dxfId="5" priority="4" operator="containsText" text="N">
      <formula>NOT(ISERROR(SEARCH("N",E82)))</formula>
    </cfRule>
  </conditionalFormatting>
  <conditionalFormatting sqref="E38:X38">
    <cfRule type="containsText" dxfId="4" priority="3" operator="containsText" text="N">
      <formula>NOT(ISERROR(SEARCH("N",E38)))</formula>
    </cfRule>
  </conditionalFormatting>
  <conditionalFormatting sqref="E31:X36">
    <cfRule type="containsText" dxfId="3" priority="2" operator="containsText" text="X">
      <formula>NOT(ISERROR(SEARCH("X",E31)))</formula>
    </cfRule>
  </conditionalFormatting>
  <conditionalFormatting sqref="E55:X55">
    <cfRule type="containsText" dxfId="2" priority="1" operator="containsText" text="N">
      <formula>NOT(ISERROR(SEARCH("N",E55)))</formula>
    </cfRule>
  </conditionalFormatting>
  <dataValidations count="2">
    <dataValidation type="list" allowBlank="1" showInputMessage="1" showErrorMessage="1" sqref="C3">
      <formula1>Reviewer</formula1>
    </dataValidation>
    <dataValidation type="list" allowBlank="1" showInputMessage="1" showErrorMessage="1" sqref="C2">
      <formula1>RWB</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Sheet1!$I$2:$I$6</xm:f>
          </x14:formula1>
          <xm:sqref>E59:X59</xm:sqref>
        </x14:dataValidation>
        <x14:dataValidation type="list" allowBlank="1" showInputMessage="1" showErrorMessage="1">
          <x14:formula1>
            <xm:f>Sheet1!$H$4:$H$5</xm:f>
          </x14:formula1>
          <xm:sqref>E7:X7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5:A46"/>
  <sheetViews>
    <sheetView workbookViewId="0">
      <selection activeCell="D21" sqref="D21"/>
    </sheetView>
  </sheetViews>
  <sheetFormatPr defaultRowHeight="13.2" x14ac:dyDescent="0.25"/>
  <sheetData>
    <row r="5" spans="1:1" x14ac:dyDescent="0.25">
      <c r="A5" t="s">
        <v>217</v>
      </c>
    </row>
    <row r="45" spans="1:1" x14ac:dyDescent="0.25">
      <c r="A45" t="s">
        <v>215</v>
      </c>
    </row>
    <row r="46" spans="1:1" x14ac:dyDescent="0.25">
      <c r="A46" t="s">
        <v>216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AB314"/>
  <sheetViews>
    <sheetView topLeftCell="Q74" zoomScaleNormal="100" workbookViewId="0">
      <selection activeCell="X94" sqref="X94:X95"/>
    </sheetView>
  </sheetViews>
  <sheetFormatPr defaultColWidth="9.21875" defaultRowHeight="10.199999999999999" x14ac:dyDescent="0.25"/>
  <cols>
    <col min="1" max="1" width="4.77734375" style="186" customWidth="1"/>
    <col min="2" max="2" width="82.21875" style="13" customWidth="1"/>
    <col min="3" max="4" width="10.77734375" style="186" customWidth="1"/>
    <col min="5" max="5" width="8.77734375" style="186" customWidth="1"/>
    <col min="6" max="6" width="8.77734375" style="210" customWidth="1"/>
    <col min="7" max="7" width="4.77734375" style="186" customWidth="1"/>
    <col min="8" max="8" width="6.44140625" style="186" customWidth="1"/>
    <col min="9" max="9" width="82.21875" style="186" customWidth="1"/>
    <col min="10" max="13" width="9.21875" style="186" customWidth="1"/>
    <col min="14" max="14" width="9.21875" style="186"/>
    <col min="15" max="15" width="6.44140625" style="186" customWidth="1"/>
    <col min="16" max="16" width="82.21875" style="186" customWidth="1"/>
    <col min="17" max="20" width="9.21875" style="186" customWidth="1"/>
    <col min="21" max="21" width="9.21875" style="186"/>
    <col min="22" max="23" width="4.77734375" style="186" customWidth="1"/>
    <col min="24" max="24" width="82.21875" style="13" customWidth="1"/>
    <col min="25" max="26" width="10.77734375" style="186" customWidth="1"/>
    <col min="27" max="27" width="8.77734375" style="186" customWidth="1"/>
    <col min="28" max="28" width="8.77734375" style="210" customWidth="1"/>
    <col min="29" max="16384" width="9.21875" style="186"/>
  </cols>
  <sheetData>
    <row r="1" spans="1:28" ht="52.5" customHeight="1" thickBot="1" x14ac:dyDescent="0.3">
      <c r="A1" s="834" t="s">
        <v>221</v>
      </c>
      <c r="B1" s="835"/>
      <c r="C1" s="835"/>
      <c r="D1" s="835"/>
      <c r="E1" s="835"/>
      <c r="F1" s="835"/>
      <c r="G1" s="227"/>
      <c r="H1" s="824" t="s">
        <v>222</v>
      </c>
      <c r="I1" s="824"/>
      <c r="J1" s="824"/>
      <c r="K1" s="824"/>
      <c r="L1" s="824"/>
      <c r="M1" s="825"/>
      <c r="O1" s="815" t="s">
        <v>312</v>
      </c>
      <c r="P1" s="816"/>
      <c r="Q1" s="816"/>
      <c r="R1" s="816"/>
      <c r="S1" s="816"/>
      <c r="T1" s="817"/>
      <c r="V1" s="227"/>
      <c r="W1" s="816" t="s">
        <v>311</v>
      </c>
      <c r="X1" s="816"/>
      <c r="Y1" s="816"/>
      <c r="Z1" s="816"/>
      <c r="AA1" s="816"/>
      <c r="AB1" s="817"/>
    </row>
    <row r="2" spans="1:28" ht="12" customHeight="1" thickBot="1" x14ac:dyDescent="0.3">
      <c r="A2" s="56"/>
      <c r="B2" s="56"/>
      <c r="C2" s="56"/>
      <c r="D2" s="56"/>
      <c r="E2" s="56"/>
      <c r="F2" s="56"/>
      <c r="G2" s="228"/>
      <c r="V2" s="228"/>
      <c r="W2" s="56"/>
      <c r="X2" s="56"/>
      <c r="Y2" s="56"/>
      <c r="Z2" s="56"/>
      <c r="AA2" s="56"/>
      <c r="AB2" s="284"/>
    </row>
    <row r="3" spans="1:28" ht="16.5" customHeight="1" thickBot="1" x14ac:dyDescent="0.3">
      <c r="A3" s="832" t="s">
        <v>8</v>
      </c>
      <c r="B3" s="800"/>
      <c r="C3" s="800"/>
      <c r="D3" s="800"/>
      <c r="E3" s="800"/>
      <c r="F3" s="800"/>
      <c r="G3" s="228"/>
      <c r="H3" s="800" t="s">
        <v>8</v>
      </c>
      <c r="I3" s="800"/>
      <c r="J3" s="800"/>
      <c r="K3" s="800"/>
      <c r="L3" s="800"/>
      <c r="M3" s="800"/>
      <c r="O3" s="800" t="s">
        <v>8</v>
      </c>
      <c r="P3" s="800"/>
      <c r="Q3" s="800"/>
      <c r="R3" s="800"/>
      <c r="S3" s="800"/>
      <c r="T3" s="800"/>
      <c r="V3" s="228"/>
      <c r="W3" s="191"/>
      <c r="X3" s="191"/>
      <c r="Y3" s="191"/>
      <c r="Z3" s="191"/>
      <c r="AA3" s="191"/>
      <c r="AB3" s="192"/>
    </row>
    <row r="4" spans="1:28" ht="16.5" customHeight="1" x14ac:dyDescent="0.25">
      <c r="A4" s="187"/>
      <c r="B4" s="188"/>
      <c r="C4" s="188"/>
      <c r="D4" s="188"/>
      <c r="E4" s="188"/>
      <c r="F4" s="188"/>
      <c r="G4" s="228"/>
      <c r="H4" s="188"/>
      <c r="I4" s="214"/>
      <c r="J4" s="188"/>
      <c r="K4" s="188"/>
      <c r="L4" s="188"/>
      <c r="M4" s="189"/>
      <c r="O4" s="187"/>
      <c r="P4" s="214"/>
      <c r="Q4" s="188"/>
      <c r="R4" s="188"/>
      <c r="S4" s="188"/>
      <c r="T4" s="189"/>
      <c r="V4" s="228"/>
      <c r="W4" s="188"/>
      <c r="X4" s="188"/>
      <c r="Y4" s="188"/>
      <c r="Z4" s="188"/>
      <c r="AA4" s="188"/>
      <c r="AB4" s="189"/>
    </row>
    <row r="5" spans="1:28" ht="9" customHeight="1" x14ac:dyDescent="0.25">
      <c r="A5" s="190"/>
      <c r="B5" s="191"/>
      <c r="C5" s="12" t="s">
        <v>57</v>
      </c>
      <c r="D5" s="12" t="s">
        <v>58</v>
      </c>
      <c r="E5" s="109" t="s">
        <v>3</v>
      </c>
      <c r="F5" s="199"/>
      <c r="G5" s="228"/>
      <c r="H5" s="191"/>
      <c r="I5" s="191"/>
      <c r="J5" s="12" t="s">
        <v>141</v>
      </c>
      <c r="K5" s="12" t="s">
        <v>117</v>
      </c>
      <c r="L5" s="109" t="s">
        <v>3</v>
      </c>
      <c r="M5" s="193"/>
      <c r="O5" s="190"/>
      <c r="P5" s="191"/>
      <c r="Q5" s="12" t="s">
        <v>141</v>
      </c>
      <c r="R5" s="12" t="s">
        <v>117</v>
      </c>
      <c r="S5" s="109" t="s">
        <v>3</v>
      </c>
      <c r="T5" s="193"/>
      <c r="V5" s="228"/>
      <c r="W5" s="191"/>
      <c r="X5" s="191"/>
      <c r="Y5" s="12" t="s">
        <v>57</v>
      </c>
      <c r="Z5" s="12" t="s">
        <v>58</v>
      </c>
      <c r="AA5" s="109" t="s">
        <v>3</v>
      </c>
      <c r="AB5" s="193"/>
    </row>
    <row r="6" spans="1:28" ht="27" customHeight="1" x14ac:dyDescent="0.25">
      <c r="A6" s="111">
        <f>Youth!A7</f>
        <v>1</v>
      </c>
      <c r="B6" s="15" t="str">
        <f>Youth!C7</f>
        <v>Indicate whether the youth is an Out-of-School Youth (OSY) or an In-School Youth (ISY).</v>
      </c>
      <c r="C6" s="108">
        <f>COUNTIF(Youth!E7:BA7, "OSY")</f>
        <v>0</v>
      </c>
      <c r="D6" s="108">
        <f>COUNTIF(Youth!E7:BA7, "ISY")</f>
        <v>0</v>
      </c>
      <c r="E6" s="108">
        <f>C6+D6</f>
        <v>0</v>
      </c>
      <c r="F6" s="199"/>
      <c r="G6" s="228"/>
      <c r="H6" s="374">
        <v>1</v>
      </c>
      <c r="I6" s="15" t="str">
        <f>Adult!C7</f>
        <v>Indicate whether the participant is an Adult (A) or Dislocated Worker (DW).</v>
      </c>
      <c r="J6" s="108">
        <f>COUNTIF(Adult!E7:BL7, "A")</f>
        <v>0</v>
      </c>
      <c r="K6" s="108">
        <f>COUNTIF(Adult!E7:BL7, "DW")</f>
        <v>0</v>
      </c>
      <c r="L6" s="108">
        <f>J6+K6</f>
        <v>0</v>
      </c>
      <c r="M6" s="193"/>
      <c r="O6" s="111">
        <v>1</v>
      </c>
      <c r="P6" s="15" t="str">
        <f>Adult_Spc_Prjt!C7</f>
        <v>Indicate whether the participant is an Adult (A) or Dislocated Worker (DW).</v>
      </c>
      <c r="Q6" s="108">
        <f>COUNTIF(Adult_Spc_Prjt!E7:X7, "A")</f>
        <v>0</v>
      </c>
      <c r="R6" s="108">
        <f>COUNTIF(Adult_Spc_Prjt!E7:X7, "DW")</f>
        <v>0</v>
      </c>
      <c r="S6" s="108">
        <f>Q6+R6</f>
        <v>0</v>
      </c>
      <c r="T6" s="193"/>
      <c r="V6" s="228"/>
      <c r="W6" s="374">
        <v>1</v>
      </c>
      <c r="X6" s="15" t="str">
        <f>Youth_Spc_Prjt!C7</f>
        <v>Indicate whether the youth is an Out-of-School Youth (OSY) or an In-School Youth (ISY).</v>
      </c>
      <c r="Y6" s="108">
        <f>COUNTIF(Youth_Spc_Prjt!E7:X7, "OSY")</f>
        <v>0</v>
      </c>
      <c r="Z6" s="108">
        <f>COUNTIF(Youth_Spc_Prjt!E7:X7, "ISY")</f>
        <v>0</v>
      </c>
      <c r="AA6" s="108">
        <f>Y6+Z6</f>
        <v>0</v>
      </c>
      <c r="AB6" s="193"/>
    </row>
    <row r="7" spans="1:28" ht="12.75" customHeight="1" x14ac:dyDescent="0.25">
      <c r="A7" s="194"/>
      <c r="B7" s="232" t="s">
        <v>4</v>
      </c>
      <c r="C7" s="195">
        <f>IF(($C6+$D6)&gt;0,C6/($C6+$D6),0)</f>
        <v>0</v>
      </c>
      <c r="D7" s="195">
        <f>IF(($C6+$D6)&gt;0,D6/($C6+$D6),0)</f>
        <v>0</v>
      </c>
      <c r="E7" s="196" t="s">
        <v>29</v>
      </c>
      <c r="F7" s="199"/>
      <c r="G7" s="228"/>
      <c r="H7" s="199"/>
      <c r="I7" s="232" t="s">
        <v>4</v>
      </c>
      <c r="J7" s="195">
        <f>IF(($J6+$K6)&gt;0,J6/($J6+$K6),0)</f>
        <v>0</v>
      </c>
      <c r="K7" s="195">
        <f>IF(($J6+$K6)&gt;0,K6/($J6+$K6),0)</f>
        <v>0</v>
      </c>
      <c r="L7" s="196" t="s">
        <v>29</v>
      </c>
      <c r="M7" s="193"/>
      <c r="O7" s="194"/>
      <c r="P7" s="232" t="s">
        <v>4</v>
      </c>
      <c r="Q7" s="195">
        <f>IF(($Q6+$R6)&gt;0,Q6/($Q6+$R6),0)</f>
        <v>0</v>
      </c>
      <c r="R7" s="195">
        <f>IF(($Q6+$R6)&gt;0,R6/($Q6+$R6),0)</f>
        <v>0</v>
      </c>
      <c r="S7" s="196" t="s">
        <v>29</v>
      </c>
      <c r="T7" s="193"/>
      <c r="V7" s="228"/>
      <c r="W7" s="199"/>
      <c r="X7" s="232" t="s">
        <v>4</v>
      </c>
      <c r="Y7" s="195">
        <f>IF(($Y6+$Z6)&gt;0,Y6/($Y6+$Z6),0)</f>
        <v>0</v>
      </c>
      <c r="Z7" s="195">
        <f>IF(($Y6+$Z6)&gt;0,Z6/($Y6+$Z6),0)</f>
        <v>0</v>
      </c>
      <c r="AA7" s="196" t="s">
        <v>29</v>
      </c>
      <c r="AB7" s="193"/>
    </row>
    <row r="8" spans="1:28" ht="9" customHeight="1" x14ac:dyDescent="0.25">
      <c r="A8" s="197"/>
      <c r="B8" s="16"/>
      <c r="C8" s="127"/>
      <c r="D8" s="127"/>
      <c r="E8" s="127"/>
      <c r="F8" s="199"/>
      <c r="G8" s="228"/>
      <c r="H8" s="375"/>
      <c r="I8" s="16"/>
      <c r="J8" s="234"/>
      <c r="K8" s="234"/>
      <c r="L8" s="234"/>
      <c r="M8" s="193"/>
      <c r="O8" s="197"/>
      <c r="P8" s="16"/>
      <c r="Q8" s="280"/>
      <c r="R8" s="280"/>
      <c r="S8" s="280"/>
      <c r="T8" s="193"/>
      <c r="V8" s="228"/>
      <c r="W8" s="375"/>
      <c r="X8" s="16"/>
      <c r="Y8" s="281"/>
      <c r="Z8" s="281"/>
      <c r="AA8" s="281"/>
      <c r="AB8" s="193"/>
    </row>
    <row r="9" spans="1:28" ht="9" customHeight="1" x14ac:dyDescent="0.25">
      <c r="A9" s="197"/>
      <c r="B9" s="16"/>
      <c r="C9" s="127"/>
      <c r="D9" s="127"/>
      <c r="E9" s="127"/>
      <c r="F9" s="199"/>
      <c r="G9" s="228"/>
      <c r="H9" s="375"/>
      <c r="I9" s="16"/>
      <c r="J9" s="234"/>
      <c r="K9" s="234"/>
      <c r="L9" s="234"/>
      <c r="M9" s="193"/>
      <c r="O9" s="197"/>
      <c r="P9" s="16"/>
      <c r="Q9" s="280"/>
      <c r="R9" s="280"/>
      <c r="S9" s="280"/>
      <c r="T9" s="193"/>
      <c r="V9" s="228"/>
      <c r="W9" s="375"/>
      <c r="X9" s="16"/>
      <c r="Y9" s="281"/>
      <c r="Z9" s="281"/>
      <c r="AA9" s="281"/>
      <c r="AB9" s="193"/>
    </row>
    <row r="10" spans="1:28" ht="13.5" customHeight="1" x14ac:dyDescent="0.25">
      <c r="A10" s="190"/>
      <c r="B10" s="59"/>
      <c r="C10" s="109" t="s">
        <v>1</v>
      </c>
      <c r="D10" s="109" t="s">
        <v>2</v>
      </c>
      <c r="E10" s="109" t="s">
        <v>3</v>
      </c>
      <c r="F10" s="199"/>
      <c r="G10" s="228"/>
      <c r="H10" s="191"/>
      <c r="I10" s="59"/>
      <c r="J10" s="109" t="s">
        <v>1</v>
      </c>
      <c r="K10" s="109" t="s">
        <v>2</v>
      </c>
      <c r="L10" s="109" t="s">
        <v>0</v>
      </c>
      <c r="M10" s="114" t="s">
        <v>3</v>
      </c>
      <c r="O10" s="190"/>
      <c r="P10" s="59"/>
      <c r="Q10" s="109" t="s">
        <v>1</v>
      </c>
      <c r="R10" s="109" t="s">
        <v>2</v>
      </c>
      <c r="S10" s="109" t="s">
        <v>0</v>
      </c>
      <c r="T10" s="114" t="s">
        <v>3</v>
      </c>
      <c r="V10" s="228"/>
      <c r="W10" s="191"/>
      <c r="X10" s="59"/>
      <c r="Y10" s="109" t="s">
        <v>1</v>
      </c>
      <c r="Z10" s="109" t="s">
        <v>2</v>
      </c>
      <c r="AA10" s="109" t="s">
        <v>3</v>
      </c>
      <c r="AB10" s="193"/>
    </row>
    <row r="11" spans="1:28" ht="37.5" customHeight="1" x14ac:dyDescent="0.25">
      <c r="A11" s="60">
        <f>Youth!A8</f>
        <v>2</v>
      </c>
      <c r="B11" s="15" t="str">
        <f>Youth!C8</f>
        <v xml:space="preserve">Was documentation in the case file to verify school status? (Y, N, X) </v>
      </c>
      <c r="C11" s="108">
        <f>COUNTIF(Youth!E8:BA8, "Y")</f>
        <v>0</v>
      </c>
      <c r="D11" s="108">
        <f>COUNTIF(Youth!E8:BA8, "N")</f>
        <v>0</v>
      </c>
      <c r="E11" s="108">
        <f>C11+D11</f>
        <v>0</v>
      </c>
      <c r="F11" s="199"/>
      <c r="G11" s="228"/>
      <c r="H11" s="226">
        <v>2</v>
      </c>
      <c r="I11" s="15" t="str">
        <f>Adult!C8</f>
        <v xml:space="preserve">If an Adult, was the Adult determined low income as described in the local plan and was there documentation in the file to support the low income determination? (Y, N, X) (Note: X= Low income was not applicable to the participant , participant was a Dislocated Worker or an Employed/Incumbent Worker referred by the employer). </v>
      </c>
      <c r="J11" s="108">
        <f>COUNTIF(Adult!E8:BL8, "Y")</f>
        <v>0</v>
      </c>
      <c r="K11" s="108">
        <f>COUNTIF(Adult!E8:BL8, "N")</f>
        <v>0</v>
      </c>
      <c r="L11" s="108">
        <f>COUNTIF(Adult!E8:BL8, "X")</f>
        <v>0</v>
      </c>
      <c r="M11" s="115">
        <f>K11+L11</f>
        <v>0</v>
      </c>
      <c r="O11" s="60">
        <v>2</v>
      </c>
      <c r="P11" s="15" t="str">
        <f>Adult_Spc_Prjt!C8</f>
        <v xml:space="preserve">If an Adult, was the Adult determined low income as described in the local plan and was there documentation in the file to support the low income determination? (Y, N, X) (Note: X= Low income was not applicable to the participant , participant was a Dislocated Worker or an Employed/Incumbent Worker referred by the employer). </v>
      </c>
      <c r="Q11" s="108">
        <f>COUNTIF(Adult_Spc_Prjt!E8:X8, "Y")</f>
        <v>0</v>
      </c>
      <c r="R11" s="108">
        <f>COUNTIF(Adult_Spc_Prjt!E8:X8, "N")</f>
        <v>0</v>
      </c>
      <c r="S11" s="108">
        <f>COUNTIF(Adult_Spc_Prjt!E8:X8, "X")</f>
        <v>0</v>
      </c>
      <c r="T11" s="115">
        <f>R11+S11</f>
        <v>0</v>
      </c>
      <c r="V11" s="228"/>
      <c r="W11" s="226">
        <v>2</v>
      </c>
      <c r="X11" s="15" t="str">
        <f>Youth_Spc_Prjt!C8</f>
        <v xml:space="preserve">Was documentation in the case file to verify school status? (Y, N, X) </v>
      </c>
      <c r="Y11" s="108">
        <f>COUNTIF(Youth_Spc_Prjt!E8:X8, "Y")</f>
        <v>0</v>
      </c>
      <c r="Z11" s="108">
        <f>COUNTIF(Youth_Spc_Prjt!E8:X8, "N")</f>
        <v>0</v>
      </c>
      <c r="AA11" s="108">
        <f>Y11+Z11</f>
        <v>0</v>
      </c>
      <c r="AB11" s="193"/>
    </row>
    <row r="12" spans="1:28" ht="13.2" x14ac:dyDescent="0.25">
      <c r="A12" s="112"/>
      <c r="B12" s="119" t="s">
        <v>4</v>
      </c>
      <c r="C12" s="195">
        <f>IF(($C11+$D11)&gt;0,C11/($C11+$D11),0)</f>
        <v>0</v>
      </c>
      <c r="D12" s="195">
        <f>IF(($C11+$D11)&gt;0,D11/($C11+$D11),0)</f>
        <v>0</v>
      </c>
      <c r="E12" s="196" t="s">
        <v>29</v>
      </c>
      <c r="F12" s="199"/>
      <c r="G12" s="228"/>
      <c r="H12" s="3"/>
      <c r="I12" s="119" t="s">
        <v>4</v>
      </c>
      <c r="J12" s="195">
        <f>IF(($J11+$K11)&gt;0,J11/($J11+$K11),0)</f>
        <v>0</v>
      </c>
      <c r="K12" s="195">
        <f>IF(($J11+$K11)&gt;0,K11/($J11+$K11),0)</f>
        <v>0</v>
      </c>
      <c r="L12" s="196" t="s">
        <v>29</v>
      </c>
      <c r="M12" s="204" t="s">
        <v>29</v>
      </c>
      <c r="O12" s="112"/>
      <c r="P12" s="119" t="s">
        <v>4</v>
      </c>
      <c r="Q12" s="195">
        <f>IF(($Q11+$R11)&gt;0,Q11/($Q11+$R11),0)</f>
        <v>0</v>
      </c>
      <c r="R12" s="195">
        <f>IF(($Q11+$R11)&gt;0,R11/($Q11+$R11),0)</f>
        <v>0</v>
      </c>
      <c r="S12" s="196" t="s">
        <v>29</v>
      </c>
      <c r="T12" s="204" t="s">
        <v>29</v>
      </c>
      <c r="V12" s="228"/>
      <c r="W12" s="3"/>
      <c r="X12" s="119" t="s">
        <v>4</v>
      </c>
      <c r="Y12" s="195">
        <f>IF(($Y11+$Z11)&gt;0,Y11/($Y11+$Z11),0)</f>
        <v>0</v>
      </c>
      <c r="Z12" s="195">
        <f>IF(($Y11+$Z11)&gt;0,Z11/($Y11+$Z11),0)</f>
        <v>0</v>
      </c>
      <c r="AA12" s="196" t="s">
        <v>29</v>
      </c>
      <c r="AB12" s="193"/>
    </row>
    <row r="13" spans="1:28" ht="13.2" x14ac:dyDescent="0.25">
      <c r="A13" s="112"/>
      <c r="B13" s="116"/>
      <c r="C13" s="198"/>
      <c r="D13" s="199"/>
      <c r="E13" s="199"/>
      <c r="F13" s="199"/>
      <c r="G13" s="228"/>
      <c r="H13" s="3"/>
      <c r="I13" s="116"/>
      <c r="J13" s="198"/>
      <c r="K13" s="199"/>
      <c r="L13" s="199"/>
      <c r="M13" s="193"/>
      <c r="O13" s="112"/>
      <c r="P13" s="116"/>
      <c r="Q13" s="198"/>
      <c r="R13" s="199"/>
      <c r="S13" s="199"/>
      <c r="T13" s="193"/>
      <c r="V13" s="228"/>
      <c r="W13" s="3"/>
      <c r="X13" s="116" t="s">
        <v>208</v>
      </c>
      <c r="Y13" s="198"/>
      <c r="Z13" s="199"/>
      <c r="AA13" s="199"/>
      <c r="AB13" s="193"/>
    </row>
    <row r="14" spans="1:28" x14ac:dyDescent="0.25">
      <c r="A14" s="112"/>
      <c r="B14" s="116"/>
      <c r="C14" s="200"/>
      <c r="D14" s="200"/>
      <c r="E14" s="200"/>
      <c r="F14" s="127"/>
      <c r="G14" s="228"/>
      <c r="H14" s="3"/>
      <c r="I14" s="116"/>
      <c r="J14" s="200"/>
      <c r="K14" s="200"/>
      <c r="L14" s="200"/>
      <c r="M14" s="201"/>
      <c r="O14" s="112"/>
      <c r="P14" s="116"/>
      <c r="Q14" s="200"/>
      <c r="R14" s="200"/>
      <c r="S14" s="200"/>
      <c r="T14" s="201"/>
      <c r="V14" s="228"/>
      <c r="W14" s="3"/>
      <c r="X14" s="116"/>
      <c r="Y14" s="200"/>
      <c r="Z14" s="200"/>
      <c r="AA14" s="200"/>
      <c r="AB14" s="201"/>
    </row>
    <row r="15" spans="1:28" x14ac:dyDescent="0.25">
      <c r="A15" s="113"/>
      <c r="B15" s="17"/>
      <c r="C15" s="109" t="s">
        <v>1</v>
      </c>
      <c r="D15" s="109" t="s">
        <v>2</v>
      </c>
      <c r="E15" s="109" t="s">
        <v>3</v>
      </c>
      <c r="F15" s="216"/>
      <c r="G15" s="228"/>
      <c r="H15" s="376"/>
      <c r="I15" s="17"/>
      <c r="J15" s="109" t="s">
        <v>1</v>
      </c>
      <c r="K15" s="109" t="s">
        <v>2</v>
      </c>
      <c r="L15" s="109" t="s">
        <v>0</v>
      </c>
      <c r="M15" s="114" t="s">
        <v>3</v>
      </c>
      <c r="O15" s="113"/>
      <c r="P15" s="17"/>
      <c r="Q15" s="109" t="s">
        <v>1</v>
      </c>
      <c r="R15" s="109" t="s">
        <v>2</v>
      </c>
      <c r="S15" s="109" t="s">
        <v>0</v>
      </c>
      <c r="T15" s="114" t="s">
        <v>3</v>
      </c>
      <c r="V15" s="228"/>
      <c r="W15" s="376"/>
      <c r="X15" s="17"/>
      <c r="Y15" s="109" t="s">
        <v>1</v>
      </c>
      <c r="Z15" s="109" t="s">
        <v>2</v>
      </c>
      <c r="AA15" s="109" t="s">
        <v>3</v>
      </c>
      <c r="AB15" s="202"/>
    </row>
    <row r="16" spans="1:28" ht="39.75" customHeight="1" x14ac:dyDescent="0.25">
      <c r="A16" s="60">
        <f>Youth!A9</f>
        <v>3</v>
      </c>
      <c r="B16" s="15" t="str">
        <f>Youth!C9</f>
        <v xml:space="preserve">Was documentation in the case file to support the federal or local barrier(s) entered in the MIS? (Y, N) (Note: A barrier is required for all youth).   </v>
      </c>
      <c r="C16" s="108">
        <f>COUNTIF(Youth!E9:BA9, "Y")</f>
        <v>0</v>
      </c>
      <c r="D16" s="108">
        <f>COUNTIF(Youth!E9:BA9, "N")</f>
        <v>0</v>
      </c>
      <c r="E16" s="108">
        <f>C16+D16</f>
        <v>0</v>
      </c>
      <c r="F16" s="216"/>
      <c r="G16" s="228"/>
      <c r="H16" s="226">
        <v>3</v>
      </c>
      <c r="I16" s="15" t="str">
        <f>Adult!C9</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J16" s="108">
        <f>COUNTIF(Adult!E9:BL9, "Y")</f>
        <v>0</v>
      </c>
      <c r="K16" s="108">
        <f>COUNTIF(Adult!E9:BL9, "N")</f>
        <v>0</v>
      </c>
      <c r="L16" s="108">
        <f>COUNTIF(Adult!E9:BL9, "X")</f>
        <v>0</v>
      </c>
      <c r="M16" s="115">
        <f>K16+L16</f>
        <v>0</v>
      </c>
      <c r="O16" s="60">
        <v>3</v>
      </c>
      <c r="P16" s="15" t="str">
        <f>Adult_Spc_Prjt!C9</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Q16" s="108">
        <f>COUNTIF(Adult_Spc_Prjt!E9:X9, "Y")</f>
        <v>0</v>
      </c>
      <c r="R16" s="108">
        <f>COUNTIF(Adult_Spc_Prjt!E9:X9, "N")</f>
        <v>0</v>
      </c>
      <c r="S16" s="108">
        <f>COUNTIF(Adult_Spc_Prjt!E9:X9, "X")</f>
        <v>0</v>
      </c>
      <c r="T16" s="115">
        <f>R16+S16</f>
        <v>0</v>
      </c>
      <c r="V16" s="228"/>
      <c r="W16" s="226">
        <v>3</v>
      </c>
      <c r="X16" s="15" t="str">
        <f>Youth_Spc_Prjt!C9</f>
        <v xml:space="preserve">Was documentation in the case file to support the federal or local barrier(s) entered in the MIS? (Y, N) (Note: A barrier is required for all youth).   </v>
      </c>
      <c r="Y16" s="108">
        <f>COUNTIF(Youth_Spc_Prjt!E9:X9, "Y")</f>
        <v>0</v>
      </c>
      <c r="Z16" s="108">
        <f>COUNTIF(Youth_Spc_Prjt!E9:X9, "N")</f>
        <v>0</v>
      </c>
      <c r="AA16" s="108">
        <f>Y16+Z16</f>
        <v>0</v>
      </c>
      <c r="AB16" s="202"/>
    </row>
    <row r="17" spans="1:28" x14ac:dyDescent="0.25">
      <c r="A17" s="112"/>
      <c r="B17" s="119" t="s">
        <v>4</v>
      </c>
      <c r="C17" s="195">
        <f>IF(($C16+$D16)&gt;0,C16/($C16+$D16),0)</f>
        <v>0</v>
      </c>
      <c r="D17" s="195">
        <f>IF(($C16+$D16)&gt;0,D16/($C16+$D16),0)</f>
        <v>0</v>
      </c>
      <c r="E17" s="196" t="s">
        <v>29</v>
      </c>
      <c r="F17" s="216"/>
      <c r="G17" s="228"/>
      <c r="H17" s="3"/>
      <c r="I17" s="119" t="s">
        <v>4</v>
      </c>
      <c r="J17" s="195">
        <f>IF(($J16+$K16)&gt;0,J16/($J16+$K16),0)</f>
        <v>0</v>
      </c>
      <c r="K17" s="195">
        <f>IF(($J16+$K16)&gt;0,K16/($J16+$K16),0)</f>
        <v>0</v>
      </c>
      <c r="L17" s="196" t="s">
        <v>29</v>
      </c>
      <c r="M17" s="204" t="s">
        <v>29</v>
      </c>
      <c r="O17" s="112"/>
      <c r="P17" s="119" t="s">
        <v>4</v>
      </c>
      <c r="Q17" s="195">
        <f>IF(($Q16+$R16)&gt;0,Q16/($Q16+$R16),0)</f>
        <v>0</v>
      </c>
      <c r="R17" s="195">
        <f>IF(($Q16+$R16)&gt;0,R16/($Q16+$R16),0)</f>
        <v>0</v>
      </c>
      <c r="S17" s="196" t="s">
        <v>29</v>
      </c>
      <c r="T17" s="204" t="s">
        <v>29</v>
      </c>
      <c r="V17" s="228"/>
      <c r="W17" s="3"/>
      <c r="X17" s="119" t="s">
        <v>4</v>
      </c>
      <c r="Y17" s="195">
        <f>IF(($Y16+$Z16)&gt;0,Y16/($Y16+$Z16),0)</f>
        <v>0</v>
      </c>
      <c r="Z17" s="195">
        <f>IF(($Y16+$Z16)&gt;0,Z16/($Y16+$Z16),0)</f>
        <v>0</v>
      </c>
      <c r="AA17" s="196" t="s">
        <v>29</v>
      </c>
      <c r="AB17" s="202"/>
    </row>
    <row r="18" spans="1:28" x14ac:dyDescent="0.25">
      <c r="A18" s="112"/>
      <c r="B18" s="116"/>
      <c r="C18" s="198"/>
      <c r="D18" s="198"/>
      <c r="E18" s="127"/>
      <c r="F18" s="198"/>
      <c r="G18" s="228"/>
      <c r="H18" s="3"/>
      <c r="I18" s="116"/>
      <c r="J18" s="198"/>
      <c r="K18" s="198"/>
      <c r="L18" s="234"/>
      <c r="M18" s="203"/>
      <c r="O18" s="112"/>
      <c r="P18" s="116"/>
      <c r="Q18" s="198"/>
      <c r="R18" s="198"/>
      <c r="S18" s="280"/>
      <c r="T18" s="203"/>
      <c r="V18" s="228"/>
      <c r="W18" s="3"/>
      <c r="X18" s="116"/>
      <c r="Y18" s="198"/>
      <c r="Z18" s="198"/>
      <c r="AA18" s="281"/>
      <c r="AB18" s="203"/>
    </row>
    <row r="19" spans="1:28" x14ac:dyDescent="0.25">
      <c r="A19" s="112"/>
      <c r="B19" s="116"/>
      <c r="C19" s="198"/>
      <c r="D19" s="198"/>
      <c r="E19" s="198"/>
      <c r="F19" s="127"/>
      <c r="G19" s="228"/>
      <c r="H19" s="3"/>
      <c r="I19" s="116"/>
      <c r="J19" s="198"/>
      <c r="K19" s="198"/>
      <c r="L19" s="198"/>
      <c r="M19" s="201"/>
      <c r="O19" s="112"/>
      <c r="P19" s="116"/>
      <c r="Q19" s="198"/>
      <c r="R19" s="198"/>
      <c r="S19" s="198"/>
      <c r="T19" s="201"/>
      <c r="V19" s="228"/>
      <c r="W19" s="3"/>
      <c r="X19" s="116"/>
      <c r="Y19" s="198"/>
      <c r="Z19" s="198"/>
      <c r="AA19" s="198"/>
      <c r="AB19" s="201"/>
    </row>
    <row r="20" spans="1:28" x14ac:dyDescent="0.25">
      <c r="A20" s="113"/>
      <c r="B20" s="17"/>
      <c r="C20" s="109" t="s">
        <v>1</v>
      </c>
      <c r="D20" s="109" t="s">
        <v>2</v>
      </c>
      <c r="E20" s="109" t="s">
        <v>3</v>
      </c>
      <c r="F20" s="191"/>
      <c r="G20" s="228"/>
      <c r="H20" s="376"/>
      <c r="I20" s="17"/>
      <c r="J20" s="109" t="s">
        <v>1</v>
      </c>
      <c r="K20" s="109" t="s">
        <v>2</v>
      </c>
      <c r="L20" s="109" t="s">
        <v>0</v>
      </c>
      <c r="M20" s="114" t="s">
        <v>3</v>
      </c>
      <c r="O20" s="113"/>
      <c r="P20" s="17"/>
      <c r="Q20" s="109" t="s">
        <v>1</v>
      </c>
      <c r="R20" s="109" t="s">
        <v>2</v>
      </c>
      <c r="S20" s="109" t="s">
        <v>0</v>
      </c>
      <c r="T20" s="114" t="s">
        <v>3</v>
      </c>
      <c r="V20" s="228"/>
      <c r="W20" s="376"/>
      <c r="X20" s="17"/>
      <c r="Y20" s="109" t="s">
        <v>1</v>
      </c>
      <c r="Z20" s="109" t="s">
        <v>2</v>
      </c>
      <c r="AA20" s="109" t="s">
        <v>3</v>
      </c>
      <c r="AB20" s="192"/>
    </row>
    <row r="21" spans="1:28" ht="61.5" customHeight="1" x14ac:dyDescent="0.25">
      <c r="A21" s="60">
        <f>Youth!A10</f>
        <v>4</v>
      </c>
      <c r="B21" s="15" t="str">
        <f>Youth!C10</f>
        <v>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(Y, N, X) )  Note: Low income determination is not required if the participant is an OSY and meets one or more of the barriers listed in WIOA Sec. 129 (a)(1)(B) .</v>
      </c>
      <c r="C21" s="108">
        <f>COUNTIF(Youth!E10:BA10, "Y")</f>
        <v>0</v>
      </c>
      <c r="D21" s="108">
        <f>COUNTIF(Youth!E10:BB10, "N")</f>
        <v>0</v>
      </c>
      <c r="E21" s="117">
        <f>C21+D21</f>
        <v>0</v>
      </c>
      <c r="F21" s="217"/>
      <c r="G21" s="228"/>
      <c r="H21" s="226">
        <v>4</v>
      </c>
      <c r="I21" s="15" t="str">
        <f>Adult!C10</f>
        <v xml:space="preserve">Was documentation in the case file that the participant was 18 years of age or older at registration? (Y, N).  (Note: If  DW, participant does not have to be 18; however, determination of age must be documented). </v>
      </c>
      <c r="J21" s="108">
        <f>COUNTIF(Adult!E10:BL10, "Y")</f>
        <v>0</v>
      </c>
      <c r="K21" s="108">
        <f>COUNTIF(Adult!E10:BL10, "N")</f>
        <v>0</v>
      </c>
      <c r="L21" s="108">
        <f>COUNTIF(Adult!E10:BL10, "X")</f>
        <v>0</v>
      </c>
      <c r="M21" s="115">
        <f>K21+L21</f>
        <v>0</v>
      </c>
      <c r="O21" s="60">
        <v>4</v>
      </c>
      <c r="P21" s="15" t="str">
        <f>Adult_Spc_Prjt!C10</f>
        <v xml:space="preserve">Was documentation in the case file that the participant was 18 years of age or older at registration? (Y, N).  (Note: If  DW, participant does not have to be 18; however, determination of age must be documented). </v>
      </c>
      <c r="Q21" s="108">
        <f>COUNTIF(Adult_Spc_Prjt!E10:X10, "Y")</f>
        <v>0</v>
      </c>
      <c r="R21" s="108">
        <f>COUNTIF(Adult_Spc_Prjt!E10:X10, "N")</f>
        <v>0</v>
      </c>
      <c r="S21" s="108">
        <f>COUNTIF(Adult_Spc_Prjt!E10:X10, "X")</f>
        <v>0</v>
      </c>
      <c r="T21" s="115">
        <f>R21+S21</f>
        <v>0</v>
      </c>
      <c r="V21" s="228"/>
      <c r="W21" s="226">
        <v>4</v>
      </c>
      <c r="X21" s="15" t="str">
        <f>Youth_Spc_Prjt!C10</f>
        <v>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(Y, N, X) )  Note: Low income determination is not required if the participant is an OSY and meets one or more of the barriers listed in WIOA Sec. 129 (a)(1)(B) .</v>
      </c>
      <c r="Y21" s="108">
        <f>COUNTIF(Youth_Spc_Prjt!E10:X10, "Y")</f>
        <v>0</v>
      </c>
      <c r="Z21" s="108">
        <f>COUNTIF(Youth_Spc_Prjt!E10:X10, "N")</f>
        <v>0</v>
      </c>
      <c r="AA21" s="117">
        <f>Y21+Z21</f>
        <v>0</v>
      </c>
      <c r="AB21" s="285"/>
    </row>
    <row r="22" spans="1:28" x14ac:dyDescent="0.25">
      <c r="A22" s="112"/>
      <c r="B22" s="119" t="s">
        <v>4</v>
      </c>
      <c r="C22" s="195">
        <f>IF(($C21+$D21)&gt;0,C21/($C21+$D21),0)</f>
        <v>0</v>
      </c>
      <c r="D22" s="195">
        <f>IF(($C21+$D21)&gt;0,D21/($C21+$D21),0)</f>
        <v>0</v>
      </c>
      <c r="E22" s="196" t="s">
        <v>29</v>
      </c>
      <c r="F22" s="191"/>
      <c r="G22" s="228"/>
      <c r="H22" s="3"/>
      <c r="I22" s="119" t="s">
        <v>4</v>
      </c>
      <c r="J22" s="195">
        <f>IF(($J21+$K21)&gt;0,J21/($J21+$K21),0)</f>
        <v>0</v>
      </c>
      <c r="K22" s="195">
        <f>IF(($J21+$K21)&gt;0,K21/($J21+$K21),0)</f>
        <v>0</v>
      </c>
      <c r="L22" s="196" t="s">
        <v>29</v>
      </c>
      <c r="M22" s="204" t="s">
        <v>29</v>
      </c>
      <c r="O22" s="112"/>
      <c r="P22" s="119" t="s">
        <v>4</v>
      </c>
      <c r="Q22" s="195">
        <f>IF(($Q21+$R21)&gt;0,Q21/($Q21+$R21),0)</f>
        <v>0</v>
      </c>
      <c r="R22" s="195">
        <f>IF(($Q21+$R21)&gt;0,R21/($Q21+$R21),0)</f>
        <v>0</v>
      </c>
      <c r="S22" s="196" t="s">
        <v>29</v>
      </c>
      <c r="T22" s="204" t="s">
        <v>29</v>
      </c>
      <c r="V22" s="228"/>
      <c r="W22" s="3"/>
      <c r="X22" s="119" t="s">
        <v>4</v>
      </c>
      <c r="Y22" s="195">
        <f>IF(($Y21+$Z21)&gt;0,Y21/($Y21+$Z21),0)</f>
        <v>0</v>
      </c>
      <c r="Z22" s="195">
        <f>IF(($Y21+$Z21)&gt;0,Z21/($Y21+$Z21),0)</f>
        <v>0</v>
      </c>
      <c r="AA22" s="196" t="s">
        <v>29</v>
      </c>
      <c r="AB22" s="192"/>
    </row>
    <row r="23" spans="1:28" x14ac:dyDescent="0.25">
      <c r="A23" s="112"/>
      <c r="B23" s="116"/>
      <c r="C23" s="198"/>
      <c r="D23" s="198"/>
      <c r="E23" s="198"/>
      <c r="F23" s="216"/>
      <c r="G23" s="228"/>
      <c r="H23" s="3"/>
      <c r="I23" s="116"/>
      <c r="J23" s="198"/>
      <c r="K23" s="198"/>
      <c r="L23" s="198"/>
      <c r="M23" s="202"/>
      <c r="O23" s="112"/>
      <c r="P23" s="116"/>
      <c r="Q23" s="198"/>
      <c r="R23" s="198"/>
      <c r="S23" s="198"/>
      <c r="T23" s="202"/>
      <c r="V23" s="228"/>
      <c r="W23" s="3"/>
      <c r="X23" s="116"/>
      <c r="Y23" s="198"/>
      <c r="Z23" s="198"/>
      <c r="AA23" s="198"/>
      <c r="AB23" s="202"/>
    </row>
    <row r="24" spans="1:28" x14ac:dyDescent="0.25">
      <c r="A24" s="112"/>
      <c r="B24" s="116"/>
      <c r="C24" s="198"/>
      <c r="D24" s="198"/>
      <c r="E24" s="198"/>
      <c r="F24" s="216"/>
      <c r="G24" s="228"/>
      <c r="H24" s="3"/>
      <c r="I24" s="116"/>
      <c r="J24" s="198"/>
      <c r="K24" s="198"/>
      <c r="L24" s="198"/>
      <c r="M24" s="202"/>
      <c r="O24" s="112"/>
      <c r="P24" s="116"/>
      <c r="Q24" s="198"/>
      <c r="R24" s="198"/>
      <c r="S24" s="198"/>
      <c r="T24" s="202"/>
      <c r="V24" s="228"/>
      <c r="W24" s="3"/>
      <c r="X24" s="116"/>
      <c r="Y24" s="198"/>
      <c r="Z24" s="198"/>
      <c r="AA24" s="198"/>
      <c r="AB24" s="202"/>
    </row>
    <row r="25" spans="1:28" x14ac:dyDescent="0.25">
      <c r="A25" s="113"/>
      <c r="B25" s="17"/>
      <c r="C25" s="109" t="s">
        <v>1</v>
      </c>
      <c r="D25" s="109" t="s">
        <v>2</v>
      </c>
      <c r="E25" s="109" t="s">
        <v>0</v>
      </c>
      <c r="F25" s="218" t="s">
        <v>3</v>
      </c>
      <c r="G25" s="228"/>
      <c r="H25" s="376"/>
      <c r="I25" s="17"/>
      <c r="J25" s="109" t="s">
        <v>1</v>
      </c>
      <c r="K25" s="109" t="s">
        <v>2</v>
      </c>
      <c r="L25" s="109" t="s">
        <v>0</v>
      </c>
      <c r="M25" s="114" t="s">
        <v>3</v>
      </c>
      <c r="O25" s="113"/>
      <c r="P25" s="17"/>
      <c r="Q25" s="109" t="s">
        <v>1</v>
      </c>
      <c r="R25" s="109" t="s">
        <v>2</v>
      </c>
      <c r="S25" s="109" t="s">
        <v>0</v>
      </c>
      <c r="T25" s="114" t="s">
        <v>3</v>
      </c>
      <c r="V25" s="228"/>
      <c r="W25" s="376"/>
      <c r="X25" s="17"/>
      <c r="Y25" s="109" t="s">
        <v>1</v>
      </c>
      <c r="Z25" s="109" t="s">
        <v>2</v>
      </c>
      <c r="AA25" s="109" t="s">
        <v>0</v>
      </c>
      <c r="AB25" s="114" t="s">
        <v>3</v>
      </c>
    </row>
    <row r="26" spans="1:28" ht="32.25" customHeight="1" x14ac:dyDescent="0.25">
      <c r="A26" s="60">
        <f>Youth!A11</f>
        <v>5</v>
      </c>
      <c r="B26" s="15" t="str">
        <f>Youth!C11</f>
        <v xml:space="preserve">If "X" to #4, was the participant determined eligible under the 5% exception criteria and was documentation in the case file to support this program eligibility?  (Y, N, X).  </v>
      </c>
      <c r="C26" s="108">
        <f>COUNTIF(Youth!E11:BA11, "Y")</f>
        <v>0</v>
      </c>
      <c r="D26" s="108">
        <f>COUNTIF(Youth!E11:BA11, "N")</f>
        <v>0</v>
      </c>
      <c r="E26" s="108">
        <f>COUNTIF(Youth!E11:BB11, "X")</f>
        <v>0</v>
      </c>
      <c r="F26" s="219">
        <f>C26+D26+E26</f>
        <v>0</v>
      </c>
      <c r="G26" s="228"/>
      <c r="H26" s="226">
        <v>5</v>
      </c>
      <c r="I26" s="15" t="str">
        <f>Adult!C11</f>
        <v>Was documentation in the case file of U.S. citizenship or authorization to work in the U.S.? (Y, N).</v>
      </c>
      <c r="J26" s="108">
        <f>COUNTIF(Adult!E11:BL11, "Y")</f>
        <v>0</v>
      </c>
      <c r="K26" s="108">
        <f>COUNTIF(Adult!E11:BL11, "N")</f>
        <v>0</v>
      </c>
      <c r="L26" s="108">
        <f>COUNTIF(Adult!E11:BL11, "X")</f>
        <v>0</v>
      </c>
      <c r="M26" s="118">
        <f>J26+K26+L26</f>
        <v>0</v>
      </c>
      <c r="O26" s="60">
        <v>5</v>
      </c>
      <c r="P26" s="15" t="str">
        <f>Adult_Spc_Prjt!C11</f>
        <v>Was documentation in the case file of U.S. citizenship or authorization to work in the U.S.? (Y, N).</v>
      </c>
      <c r="Q26" s="108">
        <f>COUNTIF(Adult_Spc_Prjt!E11:X11, "Y")</f>
        <v>0</v>
      </c>
      <c r="R26" s="108">
        <f>COUNTIF(Adult_Spc_Prjt!E11:X11, "N")</f>
        <v>0</v>
      </c>
      <c r="S26" s="108">
        <f>COUNTIF(Adult_Spc_Prjt!E11:X11, "X")</f>
        <v>0</v>
      </c>
      <c r="T26" s="118">
        <f>Q26+R26+S26</f>
        <v>0</v>
      </c>
      <c r="V26" s="228"/>
      <c r="W26" s="226">
        <v>5</v>
      </c>
      <c r="X26" s="15" t="str">
        <f>Youth_Spc_Prjt!C11</f>
        <v xml:space="preserve">If "X" to #4, was the participant determined eligible under the 5% exception criteria and was documentation in the case file to support this program eligibility?  (Y, N, X).  </v>
      </c>
      <c r="Y26" s="108">
        <f>COUNTIF(Youth_Spc_Prjt!E11:X11, "Y")</f>
        <v>0</v>
      </c>
      <c r="Z26" s="108">
        <f>COUNTIF(Youth_Spc_Prjt!E11:X11, "N")</f>
        <v>0</v>
      </c>
      <c r="AA26" s="108">
        <f>COUNTIF(Youth_Spc_Prjt!E11:X11, "X")</f>
        <v>0</v>
      </c>
      <c r="AB26" s="118">
        <f>Y26+Z26+AA26</f>
        <v>0</v>
      </c>
    </row>
    <row r="27" spans="1:28" x14ac:dyDescent="0.25">
      <c r="A27" s="112"/>
      <c r="B27" s="119" t="s">
        <v>4</v>
      </c>
      <c r="C27" s="195">
        <f>IF(($C26+$D26)&gt;0,C26/($C26+$D26),0)</f>
        <v>0</v>
      </c>
      <c r="D27" s="195">
        <f>IF(($C26+$D26)&gt;0,D26/($C26+$D26),0)</f>
        <v>0</v>
      </c>
      <c r="E27" s="196" t="s">
        <v>29</v>
      </c>
      <c r="F27" s="220" t="s">
        <v>29</v>
      </c>
      <c r="G27" s="228"/>
      <c r="H27" s="3"/>
      <c r="I27" s="119" t="s">
        <v>4</v>
      </c>
      <c r="J27" s="195">
        <f>IF(($J26+$K26)&gt;0,J26/($J26+$K26),0)</f>
        <v>0</v>
      </c>
      <c r="K27" s="195">
        <f>IF(($J26+$K26)&gt;0,K26/($J26+$K26),0)</f>
        <v>0</v>
      </c>
      <c r="L27" s="196" t="s">
        <v>29</v>
      </c>
      <c r="M27" s="204" t="s">
        <v>29</v>
      </c>
      <c r="O27" s="112"/>
      <c r="P27" s="119" t="s">
        <v>4</v>
      </c>
      <c r="Q27" s="195">
        <f>IF(($Q26+$R26)&gt;0,Q26/($Q26+$R26),0)</f>
        <v>0</v>
      </c>
      <c r="R27" s="195">
        <f>IF(($Q26+$R26)&gt;0,R26/($Q26+$R26),0)</f>
        <v>0</v>
      </c>
      <c r="S27" s="196" t="s">
        <v>29</v>
      </c>
      <c r="T27" s="204" t="s">
        <v>29</v>
      </c>
      <c r="V27" s="228"/>
      <c r="W27" s="3"/>
      <c r="X27" s="119" t="s">
        <v>4</v>
      </c>
      <c r="Y27" s="195">
        <f>IF(($Y26+$Z26)&gt;0,Y26/($Y26+$Z26),0)</f>
        <v>0</v>
      </c>
      <c r="Z27" s="195">
        <f>IF(($Y26+$Z26)&gt;0,Z26/($Y26+$Z26),0)</f>
        <v>0</v>
      </c>
      <c r="AA27" s="196" t="s">
        <v>29</v>
      </c>
      <c r="AB27" s="204" t="s">
        <v>29</v>
      </c>
    </row>
    <row r="28" spans="1:28" x14ac:dyDescent="0.25">
      <c r="A28" s="112"/>
      <c r="B28" s="116"/>
      <c r="C28" s="198"/>
      <c r="D28" s="198"/>
      <c r="E28" s="198"/>
      <c r="F28" s="216"/>
      <c r="G28" s="228"/>
      <c r="H28" s="3"/>
      <c r="I28" s="116"/>
      <c r="J28" s="198"/>
      <c r="K28" s="198"/>
      <c r="L28" s="198"/>
      <c r="M28" s="202"/>
      <c r="O28" s="112"/>
      <c r="P28" s="116"/>
      <c r="Q28" s="198"/>
      <c r="R28" s="198"/>
      <c r="S28" s="198"/>
      <c r="T28" s="202"/>
      <c r="V28" s="228"/>
      <c r="W28" s="3"/>
      <c r="X28" s="116"/>
      <c r="Y28" s="198"/>
      <c r="Z28" s="198"/>
      <c r="AA28" s="198"/>
      <c r="AB28" s="202"/>
    </row>
    <row r="29" spans="1:28" x14ac:dyDescent="0.25">
      <c r="A29" s="112"/>
      <c r="B29" s="116"/>
      <c r="C29" s="198"/>
      <c r="D29" s="198"/>
      <c r="E29" s="127"/>
      <c r="F29" s="198"/>
      <c r="G29" s="228"/>
      <c r="H29" s="3"/>
      <c r="I29" s="116"/>
      <c r="J29" s="198"/>
      <c r="K29" s="198"/>
      <c r="L29" s="234"/>
      <c r="M29" s="203"/>
      <c r="O29" s="112"/>
      <c r="P29" s="116"/>
      <c r="Q29" s="198"/>
      <c r="R29" s="198"/>
      <c r="S29" s="280"/>
      <c r="T29" s="203"/>
      <c r="V29" s="228"/>
      <c r="W29" s="3"/>
      <c r="X29" s="116"/>
      <c r="Y29" s="198"/>
      <c r="Z29" s="198"/>
      <c r="AA29" s="281"/>
      <c r="AB29" s="203"/>
    </row>
    <row r="30" spans="1:28" x14ac:dyDescent="0.25">
      <c r="A30" s="112"/>
      <c r="B30" s="116"/>
      <c r="C30" s="109" t="s">
        <v>1</v>
      </c>
      <c r="D30" s="109" t="s">
        <v>2</v>
      </c>
      <c r="E30" s="109" t="s">
        <v>0</v>
      </c>
      <c r="F30" s="218" t="s">
        <v>3</v>
      </c>
      <c r="G30" s="228"/>
      <c r="H30" s="3"/>
      <c r="I30" s="116"/>
      <c r="J30" s="109" t="s">
        <v>1</v>
      </c>
      <c r="K30" s="109" t="s">
        <v>2</v>
      </c>
      <c r="L30" s="109" t="s">
        <v>0</v>
      </c>
      <c r="M30" s="114" t="s">
        <v>3</v>
      </c>
      <c r="O30" s="112"/>
      <c r="P30" s="116"/>
      <c r="Q30" s="109" t="s">
        <v>1</v>
      </c>
      <c r="R30" s="109" t="s">
        <v>2</v>
      </c>
      <c r="S30" s="109" t="s">
        <v>0</v>
      </c>
      <c r="T30" s="114" t="s">
        <v>3</v>
      </c>
      <c r="V30" s="228"/>
      <c r="W30" s="3"/>
      <c r="X30" s="116"/>
      <c r="Y30" s="109" t="s">
        <v>1</v>
      </c>
      <c r="Z30" s="109" t="s">
        <v>2</v>
      </c>
      <c r="AA30" s="109" t="s">
        <v>0</v>
      </c>
      <c r="AB30" s="114" t="s">
        <v>3</v>
      </c>
    </row>
    <row r="31" spans="1:28" ht="39" customHeight="1" x14ac:dyDescent="0.25">
      <c r="A31" s="60">
        <f>Youth!A12</f>
        <v>6</v>
      </c>
      <c r="B31" s="15" t="str">
        <f>Youth!C12</f>
        <v>Was documentation of age in the case file? (Y, N). (Note: In-School youth must be 14-21 and Out-Of-School youth must be 16-24 years of age).</v>
      </c>
      <c r="C31" s="108">
        <f>COUNTIF(Youth!E12:BA12, "Y")</f>
        <v>0</v>
      </c>
      <c r="D31" s="108">
        <f>COUNTIF(Youth!E12:BA12, "N")</f>
        <v>0</v>
      </c>
      <c r="E31" s="108">
        <f>COUNTIF(Youth!E12:BB12, "X")</f>
        <v>0</v>
      </c>
      <c r="F31" s="221">
        <f>C31+D31+E31</f>
        <v>0</v>
      </c>
      <c r="G31" s="228"/>
      <c r="H31" s="226">
        <v>6</v>
      </c>
      <c r="I31" s="15" t="str">
        <f>Adult!C12</f>
        <v xml:space="preserve">If required, was documentation in the case file of Selective Service Registration or an allowable exemption? (Y, N, X) (Note: X= exempt from selective service registration) (Note: Federal requirement for males born on or after January 1, 1960).  </v>
      </c>
      <c r="J31" s="108">
        <f>COUNTIF(Adult!E12:BL12, "Y")</f>
        <v>0</v>
      </c>
      <c r="K31" s="108">
        <f>COUNTIF(Adult!E12:BL12, "N")</f>
        <v>0</v>
      </c>
      <c r="L31" s="108">
        <f>COUNTIF(Adult!E11:BL12,"X")</f>
        <v>0</v>
      </c>
      <c r="M31" s="115">
        <f>J31+K31+L31</f>
        <v>0</v>
      </c>
      <c r="O31" s="60">
        <v>6</v>
      </c>
      <c r="P31" s="15" t="str">
        <f>Adult_Spc_Prjt!C12</f>
        <v xml:space="preserve">If required, was documentation in the case file of Selective Service Registration or an allowable exemption? (Y, N, X) (Note: X= exempt from selective service registration) (Note: Federal requirement for males born on or after January 1, 1960).  </v>
      </c>
      <c r="Q31" s="108">
        <f>COUNTIF(Adult_Spc_Prjt!E12:X12, "Y")</f>
        <v>0</v>
      </c>
      <c r="R31" s="108">
        <f>COUNTIF(Adult_Spc_Prjt!E12:X12, "N")</f>
        <v>0</v>
      </c>
      <c r="S31" s="108">
        <f>COUNTIF(Adult_Spc_Prjt!E12:X12, "X")</f>
        <v>0</v>
      </c>
      <c r="T31" s="115">
        <f>Q31+R31+S31</f>
        <v>0</v>
      </c>
      <c r="V31" s="228"/>
      <c r="W31" s="226">
        <v>6</v>
      </c>
      <c r="X31" s="15" t="str">
        <f>Youth_Spc_Prjt!C12</f>
        <v>Was documentation of age in the case file? (Y, N). (Note: In-School youth must be 14-21 and Out-Of-School youth must be 16-24 years of age).</v>
      </c>
      <c r="Y31" s="108">
        <f>COUNTIF(Youth_Spc_Prjt!E12:X12, "Y")</f>
        <v>0</v>
      </c>
      <c r="Z31" s="108">
        <f>COUNTIF(Youth_Spc_Prjt!E12:X12, "N")</f>
        <v>0</v>
      </c>
      <c r="AA31" s="108">
        <f>COUNTIF(Youth_Spc_Prjt!E12:X12, "X")</f>
        <v>0</v>
      </c>
      <c r="AB31" s="115">
        <f>Y31+Z31+AA31</f>
        <v>0</v>
      </c>
    </row>
    <row r="32" spans="1:28" x14ac:dyDescent="0.25">
      <c r="A32" s="112"/>
      <c r="B32" s="119" t="s">
        <v>4</v>
      </c>
      <c r="C32" s="195">
        <f>IF(($C31+$D31)&gt;0,C31/($C31+$D31),0)</f>
        <v>0</v>
      </c>
      <c r="D32" s="195">
        <f>IF(($C31+$D31)&gt;0,D31/($C31+$D31),0)</f>
        <v>0</v>
      </c>
      <c r="E32" s="196" t="s">
        <v>29</v>
      </c>
      <c r="F32" s="220" t="s">
        <v>29</v>
      </c>
      <c r="G32" s="228"/>
      <c r="H32" s="3"/>
      <c r="I32" s="119" t="s">
        <v>4</v>
      </c>
      <c r="J32" s="195">
        <f>IF(($J31+$K31)&gt;0,J31/($J31+$K31),0)</f>
        <v>0</v>
      </c>
      <c r="K32" s="195">
        <f>IF(($J31+$K31)&gt;0,K31/($J31+$K31),0)</f>
        <v>0</v>
      </c>
      <c r="L32" s="196" t="s">
        <v>29</v>
      </c>
      <c r="M32" s="204" t="s">
        <v>29</v>
      </c>
      <c r="O32" s="112"/>
      <c r="P32" s="119" t="s">
        <v>4</v>
      </c>
      <c r="Q32" s="195">
        <f>IF(($Q31+$R31)&gt;0,Q31/($Q31+$R31),0)</f>
        <v>0</v>
      </c>
      <c r="R32" s="195">
        <f>IF(($Q31+$R31)&gt;0,R31/($Q31+$R31),0)</f>
        <v>0</v>
      </c>
      <c r="S32" s="196" t="s">
        <v>29</v>
      </c>
      <c r="T32" s="204" t="s">
        <v>29</v>
      </c>
      <c r="V32" s="228"/>
      <c r="W32" s="3"/>
      <c r="X32" s="119" t="s">
        <v>4</v>
      </c>
      <c r="Y32" s="195">
        <f>IF(($Y31+$Z31)&gt;0,Y31/($Y31+$Z31),0)</f>
        <v>0</v>
      </c>
      <c r="Z32" s="195">
        <f>IF(($Y31+$Z31)&gt;0,Z31/($Y31+$Z31),0)</f>
        <v>0</v>
      </c>
      <c r="AA32" s="196" t="s">
        <v>29</v>
      </c>
      <c r="AB32" s="204" t="s">
        <v>29</v>
      </c>
    </row>
    <row r="33" spans="1:28" ht="10.8" thickBot="1" x14ac:dyDescent="0.3">
      <c r="A33" s="112"/>
      <c r="B33" s="116"/>
      <c r="C33" s="198"/>
      <c r="D33" s="198"/>
      <c r="E33" s="127"/>
      <c r="F33" s="198"/>
      <c r="G33" s="228"/>
      <c r="H33" s="3"/>
      <c r="I33" s="116"/>
      <c r="J33" s="198"/>
      <c r="K33" s="198"/>
      <c r="L33" s="234"/>
      <c r="M33" s="203"/>
      <c r="O33" s="112"/>
      <c r="P33" s="116"/>
      <c r="Q33" s="198"/>
      <c r="R33" s="198"/>
      <c r="S33" s="280"/>
      <c r="T33" s="203"/>
      <c r="V33" s="228"/>
      <c r="W33" s="3"/>
      <c r="X33" s="116"/>
      <c r="Y33" s="198"/>
      <c r="Z33" s="198"/>
      <c r="AA33" s="281"/>
      <c r="AB33" s="203"/>
    </row>
    <row r="34" spans="1:28" ht="13.8" thickBot="1" x14ac:dyDescent="0.3">
      <c r="A34" s="112"/>
      <c r="B34" s="116"/>
      <c r="C34" s="198"/>
      <c r="D34" s="198"/>
      <c r="E34" s="198"/>
      <c r="F34" s="216"/>
      <c r="G34" s="228"/>
      <c r="H34" s="826" t="s">
        <v>96</v>
      </c>
      <c r="I34" s="826"/>
      <c r="J34" s="826"/>
      <c r="K34" s="826"/>
      <c r="L34" s="826"/>
      <c r="M34" s="827"/>
      <c r="O34" s="842" t="s">
        <v>96</v>
      </c>
      <c r="P34" s="826"/>
      <c r="Q34" s="826"/>
      <c r="R34" s="826"/>
      <c r="S34" s="826"/>
      <c r="T34" s="827"/>
      <c r="V34" s="228"/>
      <c r="W34" s="3"/>
      <c r="X34" s="116"/>
      <c r="Y34" s="198"/>
      <c r="Z34" s="198"/>
      <c r="AA34" s="198"/>
      <c r="AB34" s="202"/>
    </row>
    <row r="35" spans="1:28" x14ac:dyDescent="0.25">
      <c r="A35" s="112"/>
      <c r="B35" s="116"/>
      <c r="C35" s="109" t="s">
        <v>1</v>
      </c>
      <c r="D35" s="109" t="s">
        <v>2</v>
      </c>
      <c r="E35" s="109" t="s">
        <v>0</v>
      </c>
      <c r="F35" s="218" t="s">
        <v>3</v>
      </c>
      <c r="G35" s="228"/>
      <c r="H35" s="3"/>
      <c r="I35" s="57"/>
      <c r="J35" s="179" t="s">
        <v>1</v>
      </c>
      <c r="K35" s="179" t="s">
        <v>2</v>
      </c>
      <c r="L35" s="179" t="s">
        <v>0</v>
      </c>
      <c r="M35" s="180" t="s">
        <v>3</v>
      </c>
      <c r="O35" s="112"/>
      <c r="P35" s="57"/>
      <c r="Q35" s="179" t="s">
        <v>1</v>
      </c>
      <c r="R35" s="179" t="s">
        <v>2</v>
      </c>
      <c r="S35" s="179" t="s">
        <v>0</v>
      </c>
      <c r="T35" s="180" t="s">
        <v>3</v>
      </c>
      <c r="V35" s="228"/>
      <c r="W35" s="3"/>
      <c r="X35" s="116"/>
      <c r="Y35" s="109" t="s">
        <v>1</v>
      </c>
      <c r="Z35" s="109" t="s">
        <v>2</v>
      </c>
      <c r="AA35" s="109" t="s">
        <v>0</v>
      </c>
      <c r="AB35" s="114" t="s">
        <v>3</v>
      </c>
    </row>
    <row r="36" spans="1:28" ht="32.549999999999997" customHeight="1" x14ac:dyDescent="0.25">
      <c r="A36" s="61">
        <f>Youth!A13</f>
        <v>7</v>
      </c>
      <c r="B36" s="15" t="str">
        <f>Youth!C13</f>
        <v xml:space="preserve">Was documentation in the case file of U.S. citizenship or authorization to work in the U.S.? (Y, N). </v>
      </c>
      <c r="C36" s="108">
        <f>COUNTIF(Youth!E13:BA13, "Y")</f>
        <v>0</v>
      </c>
      <c r="D36" s="108">
        <f>COUNTIF(Youth!E13:BA13, "N")</f>
        <v>0</v>
      </c>
      <c r="E36" s="108">
        <f>COUNTIF(Youth!E13:BB13, "X")</f>
        <v>0</v>
      </c>
      <c r="F36" s="221">
        <f>C36+D36+E36</f>
        <v>0</v>
      </c>
      <c r="G36" s="228"/>
      <c r="H36" s="377">
        <v>7</v>
      </c>
      <c r="I36" s="15" t="str">
        <f>Adult!C14</f>
        <v xml:space="preserve">Was the participant an employed worker/incumbent worker at the time of registration? (Y, N). (If No, questions 8 and 9 will be X). </v>
      </c>
      <c r="J36" s="108">
        <f>COUNTIF(Adult!E14:BL14, "Y")</f>
        <v>0</v>
      </c>
      <c r="K36" s="108">
        <f>COUNTIF(Adult!E14:BL14, "N")</f>
        <v>0</v>
      </c>
      <c r="L36" s="108">
        <f>COUNTIF(Adult!E14:BL14, "X")</f>
        <v>0</v>
      </c>
      <c r="M36" s="115">
        <f>J36+K36+L36</f>
        <v>0</v>
      </c>
      <c r="O36" s="61">
        <v>7</v>
      </c>
      <c r="P36" s="15" t="str">
        <f>Adult_Spc_Prjt!C14</f>
        <v xml:space="preserve">Was the participant an employed worker/incumbent worker at the time of registration? (Y, N). (If No, questions 8 and 9 will be X). </v>
      </c>
      <c r="Q36" s="108">
        <f>COUNTIF(Adult_Spc_Prjt!E14:X14, "Y")</f>
        <v>0</v>
      </c>
      <c r="R36" s="108">
        <f>COUNTIF(Adult_Spc_Prjt!E14:X14, "N")</f>
        <v>0</v>
      </c>
      <c r="S36" s="108">
        <f>COUNTIF(Adult_Spc_Prjt!E14:X14, "X")</f>
        <v>0</v>
      </c>
      <c r="T36" s="115">
        <f>Q36+R36+S36</f>
        <v>0</v>
      </c>
      <c r="V36" s="228"/>
      <c r="W36" s="377">
        <v>7</v>
      </c>
      <c r="X36" s="15" t="str">
        <f>Youth_Spc_Prjt!C13</f>
        <v xml:space="preserve">Was documentation in the case file of U.S. citizenship or authorization to work in the U.S.? (Y, N). </v>
      </c>
      <c r="Y36" s="108">
        <f>COUNTIF(Youth_Spc_Prjt!E13:X13, "Y")</f>
        <v>0</v>
      </c>
      <c r="Z36" s="108">
        <f>COUNTIF(Youth_Spc_Prjt!A13:X13, "N")</f>
        <v>0</v>
      </c>
      <c r="AA36" s="108">
        <f>COUNTIF(Youth_Spc_Prjt!E13:X13, "X")</f>
        <v>0</v>
      </c>
      <c r="AB36" s="115">
        <f>Y36+Z36+AA36</f>
        <v>0</v>
      </c>
    </row>
    <row r="37" spans="1:28" x14ac:dyDescent="0.25">
      <c r="A37" s="112"/>
      <c r="B37" s="119" t="s">
        <v>4</v>
      </c>
      <c r="C37" s="195">
        <f>IF(($C36+$D36)&gt;0,C36/($C36+$D36),0)</f>
        <v>0</v>
      </c>
      <c r="D37" s="195">
        <f>IF(($C36+$D36)&gt;0,D36/($C36+$D36),0)</f>
        <v>0</v>
      </c>
      <c r="E37" s="196" t="s">
        <v>29</v>
      </c>
      <c r="F37" s="220" t="s">
        <v>29</v>
      </c>
      <c r="G37" s="228"/>
      <c r="H37" s="3"/>
      <c r="I37" s="119" t="s">
        <v>4</v>
      </c>
      <c r="J37" s="195">
        <f>IF(($J36+$K36)&gt;0,J36/($J36+$K36),0)</f>
        <v>0</v>
      </c>
      <c r="K37" s="195">
        <f>IF(($J36+$K36)&gt;0,K36/($J36+$K36),0)</f>
        <v>0</v>
      </c>
      <c r="L37" s="196" t="s">
        <v>29</v>
      </c>
      <c r="M37" s="204" t="s">
        <v>29</v>
      </c>
      <c r="O37" s="112"/>
      <c r="P37" s="119" t="s">
        <v>4</v>
      </c>
      <c r="Q37" s="195">
        <f>IF(($Q36+$R36)&gt;0,Q36/($Q36+$R36),0)</f>
        <v>0</v>
      </c>
      <c r="R37" s="195">
        <f>IF(($Q36+$R36)&gt;0,R36/($Q36+$R36),0)</f>
        <v>0</v>
      </c>
      <c r="S37" s="196" t="s">
        <v>29</v>
      </c>
      <c r="T37" s="204" t="s">
        <v>29</v>
      </c>
      <c r="V37" s="228"/>
      <c r="W37" s="3"/>
      <c r="X37" s="119" t="s">
        <v>4</v>
      </c>
      <c r="Y37" s="195">
        <f>IF(($Y36+$Z36)&gt;0,Y36/($Y36+$Z36),0)</f>
        <v>0</v>
      </c>
      <c r="Z37" s="195">
        <f>IF(($Y36+$Z36)&gt;0,Z36/($Y36+$Z36),0)</f>
        <v>0</v>
      </c>
      <c r="AA37" s="196" t="s">
        <v>29</v>
      </c>
      <c r="AB37" s="204" t="s">
        <v>29</v>
      </c>
    </row>
    <row r="38" spans="1:28" x14ac:dyDescent="0.25">
      <c r="A38" s="112"/>
      <c r="B38" s="116"/>
      <c r="C38" s="198"/>
      <c r="D38" s="198"/>
      <c r="E38" s="198"/>
      <c r="F38" s="216"/>
      <c r="G38" s="228"/>
      <c r="H38" s="191"/>
      <c r="I38" s="191"/>
      <c r="J38" s="191"/>
      <c r="K38" s="191"/>
      <c r="L38" s="191"/>
      <c r="M38" s="192"/>
      <c r="O38" s="190"/>
      <c r="P38" s="191"/>
      <c r="Q38" s="191"/>
      <c r="R38" s="191"/>
      <c r="S38" s="191"/>
      <c r="T38" s="192"/>
      <c r="V38" s="228"/>
      <c r="W38" s="3"/>
      <c r="X38" s="116"/>
      <c r="Y38" s="198"/>
      <c r="Z38" s="198"/>
      <c r="AA38" s="198"/>
      <c r="AB38" s="202"/>
    </row>
    <row r="39" spans="1:28" ht="13.5" customHeight="1" x14ac:dyDescent="0.25">
      <c r="A39" s="112"/>
      <c r="B39" s="116"/>
      <c r="C39" s="199"/>
      <c r="D39" s="199"/>
      <c r="E39" s="199"/>
      <c r="F39" s="216"/>
      <c r="G39" s="228"/>
      <c r="H39" s="191"/>
      <c r="I39" s="191"/>
      <c r="J39" s="191"/>
      <c r="K39" s="191"/>
      <c r="L39" s="191"/>
      <c r="M39" s="192"/>
      <c r="O39" s="190"/>
      <c r="P39" s="191"/>
      <c r="Q39" s="191"/>
      <c r="R39" s="191"/>
      <c r="S39" s="191"/>
      <c r="T39" s="192"/>
      <c r="V39" s="228"/>
      <c r="W39" s="3"/>
      <c r="X39" s="116"/>
      <c r="Y39" s="199"/>
      <c r="Z39" s="199"/>
      <c r="AA39" s="199"/>
      <c r="AB39" s="202"/>
    </row>
    <row r="40" spans="1:28" x14ac:dyDescent="0.25">
      <c r="A40" s="112"/>
      <c r="B40" s="116"/>
      <c r="C40" s="109" t="s">
        <v>1</v>
      </c>
      <c r="D40" s="109" t="s">
        <v>2</v>
      </c>
      <c r="E40" s="109" t="s">
        <v>0</v>
      </c>
      <c r="F40" s="218" t="s">
        <v>3</v>
      </c>
      <c r="G40" s="228"/>
      <c r="H40" s="3"/>
      <c r="I40" s="116"/>
      <c r="J40" s="179" t="s">
        <v>1</v>
      </c>
      <c r="K40" s="179" t="s">
        <v>2</v>
      </c>
      <c r="L40" s="179" t="s">
        <v>0</v>
      </c>
      <c r="M40" s="180" t="s">
        <v>3</v>
      </c>
      <c r="O40" s="112"/>
      <c r="P40" s="116"/>
      <c r="Q40" s="109" t="s">
        <v>1</v>
      </c>
      <c r="R40" s="109" t="s">
        <v>2</v>
      </c>
      <c r="S40" s="109" t="s">
        <v>0</v>
      </c>
      <c r="T40" s="109" t="s">
        <v>3</v>
      </c>
      <c r="V40" s="228"/>
      <c r="W40" s="3"/>
      <c r="X40" s="116"/>
      <c r="Y40" s="109" t="s">
        <v>1</v>
      </c>
      <c r="Z40" s="109" t="s">
        <v>2</v>
      </c>
      <c r="AA40" s="109" t="s">
        <v>0</v>
      </c>
      <c r="AB40" s="114" t="s">
        <v>3</v>
      </c>
    </row>
    <row r="41" spans="1:28" ht="48.75" customHeight="1" x14ac:dyDescent="0.25">
      <c r="A41" s="61">
        <f>Youth!A14</f>
        <v>8</v>
      </c>
      <c r="B41" s="15" t="str">
        <f>Youth!C14</f>
        <v xml:space="preserve">Was selective service verification documentation in the case file at the time of registration or during participation? (Y, N, X) (Applicable to males over the age of 18 years at registration). </v>
      </c>
      <c r="C41" s="108">
        <f>COUNTIF(Youth!E14:BA14, "Y")</f>
        <v>0</v>
      </c>
      <c r="D41" s="108">
        <f>COUNTIF(Youth!E14:BA14, "N")</f>
        <v>0</v>
      </c>
      <c r="E41" s="108">
        <f>COUNTIF(Youth!E14:BB14, "X")</f>
        <v>0</v>
      </c>
      <c r="F41" s="221">
        <f>C41+D41+E41</f>
        <v>0</v>
      </c>
      <c r="G41" s="228"/>
      <c r="H41" s="377">
        <v>8</v>
      </c>
      <c r="I41" s="15" t="str">
        <f>Adult!C15</f>
        <v>If yes to #7, and the participant was not referred by an employer, is there documentation in the case file indicating that the participant was not earning a self-sufficient wage at the time of registration, was in need of training services to obtain or retain employment leading to "self-sufficiency", and was the participant in agreement with the training selection? (Y, N, X) (Note: X = Referred by an employer).</v>
      </c>
      <c r="J41" s="108">
        <f>COUNTIF(Adult!E15:BL15, "Y")</f>
        <v>0</v>
      </c>
      <c r="K41" s="108">
        <f>COUNTIF(Adult!E15:BL15, "N")</f>
        <v>0</v>
      </c>
      <c r="L41" s="108">
        <f>COUNTIF(Adult!E15:BL15, "X")</f>
        <v>0</v>
      </c>
      <c r="M41" s="115">
        <f>J41+K41+L41</f>
        <v>0</v>
      </c>
      <c r="O41" s="61">
        <v>8</v>
      </c>
      <c r="P41" s="15" t="str">
        <f>Adult_Spc_Prjt!C15</f>
        <v>If yes to #7, and the participant was not referred by an employer, is there documentation in the case file indicating that the participant was not earning a self-sufficient wage at the time of registration, was in need of training services to obtain or retain employment leading to "self-sufficiency", and was the participant in agreement with the training selection? (Y, N, X) (Note: X = Referred by an employer).</v>
      </c>
      <c r="Q41" s="108">
        <f>COUNTIF(Adult_Spc_Prjt!E15:X15, "Y")</f>
        <v>0</v>
      </c>
      <c r="R41" s="108">
        <f>COUNTIF(Adult_Spc_Prjt!E15:X15, "N")</f>
        <v>0</v>
      </c>
      <c r="S41" s="108">
        <f>COUNTIF(Adult_Spc_Prjt!E15:X15, "X")</f>
        <v>0</v>
      </c>
      <c r="T41" s="115">
        <f>Q41+R41+S41</f>
        <v>0</v>
      </c>
      <c r="V41" s="228"/>
      <c r="W41" s="377">
        <v>8</v>
      </c>
      <c r="X41" s="15" t="str">
        <f>Youth_Spc_Prjt!C14</f>
        <v xml:space="preserve">Was selective service verification documentation in the case file at the time of registration or during participation? (Y, N, X) (Applicable to males over the age of 18 years at registration). </v>
      </c>
      <c r="Y41" s="108">
        <f>COUNTIF(Youth_Spc_Prjt!E14:X14, "Y")</f>
        <v>0</v>
      </c>
      <c r="Z41" s="108">
        <f>COUNTIF(Youth_Spc_Prjt!E14:X14, "N")</f>
        <v>0</v>
      </c>
      <c r="AA41" s="108">
        <f>COUNTIF(Youth_Spc_Prjt!E14:X14, "X")</f>
        <v>0</v>
      </c>
      <c r="AB41" s="115">
        <f>Y41+Z41+AA41</f>
        <v>0</v>
      </c>
    </row>
    <row r="42" spans="1:28" x14ac:dyDescent="0.25">
      <c r="A42" s="112"/>
      <c r="B42" s="119" t="s">
        <v>4</v>
      </c>
      <c r="C42" s="195">
        <f>IF(($C41+$D41)&gt;0,C41/($C41+$D41),0)</f>
        <v>0</v>
      </c>
      <c r="D42" s="195">
        <f>IF(($C41+$D41)&gt;0,D41/($C41+$D41),0)</f>
        <v>0</v>
      </c>
      <c r="E42" s="196" t="s">
        <v>29</v>
      </c>
      <c r="F42" s="220" t="s">
        <v>29</v>
      </c>
      <c r="G42" s="228"/>
      <c r="H42" s="3"/>
      <c r="I42" s="119" t="s">
        <v>4</v>
      </c>
      <c r="J42" s="195">
        <f>IF(($J41+$K41)&gt;0,J41/($J41+$K41),0)</f>
        <v>0</v>
      </c>
      <c r="K42" s="195">
        <f>IF(($J41+$K41)&gt;0,K41/($J41+$K41),0)</f>
        <v>0</v>
      </c>
      <c r="L42" s="196" t="s">
        <v>29</v>
      </c>
      <c r="M42" s="204" t="s">
        <v>29</v>
      </c>
      <c r="O42" s="112"/>
      <c r="P42" s="119" t="s">
        <v>4</v>
      </c>
      <c r="Q42" s="195">
        <f>IF(($Q41+$R41)&gt;0,Q41/($Q41+$R41),0)</f>
        <v>0</v>
      </c>
      <c r="R42" s="195">
        <f>IF(($Q41+$R41)&gt;0,R41/($Q41+$R41),0)</f>
        <v>0</v>
      </c>
      <c r="S42" s="196" t="s">
        <v>29</v>
      </c>
      <c r="T42" s="204" t="s">
        <v>29</v>
      </c>
      <c r="V42" s="228"/>
      <c r="W42" s="3"/>
      <c r="X42" s="119" t="s">
        <v>4</v>
      </c>
      <c r="Y42" s="195">
        <f>IF(($Y41+$Z41)&gt;0,Y41/($Y41+$Z41),0)</f>
        <v>0</v>
      </c>
      <c r="Z42" s="195">
        <f>IF(($Y41+$Z41)&gt;0,Z41/($Y41+$Z41),0)</f>
        <v>0</v>
      </c>
      <c r="AA42" s="196" t="s">
        <v>29</v>
      </c>
      <c r="AB42" s="204" t="s">
        <v>29</v>
      </c>
    </row>
    <row r="43" spans="1:28" x14ac:dyDescent="0.25">
      <c r="A43" s="112"/>
      <c r="B43" s="116"/>
      <c r="C43" s="198"/>
      <c r="D43" s="198"/>
      <c r="E43" s="198"/>
      <c r="F43" s="216"/>
      <c r="G43" s="228"/>
      <c r="H43" s="3"/>
      <c r="I43" s="116"/>
      <c r="J43" s="198"/>
      <c r="K43" s="198"/>
      <c r="L43" s="198"/>
      <c r="M43" s="202"/>
      <c r="O43" s="112"/>
      <c r="P43" s="116"/>
      <c r="Q43" s="198"/>
      <c r="R43" s="198"/>
      <c r="S43" s="198"/>
      <c r="T43" s="202"/>
      <c r="V43" s="228"/>
      <c r="W43" s="3"/>
      <c r="X43" s="116"/>
      <c r="Y43" s="198"/>
      <c r="Z43" s="198"/>
      <c r="AA43" s="198"/>
      <c r="AB43" s="202"/>
    </row>
    <row r="44" spans="1:28" x14ac:dyDescent="0.25">
      <c r="A44" s="112"/>
      <c r="B44" s="116"/>
      <c r="C44" s="198"/>
      <c r="D44" s="198"/>
      <c r="E44" s="198"/>
      <c r="F44" s="216"/>
      <c r="G44" s="228"/>
      <c r="H44" s="3"/>
      <c r="I44" s="116"/>
      <c r="J44" s="198"/>
      <c r="K44" s="198"/>
      <c r="L44" s="198"/>
      <c r="M44" s="202"/>
      <c r="O44" s="112"/>
      <c r="P44" s="116"/>
      <c r="Q44" s="198"/>
      <c r="R44" s="198"/>
      <c r="S44" s="198"/>
      <c r="T44" s="202"/>
      <c r="V44" s="228"/>
      <c r="W44" s="3"/>
      <c r="X44" s="116"/>
      <c r="Y44" s="198"/>
      <c r="Z44" s="198"/>
      <c r="AA44" s="198"/>
      <c r="AB44" s="202"/>
    </row>
    <row r="45" spans="1:28" x14ac:dyDescent="0.25">
      <c r="A45" s="112"/>
      <c r="B45" s="116"/>
      <c r="C45" s="109" t="s">
        <v>1</v>
      </c>
      <c r="D45" s="109" t="s">
        <v>2</v>
      </c>
      <c r="E45" s="109" t="s">
        <v>0</v>
      </c>
      <c r="F45" s="218" t="s">
        <v>3</v>
      </c>
      <c r="G45" s="228"/>
      <c r="H45" s="3"/>
      <c r="I45" s="116"/>
      <c r="J45" s="109" t="s">
        <v>1</v>
      </c>
      <c r="K45" s="109" t="s">
        <v>2</v>
      </c>
      <c r="L45" s="109" t="s">
        <v>0</v>
      </c>
      <c r="M45" s="114" t="s">
        <v>3</v>
      </c>
      <c r="O45" s="112"/>
      <c r="P45" s="116"/>
      <c r="Q45" s="109" t="s">
        <v>1</v>
      </c>
      <c r="R45" s="109" t="s">
        <v>2</v>
      </c>
      <c r="S45" s="109" t="s">
        <v>0</v>
      </c>
      <c r="T45" s="114" t="s">
        <v>3</v>
      </c>
      <c r="V45" s="228"/>
      <c r="W45" s="3"/>
      <c r="X45" s="116"/>
      <c r="Y45" s="109" t="s">
        <v>1</v>
      </c>
      <c r="Z45" s="109" t="s">
        <v>2</v>
      </c>
      <c r="AA45" s="109" t="s">
        <v>0</v>
      </c>
      <c r="AB45" s="114" t="s">
        <v>3</v>
      </c>
    </row>
    <row r="46" spans="1:28" ht="50.25" customHeight="1" x14ac:dyDescent="0.25">
      <c r="A46" s="60">
        <v>9</v>
      </c>
      <c r="B46" s="15" t="str">
        <f>Youth!C15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C46" s="108">
        <f>COUNTIF(Youth!E15:BA15, "Y")</f>
        <v>0</v>
      </c>
      <c r="D46" s="108">
        <f>COUNTIF(Youth!E15:BA15, "N")</f>
        <v>0</v>
      </c>
      <c r="E46" s="108">
        <f>COUNTIF(Youth!E15:BB15, "X")</f>
        <v>0</v>
      </c>
      <c r="F46" s="221">
        <f>D46+E46</f>
        <v>0</v>
      </c>
      <c r="G46" s="228"/>
      <c r="H46" s="226">
        <v>9</v>
      </c>
      <c r="I46" s="15" t="str">
        <f>Adult!C16</f>
        <v xml:space="preserve">If yes to #7, and the participant was referred by an employer, is there documentation in the case file from the employer indicating the participant was in need of WIOA training services in order to obtain or retain employment that leads to self-sufficiency or to avert layoffs as  described in local policy? (Y, N, X) (Note: X = Not referred by an employer).       </v>
      </c>
      <c r="J46" s="108">
        <f>COUNTIF(Youth!E16:BL16, "Y")</f>
        <v>0</v>
      </c>
      <c r="K46" s="108">
        <f>COUNTIF(Youth!E16:BL16, "N")</f>
        <v>0</v>
      </c>
      <c r="L46" s="108">
        <f>COUNTIF(Youth!E16:BL16, "X")</f>
        <v>0</v>
      </c>
      <c r="M46" s="115">
        <f>J46+K46+L46</f>
        <v>0</v>
      </c>
      <c r="O46" s="60">
        <v>9</v>
      </c>
      <c r="P46" s="15" t="str">
        <f>Adult_Spc_Prjt!C16</f>
        <v xml:space="preserve">If yes to #7, and the participant was referred by an employer, is there documentation in the case file from the employer indicating the participant was in need of WIOA training services in order to obtain or retain employment that leads to self-sufficiency or to avert layoffs as  described in local policy? (Y, N, X) (Note: X = Not referred by an employer).       </v>
      </c>
      <c r="Q46" s="108">
        <f>COUNTIF(Adult_Spc_Prjt!E16:X16, "Y")</f>
        <v>0</v>
      </c>
      <c r="R46" s="108">
        <f>COUNTIF(Adult_Spc_Prjt!E16:X16, "N")</f>
        <v>0</v>
      </c>
      <c r="S46" s="108">
        <f>COUNTIF(Adult_Spc_Prjt!E16:X16, "X")</f>
        <v>0</v>
      </c>
      <c r="T46" s="115">
        <f>Q46+R46+S46</f>
        <v>0</v>
      </c>
      <c r="V46" s="228"/>
      <c r="W46" s="226">
        <v>9</v>
      </c>
      <c r="X46" s="15" t="str">
        <f>Youth_Spc_Prjt!C15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Y46" s="108">
        <f>COUNTIF(Youth_Spc_Prjt!E15:X15, "Y")</f>
        <v>0</v>
      </c>
      <c r="Z46" s="108">
        <f>COUNTIF(Youth_Spc_Prjt!E15:X15, "N")</f>
        <v>0</v>
      </c>
      <c r="AA46" s="108">
        <f>COUNTIF(Youth_Spc_Prjt!E15:X15, "X")</f>
        <v>0</v>
      </c>
      <c r="AB46" s="115">
        <f>Z46+AA46</f>
        <v>0</v>
      </c>
    </row>
    <row r="47" spans="1:28" x14ac:dyDescent="0.25">
      <c r="A47" s="112"/>
      <c r="B47" s="119" t="s">
        <v>4</v>
      </c>
      <c r="C47" s="195">
        <f>IF(($C46+$D46)&gt;0,C46/($C46+$D46),0)</f>
        <v>0</v>
      </c>
      <c r="D47" s="195">
        <f>IF(($C46+$D46)&gt;0,D46/($C46+$D46),0)</f>
        <v>0</v>
      </c>
      <c r="E47" s="196" t="s">
        <v>29</v>
      </c>
      <c r="F47" s="220" t="s">
        <v>29</v>
      </c>
      <c r="G47" s="228"/>
      <c r="H47" s="3"/>
      <c r="I47" s="119" t="s">
        <v>4</v>
      </c>
      <c r="J47" s="195">
        <f>IF(($J46+$K46)&gt;0,J46/($J46+$K46),0)</f>
        <v>0</v>
      </c>
      <c r="K47" s="195">
        <f>IF(($J46+$K46)&gt;0,K46/($J46+$K46),0)</f>
        <v>0</v>
      </c>
      <c r="L47" s="196" t="s">
        <v>29</v>
      </c>
      <c r="M47" s="204" t="s">
        <v>29</v>
      </c>
      <c r="O47" s="112"/>
      <c r="P47" s="119" t="s">
        <v>4</v>
      </c>
      <c r="Q47" s="195">
        <f>IF(($Q46+$R46)&gt;0,Q46/($Q46+$R46),0)</f>
        <v>0</v>
      </c>
      <c r="R47" s="195">
        <f>IF(($Q46+$R46)&gt;0,R46/($Q46+$R46),0)</f>
        <v>0</v>
      </c>
      <c r="S47" s="196" t="s">
        <v>29</v>
      </c>
      <c r="T47" s="204" t="s">
        <v>29</v>
      </c>
      <c r="V47" s="228"/>
      <c r="W47" s="3"/>
      <c r="X47" s="119" t="s">
        <v>4</v>
      </c>
      <c r="Y47" s="195">
        <f>IF(($Y46+$Z46)&gt;0,Y46/($Y46+$Z46),0)</f>
        <v>0</v>
      </c>
      <c r="Z47" s="195">
        <f>IF(($Y46+$Z46)&gt;0,Z46/($Y46+$Z46),0)</f>
        <v>0</v>
      </c>
      <c r="AA47" s="196" t="s">
        <v>29</v>
      </c>
      <c r="AB47" s="204" t="s">
        <v>29</v>
      </c>
    </row>
    <row r="48" spans="1:28" x14ac:dyDescent="0.25">
      <c r="A48" s="112"/>
      <c r="B48" s="116"/>
      <c r="C48" s="198"/>
      <c r="D48" s="191"/>
      <c r="E48" s="191"/>
      <c r="F48" s="191"/>
      <c r="G48" s="228"/>
      <c r="H48" s="3"/>
      <c r="I48" s="116"/>
      <c r="J48" s="198"/>
      <c r="K48" s="191"/>
      <c r="L48" s="191"/>
      <c r="M48" s="192"/>
      <c r="O48" s="112"/>
      <c r="P48" s="116"/>
      <c r="Q48" s="198"/>
      <c r="R48" s="191"/>
      <c r="S48" s="191"/>
      <c r="T48" s="192"/>
      <c r="V48" s="228"/>
      <c r="W48" s="3"/>
      <c r="X48" s="116"/>
      <c r="Y48" s="198"/>
      <c r="Z48" s="191"/>
      <c r="AA48" s="191"/>
      <c r="AB48" s="192"/>
    </row>
    <row r="49" spans="1:28" ht="10.8" thickBot="1" x14ac:dyDescent="0.3">
      <c r="A49" s="68"/>
      <c r="B49" s="178"/>
      <c r="C49" s="205"/>
      <c r="D49" s="205"/>
      <c r="E49" s="205"/>
      <c r="F49" s="222"/>
      <c r="G49" s="228"/>
      <c r="H49" s="378"/>
      <c r="I49" s="178"/>
      <c r="J49" s="205"/>
      <c r="K49" s="205"/>
      <c r="L49" s="205"/>
      <c r="M49" s="238"/>
      <c r="O49" s="68"/>
      <c r="P49" s="178"/>
      <c r="Q49" s="205"/>
      <c r="R49" s="205"/>
      <c r="S49" s="205"/>
      <c r="T49" s="238"/>
      <c r="V49" s="228"/>
      <c r="W49" s="378"/>
      <c r="X49" s="178"/>
      <c r="Y49" s="205"/>
      <c r="Z49" s="205"/>
      <c r="AA49" s="205"/>
      <c r="AB49" s="238"/>
    </row>
    <row r="50" spans="1:28" ht="13.8" thickBot="1" x14ac:dyDescent="0.3">
      <c r="A50" s="831" t="s">
        <v>21</v>
      </c>
      <c r="B50" s="796"/>
      <c r="C50" s="796"/>
      <c r="D50" s="796"/>
      <c r="E50" s="796"/>
      <c r="F50" s="796"/>
      <c r="G50" s="228"/>
      <c r="H50" s="796" t="s">
        <v>21</v>
      </c>
      <c r="I50" s="796"/>
      <c r="J50" s="796"/>
      <c r="K50" s="796"/>
      <c r="L50" s="796"/>
      <c r="M50" s="797"/>
      <c r="O50" s="831" t="s">
        <v>21</v>
      </c>
      <c r="P50" s="796"/>
      <c r="Q50" s="796"/>
      <c r="R50" s="796"/>
      <c r="S50" s="796"/>
      <c r="T50" s="797"/>
      <c r="V50" s="228"/>
      <c r="W50" s="796" t="s">
        <v>21</v>
      </c>
      <c r="X50" s="796"/>
      <c r="Y50" s="796"/>
      <c r="Z50" s="796"/>
      <c r="AA50" s="796"/>
      <c r="AB50" s="797"/>
    </row>
    <row r="51" spans="1:28" x14ac:dyDescent="0.25">
      <c r="A51" s="112"/>
      <c r="B51" s="57"/>
      <c r="C51" s="198"/>
      <c r="D51" s="198"/>
      <c r="E51" s="198"/>
      <c r="F51" s="216"/>
      <c r="G51" s="228"/>
      <c r="H51" s="3"/>
      <c r="I51" s="57"/>
      <c r="J51" s="198"/>
      <c r="K51" s="198"/>
      <c r="L51" s="198"/>
      <c r="M51" s="202"/>
      <c r="O51" s="112"/>
      <c r="P51" s="57"/>
      <c r="Q51" s="198"/>
      <c r="R51" s="198"/>
      <c r="S51" s="198"/>
      <c r="T51" s="202"/>
      <c r="V51" s="228"/>
      <c r="W51" s="3"/>
      <c r="X51" s="57"/>
      <c r="Y51" s="198"/>
      <c r="Z51" s="198"/>
      <c r="AA51" s="198"/>
      <c r="AB51" s="202"/>
    </row>
    <row r="52" spans="1:28" x14ac:dyDescent="0.25">
      <c r="A52" s="112"/>
      <c r="B52" s="116"/>
      <c r="C52" s="109" t="s">
        <v>1</v>
      </c>
      <c r="D52" s="109" t="s">
        <v>2</v>
      </c>
      <c r="E52" s="109" t="s">
        <v>0</v>
      </c>
      <c r="F52" s="218" t="s">
        <v>3</v>
      </c>
      <c r="G52" s="228"/>
      <c r="H52" s="3"/>
      <c r="I52" s="116"/>
      <c r="J52" s="109" t="s">
        <v>1</v>
      </c>
      <c r="K52" s="109" t="s">
        <v>2</v>
      </c>
      <c r="L52" s="109" t="s">
        <v>0</v>
      </c>
      <c r="M52" s="114" t="s">
        <v>3</v>
      </c>
      <c r="O52" s="112"/>
      <c r="P52" s="116"/>
      <c r="Q52" s="109" t="s">
        <v>1</v>
      </c>
      <c r="R52" s="109" t="s">
        <v>2</v>
      </c>
      <c r="S52" s="109" t="s">
        <v>0</v>
      </c>
      <c r="T52" s="114" t="s">
        <v>3</v>
      </c>
      <c r="V52" s="228"/>
      <c r="W52" s="3"/>
      <c r="X52" s="116"/>
      <c r="Y52" s="109" t="s">
        <v>1</v>
      </c>
      <c r="Z52" s="109" t="s">
        <v>2</v>
      </c>
      <c r="AA52" s="109" t="s">
        <v>0</v>
      </c>
      <c r="AB52" s="114" t="s">
        <v>3</v>
      </c>
    </row>
    <row r="53" spans="1:28" ht="33" customHeight="1" x14ac:dyDescent="0.25">
      <c r="A53" s="60">
        <f>+Youth!A17</f>
        <v>10</v>
      </c>
      <c r="B53" s="15" t="str">
        <f>+Youth!C17</f>
        <v>If the participant was a veteran, did the file contain documentation to verify veteran status? (Y, N, X) (Note: X= Participant was not a veteran).</v>
      </c>
      <c r="C53" s="108">
        <f>COUNTIF(Youth!E17:BA17, "Y")</f>
        <v>0</v>
      </c>
      <c r="D53" s="108">
        <f>COUNTIF(Youth!E17:BA17, "N")</f>
        <v>0</v>
      </c>
      <c r="E53" s="108">
        <f>COUNTIF(Youth!E17:BB17, "X")</f>
        <v>0</v>
      </c>
      <c r="F53" s="221">
        <f>D53+E53</f>
        <v>0</v>
      </c>
      <c r="G53" s="228"/>
      <c r="H53" s="226">
        <v>10</v>
      </c>
      <c r="I53" s="15" t="str">
        <f>Adult!C18</f>
        <v>If the participant was a veteran, did the file contain documentation to verify veteran status? (Y, N, X) (Note: X= Participant was not a veteran.).</v>
      </c>
      <c r="J53" s="108">
        <f>COUNTIF(Adult!E18:BL18, "Y")</f>
        <v>0</v>
      </c>
      <c r="K53" s="108">
        <f>COUNTIF(Adult!E18:BL18, "N")</f>
        <v>0</v>
      </c>
      <c r="L53" s="108">
        <f>COUNTIF(Adult!E18:BL18, "X")</f>
        <v>0</v>
      </c>
      <c r="M53" s="115">
        <f>K53+L53</f>
        <v>0</v>
      </c>
      <c r="O53" s="60">
        <v>10</v>
      </c>
      <c r="P53" s="15" t="str">
        <f>Adult_Spc_Prjt!C18</f>
        <v>If the participant was a veteran, did the file contain documentation to verify veteran status? (Y, N, X) (Note: X= Participant was not a veteran.).</v>
      </c>
      <c r="Q53" s="108">
        <f>COUNTIF(Adult_Spc_Prjt!E18:X18, "Y")</f>
        <v>0</v>
      </c>
      <c r="R53" s="108">
        <f>COUNTIF(Adult_Spc_Prjt!E18:X18, "N")</f>
        <v>0</v>
      </c>
      <c r="S53" s="108">
        <f>COUNTIF(Adult_Spc_Prjt!E18:X18, "X")</f>
        <v>0</v>
      </c>
      <c r="T53" s="115">
        <f>R53+S53</f>
        <v>0</v>
      </c>
      <c r="V53" s="228"/>
      <c r="W53" s="226">
        <v>10</v>
      </c>
      <c r="X53" s="15" t="str">
        <f>Youth_Spc_Prjt!C17</f>
        <v>If the participant was a veteran, did the file contain documentation to verify veteran status? (Y, N, X) (Note: X= Participant was not a veteran).</v>
      </c>
      <c r="Y53" s="108">
        <f>COUNTIF(Youth_Spc_Prjt!E17:X17, "Y")</f>
        <v>0</v>
      </c>
      <c r="Z53" s="108">
        <f>COUNTIF(Youth_Spc_Prjt!E17:X17, "N")</f>
        <v>0</v>
      </c>
      <c r="AA53" s="108">
        <f>COUNTIF(Youth_Spc_Prjt!E17:X17, "X")</f>
        <v>0</v>
      </c>
      <c r="AB53" s="115">
        <f>Z53+AA53</f>
        <v>0</v>
      </c>
    </row>
    <row r="54" spans="1:28" x14ac:dyDescent="0.25">
      <c r="A54" s="112"/>
      <c r="B54" s="119" t="s">
        <v>4</v>
      </c>
      <c r="C54" s="195">
        <f>IF(($C53+$D53)&gt;0,C53/($C53+$D53),0)</f>
        <v>0</v>
      </c>
      <c r="D54" s="195">
        <f>IF(($C53+$D53)&gt;0,D53/($C53+$D53),0)</f>
        <v>0</v>
      </c>
      <c r="E54" s="196" t="s">
        <v>29</v>
      </c>
      <c r="F54" s="220" t="s">
        <v>29</v>
      </c>
      <c r="G54" s="228"/>
      <c r="H54" s="3"/>
      <c r="I54" s="119" t="s">
        <v>4</v>
      </c>
      <c r="J54" s="195">
        <f>IF(($J53+$K53)&gt;0,J53/($J53+$K53),0)</f>
        <v>0</v>
      </c>
      <c r="K54" s="195">
        <f>IF(($J53+$K53)&gt;0,K53/($J53+$K53),0)</f>
        <v>0</v>
      </c>
      <c r="L54" s="196" t="s">
        <v>29</v>
      </c>
      <c r="M54" s="204" t="s">
        <v>29</v>
      </c>
      <c r="O54" s="112"/>
      <c r="P54" s="119" t="s">
        <v>4</v>
      </c>
      <c r="Q54" s="195">
        <f>IF(($Q53+$R53)&gt;0,Q53/($Q53+$R53),0)</f>
        <v>0</v>
      </c>
      <c r="R54" s="195">
        <f>IF(($Q53+$R53)&gt;0,R53/($Q53+$R53),0)</f>
        <v>0</v>
      </c>
      <c r="S54" s="196" t="s">
        <v>29</v>
      </c>
      <c r="T54" s="204" t="s">
        <v>29</v>
      </c>
      <c r="V54" s="228"/>
      <c r="W54" s="3"/>
      <c r="X54" s="119" t="s">
        <v>4</v>
      </c>
      <c r="Y54" s="195">
        <f>IF(($Y53+$Z53)&gt;0,Y53/($Y53+$Z53),0)</f>
        <v>0</v>
      </c>
      <c r="Z54" s="195">
        <f>IF(($Y53+$Z53)&gt;0,Z53/($Y53+$Z53),0)</f>
        <v>0</v>
      </c>
      <c r="AA54" s="196" t="s">
        <v>29</v>
      </c>
      <c r="AB54" s="204" t="s">
        <v>29</v>
      </c>
    </row>
    <row r="55" spans="1:28" x14ac:dyDescent="0.25">
      <c r="A55" s="112"/>
      <c r="B55" s="116"/>
      <c r="C55" s="198"/>
      <c r="D55" s="198"/>
      <c r="E55" s="198"/>
      <c r="F55" s="191"/>
      <c r="G55" s="228"/>
      <c r="H55" s="3"/>
      <c r="I55" s="116"/>
      <c r="J55" s="198"/>
      <c r="K55" s="198"/>
      <c r="L55" s="198"/>
      <c r="M55" s="192"/>
      <c r="O55" s="112"/>
      <c r="P55" s="116"/>
      <c r="Q55" s="198"/>
      <c r="R55" s="198"/>
      <c r="S55" s="198"/>
      <c r="T55" s="192"/>
      <c r="V55" s="228"/>
      <c r="W55" s="3"/>
      <c r="X55" s="116"/>
      <c r="Y55" s="198"/>
      <c r="Z55" s="198"/>
      <c r="AA55" s="198"/>
      <c r="AB55" s="192"/>
    </row>
    <row r="56" spans="1:28" x14ac:dyDescent="0.25">
      <c r="A56" s="112"/>
      <c r="B56" s="116"/>
      <c r="C56" s="191"/>
      <c r="D56" s="191"/>
      <c r="E56" s="191"/>
      <c r="F56" s="191"/>
      <c r="G56" s="228"/>
      <c r="H56" s="3"/>
      <c r="I56" s="116"/>
      <c r="J56" s="191"/>
      <c r="K56" s="191"/>
      <c r="L56" s="191"/>
      <c r="M56" s="192"/>
      <c r="O56" s="112"/>
      <c r="P56" s="116"/>
      <c r="Q56" s="191"/>
      <c r="R56" s="191"/>
      <c r="S56" s="191"/>
      <c r="T56" s="192"/>
      <c r="V56" s="228"/>
      <c r="W56" s="3"/>
      <c r="X56" s="116"/>
      <c r="Y56" s="191"/>
      <c r="Z56" s="191"/>
      <c r="AA56" s="191"/>
      <c r="AB56" s="192"/>
    </row>
    <row r="57" spans="1:28" x14ac:dyDescent="0.25">
      <c r="A57" s="112"/>
      <c r="B57" s="116"/>
      <c r="C57" s="109" t="s">
        <v>1</v>
      </c>
      <c r="D57" s="109" t="s">
        <v>2</v>
      </c>
      <c r="E57" s="109" t="s">
        <v>0</v>
      </c>
      <c r="F57" s="218" t="s">
        <v>3</v>
      </c>
      <c r="G57" s="228"/>
      <c r="H57" s="3"/>
      <c r="I57" s="116"/>
      <c r="J57" s="109" t="s">
        <v>1</v>
      </c>
      <c r="K57" s="109" t="s">
        <v>2</v>
      </c>
      <c r="L57" s="109" t="s">
        <v>0</v>
      </c>
      <c r="M57" s="114" t="s">
        <v>3</v>
      </c>
      <c r="O57" s="112"/>
      <c r="P57" s="116"/>
      <c r="Q57" s="109" t="s">
        <v>1</v>
      </c>
      <c r="R57" s="109" t="s">
        <v>2</v>
      </c>
      <c r="S57" s="109" t="s">
        <v>0</v>
      </c>
      <c r="T57" s="114" t="s">
        <v>3</v>
      </c>
      <c r="V57" s="228"/>
      <c r="W57" s="3"/>
      <c r="X57" s="116"/>
      <c r="Y57" s="109" t="s">
        <v>1</v>
      </c>
      <c r="Z57" s="109" t="s">
        <v>2</v>
      </c>
      <c r="AA57" s="109" t="s">
        <v>0</v>
      </c>
      <c r="AB57" s="114" t="s">
        <v>3</v>
      </c>
    </row>
    <row r="58" spans="1:28" ht="28.5" customHeight="1" x14ac:dyDescent="0.25">
      <c r="A58" s="60">
        <f>+Youth!A18</f>
        <v>11</v>
      </c>
      <c r="B58" s="15" t="str">
        <f>+Youth!C18</f>
        <v>If the participant was an eligible spouse of a veteran, did the file contain documentation to verify eligible spouse of a veteran status?(Y, N, X) (Note: X= Participant was not an eligible spouse of a veteran).</v>
      </c>
      <c r="C58" s="108">
        <f>COUNTIF(Youth!E18:BA18, "Y")</f>
        <v>0</v>
      </c>
      <c r="D58" s="108">
        <f>COUNTIF(Youth!E18:BA18, "N")</f>
        <v>0</v>
      </c>
      <c r="E58" s="108">
        <f>COUNTIF(Youth!E18:BB18, "X")</f>
        <v>0</v>
      </c>
      <c r="F58" s="221">
        <f>D58+E58</f>
        <v>0</v>
      </c>
      <c r="G58" s="228"/>
      <c r="H58" s="226">
        <v>11</v>
      </c>
      <c r="I58" s="15" t="str">
        <f>Adult!C19</f>
        <v>If the participant was an eligible spouse of a veteran, did the file contain documentation to verify eligible spouse of a veteran status?(Y, N, X) (Note: X= Participant was not an eligible spouse of a veteran).</v>
      </c>
      <c r="J58" s="108">
        <f>COUNTIF(Adult!E19:BL19, "Y")</f>
        <v>0</v>
      </c>
      <c r="K58" s="108">
        <f>COUNTIF(Adult!E19:BL19, "N")</f>
        <v>0</v>
      </c>
      <c r="L58" s="108">
        <f>COUNTIF(Adult!E19:BL19, "X")</f>
        <v>0</v>
      </c>
      <c r="M58" s="115">
        <f>K58+L58</f>
        <v>0</v>
      </c>
      <c r="O58" s="60">
        <v>11</v>
      </c>
      <c r="P58" s="15" t="str">
        <f>Adult_Spc_Prjt!C19</f>
        <v>If the participant was an eligible spouse of a veteran, did the file contain documentation to verify eligible spouse of a veteran status?(Y, N, X) (Note: X= Participant was not an eligible spouse of a veteran).</v>
      </c>
      <c r="Q58" s="108">
        <f>COUNTIF(Adult_Spc_Prjt!E19:X19, "Y")</f>
        <v>0</v>
      </c>
      <c r="R58" s="108">
        <f>COUNTIF(Adult_Spc_Prjt!E19:X19, "N")</f>
        <v>0</v>
      </c>
      <c r="S58" s="108">
        <f>COUNTIF(Adult_Spc_Prjt!E19:X19, "X")</f>
        <v>0</v>
      </c>
      <c r="T58" s="115">
        <f>R58+S58</f>
        <v>0</v>
      </c>
      <c r="V58" s="228"/>
      <c r="W58" s="226">
        <v>11</v>
      </c>
      <c r="X58" s="15" t="str">
        <f>Youth_Spc_Prjt!C18</f>
        <v>If the participant was an eligible spouse of a veteran, did the file contain documentation to verify eligible spouse of a veteran status?(Y, N, X) (Note: X= Participant was not an eligible spouse of a veteran).</v>
      </c>
      <c r="Y58" s="108">
        <f>COUNTIF(Youth_Spc_Prjt!E18:X18, "Y")</f>
        <v>0</v>
      </c>
      <c r="Z58" s="108">
        <f>COUNTIF(Youth_Spc_Prjt!E18:X18, "N")</f>
        <v>0</v>
      </c>
      <c r="AA58" s="108">
        <f>COUNTIF(Youth_Spc_Prjt!E18:X18, "X")</f>
        <v>0</v>
      </c>
      <c r="AB58" s="115">
        <f>Z58+AA58</f>
        <v>0</v>
      </c>
    </row>
    <row r="59" spans="1:28" x14ac:dyDescent="0.25">
      <c r="A59" s="112"/>
      <c r="B59" s="119" t="s">
        <v>4</v>
      </c>
      <c r="C59" s="195">
        <f>IF(($C58+$D58)&gt;0,C58/($C58+$D58),0)</f>
        <v>0</v>
      </c>
      <c r="D59" s="195">
        <f>IF(($C58+$D58)&gt;0,D58/($C58+$D58),0)</f>
        <v>0</v>
      </c>
      <c r="E59" s="196" t="s">
        <v>29</v>
      </c>
      <c r="F59" s="220" t="s">
        <v>29</v>
      </c>
      <c r="G59" s="228"/>
      <c r="H59" s="3"/>
      <c r="I59" s="119" t="s">
        <v>4</v>
      </c>
      <c r="J59" s="195">
        <f>IF(($J58+$K58)&gt;0,J58/($J58+$K58),0)</f>
        <v>0</v>
      </c>
      <c r="K59" s="195">
        <f>IF(($J58+$K58)&gt;0,K58/($J58+$K58),0)</f>
        <v>0</v>
      </c>
      <c r="L59" s="196" t="s">
        <v>29</v>
      </c>
      <c r="M59" s="204" t="s">
        <v>29</v>
      </c>
      <c r="O59" s="112"/>
      <c r="P59" s="119" t="s">
        <v>4</v>
      </c>
      <c r="Q59" s="195">
        <f>IF(($Q58+$R58)&gt;0,Q58/($Q58+$R58),0)</f>
        <v>0</v>
      </c>
      <c r="R59" s="195">
        <f>IF(($Q58+$R58)&gt;0,R58/($Q58+$R58),0)</f>
        <v>0</v>
      </c>
      <c r="S59" s="196" t="s">
        <v>29</v>
      </c>
      <c r="T59" s="204" t="s">
        <v>29</v>
      </c>
      <c r="V59" s="228"/>
      <c r="W59" s="3"/>
      <c r="X59" s="119" t="s">
        <v>4</v>
      </c>
      <c r="Y59" s="195">
        <f>IF(($Y58+$Z58)&gt;0,Y58/($Y58+$Z58),0)</f>
        <v>0</v>
      </c>
      <c r="Z59" s="195">
        <f>IF(($Y58+$Z58)&gt;0,Z58/($Y58+$Z58),0)</f>
        <v>0</v>
      </c>
      <c r="AA59" s="196" t="s">
        <v>29</v>
      </c>
      <c r="AB59" s="204" t="s">
        <v>29</v>
      </c>
    </row>
    <row r="60" spans="1:28" ht="10.8" thickBot="1" x14ac:dyDescent="0.3">
      <c r="A60" s="112"/>
      <c r="B60" s="116"/>
      <c r="C60" s="198"/>
      <c r="D60" s="198"/>
      <c r="E60" s="127"/>
      <c r="F60" s="198"/>
      <c r="G60" s="228"/>
      <c r="H60" s="3"/>
      <c r="I60" s="116"/>
      <c r="J60" s="198"/>
      <c r="K60" s="198"/>
      <c r="L60" s="127"/>
      <c r="M60" s="203"/>
      <c r="O60" s="68"/>
      <c r="P60" s="178"/>
      <c r="Q60" s="205"/>
      <c r="R60" s="205"/>
      <c r="S60" s="224"/>
      <c r="T60" s="248"/>
      <c r="V60" s="228"/>
      <c r="W60" s="3"/>
      <c r="X60" s="116"/>
      <c r="Y60" s="198"/>
      <c r="Z60" s="198"/>
      <c r="AA60" s="281"/>
      <c r="AB60" s="203"/>
    </row>
    <row r="61" spans="1:28" ht="13.8" thickBot="1" x14ac:dyDescent="0.3">
      <c r="A61" s="831" t="s">
        <v>13</v>
      </c>
      <c r="B61" s="796"/>
      <c r="C61" s="796"/>
      <c r="D61" s="796"/>
      <c r="E61" s="796"/>
      <c r="F61" s="796"/>
      <c r="G61" s="228"/>
      <c r="H61" s="796" t="s">
        <v>13</v>
      </c>
      <c r="I61" s="796"/>
      <c r="J61" s="796"/>
      <c r="K61" s="796"/>
      <c r="L61" s="796"/>
      <c r="M61" s="797"/>
      <c r="O61" s="831" t="s">
        <v>13</v>
      </c>
      <c r="P61" s="796"/>
      <c r="Q61" s="796"/>
      <c r="R61" s="796"/>
      <c r="S61" s="796"/>
      <c r="T61" s="797"/>
      <c r="V61" s="228"/>
      <c r="W61" s="796" t="s">
        <v>13</v>
      </c>
      <c r="X61" s="796"/>
      <c r="Y61" s="796"/>
      <c r="Z61" s="796"/>
      <c r="AA61" s="796"/>
      <c r="AB61" s="797"/>
    </row>
    <row r="62" spans="1:28" x14ac:dyDescent="0.25">
      <c r="A62" s="183"/>
      <c r="B62" s="184"/>
      <c r="C62" s="206"/>
      <c r="D62" s="206"/>
      <c r="E62" s="206"/>
      <c r="F62" s="223"/>
      <c r="G62" s="228"/>
      <c r="H62" s="379"/>
      <c r="I62" s="239"/>
      <c r="J62" s="206"/>
      <c r="K62" s="206"/>
      <c r="L62" s="206"/>
      <c r="M62" s="240"/>
      <c r="O62" s="183"/>
      <c r="P62" s="239"/>
      <c r="Q62" s="206"/>
      <c r="R62" s="206"/>
      <c r="S62" s="206"/>
      <c r="T62" s="240"/>
      <c r="V62" s="228"/>
      <c r="W62" s="379"/>
      <c r="X62" s="184"/>
      <c r="Y62" s="206"/>
      <c r="Z62" s="206"/>
      <c r="AA62" s="206"/>
      <c r="AB62" s="240"/>
    </row>
    <row r="63" spans="1:28" x14ac:dyDescent="0.25">
      <c r="A63" s="112"/>
      <c r="B63" s="116"/>
      <c r="C63" s="109" t="s">
        <v>1</v>
      </c>
      <c r="D63" s="109" t="s">
        <v>2</v>
      </c>
      <c r="E63" s="109" t="s">
        <v>3</v>
      </c>
      <c r="F63" s="191"/>
      <c r="G63" s="228"/>
      <c r="H63" s="3"/>
      <c r="I63" s="116"/>
      <c r="J63" s="109" t="s">
        <v>1</v>
      </c>
      <c r="K63" s="109" t="s">
        <v>2</v>
      </c>
      <c r="L63" s="109" t="s">
        <v>3</v>
      </c>
      <c r="M63" s="192"/>
      <c r="O63" s="112"/>
      <c r="P63" s="116"/>
      <c r="Q63" s="109" t="s">
        <v>1</v>
      </c>
      <c r="R63" s="109" t="s">
        <v>2</v>
      </c>
      <c r="S63" s="109" t="s">
        <v>3</v>
      </c>
      <c r="T63" s="192"/>
      <c r="V63" s="228"/>
      <c r="W63" s="3"/>
      <c r="X63" s="116"/>
      <c r="Y63" s="109" t="s">
        <v>1</v>
      </c>
      <c r="Z63" s="109" t="s">
        <v>2</v>
      </c>
      <c r="AA63" s="109" t="s">
        <v>3</v>
      </c>
      <c r="AB63" s="192"/>
    </row>
    <row r="64" spans="1:28" ht="39.75" customHeight="1" x14ac:dyDescent="0.25">
      <c r="A64" s="61">
        <f>+Youth!A20</f>
        <v>12</v>
      </c>
      <c r="B64" s="15" t="str">
        <f>+Youth!C20</f>
        <v>Was a signed and dated Grievance/Complaint and EEO/Discrimination Form in the participant's hard copy case file? (Y, N).</v>
      </c>
      <c r="C64" s="108">
        <f>COUNTIF(Youth!E20:BA20, "Y")</f>
        <v>0</v>
      </c>
      <c r="D64" s="108">
        <f>COUNTIF(Youth!E20:BA20, "N")</f>
        <v>0</v>
      </c>
      <c r="E64" s="108">
        <f>C64+D64</f>
        <v>0</v>
      </c>
      <c r="F64" s="191"/>
      <c r="G64" s="228"/>
      <c r="H64" s="377">
        <v>12</v>
      </c>
      <c r="I64" s="15" t="str">
        <f>Adult!C21</f>
        <v>Was a signed and dated Grievance/Complaint and EEO/Discrimination Form in the participant's case file? (Y, N).</v>
      </c>
      <c r="J64" s="108">
        <f>COUNTIF(Adult!E21:BL21, "Y")</f>
        <v>0</v>
      </c>
      <c r="K64" s="108">
        <f>COUNTIF(Adult!E21:BL21, "N")</f>
        <v>0</v>
      </c>
      <c r="L64" s="108">
        <f>J64+K64</f>
        <v>0</v>
      </c>
      <c r="M64" s="192"/>
      <c r="O64" s="61">
        <v>12</v>
      </c>
      <c r="P64" s="15" t="str">
        <f>Adult_Spc_Prjt!C21</f>
        <v>Was a signed and dated Grievance/Complaint and EEO/Discrimination Form in the participant's case file? (Y, N).</v>
      </c>
      <c r="Q64" s="108">
        <f>COUNTIF(Adult_Spc_Prjt!E21:X21, "Y")</f>
        <v>0</v>
      </c>
      <c r="R64" s="108">
        <f>COUNTIF(Adult_Spc_Prjt!E21:X21, "N")</f>
        <v>0</v>
      </c>
      <c r="S64" s="108">
        <f>Q64+R64</f>
        <v>0</v>
      </c>
      <c r="T64" s="192"/>
      <c r="V64" s="228"/>
      <c r="W64" s="377">
        <v>12</v>
      </c>
      <c r="X64" s="15" t="str">
        <f>Youth_Spc_Prjt!C20</f>
        <v>Was a signed and dated Grievance/Complaint and EEO/Discrimination Form in the participant's hard copy case file? (Y, N).</v>
      </c>
      <c r="Y64" s="108">
        <f>COUNTIF(Youth_Spc_Prjt!E20:X20, "Y")</f>
        <v>0</v>
      </c>
      <c r="Z64" s="108">
        <f>COUNTIF(Youth_Spc_Prjt!E20:X20, "N")</f>
        <v>0</v>
      </c>
      <c r="AA64" s="108">
        <f>Y64+Z64</f>
        <v>0</v>
      </c>
      <c r="AB64" s="192"/>
    </row>
    <row r="65" spans="1:28" x14ac:dyDescent="0.25">
      <c r="A65" s="112"/>
      <c r="B65" s="119" t="s">
        <v>4</v>
      </c>
      <c r="C65" s="195">
        <f>IF(($C64+$D64)&gt;0,C64/($C64+$D64),0)</f>
        <v>0</v>
      </c>
      <c r="D65" s="195">
        <f>IF(($C64+$D64)&gt;0,D64/($C64+$D64),0)</f>
        <v>0</v>
      </c>
      <c r="E65" s="196" t="s">
        <v>29</v>
      </c>
      <c r="F65" s="191"/>
      <c r="G65" s="228"/>
      <c r="H65" s="3"/>
      <c r="I65" s="119" t="s">
        <v>4</v>
      </c>
      <c r="J65" s="195">
        <f>IF(($J64+$K64)&gt;0,J64/($J64+$K64),0)</f>
        <v>0</v>
      </c>
      <c r="K65" s="195">
        <f>IF(($J64+$K64)&gt;0,K64/($J64+$K64),0)</f>
        <v>0</v>
      </c>
      <c r="L65" s="196" t="s">
        <v>29</v>
      </c>
      <c r="M65" s="192"/>
      <c r="O65" s="112"/>
      <c r="P65" s="119" t="s">
        <v>4</v>
      </c>
      <c r="Q65" s="195">
        <f>IF(($Q64+$R64)&gt;0,Q64/($Q64+$R64),0)</f>
        <v>0</v>
      </c>
      <c r="R65" s="195">
        <f>IF(($Q64+$R64)&gt;0,R64/($Q64+$R64),0)</f>
        <v>0</v>
      </c>
      <c r="S65" s="196" t="s">
        <v>29</v>
      </c>
      <c r="T65" s="192"/>
      <c r="V65" s="228"/>
      <c r="W65" s="3"/>
      <c r="X65" s="119" t="s">
        <v>4</v>
      </c>
      <c r="Y65" s="195">
        <f>IF(($Y64+$Z64)&gt;0,Y64/($Y64+$Z64),0)</f>
        <v>0</v>
      </c>
      <c r="Z65" s="195">
        <f>IF(($Y64+$Z64)&gt;0,Z64/($Y64+$Z64),0)</f>
        <v>0</v>
      </c>
      <c r="AA65" s="196" t="s">
        <v>29</v>
      </c>
      <c r="AB65" s="192"/>
    </row>
    <row r="66" spans="1:28" x14ac:dyDescent="0.25">
      <c r="A66" s="112"/>
      <c r="B66" s="116"/>
      <c r="C66" s="198"/>
      <c r="D66" s="198"/>
      <c r="E66" s="198"/>
      <c r="F66" s="198"/>
      <c r="G66" s="228"/>
      <c r="H66" s="3"/>
      <c r="I66" s="116"/>
      <c r="J66" s="198"/>
      <c r="K66" s="198"/>
      <c r="L66" s="198"/>
      <c r="M66" s="203"/>
      <c r="O66" s="112"/>
      <c r="P66" s="116"/>
      <c r="Q66" s="198"/>
      <c r="R66" s="198"/>
      <c r="S66" s="198"/>
      <c r="T66" s="203"/>
      <c r="V66" s="228"/>
      <c r="W66" s="3"/>
      <c r="X66" s="116"/>
      <c r="Y66" s="198"/>
      <c r="Z66" s="198"/>
      <c r="AA66" s="198"/>
      <c r="AB66" s="203"/>
    </row>
    <row r="67" spans="1:28" x14ac:dyDescent="0.25">
      <c r="A67" s="112"/>
      <c r="B67" s="116"/>
      <c r="C67" s="198"/>
      <c r="D67" s="198"/>
      <c r="E67" s="198"/>
      <c r="F67" s="216"/>
      <c r="G67" s="228"/>
      <c r="H67" s="3"/>
      <c r="I67" s="116"/>
      <c r="J67" s="198"/>
      <c r="K67" s="198"/>
      <c r="L67" s="198"/>
      <c r="M67" s="202"/>
      <c r="O67" s="112"/>
      <c r="P67" s="116"/>
      <c r="Q67" s="198"/>
      <c r="R67" s="198"/>
      <c r="S67" s="198"/>
      <c r="T67" s="202"/>
      <c r="V67" s="228"/>
      <c r="W67" s="3"/>
      <c r="X67" s="116"/>
      <c r="Y67" s="198"/>
      <c r="Z67" s="198"/>
      <c r="AA67" s="198"/>
      <c r="AB67" s="202"/>
    </row>
    <row r="68" spans="1:28" x14ac:dyDescent="0.25">
      <c r="A68" s="112"/>
      <c r="B68" s="116"/>
      <c r="C68" s="109" t="s">
        <v>1</v>
      </c>
      <c r="D68" s="109" t="s">
        <v>2</v>
      </c>
      <c r="E68" s="109" t="s">
        <v>0</v>
      </c>
      <c r="F68" s="218" t="s">
        <v>3</v>
      </c>
      <c r="G68" s="228"/>
      <c r="H68" s="3"/>
      <c r="I68" s="116"/>
      <c r="J68" s="109" t="s">
        <v>1</v>
      </c>
      <c r="K68" s="109" t="s">
        <v>2</v>
      </c>
      <c r="L68" s="109" t="s">
        <v>0</v>
      </c>
      <c r="M68" s="114" t="s">
        <v>3</v>
      </c>
      <c r="O68" s="112"/>
      <c r="P68" s="116"/>
      <c r="Q68" s="109" t="s">
        <v>1</v>
      </c>
      <c r="R68" s="109" t="s">
        <v>2</v>
      </c>
      <c r="S68" s="109" t="s">
        <v>0</v>
      </c>
      <c r="T68" s="114" t="s">
        <v>3</v>
      </c>
      <c r="V68" s="228"/>
      <c r="W68" s="3"/>
      <c r="X68" s="116"/>
      <c r="Y68" s="109" t="s">
        <v>1</v>
      </c>
      <c r="Z68" s="109" t="s">
        <v>2</v>
      </c>
      <c r="AA68" s="109" t="s">
        <v>0</v>
      </c>
      <c r="AB68" s="114" t="s">
        <v>3</v>
      </c>
    </row>
    <row r="69" spans="1:28" ht="42" customHeight="1" x14ac:dyDescent="0.25">
      <c r="A69" s="62">
        <f>+Youth!A21</f>
        <v>13</v>
      </c>
      <c r="B69" s="15" t="str">
        <f>+Youth!C21</f>
        <v>If yes to #12, did the Grievance/Complaint and EEO/Discrimination Form include the correct name and  addresses for filing a grievance or EEO complaint? (Y, N).</v>
      </c>
      <c r="C69" s="108">
        <f>COUNTIF(Youth!E21:BA21, "Y")</f>
        <v>0</v>
      </c>
      <c r="D69" s="108">
        <f>COUNTIF(Youth!E21:BA21, "N")</f>
        <v>0</v>
      </c>
      <c r="E69" s="108">
        <f>COUNTIF(Youth!E21:BB21, "X")</f>
        <v>0</v>
      </c>
      <c r="F69" s="221">
        <f>D69+E69</f>
        <v>0</v>
      </c>
      <c r="G69" s="228"/>
      <c r="H69" s="380">
        <v>13</v>
      </c>
      <c r="I69" s="15" t="str">
        <f>Adult!C22</f>
        <v>If yes to #12, did the Grievance/Complaint and EEO/Discrimination Form include correct names and addresses for filing a grievance, appeal or EEO complaint? (Y, N, X).</v>
      </c>
      <c r="J69" s="108">
        <f>COUNTIF(Adult!E22:BL22, "Y")</f>
        <v>0</v>
      </c>
      <c r="K69" s="108">
        <f>COUNTIF(Adult!E22:BL22, "N")</f>
        <v>0</v>
      </c>
      <c r="L69" s="108">
        <f>COUNTIF(Adult!E22:BL22, "X")</f>
        <v>0</v>
      </c>
      <c r="M69" s="115">
        <f>K69+L69</f>
        <v>0</v>
      </c>
      <c r="O69" s="62">
        <v>13</v>
      </c>
      <c r="P69" s="15" t="str">
        <f>Adult_Spc_Prjt!C22</f>
        <v>If yes to #12, did the Grievance/Complaint and EEO/Discrimination Form include correct names and addresses for filing a grievance, appeal or EEO complaint? (Y, N, X).</v>
      </c>
      <c r="Q69" s="108">
        <f>COUNTIF(Adult_Spc_Prjt!E22:X22, "Y")</f>
        <v>0</v>
      </c>
      <c r="R69" s="108">
        <f>COUNTIF(Adult_Spc_Prjt!E22:X22, "N")</f>
        <v>0</v>
      </c>
      <c r="S69" s="108">
        <f>COUNTIF(Adult_Spc_Prjt!E22:X22, "X")</f>
        <v>0</v>
      </c>
      <c r="T69" s="115">
        <f>R69+S69</f>
        <v>0</v>
      </c>
      <c r="V69" s="228"/>
      <c r="W69" s="380">
        <v>13</v>
      </c>
      <c r="X69" s="15" t="str">
        <f>Youth_Spc_Prjt!C21</f>
        <v>If yes to #12, did the Grievance/Complaint and EEO/Discrimination Form include the correct name and  addresses for filing a grievance or EEO complaint? (Y, N).</v>
      </c>
      <c r="Y69" s="108">
        <f>COUNTIF(Youth_Spc_Prjt!E21:X21, "Y")</f>
        <v>0</v>
      </c>
      <c r="Z69" s="108">
        <f>COUNTIF(Youth_Spc_Prjt!E21:X21, "N")</f>
        <v>0</v>
      </c>
      <c r="AA69" s="108">
        <f>COUNTIF(Youth_Spc_Prjt!E21:X21, "X")</f>
        <v>0</v>
      </c>
      <c r="AB69" s="115">
        <f>Z69+AA69</f>
        <v>0</v>
      </c>
    </row>
    <row r="70" spans="1:28" x14ac:dyDescent="0.25">
      <c r="A70" s="112"/>
      <c r="B70" s="119" t="s">
        <v>4</v>
      </c>
      <c r="C70" s="195">
        <f>IF(($C69+$D69)&gt;0,C69/($C69+$D69),0)</f>
        <v>0</v>
      </c>
      <c r="D70" s="195">
        <f>IF(($C69+$D69)&gt;0,D69/($C69+$D69),0)</f>
        <v>0</v>
      </c>
      <c r="E70" s="196" t="s">
        <v>29</v>
      </c>
      <c r="F70" s="220" t="s">
        <v>29</v>
      </c>
      <c r="G70" s="228"/>
      <c r="H70" s="3"/>
      <c r="I70" s="119" t="s">
        <v>4</v>
      </c>
      <c r="J70" s="195">
        <f>IF(($J69+$K69)&gt;0,J69/($J69+$K69),0)</f>
        <v>0</v>
      </c>
      <c r="K70" s="195">
        <f>IF(($J69+$K69)&gt;0,K69/($J69+$K69),0)</f>
        <v>0</v>
      </c>
      <c r="L70" s="196" t="s">
        <v>29</v>
      </c>
      <c r="M70" s="204" t="s">
        <v>29</v>
      </c>
      <c r="O70" s="112"/>
      <c r="P70" s="119" t="s">
        <v>4</v>
      </c>
      <c r="Q70" s="195">
        <f>IF(($Q69+$R69)&gt;0,Q69/($Q69+$R69),0)</f>
        <v>0</v>
      </c>
      <c r="R70" s="195">
        <f>IF(($Q69+$R69)&gt;0,R69/($Q69+$R69),0)</f>
        <v>0</v>
      </c>
      <c r="S70" s="196" t="s">
        <v>29</v>
      </c>
      <c r="T70" s="204" t="s">
        <v>29</v>
      </c>
      <c r="V70" s="228"/>
      <c r="W70" s="3"/>
      <c r="X70" s="119" t="s">
        <v>4</v>
      </c>
      <c r="Y70" s="195">
        <f>IF(($Y69+$Z69)&gt;0,Y69/($Y69+$Z69),0)</f>
        <v>0</v>
      </c>
      <c r="Z70" s="195">
        <f>IF(($Y69+$Z69)&gt;0,Z69/($Y69+$Z69),0)</f>
        <v>0</v>
      </c>
      <c r="AA70" s="196" t="s">
        <v>29</v>
      </c>
      <c r="AB70" s="204" t="s">
        <v>29</v>
      </c>
    </row>
    <row r="71" spans="1:28" ht="10.8" thickBot="1" x14ac:dyDescent="0.3">
      <c r="A71" s="68"/>
      <c r="B71" s="178"/>
      <c r="C71" s="205"/>
      <c r="D71" s="205"/>
      <c r="E71" s="207"/>
      <c r="F71" s="224"/>
      <c r="G71" s="228"/>
      <c r="H71" s="378"/>
      <c r="I71" s="178"/>
      <c r="J71" s="205"/>
      <c r="K71" s="205"/>
      <c r="L71" s="207"/>
      <c r="M71" s="241"/>
      <c r="O71" s="68"/>
      <c r="P71" s="178"/>
      <c r="Q71" s="205"/>
      <c r="R71" s="205"/>
      <c r="S71" s="207"/>
      <c r="T71" s="241"/>
      <c r="V71" s="228"/>
      <c r="W71" s="378"/>
      <c r="X71" s="178"/>
      <c r="Y71" s="205"/>
      <c r="Z71" s="205"/>
      <c r="AA71" s="207"/>
      <c r="AB71" s="241"/>
    </row>
    <row r="72" spans="1:28" ht="13.8" thickBot="1" x14ac:dyDescent="0.3">
      <c r="A72" s="839" t="s">
        <v>56</v>
      </c>
      <c r="B72" s="798"/>
      <c r="C72" s="798"/>
      <c r="D72" s="798"/>
      <c r="E72" s="798"/>
      <c r="F72" s="798"/>
      <c r="G72" s="228"/>
      <c r="H72" s="826" t="s">
        <v>120</v>
      </c>
      <c r="I72" s="826"/>
      <c r="J72" s="826"/>
      <c r="K72" s="826"/>
      <c r="L72" s="826"/>
      <c r="M72" s="827"/>
      <c r="O72" s="842" t="s">
        <v>120</v>
      </c>
      <c r="P72" s="826"/>
      <c r="Q72" s="826"/>
      <c r="R72" s="826"/>
      <c r="S72" s="826"/>
      <c r="T72" s="827"/>
      <c r="V72" s="228"/>
      <c r="W72" s="798" t="s">
        <v>56</v>
      </c>
      <c r="X72" s="798"/>
      <c r="Y72" s="798"/>
      <c r="Z72" s="798"/>
      <c r="AA72" s="798"/>
      <c r="AB72" s="799"/>
    </row>
    <row r="73" spans="1:28" ht="13.8" thickBot="1" x14ac:dyDescent="0.3">
      <c r="A73" s="832" t="s">
        <v>17</v>
      </c>
      <c r="B73" s="800"/>
      <c r="C73" s="800"/>
      <c r="D73" s="800"/>
      <c r="E73" s="800"/>
      <c r="F73" s="800"/>
      <c r="G73" s="228"/>
      <c r="H73" s="184"/>
      <c r="I73" s="184"/>
      <c r="J73" s="184"/>
      <c r="K73" s="184"/>
      <c r="L73" s="184"/>
      <c r="M73" s="243"/>
      <c r="O73" s="242"/>
      <c r="P73" s="184"/>
      <c r="Q73" s="184"/>
      <c r="R73" s="184"/>
      <c r="S73" s="184"/>
      <c r="T73" s="243"/>
      <c r="V73" s="228"/>
      <c r="W73" s="800" t="s">
        <v>17</v>
      </c>
      <c r="X73" s="800"/>
      <c r="Y73" s="800"/>
      <c r="Z73" s="800"/>
      <c r="AA73" s="800"/>
      <c r="AB73" s="801"/>
    </row>
    <row r="74" spans="1:28" x14ac:dyDescent="0.25">
      <c r="A74" s="190"/>
      <c r="B74" s="57"/>
      <c r="C74" s="191"/>
      <c r="D74" s="191"/>
      <c r="E74" s="191"/>
      <c r="F74" s="216"/>
      <c r="G74" s="228"/>
      <c r="H74" s="191"/>
      <c r="I74" s="57"/>
      <c r="J74" s="191"/>
      <c r="K74" s="191"/>
      <c r="L74" s="191"/>
      <c r="M74" s="202"/>
      <c r="O74" s="190"/>
      <c r="P74" s="57"/>
      <c r="Q74" s="191"/>
      <c r="R74" s="191"/>
      <c r="S74" s="191"/>
      <c r="T74" s="202"/>
      <c r="V74" s="228"/>
      <c r="W74" s="191"/>
      <c r="X74" s="57"/>
      <c r="Y74" s="191"/>
      <c r="Z74" s="191"/>
      <c r="AA74" s="191"/>
      <c r="AB74" s="202"/>
    </row>
    <row r="75" spans="1:28" x14ac:dyDescent="0.25">
      <c r="A75" s="112"/>
      <c r="B75" s="116"/>
      <c r="C75" s="109" t="s">
        <v>1</v>
      </c>
      <c r="D75" s="109" t="s">
        <v>2</v>
      </c>
      <c r="E75" s="109" t="s">
        <v>3</v>
      </c>
      <c r="F75" s="216"/>
      <c r="G75" s="228"/>
      <c r="H75" s="3"/>
      <c r="I75" s="116"/>
      <c r="J75" s="109" t="s">
        <v>1</v>
      </c>
      <c r="K75" s="109" t="s">
        <v>2</v>
      </c>
      <c r="L75" s="109" t="s">
        <v>3</v>
      </c>
      <c r="M75" s="202"/>
      <c r="O75" s="112"/>
      <c r="P75" s="116"/>
      <c r="Q75" s="109" t="s">
        <v>1</v>
      </c>
      <c r="R75" s="109" t="s">
        <v>2</v>
      </c>
      <c r="S75" s="109" t="s">
        <v>3</v>
      </c>
      <c r="T75" s="202"/>
      <c r="V75" s="228"/>
      <c r="W75" s="3"/>
      <c r="X75" s="116"/>
      <c r="Y75" s="109" t="s">
        <v>1</v>
      </c>
      <c r="Z75" s="109" t="s">
        <v>2</v>
      </c>
      <c r="AA75" s="109" t="s">
        <v>3</v>
      </c>
      <c r="AB75" s="202"/>
    </row>
    <row r="76" spans="1:28" ht="30.75" customHeight="1" x14ac:dyDescent="0.25">
      <c r="A76" s="61">
        <f>+Youth!A24</f>
        <v>14</v>
      </c>
      <c r="B76" s="15" t="str">
        <f>+Youth!C24</f>
        <v xml:space="preserve">Was documentation in the case file of an objective assessment? (Y, N). </v>
      </c>
      <c r="C76" s="108">
        <f>COUNTIF(Youth!E24:BA24, "Y")</f>
        <v>0</v>
      </c>
      <c r="D76" s="108">
        <f>COUNTIF(Youth!E24:BA24, "N")</f>
        <v>0</v>
      </c>
      <c r="E76" s="108">
        <f>C76+D76</f>
        <v>0</v>
      </c>
      <c r="F76" s="216"/>
      <c r="G76" s="228"/>
      <c r="H76" s="381">
        <v>14</v>
      </c>
      <c r="I76" s="15" t="str">
        <f>Adult!C24</f>
        <v>Was a basic career service activity entered in the State's MIS? (Y, N)  (Note: N = Participant did not receive a basic career service that required significant staff assistance. (If N, question 15 will be X).</v>
      </c>
      <c r="J76" s="108">
        <f>COUNTIF(Adult!E24:BL24, "Y")</f>
        <v>0</v>
      </c>
      <c r="K76" s="108">
        <f>COUNTIF(Adult!E24:BL24, "N")</f>
        <v>0</v>
      </c>
      <c r="L76" s="108">
        <f>J76+K76</f>
        <v>0</v>
      </c>
      <c r="M76" s="202"/>
      <c r="O76" s="65">
        <v>14</v>
      </c>
      <c r="P76" s="15" t="str">
        <f>Adult_Spc_Prjt!C24</f>
        <v>Was a basic career service activity entered in the State's MIS? (Y, N)  (Note: N = Participant did not receive a basic career service that required significant staff assistance. (If N, question 15 will be X).</v>
      </c>
      <c r="Q76" s="108">
        <f>COUNTIF(Adult_Spc_Prjt!E24:X24, "Y")</f>
        <v>0</v>
      </c>
      <c r="R76" s="108">
        <f>COUNTIF(Adult_Spc_Prjt!E24:X24, "N")</f>
        <v>0</v>
      </c>
      <c r="S76" s="108">
        <f>Q76+R76</f>
        <v>0</v>
      </c>
      <c r="T76" s="202"/>
      <c r="V76" s="228"/>
      <c r="W76" s="377">
        <v>14</v>
      </c>
      <c r="X76" s="15" t="str">
        <f>Youth_Spc_Prjt!C24</f>
        <v xml:space="preserve">Was documentation in the case file of an objective assessment? (Y, N). </v>
      </c>
      <c r="Y76" s="108">
        <f>COUNTIF(Youth_Spc_Prjt!E24:X24, "Y")</f>
        <v>0</v>
      </c>
      <c r="Z76" s="108">
        <f>COUNTIF(Youth_Spc_Prjt!E24:X24, "N")</f>
        <v>0</v>
      </c>
      <c r="AA76" s="108">
        <f>Y76+Z76</f>
        <v>0</v>
      </c>
      <c r="AB76" s="202"/>
    </row>
    <row r="77" spans="1:28" x14ac:dyDescent="0.25">
      <c r="A77" s="112"/>
      <c r="B77" s="119" t="s">
        <v>4</v>
      </c>
      <c r="C77" s="195">
        <f>IF(($C76+$D76)&gt;0,C76/($C76+$D76),0)</f>
        <v>0</v>
      </c>
      <c r="D77" s="195">
        <f>IF(($C76+$D76)&gt;0,D76/($C76+$D76),0)</f>
        <v>0</v>
      </c>
      <c r="E77" s="196" t="s">
        <v>29</v>
      </c>
      <c r="F77" s="127"/>
      <c r="G77" s="228"/>
      <c r="H77" s="3"/>
      <c r="I77" s="119" t="s">
        <v>4</v>
      </c>
      <c r="J77" s="195">
        <f>IF(($J76+$K76)&gt;0,J76/($J76+$K76),0)</f>
        <v>0</v>
      </c>
      <c r="K77" s="195">
        <f>IF(($J76+$K76)&gt;0,K76/($J76+$K76),0)</f>
        <v>0</v>
      </c>
      <c r="L77" s="196" t="s">
        <v>29</v>
      </c>
      <c r="M77" s="201"/>
      <c r="O77" s="112"/>
      <c r="P77" s="119" t="s">
        <v>4</v>
      </c>
      <c r="Q77" s="195">
        <f>IF(($Q76+$R76)&gt;0,Q76/($Q76+$R76),0)</f>
        <v>0</v>
      </c>
      <c r="R77" s="195">
        <f>IF(($Q76+$R76)&gt;0,R76/($Q76+$R76),0)</f>
        <v>0</v>
      </c>
      <c r="S77" s="196" t="s">
        <v>29</v>
      </c>
      <c r="T77" s="201"/>
      <c r="V77" s="228"/>
      <c r="W77" s="3"/>
      <c r="X77" s="119" t="s">
        <v>4</v>
      </c>
      <c r="Y77" s="195">
        <f>IF(($Y76+$Z76)&gt;0,Y76/($Y76+$Z76),0)</f>
        <v>0</v>
      </c>
      <c r="Z77" s="195">
        <f>IF(($Y76+$Z76)&gt;0,Z76/($Y76+$Z76),0)</f>
        <v>0</v>
      </c>
      <c r="AA77" s="196" t="s">
        <v>29</v>
      </c>
      <c r="AB77" s="201"/>
    </row>
    <row r="78" spans="1:28" x14ac:dyDescent="0.25">
      <c r="A78" s="112"/>
      <c r="B78" s="116"/>
      <c r="C78" s="198"/>
      <c r="D78" s="198"/>
      <c r="E78" s="198"/>
      <c r="F78" s="198"/>
      <c r="G78" s="228"/>
      <c r="H78" s="3"/>
      <c r="I78" s="116"/>
      <c r="J78" s="198"/>
      <c r="K78" s="198"/>
      <c r="L78" s="198"/>
      <c r="M78" s="203"/>
      <c r="O78" s="112"/>
      <c r="P78" s="116"/>
      <c r="Q78" s="198"/>
      <c r="R78" s="198"/>
      <c r="S78" s="198"/>
      <c r="T78" s="203"/>
      <c r="V78" s="228"/>
      <c r="W78" s="3"/>
      <c r="X78" s="116"/>
      <c r="Y78" s="198"/>
      <c r="Z78" s="198"/>
      <c r="AA78" s="198"/>
      <c r="AB78" s="203"/>
    </row>
    <row r="79" spans="1:28" x14ac:dyDescent="0.25">
      <c r="A79" s="112"/>
      <c r="B79" s="116"/>
      <c r="C79" s="198"/>
      <c r="D79" s="198"/>
      <c r="E79" s="198"/>
      <c r="F79" s="198"/>
      <c r="G79" s="228"/>
      <c r="H79" s="3"/>
      <c r="I79" s="116"/>
      <c r="J79" s="198"/>
      <c r="K79" s="198"/>
      <c r="L79" s="198"/>
      <c r="M79" s="203"/>
      <c r="O79" s="112"/>
      <c r="P79" s="116"/>
      <c r="Q79" s="198"/>
      <c r="R79" s="198"/>
      <c r="S79" s="198"/>
      <c r="T79" s="203"/>
      <c r="V79" s="228"/>
      <c r="W79" s="3"/>
      <c r="X79" s="116"/>
      <c r="Y79" s="198"/>
      <c r="Z79" s="198"/>
      <c r="AA79" s="198"/>
      <c r="AB79" s="203"/>
    </row>
    <row r="80" spans="1:28" x14ac:dyDescent="0.25">
      <c r="A80" s="112"/>
      <c r="B80" s="116"/>
      <c r="C80" s="109" t="s">
        <v>1</v>
      </c>
      <c r="D80" s="109" t="s">
        <v>2</v>
      </c>
      <c r="E80" s="109" t="s">
        <v>0</v>
      </c>
      <c r="F80" s="218" t="s">
        <v>3</v>
      </c>
      <c r="G80" s="228"/>
      <c r="H80" s="3"/>
      <c r="I80" s="116"/>
      <c r="J80" s="109" t="s">
        <v>1</v>
      </c>
      <c r="K80" s="109" t="s">
        <v>2</v>
      </c>
      <c r="L80" s="109" t="s">
        <v>0</v>
      </c>
      <c r="M80" s="109" t="s">
        <v>3</v>
      </c>
      <c r="O80" s="112"/>
      <c r="P80" s="116"/>
      <c r="Q80" s="109" t="s">
        <v>1</v>
      </c>
      <c r="R80" s="109" t="s">
        <v>2</v>
      </c>
      <c r="S80" s="109" t="s">
        <v>0</v>
      </c>
      <c r="T80" s="109" t="s">
        <v>3</v>
      </c>
      <c r="V80" s="228"/>
      <c r="W80" s="3"/>
      <c r="X80" s="116"/>
      <c r="Y80" s="109" t="s">
        <v>1</v>
      </c>
      <c r="Z80" s="109" t="s">
        <v>2</v>
      </c>
      <c r="AA80" s="109" t="s">
        <v>0</v>
      </c>
      <c r="AB80" s="114" t="s">
        <v>3</v>
      </c>
    </row>
    <row r="81" spans="1:28" ht="34.5" customHeight="1" x14ac:dyDescent="0.25">
      <c r="A81" s="63">
        <v>15</v>
      </c>
      <c r="B81" s="15" t="str">
        <f>Youth!C25</f>
        <v>If yes to #14, does the Objective Assessment include an  assessment of the academic level, occupational skill level,  as well as the service needs and strengths of the participant? (Y, N, X).</v>
      </c>
      <c r="C81" s="108">
        <f>COUNTIF(Youth!E25:BA25, "Y")</f>
        <v>0</v>
      </c>
      <c r="D81" s="108">
        <f>COUNTIF(Youth!E25:BA25, "N")</f>
        <v>0</v>
      </c>
      <c r="E81" s="108">
        <f>COUNTIF(Youth!E25:BB25, "X")</f>
        <v>0</v>
      </c>
      <c r="F81" s="221">
        <f>D81+E81</f>
        <v>0</v>
      </c>
      <c r="G81" s="228"/>
      <c r="H81" s="377">
        <v>15</v>
      </c>
      <c r="I81" s="15" t="str">
        <f>Adult!C25</f>
        <v>If yes to #14, was documentation in the case file of the basic career service provided?  (Y, N, X) (Note: X = Participant did not receive a basic career service that required significant staff assistance).</v>
      </c>
      <c r="J81" s="108">
        <f>COUNTIF(Adult!E25:BL25, "Y")</f>
        <v>0</v>
      </c>
      <c r="K81" s="108">
        <f>COUNTIF(Adult!E25:BL25, "N")</f>
        <v>0</v>
      </c>
      <c r="L81" s="108">
        <f>COUNTIF(Adult!E25:BL25, "X")</f>
        <v>0</v>
      </c>
      <c r="M81" s="108">
        <f>J81+K81+L81</f>
        <v>0</v>
      </c>
      <c r="O81" s="61">
        <v>15</v>
      </c>
      <c r="P81" s="15" t="str">
        <f>Adult_Spc_Prjt!C25</f>
        <v>If yes to #14, was documentation in the case file of the basic career service provided?  (Y, N, X) (Note: X = Participant did not receive a basic career service that required significant staff assistance).</v>
      </c>
      <c r="Q81" s="108">
        <f>COUNTIF(Adult_Spc_Prjt!E25:X25, "Y")</f>
        <v>0</v>
      </c>
      <c r="R81" s="108">
        <f>COUNTIF(Adult_Spc_Prjt!E25:X25, "N")</f>
        <v>0</v>
      </c>
      <c r="S81" s="108">
        <f>COUNTIF(Adult_Spc_Prjt!E25:X25, "X")</f>
        <v>0</v>
      </c>
      <c r="T81" s="108">
        <f>Q81+R81+S81</f>
        <v>0</v>
      </c>
      <c r="V81" s="228"/>
      <c r="W81" s="382">
        <v>15</v>
      </c>
      <c r="X81" s="15" t="str">
        <f>Youth_Spc_Prjt!C25</f>
        <v>If yes to #14, does the Objective Assessment include an  assessment of the academic level, occupational skill level,  as well as the service needs and strengths of the participant? (Y, N, X).</v>
      </c>
      <c r="Y81" s="108">
        <f>COUNTIF(Youth_Spc_Prjt!E25:X25, "Y")</f>
        <v>0</v>
      </c>
      <c r="Z81" s="108">
        <f>COUNTIF(Youth_Spc_Prjt!E25:X25, "N")</f>
        <v>0</v>
      </c>
      <c r="AA81" s="108">
        <f>COUNTIF(Youth_Spc_Prjt!E25:X25, "X")</f>
        <v>0</v>
      </c>
      <c r="AB81" s="115">
        <f>Z81+AA81</f>
        <v>0</v>
      </c>
    </row>
    <row r="82" spans="1:28" x14ac:dyDescent="0.25">
      <c r="A82" s="112"/>
      <c r="B82" s="119" t="s">
        <v>4</v>
      </c>
      <c r="C82" s="195">
        <f>IF(($C81+$D81)&gt;0,C81/($C81+$D81),0)</f>
        <v>0</v>
      </c>
      <c r="D82" s="195">
        <f>IF(($C81+$D81)&gt;0,D81/($C81+$D81),0)</f>
        <v>0</v>
      </c>
      <c r="E82" s="196" t="s">
        <v>29</v>
      </c>
      <c r="F82" s="220" t="s">
        <v>29</v>
      </c>
      <c r="G82" s="228"/>
      <c r="H82" s="3"/>
      <c r="I82" s="119" t="s">
        <v>4</v>
      </c>
      <c r="J82" s="195">
        <f>IF(($J81+$K81)&gt;0,J81/($J81+$K81),0)</f>
        <v>0</v>
      </c>
      <c r="K82" s="195">
        <f>IF(($J81+$K81)&gt;0,K81/($J81+$K81),0)</f>
        <v>0</v>
      </c>
      <c r="L82" s="196" t="s">
        <v>29</v>
      </c>
      <c r="M82" s="196" t="s">
        <v>29</v>
      </c>
      <c r="O82" s="112"/>
      <c r="P82" s="119" t="s">
        <v>4</v>
      </c>
      <c r="Q82" s="195">
        <f>IF(($Q81+$R81)&gt;0,Q81/($Q81+$R81),0)</f>
        <v>0</v>
      </c>
      <c r="R82" s="195">
        <f>IF(($Q81+$R81)&gt;0,R81/($Q81+$R81),0)</f>
        <v>0</v>
      </c>
      <c r="S82" s="196" t="s">
        <v>29</v>
      </c>
      <c r="T82" s="196" t="s">
        <v>29</v>
      </c>
      <c r="V82" s="228"/>
      <c r="W82" s="3"/>
      <c r="X82" s="119" t="s">
        <v>4</v>
      </c>
      <c r="Y82" s="195">
        <f>IF(($Y81+$Z81)&gt;0,Y81/($Y81+$Z81),0)</f>
        <v>0</v>
      </c>
      <c r="Z82" s="195">
        <f>IF(($Y81+$Z81)&gt;0,Z81/($Y81+$Z81),0)</f>
        <v>0</v>
      </c>
      <c r="AA82" s="196" t="s">
        <v>29</v>
      </c>
      <c r="AB82" s="204" t="s">
        <v>29</v>
      </c>
    </row>
    <row r="83" spans="1:28" ht="10.8" thickBot="1" x14ac:dyDescent="0.3">
      <c r="A83" s="112"/>
      <c r="B83" s="116"/>
      <c r="C83" s="198"/>
      <c r="D83" s="198"/>
      <c r="E83" s="198"/>
      <c r="F83" s="198"/>
      <c r="G83" s="228"/>
      <c r="H83" s="3"/>
      <c r="I83" s="116"/>
      <c r="J83" s="198"/>
      <c r="K83" s="198"/>
      <c r="L83" s="198"/>
      <c r="M83" s="203"/>
      <c r="O83" s="112"/>
      <c r="P83" s="116"/>
      <c r="Q83" s="198"/>
      <c r="R83" s="198"/>
      <c r="S83" s="198"/>
      <c r="T83" s="203"/>
      <c r="V83" s="228"/>
      <c r="W83" s="3"/>
      <c r="X83" s="116"/>
      <c r="Y83" s="198"/>
      <c r="Z83" s="198"/>
      <c r="AA83" s="198"/>
      <c r="AB83" s="203"/>
    </row>
    <row r="84" spans="1:28" ht="12.75" customHeight="1" thickBot="1" x14ac:dyDescent="0.3">
      <c r="A84" s="843" t="s">
        <v>121</v>
      </c>
      <c r="B84" s="813"/>
      <c r="C84" s="813"/>
      <c r="D84" s="813"/>
      <c r="E84" s="813"/>
      <c r="F84" s="813"/>
      <c r="G84" s="228"/>
      <c r="H84" s="813" t="s">
        <v>121</v>
      </c>
      <c r="I84" s="813"/>
      <c r="J84" s="813"/>
      <c r="K84" s="813"/>
      <c r="L84" s="813"/>
      <c r="M84" s="814"/>
      <c r="O84" s="843" t="s">
        <v>121</v>
      </c>
      <c r="P84" s="813"/>
      <c r="Q84" s="813"/>
      <c r="R84" s="813"/>
      <c r="S84" s="813"/>
      <c r="T84" s="814"/>
      <c r="V84" s="228"/>
      <c r="W84" s="813" t="s">
        <v>121</v>
      </c>
      <c r="X84" s="813"/>
      <c r="Y84" s="813"/>
      <c r="Z84" s="813"/>
      <c r="AA84" s="813"/>
      <c r="AB84" s="814"/>
    </row>
    <row r="85" spans="1:28" x14ac:dyDescent="0.25">
      <c r="A85" s="112"/>
      <c r="B85" s="116"/>
      <c r="C85" s="109" t="s">
        <v>1</v>
      </c>
      <c r="D85" s="109" t="s">
        <v>2</v>
      </c>
      <c r="E85" s="109" t="s">
        <v>0</v>
      </c>
      <c r="F85" s="218" t="s">
        <v>3</v>
      </c>
      <c r="G85" s="228"/>
      <c r="H85" s="3"/>
      <c r="I85" s="116"/>
      <c r="J85" s="179" t="s">
        <v>1</v>
      </c>
      <c r="K85" s="179" t="s">
        <v>2</v>
      </c>
      <c r="L85" s="179" t="s">
        <v>3</v>
      </c>
      <c r="M85" s="192"/>
      <c r="O85" s="112"/>
      <c r="P85" s="116"/>
      <c r="Q85" s="179" t="s">
        <v>1</v>
      </c>
      <c r="R85" s="179" t="s">
        <v>2</v>
      </c>
      <c r="S85" s="179" t="s">
        <v>3</v>
      </c>
      <c r="T85" s="192"/>
      <c r="V85" s="228"/>
      <c r="W85" s="3"/>
      <c r="X85" s="116"/>
      <c r="Y85" s="109" t="s">
        <v>1</v>
      </c>
      <c r="Z85" s="109" t="s">
        <v>2</v>
      </c>
      <c r="AA85" s="109" t="s">
        <v>0</v>
      </c>
      <c r="AB85" s="114" t="s">
        <v>3</v>
      </c>
    </row>
    <row r="86" spans="1:28" ht="45.75" customHeight="1" x14ac:dyDescent="0.25">
      <c r="A86" s="61">
        <v>16</v>
      </c>
      <c r="B86" s="15" t="str">
        <f>Youth!C27</f>
        <v xml:space="preserve">Was documentation in the case file of an ISS that was created jointly by the participant and the career manager and had at least one of the 14 program elements listed? (Y, N). (If N, questions 17 and 18 will be X). </v>
      </c>
      <c r="C86" s="108">
        <f>COUNTIF(Youth!E27:BA27, "Y")</f>
        <v>0</v>
      </c>
      <c r="D86" s="108">
        <f>COUNTIF(Youth!E27:BA27, "N")</f>
        <v>0</v>
      </c>
      <c r="E86" s="108">
        <f>COUNTIF(Youth!E27:BB27, "X")</f>
        <v>0</v>
      </c>
      <c r="F86" s="221">
        <f>C86+D86+E86</f>
        <v>0</v>
      </c>
      <c r="G86" s="228"/>
      <c r="H86" s="381">
        <v>16</v>
      </c>
      <c r="I86" s="15" t="str">
        <f>Adult!C27</f>
        <v xml:space="preserve">Was an Individualized career service entered in the State's MIS? (Y, N)  (Note: N= Participant did not receive an individualized career service).  (If N, questions 17 and 18 will be X). </v>
      </c>
      <c r="J86" s="108">
        <f>COUNTIF(Adult!E27:BL27, "Y")</f>
        <v>0</v>
      </c>
      <c r="K86" s="108">
        <f>COUNTIF(Adult!E27:BL27, "N")</f>
        <v>0</v>
      </c>
      <c r="L86" s="108">
        <f>J86+K86</f>
        <v>0</v>
      </c>
      <c r="M86" s="192"/>
      <c r="O86" s="65">
        <v>16</v>
      </c>
      <c r="P86" s="15" t="str">
        <f>Adult_Spc_Prjt!C27</f>
        <v xml:space="preserve">Was an Individualized career service entered in the State's MIS? (Y, N)  (Note: N= Participant did not receive an individualized career service).  (If N, questions 17 and 18 will be X). </v>
      </c>
      <c r="Q86" s="108">
        <f>COUNTIF(Adult_Spc_Prjt!E27:X27, "Y")</f>
        <v>0</v>
      </c>
      <c r="R86" s="108">
        <f>COUNTIF(Adult_Spc_Prjt!E27:X27, "N")</f>
        <v>0</v>
      </c>
      <c r="S86" s="108">
        <f>Q86+R86</f>
        <v>0</v>
      </c>
      <c r="T86" s="192"/>
      <c r="V86" s="228"/>
      <c r="W86" s="377">
        <v>16</v>
      </c>
      <c r="X86" s="15" t="str">
        <f>Youth_Spc_Prjt!C27</f>
        <v xml:space="preserve">Was documentation in the case file of an ISS that was created jointly by the participant and the career manager and had at least one of the 14 program elements listed? (Y, N). (If N, questions 17 and 18 will be X). </v>
      </c>
      <c r="Y86" s="108">
        <f>COUNTIF(Youth_Spc_Prjt!E27:X27, "Y")</f>
        <v>0</v>
      </c>
      <c r="Z86" s="108">
        <f>COUNTIF(Youth_Spc_Prjt!E27:X27, "N")</f>
        <v>0</v>
      </c>
      <c r="AA86" s="108">
        <f>COUNTIF(Youth_Spc_Prjt!E27:X27, "X")</f>
        <v>0</v>
      </c>
      <c r="AB86" s="115">
        <f>Y86+Z86+AA86</f>
        <v>0</v>
      </c>
    </row>
    <row r="87" spans="1:28" x14ac:dyDescent="0.25">
      <c r="A87" s="112"/>
      <c r="B87" s="119" t="s">
        <v>4</v>
      </c>
      <c r="C87" s="195">
        <f>IF(($C86+$D86)&gt;0,C86/($C86+$D86),0)</f>
        <v>0</v>
      </c>
      <c r="D87" s="195">
        <f>IF(($C86+$D86)&gt;0,D86/($C86+$D86),0)</f>
        <v>0</v>
      </c>
      <c r="E87" s="196" t="s">
        <v>29</v>
      </c>
      <c r="F87" s="220" t="s">
        <v>29</v>
      </c>
      <c r="G87" s="228"/>
      <c r="H87" s="3"/>
      <c r="I87" s="119" t="s">
        <v>4</v>
      </c>
      <c r="J87" s="195">
        <f>IF(($J86+$K86)&gt;0,J86/($J86+$K86),0)</f>
        <v>0</v>
      </c>
      <c r="K87" s="195">
        <f>IF(($J86+$K86)&gt;0,K86/($J86+$K86),0)</f>
        <v>0</v>
      </c>
      <c r="L87" s="196" t="s">
        <v>29</v>
      </c>
      <c r="M87" s="192"/>
      <c r="O87" s="112"/>
      <c r="P87" s="119" t="s">
        <v>4</v>
      </c>
      <c r="Q87" s="195">
        <f>IF(($Q86+$R86)&gt;0,Q86/($Q86+$R86),0)</f>
        <v>0</v>
      </c>
      <c r="R87" s="195">
        <f>IF(($Q86+$R86)&gt;0,R86/($Q86+$R86),0)</f>
        <v>0</v>
      </c>
      <c r="S87" s="196" t="s">
        <v>29</v>
      </c>
      <c r="T87" s="192"/>
      <c r="V87" s="228"/>
      <c r="W87" s="3"/>
      <c r="X87" s="119" t="s">
        <v>4</v>
      </c>
      <c r="Y87" s="195">
        <f>IF(($Y86+$Z86)&gt;0,Y86/($Y86+$Z86),0)</f>
        <v>0</v>
      </c>
      <c r="Z87" s="195">
        <f>IF(($Y86+$Z86)&gt;0,Z86/($Y86+$Z86),0)</f>
        <v>0</v>
      </c>
      <c r="AA87" s="196" t="s">
        <v>29</v>
      </c>
      <c r="AB87" s="204" t="s">
        <v>29</v>
      </c>
    </row>
    <row r="88" spans="1:28" x14ac:dyDescent="0.25">
      <c r="A88" s="190"/>
      <c r="B88" s="116"/>
      <c r="C88" s="191"/>
      <c r="D88" s="191"/>
      <c r="E88" s="191"/>
      <c r="F88" s="216"/>
      <c r="G88" s="228"/>
      <c r="H88" s="3"/>
      <c r="I88" s="116"/>
      <c r="J88" s="198"/>
      <c r="K88" s="198"/>
      <c r="L88" s="198"/>
      <c r="M88" s="203"/>
      <c r="O88" s="112"/>
      <c r="P88" s="116"/>
      <c r="Q88" s="198"/>
      <c r="R88" s="198"/>
      <c r="S88" s="198"/>
      <c r="T88" s="203"/>
      <c r="V88" s="228"/>
      <c r="W88" s="191"/>
      <c r="X88" s="116"/>
      <c r="Y88" s="191"/>
      <c r="Z88" s="191"/>
      <c r="AA88" s="191"/>
      <c r="AB88" s="202"/>
    </row>
    <row r="89" spans="1:28" x14ac:dyDescent="0.25">
      <c r="A89" s="112"/>
      <c r="B89" s="116"/>
      <c r="C89" s="109" t="s">
        <v>1</v>
      </c>
      <c r="D89" s="109" t="s">
        <v>2</v>
      </c>
      <c r="E89" s="109" t="s">
        <v>0</v>
      </c>
      <c r="F89" s="218" t="s">
        <v>3</v>
      </c>
      <c r="G89" s="228"/>
      <c r="H89" s="3"/>
      <c r="I89" s="116"/>
      <c r="J89" s="109" t="s">
        <v>1</v>
      </c>
      <c r="K89" s="12" t="s">
        <v>2</v>
      </c>
      <c r="L89" s="109" t="s">
        <v>0</v>
      </c>
      <c r="M89" s="114" t="s">
        <v>3</v>
      </c>
      <c r="O89" s="112"/>
      <c r="P89" s="116"/>
      <c r="Q89" s="109" t="s">
        <v>1</v>
      </c>
      <c r="R89" s="12" t="s">
        <v>2</v>
      </c>
      <c r="S89" s="109" t="s">
        <v>0</v>
      </c>
      <c r="T89" s="114" t="s">
        <v>3</v>
      </c>
      <c r="V89" s="228"/>
      <c r="W89" s="3"/>
      <c r="X89" s="116"/>
      <c r="Y89" s="109" t="s">
        <v>1</v>
      </c>
      <c r="Z89" s="109" t="s">
        <v>2</v>
      </c>
      <c r="AA89" s="109" t="s">
        <v>0</v>
      </c>
      <c r="AB89" s="114" t="s">
        <v>3</v>
      </c>
    </row>
    <row r="90" spans="1:28" ht="20.399999999999999" x14ac:dyDescent="0.25">
      <c r="A90" s="62">
        <v>17</v>
      </c>
      <c r="B90" s="15" t="str">
        <f>Youth!C28</f>
        <v xml:space="preserve">If yes to #16, does the ISS directly link to one or more of the performance indicators and does the ISS list the activities and services the youth will be or has been engaged in during participation in the WIOA program?  (Y, N, X). </v>
      </c>
      <c r="C90" s="108">
        <f>COUNTIF(Youth!E28:BA28, "Y")</f>
        <v>0</v>
      </c>
      <c r="D90" s="108">
        <f>COUNTIF(Youth!E28:BA28, "N")</f>
        <v>0</v>
      </c>
      <c r="E90" s="108">
        <f>COUNTIF(Youth!E28:BB28, "X")</f>
        <v>0</v>
      </c>
      <c r="F90" s="221">
        <f>C90+D90+E90</f>
        <v>0</v>
      </c>
      <c r="G90" s="228"/>
      <c r="H90" s="377">
        <v>17</v>
      </c>
      <c r="I90" s="15" t="str">
        <f>Adult!C28</f>
        <v>If yes to #16, was documentation in the case file of a determination of need for individualized services to obtain or retain employment leading to "self-sufficiency"? (Y,N,X) (Note: X= Participant  did not received individualized services).</v>
      </c>
      <c r="J90" s="108">
        <f>COUNTIF(Adult!E28:BL28, "Y")</f>
        <v>0</v>
      </c>
      <c r="K90" s="108">
        <f>COUNTIF(Adult!E28:BL28, "N")</f>
        <v>0</v>
      </c>
      <c r="L90" s="108">
        <f>COUNTIF(Adult!E28:BL28, "X")</f>
        <v>0</v>
      </c>
      <c r="M90" s="115">
        <f>J90+K90+L90</f>
        <v>0</v>
      </c>
      <c r="O90" s="61">
        <v>17</v>
      </c>
      <c r="P90" s="15" t="str">
        <f>Adult_Spc_Prjt!C28</f>
        <v>If yes to #16, was documentation in the case file of a determination of need for individualized services to obtain or retain employment leading to "self-sufficiency"? (Y,N,X) (Note: X= Participant  did not received individualized services).</v>
      </c>
      <c r="Q90" s="108">
        <f>COUNTIF(Adult_Spc_Prjt!E28:X28, "Y")</f>
        <v>0</v>
      </c>
      <c r="R90" s="108">
        <f>COUNTIF(Adult_Spc_Prjt!E28:X28, "N")</f>
        <v>0</v>
      </c>
      <c r="S90" s="108">
        <f>COUNTIF(Adult_Spc_Prjt!E28:X28, "X")</f>
        <v>0</v>
      </c>
      <c r="T90" s="115">
        <f>Q90+R90+S90</f>
        <v>0</v>
      </c>
      <c r="V90" s="228"/>
      <c r="W90" s="380">
        <v>17</v>
      </c>
      <c r="X90" s="15" t="str">
        <f>Youth_Spc_Prjt!C28</f>
        <v xml:space="preserve">If yes to #16, does the ISS directly link to one or more of the performance indicators and does the ISS list the activities and services the youth will be or has been engaged in during participation in the WIOA program?  (Y, N, X). </v>
      </c>
      <c r="Y90" s="108">
        <f>COUNTIF(Youth_Spc_Prjt!E28:X28, "Y")</f>
        <v>0</v>
      </c>
      <c r="Z90" s="108">
        <f>COUNTIF(Youth_Spc_Prjt!E28:X28, "N")</f>
        <v>0</v>
      </c>
      <c r="AA90" s="108">
        <f>COUNTIF(Youth_Spc_Prjt!E28:X28, "X")</f>
        <v>0</v>
      </c>
      <c r="AB90" s="115">
        <f>Y90+Z90+AA90</f>
        <v>0</v>
      </c>
    </row>
    <row r="91" spans="1:28" ht="10.5" customHeight="1" x14ac:dyDescent="0.25">
      <c r="A91" s="112"/>
      <c r="B91" s="119" t="s">
        <v>4</v>
      </c>
      <c r="C91" s="195">
        <f>IF(($C90+$D90)&gt;0,C90/($C90+$D90),0)</f>
        <v>0</v>
      </c>
      <c r="D91" s="195">
        <f>IF(($C90+$D90)&gt;0,D90/($C90+$D90),0)</f>
        <v>0</v>
      </c>
      <c r="E91" s="196" t="s">
        <v>29</v>
      </c>
      <c r="F91" s="220" t="s">
        <v>29</v>
      </c>
      <c r="G91" s="228"/>
      <c r="H91" s="3"/>
      <c r="I91" s="119" t="s">
        <v>4</v>
      </c>
      <c r="J91" s="195">
        <f>IF(($J90+$K90)&gt;0,J90/($J90+$K90),0)</f>
        <v>0</v>
      </c>
      <c r="K91" s="195">
        <f>IF(($J90+$K90)&gt;0,K90/($J90+$K90),0)</f>
        <v>0</v>
      </c>
      <c r="L91" s="181" t="s">
        <v>29</v>
      </c>
      <c r="M91" s="182" t="s">
        <v>29</v>
      </c>
      <c r="O91" s="112"/>
      <c r="P91" s="119" t="s">
        <v>4</v>
      </c>
      <c r="Q91" s="195">
        <f>IF(($Q90+$R90)&gt;0,Q90/($Q90+$R90),0)</f>
        <v>0</v>
      </c>
      <c r="R91" s="195">
        <f>IF(($Q90+$R90)&gt;0,R90/($Q90+$R90),0)</f>
        <v>0</v>
      </c>
      <c r="S91" s="181" t="s">
        <v>29</v>
      </c>
      <c r="T91" s="182" t="s">
        <v>29</v>
      </c>
      <c r="V91" s="228"/>
      <c r="W91" s="3"/>
      <c r="X91" s="119" t="s">
        <v>4</v>
      </c>
      <c r="Y91" s="195">
        <f>IF(($Y90+$Z90)&gt;0,Y90/($Y90+$Z90),0)</f>
        <v>0</v>
      </c>
      <c r="Z91" s="195">
        <f>IF(($Y90+$Z90)&gt;0,Z90/($Y90+$Z90),0)</f>
        <v>0</v>
      </c>
      <c r="AA91" s="196" t="s">
        <v>29</v>
      </c>
      <c r="AB91" s="204" t="s">
        <v>29</v>
      </c>
    </row>
    <row r="92" spans="1:28" x14ac:dyDescent="0.25">
      <c r="A92" s="112"/>
      <c r="B92" s="116"/>
      <c r="C92" s="198"/>
      <c r="D92" s="198"/>
      <c r="E92" s="198"/>
      <c r="F92" s="198"/>
      <c r="G92" s="228"/>
      <c r="H92" s="3"/>
      <c r="I92" s="116"/>
      <c r="J92" s="198"/>
      <c r="K92" s="198"/>
      <c r="L92" s="235"/>
      <c r="M92" s="201"/>
      <c r="O92" s="112"/>
      <c r="P92" s="116"/>
      <c r="Q92" s="198"/>
      <c r="R92" s="198"/>
      <c r="S92" s="280"/>
      <c r="T92" s="201"/>
      <c r="V92" s="228"/>
      <c r="W92" s="3"/>
      <c r="X92" s="116"/>
      <c r="Y92" s="198"/>
      <c r="Z92" s="198"/>
      <c r="AA92" s="198"/>
      <c r="AB92" s="203"/>
    </row>
    <row r="93" spans="1:28" x14ac:dyDescent="0.25">
      <c r="A93" s="112"/>
      <c r="B93" s="116"/>
      <c r="C93" s="109" t="s">
        <v>1</v>
      </c>
      <c r="D93" s="12" t="s">
        <v>2</v>
      </c>
      <c r="E93" s="109" t="s">
        <v>0</v>
      </c>
      <c r="F93" s="218" t="s">
        <v>3</v>
      </c>
      <c r="G93" s="228"/>
      <c r="H93" s="3"/>
      <c r="I93" s="116"/>
      <c r="J93" s="109" t="s">
        <v>1</v>
      </c>
      <c r="K93" s="12" t="s">
        <v>2</v>
      </c>
      <c r="L93" s="109" t="s">
        <v>0</v>
      </c>
      <c r="M93" s="114" t="s">
        <v>3</v>
      </c>
      <c r="O93" s="112"/>
      <c r="P93" s="116"/>
      <c r="Q93" s="109" t="s">
        <v>1</v>
      </c>
      <c r="R93" s="12" t="s">
        <v>2</v>
      </c>
      <c r="S93" s="109" t="s">
        <v>0</v>
      </c>
      <c r="T93" s="114" t="s">
        <v>3</v>
      </c>
      <c r="V93" s="228"/>
      <c r="W93" s="3"/>
      <c r="X93" s="116"/>
      <c r="Y93" s="109" t="s">
        <v>1</v>
      </c>
      <c r="Z93" s="12" t="s">
        <v>2</v>
      </c>
      <c r="AA93" s="109" t="s">
        <v>0</v>
      </c>
      <c r="AB93" s="114" t="s">
        <v>3</v>
      </c>
    </row>
    <row r="94" spans="1:28" ht="25.5" customHeight="1" x14ac:dyDescent="0.25">
      <c r="A94" s="62">
        <v>18</v>
      </c>
      <c r="B94" s="15" t="str">
        <f>Youth!C29</f>
        <v xml:space="preserve">If yes to #16, was the ISS in the case file updated as activities were completed, benchmarks reached, goals achieved and/or the youth's needs changed? (Y, N, X). </v>
      </c>
      <c r="C94" s="108">
        <f>COUNTIF(Youth!E29:BA29, "Y")</f>
        <v>0</v>
      </c>
      <c r="D94" s="108">
        <f>COUNTIF(Youth!E29:BA29, "N")</f>
        <v>0</v>
      </c>
      <c r="E94" s="108">
        <f>COUNTIF(Youth!E29:BB29, "X")</f>
        <v>0</v>
      </c>
      <c r="F94" s="221">
        <f>C94+D94+E94</f>
        <v>0</v>
      </c>
      <c r="G94" s="228"/>
      <c r="H94" s="377">
        <v>18</v>
      </c>
      <c r="I94" s="15" t="str">
        <f>Adult!C29</f>
        <v xml:space="preserve">If yes to #16, was documentation in the case file of the individualized career service provided?  (Y, N, X) (Note: X = Participant did not receive an individualized career service). </v>
      </c>
      <c r="J94" s="108">
        <f>COUNTIF(Adult!E29:BL29, "Y")</f>
        <v>0</v>
      </c>
      <c r="K94" s="108">
        <f>COUNTIF(Adult!E29:BL29, "N")</f>
        <v>0</v>
      </c>
      <c r="L94" s="108">
        <f>COUNTIF(Adult!E29:BL29, "X")</f>
        <v>0</v>
      </c>
      <c r="M94" s="115">
        <f>J94+K94+L94</f>
        <v>0</v>
      </c>
      <c r="O94" s="61">
        <v>18</v>
      </c>
      <c r="P94" s="15" t="str">
        <f>Adult_Spc_Prjt!C29</f>
        <v xml:space="preserve">If yes to #16, was documentation in the case file of the individualized career service provided?  (Y, N, X) (Note: X = Participant did not receive an individualized career service). </v>
      </c>
      <c r="Q94" s="108">
        <f>COUNTIF(Adult_Spc_Prjt!E29:X29, "Y")</f>
        <v>0</v>
      </c>
      <c r="R94" s="108">
        <f>COUNTIF(Adult_Spc_Prjt!E29:X29, "N")</f>
        <v>0</v>
      </c>
      <c r="S94" s="108">
        <f>COUNTIF(Adult_Spc_Prjt!E29:X29, "X")</f>
        <v>0</v>
      </c>
      <c r="T94" s="115">
        <f>Q94+R94+S94</f>
        <v>0</v>
      </c>
      <c r="V94" s="228"/>
      <c r="W94" s="380">
        <v>18</v>
      </c>
      <c r="X94" s="15" t="str">
        <f>Youth_Spc_Prjt!C29</f>
        <v xml:space="preserve">If yes to #16, was the ISS in the case file updated as activities were completed, benchmarks reached, goals achieved and/or the youth's needs changed? (Y, N, X). </v>
      </c>
      <c r="Y94" s="108">
        <f>COUNTIF(Youth_Spc_Prjt!E29:X29, "Y")</f>
        <v>0</v>
      </c>
      <c r="Z94" s="108">
        <f>COUNTIF(Youth_Spc_Prjt!E29:X29, "N")</f>
        <v>0</v>
      </c>
      <c r="AA94" s="108">
        <f>COUNTIF(Youth_Spc_Prjt!E29:X29, "X")</f>
        <v>0</v>
      </c>
      <c r="AB94" s="115">
        <f>Y94+Z94+AA94</f>
        <v>0</v>
      </c>
    </row>
    <row r="95" spans="1:28" x14ac:dyDescent="0.25">
      <c r="A95" s="112"/>
      <c r="B95" s="119" t="s">
        <v>4</v>
      </c>
      <c r="C95" s="195">
        <f>IF(($C94+$D94)&gt;0,C94/($C94+$D94),0)</f>
        <v>0</v>
      </c>
      <c r="D95" s="195">
        <f>IF(($C94+$D94)&gt;0,D94/($C94+$D94),0)</f>
        <v>0</v>
      </c>
      <c r="E95" s="196" t="s">
        <v>29</v>
      </c>
      <c r="F95" s="220" t="s">
        <v>29</v>
      </c>
      <c r="G95" s="228"/>
      <c r="H95" s="3"/>
      <c r="I95" s="119" t="s">
        <v>4</v>
      </c>
      <c r="J95" s="195">
        <f>IF(($J94+$K94)&gt;0,J94/($J94+$K94),0)</f>
        <v>0</v>
      </c>
      <c r="K95" s="195">
        <f>IF(($J94+$K94)&gt;0,K94/($J94+$K94),0)</f>
        <v>0</v>
      </c>
      <c r="L95" s="196" t="s">
        <v>29</v>
      </c>
      <c r="M95" s="204" t="s">
        <v>29</v>
      </c>
      <c r="O95" s="112"/>
      <c r="P95" s="119" t="s">
        <v>4</v>
      </c>
      <c r="Q95" s="195">
        <f>IF(($Q94+$R94)&gt;0,Q94/($Q94+$R94),0)</f>
        <v>0</v>
      </c>
      <c r="R95" s="195">
        <f>IF(($Q94+$R94)&gt;0,R94/($Q94+$R94),0)</f>
        <v>0</v>
      </c>
      <c r="S95" s="196" t="s">
        <v>29</v>
      </c>
      <c r="T95" s="204" t="s">
        <v>29</v>
      </c>
      <c r="V95" s="228"/>
      <c r="W95" s="3"/>
      <c r="X95" s="119" t="s">
        <v>4</v>
      </c>
      <c r="Y95" s="195">
        <f>IF(($Y94+$Z94)&gt;0,Y94/($Y94+$Z94),0)</f>
        <v>0</v>
      </c>
      <c r="Z95" s="195">
        <f>IF(($Y94+$Z94)&gt;0,Z94/($Y94+$Z94),0)</f>
        <v>0</v>
      </c>
      <c r="AA95" s="196" t="s">
        <v>29</v>
      </c>
      <c r="AB95" s="204" t="s">
        <v>29</v>
      </c>
    </row>
    <row r="96" spans="1:28" ht="10.8" thickBot="1" x14ac:dyDescent="0.3">
      <c r="A96" s="112"/>
      <c r="B96" s="116"/>
      <c r="C96" s="127"/>
      <c r="D96" s="127"/>
      <c r="E96" s="127"/>
      <c r="F96" s="127"/>
      <c r="G96" s="228"/>
      <c r="H96" s="3"/>
      <c r="I96" s="14"/>
      <c r="J96" s="198"/>
      <c r="K96" s="198"/>
      <c r="L96" s="372"/>
      <c r="M96" s="373"/>
      <c r="O96" s="112"/>
      <c r="P96" s="14"/>
      <c r="Q96" s="198"/>
      <c r="R96" s="198"/>
      <c r="S96" s="372"/>
      <c r="T96" s="373"/>
      <c r="V96" s="228"/>
      <c r="W96" s="3"/>
      <c r="X96" s="116"/>
      <c r="Y96" s="281"/>
      <c r="Z96" s="281"/>
      <c r="AA96" s="281"/>
      <c r="AB96" s="201"/>
    </row>
    <row r="97" spans="1:28" ht="13.8" thickBot="1" x14ac:dyDescent="0.3">
      <c r="A97" s="831" t="s">
        <v>143</v>
      </c>
      <c r="B97" s="796"/>
      <c r="C97" s="796"/>
      <c r="D97" s="796"/>
      <c r="E97" s="796"/>
      <c r="F97" s="796"/>
      <c r="G97" s="228"/>
      <c r="H97" s="796" t="s">
        <v>143</v>
      </c>
      <c r="I97" s="796"/>
      <c r="J97" s="796"/>
      <c r="K97" s="796"/>
      <c r="L97" s="796"/>
      <c r="M97" s="796"/>
      <c r="O97" s="831" t="s">
        <v>143</v>
      </c>
      <c r="P97" s="796"/>
      <c r="Q97" s="796"/>
      <c r="R97" s="796"/>
      <c r="S97" s="796"/>
      <c r="T97" s="796"/>
      <c r="V97" s="228"/>
      <c r="W97" s="796" t="s">
        <v>143</v>
      </c>
      <c r="X97" s="796"/>
      <c r="Y97" s="796"/>
      <c r="Z97" s="796"/>
      <c r="AA97" s="796"/>
      <c r="AB97" s="797"/>
    </row>
    <row r="98" spans="1:28" ht="18.75" customHeight="1" x14ac:dyDescent="0.25">
      <c r="A98" s="112"/>
      <c r="B98" s="116"/>
      <c r="C98" s="109" t="s">
        <v>1</v>
      </c>
      <c r="D98" s="109" t="s">
        <v>2</v>
      </c>
      <c r="E98" s="109" t="s">
        <v>3</v>
      </c>
      <c r="F98" s="191"/>
      <c r="G98" s="228"/>
      <c r="H98" s="3"/>
      <c r="I98" s="116"/>
      <c r="J98" s="109" t="s">
        <v>1</v>
      </c>
      <c r="K98" s="12" t="s">
        <v>2</v>
      </c>
      <c r="L98" s="109" t="s">
        <v>0</v>
      </c>
      <c r="M98" s="114" t="s">
        <v>3</v>
      </c>
      <c r="O98" s="112"/>
      <c r="P98" s="116"/>
      <c r="Q98" s="109" t="s">
        <v>1</v>
      </c>
      <c r="R98" s="12" t="s">
        <v>2</v>
      </c>
      <c r="S98" s="109" t="s">
        <v>0</v>
      </c>
      <c r="T98" s="114" t="s">
        <v>3</v>
      </c>
      <c r="V98" s="228"/>
      <c r="W98" s="3"/>
      <c r="X98" s="116"/>
      <c r="Y98" s="109" t="s">
        <v>1</v>
      </c>
      <c r="Z98" s="109" t="s">
        <v>2</v>
      </c>
      <c r="AA98" s="109" t="s">
        <v>3</v>
      </c>
      <c r="AB98" s="191"/>
    </row>
    <row r="99" spans="1:28" ht="33.75" customHeight="1" x14ac:dyDescent="0.25">
      <c r="A99" s="61">
        <f>+Youth!A31</f>
        <v>19</v>
      </c>
      <c r="B99" s="15" t="str">
        <f>Youth!C31</f>
        <v xml:space="preserve">Was a Measureable Skills Gain recorded in the State MIS? (Y, N ) If “Y”, select the type of measureable skills gain recorded.  If "N" Questions 19a-21 will be "X".  </v>
      </c>
      <c r="C99" s="108">
        <f>COUNTIF(Youth!E31:BA31, "Y")</f>
        <v>0</v>
      </c>
      <c r="D99" s="108">
        <f>COUNTIF(Youth!E31:BA31, "N")</f>
        <v>0</v>
      </c>
      <c r="E99" s="117">
        <f>C99+D99</f>
        <v>0</v>
      </c>
      <c r="F99" s="191"/>
      <c r="G99" s="228"/>
      <c r="H99" s="381">
        <f>Adult!A31</f>
        <v>19</v>
      </c>
      <c r="I99" s="15" t="str">
        <f>Adult!C31</f>
        <v xml:space="preserve">Was a Measureable Skills Gain recorded in the State MIS? (Y, N ) If “Y”, select the type of measureable skills gain recorded.  If "N" Questions 19a-21 will be "X".  </v>
      </c>
      <c r="J99" s="108">
        <f>COUNTIF(Adult!E35:BL35, "Y")</f>
        <v>0</v>
      </c>
      <c r="K99" s="108">
        <f>COUNTIF(Adult!E35:BL35, "N")</f>
        <v>0</v>
      </c>
      <c r="L99" s="108">
        <f>COUNTIF(Adult!E35:BL35, "X")</f>
        <v>0</v>
      </c>
      <c r="M99" s="115">
        <f>J99+K99+L99</f>
        <v>0</v>
      </c>
      <c r="O99" s="65">
        <f>Adult_Spc_Prjt!A31</f>
        <v>19</v>
      </c>
      <c r="P99" s="15" t="str">
        <f>Adult_Spc_Prjt!C31</f>
        <v xml:space="preserve">Was a Measureable Skills Gain recorded in the State MIS? (Y, N ) If “Y”, select the type of measureable skills gain recorded.  If "N" Questions 19a-21 will be "X".  </v>
      </c>
      <c r="Q99" s="108">
        <f>COUNTIF(Adult!L35:BS35, "Y")</f>
        <v>0</v>
      </c>
      <c r="R99" s="108">
        <f>COUNTIF(Adult!L35:BS35, "N")</f>
        <v>0</v>
      </c>
      <c r="S99" s="108">
        <f>COUNTIF(Adult!L35:BS35, "X")</f>
        <v>0</v>
      </c>
      <c r="T99" s="115">
        <f>Q99+R99+S99</f>
        <v>0</v>
      </c>
      <c r="V99" s="228"/>
      <c r="W99" s="381">
        <f>Youth_Spc_Prjt!A31</f>
        <v>19</v>
      </c>
      <c r="X99" s="15" t="str">
        <f>Youth_Spc_Prjt!C31</f>
        <v xml:space="preserve">Was a Measureable Skills Gain recorded in the State MIS? (Y, N ) If “Y”, select the type of measureable skills gain recorded.  If "N" Questions 19a-21 will be "X".  </v>
      </c>
      <c r="Y99" s="108">
        <f>COUNTIF(Youth!AA31:BW31, "Y")</f>
        <v>0</v>
      </c>
      <c r="Z99" s="108">
        <f>COUNTIF(Youth!AA31:BW31, "N")</f>
        <v>0</v>
      </c>
      <c r="AA99" s="117">
        <f>Y99+Z99</f>
        <v>0</v>
      </c>
      <c r="AB99" s="191"/>
    </row>
    <row r="100" spans="1:28" x14ac:dyDescent="0.25">
      <c r="A100" s="112"/>
      <c r="B100" s="119" t="s">
        <v>4</v>
      </c>
      <c r="C100" s="195">
        <f>IF(($C99+$D99)&gt;0,C99/($C99+$D99),0)</f>
        <v>0</v>
      </c>
      <c r="D100" s="195">
        <f>IF(($C99+$D99)&gt;0,D99/($C99+$D99),0)</f>
        <v>0</v>
      </c>
      <c r="E100" s="196" t="s">
        <v>29</v>
      </c>
      <c r="F100" s="191"/>
      <c r="G100" s="228"/>
      <c r="H100" s="3"/>
      <c r="I100" s="119" t="s">
        <v>4</v>
      </c>
      <c r="J100" s="195">
        <f>IF(($J99+$K99)&gt;0,J99/($J99+$K99),0)</f>
        <v>0</v>
      </c>
      <c r="K100" s="195">
        <f>IF(($J99+$K99)&gt;0,K99/($J99+$K99),0)</f>
        <v>0</v>
      </c>
      <c r="L100" s="196" t="s">
        <v>29</v>
      </c>
      <c r="M100" s="204" t="s">
        <v>29</v>
      </c>
      <c r="O100" s="112"/>
      <c r="P100" s="119" t="s">
        <v>4</v>
      </c>
      <c r="Q100" s="195">
        <f>IF(($J99+$K99)&gt;0,Q99/($J99+$K99),0)</f>
        <v>0</v>
      </c>
      <c r="R100" s="195">
        <f>IF(($J99+$K99)&gt;0,R99/($J99+$K99),0)</f>
        <v>0</v>
      </c>
      <c r="S100" s="196" t="s">
        <v>29</v>
      </c>
      <c r="T100" s="204" t="s">
        <v>29</v>
      </c>
      <c r="V100" s="228"/>
      <c r="W100" s="3"/>
      <c r="X100" s="119" t="s">
        <v>4</v>
      </c>
      <c r="Y100" s="195">
        <f>IF(($C99+$D99)&gt;0,Y99/($C99+$D99),0)</f>
        <v>0</v>
      </c>
      <c r="Z100" s="195">
        <f>IF(($C99+$D99)&gt;0,Z99/($C99+$D99),0)</f>
        <v>0</v>
      </c>
      <c r="AA100" s="196" t="s">
        <v>29</v>
      </c>
      <c r="AB100" s="191"/>
    </row>
    <row r="101" spans="1:28" x14ac:dyDescent="0.25">
      <c r="A101" s="112"/>
      <c r="B101" s="116"/>
      <c r="C101" s="198"/>
      <c r="D101" s="198"/>
      <c r="E101" s="127"/>
      <c r="F101" s="127"/>
      <c r="G101" s="228"/>
      <c r="H101" s="3"/>
      <c r="I101" s="14"/>
      <c r="J101" s="198"/>
      <c r="K101" s="198"/>
      <c r="L101" s="372"/>
      <c r="M101" s="373"/>
      <c r="O101" s="112"/>
      <c r="P101" s="14"/>
      <c r="Q101" s="198"/>
      <c r="R101" s="198"/>
      <c r="S101" s="372"/>
      <c r="T101" s="373"/>
      <c r="V101" s="228"/>
      <c r="W101" s="3"/>
      <c r="X101" s="116"/>
      <c r="Y101" s="198"/>
      <c r="Z101" s="198"/>
      <c r="AA101" s="361"/>
      <c r="AB101" s="361"/>
    </row>
    <row r="102" spans="1:28" x14ac:dyDescent="0.25">
      <c r="A102" s="112"/>
      <c r="B102" s="116"/>
      <c r="C102" s="109" t="s">
        <v>1</v>
      </c>
      <c r="D102" s="12" t="s">
        <v>2</v>
      </c>
      <c r="E102" s="109" t="s">
        <v>3</v>
      </c>
      <c r="F102" s="127"/>
      <c r="G102" s="228"/>
      <c r="H102" s="3"/>
      <c r="I102" s="116"/>
      <c r="J102" s="109" t="s">
        <v>1</v>
      </c>
      <c r="K102" s="12" t="s">
        <v>2</v>
      </c>
      <c r="L102" s="109" t="s">
        <v>0</v>
      </c>
      <c r="M102" s="114" t="s">
        <v>3</v>
      </c>
      <c r="O102" s="112"/>
      <c r="P102" s="116"/>
      <c r="Q102" s="109" t="s">
        <v>1</v>
      </c>
      <c r="R102" s="12" t="s">
        <v>2</v>
      </c>
      <c r="S102" s="109" t="s">
        <v>0</v>
      </c>
      <c r="T102" s="114" t="s">
        <v>3</v>
      </c>
      <c r="V102" s="228"/>
      <c r="W102" s="3"/>
      <c r="X102" s="116"/>
      <c r="Y102" s="109" t="s">
        <v>1</v>
      </c>
      <c r="Z102" s="12" t="s">
        <v>2</v>
      </c>
      <c r="AA102" s="109" t="s">
        <v>3</v>
      </c>
      <c r="AB102" s="361"/>
    </row>
    <row r="103" spans="1:28" ht="34.5" customHeight="1" x14ac:dyDescent="0.25">
      <c r="A103" s="65" t="str">
        <f>Youth!A32</f>
        <v>19a</v>
      </c>
      <c r="B103" s="15" t="str">
        <f>Youth!C32</f>
        <v xml:space="preserve">i - Achievement of at least one educational functioning level of a participant in an educational program that provides instruction below the post- secondary level (Y, X).  </v>
      </c>
      <c r="C103" s="108">
        <f>COUNTIF(Youth!E32:BA32, "Y")</f>
        <v>0</v>
      </c>
      <c r="D103" s="108">
        <f>COUNTIF(Youth!E32:BA32, "N")</f>
        <v>0</v>
      </c>
      <c r="E103" s="117">
        <f>C103+D103</f>
        <v>0</v>
      </c>
      <c r="F103" s="127"/>
      <c r="G103" s="228"/>
      <c r="H103" s="381" t="str">
        <f>Adult!A32</f>
        <v>19a</v>
      </c>
      <c r="I103" s="15" t="str">
        <f>Adult!C32</f>
        <v xml:space="preserve">i - Achievement of at least one educational functioning level of a participant in an educational program that provides instruction below the post- secondary level (Y, X).  </v>
      </c>
      <c r="J103" s="108">
        <f>COUNTIF(Adult!E39:BL39, "Y")</f>
        <v>0</v>
      </c>
      <c r="K103" s="108">
        <f>COUNTIF(Adult!E39:BL39, "N")</f>
        <v>0</v>
      </c>
      <c r="L103" s="108">
        <f>COUNTIF(Adult!E39:BL39, "X")</f>
        <v>0</v>
      </c>
      <c r="M103" s="115">
        <f>J103+K103+L103</f>
        <v>0</v>
      </c>
      <c r="O103" s="65" t="str">
        <f>Adult_Spc_Prjt!A32</f>
        <v>19a</v>
      </c>
      <c r="P103" s="15" t="str">
        <f>Adult_Spc_Prjt!C32</f>
        <v xml:space="preserve">i - Achievement of at least one educational functioning level of a participant in an educational program that provides instruction below the post- secondary level (Y, X).  </v>
      </c>
      <c r="Q103" s="108">
        <f>COUNTIF(Adult!L39:BS39, "Y")</f>
        <v>0</v>
      </c>
      <c r="R103" s="108">
        <f>COUNTIF(Adult!L39:BS39, "N")</f>
        <v>0</v>
      </c>
      <c r="S103" s="108">
        <f>COUNTIF(Adult!L39:BS39, "X")</f>
        <v>0</v>
      </c>
      <c r="T103" s="115">
        <f>Q103+R103+S103</f>
        <v>0</v>
      </c>
      <c r="V103" s="228"/>
      <c r="W103" s="381" t="str">
        <f>Youth_Spc_Prjt!A32</f>
        <v>19a</v>
      </c>
      <c r="X103" s="15" t="str">
        <f>Youth_Spc_Prjt!C32</f>
        <v xml:space="preserve">i - Achievement of at least one educational functioning level of a participant in an educational program that provides instruction below the post- secondary level (Y, X).  </v>
      </c>
      <c r="Y103" s="108">
        <f>COUNTIF(Youth!AA32:BW32, "Y")</f>
        <v>0</v>
      </c>
      <c r="Z103" s="108">
        <f>COUNTIF(Youth!AA32:BW32, "N")</f>
        <v>0</v>
      </c>
      <c r="AA103" s="117">
        <f>Y103+Z103</f>
        <v>0</v>
      </c>
      <c r="AB103" s="361"/>
    </row>
    <row r="104" spans="1:28" x14ac:dyDescent="0.25">
      <c r="A104" s="112"/>
      <c r="B104" s="119" t="s">
        <v>4</v>
      </c>
      <c r="C104" s="195">
        <f>IF(($C103+$D103)&gt;0,C103/($C103+$D103),0)</f>
        <v>0</v>
      </c>
      <c r="D104" s="195">
        <f>IF(($C103+$D103)&gt;0,D103/($C103+$D103),0)</f>
        <v>0</v>
      </c>
      <c r="E104" s="196" t="s">
        <v>29</v>
      </c>
      <c r="F104" s="127"/>
      <c r="G104" s="228"/>
      <c r="H104" s="3"/>
      <c r="I104" s="119" t="s">
        <v>4</v>
      </c>
      <c r="J104" s="195">
        <f>IF(($J103+$K103)&gt;0,J103/($J103+$K103),0)</f>
        <v>0</v>
      </c>
      <c r="K104" s="195">
        <f>IF(($J103+$K103)&gt;0,K103/($J103+$K103),0)</f>
        <v>0</v>
      </c>
      <c r="L104" s="196" t="s">
        <v>29</v>
      </c>
      <c r="M104" s="204" t="s">
        <v>29</v>
      </c>
      <c r="O104" s="112"/>
      <c r="P104" s="119" t="s">
        <v>4</v>
      </c>
      <c r="Q104" s="195">
        <f>IF(($J103+$K103)&gt;0,Q103/($J103+$K103),0)</f>
        <v>0</v>
      </c>
      <c r="R104" s="195">
        <f>IF(($J103+$K103)&gt;0,R103/($J103+$K103),0)</f>
        <v>0</v>
      </c>
      <c r="S104" s="196" t="s">
        <v>29</v>
      </c>
      <c r="T104" s="204" t="s">
        <v>29</v>
      </c>
      <c r="V104" s="228"/>
      <c r="W104" s="3"/>
      <c r="X104" s="119" t="s">
        <v>4</v>
      </c>
      <c r="Y104" s="195">
        <f>IF(($C103+$D103)&gt;0,Y103/($C103+$D103),0)</f>
        <v>0</v>
      </c>
      <c r="Z104" s="195">
        <f>IF(($C103+$D103)&gt;0,Z103/($C103+$D103),0)</f>
        <v>0</v>
      </c>
      <c r="AA104" s="196" t="s">
        <v>29</v>
      </c>
      <c r="AB104" s="361"/>
    </row>
    <row r="105" spans="1:28" x14ac:dyDescent="0.25">
      <c r="A105" s="112"/>
      <c r="B105" s="116"/>
      <c r="C105" s="198"/>
      <c r="D105" s="198"/>
      <c r="E105" s="127"/>
      <c r="F105" s="127"/>
      <c r="G105" s="228"/>
      <c r="H105" s="3"/>
      <c r="I105" s="14"/>
      <c r="J105" s="198"/>
      <c r="K105" s="198"/>
      <c r="L105" s="372"/>
      <c r="M105" s="373"/>
      <c r="O105" s="112"/>
      <c r="P105" s="14"/>
      <c r="Q105" s="198"/>
      <c r="R105" s="198"/>
      <c r="S105" s="372"/>
      <c r="T105" s="373"/>
      <c r="V105" s="228"/>
      <c r="W105" s="3"/>
      <c r="X105" s="116"/>
      <c r="Y105" s="198"/>
      <c r="Z105" s="198"/>
      <c r="AA105" s="361"/>
      <c r="AB105" s="361"/>
    </row>
    <row r="106" spans="1:28" x14ac:dyDescent="0.25">
      <c r="A106" s="112"/>
      <c r="B106" s="116"/>
      <c r="C106" s="196" t="s">
        <v>1</v>
      </c>
      <c r="D106" s="196" t="s">
        <v>2</v>
      </c>
      <c r="E106" s="196" t="s">
        <v>0</v>
      </c>
      <c r="F106" s="220" t="s">
        <v>3</v>
      </c>
      <c r="G106" s="228"/>
      <c r="H106" s="3"/>
      <c r="I106" s="116"/>
      <c r="J106" s="109" t="s">
        <v>1</v>
      </c>
      <c r="K106" s="12" t="s">
        <v>2</v>
      </c>
      <c r="L106" s="109" t="s">
        <v>0</v>
      </c>
      <c r="M106" s="114" t="s">
        <v>3</v>
      </c>
      <c r="O106" s="112"/>
      <c r="P106" s="116"/>
      <c r="Q106" s="109" t="s">
        <v>1</v>
      </c>
      <c r="R106" s="12" t="s">
        <v>2</v>
      </c>
      <c r="S106" s="109" t="s">
        <v>0</v>
      </c>
      <c r="T106" s="114" t="s">
        <v>3</v>
      </c>
      <c r="V106" s="228"/>
      <c r="W106" s="3"/>
      <c r="X106" s="116"/>
      <c r="Y106" s="198"/>
      <c r="Z106" s="198"/>
      <c r="AA106" s="198"/>
      <c r="AB106" s="198"/>
    </row>
    <row r="107" spans="1:28" x14ac:dyDescent="0.25">
      <c r="A107" s="836" t="str">
        <f>Youth!A33</f>
        <v>19b</v>
      </c>
      <c r="B107" s="805" t="str">
        <f>Youth!C33</f>
        <v xml:space="preserve">ii - Attainment of a high school diploma or its equivalent (Y, X).  </v>
      </c>
      <c r="C107" s="821">
        <f>COUNTIF(Youth!E33:BA33, "Y")</f>
        <v>0</v>
      </c>
      <c r="D107" s="821">
        <f>COUNTIF(Youth!E33:BA33, "N")</f>
        <v>0</v>
      </c>
      <c r="E107" s="821">
        <f>COUNTIF(Youth!E33:BB33, "X")</f>
        <v>0</v>
      </c>
      <c r="F107" s="818">
        <f t="shared" ref="F107:F109" si="0">C107+D107+E107</f>
        <v>0</v>
      </c>
      <c r="G107" s="228"/>
      <c r="H107" s="381" t="str">
        <f>Adult!A33</f>
        <v>19b</v>
      </c>
      <c r="I107" s="15" t="str">
        <f>Adult!C33</f>
        <v xml:space="preserve">ii - Attainment of a high school diploma or its equivalent (Y, X).  </v>
      </c>
      <c r="J107" s="108">
        <f>COUNTIF(Adult!E43:BL43, "Y")</f>
        <v>0</v>
      </c>
      <c r="K107" s="108">
        <f>COUNTIF(Adult!E43:BL43, "N")</f>
        <v>0</v>
      </c>
      <c r="L107" s="108">
        <f>COUNTIF(Adult!E43:BL43, "X")</f>
        <v>0</v>
      </c>
      <c r="M107" s="115">
        <f>J107+K107+L107</f>
        <v>0</v>
      </c>
      <c r="O107" s="65" t="str">
        <f>Adult_Spc_Prjt!A33</f>
        <v>19b</v>
      </c>
      <c r="P107" s="15" t="str">
        <f>Adult_Spc_Prjt!C33</f>
        <v xml:space="preserve">ii - Attainment of a high school diploma or its equivalent (Y, X).  </v>
      </c>
      <c r="Q107" s="108">
        <f>COUNTIF(Adult!L43:BS43, "Y")</f>
        <v>0</v>
      </c>
      <c r="R107" s="108">
        <f>COUNTIF(Adult!L43:BS43, "N")</f>
        <v>0</v>
      </c>
      <c r="S107" s="108">
        <f>COUNTIF(Adult!L43:BS43, "X")</f>
        <v>0</v>
      </c>
      <c r="T107" s="115">
        <f>Q107+R107+S107</f>
        <v>0</v>
      </c>
      <c r="V107" s="228"/>
      <c r="W107" s="3"/>
      <c r="X107" s="116"/>
      <c r="Y107" s="196" t="s">
        <v>1</v>
      </c>
      <c r="Z107" s="196" t="s">
        <v>2</v>
      </c>
      <c r="AA107" s="196" t="s">
        <v>0</v>
      </c>
      <c r="AB107" s="220" t="s">
        <v>3</v>
      </c>
    </row>
    <row r="108" spans="1:28" ht="12.75" customHeight="1" x14ac:dyDescent="0.25">
      <c r="A108" s="837"/>
      <c r="B108" s="806"/>
      <c r="C108" s="822"/>
      <c r="D108" s="822"/>
      <c r="E108" s="822"/>
      <c r="F108" s="819">
        <f t="shared" si="0"/>
        <v>0</v>
      </c>
      <c r="G108" s="228"/>
      <c r="H108" s="3"/>
      <c r="I108" s="119" t="s">
        <v>4</v>
      </c>
      <c r="J108" s="195">
        <f>IF(($J107+$K107)&gt;0,J107/($J107+$K107),0)</f>
        <v>0</v>
      </c>
      <c r="K108" s="195">
        <f>IF(($J107+$K107)&gt;0,K107/($J107+$K107),0)</f>
        <v>0</v>
      </c>
      <c r="L108" s="196" t="s">
        <v>29</v>
      </c>
      <c r="M108" s="204" t="s">
        <v>29</v>
      </c>
      <c r="O108" s="112"/>
      <c r="P108" s="119" t="s">
        <v>4</v>
      </c>
      <c r="Q108" s="195">
        <f>IF(($J107+$K107)&gt;0,Q107/($J107+$K107),0)</f>
        <v>0</v>
      </c>
      <c r="R108" s="195">
        <f>IF(($J107+$K107)&gt;0,R107/($J107+$K107),0)</f>
        <v>0</v>
      </c>
      <c r="S108" s="196" t="s">
        <v>29</v>
      </c>
      <c r="T108" s="204" t="s">
        <v>29</v>
      </c>
      <c r="V108" s="228"/>
      <c r="W108" s="802" t="str">
        <f>Youth_Spc_Prjt!A33</f>
        <v>19b</v>
      </c>
      <c r="X108" s="805" t="str">
        <f>Youth_Spc_Prjt!C33</f>
        <v xml:space="preserve">ii - Attainment of a high school diploma or its equivalent (Y, X).  </v>
      </c>
      <c r="Y108" s="821">
        <f>COUNTIF(Youth!AA33:BW33, "Y")</f>
        <v>0</v>
      </c>
      <c r="Z108" s="821">
        <f>COUNTIF(Youth!AA33:BW33, "N")</f>
        <v>0</v>
      </c>
      <c r="AA108" s="821">
        <f>COUNTIF(Youth!AA33:BX33, "X")</f>
        <v>0</v>
      </c>
      <c r="AB108" s="818">
        <f t="shared" ref="AB108:AB110" si="1">Y108+Z108+AA108</f>
        <v>0</v>
      </c>
    </row>
    <row r="109" spans="1:28" ht="11.25" customHeight="1" x14ac:dyDescent="0.25">
      <c r="A109" s="838"/>
      <c r="B109" s="807"/>
      <c r="C109" s="823"/>
      <c r="D109" s="823"/>
      <c r="E109" s="823"/>
      <c r="F109" s="820">
        <f t="shared" si="0"/>
        <v>0</v>
      </c>
      <c r="G109" s="228"/>
      <c r="H109" s="3"/>
      <c r="I109" s="14"/>
      <c r="J109" s="198"/>
      <c r="K109" s="198"/>
      <c r="L109" s="372"/>
      <c r="M109" s="373"/>
      <c r="O109" s="112"/>
      <c r="P109" s="14"/>
      <c r="Q109" s="198"/>
      <c r="R109" s="198"/>
      <c r="S109" s="372"/>
      <c r="T109" s="373"/>
      <c r="V109" s="228"/>
      <c r="W109" s="803"/>
      <c r="X109" s="806"/>
      <c r="Y109" s="822"/>
      <c r="Z109" s="822"/>
      <c r="AA109" s="822"/>
      <c r="AB109" s="819">
        <f t="shared" si="1"/>
        <v>0</v>
      </c>
    </row>
    <row r="110" spans="1:28" ht="11.25" customHeight="1" x14ac:dyDescent="0.25">
      <c r="A110" s="64"/>
      <c r="B110" s="119" t="s">
        <v>4</v>
      </c>
      <c r="C110" s="195">
        <f>IF(($C107+$D107)&gt;0,C107/($C107+$D107),0)</f>
        <v>0</v>
      </c>
      <c r="D110" s="195">
        <f>IF(($C107+$D107)&gt;0,D107/($C107+$D107),0)</f>
        <v>0</v>
      </c>
      <c r="E110" s="196" t="s">
        <v>29</v>
      </c>
      <c r="F110" s="220" t="s">
        <v>29</v>
      </c>
      <c r="G110" s="228"/>
      <c r="H110" s="3"/>
      <c r="I110" s="116"/>
      <c r="J110" s="109" t="s">
        <v>1</v>
      </c>
      <c r="K110" s="12" t="s">
        <v>2</v>
      </c>
      <c r="L110" s="109" t="s">
        <v>0</v>
      </c>
      <c r="M110" s="114" t="s">
        <v>3</v>
      </c>
      <c r="O110" s="112"/>
      <c r="P110" s="116"/>
      <c r="Q110" s="109" t="s">
        <v>1</v>
      </c>
      <c r="R110" s="12" t="s">
        <v>2</v>
      </c>
      <c r="S110" s="109" t="s">
        <v>0</v>
      </c>
      <c r="T110" s="114" t="s">
        <v>3</v>
      </c>
      <c r="V110" s="228"/>
      <c r="W110" s="804"/>
      <c r="X110" s="807"/>
      <c r="Y110" s="823"/>
      <c r="Z110" s="823"/>
      <c r="AA110" s="823"/>
      <c r="AB110" s="820">
        <f t="shared" si="1"/>
        <v>0</v>
      </c>
    </row>
    <row r="111" spans="1:28" ht="20.399999999999999" x14ac:dyDescent="0.25">
      <c r="A111" s="64"/>
      <c r="B111" s="116"/>
      <c r="C111" s="127"/>
      <c r="D111" s="116"/>
      <c r="E111" s="127"/>
      <c r="F111" s="127"/>
      <c r="G111" s="228"/>
      <c r="H111" s="381" t="str">
        <f>Adult!A34</f>
        <v>19c</v>
      </c>
      <c r="I111" s="15" t="str">
        <f>Adult!C34</f>
        <v xml:space="preserve">iii – Transcript or report card for either secondary or post-secondary education that shows a participant is achieving the state unit’s academic standards (Y, X).  </v>
      </c>
      <c r="J111" s="108">
        <f>COUNTIF(Adult!E47:BL47, "Y")</f>
        <v>0</v>
      </c>
      <c r="K111" s="108">
        <f>COUNTIF(Adult!E47:BL47, "N")</f>
        <v>0</v>
      </c>
      <c r="L111" s="108">
        <f>COUNTIF(Adult!E47:BL47, "X")</f>
        <v>0</v>
      </c>
      <c r="M111" s="115">
        <f>J111+K111+L111</f>
        <v>0</v>
      </c>
      <c r="O111" s="65" t="str">
        <f>Adult_Spc_Prjt!A34</f>
        <v>19c</v>
      </c>
      <c r="P111" s="15" t="str">
        <f>Adult_Spc_Prjt!C34</f>
        <v xml:space="preserve">iii – Transcript or report card for either secondary or post-secondary education that shows a participant is achieving the state unit’s academic standards (Y, X).  </v>
      </c>
      <c r="Q111" s="108">
        <f>COUNTIF(Adult!L47:BS47, "Y")</f>
        <v>0</v>
      </c>
      <c r="R111" s="108">
        <f>COUNTIF(Adult!L47:BS47, "N")</f>
        <v>0</v>
      </c>
      <c r="S111" s="108">
        <f>COUNTIF(Adult!L47:BS47, "X")</f>
        <v>0</v>
      </c>
      <c r="T111" s="115">
        <f>Q111+R111+S111</f>
        <v>0</v>
      </c>
      <c r="V111" s="228"/>
      <c r="W111" s="389"/>
      <c r="X111" s="119" t="s">
        <v>4</v>
      </c>
      <c r="Y111" s="195">
        <f>IF(($C107+$D107)&gt;0,Y108/($C107+$D107),0)</f>
        <v>0</v>
      </c>
      <c r="Z111" s="195">
        <f>IF(($C107+$D107)&gt;0,Z108/($C107+$D107),0)</f>
        <v>0</v>
      </c>
      <c r="AA111" s="196" t="s">
        <v>29</v>
      </c>
      <c r="AB111" s="220" t="s">
        <v>29</v>
      </c>
    </row>
    <row r="112" spans="1:28" x14ac:dyDescent="0.25">
      <c r="A112" s="112"/>
      <c r="B112" s="116"/>
      <c r="C112" s="109" t="s">
        <v>1</v>
      </c>
      <c r="D112" s="109" t="s">
        <v>2</v>
      </c>
      <c r="E112" s="109" t="s">
        <v>0</v>
      </c>
      <c r="F112" s="218" t="s">
        <v>3</v>
      </c>
      <c r="G112" s="228"/>
      <c r="H112" s="3"/>
      <c r="I112" s="119" t="s">
        <v>4</v>
      </c>
      <c r="J112" s="195">
        <f>IF(($J111+$K111)&gt;0,J111/($J111+$K111),0)</f>
        <v>0</v>
      </c>
      <c r="K112" s="195">
        <f>IF(($J111+$K111)&gt;0,K111/($J111+$K111),0)</f>
        <v>0</v>
      </c>
      <c r="L112" s="196" t="s">
        <v>29</v>
      </c>
      <c r="M112" s="204" t="s">
        <v>29</v>
      </c>
      <c r="O112" s="112"/>
      <c r="P112" s="119" t="s">
        <v>4</v>
      </c>
      <c r="Q112" s="195">
        <f>IF(($J111+$K111)&gt;0,Q111/($J111+$K111),0)</f>
        <v>0</v>
      </c>
      <c r="R112" s="195">
        <f>IF(($J111+$K111)&gt;0,R111/($J111+$K111),0)</f>
        <v>0</v>
      </c>
      <c r="S112" s="196" t="s">
        <v>29</v>
      </c>
      <c r="T112" s="204" t="s">
        <v>29</v>
      </c>
      <c r="V112" s="228"/>
      <c r="W112" s="389"/>
      <c r="X112" s="116"/>
      <c r="Y112" s="361"/>
      <c r="Z112" s="116"/>
      <c r="AA112" s="361"/>
      <c r="AB112" s="361"/>
    </row>
    <row r="113" spans="1:28" ht="20.399999999999999" x14ac:dyDescent="0.25">
      <c r="A113" s="65" t="str">
        <f>Youth!A34</f>
        <v>19c</v>
      </c>
      <c r="B113" s="15" t="str">
        <f>Youth!C34</f>
        <v xml:space="preserve">iii – Transcript or report card for either secondary or post-secondary education that shows a participant is achieving the state unit’s academic standards (Y, X).  </v>
      </c>
      <c r="C113" s="117">
        <f>COUNTIF(Youth!E34:BA34, "Y")</f>
        <v>0</v>
      </c>
      <c r="D113" s="117">
        <f>COUNTIF(Youth!E34:BA34, "N")</f>
        <v>0</v>
      </c>
      <c r="E113" s="117">
        <f>COUNTIF(Youth!E34:BB34, "X")</f>
        <v>0</v>
      </c>
      <c r="F113" s="219">
        <f>C113+D113+E113</f>
        <v>0</v>
      </c>
      <c r="G113" s="228"/>
      <c r="H113" s="3"/>
      <c r="I113" s="14"/>
      <c r="J113" s="198"/>
      <c r="K113" s="198"/>
      <c r="L113" s="372"/>
      <c r="M113" s="373"/>
      <c r="O113" s="112"/>
      <c r="P113" s="14"/>
      <c r="Q113" s="198"/>
      <c r="R113" s="198"/>
      <c r="S113" s="372"/>
      <c r="T113" s="373"/>
      <c r="V113" s="228"/>
      <c r="W113" s="3"/>
      <c r="X113" s="116"/>
      <c r="Y113" s="361"/>
      <c r="Z113" s="116"/>
      <c r="AA113" s="361"/>
      <c r="AB113" s="361"/>
    </row>
    <row r="114" spans="1:28" x14ac:dyDescent="0.25">
      <c r="A114" s="112"/>
      <c r="B114" s="119" t="s">
        <v>4</v>
      </c>
      <c r="C114" s="195">
        <f>IF(($C113+$D113)&gt;0,C113/($C113+$D113),0)</f>
        <v>0</v>
      </c>
      <c r="D114" s="195">
        <f>IF(($C113+$D113)&gt;0,D113/($C113+$D113),0)</f>
        <v>0</v>
      </c>
      <c r="E114" s="196"/>
      <c r="F114" s="220" t="s">
        <v>29</v>
      </c>
      <c r="G114" s="228"/>
      <c r="H114" s="3"/>
      <c r="I114" s="116"/>
      <c r="J114" s="109" t="s">
        <v>1</v>
      </c>
      <c r="K114" s="12" t="s">
        <v>2</v>
      </c>
      <c r="L114" s="109" t="s">
        <v>0</v>
      </c>
      <c r="M114" s="114" t="s">
        <v>3</v>
      </c>
      <c r="O114" s="112"/>
      <c r="P114" s="116"/>
      <c r="Q114" s="109" t="s">
        <v>1</v>
      </c>
      <c r="R114" s="12" t="s">
        <v>2</v>
      </c>
      <c r="S114" s="109" t="s">
        <v>0</v>
      </c>
      <c r="T114" s="114" t="s">
        <v>3</v>
      </c>
      <c r="V114" s="228"/>
      <c r="W114" s="3"/>
      <c r="X114" s="116"/>
      <c r="Y114" s="109" t="s">
        <v>1</v>
      </c>
      <c r="Z114" s="109" t="s">
        <v>2</v>
      </c>
      <c r="AA114" s="109" t="s">
        <v>0</v>
      </c>
      <c r="AB114" s="218" t="s">
        <v>3</v>
      </c>
    </row>
    <row r="115" spans="1:28" ht="44.25" customHeight="1" x14ac:dyDescent="0.25">
      <c r="A115" s="112"/>
      <c r="B115" s="116"/>
      <c r="C115" s="198"/>
      <c r="D115" s="198"/>
      <c r="E115" s="198"/>
      <c r="F115" s="198"/>
      <c r="G115" s="228"/>
      <c r="H115" s="381" t="str">
        <f>Adult!A35</f>
        <v>19d</v>
      </c>
      <c r="I115" s="15" t="str">
        <f>Adult!C35</f>
        <v xml:space="preserve">iv – Satisfactory or better progress report, toward established milestones, from an employer/training provider who is providing training (e.g., completion of on-the-job training (OJT), completion of 1 year of an apprenticeship program, etc.) (Y, X).  </v>
      </c>
      <c r="J115" s="108">
        <f>COUNTIF(Adult!E51:BL51, "Y")</f>
        <v>0</v>
      </c>
      <c r="K115" s="108">
        <f>COUNTIF(Adult!E51:BL51, "N")</f>
        <v>0</v>
      </c>
      <c r="L115" s="108">
        <f>COUNTIF(Adult!E51:BL51, "X")</f>
        <v>0</v>
      </c>
      <c r="M115" s="115">
        <f>J115+K115+L115</f>
        <v>0</v>
      </c>
      <c r="O115" s="65" t="str">
        <f>Adult_Spc_Prjt!A35</f>
        <v>19d</v>
      </c>
      <c r="P115" s="15" t="str">
        <f>Adult_Spc_Prjt!C35</f>
        <v xml:space="preserve">iv – Satisfactory or better progress report, toward established milestones, from an employer/training provider who is providing training (e.g., completion of on-the-job training (OJT), completion of 1 year of an apprenticeship program, etc.) (Y, X).  </v>
      </c>
      <c r="Q115" s="108">
        <f>COUNTIF(Adult!L51:BS51, "Y")</f>
        <v>0</v>
      </c>
      <c r="R115" s="108">
        <f>COUNTIF(Adult!L51:BS51, "N")</f>
        <v>0</v>
      </c>
      <c r="S115" s="108">
        <f>COUNTIF(Adult!L51:BS51, "X")</f>
        <v>0</v>
      </c>
      <c r="T115" s="115">
        <f>Q115+R115+S115</f>
        <v>0</v>
      </c>
      <c r="V115" s="228"/>
      <c r="W115" s="381" t="str">
        <f>Youth_Spc_Prjt!A34</f>
        <v>19c</v>
      </c>
      <c r="X115" s="15" t="str">
        <f>Youth_Spc_Prjt!C34</f>
        <v xml:space="preserve">iii – Transcript or report card for either secondary or post-secondary education that shows a participant is achieving the state unit’s academic standards (Y, X).  </v>
      </c>
      <c r="Y115" s="117">
        <f>COUNTIF(Youth!AA34:BW34, "Y")</f>
        <v>0</v>
      </c>
      <c r="Z115" s="117">
        <f>COUNTIF(Youth!AA34:BW34, "N")</f>
        <v>0</v>
      </c>
      <c r="AA115" s="117">
        <f>COUNTIF(Youth!AA34:BX34, "X")</f>
        <v>0</v>
      </c>
      <c r="AB115" s="219">
        <f>Y115+Z115+AA115</f>
        <v>0</v>
      </c>
    </row>
    <row r="116" spans="1:28" x14ac:dyDescent="0.25">
      <c r="A116" s="112"/>
      <c r="B116" s="116"/>
      <c r="C116" s="109" t="s">
        <v>1</v>
      </c>
      <c r="D116" s="109" t="s">
        <v>2</v>
      </c>
      <c r="E116" s="109" t="s">
        <v>0</v>
      </c>
      <c r="F116" s="218" t="s">
        <v>3</v>
      </c>
      <c r="G116" s="228"/>
      <c r="H116" s="3"/>
      <c r="I116" s="119" t="s">
        <v>4</v>
      </c>
      <c r="J116" s="195">
        <f>IF(($J115+$K115)&gt;0,J115/($J115+$K115),0)</f>
        <v>0</v>
      </c>
      <c r="K116" s="195">
        <f>IF(($J115+$K115)&gt;0,K115/($J115+$K115),0)</f>
        <v>0</v>
      </c>
      <c r="L116" s="196" t="s">
        <v>29</v>
      </c>
      <c r="M116" s="204" t="s">
        <v>29</v>
      </c>
      <c r="O116" s="112"/>
      <c r="P116" s="119" t="s">
        <v>4</v>
      </c>
      <c r="Q116" s="195">
        <f>IF(($J115+$K115)&gt;0,Q115/($J115+$K115),0)</f>
        <v>0</v>
      </c>
      <c r="R116" s="195">
        <f>IF(($J115+$K115)&gt;0,R115/($J115+$K115),0)</f>
        <v>0</v>
      </c>
      <c r="S116" s="196" t="s">
        <v>29</v>
      </c>
      <c r="T116" s="204" t="s">
        <v>29</v>
      </c>
      <c r="V116" s="228"/>
      <c r="W116" s="3"/>
      <c r="X116" s="119" t="s">
        <v>4</v>
      </c>
      <c r="Y116" s="195">
        <f>IF(($C113+$D113)&gt;0,Y115/($C113+$D113),0)</f>
        <v>0</v>
      </c>
      <c r="Z116" s="195">
        <f>IF(($C113+$D113)&gt;0,Z115/($C113+$D113),0)</f>
        <v>0</v>
      </c>
      <c r="AA116" s="196"/>
      <c r="AB116" s="220" t="s">
        <v>29</v>
      </c>
    </row>
    <row r="117" spans="1:28" ht="20.399999999999999" x14ac:dyDescent="0.25">
      <c r="A117" s="65" t="str">
        <f>Youth!A35</f>
        <v>19d</v>
      </c>
      <c r="B117" s="15" t="str">
        <f>Youth!C35</f>
        <v xml:space="preserve">iv – Satisfactory or better progress report, toward established milestones, from an employer/training provider who is providing training (e.g., completion of on-the-job training (OJT), completion of 1 year of an apprenticeship program, etc.) (Y, X).  </v>
      </c>
      <c r="C117" s="117">
        <f>COUNTIF(Youth!E31:BA31, "Y")</f>
        <v>0</v>
      </c>
      <c r="D117" s="117">
        <f>COUNTIF(Youth!E31:BA31, "N")</f>
        <v>0</v>
      </c>
      <c r="E117" s="117">
        <f>COUNTIF(Youth!E31:BB31, "X")</f>
        <v>0</v>
      </c>
      <c r="F117" s="219">
        <f>C117+D117+E117</f>
        <v>0</v>
      </c>
      <c r="G117" s="228"/>
      <c r="H117" s="3"/>
      <c r="I117" s="14"/>
      <c r="J117" s="198"/>
      <c r="K117" s="198"/>
      <c r="L117" s="372"/>
      <c r="M117" s="373"/>
      <c r="O117" s="112"/>
      <c r="P117" s="14"/>
      <c r="Q117" s="198"/>
      <c r="R117" s="198"/>
      <c r="S117" s="372"/>
      <c r="T117" s="373"/>
      <c r="V117" s="228"/>
      <c r="W117" s="3"/>
      <c r="X117" s="116"/>
      <c r="Y117" s="198"/>
      <c r="Z117" s="198"/>
      <c r="AA117" s="198"/>
      <c r="AB117" s="198"/>
    </row>
    <row r="118" spans="1:28" x14ac:dyDescent="0.25">
      <c r="A118" s="112"/>
      <c r="B118" s="119" t="s">
        <v>4</v>
      </c>
      <c r="C118" s="195">
        <f>IF(($C117+$D117)&gt;0,C117/($C117+$D117),0)</f>
        <v>0</v>
      </c>
      <c r="D118" s="195">
        <f>IF(($C117+$D117)&gt;0,D117/($C117+$D117),0)</f>
        <v>0</v>
      </c>
      <c r="E118" s="196" t="s">
        <v>29</v>
      </c>
      <c r="F118" s="220" t="s">
        <v>29</v>
      </c>
      <c r="G118" s="228"/>
      <c r="H118" s="3"/>
      <c r="I118" s="116"/>
      <c r="J118" s="109" t="s">
        <v>1</v>
      </c>
      <c r="K118" s="12" t="s">
        <v>2</v>
      </c>
      <c r="L118" s="109" t="s">
        <v>0</v>
      </c>
      <c r="M118" s="114" t="s">
        <v>3</v>
      </c>
      <c r="O118" s="112"/>
      <c r="P118" s="116"/>
      <c r="Q118" s="109" t="s">
        <v>1</v>
      </c>
      <c r="R118" s="12" t="s">
        <v>2</v>
      </c>
      <c r="S118" s="109" t="s">
        <v>0</v>
      </c>
      <c r="T118" s="114" t="s">
        <v>3</v>
      </c>
      <c r="V118" s="228"/>
      <c r="W118" s="3"/>
      <c r="X118" s="116"/>
      <c r="Y118" s="109" t="s">
        <v>1</v>
      </c>
      <c r="Z118" s="109" t="s">
        <v>2</v>
      </c>
      <c r="AA118" s="109" t="s">
        <v>0</v>
      </c>
      <c r="AB118" s="218" t="s">
        <v>3</v>
      </c>
    </row>
    <row r="119" spans="1:28" ht="20.399999999999999" x14ac:dyDescent="0.25">
      <c r="A119" s="112"/>
      <c r="B119" s="116"/>
      <c r="C119" s="361"/>
      <c r="D119" s="361"/>
      <c r="E119" s="361"/>
      <c r="F119" s="361"/>
      <c r="G119" s="228"/>
      <c r="H119" s="381" t="str">
        <f>Adult!A36</f>
        <v>19e</v>
      </c>
      <c r="I119" s="15" t="str">
        <f>Adult!C36</f>
        <v xml:space="preserve">v – Successful passage of an exam that is required for a particular occupation, progress in attaining technical or occupational skills as evidenced by trade- related benchmarks such as knowledge based exams (Y, X).  </v>
      </c>
      <c r="J119" s="108">
        <f>COUNTIF(Adult!E55:BL55, "Y")</f>
        <v>0</v>
      </c>
      <c r="K119" s="108">
        <f>COUNTIF(Adult!E55:BL55, "N")</f>
        <v>0</v>
      </c>
      <c r="L119" s="108">
        <f>COUNTIF(Adult!E55:BL55, "X")</f>
        <v>0</v>
      </c>
      <c r="M119" s="115">
        <f>J119+K119+L119</f>
        <v>0</v>
      </c>
      <c r="O119" s="65" t="str">
        <f>Adult_Spc_Prjt!A36</f>
        <v>19e</v>
      </c>
      <c r="P119" s="15" t="str">
        <f>Adult_Spc_Prjt!C36</f>
        <v xml:space="preserve">v – Successful passage of an exam that is required for a particular occupation, progress in attaining technical or occupational skills as evidenced by trade- related benchmarks such as knowledge based exams (Y, X).  </v>
      </c>
      <c r="Q119" s="108">
        <f>COUNTIF(Adult!L55:BS55, "Y")</f>
        <v>0</v>
      </c>
      <c r="R119" s="108">
        <f>COUNTIF(Adult!L55:BS55, "N")</f>
        <v>0</v>
      </c>
      <c r="S119" s="108">
        <f>COUNTIF(Adult!L55:BS55, "X")</f>
        <v>0</v>
      </c>
      <c r="T119" s="115">
        <f>Q119+R119+S119</f>
        <v>0</v>
      </c>
      <c r="V119" s="228"/>
      <c r="W119" s="381" t="str">
        <f>Youth_Spc_Prjt!A35</f>
        <v>19d</v>
      </c>
      <c r="X119" s="15" t="str">
        <f>Youth_Spc_Prjt!C35</f>
        <v xml:space="preserve">iv – Satisfactory or better progress report, toward established milestones, from an employer/training provider who is providing training (e.g., completion of on-the-job training (OJT), completion of 1 year of an apprenticeship program, etc.) (Y, X).  </v>
      </c>
      <c r="Y119" s="117">
        <f>COUNTIF(Youth!AA31:BW31, "Y")</f>
        <v>0</v>
      </c>
      <c r="Z119" s="117">
        <f>COUNTIF(Youth!AA31:BW31, "N")</f>
        <v>0</v>
      </c>
      <c r="AA119" s="117">
        <f>COUNTIF(Youth!AA31:BX31, "X")</f>
        <v>0</v>
      </c>
      <c r="AB119" s="219">
        <f>Y119+Z119+AA119</f>
        <v>0</v>
      </c>
    </row>
    <row r="120" spans="1:28" x14ac:dyDescent="0.25">
      <c r="A120" s="112"/>
      <c r="B120" s="116"/>
      <c r="C120" s="109" t="s">
        <v>1</v>
      </c>
      <c r="D120" s="109" t="s">
        <v>2</v>
      </c>
      <c r="E120" s="109" t="s">
        <v>0</v>
      </c>
      <c r="F120" s="218" t="s">
        <v>3</v>
      </c>
      <c r="G120" s="228"/>
      <c r="H120" s="3"/>
      <c r="I120" s="119" t="s">
        <v>4</v>
      </c>
      <c r="J120" s="195">
        <f>IF(($J119+$K119)&gt;0,J119/($J119+$K119),0)</f>
        <v>0</v>
      </c>
      <c r="K120" s="195">
        <f>IF(($J119+$K119)&gt;0,K119/($J119+$K119),0)</f>
        <v>0</v>
      </c>
      <c r="L120" s="196" t="s">
        <v>29</v>
      </c>
      <c r="M120" s="204" t="s">
        <v>29</v>
      </c>
      <c r="O120" s="112"/>
      <c r="P120" s="119" t="s">
        <v>4</v>
      </c>
      <c r="Q120" s="195">
        <f>IF(($J119+$K119)&gt;0,Q119/($J119+$K119),0)</f>
        <v>0</v>
      </c>
      <c r="R120" s="195">
        <f>IF(($J119+$K119)&gt;0,R119/($J119+$K119),0)</f>
        <v>0</v>
      </c>
      <c r="S120" s="196" t="s">
        <v>29</v>
      </c>
      <c r="T120" s="204" t="s">
        <v>29</v>
      </c>
      <c r="V120" s="228"/>
      <c r="W120" s="3"/>
      <c r="X120" s="119" t="s">
        <v>4</v>
      </c>
      <c r="Y120" s="195">
        <f>IF(($C117+$D117)&gt;0,Y119/($C117+$D117),0)</f>
        <v>0</v>
      </c>
      <c r="Z120" s="195">
        <f>IF(($C117+$D117)&gt;0,Z119/($C117+$D117),0)</f>
        <v>0</v>
      </c>
      <c r="AA120" s="196" t="s">
        <v>29</v>
      </c>
      <c r="AB120" s="220" t="s">
        <v>29</v>
      </c>
    </row>
    <row r="121" spans="1:28" ht="20.399999999999999" x14ac:dyDescent="0.25">
      <c r="A121" s="65" t="str">
        <f>Youth!A36</f>
        <v>19e</v>
      </c>
      <c r="B121" s="15" t="str">
        <f>Youth!C36</f>
        <v xml:space="preserve">v – Successful passage of an exam that is required for a particular occupation, progress in attaining technical or occupational skills as evidenced by trade- related benchmarks such as knowledge based exams (Y, X).  </v>
      </c>
      <c r="C121" s="117">
        <f>COUNTIF(Youth!E35:BA35, "Y")</f>
        <v>0</v>
      </c>
      <c r="D121" s="117">
        <f>COUNTIF(Youth!E35:BA35, "N")</f>
        <v>0</v>
      </c>
      <c r="E121" s="117">
        <f>COUNTIF(Youth!E35:BB35, "X")</f>
        <v>0</v>
      </c>
      <c r="F121" s="219">
        <f>C121+D121+E121</f>
        <v>0</v>
      </c>
      <c r="G121" s="228"/>
      <c r="H121" s="3"/>
      <c r="I121" s="14"/>
      <c r="J121" s="198"/>
      <c r="K121" s="198"/>
      <c r="L121" s="372"/>
      <c r="M121" s="373"/>
      <c r="O121" s="112"/>
      <c r="P121" s="14"/>
      <c r="Q121" s="198"/>
      <c r="R121" s="198"/>
      <c r="S121" s="372"/>
      <c r="T121" s="373"/>
      <c r="V121" s="228"/>
      <c r="W121" s="3"/>
      <c r="X121" s="116"/>
      <c r="Y121" s="361"/>
      <c r="Z121" s="361"/>
      <c r="AA121" s="361"/>
      <c r="AB121" s="361"/>
    </row>
    <row r="122" spans="1:28" x14ac:dyDescent="0.25">
      <c r="A122" s="112"/>
      <c r="B122" s="119" t="s">
        <v>4</v>
      </c>
      <c r="C122" s="195">
        <f>IF(($C121+$D121)&gt;0,C121/($C121+$D121),0)</f>
        <v>0</v>
      </c>
      <c r="D122" s="195">
        <f>IF(($C121+$D121)&gt;0,D121/($C121+$D121),0)</f>
        <v>0</v>
      </c>
      <c r="E122" s="196" t="s">
        <v>29</v>
      </c>
      <c r="F122" s="220" t="s">
        <v>29</v>
      </c>
      <c r="G122" s="228"/>
      <c r="H122" s="3"/>
      <c r="I122" s="116"/>
      <c r="J122" s="109" t="s">
        <v>1</v>
      </c>
      <c r="K122" s="12" t="s">
        <v>2</v>
      </c>
      <c r="L122" s="109" t="s">
        <v>0</v>
      </c>
      <c r="M122" s="114" t="s">
        <v>3</v>
      </c>
      <c r="O122" s="112"/>
      <c r="P122" s="116"/>
      <c r="Q122" s="109" t="s">
        <v>1</v>
      </c>
      <c r="R122" s="12" t="s">
        <v>2</v>
      </c>
      <c r="S122" s="109" t="s">
        <v>0</v>
      </c>
      <c r="T122" s="114" t="s">
        <v>3</v>
      </c>
      <c r="V122" s="228"/>
      <c r="W122" s="3"/>
      <c r="X122" s="116"/>
      <c r="Y122" s="109" t="s">
        <v>1</v>
      </c>
      <c r="Z122" s="109" t="s">
        <v>2</v>
      </c>
      <c r="AA122" s="109" t="s">
        <v>0</v>
      </c>
      <c r="AB122" s="218" t="s">
        <v>3</v>
      </c>
    </row>
    <row r="123" spans="1:28" ht="45.75" customHeight="1" x14ac:dyDescent="0.25">
      <c r="A123" s="112"/>
      <c r="B123" s="116"/>
      <c r="C123" s="198"/>
      <c r="D123" s="198"/>
      <c r="E123" s="198"/>
      <c r="F123" s="198"/>
      <c r="G123" s="228"/>
      <c r="H123" s="377">
        <f>Adult!A37</f>
        <v>20</v>
      </c>
      <c r="I123" s="15" t="str">
        <f>Adult!C37</f>
        <v xml:space="preserve">If yes to #19, was documentation of the Measureable Skills Gain maintained in the participant's case file? (Y, N, X)    </v>
      </c>
      <c r="J123" s="108">
        <f>COUNTIF(Adult!E59:BL59, "Y")</f>
        <v>0</v>
      </c>
      <c r="K123" s="108">
        <f>COUNTIF(Adult!E59:BL59, "N")</f>
        <v>0</v>
      </c>
      <c r="L123" s="108">
        <f>COUNTIF(Adult!E59:BL59, "X")</f>
        <v>0</v>
      </c>
      <c r="M123" s="115">
        <f>J123+K123+L123</f>
        <v>0</v>
      </c>
      <c r="O123" s="61">
        <f>Adult_Spc_Prjt!A37</f>
        <v>20</v>
      </c>
      <c r="P123" s="15" t="str">
        <f>Adult_Spc_Prjt!C37</f>
        <v xml:space="preserve">If yes to #19, was documentation of the Measureable Skills Gain maintained in the participant's case file? (Y, N, X)    </v>
      </c>
      <c r="Q123" s="108">
        <f>COUNTIF(Adult!L59:BS59, "Y")</f>
        <v>0</v>
      </c>
      <c r="R123" s="108">
        <f>COUNTIF(Adult!L59:BS59, "N")</f>
        <v>0</v>
      </c>
      <c r="S123" s="108">
        <f>COUNTIF(Adult!L59:BS59, "X")</f>
        <v>0</v>
      </c>
      <c r="T123" s="115">
        <f>Q123+R123+S123</f>
        <v>0</v>
      </c>
      <c r="V123" s="228"/>
      <c r="W123" s="381" t="str">
        <f>Youth_Spc_Prjt!A36</f>
        <v>19e</v>
      </c>
      <c r="X123" s="15" t="str">
        <f>Youth_Spc_Prjt!C36</f>
        <v xml:space="preserve">v – Successful passage of an exam that is required for a particular occupation, progress in attaining technical or occupational skills as evidenced by trade- related benchmarks such as knowledge based exams (Y, X).  </v>
      </c>
      <c r="Y123" s="117">
        <f>COUNTIF(Youth!AA35:BW35, "Y")</f>
        <v>0</v>
      </c>
      <c r="Z123" s="117">
        <f>COUNTIF(Youth!AA35:BW35, "N")</f>
        <v>0</v>
      </c>
      <c r="AA123" s="117">
        <f>COUNTIF(Youth!AA35:BX35, "X")</f>
        <v>0</v>
      </c>
      <c r="AB123" s="219">
        <f>Y123+Z123+AA123</f>
        <v>0</v>
      </c>
    </row>
    <row r="124" spans="1:28" ht="12" customHeight="1" x14ac:dyDescent="0.25">
      <c r="A124" s="112"/>
      <c r="B124" s="116"/>
      <c r="C124" s="109" t="s">
        <v>1</v>
      </c>
      <c r="D124" s="109" t="s">
        <v>2</v>
      </c>
      <c r="E124" s="109" t="s">
        <v>0</v>
      </c>
      <c r="F124" s="218" t="s">
        <v>3</v>
      </c>
      <c r="G124" s="228"/>
      <c r="H124" s="3"/>
      <c r="I124" s="119" t="s">
        <v>4</v>
      </c>
      <c r="J124" s="195">
        <f>IF(($J123+$K123)&gt;0,J123/($J123+$K123),0)</f>
        <v>0</v>
      </c>
      <c r="K124" s="195">
        <f>IF(($J123+$K123)&gt;0,K123/($J123+$K123),0)</f>
        <v>0</v>
      </c>
      <c r="L124" s="196" t="s">
        <v>29</v>
      </c>
      <c r="M124" s="204" t="s">
        <v>29</v>
      </c>
      <c r="O124" s="112"/>
      <c r="P124" s="119" t="s">
        <v>4</v>
      </c>
      <c r="Q124" s="195">
        <f>IF(($J123+$K123)&gt;0,Q123/($J123+$K123),0)</f>
        <v>0</v>
      </c>
      <c r="R124" s="195">
        <f>IF(($J123+$K123)&gt;0,R123/($J123+$K123),0)</f>
        <v>0</v>
      </c>
      <c r="S124" s="196" t="s">
        <v>29</v>
      </c>
      <c r="T124" s="204" t="s">
        <v>29</v>
      </c>
      <c r="V124" s="228"/>
      <c r="W124" s="3"/>
      <c r="X124" s="119" t="s">
        <v>4</v>
      </c>
      <c r="Y124" s="195">
        <f>IF(($C121+$D121)&gt;0,Y123/($C121+$D121),0)</f>
        <v>0</v>
      </c>
      <c r="Z124" s="195">
        <f>IF(($C121+$D121)&gt;0,Z123/($C121+$D121),0)</f>
        <v>0</v>
      </c>
      <c r="AA124" s="196" t="s">
        <v>29</v>
      </c>
      <c r="AB124" s="220" t="s">
        <v>29</v>
      </c>
    </row>
    <row r="125" spans="1:28" x14ac:dyDescent="0.25">
      <c r="A125" s="61">
        <f>Youth!A37</f>
        <v>20</v>
      </c>
      <c r="B125" s="15" t="str">
        <f>Youth!C37</f>
        <v xml:space="preserve">If yes to #19, was documentation of the Measureable Skills Gain maintained in the participant's case file? (Y, N, X)    </v>
      </c>
      <c r="C125" s="117">
        <f>COUNTIF(Youth!E38:BA38, "Y")</f>
        <v>0</v>
      </c>
      <c r="D125" s="117">
        <f>COUNTIF(Youth!E38:BA38, "N")</f>
        <v>0</v>
      </c>
      <c r="E125" s="117">
        <f>COUNTIF(Youth!E38:BB38, "X")</f>
        <v>0</v>
      </c>
      <c r="F125" s="219">
        <f>C125+D125+E125</f>
        <v>0</v>
      </c>
      <c r="G125" s="228"/>
      <c r="H125" s="3"/>
      <c r="I125" s="14"/>
      <c r="J125" s="198"/>
      <c r="K125" s="198"/>
      <c r="L125" s="372"/>
      <c r="M125" s="373"/>
      <c r="O125" s="112"/>
      <c r="P125" s="14"/>
      <c r="Q125" s="198"/>
      <c r="R125" s="198"/>
      <c r="S125" s="372"/>
      <c r="T125" s="373"/>
      <c r="V125" s="228"/>
      <c r="W125" s="3"/>
      <c r="X125" s="116"/>
      <c r="Y125" s="198"/>
      <c r="Z125" s="198"/>
      <c r="AA125" s="198"/>
      <c r="AB125" s="198"/>
    </row>
    <row r="126" spans="1:28" x14ac:dyDescent="0.25">
      <c r="A126" s="112"/>
      <c r="B126" s="119" t="s">
        <v>4</v>
      </c>
      <c r="C126" s="195">
        <f>IF(($C125+$D125)&gt;0,C125/($C125+$D125),0)</f>
        <v>0</v>
      </c>
      <c r="D126" s="195">
        <f>IF(($C125+$D125)&gt;0,D125/($C125+$D125),0)</f>
        <v>0</v>
      </c>
      <c r="E126" s="196" t="s">
        <v>29</v>
      </c>
      <c r="F126" s="220" t="s">
        <v>29</v>
      </c>
      <c r="G126" s="228"/>
      <c r="H126" s="3"/>
      <c r="I126" s="116"/>
      <c r="J126" s="109" t="s">
        <v>1</v>
      </c>
      <c r="K126" s="12" t="s">
        <v>2</v>
      </c>
      <c r="L126" s="109" t="s">
        <v>0</v>
      </c>
      <c r="M126" s="114" t="s">
        <v>3</v>
      </c>
      <c r="O126" s="112"/>
      <c r="P126" s="116"/>
      <c r="Q126" s="109" t="s">
        <v>1</v>
      </c>
      <c r="R126" s="12" t="s">
        <v>2</v>
      </c>
      <c r="S126" s="109" t="s">
        <v>0</v>
      </c>
      <c r="T126" s="114" t="s">
        <v>3</v>
      </c>
      <c r="V126" s="228"/>
      <c r="W126" s="3"/>
      <c r="X126" s="116"/>
      <c r="Y126" s="361"/>
      <c r="Z126" s="361"/>
      <c r="AA126" s="361"/>
      <c r="AB126" s="361"/>
    </row>
    <row r="127" spans="1:28" x14ac:dyDescent="0.25">
      <c r="A127" s="112"/>
      <c r="B127" s="116"/>
      <c r="C127" s="127"/>
      <c r="D127" s="127"/>
      <c r="E127" s="127"/>
      <c r="F127" s="127"/>
      <c r="G127" s="228"/>
      <c r="H127" s="382">
        <f>Adult!A38</f>
        <v>21</v>
      </c>
      <c r="I127" s="15" t="str">
        <f>Adult!C38</f>
        <v>If yes to #20, does the documentation in the case file match the Measurable Skills Gain entered in the MIS? (Y, N, X)</v>
      </c>
      <c r="J127" s="108">
        <f>COUNTIF(Adult!E63:BL63, "Y")</f>
        <v>0</v>
      </c>
      <c r="K127" s="108">
        <f>COUNTIF(Adult!E63:BL63, "N")</f>
        <v>0</v>
      </c>
      <c r="L127" s="108">
        <f>COUNTIF(Adult!E63:BL63, "X")</f>
        <v>0</v>
      </c>
      <c r="M127" s="115">
        <f>J127+K127+L127</f>
        <v>0</v>
      </c>
      <c r="O127" s="63">
        <f>Adult_Spc_Prjt!A38</f>
        <v>21</v>
      </c>
      <c r="P127" s="15" t="str">
        <f>Adult_Spc_Prjt!C38</f>
        <v>If yes to #20, does the documentation in the case file match the Measurable Skills Gain entered in the MIS? (Y, N, X)</v>
      </c>
      <c r="Q127" s="108">
        <f>COUNTIF(Adult!L63:BS63, "Y")</f>
        <v>0</v>
      </c>
      <c r="R127" s="108">
        <f>COUNTIF(Adult!L63:BS63, "N")</f>
        <v>0</v>
      </c>
      <c r="S127" s="108">
        <f>COUNTIF(Adult!L63:BS63, "X")</f>
        <v>0</v>
      </c>
      <c r="T127" s="115">
        <f>Q127+R127+S127</f>
        <v>0</v>
      </c>
      <c r="V127" s="228"/>
      <c r="W127" s="3"/>
      <c r="X127" s="116"/>
      <c r="Y127" s="109" t="s">
        <v>1</v>
      </c>
      <c r="Z127" s="109" t="s">
        <v>2</v>
      </c>
      <c r="AA127" s="109" t="s">
        <v>0</v>
      </c>
      <c r="AB127" s="218" t="s">
        <v>3</v>
      </c>
    </row>
    <row r="128" spans="1:28" ht="42" customHeight="1" x14ac:dyDescent="0.25">
      <c r="A128" s="112"/>
      <c r="B128" s="116"/>
      <c r="C128" s="109" t="s">
        <v>1</v>
      </c>
      <c r="D128" s="109" t="s">
        <v>2</v>
      </c>
      <c r="E128" s="109" t="s">
        <v>0</v>
      </c>
      <c r="F128" s="218" t="s">
        <v>3</v>
      </c>
      <c r="G128" s="228"/>
      <c r="H128" s="3"/>
      <c r="I128" s="119" t="s">
        <v>4</v>
      </c>
      <c r="J128" s="195">
        <f>IF(($J127+$K127)&gt;0,J127/($J127+$K127),0)</f>
        <v>0</v>
      </c>
      <c r="K128" s="195">
        <f>IF(($J127+$K127)&gt;0,K127/($J127+$K127),0)</f>
        <v>0</v>
      </c>
      <c r="L128" s="196" t="s">
        <v>29</v>
      </c>
      <c r="M128" s="204" t="s">
        <v>29</v>
      </c>
      <c r="O128" s="112"/>
      <c r="P128" s="119" t="s">
        <v>4</v>
      </c>
      <c r="Q128" s="195">
        <f>IF(($J127+$K127)&gt;0,Q127/($J127+$K127),0)</f>
        <v>0</v>
      </c>
      <c r="R128" s="195">
        <f>IF(($J127+$K127)&gt;0,R127/($J127+$K127),0)</f>
        <v>0</v>
      </c>
      <c r="S128" s="196" t="s">
        <v>29</v>
      </c>
      <c r="T128" s="204" t="s">
        <v>29</v>
      </c>
      <c r="V128" s="228"/>
      <c r="W128" s="377">
        <f>Youth_Spc_Prjt!A37</f>
        <v>20</v>
      </c>
      <c r="X128" s="15" t="str">
        <f>Youth_Spc_Prjt!C37</f>
        <v xml:space="preserve">If yes to #19, was documentation of the Measureable Skills Gain maintained in the participant's case file? (Y, N, X)    </v>
      </c>
      <c r="Y128" s="117">
        <f>COUNTIF(Youth!AA38:BW38, "Y")</f>
        <v>0</v>
      </c>
      <c r="Z128" s="117">
        <f>COUNTIF(Youth!AA38:BW38, "N")</f>
        <v>0</v>
      </c>
      <c r="AA128" s="117">
        <f>COUNTIF(Youth!AA38:BX38, "X")</f>
        <v>0</v>
      </c>
      <c r="AB128" s="219">
        <f>Y128+Z128+AA128</f>
        <v>0</v>
      </c>
    </row>
    <row r="129" spans="1:28" ht="10.8" thickBot="1" x14ac:dyDescent="0.3">
      <c r="A129" s="63">
        <f>Youth!A38</f>
        <v>21</v>
      </c>
      <c r="B129" s="15" t="str">
        <f>Youth!C38</f>
        <v>If yes to #20, does the documentation in the case file match the Measurable Skills Gain entered in the MIS? (Y, N, X)</v>
      </c>
      <c r="C129" s="117" t="e">
        <f>COUNTIF(Youth!#REF!, "Y")</f>
        <v>#REF!</v>
      </c>
      <c r="D129" s="117" t="e">
        <f>COUNTIF(Youth!#REF!, "N")</f>
        <v>#REF!</v>
      </c>
      <c r="E129" s="117" t="e">
        <f>COUNTIF(Youth!#REF!, "X")</f>
        <v>#REF!</v>
      </c>
      <c r="F129" s="219" t="e">
        <f>C129+D129+E129</f>
        <v>#REF!</v>
      </c>
      <c r="G129" s="228"/>
      <c r="H129" s="378"/>
      <c r="I129" s="178"/>
      <c r="J129" s="224"/>
      <c r="K129" s="224"/>
      <c r="L129" s="224"/>
      <c r="M129" s="241"/>
      <c r="O129" s="68"/>
      <c r="P129" s="178"/>
      <c r="Q129" s="224"/>
      <c r="R129" s="224"/>
      <c r="S129" s="224"/>
      <c r="T129" s="241"/>
      <c r="V129" s="228"/>
      <c r="W129" s="3"/>
      <c r="X129" s="119" t="s">
        <v>4</v>
      </c>
      <c r="Y129" s="195">
        <f>IF(($C125+$D125)&gt;0,Y128/($C125+$D125),0)</f>
        <v>0</v>
      </c>
      <c r="Z129" s="195">
        <f>IF(($C125+$D125)&gt;0,Z128/($C125+$D125),0)</f>
        <v>0</v>
      </c>
      <c r="AA129" s="196" t="s">
        <v>29</v>
      </c>
      <c r="AB129" s="220" t="s">
        <v>29</v>
      </c>
    </row>
    <row r="130" spans="1:28" ht="13.8" thickBot="1" x14ac:dyDescent="0.3">
      <c r="A130" s="112"/>
      <c r="B130" s="119" t="s">
        <v>4</v>
      </c>
      <c r="C130" s="195" t="e">
        <f>IF(($C129+$D129)&gt;0,C129/($C129+$D129),0)</f>
        <v>#REF!</v>
      </c>
      <c r="D130" s="195" t="e">
        <f>IF(($C129+$D129)&gt;0,D129/($C129+$D129),0)</f>
        <v>#REF!</v>
      </c>
      <c r="E130" s="196" t="s">
        <v>29</v>
      </c>
      <c r="F130" s="220" t="s">
        <v>29</v>
      </c>
      <c r="G130" s="228"/>
      <c r="H130" s="850" t="s">
        <v>131</v>
      </c>
      <c r="I130" s="850"/>
      <c r="J130" s="850"/>
      <c r="K130" s="850"/>
      <c r="L130" s="850"/>
      <c r="M130" s="851"/>
      <c r="O130" s="849" t="s">
        <v>131</v>
      </c>
      <c r="P130" s="850"/>
      <c r="Q130" s="850"/>
      <c r="R130" s="850"/>
      <c r="S130" s="850"/>
      <c r="T130" s="851"/>
      <c r="V130" s="228"/>
      <c r="W130" s="3"/>
      <c r="X130" s="116"/>
      <c r="Y130" s="361"/>
      <c r="Z130" s="361"/>
      <c r="AA130" s="361"/>
      <c r="AB130" s="361"/>
    </row>
    <row r="131" spans="1:28" ht="10.8" thickBot="1" x14ac:dyDescent="0.3">
      <c r="A131" s="112"/>
      <c r="B131" s="116"/>
      <c r="C131" s="198"/>
      <c r="D131" s="198"/>
      <c r="E131" s="208"/>
      <c r="F131" s="208"/>
      <c r="G131" s="228"/>
      <c r="H131" s="379"/>
      <c r="I131" s="184"/>
      <c r="J131" s="185" t="s">
        <v>1</v>
      </c>
      <c r="K131" s="185" t="s">
        <v>2</v>
      </c>
      <c r="L131" s="185" t="s">
        <v>3</v>
      </c>
      <c r="M131" s="189"/>
      <c r="O131" s="183"/>
      <c r="P131" s="184"/>
      <c r="Q131" s="185" t="s">
        <v>1</v>
      </c>
      <c r="R131" s="185" t="s">
        <v>2</v>
      </c>
      <c r="S131" s="185" t="s">
        <v>3</v>
      </c>
      <c r="T131" s="189"/>
      <c r="V131" s="228"/>
      <c r="W131" s="3"/>
      <c r="X131" s="116"/>
      <c r="Y131" s="109" t="s">
        <v>1</v>
      </c>
      <c r="Z131" s="109" t="s">
        <v>2</v>
      </c>
      <c r="AA131" s="109" t="s">
        <v>0</v>
      </c>
      <c r="AB131" s="218" t="s">
        <v>3</v>
      </c>
    </row>
    <row r="132" spans="1:28" ht="29.25" customHeight="1" thickBot="1" x14ac:dyDescent="0.3">
      <c r="A132" s="831" t="s">
        <v>59</v>
      </c>
      <c r="B132" s="796"/>
      <c r="C132" s="796"/>
      <c r="D132" s="796"/>
      <c r="E132" s="796"/>
      <c r="F132" s="796"/>
      <c r="G132" s="228"/>
      <c r="H132" s="381">
        <f>Adult!A40</f>
        <v>22</v>
      </c>
      <c r="I132" s="15" t="str">
        <f>Adult!C40</f>
        <v xml:space="preserve">Was the participant provided a work experience (WE) service? (Y, N) (Note: N = Participant did not receive a WE activity).  (If N, questions 23 through 30 will be X). </v>
      </c>
      <c r="J132" s="108">
        <f>COUNTIF(Adult!E40:BL40, "Y")</f>
        <v>0</v>
      </c>
      <c r="K132" s="108">
        <f>COUNTIF(Adult!E40:BL40, "N")</f>
        <v>0</v>
      </c>
      <c r="L132" s="117">
        <f>J132+K132</f>
        <v>0</v>
      </c>
      <c r="M132" s="192"/>
      <c r="O132" s="65">
        <f>Adult_Spc_Prjt!A40</f>
        <v>22</v>
      </c>
      <c r="P132" s="15" t="str">
        <f>Adult_Spc_Prjt!C40</f>
        <v xml:space="preserve">Was the participant provided a work experience (WE) service? (Y, N) (Note: N = Participant did not receive a WE activity).  (If N, questions 23 through 30 will be X). </v>
      </c>
      <c r="Q132" s="108">
        <f>COUNTIF(Adult!L40:BS40, "Y")</f>
        <v>0</v>
      </c>
      <c r="R132" s="108">
        <f>COUNTIF(Adult!L40:BS40, "N")</f>
        <v>0</v>
      </c>
      <c r="S132" s="117">
        <f>Q132+R132</f>
        <v>0</v>
      </c>
      <c r="T132" s="192"/>
      <c r="V132" s="228"/>
      <c r="W132" s="382">
        <f>Youth_Spc_Prjt!A38</f>
        <v>21</v>
      </c>
      <c r="X132" s="15" t="str">
        <f>Youth_Spc_Prjt!C38</f>
        <v>If yes to #20, does the documentation in the case file match the Measurable Skills Gain entered in the MIS? (Y, N, X)</v>
      </c>
      <c r="Y132" s="117" t="e">
        <f>COUNTIF(Youth!#REF!, "Y")</f>
        <v>#REF!</v>
      </c>
      <c r="Z132" s="117" t="e">
        <f>COUNTIF(Youth!#REF!, "N")</f>
        <v>#REF!</v>
      </c>
      <c r="AA132" s="117" t="e">
        <f>COUNTIF(Youth!#REF!, "X")</f>
        <v>#REF!</v>
      </c>
      <c r="AB132" s="219" t="e">
        <f>Y132+Z132+AA132</f>
        <v>#REF!</v>
      </c>
    </row>
    <row r="133" spans="1:28" x14ac:dyDescent="0.25">
      <c r="A133" s="112"/>
      <c r="B133" s="116"/>
      <c r="C133" s="127"/>
      <c r="D133" s="127"/>
      <c r="E133" s="127"/>
      <c r="F133" s="127"/>
      <c r="G133" s="228"/>
      <c r="H133" s="3"/>
      <c r="I133" s="119" t="s">
        <v>4</v>
      </c>
      <c r="J133" s="195">
        <f>IF(($J132+$K132)&gt;0,J132/($J132+$K132),0)</f>
        <v>0</v>
      </c>
      <c r="K133" s="195">
        <f>IF(($J132+$K132)&gt;0,K132/($J132+$K132),0)</f>
        <v>0</v>
      </c>
      <c r="L133" s="196" t="s">
        <v>29</v>
      </c>
      <c r="M133" s="192"/>
      <c r="O133" s="112"/>
      <c r="P133" s="119" t="s">
        <v>4</v>
      </c>
      <c r="Q133" s="195">
        <f>IF(($J132+$K132)&gt;0,Q132/($J132+$K132),0)</f>
        <v>0</v>
      </c>
      <c r="R133" s="195">
        <f>IF(($J132+$K132)&gt;0,R132/($J132+$K132),0)</f>
        <v>0</v>
      </c>
      <c r="S133" s="196" t="s">
        <v>29</v>
      </c>
      <c r="T133" s="192"/>
      <c r="V133" s="228"/>
      <c r="W133" s="3"/>
      <c r="X133" s="119" t="s">
        <v>4</v>
      </c>
      <c r="Y133" s="195" t="e">
        <f>IF(($C129+$D129)&gt;0,Y132/($C129+$D129),0)</f>
        <v>#REF!</v>
      </c>
      <c r="Z133" s="195" t="e">
        <f>IF(($C129+$D129)&gt;0,Z132/($C129+$D129),0)</f>
        <v>#REF!</v>
      </c>
      <c r="AA133" s="196" t="s">
        <v>29</v>
      </c>
      <c r="AB133" s="220" t="s">
        <v>29</v>
      </c>
    </row>
    <row r="134" spans="1:28" x14ac:dyDescent="0.25">
      <c r="A134" s="112"/>
      <c r="B134" s="116"/>
      <c r="C134" s="109" t="s">
        <v>1</v>
      </c>
      <c r="D134" s="109" t="s">
        <v>2</v>
      </c>
      <c r="E134" s="109" t="s">
        <v>3</v>
      </c>
      <c r="F134" s="116"/>
      <c r="G134" s="228"/>
      <c r="H134" s="3"/>
      <c r="I134" s="116"/>
      <c r="J134" s="198"/>
      <c r="K134" s="198"/>
      <c r="L134" s="235"/>
      <c r="M134" s="201"/>
      <c r="O134" s="112"/>
      <c r="P134" s="116"/>
      <c r="Q134" s="198"/>
      <c r="R134" s="198"/>
      <c r="S134" s="361"/>
      <c r="T134" s="201"/>
      <c r="V134" s="228"/>
      <c r="W134" s="3"/>
      <c r="X134" s="116"/>
      <c r="Y134" s="198"/>
      <c r="Z134" s="198"/>
      <c r="AA134" s="208"/>
      <c r="AB134" s="208"/>
    </row>
    <row r="135" spans="1:28" ht="13.5" customHeight="1" thickBot="1" x14ac:dyDescent="0.3">
      <c r="A135" s="65">
        <f>+Youth!A40</f>
        <v>22</v>
      </c>
      <c r="B135" s="15" t="str">
        <f>Youth!C40</f>
        <v xml:space="preserve">Was a WE activity entered in the State's MIS? (Y, N) (Note: N = Participant did not receive a WE activity).  (If N, questions 23 through 31 will be X).  </v>
      </c>
      <c r="C135" s="117">
        <f>COUNTIF(Youth!E40:BA40, "Y")</f>
        <v>0</v>
      </c>
      <c r="D135" s="117">
        <f>COUNTIF(Youth!E40:BA40, "N")</f>
        <v>0</v>
      </c>
      <c r="E135" s="117">
        <f>C135+D135</f>
        <v>0</v>
      </c>
      <c r="F135" s="116"/>
      <c r="G135" s="228"/>
      <c r="H135" s="3"/>
      <c r="I135" s="116"/>
      <c r="J135" s="109" t="s">
        <v>1</v>
      </c>
      <c r="K135" s="12" t="s">
        <v>2</v>
      </c>
      <c r="L135" s="109" t="s">
        <v>0</v>
      </c>
      <c r="M135" s="114" t="s">
        <v>3</v>
      </c>
      <c r="O135" s="112"/>
      <c r="P135" s="116"/>
      <c r="Q135" s="109" t="s">
        <v>1</v>
      </c>
      <c r="R135" s="12" t="s">
        <v>2</v>
      </c>
      <c r="S135" s="109" t="s">
        <v>0</v>
      </c>
      <c r="T135" s="114" t="s">
        <v>3</v>
      </c>
      <c r="V135" s="228"/>
      <c r="W135" s="3"/>
      <c r="X135" s="116"/>
      <c r="Y135" s="198"/>
      <c r="Z135" s="198"/>
      <c r="AA135" s="191"/>
      <c r="AB135" s="191"/>
    </row>
    <row r="136" spans="1:28" ht="13.5" customHeight="1" thickBot="1" x14ac:dyDescent="0.3">
      <c r="A136" s="112"/>
      <c r="B136" s="119" t="s">
        <v>4</v>
      </c>
      <c r="C136" s="195">
        <f>IF(($C135+$D135)&gt;0,C135/($C135+$D135),0)</f>
        <v>0</v>
      </c>
      <c r="D136" s="195">
        <f>IF(($C135+$D135)&gt;0,D135/($C135+$D135),0)</f>
        <v>0</v>
      </c>
      <c r="E136" s="196" t="s">
        <v>29</v>
      </c>
      <c r="F136" s="116"/>
      <c r="G136" s="228"/>
      <c r="H136" s="382">
        <f>Adult!A41</f>
        <v>23</v>
      </c>
      <c r="I136" s="15" t="str">
        <f>Adult!C41</f>
        <v xml:space="preserve">Was a WE activity entered in the State's MIS? (Y, N, X) (Note: N = Participant did not receive a WE activity or participant received a WE service but the activity was not entered in the MIS).  </v>
      </c>
      <c r="J136" s="108">
        <f>COUNTIF(Adult!E41:BL41, "Y")</f>
        <v>0</v>
      </c>
      <c r="K136" s="108">
        <f>COUNTIF(Adult!E41:BL41, "N")</f>
        <v>0</v>
      </c>
      <c r="L136" s="108">
        <f>COUNTIF(Adult!E41:BL41, "X")</f>
        <v>0</v>
      </c>
      <c r="M136" s="118">
        <f>J136+K136+L136</f>
        <v>0</v>
      </c>
      <c r="O136" s="63">
        <f>Adult_Spc_Prjt!A41</f>
        <v>23</v>
      </c>
      <c r="P136" s="15" t="str">
        <f>Adult_Spc_Prjt!C41</f>
        <v xml:space="preserve">Was a WE activity entered in the State's MIS? (Y, N, X) (Note: N = Participant did not receive a WE activity or participant received a WE service but the activity was not entered in the MIS).  </v>
      </c>
      <c r="Q136" s="108">
        <f>COUNTIF(Adult!L41:BS41, "Y")</f>
        <v>0</v>
      </c>
      <c r="R136" s="108">
        <f>COUNTIF(Adult!L41:BS41, "N")</f>
        <v>0</v>
      </c>
      <c r="S136" s="108">
        <f>COUNTIF(Adult!L41:BS41, "X")</f>
        <v>0</v>
      </c>
      <c r="T136" s="118">
        <f>Q136+R136+S136</f>
        <v>0</v>
      </c>
      <c r="V136" s="228"/>
      <c r="W136" s="796" t="s">
        <v>59</v>
      </c>
      <c r="X136" s="796"/>
      <c r="Y136" s="796"/>
      <c r="Z136" s="796"/>
      <c r="AA136" s="796"/>
      <c r="AB136" s="796"/>
    </row>
    <row r="137" spans="1:28" x14ac:dyDescent="0.25">
      <c r="A137" s="112"/>
      <c r="B137" s="116"/>
      <c r="C137" s="127"/>
      <c r="D137" s="127"/>
      <c r="E137" s="127"/>
      <c r="F137" s="127"/>
      <c r="G137" s="228"/>
      <c r="H137" s="3"/>
      <c r="I137" s="119" t="s">
        <v>4</v>
      </c>
      <c r="J137" s="195">
        <f>IF(($J136+$K136)&gt;0,J136/($J136+$K136),0)</f>
        <v>0</v>
      </c>
      <c r="K137" s="195">
        <f>IF(($J136+$K136)&gt;0,K136/($J136+$K136),0)</f>
        <v>0</v>
      </c>
      <c r="L137" s="196" t="s">
        <v>29</v>
      </c>
      <c r="M137" s="204" t="s">
        <v>29</v>
      </c>
      <c r="O137" s="112"/>
      <c r="P137" s="119" t="s">
        <v>4</v>
      </c>
      <c r="Q137" s="195">
        <f>IF(($J136+$K136)&gt;0,Q136/($J136+$K136),0)</f>
        <v>0</v>
      </c>
      <c r="R137" s="195">
        <f>IF(($J136+$K136)&gt;0,R136/($J136+$K136),0)</f>
        <v>0</v>
      </c>
      <c r="S137" s="196" t="s">
        <v>29</v>
      </c>
      <c r="T137" s="204" t="s">
        <v>29</v>
      </c>
      <c r="V137" s="228"/>
      <c r="W137" s="3"/>
      <c r="X137" s="116"/>
      <c r="Y137" s="361"/>
      <c r="Z137" s="361"/>
      <c r="AA137" s="361"/>
      <c r="AB137" s="361"/>
    </row>
    <row r="138" spans="1:28" x14ac:dyDescent="0.25">
      <c r="A138" s="112"/>
      <c r="B138" s="116"/>
      <c r="C138" s="109" t="s">
        <v>1</v>
      </c>
      <c r="D138" s="109" t="s">
        <v>2</v>
      </c>
      <c r="E138" s="109" t="s">
        <v>0</v>
      </c>
      <c r="F138" s="218" t="s">
        <v>3</v>
      </c>
      <c r="G138" s="228"/>
      <c r="H138" s="3"/>
      <c r="I138" s="116"/>
      <c r="J138" s="198"/>
      <c r="K138" s="198"/>
      <c r="L138" s="235"/>
      <c r="M138" s="201"/>
      <c r="O138" s="112"/>
      <c r="P138" s="116"/>
      <c r="Q138" s="198"/>
      <c r="R138" s="198"/>
      <c r="S138" s="361"/>
      <c r="T138" s="201"/>
      <c r="V138" s="228"/>
      <c r="W138" s="3"/>
      <c r="X138" s="116"/>
      <c r="Y138" s="109" t="s">
        <v>1</v>
      </c>
      <c r="Z138" s="109" t="s">
        <v>2</v>
      </c>
      <c r="AA138" s="109" t="s">
        <v>3</v>
      </c>
      <c r="AB138" s="116"/>
    </row>
    <row r="139" spans="1:28" ht="44.25" customHeight="1" x14ac:dyDescent="0.25">
      <c r="A139" s="61">
        <f>+Youth!A41</f>
        <v>23</v>
      </c>
      <c r="B139" s="15" t="str">
        <f>Youth!C41</f>
        <v xml:space="preserve">If yes to #22, was a WE activity agreement executed between the employer and the LWDB for the participant's training?  (Y,N,X) (X = Participant did not receive WE activity). </v>
      </c>
      <c r="C139" s="117">
        <f>COUNTIF(Youth!E41:BA41, "Y")</f>
        <v>0</v>
      </c>
      <c r="D139" s="117">
        <f>COUNTIF(Youth!E41:BA41, "N")</f>
        <v>0</v>
      </c>
      <c r="E139" s="117">
        <f>COUNTIF(Youth!E41:BB41, "X")</f>
        <v>0</v>
      </c>
      <c r="F139" s="219">
        <f>C139+D139+E139</f>
        <v>0</v>
      </c>
      <c r="G139" s="228"/>
      <c r="H139" s="3"/>
      <c r="I139" s="116"/>
      <c r="J139" s="196" t="s">
        <v>1</v>
      </c>
      <c r="K139" s="196" t="s">
        <v>2</v>
      </c>
      <c r="L139" s="196" t="s">
        <v>0</v>
      </c>
      <c r="M139" s="204" t="s">
        <v>3</v>
      </c>
      <c r="O139" s="112"/>
      <c r="P139" s="116"/>
      <c r="Q139" s="196" t="s">
        <v>1</v>
      </c>
      <c r="R139" s="196" t="s">
        <v>2</v>
      </c>
      <c r="S139" s="196" t="s">
        <v>0</v>
      </c>
      <c r="T139" s="204" t="s">
        <v>3</v>
      </c>
      <c r="V139" s="228"/>
      <c r="W139" s="381">
        <f>Youth_Spc_Prjt!A40</f>
        <v>22</v>
      </c>
      <c r="X139" s="15" t="str">
        <f>Youth_Spc_Prjt!C40</f>
        <v xml:space="preserve">Was a WE activity entered in the State's MIS? (Y, N) (Note: N = Participant did not receive a WE activity).  (If N, questions 23 through 31 will be X).  </v>
      </c>
      <c r="Y139" s="117">
        <f>COUNTIF(Youth!AA40:BW40, "Y")</f>
        <v>0</v>
      </c>
      <c r="Z139" s="117">
        <f>COUNTIF(Youth!AA40:BW40, "N")</f>
        <v>0</v>
      </c>
      <c r="AA139" s="117">
        <f>Y139+Z139</f>
        <v>0</v>
      </c>
      <c r="AB139" s="116"/>
    </row>
    <row r="140" spans="1:28" ht="15.75" customHeight="1" x14ac:dyDescent="0.25">
      <c r="A140" s="112"/>
      <c r="B140" s="119" t="s">
        <v>4</v>
      </c>
      <c r="C140" s="195">
        <f>IF(($C139+$D139)&gt;0,C139/($C139+$D139),0)</f>
        <v>0</v>
      </c>
      <c r="D140" s="195">
        <f>IF(($C139+$D139)&gt;0,D139/($C139+$D139),0)</f>
        <v>0</v>
      </c>
      <c r="E140" s="196" t="s">
        <v>29</v>
      </c>
      <c r="F140" s="220" t="s">
        <v>29</v>
      </c>
      <c r="G140" s="228"/>
      <c r="H140" s="852">
        <f>Adult!A42</f>
        <v>24</v>
      </c>
      <c r="I140" s="805" t="str">
        <f>Adult!C42</f>
        <v>If yes to # 23,was a WE training agreement executed between the employer and the LWDB for the participant's training?  (Y,N,X) (Note: X = Participant did not receive a WE activity).</v>
      </c>
      <c r="J140" s="821">
        <f>COUNTIF(Adult!E42:BL42, "Y")</f>
        <v>0</v>
      </c>
      <c r="K140" s="821">
        <f>COUNTIF(Adult!E42:BL42, "N")</f>
        <v>0</v>
      </c>
      <c r="L140" s="821">
        <f>COUNTIF(Adult!E42:BL42, "X")</f>
        <v>0</v>
      </c>
      <c r="M140" s="828">
        <f t="shared" ref="M140:M142" si="2">J140+K140+L140</f>
        <v>0</v>
      </c>
      <c r="O140" s="846">
        <f>Adult_Spc_Prjt!A42</f>
        <v>24</v>
      </c>
      <c r="P140" s="805" t="str">
        <f>Adult_Spc_Prjt!C42</f>
        <v>If yes to # 23,was a WE training agreement executed between the employer and the LWDB for the participant's training?  (Y,N,X) (Note: X = Participant did not receive a WE activity).</v>
      </c>
      <c r="Q140" s="821">
        <f>COUNTIF(Adult!L42:BS42, "Y")</f>
        <v>0</v>
      </c>
      <c r="R140" s="821">
        <f>COUNTIF(Adult!L42:BS42, "N")</f>
        <v>0</v>
      </c>
      <c r="S140" s="821">
        <f>COUNTIF(Adult!L42:BS42, "X")</f>
        <v>0</v>
      </c>
      <c r="T140" s="828">
        <f t="shared" ref="T140:T142" si="3">Q140+R140+S140</f>
        <v>0</v>
      </c>
      <c r="V140" s="228"/>
      <c r="W140" s="3"/>
      <c r="X140" s="119" t="s">
        <v>4</v>
      </c>
      <c r="Y140" s="195">
        <f>IF(($C135+$D135)&gt;0,Y139/($C135+$D135),0)</f>
        <v>0</v>
      </c>
      <c r="Z140" s="195">
        <f>IF(($C135+$D135)&gt;0,Z139/($C135+$D135),0)</f>
        <v>0</v>
      </c>
      <c r="AA140" s="196" t="s">
        <v>29</v>
      </c>
      <c r="AB140" s="116"/>
    </row>
    <row r="141" spans="1:28" x14ac:dyDescent="0.25">
      <c r="A141" s="112"/>
      <c r="B141" s="116"/>
      <c r="C141" s="198"/>
      <c r="D141" s="198"/>
      <c r="E141" s="198"/>
      <c r="F141" s="216"/>
      <c r="G141" s="228"/>
      <c r="H141" s="853"/>
      <c r="I141" s="806"/>
      <c r="J141" s="822"/>
      <c r="K141" s="822"/>
      <c r="L141" s="822"/>
      <c r="M141" s="829">
        <f t="shared" si="2"/>
        <v>0</v>
      </c>
      <c r="O141" s="847"/>
      <c r="P141" s="806"/>
      <c r="Q141" s="822"/>
      <c r="R141" s="822"/>
      <c r="S141" s="822"/>
      <c r="T141" s="829">
        <f t="shared" si="3"/>
        <v>0</v>
      </c>
      <c r="V141" s="228"/>
      <c r="W141" s="3"/>
      <c r="X141" s="116"/>
      <c r="Y141" s="361"/>
      <c r="Z141" s="361"/>
      <c r="AA141" s="361"/>
      <c r="AB141" s="361"/>
    </row>
    <row r="142" spans="1:28" ht="12" customHeight="1" x14ac:dyDescent="0.25">
      <c r="A142" s="112"/>
      <c r="B142" s="116"/>
      <c r="C142" s="109" t="s">
        <v>1</v>
      </c>
      <c r="D142" s="109" t="s">
        <v>2</v>
      </c>
      <c r="E142" s="109" t="s">
        <v>0</v>
      </c>
      <c r="F142" s="218" t="s">
        <v>3</v>
      </c>
      <c r="G142" s="228"/>
      <c r="H142" s="854"/>
      <c r="I142" s="807"/>
      <c r="J142" s="823"/>
      <c r="K142" s="823"/>
      <c r="L142" s="823"/>
      <c r="M142" s="830">
        <f t="shared" si="2"/>
        <v>0</v>
      </c>
      <c r="O142" s="848"/>
      <c r="P142" s="807"/>
      <c r="Q142" s="823"/>
      <c r="R142" s="823"/>
      <c r="S142" s="823"/>
      <c r="T142" s="830">
        <f t="shared" si="3"/>
        <v>0</v>
      </c>
      <c r="V142" s="228"/>
      <c r="W142" s="3"/>
      <c r="X142" s="116"/>
      <c r="Y142" s="109" t="s">
        <v>1</v>
      </c>
      <c r="Z142" s="109" t="s">
        <v>2</v>
      </c>
      <c r="AA142" s="109" t="s">
        <v>0</v>
      </c>
      <c r="AB142" s="218" t="s">
        <v>3</v>
      </c>
    </row>
    <row r="143" spans="1:28" ht="48" customHeight="1" x14ac:dyDescent="0.25">
      <c r="A143" s="61">
        <f>+Youth!A42</f>
        <v>24</v>
      </c>
      <c r="B143" s="15" t="str">
        <f>Youth!C42</f>
        <v xml:space="preserve">Was documentation in the case file that the WE start date was on or after the employer's WE activity agreement effective date?  (Y, N, X) (X = Participant did not receive WE activity). </v>
      </c>
      <c r="C143" s="117">
        <f>COUNTIF(Youth!E42:BA42, "Y")</f>
        <v>0</v>
      </c>
      <c r="D143" s="117">
        <f>COUNTIF(Youth!E42:BA42, "N")</f>
        <v>0</v>
      </c>
      <c r="E143" s="117">
        <f>COUNTIF(Youth!E42:BB42, "X")</f>
        <v>0</v>
      </c>
      <c r="F143" s="221">
        <f>C143+D143+E143</f>
        <v>0</v>
      </c>
      <c r="G143" s="228"/>
      <c r="H143" s="116"/>
      <c r="I143" s="119" t="s">
        <v>4</v>
      </c>
      <c r="J143" s="195">
        <f>IF(($J142+$K142)&gt;0,J142/($J142+$K142),0)</f>
        <v>0</v>
      </c>
      <c r="K143" s="195">
        <f>IF(($J142+$K142)&gt;0,K142/($J142+$K142),0)</f>
        <v>0</v>
      </c>
      <c r="L143" s="196" t="s">
        <v>29</v>
      </c>
      <c r="M143" s="204" t="s">
        <v>29</v>
      </c>
      <c r="O143" s="245"/>
      <c r="P143" s="119" t="s">
        <v>4</v>
      </c>
      <c r="Q143" s="195">
        <f>IF(($J142+$K142)&gt;0,Q142/($J142+$K142),0)</f>
        <v>0</v>
      </c>
      <c r="R143" s="195">
        <f>IF(($J142+$K142)&gt;0,R142/($J142+$K142),0)</f>
        <v>0</v>
      </c>
      <c r="S143" s="196" t="s">
        <v>29</v>
      </c>
      <c r="T143" s="204" t="s">
        <v>29</v>
      </c>
      <c r="V143" s="228"/>
      <c r="W143" s="377">
        <f>Youth_Spc_Prjt!A41</f>
        <v>23</v>
      </c>
      <c r="X143" s="15" t="str">
        <f>Youth_Spc_Prjt!C41</f>
        <v xml:space="preserve">If yes to #22, was a WE activity agreement executed between the employer and the LWDB for the participant's training?  (Y,N,X) (X = Participant did not receive WE activity). </v>
      </c>
      <c r="Y143" s="117">
        <f>COUNTIF(Youth!AA41:BW41, "Y")</f>
        <v>0</v>
      </c>
      <c r="Z143" s="117">
        <f>COUNTIF(Youth!AA41:BW41, "N")</f>
        <v>0</v>
      </c>
      <c r="AA143" s="117">
        <f>COUNTIF(Youth!AA41:BX41, "X")</f>
        <v>0</v>
      </c>
      <c r="AB143" s="219">
        <f>Y143+Z143+AA143</f>
        <v>0</v>
      </c>
    </row>
    <row r="144" spans="1:28" x14ac:dyDescent="0.25">
      <c r="A144" s="112"/>
      <c r="B144" s="119" t="s">
        <v>4</v>
      </c>
      <c r="C144" s="195">
        <f>IF(($C143+$D143)&gt;0,C143/($C143+$D143),0)</f>
        <v>0</v>
      </c>
      <c r="D144" s="195">
        <f>IF(($C143+$D143)&gt;0,D143/($C143+$D143),0)</f>
        <v>0</v>
      </c>
      <c r="E144" s="196" t="s">
        <v>29</v>
      </c>
      <c r="F144" s="220" t="s">
        <v>29</v>
      </c>
      <c r="G144" s="228"/>
      <c r="H144" s="116"/>
      <c r="I144" s="116"/>
      <c r="J144" s="235"/>
      <c r="K144" s="116"/>
      <c r="L144" s="235"/>
      <c r="M144" s="201"/>
      <c r="O144" s="245"/>
      <c r="P144" s="116"/>
      <c r="Q144" s="361"/>
      <c r="R144" s="116"/>
      <c r="S144" s="361"/>
      <c r="T144" s="201"/>
      <c r="V144" s="228"/>
      <c r="W144" s="3"/>
      <c r="X144" s="119" t="s">
        <v>4</v>
      </c>
      <c r="Y144" s="195">
        <f>IF(($C139+$D139)&gt;0,Y143/($C139+$D139),0)</f>
        <v>0</v>
      </c>
      <c r="Z144" s="195">
        <f>IF(($C139+$D139)&gt;0,Z143/($C139+$D139),0)</f>
        <v>0</v>
      </c>
      <c r="AA144" s="196" t="s">
        <v>29</v>
      </c>
      <c r="AB144" s="220" t="s">
        <v>29</v>
      </c>
    </row>
    <row r="145" spans="1:28" x14ac:dyDescent="0.25">
      <c r="A145" s="190"/>
      <c r="B145" s="116"/>
      <c r="C145" s="191"/>
      <c r="D145" s="191"/>
      <c r="E145" s="191"/>
      <c r="F145" s="216"/>
      <c r="G145" s="228"/>
      <c r="H145" s="116"/>
      <c r="I145" s="116"/>
      <c r="J145" s="235"/>
      <c r="K145" s="116"/>
      <c r="L145" s="235"/>
      <c r="M145" s="201"/>
      <c r="O145" s="245"/>
      <c r="P145" s="116"/>
      <c r="Q145" s="361"/>
      <c r="R145" s="116"/>
      <c r="S145" s="361"/>
      <c r="T145" s="201"/>
      <c r="V145" s="228"/>
      <c r="W145" s="3"/>
      <c r="X145" s="116"/>
      <c r="Y145" s="198"/>
      <c r="Z145" s="198"/>
      <c r="AA145" s="198"/>
      <c r="AB145" s="216"/>
    </row>
    <row r="146" spans="1:28" x14ac:dyDescent="0.25">
      <c r="A146" s="112"/>
      <c r="B146" s="116"/>
      <c r="C146" s="109" t="s">
        <v>1</v>
      </c>
      <c r="D146" s="109" t="s">
        <v>2</v>
      </c>
      <c r="E146" s="109" t="s">
        <v>0</v>
      </c>
      <c r="F146" s="218" t="s">
        <v>3</v>
      </c>
      <c r="G146" s="228"/>
      <c r="H146" s="116"/>
      <c r="I146" s="116"/>
      <c r="J146" s="109" t="s">
        <v>1</v>
      </c>
      <c r="K146" s="109" t="s">
        <v>2</v>
      </c>
      <c r="L146" s="109" t="s">
        <v>0</v>
      </c>
      <c r="M146" s="114" t="s">
        <v>3</v>
      </c>
      <c r="O146" s="245"/>
      <c r="P146" s="116"/>
      <c r="Q146" s="109" t="s">
        <v>1</v>
      </c>
      <c r="R146" s="109" t="s">
        <v>2</v>
      </c>
      <c r="S146" s="109" t="s">
        <v>0</v>
      </c>
      <c r="T146" s="114" t="s">
        <v>3</v>
      </c>
      <c r="V146" s="228"/>
      <c r="W146" s="3"/>
      <c r="X146" s="116"/>
      <c r="Y146" s="109" t="s">
        <v>1</v>
      </c>
      <c r="Z146" s="109" t="s">
        <v>2</v>
      </c>
      <c r="AA146" s="109" t="s">
        <v>0</v>
      </c>
      <c r="AB146" s="218" t="s">
        <v>3</v>
      </c>
    </row>
    <row r="147" spans="1:28" ht="30.6" x14ac:dyDescent="0.25">
      <c r="A147" s="65">
        <f>+Youth!A43</f>
        <v>25</v>
      </c>
      <c r="B147" s="15" t="str">
        <f>Youth!C43</f>
        <v>Did the work experience include academic and occupational education? (Y, N, X) (X = Participant did not receive WE activity).  Note: The educational component may occur concurrently or sequentially with the work experience. Further academic and occupational education may occur inside or outside the work site.</v>
      </c>
      <c r="C147" s="117">
        <f>COUNTIF(Youth!E41:BA41, "Y")</f>
        <v>0</v>
      </c>
      <c r="D147" s="117">
        <f>COUNTIF(Youth!E41:BA41, "N")</f>
        <v>0</v>
      </c>
      <c r="E147" s="117">
        <f>COUNTIF(Youth!E41:BB41, "X")</f>
        <v>0</v>
      </c>
      <c r="F147" s="219">
        <f>C147+D147+E147</f>
        <v>0</v>
      </c>
      <c r="G147" s="228"/>
      <c r="H147" s="377">
        <f>Adult!A43</f>
        <v>25</v>
      </c>
      <c r="I147" s="15" t="str">
        <f>Adult!C43</f>
        <v>Was documentation in the case file that the WE start date was on or after the employer's WE training agreement effective date?  (Y, N, X) (Note: X = Participant did not receive a WE activity).</v>
      </c>
      <c r="J147" s="117">
        <f>COUNTIF(Adult!E43:BL43, "Y")</f>
        <v>0</v>
      </c>
      <c r="K147" s="117">
        <f>COUNTIF(Adult!E43:BL43, "N")</f>
        <v>0</v>
      </c>
      <c r="L147" s="117">
        <f>COUNTIF(Adult!E43:BL43, "X")</f>
        <v>0</v>
      </c>
      <c r="M147" s="118">
        <f>J147+K147+L147</f>
        <v>0</v>
      </c>
      <c r="O147" s="61">
        <f>Adult_Spc_Prjt!A43</f>
        <v>25</v>
      </c>
      <c r="P147" s="15" t="str">
        <f>Adult_Spc_Prjt!C43</f>
        <v>Was documentation in the case file that the WE start date was on or after the employer's WE training agreement effective date?  (Y, N, X) (Note: X = Participant did not receive a WE activity).</v>
      </c>
      <c r="Q147" s="117">
        <f>COUNTIF(Adult!L43:BS43, "Y")</f>
        <v>0</v>
      </c>
      <c r="R147" s="117">
        <f>COUNTIF(Adult!L43:BS43, "N")</f>
        <v>0</v>
      </c>
      <c r="S147" s="117">
        <f>COUNTIF(Adult!L43:BS43, "X")</f>
        <v>0</v>
      </c>
      <c r="T147" s="118">
        <f>Q147+R147+S147</f>
        <v>0</v>
      </c>
      <c r="V147" s="228"/>
      <c r="W147" s="377">
        <f>Youth_Spc_Prjt!A42</f>
        <v>24</v>
      </c>
      <c r="X147" s="15" t="str">
        <f>Youth_Spc_Prjt!C42</f>
        <v xml:space="preserve">Was documentation in the case file that the WE start date was on or after the employer's WE activity agreement effective date?  (Y, N, X) (X = Participant did not receive WE activity). </v>
      </c>
      <c r="Y147" s="117">
        <f>COUNTIF(Youth!AA42:BW42, "Y")</f>
        <v>0</v>
      </c>
      <c r="Z147" s="117">
        <f>COUNTIF(Youth!AA42:BW42, "N")</f>
        <v>0</v>
      </c>
      <c r="AA147" s="117">
        <f>COUNTIF(Youth!AA42:BX42, "X")</f>
        <v>0</v>
      </c>
      <c r="AB147" s="221">
        <f>Y147+Z147+AA147</f>
        <v>0</v>
      </c>
    </row>
    <row r="148" spans="1:28" x14ac:dyDescent="0.25">
      <c r="A148" s="112"/>
      <c r="B148" s="119" t="s">
        <v>4</v>
      </c>
      <c r="C148" s="195">
        <f>IF(($C147+$D147)&gt;0,C147/($C147+$D147),0)</f>
        <v>0</v>
      </c>
      <c r="D148" s="195">
        <f>IF(($C147+$D147)&gt;0,D147/($C147+$D147),0)</f>
        <v>0</v>
      </c>
      <c r="E148" s="196" t="s">
        <v>29</v>
      </c>
      <c r="F148" s="220" t="s">
        <v>29</v>
      </c>
      <c r="G148" s="228"/>
      <c r="H148" s="116"/>
      <c r="I148" s="119" t="s">
        <v>4</v>
      </c>
      <c r="J148" s="195">
        <f>IF(($J147+$K147)&gt;0,J147/($J147+$K147),0)</f>
        <v>0</v>
      </c>
      <c r="K148" s="195">
        <f>IF(($J147+$K147)&gt;0,K147/($J147+$K147),0)</f>
        <v>0</v>
      </c>
      <c r="L148" s="196"/>
      <c r="M148" s="204" t="s">
        <v>29</v>
      </c>
      <c r="O148" s="245"/>
      <c r="P148" s="119" t="s">
        <v>4</v>
      </c>
      <c r="Q148" s="195">
        <f>IF(($J147+$K147)&gt;0,Q147/($J147+$K147),0)</f>
        <v>0</v>
      </c>
      <c r="R148" s="195">
        <f>IF(($J147+$K147)&gt;0,R147/($J147+$K147),0)</f>
        <v>0</v>
      </c>
      <c r="S148" s="196"/>
      <c r="T148" s="204" t="s">
        <v>29</v>
      </c>
      <c r="V148" s="228"/>
      <c r="W148" s="3"/>
      <c r="X148" s="119" t="s">
        <v>4</v>
      </c>
      <c r="Y148" s="195">
        <f>IF(($C143+$D143)&gt;0,Y147/($C143+$D143),0)</f>
        <v>0</v>
      </c>
      <c r="Z148" s="195">
        <f>IF(($C143+$D143)&gt;0,Z147/($C143+$D143),0)</f>
        <v>0</v>
      </c>
      <c r="AA148" s="196" t="s">
        <v>29</v>
      </c>
      <c r="AB148" s="220" t="s">
        <v>29</v>
      </c>
    </row>
    <row r="149" spans="1:28" x14ac:dyDescent="0.25">
      <c r="A149" s="112"/>
      <c r="B149" s="14"/>
      <c r="C149" s="116"/>
      <c r="D149" s="116"/>
      <c r="E149" s="116"/>
      <c r="F149" s="116"/>
      <c r="G149" s="228"/>
      <c r="H149" s="3"/>
      <c r="I149" s="116"/>
      <c r="J149" s="198"/>
      <c r="K149" s="198"/>
      <c r="L149" s="198"/>
      <c r="M149" s="203"/>
      <c r="O149" s="112"/>
      <c r="P149" s="116"/>
      <c r="Q149" s="198"/>
      <c r="R149" s="198"/>
      <c r="S149" s="198"/>
      <c r="T149" s="203"/>
      <c r="V149" s="228"/>
      <c r="W149" s="191"/>
      <c r="X149" s="116"/>
      <c r="Y149" s="191"/>
      <c r="Z149" s="191"/>
      <c r="AA149" s="191"/>
      <c r="AB149" s="216"/>
    </row>
    <row r="150" spans="1:28" s="210" customFormat="1" x14ac:dyDescent="0.25">
      <c r="A150" s="112"/>
      <c r="B150" s="116"/>
      <c r="C150" s="109" t="s">
        <v>1</v>
      </c>
      <c r="D150" s="109" t="s">
        <v>2</v>
      </c>
      <c r="E150" s="109" t="s">
        <v>0</v>
      </c>
      <c r="F150" s="218" t="s">
        <v>3</v>
      </c>
      <c r="G150" s="228"/>
      <c r="H150" s="3"/>
      <c r="I150" s="116"/>
      <c r="J150" s="109" t="s">
        <v>1</v>
      </c>
      <c r="K150" s="109" t="s">
        <v>2</v>
      </c>
      <c r="L150" s="109" t="s">
        <v>0</v>
      </c>
      <c r="M150" s="114" t="s">
        <v>3</v>
      </c>
      <c r="O150" s="112"/>
      <c r="P150" s="116"/>
      <c r="Q150" s="109" t="s">
        <v>1</v>
      </c>
      <c r="R150" s="109" t="s">
        <v>2</v>
      </c>
      <c r="S150" s="109" t="s">
        <v>0</v>
      </c>
      <c r="T150" s="114" t="s">
        <v>3</v>
      </c>
      <c r="V150" s="228"/>
      <c r="W150" s="3"/>
      <c r="X150" s="116"/>
      <c r="Y150" s="109" t="s">
        <v>1</v>
      </c>
      <c r="Z150" s="109" t="s">
        <v>2</v>
      </c>
      <c r="AA150" s="109" t="s">
        <v>0</v>
      </c>
      <c r="AB150" s="218" t="s">
        <v>3</v>
      </c>
    </row>
    <row r="151" spans="1:28" ht="22.5" customHeight="1" x14ac:dyDescent="0.25">
      <c r="A151" s="65">
        <f>+Youth!A44</f>
        <v>26</v>
      </c>
      <c r="B151" s="15" t="str">
        <f>Youth!C44</f>
        <v xml:space="preserve">Was this a paid WE? (Y, N, X) (Note: X=Participant did not  participate in a WE activity). </v>
      </c>
      <c r="C151" s="117">
        <f>COUNTIF(Youth!E44:BA44, "Y")</f>
        <v>0</v>
      </c>
      <c r="D151" s="117">
        <f>COUNTIF(Youth!E44:BA44, "N")</f>
        <v>0</v>
      </c>
      <c r="E151" s="117">
        <f>COUNTIF(Youth!E44:BB44, "X")</f>
        <v>0</v>
      </c>
      <c r="F151" s="219">
        <f>C151+D151+E151</f>
        <v>0</v>
      </c>
      <c r="G151" s="228"/>
      <c r="H151" s="383">
        <f>Adult!A44</f>
        <v>26</v>
      </c>
      <c r="I151" s="15" t="str">
        <f>Adult!C44</f>
        <v xml:space="preserve">Was this a paid WE? (Y,N,X) (Note: X=Participant did not receive a WE activity). (Note: Transitional Jobs must be a paid activity). </v>
      </c>
      <c r="J151" s="117">
        <f>COUNTIF(Adult!E40:BL40, "Y")</f>
        <v>0</v>
      </c>
      <c r="K151" s="117">
        <f>COUNTIF(Adult!E40:BL40, "N")</f>
        <v>0</v>
      </c>
      <c r="L151" s="117">
        <f>COUNTIF(Adult!E40:BL40, "X")</f>
        <v>0</v>
      </c>
      <c r="M151" s="118">
        <f>J151+K151+L151</f>
        <v>0</v>
      </c>
      <c r="O151" s="66">
        <f>Adult_Spc_Prjt!A44</f>
        <v>26</v>
      </c>
      <c r="P151" s="15" t="str">
        <f>Adult_Spc_Prjt!C44</f>
        <v xml:space="preserve">Was this a paid WE? (Y,N,X) (Note: X=Participant did not receive a WE activity). (Note: Transitional Jobs must be a paid activity). </v>
      </c>
      <c r="Q151" s="117">
        <f>COUNTIF(Adult!L40:BS40, "Y")</f>
        <v>0</v>
      </c>
      <c r="R151" s="117">
        <f>COUNTIF(Adult!L40:BS40, "N")</f>
        <v>0</v>
      </c>
      <c r="S151" s="117">
        <f>COUNTIF(Adult!L40:BS40, "X")</f>
        <v>0</v>
      </c>
      <c r="T151" s="118">
        <f>Q151+R151+S151</f>
        <v>0</v>
      </c>
      <c r="V151" s="228"/>
      <c r="W151" s="377">
        <f>Youth_Spc_Prjt!A43</f>
        <v>25</v>
      </c>
      <c r="X151" s="15" t="str">
        <f>Youth_Spc_Prjt!C43</f>
        <v>Did the work experience include academic and occupational education? (Y, N, X) (X = Participant did not receive WE activity).  Note: The educational component may occur concurrently or sequentially with the work experience. Further academic and occupational education may occur inside or outside the work site.</v>
      </c>
      <c r="Y151" s="117">
        <f>COUNTIF(Youth!AA41:BW41, "Y")</f>
        <v>0</v>
      </c>
      <c r="Z151" s="117">
        <f>COUNTIF(Youth!AA41:BW41, "N")</f>
        <v>0</v>
      </c>
      <c r="AA151" s="117">
        <f>COUNTIF(Youth!AA41:BX41, "X")</f>
        <v>0</v>
      </c>
      <c r="AB151" s="219">
        <f>Y151+Z151+AA151</f>
        <v>0</v>
      </c>
    </row>
    <row r="152" spans="1:28" x14ac:dyDescent="0.25">
      <c r="A152" s="112"/>
      <c r="B152" s="119" t="s">
        <v>4</v>
      </c>
      <c r="C152" s="195">
        <f>IF(($C151+$D151)&gt;0,C151/($C151+$D151),0)</f>
        <v>0</v>
      </c>
      <c r="D152" s="195">
        <f>IF(($C151+$D151)&gt;0,D151/($C151+$D151),0)</f>
        <v>0</v>
      </c>
      <c r="E152" s="196" t="s">
        <v>29</v>
      </c>
      <c r="F152" s="220" t="s">
        <v>29</v>
      </c>
      <c r="G152" s="228"/>
      <c r="H152" s="116"/>
      <c r="I152" s="119" t="s">
        <v>4</v>
      </c>
      <c r="J152" s="195">
        <f>IF(($J151+$K151)&gt;0,J151/($J151+$K151),0)</f>
        <v>0</v>
      </c>
      <c r="K152" s="195">
        <f>IF(($J151+$K151)&gt;0,K151/($J151+$K151),0)</f>
        <v>0</v>
      </c>
      <c r="L152" s="196" t="s">
        <v>29</v>
      </c>
      <c r="M152" s="204" t="s">
        <v>29</v>
      </c>
      <c r="O152" s="245"/>
      <c r="P152" s="119" t="s">
        <v>4</v>
      </c>
      <c r="Q152" s="195">
        <f>IF(($J151+$K151)&gt;0,Q151/($J151+$K151),0)</f>
        <v>0</v>
      </c>
      <c r="R152" s="195">
        <f>IF(($J151+$K151)&gt;0,R151/($J151+$K151),0)</f>
        <v>0</v>
      </c>
      <c r="S152" s="196" t="s">
        <v>29</v>
      </c>
      <c r="T152" s="204" t="s">
        <v>29</v>
      </c>
      <c r="V152" s="228"/>
      <c r="W152" s="3"/>
      <c r="X152" s="119" t="s">
        <v>4</v>
      </c>
      <c r="Y152" s="195">
        <f>IF(($C147+$D147)&gt;0,Y151/($C147+$D147),0)</f>
        <v>0</v>
      </c>
      <c r="Z152" s="195">
        <f>IF(($C147+$D147)&gt;0,Z151/($C147+$D147),0)</f>
        <v>0</v>
      </c>
      <c r="AA152" s="196" t="s">
        <v>29</v>
      </c>
      <c r="AB152" s="220" t="s">
        <v>29</v>
      </c>
    </row>
    <row r="153" spans="1:28" x14ac:dyDescent="0.25">
      <c r="A153" s="112"/>
      <c r="B153" s="116"/>
      <c r="C153" s="198"/>
      <c r="D153" s="198"/>
      <c r="E153" s="127"/>
      <c r="F153" s="127"/>
      <c r="G153" s="228"/>
      <c r="H153" s="3"/>
      <c r="I153" s="116"/>
      <c r="J153" s="361"/>
      <c r="K153" s="361"/>
      <c r="L153" s="361"/>
      <c r="M153" s="201"/>
      <c r="O153" s="112"/>
      <c r="P153" s="116"/>
      <c r="Q153" s="361"/>
      <c r="R153" s="361"/>
      <c r="S153" s="361"/>
      <c r="T153" s="201"/>
      <c r="V153" s="228"/>
      <c r="W153" s="3"/>
      <c r="X153" s="14"/>
      <c r="Y153" s="116"/>
      <c r="Z153" s="116"/>
      <c r="AA153" s="116"/>
      <c r="AB153" s="116"/>
    </row>
    <row r="154" spans="1:28" x14ac:dyDescent="0.25">
      <c r="A154" s="112"/>
      <c r="B154" s="116"/>
      <c r="C154" s="109" t="s">
        <v>1</v>
      </c>
      <c r="D154" s="109" t="s">
        <v>2</v>
      </c>
      <c r="E154" s="109" t="s">
        <v>0</v>
      </c>
      <c r="F154" s="218" t="s">
        <v>3</v>
      </c>
      <c r="G154" s="228"/>
      <c r="H154" s="3"/>
      <c r="I154" s="116"/>
      <c r="J154" s="109" t="s">
        <v>1</v>
      </c>
      <c r="K154" s="109" t="s">
        <v>2</v>
      </c>
      <c r="L154" s="109" t="s">
        <v>0</v>
      </c>
      <c r="M154" s="114" t="s">
        <v>3</v>
      </c>
      <c r="O154" s="112"/>
      <c r="P154" s="116"/>
      <c r="Q154" s="109" t="s">
        <v>1</v>
      </c>
      <c r="R154" s="109" t="s">
        <v>2</v>
      </c>
      <c r="S154" s="109" t="s">
        <v>0</v>
      </c>
      <c r="T154" s="114" t="s">
        <v>3</v>
      </c>
      <c r="V154" s="228"/>
      <c r="W154" s="3"/>
      <c r="X154" s="116"/>
      <c r="Y154" s="109" t="s">
        <v>1</v>
      </c>
      <c r="Z154" s="109" t="s">
        <v>2</v>
      </c>
      <c r="AA154" s="109" t="s">
        <v>0</v>
      </c>
      <c r="AB154" s="218" t="s">
        <v>3</v>
      </c>
    </row>
    <row r="155" spans="1:28" s="210" customFormat="1" ht="20.399999999999999" x14ac:dyDescent="0.25">
      <c r="A155" s="61">
        <f>+Youth!A45</f>
        <v>27</v>
      </c>
      <c r="B155" s="15" t="str">
        <f>Youth!C45</f>
        <v xml:space="preserve">If yes to #26, was the participant paid the wage stated in the agreement and were FLSA requirements met? (Y, N, X) (X = Participant did not receive WE activity).    </v>
      </c>
      <c r="C155" s="117">
        <f>COUNTIF(Youth!E45:BA45, "Y")</f>
        <v>0</v>
      </c>
      <c r="D155" s="117">
        <f>COUNTIF(Youth!E45:BA45, "N")</f>
        <v>0</v>
      </c>
      <c r="E155" s="117">
        <f>COUNTIF(Youth!E45:BB45, "X")</f>
        <v>0</v>
      </c>
      <c r="F155" s="219">
        <f>C155+D155+E155</f>
        <v>0</v>
      </c>
      <c r="G155" s="228"/>
      <c r="H155" s="377">
        <f>Adult!A45</f>
        <v>27</v>
      </c>
      <c r="I155" s="15" t="str">
        <f>Adult!C45</f>
        <v xml:space="preserve">If yes to #26, was the participant paid the wage stated in the agreement and were FLSA requirements met? (Y, N, X) (Note: X = Participant did not receive a WE activity).   </v>
      </c>
      <c r="J155" s="117">
        <f>COUNTIF(Adult!E44:BL44, "Y")</f>
        <v>0</v>
      </c>
      <c r="K155" s="117">
        <f>COUNTIF(Adult!E44:BL44, "N")</f>
        <v>0</v>
      </c>
      <c r="L155" s="117">
        <f>COUNTIF(Adult!E44:BL44, "X")</f>
        <v>0</v>
      </c>
      <c r="M155" s="118">
        <f>J155+K155+L155</f>
        <v>0</v>
      </c>
      <c r="O155" s="61">
        <f>Adult_Spc_Prjt!A45</f>
        <v>27</v>
      </c>
      <c r="P155" s="15" t="str">
        <f>Adult_Spc_Prjt!C45</f>
        <v xml:space="preserve">If yes to #26, was the participant paid the wage stated in the agreement and were FLSA requirements met? (Y, N, X) (Note: X = Participant did not receive a WE activity).   </v>
      </c>
      <c r="Q155" s="117">
        <f>COUNTIF(Adult!L44:BS44, "Y")</f>
        <v>0</v>
      </c>
      <c r="R155" s="117">
        <f>COUNTIF(Adult!L44:BS44, "N")</f>
        <v>0</v>
      </c>
      <c r="S155" s="117">
        <f>COUNTIF(Adult!L44:BS44, "X")</f>
        <v>0</v>
      </c>
      <c r="T155" s="118">
        <f>Q155+R155+S155</f>
        <v>0</v>
      </c>
      <c r="V155" s="228"/>
      <c r="W155" s="381">
        <f>Youth_Spc_Prjt!A44</f>
        <v>26</v>
      </c>
      <c r="X155" s="15" t="str">
        <f>Youth_Spc_Prjt!C44</f>
        <v xml:space="preserve">Was this a paid WE? (Y, N, X) (Note: X=Participant did not  participate in a WE activity). </v>
      </c>
      <c r="Y155" s="117">
        <f>COUNTIF(Youth!AA44:BW44, "Y")</f>
        <v>0</v>
      </c>
      <c r="Z155" s="117">
        <f>COUNTIF(Youth!AA44:BW44, "N")</f>
        <v>0</v>
      </c>
      <c r="AA155" s="117">
        <f>COUNTIF(Youth!AA44:BX44, "X")</f>
        <v>0</v>
      </c>
      <c r="AB155" s="219">
        <f>Y155+Z155+AA155</f>
        <v>0</v>
      </c>
    </row>
    <row r="156" spans="1:28" x14ac:dyDescent="0.25">
      <c r="A156" s="112"/>
      <c r="B156" s="119" t="s">
        <v>4</v>
      </c>
      <c r="C156" s="195">
        <f>IF(($C155+$D155)&gt;0,C155/($C155+$D155),0)</f>
        <v>0</v>
      </c>
      <c r="D156" s="195">
        <f>IF(($C155+$D155)&gt;0,D155/($C155+$D155),0)</f>
        <v>0</v>
      </c>
      <c r="E156" s="196" t="s">
        <v>29</v>
      </c>
      <c r="F156" s="220" t="s">
        <v>29</v>
      </c>
      <c r="G156" s="228"/>
      <c r="H156" s="116"/>
      <c r="I156" s="119" t="s">
        <v>4</v>
      </c>
      <c r="J156" s="195">
        <f>IF(($J155+$K155)&gt;0,J155/($J155+$K155),0)</f>
        <v>0</v>
      </c>
      <c r="K156" s="195">
        <f>IF(($J155+$K155)&gt;0,K155/($J155+$K155),0)</f>
        <v>0</v>
      </c>
      <c r="L156" s="196" t="s">
        <v>29</v>
      </c>
      <c r="M156" s="204" t="s">
        <v>29</v>
      </c>
      <c r="O156" s="245"/>
      <c r="P156" s="119" t="s">
        <v>4</v>
      </c>
      <c r="Q156" s="195">
        <f>IF(($J155+$K155)&gt;0,Q155/($J155+$K155),0)</f>
        <v>0</v>
      </c>
      <c r="R156" s="195">
        <f>IF(($J155+$K155)&gt;0,R155/($J155+$K155),0)</f>
        <v>0</v>
      </c>
      <c r="S156" s="196" t="s">
        <v>29</v>
      </c>
      <c r="T156" s="204" t="s">
        <v>29</v>
      </c>
      <c r="V156" s="228"/>
      <c r="W156" s="3"/>
      <c r="X156" s="119" t="s">
        <v>4</v>
      </c>
      <c r="Y156" s="195">
        <f>IF(($C151+$D151)&gt;0,Y155/($C151+$D151),0)</f>
        <v>0</v>
      </c>
      <c r="Z156" s="195">
        <f>IF(($C151+$D151)&gt;0,Z155/($C151+$D151),0)</f>
        <v>0</v>
      </c>
      <c r="AA156" s="196" t="s">
        <v>29</v>
      </c>
      <c r="AB156" s="220" t="s">
        <v>29</v>
      </c>
    </row>
    <row r="157" spans="1:28" x14ac:dyDescent="0.25">
      <c r="A157" s="112"/>
      <c r="B157" s="116"/>
      <c r="C157" s="198"/>
      <c r="D157" s="198"/>
      <c r="E157" s="127"/>
      <c r="F157" s="127"/>
      <c r="G157" s="228"/>
      <c r="H157" s="3"/>
      <c r="I157" s="116"/>
      <c r="J157" s="198"/>
      <c r="K157" s="198"/>
      <c r="L157" s="198"/>
      <c r="M157" s="203"/>
      <c r="O157" s="112"/>
      <c r="P157" s="116"/>
      <c r="Q157" s="198"/>
      <c r="R157" s="198"/>
      <c r="S157" s="198"/>
      <c r="T157" s="203"/>
      <c r="V157" s="228"/>
      <c r="W157" s="3"/>
      <c r="X157" s="116"/>
      <c r="Y157" s="198"/>
      <c r="Z157" s="198"/>
      <c r="AA157" s="361"/>
      <c r="AB157" s="361"/>
    </row>
    <row r="158" spans="1:28" x14ac:dyDescent="0.25">
      <c r="A158" s="112"/>
      <c r="B158" s="116"/>
      <c r="C158" s="109" t="s">
        <v>1</v>
      </c>
      <c r="D158" s="109" t="s">
        <v>2</v>
      </c>
      <c r="E158" s="109" t="s">
        <v>0</v>
      </c>
      <c r="F158" s="218" t="s">
        <v>3</v>
      </c>
      <c r="G158" s="228"/>
      <c r="H158" s="3"/>
      <c r="I158" s="116"/>
      <c r="J158" s="109" t="s">
        <v>1</v>
      </c>
      <c r="K158" s="109" t="s">
        <v>2</v>
      </c>
      <c r="L158" s="109" t="s">
        <v>0</v>
      </c>
      <c r="M158" s="114" t="s">
        <v>3</v>
      </c>
      <c r="O158" s="112"/>
      <c r="P158" s="116"/>
      <c r="Q158" s="109" t="s">
        <v>1</v>
      </c>
      <c r="R158" s="109" t="s">
        <v>2</v>
      </c>
      <c r="S158" s="109" t="s">
        <v>0</v>
      </c>
      <c r="T158" s="114" t="s">
        <v>3</v>
      </c>
      <c r="V158" s="228"/>
      <c r="W158" s="3"/>
      <c r="X158" s="116"/>
      <c r="Y158" s="109" t="s">
        <v>1</v>
      </c>
      <c r="Z158" s="109" t="s">
        <v>2</v>
      </c>
      <c r="AA158" s="109" t="s">
        <v>0</v>
      </c>
      <c r="AB158" s="218" t="s">
        <v>3</v>
      </c>
    </row>
    <row r="159" spans="1:28" s="210" customFormat="1" ht="20.399999999999999" x14ac:dyDescent="0.25">
      <c r="A159" s="63">
        <f>+Youth!A46</f>
        <v>28</v>
      </c>
      <c r="B159" s="15" t="str">
        <f>Youth!C46</f>
        <v xml:space="preserve">Did the case file contain timesheets to support the participant’s engagement in the work experience activity? (Y, N, X) (Note: X = Participant did not receive a WE activity).  </v>
      </c>
      <c r="C159" s="117">
        <f>COUNTIF(Youth!E44:BA44, "Y")</f>
        <v>0</v>
      </c>
      <c r="D159" s="117">
        <f>COUNTIF(Youth!E44:BA44, "N")</f>
        <v>0</v>
      </c>
      <c r="E159" s="117">
        <f>COUNTIF(Youth!E44:BB44, "X")</f>
        <v>0</v>
      </c>
      <c r="F159" s="219">
        <f>C159+D159+E159</f>
        <v>0</v>
      </c>
      <c r="G159" s="228"/>
      <c r="H159" s="377">
        <f>Adult!A46</f>
        <v>28</v>
      </c>
      <c r="I159" s="15" t="str">
        <f>Adult!C46</f>
        <v xml:space="preserve">Did the case file contain timesheets to support the participant’s engagement in the work experience activity? (Y, N, X) (Note: X = Participant did not receive a WE activity). </v>
      </c>
      <c r="J159" s="117">
        <f>COUNTIF(Adult!E45:BL45, "Y")</f>
        <v>0</v>
      </c>
      <c r="K159" s="117">
        <f>COUNTIF(Adult!E45:BL45, "N")</f>
        <v>0</v>
      </c>
      <c r="L159" s="117">
        <f>COUNTIF(Adult!E45:BL45, "X")</f>
        <v>0</v>
      </c>
      <c r="M159" s="118">
        <f>J159+K159+L159</f>
        <v>0</v>
      </c>
      <c r="O159" s="61">
        <f>Adult_Spc_Prjt!A46</f>
        <v>28</v>
      </c>
      <c r="P159" s="15" t="str">
        <f>Adult_Spc_Prjt!C46</f>
        <v xml:space="preserve">Did the case file contain timesheets to support the participant’s engagement in the work experience activity? (Y, N, X) (Note: X = Participant did not receive a WE activity). </v>
      </c>
      <c r="Q159" s="117">
        <f>COUNTIF(Adult!L45:BS45, "Y")</f>
        <v>0</v>
      </c>
      <c r="R159" s="117">
        <f>COUNTIF(Adult!L45:BS45, "N")</f>
        <v>0</v>
      </c>
      <c r="S159" s="117">
        <f>COUNTIF(Adult!L45:BS45, "X")</f>
        <v>0</v>
      </c>
      <c r="T159" s="118">
        <f>Q159+R159+S159</f>
        <v>0</v>
      </c>
      <c r="V159" s="228"/>
      <c r="W159" s="377">
        <f>Youth_Spc_Prjt!A45</f>
        <v>27</v>
      </c>
      <c r="X159" s="15" t="str">
        <f>Youth_Spc_Prjt!C45</f>
        <v xml:space="preserve">If yes to #26, was the participant paid the wage stated in the agreement and were FLSA requirements met? (Y, N, X) (X = Participant did not receive WE activity).    </v>
      </c>
      <c r="Y159" s="117">
        <f>COUNTIF(Youth!AA45:BW45, "Y")</f>
        <v>0</v>
      </c>
      <c r="Z159" s="117">
        <f>COUNTIF(Youth!AA45:BW45, "N")</f>
        <v>0</v>
      </c>
      <c r="AA159" s="117">
        <f>COUNTIF(Youth!AA45:BX45, "X")</f>
        <v>0</v>
      </c>
      <c r="AB159" s="219">
        <f>Y159+Z159+AA159</f>
        <v>0</v>
      </c>
    </row>
    <row r="160" spans="1:28" x14ac:dyDescent="0.25">
      <c r="A160" s="112"/>
      <c r="B160" s="119" t="s">
        <v>4</v>
      </c>
      <c r="C160" s="195">
        <f>IF(($C159+$D159)&gt;0,C159/($C159+$D159),0)</f>
        <v>0</v>
      </c>
      <c r="D160" s="195">
        <f>IF(($C159+$D159)&gt;0,D159/($C159+$D159),0)</f>
        <v>0</v>
      </c>
      <c r="E160" s="196" t="s">
        <v>29</v>
      </c>
      <c r="F160" s="220" t="s">
        <v>29</v>
      </c>
      <c r="G160" s="228"/>
      <c r="H160" s="381"/>
      <c r="I160" s="119" t="s">
        <v>4</v>
      </c>
      <c r="J160" s="195">
        <f>IF(($J159+$K159)&gt;0,J159/($J159+$K159),0)</f>
        <v>0</v>
      </c>
      <c r="K160" s="195">
        <f>IF(($J159+$K159)&gt;0,K159/($J159+$K159),0)</f>
        <v>0</v>
      </c>
      <c r="L160" s="196" t="s">
        <v>29</v>
      </c>
      <c r="M160" s="204" t="s">
        <v>29</v>
      </c>
      <c r="O160" s="65"/>
      <c r="P160" s="119" t="s">
        <v>4</v>
      </c>
      <c r="Q160" s="195">
        <f>IF(($J159+$K159)&gt;0,Q159/($J159+$K159),0)</f>
        <v>0</v>
      </c>
      <c r="R160" s="195">
        <f>IF(($J159+$K159)&gt;0,R159/($J159+$K159),0)</f>
        <v>0</v>
      </c>
      <c r="S160" s="196" t="s">
        <v>29</v>
      </c>
      <c r="T160" s="204" t="s">
        <v>29</v>
      </c>
      <c r="V160" s="228"/>
      <c r="W160" s="3"/>
      <c r="X160" s="119" t="s">
        <v>4</v>
      </c>
      <c r="Y160" s="195">
        <f>IF(($C155+$D155)&gt;0,Y159/($C155+$D155),0)</f>
        <v>0</v>
      </c>
      <c r="Z160" s="195">
        <f>IF(($C155+$D155)&gt;0,Z159/($C155+$D155),0)</f>
        <v>0</v>
      </c>
      <c r="AA160" s="196" t="s">
        <v>29</v>
      </c>
      <c r="AB160" s="220" t="s">
        <v>29</v>
      </c>
    </row>
    <row r="161" spans="1:28" x14ac:dyDescent="0.25">
      <c r="A161" s="112"/>
      <c r="B161" s="116"/>
      <c r="C161" s="109" t="s">
        <v>1</v>
      </c>
      <c r="D161" s="109" t="s">
        <v>2</v>
      </c>
      <c r="E161" s="109" t="s">
        <v>0</v>
      </c>
      <c r="F161" s="218" t="s">
        <v>3</v>
      </c>
      <c r="G161" s="228"/>
      <c r="H161" s="3"/>
      <c r="I161" s="116"/>
      <c r="J161" s="198"/>
      <c r="K161" s="198"/>
      <c r="L161" s="191"/>
      <c r="M161" s="192"/>
      <c r="O161" s="112"/>
      <c r="P161" s="116"/>
      <c r="Q161" s="198"/>
      <c r="R161" s="198"/>
      <c r="S161" s="191"/>
      <c r="T161" s="192"/>
      <c r="V161" s="228"/>
      <c r="W161" s="3"/>
      <c r="X161" s="116"/>
      <c r="Y161" s="198"/>
      <c r="Z161" s="198"/>
      <c r="AA161" s="361"/>
      <c r="AB161" s="361"/>
    </row>
    <row r="162" spans="1:28" x14ac:dyDescent="0.25">
      <c r="A162" s="63">
        <f>+Youth!A47</f>
        <v>29</v>
      </c>
      <c r="B162" s="15" t="str">
        <f>Youth!C47</f>
        <v xml:space="preserve">Was the WE training provided as described in the WE Training Plan? (Y, N, X) (X = Participant did not receive WE activity).  </v>
      </c>
      <c r="C162" s="117">
        <f>COUNTIF(Youth!E47:BA47, "Y")</f>
        <v>0</v>
      </c>
      <c r="D162" s="117">
        <f>COUNTIF(Youth!E47:BA47, "N")</f>
        <v>0</v>
      </c>
      <c r="E162" s="117">
        <f>COUNTIF(Youth!E47:BB47, "X")</f>
        <v>0</v>
      </c>
      <c r="F162" s="219">
        <f>C162+D162+E162</f>
        <v>0</v>
      </c>
      <c r="G162" s="228"/>
      <c r="H162" s="3"/>
      <c r="I162" s="116"/>
      <c r="J162" s="109" t="s">
        <v>1</v>
      </c>
      <c r="K162" s="109" t="s">
        <v>2</v>
      </c>
      <c r="L162" s="109" t="s">
        <v>0</v>
      </c>
      <c r="M162" s="114" t="s">
        <v>3</v>
      </c>
      <c r="O162" s="112"/>
      <c r="P162" s="116"/>
      <c r="Q162" s="109" t="s">
        <v>1</v>
      </c>
      <c r="R162" s="109" t="s">
        <v>2</v>
      </c>
      <c r="S162" s="109" t="s">
        <v>0</v>
      </c>
      <c r="T162" s="114" t="s">
        <v>3</v>
      </c>
      <c r="V162" s="228"/>
      <c r="W162" s="3"/>
      <c r="X162" s="116"/>
      <c r="Y162" s="109" t="s">
        <v>1</v>
      </c>
      <c r="Z162" s="109" t="s">
        <v>2</v>
      </c>
      <c r="AA162" s="109" t="s">
        <v>0</v>
      </c>
      <c r="AB162" s="218" t="s">
        <v>3</v>
      </c>
    </row>
    <row r="163" spans="1:28" ht="20.399999999999999" x14ac:dyDescent="0.25">
      <c r="A163" s="112"/>
      <c r="B163" s="119" t="s">
        <v>4</v>
      </c>
      <c r="C163" s="195">
        <f>IF(($C162+$D162)&gt;0,C162/($C162+$D162),0)</f>
        <v>0</v>
      </c>
      <c r="D163" s="195">
        <f>IF(($C162+$D162)&gt;0,D162/($C162+$D162),0)</f>
        <v>0</v>
      </c>
      <c r="E163" s="196" t="s">
        <v>29</v>
      </c>
      <c r="F163" s="220" t="s">
        <v>29</v>
      </c>
      <c r="G163" s="228"/>
      <c r="H163" s="382">
        <f>Adult!A47</f>
        <v>29</v>
      </c>
      <c r="I163" s="15" t="str">
        <f>Adult!C47</f>
        <v xml:space="preserve">Was the WE training provided as described in the WE Training Plan? (Y, N, X) (Note: X = Participant did not receive a WE activity). </v>
      </c>
      <c r="J163" s="117">
        <f>COUNTIF(Adult!E47:BL47, "Y")</f>
        <v>0</v>
      </c>
      <c r="K163" s="117">
        <f>COUNTIF(Adult!E47:BL47, "N")</f>
        <v>0</v>
      </c>
      <c r="L163" s="117">
        <f>COUNTIF(Adult!E47:BL47, "X")</f>
        <v>0</v>
      </c>
      <c r="M163" s="118">
        <f>K163+L163</f>
        <v>0</v>
      </c>
      <c r="O163" s="63">
        <f>Adult_Spc_Prjt!A47</f>
        <v>29</v>
      </c>
      <c r="P163" s="15" t="str">
        <f>Adult_Spc_Prjt!C47</f>
        <v xml:space="preserve">Was the WE training provided as described in the WE Training Plan? (Y, N, X) (Note: X = Participant did not receive a WE activity). </v>
      </c>
      <c r="Q163" s="117">
        <f>COUNTIF(Adult!L47:BS47, "Y")</f>
        <v>0</v>
      </c>
      <c r="R163" s="117">
        <f>COUNTIF(Adult!L47:BS47, "N")</f>
        <v>0</v>
      </c>
      <c r="S163" s="117">
        <f>COUNTIF(Adult!L47:BS47, "X")</f>
        <v>0</v>
      </c>
      <c r="T163" s="118">
        <f>R163+S163</f>
        <v>0</v>
      </c>
      <c r="V163" s="228"/>
      <c r="W163" s="377">
        <f>Youth_Spc_Prjt!A46</f>
        <v>28</v>
      </c>
      <c r="X163" s="15" t="str">
        <f>Youth_Spc_Prjt!C46</f>
        <v xml:space="preserve">Did the case file contain timesheets to support the participant’s engagement in the work experience activity? (Y, N, X) (Note: X = Participant did not receive a WE activity).  </v>
      </c>
      <c r="Y163" s="117">
        <f>COUNTIF(Youth!AA44:BW44, "Y")</f>
        <v>0</v>
      </c>
      <c r="Z163" s="117">
        <f>COUNTIF(Youth!AA44:BW44, "N")</f>
        <v>0</v>
      </c>
      <c r="AA163" s="117">
        <f>COUNTIF(Youth!AA44:BX44, "X")</f>
        <v>0</v>
      </c>
      <c r="AB163" s="219">
        <f>Y163+Z163+AA163</f>
        <v>0</v>
      </c>
    </row>
    <row r="164" spans="1:28" x14ac:dyDescent="0.25">
      <c r="A164" s="112"/>
      <c r="B164" s="116"/>
      <c r="C164" s="198"/>
      <c r="D164" s="198"/>
      <c r="E164" s="198"/>
      <c r="F164" s="216"/>
      <c r="G164" s="228"/>
      <c r="H164" s="381"/>
      <c r="I164" s="119" t="s">
        <v>4</v>
      </c>
      <c r="J164" s="195">
        <f>IF(($J163+$K163)&gt;0,J163/($J163+$K163),0)</f>
        <v>0</v>
      </c>
      <c r="K164" s="195">
        <f>IF(($J163+$K163)&gt;0,K163/($J163+$K163),0)</f>
        <v>0</v>
      </c>
      <c r="L164" s="196" t="s">
        <v>29</v>
      </c>
      <c r="M164" s="204" t="s">
        <v>29</v>
      </c>
      <c r="O164" s="65"/>
      <c r="P164" s="119" t="s">
        <v>4</v>
      </c>
      <c r="Q164" s="195">
        <f>IF(($J163+$K163)&gt;0,Q163/($J163+$K163),0)</f>
        <v>0</v>
      </c>
      <c r="R164" s="195">
        <f>IF(($J163+$K163)&gt;0,R163/($J163+$K163),0)</f>
        <v>0</v>
      </c>
      <c r="S164" s="196" t="s">
        <v>29</v>
      </c>
      <c r="T164" s="204" t="s">
        <v>29</v>
      </c>
      <c r="V164" s="228"/>
      <c r="W164" s="3"/>
      <c r="X164" s="119" t="s">
        <v>4</v>
      </c>
      <c r="Y164" s="195">
        <f>IF(($C159+$D159)&gt;0,Y163/($C159+$D159),0)</f>
        <v>0</v>
      </c>
      <c r="Z164" s="195">
        <f>IF(($C159+$D159)&gt;0,Z163/($C159+$D159),0)</f>
        <v>0</v>
      </c>
      <c r="AA164" s="196" t="s">
        <v>29</v>
      </c>
      <c r="AB164" s="220" t="s">
        <v>29</v>
      </c>
    </row>
    <row r="165" spans="1:28" x14ac:dyDescent="0.25">
      <c r="A165" s="112"/>
      <c r="B165" s="116"/>
      <c r="C165" s="109" t="s">
        <v>1</v>
      </c>
      <c r="D165" s="109" t="s">
        <v>2</v>
      </c>
      <c r="E165" s="109" t="s">
        <v>0</v>
      </c>
      <c r="F165" s="218" t="s">
        <v>3</v>
      </c>
      <c r="G165" s="228"/>
      <c r="H165" s="3"/>
      <c r="I165" s="116"/>
      <c r="J165" s="198"/>
      <c r="K165" s="198"/>
      <c r="L165" s="235"/>
      <c r="M165" s="203"/>
      <c r="O165" s="112"/>
      <c r="P165" s="116"/>
      <c r="Q165" s="198"/>
      <c r="R165" s="198"/>
      <c r="S165" s="361"/>
      <c r="T165" s="203"/>
      <c r="V165" s="228"/>
      <c r="W165" s="3"/>
      <c r="X165" s="116"/>
      <c r="Y165" s="109" t="s">
        <v>1</v>
      </c>
      <c r="Z165" s="109" t="s">
        <v>2</v>
      </c>
      <c r="AA165" s="109" t="s">
        <v>0</v>
      </c>
      <c r="AB165" s="218" t="s">
        <v>3</v>
      </c>
    </row>
    <row r="166" spans="1:28" x14ac:dyDescent="0.25">
      <c r="A166" s="65">
        <f>+Youth!A48</f>
        <v>30</v>
      </c>
      <c r="B166" s="15" t="str">
        <f>Youth!C48</f>
        <v xml:space="preserve">Did the participant complete the WE activity? (Y, N,X) (X = Participant did not receive WE activity).    </v>
      </c>
      <c r="C166" s="117">
        <f>COUNTIF(Youth!E48:BA48, "Y")</f>
        <v>0</v>
      </c>
      <c r="D166" s="117">
        <f>COUNTIF(Youth!E48:BA48, "N")</f>
        <v>0</v>
      </c>
      <c r="E166" s="117">
        <f>COUNTIF(Youth!E48:BB48, "X")</f>
        <v>0</v>
      </c>
      <c r="F166" s="221">
        <f>C166+D166+E166</f>
        <v>0</v>
      </c>
      <c r="G166" s="228"/>
      <c r="H166" s="191"/>
      <c r="I166" s="116"/>
      <c r="J166" s="109" t="s">
        <v>1</v>
      </c>
      <c r="K166" s="109" t="s">
        <v>2</v>
      </c>
      <c r="L166" s="109" t="s">
        <v>0</v>
      </c>
      <c r="M166" s="114" t="s">
        <v>3</v>
      </c>
      <c r="O166" s="190"/>
      <c r="P166" s="116"/>
      <c r="Q166" s="109" t="s">
        <v>1</v>
      </c>
      <c r="R166" s="109" t="s">
        <v>2</v>
      </c>
      <c r="S166" s="109" t="s">
        <v>0</v>
      </c>
      <c r="T166" s="114" t="s">
        <v>3</v>
      </c>
      <c r="V166" s="228"/>
      <c r="W166" s="382">
        <f>Youth_Spc_Prjt!A47</f>
        <v>29</v>
      </c>
      <c r="X166" s="15" t="str">
        <f>Youth_Spc_Prjt!C47</f>
        <v xml:space="preserve">Was the WE training provided as described in the WE Training Plan? (Y, N, X) (X = Participant did not receive WE activity).  </v>
      </c>
      <c r="Y166" s="117">
        <f>COUNTIF(Youth!AA47:BW47, "Y")</f>
        <v>0</v>
      </c>
      <c r="Z166" s="117">
        <f>COUNTIF(Youth!AA47:BW47, "N")</f>
        <v>0</v>
      </c>
      <c r="AA166" s="117">
        <f>COUNTIF(Youth!AA47:BX47, "X")</f>
        <v>0</v>
      </c>
      <c r="AB166" s="219">
        <f>Y166+Z166+AA166</f>
        <v>0</v>
      </c>
    </row>
    <row r="167" spans="1:28" s="210" customFormat="1" ht="20.399999999999999" x14ac:dyDescent="0.25">
      <c r="A167" s="112"/>
      <c r="B167" s="119" t="s">
        <v>4</v>
      </c>
      <c r="C167" s="195">
        <f>IF(($C166+$D166)&gt;0,C166/($C166+$D166),0)</f>
        <v>0</v>
      </c>
      <c r="D167" s="195">
        <f>IF(($C166+$D166)&gt;0,D166/($C166+$D166),0)</f>
        <v>0</v>
      </c>
      <c r="E167" s="196" t="s">
        <v>29</v>
      </c>
      <c r="F167" s="220" t="s">
        <v>29</v>
      </c>
      <c r="G167" s="228"/>
      <c r="H167" s="377">
        <f>Adult!A48</f>
        <v>30</v>
      </c>
      <c r="I167" s="15" t="str">
        <f>Adult!C48</f>
        <v xml:space="preserve">If a transitional job, was the work experience combined with comprehensive career services and support services? (Y,N,X) (Note: X=Participant did not receive a WE activity). (Note: Question not applicable to other types of WE).  </v>
      </c>
      <c r="J167" s="117">
        <f>COUNTIF(Adult!E48:BL48, "Y")</f>
        <v>0</v>
      </c>
      <c r="K167" s="117">
        <f>COUNTIF(Adult!E48:BL48, "N")</f>
        <v>0</v>
      </c>
      <c r="L167" s="117">
        <f>COUNTIF(Adult!E48:BL48, "X")</f>
        <v>0</v>
      </c>
      <c r="M167" s="115">
        <f>J167+K167+L167</f>
        <v>0</v>
      </c>
      <c r="O167" s="61">
        <f>Adult_Spc_Prjt!A48</f>
        <v>30</v>
      </c>
      <c r="P167" s="15" t="str">
        <f>Adult_Spc_Prjt!C48</f>
        <v xml:space="preserve">If a transitional job, was the work experience combined with comprehensive career services and support services? (Y,N,X) (Note: X=Participant did not receive a WE activity). (Note: Question not applicable to other types of WE).  </v>
      </c>
      <c r="Q167" s="117">
        <f>COUNTIF(Adult!L48:BS48, "Y")</f>
        <v>0</v>
      </c>
      <c r="R167" s="117">
        <f>COUNTIF(Adult!L48:BS48, "N")</f>
        <v>0</v>
      </c>
      <c r="S167" s="117">
        <f>COUNTIF(Adult!L48:BS48, "X")</f>
        <v>0</v>
      </c>
      <c r="T167" s="115">
        <f>Q167+R167+S167</f>
        <v>0</v>
      </c>
      <c r="V167" s="228"/>
      <c r="W167" s="3"/>
      <c r="X167" s="119" t="s">
        <v>4</v>
      </c>
      <c r="Y167" s="195">
        <f>IF(($C162+$D162)&gt;0,Y166/($C162+$D162),0)</f>
        <v>0</v>
      </c>
      <c r="Z167" s="195">
        <f>IF(($C162+$D162)&gt;0,Z166/($C162+$D162),0)</f>
        <v>0</v>
      </c>
      <c r="AA167" s="196" t="s">
        <v>29</v>
      </c>
      <c r="AB167" s="220" t="s">
        <v>29</v>
      </c>
    </row>
    <row r="168" spans="1:28" x14ac:dyDescent="0.25">
      <c r="A168" s="112"/>
      <c r="B168" s="116"/>
      <c r="C168" s="198"/>
      <c r="D168" s="198"/>
      <c r="E168" s="127"/>
      <c r="F168" s="127"/>
      <c r="G168" s="228"/>
      <c r="H168" s="383"/>
      <c r="I168" s="119" t="s">
        <v>4</v>
      </c>
      <c r="J168" s="195">
        <f>IF(($J167+$K167)&gt;0,J167/($J167+$K167),0)</f>
        <v>0</v>
      </c>
      <c r="K168" s="195">
        <f>IF(($J167+$K167)&gt;0,K167/($J167+$K167),0)</f>
        <v>0</v>
      </c>
      <c r="L168" s="196" t="s">
        <v>29</v>
      </c>
      <c r="M168" s="204" t="s">
        <v>29</v>
      </c>
      <c r="O168" s="66"/>
      <c r="P168" s="119" t="s">
        <v>4</v>
      </c>
      <c r="Q168" s="195">
        <f>IF(($J167+$K167)&gt;0,Q167/($J167+$K167),0)</f>
        <v>0</v>
      </c>
      <c r="R168" s="195">
        <f>IF(($J167+$K167)&gt;0,R167/($J167+$K167),0)</f>
        <v>0</v>
      </c>
      <c r="S168" s="196" t="s">
        <v>29</v>
      </c>
      <c r="T168" s="204" t="s">
        <v>29</v>
      </c>
      <c r="V168" s="228"/>
      <c r="W168" s="3"/>
      <c r="X168" s="116"/>
      <c r="Y168" s="198"/>
      <c r="Z168" s="198"/>
      <c r="AA168" s="198"/>
      <c r="AB168" s="216"/>
    </row>
    <row r="169" spans="1:28" ht="15.6" customHeight="1" thickBot="1" x14ac:dyDescent="0.3">
      <c r="A169" s="112"/>
      <c r="B169" s="116"/>
      <c r="C169" s="109" t="s">
        <v>1</v>
      </c>
      <c r="D169" s="109" t="s">
        <v>2</v>
      </c>
      <c r="E169" s="109" t="s">
        <v>0</v>
      </c>
      <c r="F169" s="218" t="s">
        <v>3</v>
      </c>
      <c r="G169" s="228"/>
      <c r="H169" s="378"/>
      <c r="I169" s="178"/>
      <c r="J169" s="205"/>
      <c r="K169" s="205"/>
      <c r="L169" s="207"/>
      <c r="M169" s="209"/>
      <c r="O169" s="68"/>
      <c r="P169" s="178"/>
      <c r="Q169" s="205"/>
      <c r="R169" s="205"/>
      <c r="S169" s="207"/>
      <c r="T169" s="209"/>
      <c r="V169" s="228"/>
      <c r="W169" s="3"/>
      <c r="X169" s="116"/>
      <c r="Y169" s="109" t="s">
        <v>1</v>
      </c>
      <c r="Z169" s="109" t="s">
        <v>2</v>
      </c>
      <c r="AA169" s="109" t="s">
        <v>0</v>
      </c>
      <c r="AB169" s="218" t="s">
        <v>3</v>
      </c>
    </row>
    <row r="170" spans="1:28" ht="15.75" customHeight="1" thickBot="1" x14ac:dyDescent="0.3">
      <c r="A170" s="62">
        <f>+Youth!A49</f>
        <v>31</v>
      </c>
      <c r="B170" s="15" t="str">
        <f>Youth!C49</f>
        <v xml:space="preserve">If yes to #30, did the employer provide a copy of the training completion information? (Y, N, X) (X = Participant did not receive WE activity, did not complete the activity, or did not receive a certificate of completion/credential).     </v>
      </c>
      <c r="C170" s="117">
        <f>COUNTIF(Youth!E49:BA49, "Y")</f>
        <v>0</v>
      </c>
      <c r="D170" s="117">
        <f>COUNTIF(Youth!E49:BA49, "N")</f>
        <v>0</v>
      </c>
      <c r="E170" s="117">
        <f>COUNTIF(Youth!E49:BB49, "X")</f>
        <v>0</v>
      </c>
      <c r="F170" s="221">
        <f>C170+D170+E170</f>
        <v>0</v>
      </c>
      <c r="G170" s="228"/>
      <c r="H170" s="810" t="s">
        <v>107</v>
      </c>
      <c r="I170" s="810"/>
      <c r="J170" s="810"/>
      <c r="K170" s="810"/>
      <c r="L170" s="810"/>
      <c r="M170" s="788"/>
      <c r="O170" s="844" t="s">
        <v>107</v>
      </c>
      <c r="P170" s="810"/>
      <c r="Q170" s="810"/>
      <c r="R170" s="810"/>
      <c r="S170" s="810"/>
      <c r="T170" s="788"/>
      <c r="V170" s="228"/>
      <c r="W170" s="381">
        <f>Youth_Spc_Prjt!A48</f>
        <v>30</v>
      </c>
      <c r="X170" s="15" t="str">
        <f>Youth_Spc_Prjt!C48</f>
        <v xml:space="preserve">Did the participant complete the WE activity? (Y, N,X) (X = Participant did not receive WE activity).    </v>
      </c>
      <c r="Y170" s="117">
        <f>COUNTIF(Youth!AA48:BW48, "Y")</f>
        <v>0</v>
      </c>
      <c r="Z170" s="117">
        <f>COUNTIF(Youth!AA48:BW48, "N")</f>
        <v>0</v>
      </c>
      <c r="AA170" s="117">
        <f>COUNTIF(Youth!AA48:BX48, "X")</f>
        <v>0</v>
      </c>
      <c r="AB170" s="221">
        <f>Y170+Z170+AA170</f>
        <v>0</v>
      </c>
    </row>
    <row r="171" spans="1:28" ht="13.5" customHeight="1" x14ac:dyDescent="0.25">
      <c r="A171" s="112"/>
      <c r="B171" s="119" t="s">
        <v>4</v>
      </c>
      <c r="C171" s="195">
        <f>IF(($C170+$D170)&gt;0,C170/($C170+$D170),0)</f>
        <v>0</v>
      </c>
      <c r="D171" s="195">
        <f>IF(($C170+$D170)&gt;0,D170/($C170+$D170),0)</f>
        <v>0</v>
      </c>
      <c r="E171" s="196" t="s">
        <v>29</v>
      </c>
      <c r="F171" s="220" t="s">
        <v>29</v>
      </c>
      <c r="G171" s="228"/>
      <c r="H171" s="379"/>
      <c r="I171" s="184"/>
      <c r="J171" s="246"/>
      <c r="K171" s="246"/>
      <c r="L171" s="246"/>
      <c r="M171" s="247"/>
      <c r="O171" s="183"/>
      <c r="P171" s="184"/>
      <c r="Q171" s="246"/>
      <c r="R171" s="246"/>
      <c r="S171" s="246"/>
      <c r="T171" s="247"/>
      <c r="V171" s="228"/>
      <c r="W171" s="3"/>
      <c r="X171" s="119" t="s">
        <v>4</v>
      </c>
      <c r="Y171" s="195">
        <f>IF(($C166+$D166)&gt;0,Y170/($C166+$D166),0)</f>
        <v>0</v>
      </c>
      <c r="Z171" s="195">
        <f>IF(($C166+$D166)&gt;0,Z170/($C166+$D166),0)</f>
        <v>0</v>
      </c>
      <c r="AA171" s="196" t="s">
        <v>29</v>
      </c>
      <c r="AB171" s="220" t="s">
        <v>29</v>
      </c>
    </row>
    <row r="172" spans="1:28" ht="10.8" thickBot="1" x14ac:dyDescent="0.3">
      <c r="A172" s="112"/>
      <c r="B172" s="116"/>
      <c r="C172" s="198"/>
      <c r="D172" s="198"/>
      <c r="E172" s="127"/>
      <c r="F172" s="127"/>
      <c r="G172" s="228"/>
      <c r="H172" s="3"/>
      <c r="I172" s="116"/>
      <c r="J172" s="109" t="s">
        <v>1</v>
      </c>
      <c r="K172" s="109" t="s">
        <v>2</v>
      </c>
      <c r="L172" s="109" t="s">
        <v>3</v>
      </c>
      <c r="M172" s="192"/>
      <c r="O172" s="112"/>
      <c r="P172" s="57"/>
      <c r="Q172" s="109" t="s">
        <v>1</v>
      </c>
      <c r="R172" s="109" t="s">
        <v>2</v>
      </c>
      <c r="S172" s="109" t="s">
        <v>3</v>
      </c>
      <c r="T172" s="192"/>
      <c r="V172" s="228"/>
      <c r="W172" s="3"/>
      <c r="X172" s="116"/>
      <c r="Y172" s="198"/>
      <c r="Z172" s="198"/>
      <c r="AA172" s="361"/>
      <c r="AB172" s="361"/>
    </row>
    <row r="173" spans="1:28" ht="41.4" thickBot="1" x14ac:dyDescent="0.3">
      <c r="A173" s="831" t="s">
        <v>24</v>
      </c>
      <c r="B173" s="796"/>
      <c r="C173" s="796"/>
      <c r="D173" s="796"/>
      <c r="E173" s="796"/>
      <c r="F173" s="796"/>
      <c r="G173" s="228"/>
      <c r="H173" s="381">
        <f>Adult!A50</f>
        <v>31</v>
      </c>
      <c r="I173" s="15" t="str">
        <f>Adult!C50</f>
        <v xml:space="preserve">Was an Occupational Skills (OS), Registered Apprenticeship (RA), Pre-Apprenticeship (PA), Skills Upgrade and Retraining (SUR), or Adult Education and Literacy (AEL) activity entered in the State's Management Information System (MIS)? (Y, N) (Note: N = Participant did not receive OS, RA, PA, SUR or an AEL training services funded with Title I funds). (If N, questions 32 through 37 will be X). </v>
      </c>
      <c r="J173" s="117">
        <f>COUNTIF(Adult!E50:BL50, "Y")</f>
        <v>0</v>
      </c>
      <c r="K173" s="117">
        <f>COUNTIF(Adult!E50:BL50, "N")</f>
        <v>0</v>
      </c>
      <c r="L173" s="117">
        <f>J173+K173</f>
        <v>0</v>
      </c>
      <c r="M173" s="192"/>
      <c r="O173" s="65">
        <f>Adult_Spc_Prjt!A50</f>
        <v>31</v>
      </c>
      <c r="P173" s="15" t="str">
        <f>Adult_Spc_Prjt!C50</f>
        <v xml:space="preserve">Was an Occupational Skills (OS), Registered Apprenticeship (RA), Pre-Apprenticeship (PA), Skills Upgrade and Retraining (SUR), or Adult Education and Literacy (AEL) activity entered in the State's Management Information System (MIS)? (Y, N) (Note: N = Participant did not receive OS, RA, PA, SUR or an AEL training services funded with Title I funds). (If N, questions 32 through 37 will be X). </v>
      </c>
      <c r="Q173" s="117">
        <f>COUNTIF(Adult_Spc_Prjt!E41:X41, "Y")</f>
        <v>0</v>
      </c>
      <c r="R173" s="117">
        <f>COUNTIF(Adult_Spc_Prjt!E41:X41, "N")</f>
        <v>0</v>
      </c>
      <c r="S173" s="117">
        <f>Q173+R173</f>
        <v>0</v>
      </c>
      <c r="T173" s="192"/>
      <c r="V173" s="228"/>
      <c r="W173" s="3"/>
      <c r="X173" s="116"/>
      <c r="Y173" s="109" t="s">
        <v>1</v>
      </c>
      <c r="Z173" s="109" t="s">
        <v>2</v>
      </c>
      <c r="AA173" s="109" t="s">
        <v>0</v>
      </c>
      <c r="AB173" s="218" t="s">
        <v>3</v>
      </c>
    </row>
    <row r="174" spans="1:28" ht="20.399999999999999" x14ac:dyDescent="0.25">
      <c r="A174" s="112"/>
      <c r="B174" s="116"/>
      <c r="C174" s="198"/>
      <c r="D174" s="198"/>
      <c r="E174" s="127"/>
      <c r="F174" s="127"/>
      <c r="G174" s="228"/>
      <c r="H174" s="3"/>
      <c r="I174" s="119" t="s">
        <v>4</v>
      </c>
      <c r="J174" s="195">
        <f>IF(($J173+$K173)&gt;0,J173/($J173+$K173),0)</f>
        <v>0</v>
      </c>
      <c r="K174" s="195">
        <f>IF(($J173+$K173)&gt;0,K173/($J173+$K173),0)</f>
        <v>0</v>
      </c>
      <c r="L174" s="196" t="s">
        <v>29</v>
      </c>
      <c r="M174" s="192"/>
      <c r="O174" s="112"/>
      <c r="P174" s="119" t="s">
        <v>4</v>
      </c>
      <c r="Q174" s="195">
        <f>IF(($Q173+$R173)&gt;0,Q173/($Q173+$R173),0)</f>
        <v>0</v>
      </c>
      <c r="R174" s="195">
        <f>IF(($Q173+$R173)&gt;0,R173/($Q173+$R173),0)</f>
        <v>0</v>
      </c>
      <c r="S174" s="196" t="s">
        <v>29</v>
      </c>
      <c r="T174" s="192"/>
      <c r="V174" s="228"/>
      <c r="W174" s="382">
        <f>Youth_Spc_Prjt!A49</f>
        <v>31</v>
      </c>
      <c r="X174" s="15" t="str">
        <f>Youth_Spc_Prjt!C49</f>
        <v xml:space="preserve">If yes to #30, did the employer provide a copy of the training completion information? (Y, N, X) (X = Participant did not receive WE activity, did not complete the activity, or did not receive a certificate of completion/credential).     </v>
      </c>
      <c r="Y174" s="117">
        <f>COUNTIF(Youth!AA49:BW49, "Y")</f>
        <v>0</v>
      </c>
      <c r="Z174" s="117">
        <f>COUNTIF(Youth!AA49:BW49, "N")</f>
        <v>0</v>
      </c>
      <c r="AA174" s="117">
        <f>COUNTIF(Youth!AA49:BX49, "X")</f>
        <v>0</v>
      </c>
      <c r="AB174" s="221">
        <f>Y174+Z174+AA174</f>
        <v>0</v>
      </c>
    </row>
    <row r="175" spans="1:28" ht="11.25" customHeight="1" x14ac:dyDescent="0.25">
      <c r="A175" s="112"/>
      <c r="B175" s="116"/>
      <c r="C175" s="109" t="s">
        <v>1</v>
      </c>
      <c r="D175" s="109" t="s">
        <v>2</v>
      </c>
      <c r="E175" s="109" t="s">
        <v>3</v>
      </c>
      <c r="F175" s="198"/>
      <c r="G175" s="228"/>
      <c r="H175" s="3"/>
      <c r="I175" s="116"/>
      <c r="J175" s="235"/>
      <c r="K175" s="235"/>
      <c r="L175" s="235"/>
      <c r="M175" s="201"/>
      <c r="O175" s="112"/>
      <c r="P175" s="116"/>
      <c r="Q175" s="280"/>
      <c r="R175" s="280"/>
      <c r="S175" s="280"/>
      <c r="T175" s="201"/>
      <c r="V175" s="228"/>
      <c r="W175" s="3"/>
      <c r="X175" s="119" t="s">
        <v>4</v>
      </c>
      <c r="Y175" s="195">
        <f>IF(($C170+$D170)&gt;0,Y174/($C170+$D170),0)</f>
        <v>0</v>
      </c>
      <c r="Z175" s="195">
        <f>IF(($C170+$D170)&gt;0,Z174/($C170+$D170),0)</f>
        <v>0</v>
      </c>
      <c r="AA175" s="196" t="s">
        <v>29</v>
      </c>
      <c r="AB175" s="220" t="s">
        <v>29</v>
      </c>
    </row>
    <row r="176" spans="1:28" ht="21" thickBot="1" x14ac:dyDescent="0.3">
      <c r="A176" s="65">
        <f>+Youth!A51</f>
        <v>32</v>
      </c>
      <c r="B176" s="15" t="str">
        <f>Youth!C51</f>
        <v>Was an Occupational/Skills Training activity entered in the State's MIS? (Y, N)  (Note: N = Participant did not receive Occupational/Skills Training services) (If N, questions 33 through 36 will also be X).</v>
      </c>
      <c r="C176" s="117">
        <f>COUNTIF(Youth!E51:BA51, "Y")</f>
        <v>0</v>
      </c>
      <c r="D176" s="117">
        <f>COUNTIF(Youth!E51:BA51, "N")</f>
        <v>0</v>
      </c>
      <c r="E176" s="108">
        <f>C176+D176</f>
        <v>0</v>
      </c>
      <c r="F176" s="198"/>
      <c r="G176" s="228"/>
      <c r="H176" s="3"/>
      <c r="I176" s="116"/>
      <c r="J176" s="109" t="s">
        <v>1</v>
      </c>
      <c r="K176" s="109" t="s">
        <v>2</v>
      </c>
      <c r="L176" s="109" t="s">
        <v>0</v>
      </c>
      <c r="M176" s="114" t="s">
        <v>3</v>
      </c>
      <c r="O176" s="112"/>
      <c r="P176" s="116"/>
      <c r="Q176" s="109" t="s">
        <v>1</v>
      </c>
      <c r="R176" s="109" t="s">
        <v>2</v>
      </c>
      <c r="S176" s="109" t="s">
        <v>0</v>
      </c>
      <c r="T176" s="114" t="s">
        <v>3</v>
      </c>
      <c r="V176" s="228"/>
      <c r="W176" s="3"/>
      <c r="X176" s="116"/>
      <c r="Y176" s="198"/>
      <c r="Z176" s="198"/>
      <c r="AA176" s="361"/>
      <c r="AB176" s="361"/>
    </row>
    <row r="177" spans="1:28" ht="31.2" thickBot="1" x14ac:dyDescent="0.3">
      <c r="A177" s="112"/>
      <c r="B177" s="119" t="s">
        <v>4</v>
      </c>
      <c r="C177" s="195">
        <f>IF(($C176+$D176)&gt;0,C176/($C176+$D176),0)</f>
        <v>0</v>
      </c>
      <c r="D177" s="195">
        <f>IF(($C176+$D176)&gt;0,D176/($C176+$D176),0)</f>
        <v>0</v>
      </c>
      <c r="E177" s="196" t="s">
        <v>29</v>
      </c>
      <c r="F177" s="198"/>
      <c r="G177" s="228"/>
      <c r="H177" s="377">
        <f>Adult!A51</f>
        <v>32</v>
      </c>
      <c r="I177" s="15" t="str">
        <f>Adult!C51</f>
        <v xml:space="preserve">If yes to # 31, was documentation in the case file of a determination of need for training services after an interview, evaluation, or assessment and career planning? (Y, N, X) (Note: X = Participant did not receive an OS, RA, PA, SUR or an AEL training activity funded with Title I funds). </v>
      </c>
      <c r="J177" s="117">
        <f>COUNTIF(Adult!E51:BL51, "Y")</f>
        <v>0</v>
      </c>
      <c r="K177" s="117">
        <f>COUNTIF(Adult!E51:BL51, "N")</f>
        <v>0</v>
      </c>
      <c r="L177" s="117">
        <f>COUNTIF(Adult!E51:BL51, "X")</f>
        <v>0</v>
      </c>
      <c r="M177" s="118">
        <f>J177+K177+L177</f>
        <v>0</v>
      </c>
      <c r="O177" s="61">
        <f>Adult_Spc_Prjt!A51</f>
        <v>32</v>
      </c>
      <c r="P177" s="15" t="str">
        <f>Adult_Spc_Prjt!C51</f>
        <v xml:space="preserve">If yes to # 31, was documentation in the case file of a determination of need for training services after an interview, evaluation, or assessment and career planning? (Y, N, X) (Note: X = Participant did not receive an OS, RA, PA, SUR or an AEL training activity funded with Title I funds). </v>
      </c>
      <c r="Q177" s="117">
        <f>COUNTIF(Adult_Spc_Prjt!E42:X42, "Y")</f>
        <v>0</v>
      </c>
      <c r="R177" s="117">
        <f>COUNTIF(Adult_Spc_Prjt!E42:X42, "N")</f>
        <v>0</v>
      </c>
      <c r="S177" s="117">
        <f>COUNTIF(Adult_Spc_Prjt!E42:X42, "X")</f>
        <v>0</v>
      </c>
      <c r="T177" s="118">
        <f>Q177+R177+S177</f>
        <v>0</v>
      </c>
      <c r="V177" s="228"/>
      <c r="W177" s="796" t="s">
        <v>24</v>
      </c>
      <c r="X177" s="796"/>
      <c r="Y177" s="796"/>
      <c r="Z177" s="796"/>
      <c r="AA177" s="796"/>
      <c r="AB177" s="797"/>
    </row>
    <row r="178" spans="1:28" x14ac:dyDescent="0.25">
      <c r="A178" s="112"/>
      <c r="B178" s="116"/>
      <c r="C178" s="198"/>
      <c r="D178" s="198"/>
      <c r="E178" s="127"/>
      <c r="F178" s="127"/>
      <c r="G178" s="228"/>
      <c r="H178" s="3"/>
      <c r="I178" s="119" t="s">
        <v>4</v>
      </c>
      <c r="J178" s="195">
        <f>IF(($J177+$K177)&gt;0,J177/($J177+$K177),0)</f>
        <v>0</v>
      </c>
      <c r="K178" s="195">
        <f>IF(($J177+$K177)&gt;0,K177/($J177+$K177),0)</f>
        <v>0</v>
      </c>
      <c r="L178" s="196" t="s">
        <v>29</v>
      </c>
      <c r="M178" s="204" t="s">
        <v>29</v>
      </c>
      <c r="N178" s="202"/>
      <c r="O178" s="112"/>
      <c r="P178" s="119" t="s">
        <v>4</v>
      </c>
      <c r="Q178" s="195">
        <f>IF(($Q177+$R177)&gt;0,Q177/($Q177+$R177),0)</f>
        <v>0</v>
      </c>
      <c r="R178" s="195">
        <f>IF(($Q177+$R177)&gt;0,R177/($Q177+$R177),0)</f>
        <v>0</v>
      </c>
      <c r="S178" s="196" t="s">
        <v>29</v>
      </c>
      <c r="T178" s="204" t="s">
        <v>29</v>
      </c>
      <c r="U178" s="386" t="s">
        <v>3</v>
      </c>
      <c r="V178" s="228"/>
      <c r="W178" s="3"/>
      <c r="X178" s="116"/>
      <c r="Y178" s="109" t="s">
        <v>1</v>
      </c>
      <c r="Z178" s="109" t="s">
        <v>2</v>
      </c>
      <c r="AA178" s="109" t="s">
        <v>0</v>
      </c>
      <c r="AB178" s="114" t="s">
        <v>3</v>
      </c>
    </row>
    <row r="179" spans="1:28" ht="33" customHeight="1" x14ac:dyDescent="0.25">
      <c r="A179" s="112"/>
      <c r="B179" s="116"/>
      <c r="C179" s="198"/>
      <c r="D179" s="198"/>
      <c r="E179" s="127"/>
      <c r="F179" s="127"/>
      <c r="G179" s="228"/>
      <c r="H179" s="3"/>
      <c r="I179" s="116"/>
      <c r="J179" s="198"/>
      <c r="K179" s="198"/>
      <c r="L179" s="198"/>
      <c r="M179" s="202"/>
      <c r="N179" s="202"/>
      <c r="O179" s="112"/>
      <c r="P179" s="116"/>
      <c r="Q179" s="198"/>
      <c r="R179" s="198"/>
      <c r="S179" s="198"/>
      <c r="T179" s="202"/>
      <c r="U179" s="387">
        <f>Q209+R209+S209+T209</f>
        <v>0</v>
      </c>
      <c r="V179" s="228"/>
      <c r="W179" s="381">
        <f>Youth_Spc_Prjt!A51</f>
        <v>32</v>
      </c>
      <c r="X179" s="15" t="str">
        <f>Youth_Spc_Prjt!C51</f>
        <v>Was an Occupational/Skills Training activity entered in the State's MIS? (Y, N)  (Note: N = Participant did not receive Occupational/Skills Training services) (If N, questions 33 through 36 will also be X).</v>
      </c>
      <c r="Y179" s="117">
        <f>COUNTIF(Youth_Spc_Prjt!E50:X50, "Y")</f>
        <v>0</v>
      </c>
      <c r="Z179" s="117">
        <f>COUNTIF(Youth_Spc_Prjt!E50:X50, "N")</f>
        <v>0</v>
      </c>
      <c r="AA179" s="117">
        <f>COUNTIF(Youth_Spc_Prjt!E50:X50, "X")</f>
        <v>0</v>
      </c>
      <c r="AB179" s="115">
        <f>Y179+Z179+AA179</f>
        <v>0</v>
      </c>
    </row>
    <row r="180" spans="1:28" ht="10.8" thickBot="1" x14ac:dyDescent="0.3">
      <c r="A180" s="112"/>
      <c r="B180" s="116"/>
      <c r="C180" s="109" t="s">
        <v>1</v>
      </c>
      <c r="D180" s="109" t="s">
        <v>2</v>
      </c>
      <c r="E180" s="109" t="s">
        <v>0</v>
      </c>
      <c r="F180" s="218" t="s">
        <v>3</v>
      </c>
      <c r="G180" s="228"/>
      <c r="H180" s="3"/>
      <c r="I180" s="116"/>
      <c r="J180" s="109" t="s">
        <v>1</v>
      </c>
      <c r="K180" s="109" t="s">
        <v>2</v>
      </c>
      <c r="L180" s="109" t="s">
        <v>0</v>
      </c>
      <c r="M180" s="114" t="s">
        <v>3</v>
      </c>
      <c r="N180" s="202"/>
      <c r="O180" s="112"/>
      <c r="P180" s="116"/>
      <c r="Q180" s="109" t="s">
        <v>1</v>
      </c>
      <c r="R180" s="109" t="s">
        <v>2</v>
      </c>
      <c r="S180" s="109" t="s">
        <v>0</v>
      </c>
      <c r="T180" s="114" t="s">
        <v>3</v>
      </c>
      <c r="U180" s="388" t="s">
        <v>29</v>
      </c>
      <c r="V180" s="228"/>
      <c r="W180" s="3"/>
      <c r="X180" s="119" t="s">
        <v>4</v>
      </c>
      <c r="Y180" s="195">
        <f>IF(($Y179+$Z179)&gt;0,Y179/($Y179+$Z179),0)</f>
        <v>0</v>
      </c>
      <c r="Z180" s="195">
        <f>IF(($Y179+$Z179)&gt;0,Z179/($Y179+$Z179),0)</f>
        <v>0</v>
      </c>
      <c r="AA180" s="196" t="s">
        <v>29</v>
      </c>
      <c r="AB180" s="204" t="s">
        <v>29</v>
      </c>
    </row>
    <row r="181" spans="1:28" ht="20.399999999999999" x14ac:dyDescent="0.25">
      <c r="A181" s="61">
        <f>+Youth!A52</f>
        <v>33</v>
      </c>
      <c r="B181" s="15" t="str">
        <f>Youth!C52</f>
        <v>If yes to #32, was documentation in the case file of a determination of need for training services as identified in the ISS? (Y, N, X) (Note: X = Participant did not receive Occupational Skills Training services).</v>
      </c>
      <c r="C181" s="117">
        <f>COUNTIF(Youth!E52:BA52, "Y")</f>
        <v>0</v>
      </c>
      <c r="D181" s="117">
        <f>COUNTIF(Youth!E52:BA52, "N")</f>
        <v>0</v>
      </c>
      <c r="E181" s="117">
        <f>COUNTIF(Youth!E52:BB52, "X")</f>
        <v>0</v>
      </c>
      <c r="F181" s="221">
        <f>C181+D181+E181</f>
        <v>0</v>
      </c>
      <c r="G181" s="228"/>
      <c r="H181" s="377">
        <f>Adult!A52</f>
        <v>33</v>
      </c>
      <c r="I181" s="15" t="str">
        <f>Adult!C52</f>
        <v>If an OS, RA, PA, SUR or AEL activity was provided, was the training in a local/state demand occupation? (Y, N, X). (Note: X = Participant did not receive an OS, RA, PA, SUR or an AEL training activity funded with Title I funds).</v>
      </c>
      <c r="J181" s="117">
        <f>COUNTIF(Adult!E52:BL52, "Y")</f>
        <v>0</v>
      </c>
      <c r="K181" s="117">
        <f>COUNTIF(Adult!E52:BL52, "N")</f>
        <v>0</v>
      </c>
      <c r="L181" s="117">
        <f>COUNTIF(Adult!E52:BL52, "X")</f>
        <v>0</v>
      </c>
      <c r="M181" s="115">
        <f>J181+K181+L181</f>
        <v>0</v>
      </c>
      <c r="O181" s="61">
        <f>Adult_Spc_Prjt!A52</f>
        <v>33</v>
      </c>
      <c r="P181" s="15" t="str">
        <f>Adult_Spc_Prjt!C52</f>
        <v>If an OS, RA, PA, SUR or AEL activity was provided, was the training in a local/state demand occupation? (Y, N, X). (Note: X = Participant did not receive an OS, RA, PA, SUR or an AEL training activity funded with Title I funds).</v>
      </c>
      <c r="Q181" s="117">
        <f>COUNTIF(Adult_Spc_Prjt!E43:X43, "Y")</f>
        <v>0</v>
      </c>
      <c r="R181" s="117">
        <f>COUNTIF(Adult_Spc_Prjt!E43:X43, "N")</f>
        <v>0</v>
      </c>
      <c r="S181" s="117">
        <f>COUNTIF(Adult_Spc_Prjt!E43:X43, "X")</f>
        <v>0</v>
      </c>
      <c r="T181" s="115">
        <f>Q181+R181+S181</f>
        <v>0</v>
      </c>
      <c r="V181" s="228"/>
      <c r="W181" s="3"/>
      <c r="X181" s="116"/>
      <c r="Y181" s="198"/>
      <c r="Z181" s="198"/>
      <c r="AA181" s="281"/>
      <c r="AB181" s="201"/>
    </row>
    <row r="182" spans="1:28" x14ac:dyDescent="0.25">
      <c r="A182" s="112"/>
      <c r="B182" s="119" t="s">
        <v>4</v>
      </c>
      <c r="C182" s="195">
        <f>IF(($C181+$D181)&gt;0,C181/($C181+$D181),0)</f>
        <v>0</v>
      </c>
      <c r="D182" s="195">
        <f>IF(($C181+$D181)&gt;0,D181/($C181+$D181),0)</f>
        <v>0</v>
      </c>
      <c r="E182" s="196" t="s">
        <v>29</v>
      </c>
      <c r="F182" s="220" t="s">
        <v>29</v>
      </c>
      <c r="G182" s="228"/>
      <c r="H182" s="3"/>
      <c r="I182" s="119" t="s">
        <v>4</v>
      </c>
      <c r="J182" s="195">
        <f>IF(($J181+$K181)&gt;0,J181/($J181+$K181),0)</f>
        <v>0</v>
      </c>
      <c r="K182" s="195">
        <f>IF(($J181+$K181)&gt;0,K181/($J181+$K181),0)</f>
        <v>0</v>
      </c>
      <c r="L182" s="196" t="s">
        <v>29</v>
      </c>
      <c r="M182" s="204" t="s">
        <v>29</v>
      </c>
      <c r="O182" s="112"/>
      <c r="P182" s="119" t="s">
        <v>4</v>
      </c>
      <c r="Q182" s="195">
        <f>IF(($Q181+$R181)&gt;0,Q181/($Q181+$R181),0)</f>
        <v>0</v>
      </c>
      <c r="R182" s="195">
        <f>IF(($Q181+$R181)&gt;0,R181/($Q181+$R181),0)</f>
        <v>0</v>
      </c>
      <c r="S182" s="196" t="s">
        <v>29</v>
      </c>
      <c r="T182" s="204" t="s">
        <v>29</v>
      </c>
      <c r="V182" s="228"/>
      <c r="W182" s="3"/>
      <c r="X182" s="116"/>
      <c r="Y182" s="109" t="s">
        <v>1</v>
      </c>
      <c r="Z182" s="109" t="s">
        <v>2</v>
      </c>
      <c r="AA182" s="109" t="s">
        <v>0</v>
      </c>
      <c r="AB182" s="114" t="s">
        <v>3</v>
      </c>
    </row>
    <row r="183" spans="1:28" ht="20.399999999999999" x14ac:dyDescent="0.25">
      <c r="A183" s="112"/>
      <c r="B183" s="116"/>
      <c r="C183" s="198"/>
      <c r="D183" s="198"/>
      <c r="E183" s="127"/>
      <c r="F183" s="127"/>
      <c r="G183" s="228"/>
      <c r="H183" s="3"/>
      <c r="I183" s="14"/>
      <c r="J183" s="198"/>
      <c r="K183" s="198"/>
      <c r="L183" s="372"/>
      <c r="M183" s="373"/>
      <c r="O183" s="112"/>
      <c r="P183" s="14"/>
      <c r="Q183" s="198"/>
      <c r="R183" s="198"/>
      <c r="S183" s="372"/>
      <c r="T183" s="373"/>
      <c r="V183" s="228"/>
      <c r="W183" s="377">
        <f>Youth_Spc_Prjt!A52</f>
        <v>33</v>
      </c>
      <c r="X183" s="15" t="str">
        <f>Youth_Spc_Prjt!C52</f>
        <v>If yes to #32, was documentation in the case file of a determination of need for training services as identified in the ISS? (Y, N, X) (Note: X = Participant did not receive Occupational Skills Training services).</v>
      </c>
      <c r="Y183" s="117">
        <f>COUNTIF(Youth_Spc_Prjt!E51:X51, "Y")</f>
        <v>0</v>
      </c>
      <c r="Z183" s="117">
        <f>COUNTIF(Youth_Spc_Prjt!E51:X51, "N")</f>
        <v>0</v>
      </c>
      <c r="AA183" s="117">
        <f>COUNTIF(Youth_Spc_Prjt!E51:X51, "X")</f>
        <v>0</v>
      </c>
      <c r="AB183" s="115">
        <f>Y183+Z183+AA183</f>
        <v>0</v>
      </c>
    </row>
    <row r="184" spans="1:28" x14ac:dyDescent="0.25">
      <c r="A184" s="112"/>
      <c r="B184" s="116"/>
      <c r="C184" s="109" t="s">
        <v>1</v>
      </c>
      <c r="D184" s="109" t="s">
        <v>2</v>
      </c>
      <c r="E184" s="109" t="s">
        <v>0</v>
      </c>
      <c r="F184" s="218" t="s">
        <v>3</v>
      </c>
      <c r="G184" s="228"/>
      <c r="H184" s="191"/>
      <c r="I184" s="116"/>
      <c r="J184" s="191"/>
      <c r="K184" s="191"/>
      <c r="L184" s="191"/>
      <c r="M184" s="202"/>
      <c r="O184" s="190"/>
      <c r="P184" s="116"/>
      <c r="Q184" s="191"/>
      <c r="R184" s="191"/>
      <c r="S184" s="191"/>
      <c r="T184" s="202"/>
      <c r="V184" s="228"/>
      <c r="W184" s="3"/>
      <c r="X184" s="119" t="s">
        <v>4</v>
      </c>
      <c r="Y184" s="195">
        <f>IF(($Y183+$Z183)&gt;0,Y183/($Y183+$Z183),0)</f>
        <v>0</v>
      </c>
      <c r="Z184" s="195">
        <f>IF(($Y183+$Z183)&gt;0,Z183/($Y183+$Z183),0)</f>
        <v>0</v>
      </c>
      <c r="AA184" s="196" t="s">
        <v>29</v>
      </c>
      <c r="AB184" s="204" t="s">
        <v>29</v>
      </c>
    </row>
    <row r="185" spans="1:28" ht="40.799999999999997" x14ac:dyDescent="0.25">
      <c r="A185" s="61">
        <f>+Youth!A53</f>
        <v>34</v>
      </c>
      <c r="B185" s="15" t="str">
        <f>Youth!C53</f>
        <v>If yes to #33, was the training in a local/state demand occupation? (1) outcome-oriented and focused on an occupational goal specified in the individual service strategy; (2) Be of sufficient duration to impart the skills needed to meet the occupational goal; and 3) Lead to the attainment of a recognized postsecondary credential (Y, N, X). (Note: X = Participant did not receive Occupational Skills Training services or participant did not enroll in Occupational skills training with an ITA).</v>
      </c>
      <c r="C185" s="117">
        <f>COUNTIF(Youth!E53:BA53, "Y")</f>
        <v>0</v>
      </c>
      <c r="D185" s="117">
        <f>COUNTIF(Youth!E53:BA53, "N")</f>
        <v>0</v>
      </c>
      <c r="E185" s="117">
        <f>COUNTIF(Youth!E53:BB53, "X")</f>
        <v>0</v>
      </c>
      <c r="F185" s="221">
        <f>C185+D185+E185</f>
        <v>0</v>
      </c>
      <c r="G185" s="228"/>
      <c r="H185" s="3"/>
      <c r="I185" s="116"/>
      <c r="J185" s="109" t="s">
        <v>1</v>
      </c>
      <c r="K185" s="109" t="s">
        <v>2</v>
      </c>
      <c r="L185" s="109" t="s">
        <v>0</v>
      </c>
      <c r="M185" s="114" t="s">
        <v>3</v>
      </c>
      <c r="O185" s="112"/>
      <c r="P185" s="116"/>
      <c r="Q185" s="109" t="s">
        <v>1</v>
      </c>
      <c r="R185" s="109" t="s">
        <v>2</v>
      </c>
      <c r="S185" s="109" t="s">
        <v>0</v>
      </c>
      <c r="T185" s="114" t="s">
        <v>3</v>
      </c>
      <c r="V185" s="228"/>
      <c r="W185" s="3"/>
      <c r="X185" s="116"/>
      <c r="Y185" s="198"/>
      <c r="Z185" s="198"/>
      <c r="AA185" s="281"/>
      <c r="AB185" s="201"/>
    </row>
    <row r="186" spans="1:28" ht="20.399999999999999" x14ac:dyDescent="0.25">
      <c r="A186" s="112"/>
      <c r="B186" s="119" t="s">
        <v>4</v>
      </c>
      <c r="C186" s="195">
        <f>IF(($C185+$D185)&gt;0,C185/($C185+$D185),0)</f>
        <v>0</v>
      </c>
      <c r="D186" s="195">
        <f>IF(($C185+$D185)&gt;0,D185/($C185+$D185),0)</f>
        <v>0</v>
      </c>
      <c r="E186" s="196" t="s">
        <v>29</v>
      </c>
      <c r="F186" s="220" t="s">
        <v>29</v>
      </c>
      <c r="G186" s="228"/>
      <c r="H186" s="377">
        <f>Adult!A53</f>
        <v>34</v>
      </c>
      <c r="I186" s="15" t="str">
        <f>Adult!C53</f>
        <v>Was the training provider on the local/state approved eligible training provider list (ETPL)?  (Y, N, X). (Note: X = Participant did not receive an OS, RA, PA, SUR or an AEL training activity funded with Title I funds).</v>
      </c>
      <c r="J186" s="117">
        <f>COUNTIF(Adult!E53:BL53, "Y")</f>
        <v>0</v>
      </c>
      <c r="K186" s="117">
        <f>COUNTIF(Adult!E53:BL53, "N")</f>
        <v>0</v>
      </c>
      <c r="L186" s="117">
        <f>COUNTIF(Adult!E53:BL53, "X")</f>
        <v>0</v>
      </c>
      <c r="M186" s="118">
        <f>J186+K186+L186</f>
        <v>0</v>
      </c>
      <c r="O186" s="61">
        <f>Adult_Spc_Prjt!A53</f>
        <v>34</v>
      </c>
      <c r="P186" s="15" t="str">
        <f>Adult_Spc_Prjt!C53</f>
        <v>Was the training provider on the local/state approved eligible training provider list (ETPL)?  (Y, N, X). (Note: X = Participant did not receive an OS, RA, PA, SUR or an AEL training activity funded with Title I funds).</v>
      </c>
      <c r="Q186" s="117">
        <f>COUNTIF(Adult_Spc_Prjt!E44:X44, "Y")</f>
        <v>0</v>
      </c>
      <c r="R186" s="117">
        <f>COUNTIF(Adult_Spc_Prjt!E44:X44, "N")</f>
        <v>0</v>
      </c>
      <c r="S186" s="117">
        <f>COUNTIF(Adult_Spc_Prjt!E44:X44, "X")</f>
        <v>0</v>
      </c>
      <c r="T186" s="118">
        <f>Q186+R186+S186</f>
        <v>0</v>
      </c>
      <c r="V186" s="228"/>
      <c r="W186" s="3"/>
      <c r="X186" s="116"/>
      <c r="Y186" s="109" t="s">
        <v>1</v>
      </c>
      <c r="Z186" s="109" t="s">
        <v>2</v>
      </c>
      <c r="AA186" s="109" t="s">
        <v>0</v>
      </c>
      <c r="AB186" s="114" t="s">
        <v>3</v>
      </c>
    </row>
    <row r="187" spans="1:28" ht="40.799999999999997" x14ac:dyDescent="0.25">
      <c r="A187" s="112"/>
      <c r="B187" s="116"/>
      <c r="C187" s="198"/>
      <c r="D187" s="198"/>
      <c r="E187" s="127"/>
      <c r="F187" s="127"/>
      <c r="G187" s="228"/>
      <c r="H187" s="3"/>
      <c r="I187" s="119" t="s">
        <v>4</v>
      </c>
      <c r="J187" s="195">
        <f>IF(($J186+$K186)&gt;0,J186/($J186+$K186),0)</f>
        <v>0</v>
      </c>
      <c r="K187" s="195">
        <f>IF(($J186+$K186)&gt;0,K186/($J186+$K186),0)</f>
        <v>0</v>
      </c>
      <c r="L187" s="196" t="s">
        <v>29</v>
      </c>
      <c r="M187" s="204" t="s">
        <v>29</v>
      </c>
      <c r="O187" s="112"/>
      <c r="P187" s="119" t="s">
        <v>4</v>
      </c>
      <c r="Q187" s="195">
        <f>IF(($Q186+$R186)&gt;0,Q186/($Q186+$R186),0)</f>
        <v>0</v>
      </c>
      <c r="R187" s="195">
        <f>IF(($Q186+$R186)&gt;0,R186/($Q186+$R186),0)</f>
        <v>0</v>
      </c>
      <c r="S187" s="196" t="s">
        <v>29</v>
      </c>
      <c r="T187" s="204" t="s">
        <v>29</v>
      </c>
      <c r="V187" s="228"/>
      <c r="W187" s="377">
        <f>Youth_Spc_Prjt!A53</f>
        <v>34</v>
      </c>
      <c r="X187" s="15" t="str">
        <f>Youth_Spc_Prjt!C53</f>
        <v>If yes to #33, was the training in a local/state demand occupation? (1) outcome-oriented and focused on an occupational goal specified in the individual service strategy; (2) Be of sufficient duration to impart the skills needed to meet the occupational goal; and 3) Lead to the attainment of a recognized postsecondary credential (Y, N, X). (Note: X = Participant did not receive Occupational Skills Training services or participant did not enroll in Occupational skills training with an ITA).</v>
      </c>
      <c r="Y187" s="117">
        <f>COUNTIF(Youth_Spc_Prjt!E52:X52, "Y")</f>
        <v>0</v>
      </c>
      <c r="Z187" s="117">
        <f>COUNTIF(Youth_Spc_Prjt!E52:X52, "N")</f>
        <v>0</v>
      </c>
      <c r="AA187" s="117">
        <f>COUNTIF(Youth_Spc_Prjt!E52:X52, "X")</f>
        <v>0</v>
      </c>
      <c r="AB187" s="115">
        <f>Y187+Z187+AA187</f>
        <v>0</v>
      </c>
    </row>
    <row r="188" spans="1:28" x14ac:dyDescent="0.25">
      <c r="A188" s="112"/>
      <c r="B188" s="116"/>
      <c r="C188" s="109" t="s">
        <v>1</v>
      </c>
      <c r="D188" s="109" t="s">
        <v>2</v>
      </c>
      <c r="E188" s="109" t="s">
        <v>0</v>
      </c>
      <c r="F188" s="218" t="s">
        <v>3</v>
      </c>
      <c r="G188" s="228"/>
      <c r="H188" s="3"/>
      <c r="I188" s="116"/>
      <c r="J188" s="198"/>
      <c r="K188" s="198"/>
      <c r="L188" s="235"/>
      <c r="M188" s="201"/>
      <c r="O188" s="112"/>
      <c r="P188" s="116"/>
      <c r="Q188" s="198"/>
      <c r="R188" s="198"/>
      <c r="S188" s="280"/>
      <c r="T188" s="201"/>
      <c r="V188" s="228"/>
      <c r="W188" s="3"/>
      <c r="X188" s="119" t="s">
        <v>4</v>
      </c>
      <c r="Y188" s="195">
        <f>IF(($Y187+$Z187)&gt;0,Y187/($Y187+$Z187),0)</f>
        <v>0</v>
      </c>
      <c r="Z188" s="195">
        <f>IF(($Y187+$Z187)&gt;0,Z187/($Y187+$Z187),0)</f>
        <v>0</v>
      </c>
      <c r="AA188" s="196" t="s">
        <v>29</v>
      </c>
      <c r="AB188" s="204" t="s">
        <v>29</v>
      </c>
    </row>
    <row r="189" spans="1:28" ht="20.399999999999999" x14ac:dyDescent="0.25">
      <c r="A189" s="61">
        <f>+Youth!A54</f>
        <v>35</v>
      </c>
      <c r="B189" s="15" t="str">
        <f>Youth!C54</f>
        <v>Was the training provider on the local/state approved eligible training provider list (ETPL)?  (Y, N, X). (Note: X = Participant did not receive Occupational Skills Training services or participant did not enroll in Occupational skills training with an ITA).</v>
      </c>
      <c r="C189" s="117">
        <f>COUNTIF(Youth!E54:BA54, "Y")</f>
        <v>0</v>
      </c>
      <c r="D189" s="117">
        <f>COUNTIF(Youth!E54:BA54, "N")</f>
        <v>0</v>
      </c>
      <c r="E189" s="117">
        <f>COUNTIF(Youth!E54:BB54, "X")</f>
        <v>0</v>
      </c>
      <c r="F189" s="221">
        <f>C189+D189+E189</f>
        <v>0</v>
      </c>
      <c r="G189" s="228"/>
      <c r="H189" s="3"/>
      <c r="I189" s="116"/>
      <c r="J189" s="109" t="s">
        <v>1</v>
      </c>
      <c r="K189" s="109" t="s">
        <v>2</v>
      </c>
      <c r="L189" s="109" t="s">
        <v>0</v>
      </c>
      <c r="M189" s="114" t="s">
        <v>3</v>
      </c>
      <c r="O189" s="112"/>
      <c r="P189" s="116"/>
      <c r="Q189" s="109" t="s">
        <v>1</v>
      </c>
      <c r="R189" s="109" t="s">
        <v>2</v>
      </c>
      <c r="S189" s="109" t="s">
        <v>0</v>
      </c>
      <c r="T189" s="114" t="s">
        <v>3</v>
      </c>
      <c r="V189" s="228"/>
      <c r="W189" s="3"/>
      <c r="X189" s="116"/>
      <c r="Y189" s="198"/>
      <c r="Z189" s="198"/>
      <c r="AA189" s="281"/>
      <c r="AB189" s="201"/>
    </row>
    <row r="190" spans="1:28" ht="30.6" x14ac:dyDescent="0.25">
      <c r="A190" s="112"/>
      <c r="B190" s="119" t="s">
        <v>4</v>
      </c>
      <c r="C190" s="195">
        <f>IF(($C189+$D189)&gt;0,C189/($C189+$D189),0)</f>
        <v>0</v>
      </c>
      <c r="D190" s="195">
        <f>IF(($C189+$D189)&gt;0,D189/($C189+$D189),0)</f>
        <v>0</v>
      </c>
      <c r="E190" s="196" t="s">
        <v>29</v>
      </c>
      <c r="F190" s="220" t="s">
        <v>29</v>
      </c>
      <c r="G190" s="228"/>
      <c r="H190" s="382">
        <f>Adult!A54</f>
        <v>35</v>
      </c>
      <c r="I190" s="15" t="str">
        <f>Adult!C54</f>
        <v xml:space="preserve">If an Individual Training Account (ITA) was utilized, were ITA costs recorded in the Training Enrollment Cost table in the State's MIS? (Y, N, X).  (Note: X = Participant did not receive an OS, RA, PA, SUR or an AEL training activity funded with Title I funds or participant did not enroll in training with an ITA). </v>
      </c>
      <c r="J190" s="117">
        <f>COUNTIF(Adult!E54:BL54, "Y")</f>
        <v>0</v>
      </c>
      <c r="K190" s="117">
        <f>COUNTIF(Adult!E54:BL54, "N")</f>
        <v>0</v>
      </c>
      <c r="L190" s="117">
        <f>COUNTIF(Adult!E54:BL54, "X")</f>
        <v>0</v>
      </c>
      <c r="M190" s="118">
        <f>J190+K190+L190</f>
        <v>0</v>
      </c>
      <c r="O190" s="63">
        <f>Adult_Spc_Prjt!A54</f>
        <v>35</v>
      </c>
      <c r="P190" s="15" t="str">
        <f>Adult_Spc_Prjt!C54</f>
        <v xml:space="preserve">If an Individual Training Account (ITA) was utilized, were ITA costs recorded in the Training Enrollment Cost table in the State's MIS? (Y, N, X).  (Note: X = Participant did not receive an OS, RA, PA, SUR or an AEL training activity funded with Title I funds or participant did not enroll in training with an ITA). </v>
      </c>
      <c r="Q190" s="117">
        <f>COUNTIF(Adult_Spc_Prjt!E45:X45, "Y")</f>
        <v>0</v>
      </c>
      <c r="R190" s="117">
        <f>COUNTIF(Adult_Spc_Prjt!E45:X45, "N")</f>
        <v>0</v>
      </c>
      <c r="S190" s="117">
        <f>COUNTIF(Adult_Spc_Prjt!E45:X45, "X")</f>
        <v>0</v>
      </c>
      <c r="T190" s="118">
        <f>Q190+R190+S190</f>
        <v>0</v>
      </c>
      <c r="V190" s="228"/>
      <c r="W190" s="3"/>
      <c r="X190" s="116"/>
      <c r="Y190" s="109" t="s">
        <v>1</v>
      </c>
      <c r="Z190" s="109" t="s">
        <v>2</v>
      </c>
      <c r="AA190" s="109" t="s">
        <v>0</v>
      </c>
      <c r="AB190" s="114" t="s">
        <v>3</v>
      </c>
    </row>
    <row r="191" spans="1:28" ht="20.399999999999999" x14ac:dyDescent="0.25">
      <c r="A191" s="112"/>
      <c r="B191" s="116"/>
      <c r="C191" s="198"/>
      <c r="D191" s="198"/>
      <c r="E191" s="127"/>
      <c r="F191" s="127"/>
      <c r="G191" s="228"/>
      <c r="H191" s="3"/>
      <c r="I191" s="119" t="s">
        <v>4</v>
      </c>
      <c r="J191" s="195">
        <f>IF(($J190+$K190)&gt;0,J190/($J190+$K190),0)</f>
        <v>0</v>
      </c>
      <c r="K191" s="195">
        <f>IF(($J190+$K190)&gt;0,K190/($J190+$K190),0)</f>
        <v>0</v>
      </c>
      <c r="L191" s="196" t="s">
        <v>29</v>
      </c>
      <c r="M191" s="204" t="s">
        <v>29</v>
      </c>
      <c r="O191" s="112"/>
      <c r="P191" s="119" t="s">
        <v>4</v>
      </c>
      <c r="Q191" s="195">
        <f>IF(($Q190+$R190)&gt;0,Q190/($Q190+$R190),0)</f>
        <v>0</v>
      </c>
      <c r="R191" s="195">
        <f>IF(($Q190+$R190)&gt;0,R190/($Q190+$R190),0)</f>
        <v>0</v>
      </c>
      <c r="S191" s="196" t="s">
        <v>29</v>
      </c>
      <c r="T191" s="204" t="s">
        <v>29</v>
      </c>
      <c r="V191" s="228"/>
      <c r="W191" s="377">
        <f>Youth_Spc_Prjt!A54</f>
        <v>35</v>
      </c>
      <c r="X191" s="15" t="str">
        <f>Youth_Spc_Prjt!C54</f>
        <v>Was the training provider on the local/state approved eligible training provider list (ETPL)?  (Y, N, X). (Note: X = Participant did not receive Occupational Skills Training services or participant did not enroll in Occupational skills training with an ITA).</v>
      </c>
      <c r="Y191" s="117">
        <f>COUNTIF(Youth_Spc_Prjt!E50:X50, "Y")</f>
        <v>0</v>
      </c>
      <c r="Z191" s="117">
        <f>COUNTIF(Youth_Spc_Prjt!E50:X50, "N")</f>
        <v>0</v>
      </c>
      <c r="AA191" s="117">
        <f>COUNTIF(Youth_Spc_Prjt!E50:X50, "X")</f>
        <v>0</v>
      </c>
      <c r="AB191" s="115">
        <f>Y191+Z191+AA191</f>
        <v>0</v>
      </c>
    </row>
    <row r="192" spans="1:28" x14ac:dyDescent="0.25">
      <c r="A192" s="112"/>
      <c r="B192" s="116"/>
      <c r="C192" s="109" t="s">
        <v>1</v>
      </c>
      <c r="D192" s="109" t="s">
        <v>2</v>
      </c>
      <c r="E192" s="109" t="s">
        <v>0</v>
      </c>
      <c r="F192" s="218" t="s">
        <v>3</v>
      </c>
      <c r="G192" s="228"/>
      <c r="H192" s="3"/>
      <c r="I192" s="116"/>
      <c r="J192" s="198"/>
      <c r="K192" s="198"/>
      <c r="L192" s="235"/>
      <c r="M192" s="201"/>
      <c r="O192" s="112"/>
      <c r="P192" s="116"/>
      <c r="Q192" s="198"/>
      <c r="R192" s="198"/>
      <c r="S192" s="280"/>
      <c r="T192" s="201"/>
      <c r="V192" s="228"/>
      <c r="W192" s="3"/>
      <c r="X192" s="119" t="s">
        <v>4</v>
      </c>
      <c r="Y192" s="195">
        <f>IF(($Y191+$Z191)&gt;0,Y191/($Y191+$Z191),0)</f>
        <v>0</v>
      </c>
      <c r="Z192" s="195">
        <f>IF(($Y191+$Z191)&gt;0,Z191/($Y191+$Z191),0)</f>
        <v>0</v>
      </c>
      <c r="AA192" s="196" t="s">
        <v>29</v>
      </c>
      <c r="AB192" s="204" t="s">
        <v>29</v>
      </c>
    </row>
    <row r="193" spans="1:28" ht="27" customHeight="1" x14ac:dyDescent="0.25">
      <c r="A193" s="63">
        <f>+Youth!A55</f>
        <v>36</v>
      </c>
      <c r="B193" s="15" t="str">
        <f>Youth!C55</f>
        <v xml:space="preserve">If an Individual Training Account (ITA) was utilized, were the ITA costs recorded in the Training Enrollment Cost table in the State's MIS?  (Y, N, X). (Note: X = Participant did not receive Occupational Skills Training services or participant did not enroll in Occupational Skills Training with an ITA). Note: ITA’s not applicable for ISY. </v>
      </c>
      <c r="C193" s="117">
        <f>COUNTIF(Youth!E55:BA55, "Y")</f>
        <v>0</v>
      </c>
      <c r="D193" s="117">
        <f>COUNTIF(Youth!E55:BA55, "N")</f>
        <v>0</v>
      </c>
      <c r="E193" s="117">
        <f>COUNTIF(Youth!E55:BB55, "X")</f>
        <v>0</v>
      </c>
      <c r="F193" s="221">
        <f>C193+D193+E193</f>
        <v>0</v>
      </c>
      <c r="G193" s="228"/>
      <c r="H193" s="3"/>
      <c r="I193" s="116"/>
      <c r="J193" s="109" t="s">
        <v>1</v>
      </c>
      <c r="K193" s="109" t="s">
        <v>2</v>
      </c>
      <c r="L193" s="109" t="s">
        <v>0</v>
      </c>
      <c r="M193" s="114" t="s">
        <v>3</v>
      </c>
      <c r="O193" s="112"/>
      <c r="P193" s="116"/>
      <c r="Q193" s="109" t="s">
        <v>1</v>
      </c>
      <c r="R193" s="109" t="s">
        <v>2</v>
      </c>
      <c r="S193" s="109" t="s">
        <v>0</v>
      </c>
      <c r="T193" s="114" t="s">
        <v>3</v>
      </c>
      <c r="V193" s="228"/>
      <c r="W193" s="3"/>
      <c r="X193" s="116"/>
      <c r="Y193" s="109" t="s">
        <v>1</v>
      </c>
      <c r="Z193" s="109" t="s">
        <v>2</v>
      </c>
      <c r="AA193" s="109" t="s">
        <v>0</v>
      </c>
      <c r="AB193" s="114" t="s">
        <v>3</v>
      </c>
    </row>
    <row r="194" spans="1:28" ht="30.6" x14ac:dyDescent="0.25">
      <c r="A194" s="112"/>
      <c r="B194" s="119" t="s">
        <v>4</v>
      </c>
      <c r="C194" s="195">
        <f>IF(($C193+$D193)&gt;0,C193/($C193+$D193),0)</f>
        <v>0</v>
      </c>
      <c r="D194" s="195">
        <f>IF(($C193+$D193)&gt;0,D193/($C193+$D193),0)</f>
        <v>0</v>
      </c>
      <c r="E194" s="196" t="s">
        <v>29</v>
      </c>
      <c r="F194" s="220" t="s">
        <v>29</v>
      </c>
      <c r="G194" s="228"/>
      <c r="H194" s="381">
        <f>Adult!A55</f>
        <v>36</v>
      </c>
      <c r="I194" s="15" t="str">
        <f>Adult!C55</f>
        <v xml:space="preserve">If a RA activity was provided, was an OJT activity entered in the State's MIS? (Y, X)  (If Y, reviewer must complete the OJT section of the tool).  (If X, the participant did not receive RA training or the OJT portion of the RA training was not funded using OJT funds).  </v>
      </c>
      <c r="J194" s="117">
        <f>COUNTIF(Adult!E55:BL55, "Y")</f>
        <v>0</v>
      </c>
      <c r="K194" s="117">
        <f>COUNTIF(Adult!E55:BL55, "N")</f>
        <v>0</v>
      </c>
      <c r="L194" s="117">
        <f>COUNTIF(Adult!E55:BL55, "X")</f>
        <v>0</v>
      </c>
      <c r="M194" s="118">
        <f>J194+K194+L194</f>
        <v>0</v>
      </c>
      <c r="O194" s="65">
        <f>Adult_Spc_Prjt!A55</f>
        <v>36</v>
      </c>
      <c r="P194" s="15" t="str">
        <f>Adult_Spc_Prjt!C55</f>
        <v xml:space="preserve">If a RA activity was provided, was an OJT activity entered in the State's MIS? (Y, X)  (If Y, reviewer must complete the OJT section of the tool).  (If X, the participant did not receive RA training or the OJT portion of the RA training was not funded using OJT funds).  </v>
      </c>
      <c r="Q194" s="117">
        <f>COUNTIF(Adult_Spc_Prjt!E46:X46, "Y")</f>
        <v>0</v>
      </c>
      <c r="R194" s="117">
        <f>COUNTIF(Adult_Spc_Prjt!E46:X46, "N")</f>
        <v>0</v>
      </c>
      <c r="S194" s="117">
        <f>COUNTIF(Adult_Spc_Prjt!E46:X46, "X")</f>
        <v>0</v>
      </c>
      <c r="T194" s="118">
        <f>Q194+R194+S194</f>
        <v>0</v>
      </c>
      <c r="V194" s="228"/>
      <c r="W194" s="382">
        <f>Youth_Spc_Prjt!A55</f>
        <v>36</v>
      </c>
      <c r="X194" s="15" t="str">
        <f>Youth_Spc_Prjt!C55</f>
        <v xml:space="preserve">If an Individual Training Account (ITA) was utilized, were the ITA costs recorded in the Training Enrollment Cost table in the State's MIS?  (Y, N, X). (Note: X = Participant did not receive Occupational Skills Training services or participant did not enroll in Occupational Skills Training with an ITA). Note: ITA’s not applicable for ISY. </v>
      </c>
      <c r="Y194" s="117">
        <f>COUNTIF(Youth_Spc_Prjt!E53:X53, "Y")</f>
        <v>0</v>
      </c>
      <c r="Z194" s="117">
        <f>COUNTIF(Youth_Spc_Prjt!E53:X53, "N")</f>
        <v>0</v>
      </c>
      <c r="AA194" s="117">
        <f>COUNTIF(Youth_Spc_Prjt!E53:X53, "X")</f>
        <v>0</v>
      </c>
      <c r="AB194" s="115">
        <f>Y194+Z194+AA194</f>
        <v>0</v>
      </c>
    </row>
    <row r="195" spans="1:28" s="210" customFormat="1" ht="10.8" thickBot="1" x14ac:dyDescent="0.3">
      <c r="A195" s="112"/>
      <c r="B195" s="116"/>
      <c r="C195" s="198"/>
      <c r="D195" s="198"/>
      <c r="E195" s="127"/>
      <c r="F195" s="127"/>
      <c r="G195" s="228"/>
      <c r="H195" s="3"/>
      <c r="I195" s="119" t="s">
        <v>4</v>
      </c>
      <c r="J195" s="195">
        <f>IF(($J194+$K194)&gt;0,J194/($J194+$K194),0)</f>
        <v>0</v>
      </c>
      <c r="K195" s="195">
        <f>IF(($J194+$K194)&gt;0,K194/($J194+$K194),0)</f>
        <v>0</v>
      </c>
      <c r="L195" s="196" t="s">
        <v>29</v>
      </c>
      <c r="M195" s="204" t="s">
        <v>29</v>
      </c>
      <c r="O195" s="112"/>
      <c r="P195" s="119" t="s">
        <v>4</v>
      </c>
      <c r="Q195" s="195">
        <f>IF(($Q194+$R194)&gt;0,Q194/($Q194+$R194),0)</f>
        <v>0</v>
      </c>
      <c r="R195" s="195">
        <f>IF(($Q194+$R194)&gt;0,R194/($Q194+$R194),0)</f>
        <v>0</v>
      </c>
      <c r="S195" s="196" t="s">
        <v>29</v>
      </c>
      <c r="T195" s="204" t="s">
        <v>29</v>
      </c>
      <c r="V195" s="228"/>
      <c r="W195" s="3"/>
      <c r="X195" s="119" t="s">
        <v>4</v>
      </c>
      <c r="Y195" s="195">
        <f>IF(($Y194+$Z194)&gt;0,Y194/($Y194+$Z194),0)</f>
        <v>0</v>
      </c>
      <c r="Z195" s="195">
        <f>IF(($Y194+$Z194)&gt;0,Z194/($Y194+$Z194),0)</f>
        <v>0</v>
      </c>
      <c r="AA195" s="196" t="s">
        <v>29</v>
      </c>
      <c r="AB195" s="204" t="s">
        <v>29</v>
      </c>
    </row>
    <row r="196" spans="1:28" ht="13.8" thickBot="1" x14ac:dyDescent="0.3">
      <c r="A196" s="832" t="s">
        <v>14</v>
      </c>
      <c r="B196" s="800"/>
      <c r="C196" s="800"/>
      <c r="D196" s="800"/>
      <c r="E196" s="800"/>
      <c r="F196" s="800"/>
      <c r="G196" s="228"/>
      <c r="H196" s="3"/>
      <c r="I196" s="116"/>
      <c r="J196" s="198"/>
      <c r="K196" s="198"/>
      <c r="L196" s="198"/>
      <c r="M196" s="202"/>
      <c r="O196" s="112"/>
      <c r="P196" s="116"/>
      <c r="Q196" s="198"/>
      <c r="R196" s="198"/>
      <c r="S196" s="198"/>
      <c r="T196" s="202"/>
      <c r="V196" s="228"/>
      <c r="W196" s="3"/>
      <c r="X196" s="116"/>
      <c r="Y196" s="198"/>
      <c r="Z196" s="198"/>
      <c r="AA196" s="281"/>
      <c r="AB196" s="201"/>
    </row>
    <row r="197" spans="1:28" ht="13.8" thickBot="1" x14ac:dyDescent="0.3">
      <c r="A197" s="112"/>
      <c r="B197" s="116"/>
      <c r="C197" s="198"/>
      <c r="D197" s="198"/>
      <c r="E197" s="127"/>
      <c r="F197" s="127"/>
      <c r="G197" s="228"/>
      <c r="H197" s="3"/>
      <c r="I197" s="116"/>
      <c r="J197" s="109" t="s">
        <v>1</v>
      </c>
      <c r="K197" s="109" t="s">
        <v>2</v>
      </c>
      <c r="L197" s="109" t="s">
        <v>0</v>
      </c>
      <c r="M197" s="114" t="s">
        <v>3</v>
      </c>
      <c r="O197" s="112"/>
      <c r="P197" s="116"/>
      <c r="Q197" s="109" t="s">
        <v>1</v>
      </c>
      <c r="R197" s="109" t="s">
        <v>2</v>
      </c>
      <c r="S197" s="109" t="s">
        <v>0</v>
      </c>
      <c r="T197" s="114" t="s">
        <v>3</v>
      </c>
      <c r="V197" s="228"/>
      <c r="W197" s="800" t="s">
        <v>14</v>
      </c>
      <c r="X197" s="800"/>
      <c r="Y197" s="800"/>
      <c r="Z197" s="800"/>
      <c r="AA197" s="800"/>
      <c r="AB197" s="801"/>
    </row>
    <row r="198" spans="1:28" ht="9" customHeight="1" x14ac:dyDescent="0.25">
      <c r="A198" s="112"/>
      <c r="B198" s="116"/>
      <c r="C198" s="109" t="s">
        <v>1</v>
      </c>
      <c r="D198" s="109" t="s">
        <v>2</v>
      </c>
      <c r="E198" s="109" t="s">
        <v>3</v>
      </c>
      <c r="F198" s="233"/>
      <c r="G198" s="228"/>
      <c r="H198" s="377">
        <f>Adult!A56</f>
        <v>37</v>
      </c>
      <c r="I198" s="15" t="str">
        <f>Adult!C56</f>
        <v xml:space="preserve">If an AEL activity was provided and Title I Adult and Dislocated Worker funds were used, was the AEL activity done concurrently or in coordination with an allowable training activity? (Y,N, X)  (Note: X= Participant did not receive an AEL activity or an AEL activity was given but was not funded with Title I Adult and DW funding). </v>
      </c>
      <c r="J198" s="117">
        <f>COUNTIF(Adult!E56:BL56, "Y")</f>
        <v>0</v>
      </c>
      <c r="K198" s="117">
        <f>COUNTIF(Adult!E56:BL56, "N")</f>
        <v>0</v>
      </c>
      <c r="L198" s="117">
        <f>COUNTIF(Adult!E56:BL56, "X")</f>
        <v>0</v>
      </c>
      <c r="M198" s="115">
        <f>J198+K198+L198</f>
        <v>0</v>
      </c>
      <c r="O198" s="61">
        <f>Adult_Spc_Prjt!A56</f>
        <v>37</v>
      </c>
      <c r="P198" s="15" t="str">
        <f>Adult_Spc_Prjt!C56</f>
        <v xml:space="preserve">If an AEL activity was provided and Title I Adult and Dislocated Worker funds were used, was the AEL activity done concurrently or in coordination with an allowable training activity? (Y,N, X)  (Note: X= Participant did not receive an AEL activity or an AEL activity was given but was not funded with Title I Adult and DW funding). </v>
      </c>
      <c r="Q198" s="117">
        <f>COUNTIF(Adult_Spc_Prjt!E47:X47, "Y")</f>
        <v>0</v>
      </c>
      <c r="R198" s="117">
        <f>COUNTIF(Adult_Spc_Prjt!E47:X47, "N")</f>
        <v>0</v>
      </c>
      <c r="S198" s="117">
        <f>COUNTIF(Adult_Spc_Prjt!E47:X47, "X")</f>
        <v>0</v>
      </c>
      <c r="T198" s="115">
        <f>Q198+R198+S198</f>
        <v>0</v>
      </c>
      <c r="V198" s="228"/>
      <c r="W198" s="3"/>
      <c r="X198" s="116"/>
      <c r="Y198" s="198"/>
      <c r="Z198" s="198"/>
      <c r="AA198" s="281"/>
      <c r="AB198" s="201"/>
    </row>
    <row r="199" spans="1:28" ht="20.399999999999999" x14ac:dyDescent="0.25">
      <c r="A199" s="66">
        <f>+Youth!A57</f>
        <v>37</v>
      </c>
      <c r="B199" s="15" t="str">
        <f>Youth!C57</f>
        <v xml:space="preserve">Was a supportive service entered in the State MIS? (Y, N)  (Note: N = Participant did not receive a supportive service). (If N, questions 38 through 40 will be an X). </v>
      </c>
      <c r="C199" s="117">
        <f>COUNTIF(Youth!E57:BA57, "Y")</f>
        <v>0</v>
      </c>
      <c r="D199" s="117">
        <f>COUNTIF(Youth!E57:BA57, "N")</f>
        <v>0</v>
      </c>
      <c r="E199" s="117">
        <f>C199+D199</f>
        <v>0</v>
      </c>
      <c r="F199" s="233"/>
      <c r="G199" s="228"/>
      <c r="H199" s="3"/>
      <c r="I199" s="119" t="s">
        <v>4</v>
      </c>
      <c r="J199" s="195">
        <f>IF(($J198+$K198)&gt;0,J198/($J198+$K198),0)</f>
        <v>0</v>
      </c>
      <c r="K199" s="195">
        <f>IF(($J198+$K198)&gt;0,K198/($J198+$K198),0)</f>
        <v>0</v>
      </c>
      <c r="L199" s="196" t="s">
        <v>29</v>
      </c>
      <c r="M199" s="204" t="s">
        <v>29</v>
      </c>
      <c r="O199" s="112"/>
      <c r="P199" s="119" t="s">
        <v>4</v>
      </c>
      <c r="Q199" s="195">
        <f>IF(($Q198+$R198)&gt;0,Q198/($Q198+$R198),0)</f>
        <v>0</v>
      </c>
      <c r="R199" s="195">
        <f>IF(($Q198+$R198)&gt;0,R198/($Q198+$R198),0)</f>
        <v>0</v>
      </c>
      <c r="S199" s="196" t="s">
        <v>29</v>
      </c>
      <c r="T199" s="204" t="s">
        <v>29</v>
      </c>
      <c r="V199" s="228"/>
      <c r="W199" s="3"/>
      <c r="X199" s="116"/>
      <c r="Y199" s="109" t="s">
        <v>1</v>
      </c>
      <c r="Z199" s="109" t="s">
        <v>2</v>
      </c>
      <c r="AA199" s="109" t="s">
        <v>3</v>
      </c>
      <c r="AB199" s="201"/>
    </row>
    <row r="200" spans="1:28" ht="21" thickBot="1" x14ac:dyDescent="0.3">
      <c r="A200" s="112"/>
      <c r="B200" s="119" t="s">
        <v>4</v>
      </c>
      <c r="C200" s="195">
        <f>IF(($C199+$D199)&gt;0,C199/($C199+$D199),0)</f>
        <v>0</v>
      </c>
      <c r="D200" s="195">
        <f>IF(($C199+$D199)&gt;0,D199/($C199+$D199),0)</f>
        <v>0</v>
      </c>
      <c r="E200" s="196" t="s">
        <v>29</v>
      </c>
      <c r="F200" s="233"/>
      <c r="G200" s="228"/>
      <c r="H200" s="378"/>
      <c r="I200" s="178"/>
      <c r="J200" s="205"/>
      <c r="K200" s="205"/>
      <c r="L200" s="205"/>
      <c r="M200" s="248"/>
      <c r="O200" s="68"/>
      <c r="P200" s="178"/>
      <c r="Q200" s="205"/>
      <c r="R200" s="205"/>
      <c r="S200" s="205"/>
      <c r="T200" s="248"/>
      <c r="V200" s="228"/>
      <c r="W200" s="382">
        <f>Youth_Spc_Prjt!A57</f>
        <v>37</v>
      </c>
      <c r="X200" s="15" t="str">
        <f>Youth_Spc_Prjt!C57</f>
        <v xml:space="preserve">Was a supportive service entered in the State MIS? (Y, N)  (Note: N = Participant did not receive a supportive service). (If N, questions 38 through 40 will be an X). </v>
      </c>
      <c r="Y200" s="117">
        <f>COUNTIF(Youth_Spc_Prjt!E55:X55, "Y")</f>
        <v>0</v>
      </c>
      <c r="Z200" s="117">
        <f>COUNTIF(Youth_Spc_Prjt!E55:X55, "N")</f>
        <v>0</v>
      </c>
      <c r="AA200" s="117">
        <f>Y200+Z200</f>
        <v>0</v>
      </c>
      <c r="AB200" s="201"/>
    </row>
    <row r="201" spans="1:28" ht="13.8" thickBot="1" x14ac:dyDescent="0.3">
      <c r="A201" s="112"/>
      <c r="B201" s="116"/>
      <c r="C201" s="198"/>
      <c r="D201" s="198"/>
      <c r="E201" s="127"/>
      <c r="F201" s="127"/>
      <c r="G201" s="228"/>
      <c r="H201" s="811" t="s">
        <v>142</v>
      </c>
      <c r="I201" s="811"/>
      <c r="J201" s="811"/>
      <c r="K201" s="811"/>
      <c r="L201" s="811"/>
      <c r="M201" s="812"/>
      <c r="O201" s="845" t="s">
        <v>142</v>
      </c>
      <c r="P201" s="811"/>
      <c r="Q201" s="811"/>
      <c r="R201" s="811"/>
      <c r="S201" s="811"/>
      <c r="T201" s="812"/>
      <c r="V201" s="228"/>
      <c r="W201" s="3"/>
      <c r="X201" s="119" t="s">
        <v>4</v>
      </c>
      <c r="Y201" s="195">
        <f>IF(($Y200+$Z200)&gt;0,Y200/($Y200+$Z200),0)</f>
        <v>0</v>
      </c>
      <c r="Z201" s="195">
        <f>IF(($Y200+$Z200)&gt;0,Z200/($Y200+$Z200),0)</f>
        <v>0</v>
      </c>
      <c r="AA201" s="196" t="s">
        <v>29</v>
      </c>
      <c r="AB201" s="201"/>
    </row>
    <row r="202" spans="1:28" x14ac:dyDescent="0.25">
      <c r="A202" s="112"/>
      <c r="B202" s="116"/>
      <c r="C202" s="109" t="s">
        <v>1</v>
      </c>
      <c r="D202" s="109" t="s">
        <v>2</v>
      </c>
      <c r="E202" s="109" t="s">
        <v>0</v>
      </c>
      <c r="F202" s="218" t="s">
        <v>3</v>
      </c>
      <c r="G202" s="228"/>
      <c r="H202" s="379"/>
      <c r="I202" s="184"/>
      <c r="J202" s="206"/>
      <c r="K202" s="206"/>
      <c r="L202" s="246"/>
      <c r="M202" s="247"/>
      <c r="O202" s="183"/>
      <c r="P202" s="184"/>
      <c r="Q202" s="206"/>
      <c r="R202" s="206"/>
      <c r="S202" s="246"/>
      <c r="T202" s="247"/>
      <c r="V202" s="228"/>
      <c r="W202" s="3"/>
      <c r="X202" s="116"/>
      <c r="Y202" s="198"/>
      <c r="Z202" s="198"/>
      <c r="AA202" s="281"/>
      <c r="AB202" s="201"/>
    </row>
    <row r="203" spans="1:28" ht="20.399999999999999" x14ac:dyDescent="0.25">
      <c r="A203" s="61">
        <f>+Youth!A58</f>
        <v>38</v>
      </c>
      <c r="B203" s="15" t="str">
        <f>Youth!C58</f>
        <v xml:space="preserve">If yes to #37, was documentation in the participant case file to verify the supportive service provided? (Y, N, X) (Note: X = No supportive service was provided). </v>
      </c>
      <c r="C203" s="117">
        <f>COUNTIF(Youth!E58:BA58, "Y")</f>
        <v>0</v>
      </c>
      <c r="D203" s="117">
        <f>COUNTIF(Youth!E58:BA58, "N")</f>
        <v>0</v>
      </c>
      <c r="E203" s="117">
        <f>COUNTIF(Youth!E58:BB58, "X")</f>
        <v>0</v>
      </c>
      <c r="F203" s="221">
        <f>C203+D203+E203</f>
        <v>0</v>
      </c>
      <c r="G203" s="228"/>
      <c r="H203" s="3"/>
      <c r="I203" s="116"/>
      <c r="J203" s="109" t="s">
        <v>1</v>
      </c>
      <c r="K203" s="109" t="s">
        <v>2</v>
      </c>
      <c r="L203" s="109" t="s">
        <v>3</v>
      </c>
      <c r="M203" s="192"/>
      <c r="O203" s="112"/>
      <c r="P203" s="116"/>
      <c r="Q203" s="109" t="s">
        <v>1</v>
      </c>
      <c r="R203" s="109" t="s">
        <v>2</v>
      </c>
      <c r="S203" s="109" t="s">
        <v>3</v>
      </c>
      <c r="T203" s="192"/>
      <c r="V203" s="228"/>
      <c r="W203" s="3"/>
      <c r="X203" s="116"/>
      <c r="Y203" s="109" t="s">
        <v>1</v>
      </c>
      <c r="Z203" s="109" t="s">
        <v>2</v>
      </c>
      <c r="AA203" s="109" t="s">
        <v>0</v>
      </c>
      <c r="AB203" s="114" t="s">
        <v>3</v>
      </c>
    </row>
    <row r="204" spans="1:28" ht="19.5" customHeight="1" x14ac:dyDescent="0.25">
      <c r="A204" s="112"/>
      <c r="B204" s="119" t="s">
        <v>4</v>
      </c>
      <c r="C204" s="195">
        <f>IF(($C203+$D203)&gt;0,C203/($C203+$D203),0)</f>
        <v>0</v>
      </c>
      <c r="D204" s="195">
        <f>IF(($C203+$D203)&gt;0,D203/($C203+$D203),0)</f>
        <v>0</v>
      </c>
      <c r="E204" s="196" t="s">
        <v>29</v>
      </c>
      <c r="F204" s="220" t="s">
        <v>29</v>
      </c>
      <c r="G204" s="228"/>
      <c r="H204" s="383">
        <f>Adult!A58</f>
        <v>38</v>
      </c>
      <c r="I204" s="15" t="str">
        <f>Adult!C58</f>
        <v xml:space="preserve">Was On-The-Job (OJT), Customized Training (CT) or Incumbent Worker Training (IWT) provided to the participant? (Y, N) (Note: N = Participant did not receive OJT, CT or IWT) (If N, questions 39 through 46 will be X). </v>
      </c>
      <c r="J204" s="117">
        <f>COUNTIF(Adult!E58:BL58, "Y")</f>
        <v>0</v>
      </c>
      <c r="K204" s="117">
        <f>COUNTIF(Adult!E58:BL58, "N")</f>
        <v>0</v>
      </c>
      <c r="L204" s="108">
        <f>J204+K204</f>
        <v>0</v>
      </c>
      <c r="M204" s="192"/>
      <c r="O204" s="66">
        <f>Adult_Spc_Prjt!A58</f>
        <v>38</v>
      </c>
      <c r="P204" s="15" t="str">
        <f>Adult_Spc_Prjt!C58</f>
        <v xml:space="preserve">Was On-The-Job (OJT), Customized Training (CT) or Incumbent Worker Training (IWT) provided to the participant? (Y, N) (Note: N = Participant did not receive OJT, CT or IWT) (If N, questions 39 through 46 will be X). </v>
      </c>
      <c r="Q204" s="117">
        <f>COUNTIF(Adult_Spc_Prjt!E49:X49, "Y")</f>
        <v>0</v>
      </c>
      <c r="R204" s="117">
        <f>COUNTIF(Adult_Spc_Prjt!E49:X49, "N")</f>
        <v>0</v>
      </c>
      <c r="S204" s="108">
        <f>Q204+R204</f>
        <v>0</v>
      </c>
      <c r="T204" s="192"/>
      <c r="V204" s="228"/>
      <c r="W204" s="382">
        <f>Youth_Spc_Prjt!A58</f>
        <v>38</v>
      </c>
      <c r="X204" s="15" t="str">
        <f>Youth_Spc_Prjt!C58</f>
        <v xml:space="preserve">If yes to #37, was documentation in the participant case file to verify the supportive service provided? (Y, N, X) (Note: X = No supportive service was provided). </v>
      </c>
      <c r="Y204" s="117">
        <f>COUNTIF(Youth_Spc_Prjt!E56:X56, "Y")</f>
        <v>0</v>
      </c>
      <c r="Z204" s="117">
        <f>COUNTIF(Youth_Spc_Prjt!E56:X56, "N")</f>
        <v>0</v>
      </c>
      <c r="AA204" s="117">
        <f>COUNTIF(Youth_Spc_Prjt!E56:X56, "X")</f>
        <v>0</v>
      </c>
      <c r="AB204" s="115">
        <f>Y204+Z204+AA204</f>
        <v>0</v>
      </c>
    </row>
    <row r="205" spans="1:28" x14ac:dyDescent="0.25">
      <c r="A205" s="112"/>
      <c r="B205" s="116"/>
      <c r="C205" s="198"/>
      <c r="D205" s="198"/>
      <c r="E205" s="127"/>
      <c r="F205" s="127"/>
      <c r="G205" s="228"/>
      <c r="H205" s="3"/>
      <c r="I205" s="231" t="s">
        <v>4</v>
      </c>
      <c r="J205" s="195">
        <f>IF(($J204+$K204)&gt;0,J204/($J204+$K204),0)</f>
        <v>0</v>
      </c>
      <c r="K205" s="195">
        <f>IF(($J204+$K204)&gt;0,K204/($J204+$K204),0)</f>
        <v>0</v>
      </c>
      <c r="L205" s="196" t="s">
        <v>29</v>
      </c>
      <c r="M205" s="192"/>
      <c r="O205" s="112"/>
      <c r="P205" s="231" t="s">
        <v>4</v>
      </c>
      <c r="Q205" s="195">
        <f>IF(($Q204+$R204)&gt;0,Q204/($Q204+$R204),0)</f>
        <v>0</v>
      </c>
      <c r="R205" s="195">
        <f>IF(($Q204+$R204)&gt;0,R204/($Q204+$R204),0)</f>
        <v>0</v>
      </c>
      <c r="S205" s="196" t="s">
        <v>29</v>
      </c>
      <c r="T205" s="192"/>
      <c r="V205" s="228"/>
      <c r="W205" s="3"/>
      <c r="X205" s="119" t="s">
        <v>4</v>
      </c>
      <c r="Y205" s="195">
        <f>IF(($Y204+$Z204)&gt;0,Y204/($Y204+$Z204),0)</f>
        <v>0</v>
      </c>
      <c r="Z205" s="195">
        <f>IF(($Y204+$Z204)&gt;0,Z204/($Y204+$Z204),0)</f>
        <v>0</v>
      </c>
      <c r="AA205" s="196" t="s">
        <v>29</v>
      </c>
      <c r="AB205" s="204" t="s">
        <v>29</v>
      </c>
    </row>
    <row r="206" spans="1:28" x14ac:dyDescent="0.25">
      <c r="A206" s="112"/>
      <c r="B206" s="116"/>
      <c r="C206" s="109" t="s">
        <v>1</v>
      </c>
      <c r="D206" s="109" t="s">
        <v>2</v>
      </c>
      <c r="E206" s="109" t="s">
        <v>0</v>
      </c>
      <c r="F206" s="218" t="s">
        <v>3</v>
      </c>
      <c r="G206" s="228"/>
      <c r="H206" s="3"/>
      <c r="I206" s="116"/>
      <c r="J206" s="198"/>
      <c r="K206" s="198"/>
      <c r="L206" s="235"/>
      <c r="M206" s="201"/>
      <c r="O206" s="112"/>
      <c r="P206" s="116"/>
      <c r="Q206" s="198"/>
      <c r="R206" s="198"/>
      <c r="S206" s="280"/>
      <c r="T206" s="201"/>
      <c r="V206" s="228"/>
      <c r="W206" s="3"/>
      <c r="X206" s="116"/>
      <c r="Y206" s="198"/>
      <c r="Z206" s="198"/>
      <c r="AA206" s="281"/>
      <c r="AB206" s="201"/>
    </row>
    <row r="207" spans="1:28" ht="20.399999999999999" x14ac:dyDescent="0.25">
      <c r="A207" s="62">
        <f>+Youth!A59</f>
        <v>39</v>
      </c>
      <c r="B207" s="15" t="str">
        <f>Youth!C59</f>
        <v xml:space="preserve">Did the supportive services documented in the case file match the supportive services entered in the State MIS? (Y, N, X)  (Note: X = No supportive service was provided). </v>
      </c>
      <c r="C207" s="117">
        <f>COUNTIF(Youth!E59:BA59, "Y")</f>
        <v>0</v>
      </c>
      <c r="D207" s="117">
        <f>COUNTIF(Youth!E59:BA59, "N")</f>
        <v>0</v>
      </c>
      <c r="E207" s="117">
        <f>COUNTIF(Youth!E59:BB59, "X")</f>
        <v>0</v>
      </c>
      <c r="F207" s="221">
        <f>C207+D207+E207</f>
        <v>0</v>
      </c>
      <c r="G207" s="228"/>
      <c r="H207" s="3"/>
      <c r="I207" s="116"/>
      <c r="J207" s="198"/>
      <c r="K207" s="198"/>
      <c r="L207" s="235"/>
      <c r="M207" s="201"/>
      <c r="O207" s="112"/>
      <c r="P207" s="116"/>
      <c r="Q207" s="198"/>
      <c r="R207" s="198"/>
      <c r="S207" s="280"/>
      <c r="T207" s="201"/>
      <c r="V207" s="228"/>
      <c r="W207" s="3"/>
      <c r="X207" s="116"/>
      <c r="Y207" s="109" t="s">
        <v>1</v>
      </c>
      <c r="Z207" s="109" t="s">
        <v>2</v>
      </c>
      <c r="AA207" s="109" t="s">
        <v>0</v>
      </c>
      <c r="AB207" s="114" t="s">
        <v>3</v>
      </c>
    </row>
    <row r="208" spans="1:28" ht="22.5" customHeight="1" x14ac:dyDescent="0.25">
      <c r="A208" s="112"/>
      <c r="B208" s="119" t="s">
        <v>4</v>
      </c>
      <c r="C208" s="195">
        <f>IF(($C207+$D207)&gt;0,C207/($C207+$D207),0)</f>
        <v>0</v>
      </c>
      <c r="D208" s="195">
        <f>IF(($C207+$D207)&gt;0,D207/($C207+$D207),0)</f>
        <v>0</v>
      </c>
      <c r="E208" s="196" t="s">
        <v>29</v>
      </c>
      <c r="F208" s="220" t="s">
        <v>29</v>
      </c>
      <c r="G208" s="228"/>
      <c r="H208" s="3"/>
      <c r="I208" s="116"/>
      <c r="J208" s="109" t="s">
        <v>136</v>
      </c>
      <c r="K208" s="109" t="s">
        <v>137</v>
      </c>
      <c r="L208" s="109" t="s">
        <v>138</v>
      </c>
      <c r="M208" s="114" t="s">
        <v>0</v>
      </c>
      <c r="O208" s="112"/>
      <c r="P208" s="116"/>
      <c r="Q208" s="109" t="s">
        <v>136</v>
      </c>
      <c r="R208" s="109" t="s">
        <v>137</v>
      </c>
      <c r="S208" s="109" t="s">
        <v>138</v>
      </c>
      <c r="T208" s="114" t="s">
        <v>0</v>
      </c>
      <c r="V208" s="228"/>
      <c r="W208" s="382">
        <f>Youth_Spc_Prjt!A59</f>
        <v>39</v>
      </c>
      <c r="X208" s="15" t="str">
        <f>Youth_Spc_Prjt!C59</f>
        <v xml:space="preserve">Did the supportive services documented in the case file match the supportive services entered in the State MIS? (Y, N, X)  (Note: X = No supportive service was provided). </v>
      </c>
      <c r="Y208" s="117">
        <f>COUNTIF(Youth_Spc_Prjt!E57:X57, "Y")</f>
        <v>0</v>
      </c>
      <c r="Z208" s="117">
        <f>COUNTIF(Youth_Spc_Prjt!E57:X57, "N")</f>
        <v>0</v>
      </c>
      <c r="AA208" s="117">
        <f>COUNTIF(Youth_Spc_Prjt!E57:X57, "X")</f>
        <v>0</v>
      </c>
      <c r="AB208" s="115">
        <f>Y208+Z208+AA208</f>
        <v>0</v>
      </c>
    </row>
    <row r="209" spans="1:28" x14ac:dyDescent="0.25">
      <c r="A209" s="112"/>
      <c r="B209" s="116"/>
      <c r="C209" s="198"/>
      <c r="D209" s="198"/>
      <c r="E209" s="127"/>
      <c r="F209" s="127"/>
      <c r="G209" s="228"/>
      <c r="H209" s="381">
        <f>Adult!A59</f>
        <v>39</v>
      </c>
      <c r="I209" s="15" t="str">
        <f>Adult!C59</f>
        <v xml:space="preserve">If yes to #38, indicate the type of training provided (OJT, CT or IWT).  </v>
      </c>
      <c r="J209" s="117">
        <f>COUNTIF(Adult!E59:BL59, "OJT")</f>
        <v>0</v>
      </c>
      <c r="K209" s="117">
        <f>COUNTIF(Adult!E59:BL59, "CT")</f>
        <v>0</v>
      </c>
      <c r="L209" s="117">
        <f>COUNTIF(Adult!E59:BL59, "IWT")</f>
        <v>0</v>
      </c>
      <c r="M209" s="118">
        <f>COUNTIF(Adult!E59:BL59, "X")</f>
        <v>0</v>
      </c>
      <c r="O209" s="65">
        <f>Adult_Spc_Prjt!A59</f>
        <v>39</v>
      </c>
      <c r="P209" s="15" t="str">
        <f>Adult_Spc_Prjt!C59</f>
        <v xml:space="preserve">If yes to #38, indicate the type of training provided (OJT, CT or IWT).  </v>
      </c>
      <c r="Q209" s="117">
        <f>COUNTIF(Adult_Spc_Prjt!E50:X50, "OJT")</f>
        <v>0</v>
      </c>
      <c r="R209" s="117">
        <f>COUNTIF(Adult_Spc_Prjt!E50:X50, "CT")</f>
        <v>0</v>
      </c>
      <c r="S209" s="117">
        <f>COUNTIF(Adult_Spc_Prjt!E50:X50, "IWT")</f>
        <v>0</v>
      </c>
      <c r="T209" s="117">
        <f>COUNTIF(Adult_Spc_Prjt!F50:X50, "X")</f>
        <v>0</v>
      </c>
      <c r="V209" s="228"/>
      <c r="W209" s="3"/>
      <c r="X209" s="119" t="s">
        <v>4</v>
      </c>
      <c r="Y209" s="195">
        <f>IF(($Y208+$Z208)&gt;0,Y208/($Y208+$Z208),0)</f>
        <v>0</v>
      </c>
      <c r="Z209" s="195">
        <f>IF(($Y208+$Z208)&gt;0,Z208/($Y208+$Z208),0)</f>
        <v>0</v>
      </c>
      <c r="AA209" s="196" t="s">
        <v>29</v>
      </c>
      <c r="AB209" s="204" t="s">
        <v>29</v>
      </c>
    </row>
    <row r="210" spans="1:28" x14ac:dyDescent="0.25">
      <c r="A210" s="112"/>
      <c r="B210" s="116"/>
      <c r="C210" s="109" t="s">
        <v>1</v>
      </c>
      <c r="D210" s="109" t="s">
        <v>2</v>
      </c>
      <c r="E210" s="109" t="s">
        <v>0</v>
      </c>
      <c r="F210" s="218" t="s">
        <v>3</v>
      </c>
      <c r="G210" s="228"/>
      <c r="H210" s="3"/>
      <c r="I210" s="119" t="s">
        <v>4</v>
      </c>
      <c r="J210" s="251" t="e">
        <f>J209/(N179-M209)</f>
        <v>#DIV/0!</v>
      </c>
      <c r="K210" s="251" t="e">
        <f>K209/(N179-L209)</f>
        <v>#DIV/0!</v>
      </c>
      <c r="L210" s="251" t="e">
        <f>L209/(N179-L209)</f>
        <v>#DIV/0!</v>
      </c>
      <c r="M210" s="204"/>
      <c r="O210" s="112"/>
      <c r="P210" s="119" t="s">
        <v>4</v>
      </c>
      <c r="Q210" s="195">
        <f>IF(($Q209+$R209)&gt;0,Q209/($Q209+$R209),0)</f>
        <v>0</v>
      </c>
      <c r="R210" s="195">
        <f>IF(($Q209+$R209)&gt;0,R209/($Q209+$R209),0)</f>
        <v>0</v>
      </c>
      <c r="S210" s="251" t="e">
        <f>S209/(U179-S209)</f>
        <v>#DIV/0!</v>
      </c>
      <c r="T210" s="204"/>
      <c r="V210" s="228"/>
      <c r="W210" s="3"/>
      <c r="X210" s="116"/>
      <c r="Y210" s="198"/>
      <c r="Z210" s="198"/>
      <c r="AA210" s="281"/>
      <c r="AB210" s="201"/>
    </row>
    <row r="211" spans="1:28" ht="20.399999999999999" x14ac:dyDescent="0.25">
      <c r="A211" s="62">
        <f>+Youth!A60</f>
        <v>40</v>
      </c>
      <c r="B211" s="15" t="str">
        <f>Youth!C60</f>
        <v xml:space="preserve">If yes to #39, was documentation in the case file to show that the supportive services were issued in accordance with local, state and federal policy? (Y, N, X) (Note: X = No supportive service was provided). </v>
      </c>
      <c r="C211" s="117">
        <f>COUNTIF(Youth!E60:BA60, "Y")</f>
        <v>0</v>
      </c>
      <c r="D211" s="117">
        <f>COUNTIF(Youth!E60:BA60, "N")</f>
        <v>0</v>
      </c>
      <c r="E211" s="117">
        <f>COUNTIF(Youth!E60:BB60, "X")</f>
        <v>0</v>
      </c>
      <c r="F211" s="221">
        <f>C211+D211+E211</f>
        <v>0</v>
      </c>
      <c r="G211" s="228"/>
      <c r="H211" s="3"/>
      <c r="I211" s="116"/>
      <c r="J211" s="198"/>
      <c r="K211" s="198"/>
      <c r="L211" s="235"/>
      <c r="M211" s="201"/>
      <c r="O211" s="112"/>
      <c r="P211" s="116"/>
      <c r="Q211" s="198"/>
      <c r="R211" s="198"/>
      <c r="S211" s="280"/>
      <c r="T211" s="201"/>
      <c r="V211" s="228"/>
      <c r="W211" s="3"/>
      <c r="X211" s="116"/>
      <c r="Y211" s="109" t="s">
        <v>1</v>
      </c>
      <c r="Z211" s="109" t="s">
        <v>2</v>
      </c>
      <c r="AA211" s="109" t="s">
        <v>0</v>
      </c>
      <c r="AB211" s="114" t="s">
        <v>3</v>
      </c>
    </row>
    <row r="212" spans="1:28" ht="20.399999999999999" x14ac:dyDescent="0.25">
      <c r="A212" s="112"/>
      <c r="B212" s="119" t="s">
        <v>4</v>
      </c>
      <c r="C212" s="195">
        <f>IF(($C211+$D211)&gt;0,C211/($C211+$D211),0)</f>
        <v>0</v>
      </c>
      <c r="D212" s="195">
        <f>IF(($C211+$D211)&gt;0,D211/($C211+$D211),0)</f>
        <v>0</v>
      </c>
      <c r="E212" s="196" t="s">
        <v>29</v>
      </c>
      <c r="F212" s="220" t="s">
        <v>29</v>
      </c>
      <c r="G212" s="228"/>
      <c r="H212" s="3"/>
      <c r="I212" s="116"/>
      <c r="J212" s="109" t="s">
        <v>1</v>
      </c>
      <c r="K212" s="109" t="s">
        <v>2</v>
      </c>
      <c r="L212" s="109" t="s">
        <v>0</v>
      </c>
      <c r="M212" s="114" t="s">
        <v>3</v>
      </c>
      <c r="O212" s="112"/>
      <c r="P212" s="116"/>
      <c r="Q212" s="109" t="s">
        <v>1</v>
      </c>
      <c r="R212" s="109" t="s">
        <v>2</v>
      </c>
      <c r="S212" s="109" t="s">
        <v>0</v>
      </c>
      <c r="T212" s="114" t="s">
        <v>3</v>
      </c>
      <c r="V212" s="228"/>
      <c r="W212" s="382">
        <f>Youth_Spc_Prjt!A60</f>
        <v>40</v>
      </c>
      <c r="X212" s="15" t="str">
        <f>Youth_Spc_Prjt!C60</f>
        <v xml:space="preserve">If yes to #39, was documentation in the case file to show that the supportive services were issued in accordance with local, state and federal policy? (Y, N, X) (Note: X = No supportive service was provided). </v>
      </c>
      <c r="Y212" s="117">
        <f>COUNTIF(Youth_Spc_Prjt!E58:X58, "Y")</f>
        <v>0</v>
      </c>
      <c r="Z212" s="117">
        <f>COUNTIF(Youth_Spc_Prjt!E58:X58, "N")</f>
        <v>0</v>
      </c>
      <c r="AA212" s="117">
        <f>COUNTIF(Youth_Spc_Prjt!E58:X58, "X")</f>
        <v>0</v>
      </c>
      <c r="AB212" s="115">
        <f>Y212+Z212+AA212</f>
        <v>0</v>
      </c>
    </row>
    <row r="213" spans="1:28" ht="31.2" thickBot="1" x14ac:dyDescent="0.3">
      <c r="A213" s="112"/>
      <c r="B213" s="116"/>
      <c r="C213" s="116"/>
      <c r="D213" s="116"/>
      <c r="E213" s="116"/>
      <c r="F213" s="116"/>
      <c r="G213" s="228"/>
      <c r="H213" s="377">
        <f>Adult!A60</f>
        <v>40</v>
      </c>
      <c r="I213" s="15" t="str">
        <f>Adult!C60</f>
        <v xml:space="preserve">If IWT, was there documentation of an established employment history with the employer of six months or more or was the participant part of a training group where the majority of the group meet the six months requirement? (Y, N, X)   (Note: X = Participant did not receive an IWT activity). </v>
      </c>
      <c r="J213" s="117">
        <f>COUNTIF(Adult!E60:BL60, "Y")</f>
        <v>0</v>
      </c>
      <c r="K213" s="117">
        <f>COUNTIF(Adult!E60:BL60, "N")</f>
        <v>0</v>
      </c>
      <c r="L213" s="117">
        <f>COUNTIF(Adult!E60:BL60, "X")</f>
        <v>0</v>
      </c>
      <c r="M213" s="115">
        <f>J213+K213+L213</f>
        <v>0</v>
      </c>
      <c r="O213" s="61">
        <f>Adult_Spc_Prjt!A60</f>
        <v>40</v>
      </c>
      <c r="P213" s="15" t="str">
        <f>Adult_Spc_Prjt!C60</f>
        <v xml:space="preserve">If IWT, was there documentation of an established employment history with the employer of six months or more or was the participant part of a training group where the majority of the group meet the six months requirement? (Y, N, X)   (Note: X = Participant did not receive an IWT activity). </v>
      </c>
      <c r="Q213" s="117">
        <f>COUNTIF(Adult_Spc_Prjt!E51:X51, "Y")</f>
        <v>0</v>
      </c>
      <c r="R213" s="117">
        <f>COUNTIF(Adult_Spc_Prjt!E51:X51, "N")</f>
        <v>0</v>
      </c>
      <c r="S213" s="117">
        <f>COUNTIF(Adult_Spc_Prjt!E51:X51, "X")</f>
        <v>0</v>
      </c>
      <c r="T213" s="115">
        <f>Q213+R213+S213</f>
        <v>0</v>
      </c>
      <c r="V213" s="228"/>
      <c r="W213" s="3"/>
      <c r="X213" s="119" t="s">
        <v>4</v>
      </c>
      <c r="Y213" s="195">
        <f>IF(($Y212+$Z212)&gt;0,Y212/($Y212+$Z212),0)</f>
        <v>0</v>
      </c>
      <c r="Z213" s="195">
        <f>IF(($Y212+$Z212)&gt;0,Z212/($Y212+$Z212),0)</f>
        <v>0</v>
      </c>
      <c r="AA213" s="196" t="s">
        <v>29</v>
      </c>
      <c r="AB213" s="204" t="s">
        <v>29</v>
      </c>
    </row>
    <row r="214" spans="1:28" ht="13.8" thickBot="1" x14ac:dyDescent="0.3">
      <c r="A214" s="833" t="s">
        <v>9</v>
      </c>
      <c r="B214" s="808"/>
      <c r="C214" s="808"/>
      <c r="D214" s="808"/>
      <c r="E214" s="808"/>
      <c r="F214" s="808"/>
      <c r="G214" s="228"/>
      <c r="H214" s="3"/>
      <c r="I214" s="119" t="s">
        <v>4</v>
      </c>
      <c r="J214" s="195">
        <f>IF(($J213+$K213)&gt;0,J213/($J213+$K213),0)</f>
        <v>0</v>
      </c>
      <c r="K214" s="195">
        <f>IF(($J213+$K213)&gt;0,K213/($J213+$K213),0)</f>
        <v>0</v>
      </c>
      <c r="L214" s="196" t="s">
        <v>29</v>
      </c>
      <c r="M214" s="204" t="s">
        <v>29</v>
      </c>
      <c r="O214" s="112"/>
      <c r="P214" s="119" t="s">
        <v>4</v>
      </c>
      <c r="Q214" s="195">
        <f>IF(($Q213+$R213)&gt;0,Q213/($Q213+$R213),0)</f>
        <v>0</v>
      </c>
      <c r="R214" s="195">
        <f>IF(($Q213+$R213)&gt;0,R213/($Q213+$R213),0)</f>
        <v>0</v>
      </c>
      <c r="S214" s="196" t="s">
        <v>29</v>
      </c>
      <c r="T214" s="204" t="s">
        <v>29</v>
      </c>
      <c r="V214" s="228"/>
      <c r="W214" s="3"/>
      <c r="X214" s="116"/>
      <c r="Y214" s="116"/>
      <c r="Z214" s="116"/>
      <c r="AA214" s="116"/>
      <c r="AB214" s="215"/>
    </row>
    <row r="215" spans="1:28" ht="28.5" customHeight="1" thickBot="1" x14ac:dyDescent="0.3">
      <c r="A215" s="112"/>
      <c r="B215" s="116"/>
      <c r="C215" s="198"/>
      <c r="D215" s="198"/>
      <c r="E215" s="198"/>
      <c r="F215" s="198"/>
      <c r="G215" s="228"/>
      <c r="H215" s="3"/>
      <c r="I215" s="116"/>
      <c r="J215" s="198"/>
      <c r="K215" s="198"/>
      <c r="L215" s="235"/>
      <c r="M215" s="201"/>
      <c r="O215" s="112"/>
      <c r="P215" s="116"/>
      <c r="Q215" s="198"/>
      <c r="R215" s="198"/>
      <c r="S215" s="280"/>
      <c r="T215" s="201"/>
      <c r="V215" s="228"/>
      <c r="W215" s="808" t="s">
        <v>9</v>
      </c>
      <c r="X215" s="808"/>
      <c r="Y215" s="808"/>
      <c r="Z215" s="808"/>
      <c r="AA215" s="808"/>
      <c r="AB215" s="809"/>
    </row>
    <row r="216" spans="1:28" x14ac:dyDescent="0.25">
      <c r="A216" s="112"/>
      <c r="B216" s="116"/>
      <c r="C216" s="109" t="s">
        <v>1</v>
      </c>
      <c r="D216" s="109" t="s">
        <v>2</v>
      </c>
      <c r="E216" s="109" t="s">
        <v>3</v>
      </c>
      <c r="F216" s="198"/>
      <c r="G216" s="228"/>
      <c r="H216" s="3"/>
      <c r="I216" s="116"/>
      <c r="J216" s="109" t="s">
        <v>1</v>
      </c>
      <c r="K216" s="109" t="s">
        <v>2</v>
      </c>
      <c r="L216" s="109" t="s">
        <v>0</v>
      </c>
      <c r="M216" s="114" t="s">
        <v>3</v>
      </c>
      <c r="O216" s="112"/>
      <c r="P216" s="116"/>
      <c r="Q216" s="109" t="s">
        <v>1</v>
      </c>
      <c r="R216" s="109" t="s">
        <v>2</v>
      </c>
      <c r="S216" s="109" t="s">
        <v>0</v>
      </c>
      <c r="T216" s="114" t="s">
        <v>3</v>
      </c>
      <c r="V216" s="228"/>
      <c r="W216" s="3"/>
      <c r="X216" s="116"/>
      <c r="Y216" s="198"/>
      <c r="Z216" s="198"/>
      <c r="AA216" s="198"/>
      <c r="AB216" s="203"/>
    </row>
    <row r="217" spans="1:28" ht="24" customHeight="1" x14ac:dyDescent="0.25">
      <c r="A217" s="65">
        <f>+Youth!A62</f>
        <v>41</v>
      </c>
      <c r="B217" s="18" t="str">
        <f>Youth!C62</f>
        <v xml:space="preserve">Was a credential attainment entered in the State MIS? (Y, N). (Note: N = Participant did not receive a credential). (If X, questions 42 and 43 will be X). </v>
      </c>
      <c r="C217" s="117">
        <f>COUNTIF(Youth!E62:BA62, "Y")</f>
        <v>0</v>
      </c>
      <c r="D217" s="117">
        <f>COUNTIF(Youth!E62:BA62, "N")</f>
        <v>0</v>
      </c>
      <c r="E217" s="108">
        <f>C217+D217</f>
        <v>0</v>
      </c>
      <c r="F217" s="198"/>
      <c r="G217" s="228"/>
      <c r="H217" s="377">
        <f>Adult!A61</f>
        <v>41</v>
      </c>
      <c r="I217" s="15" t="str">
        <f>Adult!C61</f>
        <v>Was an OJT, CT or IWT agreement executed between the employer or a RA program sponsor and the Region for the participant's training position? (Y, N, X)   (Note: X = Participant did not receive OJT, CT or IWT activity). (Note: An agreement between the registered apprenticeship program sponsor and the region can only be executed  if the participant was placed in a RA program).</v>
      </c>
      <c r="J217" s="117">
        <f>COUNTIF(Adult!E61:BL61, "Y")</f>
        <v>0</v>
      </c>
      <c r="K217" s="117">
        <f>COUNTIF(Adult!E61:BL61, "N")</f>
        <v>0</v>
      </c>
      <c r="L217" s="117">
        <f>COUNTIF(Adult!E61:BL61, "X")</f>
        <v>0</v>
      </c>
      <c r="M217" s="115">
        <f>J217+K217+L217</f>
        <v>0</v>
      </c>
      <c r="O217" s="61">
        <f>Adult_Spc_Prjt!A61</f>
        <v>41</v>
      </c>
      <c r="P217" s="15" t="str">
        <f>Adult_Spc_Prjt!C61</f>
        <v>Was an OJT, CT or IWT agreement executed between the employer or a RA program sponsor and the Region for the participant's training position? (Y, N, X)   (Note: X = Participant did not receive OJT, CT or IWT activity). (Note: An agreement between the registered apprenticeship program sponsor and the region can only be executed  if the participant was placed in a RA program).</v>
      </c>
      <c r="Q217" s="117">
        <f>COUNTIF(Adult_Spc_Prjt!E52:X52, "Y")</f>
        <v>0</v>
      </c>
      <c r="R217" s="117">
        <f>COUNTIF(Adult_Spc_Prjt!E52:X52, "N")</f>
        <v>0</v>
      </c>
      <c r="S217" s="117">
        <f>COUNTIF(Adult_Spc_Prjt!E52:X52, "X")</f>
        <v>0</v>
      </c>
      <c r="T217" s="115">
        <f>Q217+R217+S217</f>
        <v>0</v>
      </c>
      <c r="V217" s="228"/>
      <c r="W217" s="3"/>
      <c r="X217" s="116"/>
      <c r="Y217" s="109" t="s">
        <v>1</v>
      </c>
      <c r="Z217" s="109" t="s">
        <v>2</v>
      </c>
      <c r="AA217" s="109" t="s">
        <v>3</v>
      </c>
      <c r="AB217" s="203"/>
    </row>
    <row r="218" spans="1:28" ht="20.399999999999999" x14ac:dyDescent="0.25">
      <c r="A218" s="112"/>
      <c r="B218" s="119" t="s">
        <v>4</v>
      </c>
      <c r="C218" s="195">
        <f>IF(($C217+$D217)&gt;0,C217/($C217+$D217),0)</f>
        <v>0</v>
      </c>
      <c r="D218" s="195">
        <f>IF(($C217+$D217)&gt;0,D217/($C217+$D217),0)</f>
        <v>0</v>
      </c>
      <c r="E218" s="196" t="s">
        <v>29</v>
      </c>
      <c r="F218" s="198"/>
      <c r="G218" s="228"/>
      <c r="H218" s="3"/>
      <c r="I218" s="119" t="s">
        <v>4</v>
      </c>
      <c r="J218" s="195">
        <f>IF(($J217+$K217)&gt;0,J217/($J217+$K217),0)</f>
        <v>0</v>
      </c>
      <c r="K218" s="195">
        <f>IF(($J217+$K217)&gt;0,K217/($J217+$K217),0)</f>
        <v>0</v>
      </c>
      <c r="L218" s="196" t="s">
        <v>29</v>
      </c>
      <c r="M218" s="204" t="s">
        <v>29</v>
      </c>
      <c r="O218" s="112"/>
      <c r="P218" s="119" t="s">
        <v>4</v>
      </c>
      <c r="Q218" s="195">
        <f>IF(($Q217+$R217)&gt;0,Q217/($Q217+$R217),0)</f>
        <v>0</v>
      </c>
      <c r="R218" s="195">
        <f>IF(($Q217+$R217)&gt;0,R217/($Q217+$R217),0)</f>
        <v>0</v>
      </c>
      <c r="S218" s="196" t="s">
        <v>29</v>
      </c>
      <c r="T218" s="204" t="s">
        <v>29</v>
      </c>
      <c r="V218" s="228"/>
      <c r="W218" s="381">
        <f>Youth_Spc_Prjt!A62</f>
        <v>41</v>
      </c>
      <c r="X218" s="18" t="str">
        <f>Youth_Spc_Prjt!C62</f>
        <v xml:space="preserve">Was a credential attainment entered in the State MIS? (Y, N). (Note: N = Participant did not receive a credential). (If X, questions 42 and 43 will be X). </v>
      </c>
      <c r="Y218" s="117">
        <f>COUNTIF(Youth_Spc_Prjt!E60:X60, "Y")</f>
        <v>0</v>
      </c>
      <c r="Z218" s="117">
        <f>COUNTIF(Youth_Spc_Prjt!E60:X60, "N")</f>
        <v>0</v>
      </c>
      <c r="AA218" s="108">
        <f>Y218+Z218</f>
        <v>0</v>
      </c>
      <c r="AB218" s="203"/>
    </row>
    <row r="219" spans="1:28" x14ac:dyDescent="0.25">
      <c r="A219" s="112"/>
      <c r="B219" s="116"/>
      <c r="C219" s="198"/>
      <c r="D219" s="198"/>
      <c r="E219" s="198"/>
      <c r="F219" s="198"/>
      <c r="G219" s="228"/>
      <c r="H219" s="3"/>
      <c r="I219" s="116"/>
      <c r="J219" s="198"/>
      <c r="K219" s="198"/>
      <c r="L219" s="235"/>
      <c r="M219" s="201"/>
      <c r="O219" s="112"/>
      <c r="P219" s="116"/>
      <c r="Q219" s="198"/>
      <c r="R219" s="198"/>
      <c r="S219" s="280"/>
      <c r="T219" s="201"/>
      <c r="V219" s="228"/>
      <c r="W219" s="3"/>
      <c r="X219" s="119" t="s">
        <v>4</v>
      </c>
      <c r="Y219" s="195">
        <f>IF(($Y218+$Z218)&gt;0,Y218/($Y218+$Z218),0)</f>
        <v>0</v>
      </c>
      <c r="Z219" s="195">
        <f>IF(($Y218+$Z218)&gt;0,Z218/($Y218+$Z218),0)</f>
        <v>0</v>
      </c>
      <c r="AA219" s="196" t="s">
        <v>29</v>
      </c>
      <c r="AB219" s="203"/>
    </row>
    <row r="220" spans="1:28" x14ac:dyDescent="0.25">
      <c r="A220" s="112"/>
      <c r="B220" s="116"/>
      <c r="C220" s="109" t="s">
        <v>1</v>
      </c>
      <c r="D220" s="109" t="s">
        <v>2</v>
      </c>
      <c r="E220" s="109" t="s">
        <v>0</v>
      </c>
      <c r="F220" s="218" t="s">
        <v>3</v>
      </c>
      <c r="G220" s="228"/>
      <c r="H220" s="3"/>
      <c r="I220" s="116"/>
      <c r="J220" s="109" t="s">
        <v>1</v>
      </c>
      <c r="K220" s="109" t="s">
        <v>2</v>
      </c>
      <c r="L220" s="109" t="s">
        <v>0</v>
      </c>
      <c r="M220" s="114" t="s">
        <v>3</v>
      </c>
      <c r="O220" s="112"/>
      <c r="P220" s="116"/>
      <c r="Q220" s="109" t="s">
        <v>1</v>
      </c>
      <c r="R220" s="109" t="s">
        <v>2</v>
      </c>
      <c r="S220" s="109" t="s">
        <v>0</v>
      </c>
      <c r="T220" s="114" t="s">
        <v>3</v>
      </c>
      <c r="V220" s="228"/>
      <c r="W220" s="3"/>
      <c r="X220" s="116"/>
      <c r="Y220" s="198"/>
      <c r="Z220" s="198"/>
      <c r="AA220" s="198"/>
      <c r="AB220" s="203"/>
    </row>
    <row r="221" spans="1:28" ht="20.399999999999999" x14ac:dyDescent="0.25">
      <c r="A221" s="61">
        <f>+Youth!A63</f>
        <v>42</v>
      </c>
      <c r="B221" s="15" t="str">
        <f>Youth!C63</f>
        <v>If yes to #41, was documentation in the participant's case file to support the credential? (Y, N, X) (Note: X = no credential entered in MIS).</v>
      </c>
      <c r="C221" s="117">
        <f>COUNTIF(Youth!E63:BA63, "Y")</f>
        <v>0</v>
      </c>
      <c r="D221" s="117">
        <f>COUNTIF(Youth!E63:BA63, "N")</f>
        <v>0</v>
      </c>
      <c r="E221" s="117">
        <f>COUNTIF(Youth!E63:BB63, "X")</f>
        <v>0</v>
      </c>
      <c r="F221" s="221">
        <f>C221+D221+E221</f>
        <v>0</v>
      </c>
      <c r="G221" s="228"/>
      <c r="H221" s="377">
        <f>Adult!A62</f>
        <v>42</v>
      </c>
      <c r="I221" s="15" t="str">
        <f>Adult!C62</f>
        <v xml:space="preserve">Is documentation in the case file of the referral to the OJT employer? (Y, N, X) (Note: X = Participant did not receive OJT) (Note: Question not applicable to CT or IWT).  </v>
      </c>
      <c r="J221" s="117">
        <f>COUNTIF(Adult!E62:BL62, "Y")</f>
        <v>0</v>
      </c>
      <c r="K221" s="117">
        <f>COUNTIF(Adult!E62:BL62, "N")</f>
        <v>0</v>
      </c>
      <c r="L221" s="117">
        <f>COUNTIF(Adult!E62:BL62, "X")</f>
        <v>0</v>
      </c>
      <c r="M221" s="115">
        <f>J221+K221+L221</f>
        <v>0</v>
      </c>
      <c r="O221" s="61">
        <f>Adult_Spc_Prjt!A62</f>
        <v>42</v>
      </c>
      <c r="P221" s="15" t="str">
        <f>Adult_Spc_Prjt!C62</f>
        <v xml:space="preserve">Is documentation in the case file of the referral to the OJT employer? (Y, N, X) (Note: X = Participant did not receive OJT) (Note: Question not applicable to CT or IWT).  </v>
      </c>
      <c r="Q221" s="117">
        <f>COUNTIF(Adult_Spc_Prjt!E53:X53, "Y")</f>
        <v>0</v>
      </c>
      <c r="R221" s="117">
        <f>COUNTIF(Adult_Spc_Prjt!E53:X53, "N")</f>
        <v>0</v>
      </c>
      <c r="S221" s="117">
        <f>COUNTIF(Adult_Spc_Prjt!E53:X53, "X")</f>
        <v>0</v>
      </c>
      <c r="T221" s="115">
        <f>Q221+R221+S221</f>
        <v>0</v>
      </c>
      <c r="V221" s="228"/>
      <c r="W221" s="3"/>
      <c r="X221" s="116"/>
      <c r="Y221" s="109" t="s">
        <v>1</v>
      </c>
      <c r="Z221" s="109" t="s">
        <v>2</v>
      </c>
      <c r="AA221" s="109" t="s">
        <v>0</v>
      </c>
      <c r="AB221" s="114" t="s">
        <v>3</v>
      </c>
    </row>
    <row r="222" spans="1:28" ht="20.399999999999999" x14ac:dyDescent="0.25">
      <c r="A222" s="112"/>
      <c r="B222" s="119" t="s">
        <v>4</v>
      </c>
      <c r="C222" s="195">
        <f>IF(($C221+$D221)&gt;0,C221/($C221+$D221),0)</f>
        <v>0</v>
      </c>
      <c r="D222" s="195">
        <f>IF(($C221+$D221)&gt;0,D221/($C221+$D221),0)</f>
        <v>0</v>
      </c>
      <c r="E222" s="196" t="s">
        <v>29</v>
      </c>
      <c r="F222" s="220" t="s">
        <v>29</v>
      </c>
      <c r="G222" s="229"/>
      <c r="H222" s="3"/>
      <c r="I222" s="119" t="s">
        <v>4</v>
      </c>
      <c r="J222" s="195">
        <f>IF(($J221+$K221)&gt;0,J221/($J221+$K221),0)</f>
        <v>0</v>
      </c>
      <c r="K222" s="195">
        <f>IF(($J221+$K221)&gt;0,K221/($J221+$K221),0)</f>
        <v>0</v>
      </c>
      <c r="L222" s="196" t="s">
        <v>29</v>
      </c>
      <c r="M222" s="204" t="s">
        <v>29</v>
      </c>
      <c r="O222" s="112"/>
      <c r="P222" s="119" t="s">
        <v>4</v>
      </c>
      <c r="Q222" s="195">
        <f>IF(($Q221+$R221)&gt;0,Q221/($Q221+$R221),0)</f>
        <v>0</v>
      </c>
      <c r="R222" s="195">
        <f>IF(($Q221+$R221)&gt;0,R221/($Q221+$R221),0)</f>
        <v>0</v>
      </c>
      <c r="S222" s="196" t="s">
        <v>29</v>
      </c>
      <c r="T222" s="204" t="s">
        <v>29</v>
      </c>
      <c r="V222" s="228"/>
      <c r="W222" s="377">
        <f>Youth_Spc_Prjt!A63</f>
        <v>42</v>
      </c>
      <c r="X222" s="15" t="str">
        <f>Youth_Spc_Prjt!C63</f>
        <v>If yes to #41, was documentation in the participant's case file to support the credential? (Y, N, X) (Note: X = no credential entered in MIS).</v>
      </c>
      <c r="Y222" s="117">
        <f>COUNTIF(Youth_Spc_Prjt!E61:X61, "Y")</f>
        <v>0</v>
      </c>
      <c r="Z222" s="117">
        <f>COUNTIF(Youth_Spc_Prjt!E61:X61, "N")</f>
        <v>0</v>
      </c>
      <c r="AA222" s="117">
        <f>COUNTIF(Youth_Spc_Prjt!E61:X61, "X")</f>
        <v>0</v>
      </c>
      <c r="AB222" s="115">
        <f>Y222+Z222+AA222</f>
        <v>0</v>
      </c>
    </row>
    <row r="223" spans="1:28" ht="13.2" x14ac:dyDescent="0.25">
      <c r="A223" s="112"/>
      <c r="B223" s="116"/>
      <c r="C223" s="198"/>
      <c r="D223" s="198"/>
      <c r="E223" s="127"/>
      <c r="F223" s="127"/>
      <c r="G223" s="229"/>
      <c r="H223" s="3"/>
      <c r="I223" s="116"/>
      <c r="J223" s="235"/>
      <c r="K223" s="235"/>
      <c r="L223" s="235"/>
      <c r="M223" s="201"/>
      <c r="O223" s="112"/>
      <c r="P223" s="116"/>
      <c r="Q223" s="280"/>
      <c r="R223" s="280"/>
      <c r="S223" s="280"/>
      <c r="T223" s="201"/>
      <c r="V223" s="228"/>
      <c r="W223" s="3"/>
      <c r="X223" s="119" t="s">
        <v>4</v>
      </c>
      <c r="Y223" s="195">
        <f>IF(($Y222+$Z222)&gt;0,Y222/($Y222+$Z222),0)</f>
        <v>0</v>
      </c>
      <c r="Z223" s="195">
        <f>IF(($Y222+$Z222)&gt;0,Z222/($Y222+$Z222),0)</f>
        <v>0</v>
      </c>
      <c r="AA223" s="196" t="s">
        <v>29</v>
      </c>
      <c r="AB223" s="204" t="s">
        <v>29</v>
      </c>
    </row>
    <row r="224" spans="1:28" x14ac:dyDescent="0.25">
      <c r="A224" s="112"/>
      <c r="B224" s="116"/>
      <c r="C224" s="198"/>
      <c r="D224" s="198"/>
      <c r="E224" s="127"/>
      <c r="F224" s="127"/>
      <c r="G224" s="228"/>
      <c r="H224" s="3"/>
      <c r="I224" s="116"/>
      <c r="J224" s="198"/>
      <c r="K224" s="198"/>
      <c r="L224" s="235"/>
      <c r="M224" s="201"/>
      <c r="O224" s="112"/>
      <c r="P224" s="116"/>
      <c r="Q224" s="198"/>
      <c r="R224" s="198"/>
      <c r="S224" s="280"/>
      <c r="T224" s="201"/>
      <c r="V224" s="228"/>
      <c r="W224" s="3"/>
      <c r="X224" s="116"/>
      <c r="Y224" s="198"/>
      <c r="Z224" s="198"/>
      <c r="AA224" s="281"/>
      <c r="AB224" s="201"/>
    </row>
    <row r="225" spans="1:28" ht="12" customHeight="1" x14ac:dyDescent="0.25">
      <c r="A225" s="112"/>
      <c r="B225" s="116"/>
      <c r="C225" s="109" t="s">
        <v>1</v>
      </c>
      <c r="D225" s="109" t="s">
        <v>2</v>
      </c>
      <c r="E225" s="109" t="s">
        <v>0</v>
      </c>
      <c r="F225" s="218" t="s">
        <v>3</v>
      </c>
      <c r="G225" s="228"/>
      <c r="H225" s="3"/>
      <c r="I225" s="116"/>
      <c r="J225" s="109" t="s">
        <v>1</v>
      </c>
      <c r="K225" s="109" t="s">
        <v>2</v>
      </c>
      <c r="L225" s="109" t="s">
        <v>0</v>
      </c>
      <c r="M225" s="114" t="s">
        <v>3</v>
      </c>
      <c r="O225" s="112"/>
      <c r="P225" s="116"/>
      <c r="Q225" s="109" t="s">
        <v>1</v>
      </c>
      <c r="R225" s="109" t="s">
        <v>2</v>
      </c>
      <c r="S225" s="109" t="s">
        <v>0</v>
      </c>
      <c r="T225" s="114" t="s">
        <v>3</v>
      </c>
      <c r="V225" s="228"/>
      <c r="W225" s="3"/>
      <c r="X225" s="116"/>
      <c r="Y225" s="198"/>
      <c r="Z225" s="198"/>
      <c r="AA225" s="281"/>
      <c r="AB225" s="201"/>
    </row>
    <row r="226" spans="1:28" ht="20.399999999999999" x14ac:dyDescent="0.25">
      <c r="A226" s="62">
        <f>+Youth!A64</f>
        <v>43</v>
      </c>
      <c r="B226" s="15" t="str">
        <f>Youth!C64</f>
        <v xml:space="preserve">If yes to #42, did the credential attainment date and type match the credential attainment information entered in the MIS? (Y, N, X). </v>
      </c>
      <c r="C226" s="117">
        <f>COUNTIF(Youth!E64:BA64, "Y")</f>
        <v>0</v>
      </c>
      <c r="D226" s="117">
        <f>COUNTIF(Youth!E64:BA64, "N")</f>
        <v>0</v>
      </c>
      <c r="E226" s="117">
        <f>COUNTIF(Youth!E64:BB64, "X")</f>
        <v>0</v>
      </c>
      <c r="F226" s="221">
        <f>C226+D226+E226</f>
        <v>0</v>
      </c>
      <c r="G226" s="228"/>
      <c r="H226" s="382">
        <f>Adult!A63</f>
        <v>43</v>
      </c>
      <c r="I226" s="15" t="str">
        <f>Adult!C63</f>
        <v xml:space="preserve">If yes to #42, does the job title on the referral match the occupation listed on the participant's IEP or case notes?  (Y, N, X) (Note: X = Participant did not receive OJT) (Note: Question not applicable to CT or IWT).  </v>
      </c>
      <c r="J226" s="117">
        <f>COUNTIF(Adult!E63:BL63, "Y")</f>
        <v>0</v>
      </c>
      <c r="K226" s="117">
        <f>COUNTIF(Adult!E63:BL63, "N")</f>
        <v>0</v>
      </c>
      <c r="L226" s="117">
        <f>COUNTIF(Adult!E63:BL63, "X")</f>
        <v>0</v>
      </c>
      <c r="M226" s="115">
        <f>J226+K226+L226</f>
        <v>0</v>
      </c>
      <c r="O226" s="63">
        <f>Adult_Spc_Prjt!A63</f>
        <v>43</v>
      </c>
      <c r="P226" s="15" t="str">
        <f>Adult_Spc_Prjt!C63</f>
        <v xml:space="preserve">If yes to #42, does the job title on the referral match the occupation listed on the participant's IEP or case notes?  (Y, N, X) (Note: X = Participant did not receive OJT) (Note: Question not applicable to CT or IWT).  </v>
      </c>
      <c r="Q226" s="117">
        <f>COUNTIF(Adult_Spc_Prjt!E54:X54, "Y")</f>
        <v>0</v>
      </c>
      <c r="R226" s="117">
        <f>COUNTIF(Adult_Spc_Prjt!E54:X54, "N")</f>
        <v>0</v>
      </c>
      <c r="S226" s="117">
        <f>COUNTIF(Adult_Spc_Prjt!E54:X54, "X")</f>
        <v>0</v>
      </c>
      <c r="T226" s="115">
        <f>Q226+R226+S226</f>
        <v>0</v>
      </c>
      <c r="V226" s="228"/>
      <c r="W226" s="3"/>
      <c r="X226" s="116"/>
      <c r="Y226" s="109" t="s">
        <v>1</v>
      </c>
      <c r="Z226" s="109" t="s">
        <v>2</v>
      </c>
      <c r="AA226" s="109" t="s">
        <v>0</v>
      </c>
      <c r="AB226" s="114" t="s">
        <v>3</v>
      </c>
    </row>
    <row r="227" spans="1:28" ht="20.399999999999999" x14ac:dyDescent="0.25">
      <c r="A227" s="112"/>
      <c r="B227" s="119" t="s">
        <v>4</v>
      </c>
      <c r="C227" s="195">
        <f>IF(($C226+$D226)&gt;0,C226/($C226+$D226),0)</f>
        <v>0</v>
      </c>
      <c r="D227" s="195">
        <f>IF(($C226+$D226)&gt;0,D226/($C226+$D226),0)</f>
        <v>0</v>
      </c>
      <c r="E227" s="196" t="s">
        <v>29</v>
      </c>
      <c r="F227" s="220" t="s">
        <v>29</v>
      </c>
      <c r="G227" s="228"/>
      <c r="H227" s="3"/>
      <c r="I227" s="119" t="s">
        <v>4</v>
      </c>
      <c r="J227" s="195">
        <f>IF(($J226+$K226)&gt;0,J226/($J226+$K226),0)</f>
        <v>0</v>
      </c>
      <c r="K227" s="195">
        <f>IF(($J226+$K226)&gt;0,K226/($J226+$K226),0)</f>
        <v>0</v>
      </c>
      <c r="L227" s="196" t="s">
        <v>29</v>
      </c>
      <c r="M227" s="204" t="s">
        <v>29</v>
      </c>
      <c r="O227" s="112"/>
      <c r="P227" s="119" t="s">
        <v>4</v>
      </c>
      <c r="Q227" s="195">
        <f>IF(($Q226+$R226)&gt;0,Q226/($Q226+$R226),0)</f>
        <v>0</v>
      </c>
      <c r="R227" s="195">
        <f>IF(($Q226+$R226)&gt;0,R226/($Q226+$R226),0)</f>
        <v>0</v>
      </c>
      <c r="S227" s="196" t="s">
        <v>29</v>
      </c>
      <c r="T227" s="204" t="s">
        <v>29</v>
      </c>
      <c r="V227" s="228"/>
      <c r="W227" s="380">
        <f>Youth_Spc_Prjt!A64</f>
        <v>43</v>
      </c>
      <c r="X227" s="15" t="str">
        <f>Youth_Spc_Prjt!C64</f>
        <v xml:space="preserve">If yes to #42, did the credential attainment date and type match the credential attainment information entered in the MIS? (Y, N, X). </v>
      </c>
      <c r="Y227" s="117">
        <f>COUNTIF(Youth_Spc_Prjt!E62:X62, "Y")</f>
        <v>0</v>
      </c>
      <c r="Z227" s="117">
        <f>COUNTIF(Youth_Spc_Prjt!E62:X62, "N")</f>
        <v>0</v>
      </c>
      <c r="AA227" s="117">
        <f>COUNTIF(Youth_Spc_Prjt!E62:X62, "X")</f>
        <v>0</v>
      </c>
      <c r="AB227" s="115">
        <f>Y227+Z227+AA227</f>
        <v>0</v>
      </c>
    </row>
    <row r="228" spans="1:28" ht="10.8" thickBot="1" x14ac:dyDescent="0.3">
      <c r="A228" s="112"/>
      <c r="B228" s="116"/>
      <c r="C228" s="198"/>
      <c r="D228" s="198"/>
      <c r="E228" s="127"/>
      <c r="F228" s="127"/>
      <c r="G228" s="228"/>
      <c r="H228" s="3"/>
      <c r="I228" s="116"/>
      <c r="J228" s="198"/>
      <c r="K228" s="198"/>
      <c r="L228" s="235"/>
      <c r="M228" s="201"/>
      <c r="O228" s="112"/>
      <c r="P228" s="116"/>
      <c r="Q228" s="198"/>
      <c r="R228" s="198"/>
      <c r="S228" s="280"/>
      <c r="T228" s="201"/>
      <c r="V228" s="228"/>
      <c r="W228" s="3"/>
      <c r="X228" s="119" t="s">
        <v>4</v>
      </c>
      <c r="Y228" s="195">
        <f>IF(($Y227+$Z227)&gt;0,Y227/($Y227+$Z227),0)</f>
        <v>0</v>
      </c>
      <c r="Z228" s="195">
        <f>IF(($Y227+$Z227)&gt;0,Z227/($Y227+$Z227),0)</f>
        <v>0</v>
      </c>
      <c r="AA228" s="196" t="s">
        <v>29</v>
      </c>
      <c r="AB228" s="204" t="s">
        <v>29</v>
      </c>
    </row>
    <row r="229" spans="1:28" ht="13.8" thickBot="1" x14ac:dyDescent="0.3">
      <c r="A229" s="832" t="s">
        <v>22</v>
      </c>
      <c r="B229" s="800"/>
      <c r="C229" s="800"/>
      <c r="D229" s="800"/>
      <c r="E229" s="800"/>
      <c r="F229" s="800"/>
      <c r="G229" s="228"/>
      <c r="H229" s="3"/>
      <c r="I229" s="116"/>
      <c r="J229" s="109" t="s">
        <v>1</v>
      </c>
      <c r="K229" s="109" t="s">
        <v>2</v>
      </c>
      <c r="L229" s="109" t="s">
        <v>0</v>
      </c>
      <c r="M229" s="114" t="s">
        <v>3</v>
      </c>
      <c r="O229" s="112"/>
      <c r="P229" s="116"/>
      <c r="Q229" s="109" t="s">
        <v>1</v>
      </c>
      <c r="R229" s="109" t="s">
        <v>2</v>
      </c>
      <c r="S229" s="109" t="s">
        <v>0</v>
      </c>
      <c r="T229" s="114" t="s">
        <v>3</v>
      </c>
      <c r="V229" s="228"/>
      <c r="W229" s="3"/>
      <c r="X229" s="116"/>
      <c r="Y229" s="198"/>
      <c r="Z229" s="198"/>
      <c r="AA229" s="281"/>
      <c r="AB229" s="201"/>
    </row>
    <row r="230" spans="1:28" ht="34.5" customHeight="1" thickBot="1" x14ac:dyDescent="0.3">
      <c r="A230" s="112"/>
      <c r="B230" s="116"/>
      <c r="C230" s="109" t="s">
        <v>1</v>
      </c>
      <c r="D230" s="109" t="s">
        <v>2</v>
      </c>
      <c r="E230" s="109" t="s">
        <v>3</v>
      </c>
      <c r="F230" s="233"/>
      <c r="G230" s="228"/>
      <c r="H230" s="384">
        <f>Adult!A64</f>
        <v>44</v>
      </c>
      <c r="I230" s="15" t="str">
        <f>Adult!C64</f>
        <v xml:space="preserve">Is documentation in the case file that the participant's OJT/CT/IWT start date was on or after the employer's OJT/CT/IWT contract effective date?  (Y, N, X) (Note: X = Participant did not receive OJT, or CT or  IWT). </v>
      </c>
      <c r="J230" s="117">
        <f>COUNTIF(Adult!E64:BL64, "Y")</f>
        <v>0</v>
      </c>
      <c r="K230" s="117">
        <f>COUNTIF(Adult!E64:BL64, "N")</f>
        <v>0</v>
      </c>
      <c r="L230" s="117">
        <f>COUNTIF(Adult!E64:BL64, "X")</f>
        <v>0</v>
      </c>
      <c r="M230" s="118">
        <f>J230+K230+L230</f>
        <v>0</v>
      </c>
      <c r="O230" s="279">
        <f>Adult_Spc_Prjt!A64</f>
        <v>44</v>
      </c>
      <c r="P230" s="15" t="str">
        <f>Adult_Spc_Prjt!C64</f>
        <v xml:space="preserve">Is documentation in the case file that the participant's OJT/CT/IWT start date was on or after the employer's OJT/CT/IWT contract effective date?  (Y, N, X) (Note: X = Participant did not receive OJT, or CT or  IWT). </v>
      </c>
      <c r="Q230" s="117">
        <f>COUNTIF(Adult_Spc_Prjt!E55:X55, "Y")</f>
        <v>0</v>
      </c>
      <c r="R230" s="117">
        <f>COUNTIF(Adult_Spc_Prjt!E55:X55, "N")</f>
        <v>0</v>
      </c>
      <c r="S230" s="117">
        <f>COUNTIF(Adult_Spc_Prjt!E55:X55, "X")</f>
        <v>0</v>
      </c>
      <c r="T230" s="118">
        <f>Q230+R230+S230</f>
        <v>0</v>
      </c>
      <c r="V230" s="228"/>
      <c r="W230" s="800" t="s">
        <v>22</v>
      </c>
      <c r="X230" s="800"/>
      <c r="Y230" s="800"/>
      <c r="Z230" s="800"/>
      <c r="AA230" s="800"/>
      <c r="AB230" s="801"/>
    </row>
    <row r="231" spans="1:28" ht="20.399999999999999" x14ac:dyDescent="0.25">
      <c r="A231" s="66">
        <f>+Youth!A66</f>
        <v>44</v>
      </c>
      <c r="B231" s="15" t="str">
        <f>Youth!C66</f>
        <v xml:space="preserve">Was the participant exited in the State MIS?  (Y, N) (N = Case is open  or there is a WIOA case closure but no exit) (If N, question 45 through 53 will be X). </v>
      </c>
      <c r="C231" s="117">
        <f>COUNTIF(Youth!E66:BA66, "Y")</f>
        <v>0</v>
      </c>
      <c r="D231" s="117">
        <f>COUNTIF(Youth!E66:BA66, "N")</f>
        <v>0</v>
      </c>
      <c r="E231" s="108">
        <f>C231+D231</f>
        <v>0</v>
      </c>
      <c r="F231" s="233"/>
      <c r="G231" s="228"/>
      <c r="H231" s="385"/>
      <c r="I231" s="119" t="s">
        <v>4</v>
      </c>
      <c r="J231" s="195">
        <f>IF(($J230+$K230)&gt;0,J230/($J230+$K230),0)</f>
        <v>0</v>
      </c>
      <c r="K231" s="195">
        <f>IF(($J230+$K230)&gt;0,K230/($J230+$K230),0)</f>
        <v>0</v>
      </c>
      <c r="L231" s="196" t="s">
        <v>29</v>
      </c>
      <c r="M231" s="204" t="s">
        <v>29</v>
      </c>
      <c r="O231" s="252"/>
      <c r="P231" s="119" t="s">
        <v>4</v>
      </c>
      <c r="Q231" s="195">
        <f>IF(($Q230+$R230)&gt;0,Q230/($Q230+$R230),0)</f>
        <v>0</v>
      </c>
      <c r="R231" s="195">
        <f>IF(($Q230+$R230)&gt;0,R230/($Q230+$R230),0)</f>
        <v>0</v>
      </c>
      <c r="S231" s="196" t="s">
        <v>29</v>
      </c>
      <c r="T231" s="204" t="s">
        <v>29</v>
      </c>
      <c r="V231" s="228"/>
      <c r="W231" s="3"/>
      <c r="X231" s="116"/>
      <c r="Y231" s="198"/>
      <c r="Z231" s="281"/>
      <c r="AA231" s="281"/>
      <c r="AB231" s="201"/>
    </row>
    <row r="232" spans="1:28" x14ac:dyDescent="0.25">
      <c r="A232" s="112"/>
      <c r="B232" s="119" t="s">
        <v>4</v>
      </c>
      <c r="C232" s="195">
        <f>IF(($C231+$D231)&gt;0,C231/($C231+$D231),0)</f>
        <v>0</v>
      </c>
      <c r="D232" s="195">
        <f>IF(($C231+$D231)&gt;0,D231/($C231+$D231),0)</f>
        <v>0</v>
      </c>
      <c r="E232" s="196" t="s">
        <v>29</v>
      </c>
      <c r="F232" s="233"/>
      <c r="G232" s="228"/>
      <c r="H232" s="3"/>
      <c r="I232" s="116"/>
      <c r="J232" s="198"/>
      <c r="K232" s="198"/>
      <c r="L232" s="235"/>
      <c r="M232" s="201"/>
      <c r="O232" s="112"/>
      <c r="P232" s="116"/>
      <c r="Q232" s="198"/>
      <c r="R232" s="198"/>
      <c r="S232" s="280"/>
      <c r="T232" s="201"/>
      <c r="V232" s="228"/>
      <c r="W232" s="3"/>
      <c r="X232" s="116"/>
      <c r="Y232" s="109" t="s">
        <v>1</v>
      </c>
      <c r="Z232" s="109" t="s">
        <v>2</v>
      </c>
      <c r="AA232" s="109" t="s">
        <v>3</v>
      </c>
      <c r="AB232" s="201"/>
    </row>
    <row r="233" spans="1:28" ht="20.399999999999999" x14ac:dyDescent="0.25">
      <c r="A233" s="112"/>
      <c r="B233" s="116"/>
      <c r="C233" s="198"/>
      <c r="D233" s="198"/>
      <c r="E233" s="127"/>
      <c r="F233" s="127"/>
      <c r="G233" s="228"/>
      <c r="H233" s="116"/>
      <c r="I233" s="116"/>
      <c r="J233" s="109" t="s">
        <v>1</v>
      </c>
      <c r="K233" s="109" t="s">
        <v>2</v>
      </c>
      <c r="L233" s="109" t="s">
        <v>0</v>
      </c>
      <c r="M233" s="114" t="s">
        <v>3</v>
      </c>
      <c r="O233" s="245"/>
      <c r="P233" s="116"/>
      <c r="Q233" s="109" t="s">
        <v>1</v>
      </c>
      <c r="R233" s="109" t="s">
        <v>2</v>
      </c>
      <c r="S233" s="109" t="s">
        <v>0</v>
      </c>
      <c r="T233" s="114" t="s">
        <v>3</v>
      </c>
      <c r="V233" s="228"/>
      <c r="W233" s="383">
        <f>Youth_Spc_Prjt!A66</f>
        <v>44</v>
      </c>
      <c r="X233" s="15" t="str">
        <f>Youth_Spc_Prjt!C66</f>
        <v xml:space="preserve">Was the participant exited in the State MIS?  (Y, N) (N = Case is open  or there is a WIOA case closure but no exit) (If N, question 45 through 53 will be X). </v>
      </c>
      <c r="Y233" s="117">
        <f>COUNTIF(Youth_Spc_Prjt!E64:X64, "Y")</f>
        <v>0</v>
      </c>
      <c r="Z233" s="117">
        <f>COUNTIF(Youth_Spc_Prjt!E64:X64, "N")</f>
        <v>0</v>
      </c>
      <c r="AA233" s="108">
        <f>Y233+Z233</f>
        <v>0</v>
      </c>
      <c r="AB233" s="201"/>
    </row>
    <row r="234" spans="1:28" ht="30.6" x14ac:dyDescent="0.25">
      <c r="A234" s="112"/>
      <c r="B234" s="116"/>
      <c r="C234" s="109" t="s">
        <v>1</v>
      </c>
      <c r="D234" s="109" t="s">
        <v>2</v>
      </c>
      <c r="E234" s="109" t="s">
        <v>0</v>
      </c>
      <c r="F234" s="218" t="s">
        <v>3</v>
      </c>
      <c r="G234" s="228"/>
      <c r="H234" s="382">
        <f>Adult!A65</f>
        <v>45</v>
      </c>
      <c r="I234" s="15" t="str">
        <f>Adult!C65</f>
        <v xml:space="preserve">Did  the file contain details of the skills to be attained, the duration of the training and the wage rate or the established non-federal reimbursement share? (Y, N, X) (Note: X = Participant did not receive OJT). (Note: Wage rate not applicable to CT and IWT). </v>
      </c>
      <c r="J234" s="117">
        <f>COUNTIF(Adult!E65:BL65, "Y")</f>
        <v>0</v>
      </c>
      <c r="K234" s="117">
        <f>COUNTIF(Adult!E65:BL65, "N")</f>
        <v>0</v>
      </c>
      <c r="L234" s="117">
        <f>COUNTIF(Adult!E65:BL65, "X")</f>
        <v>0</v>
      </c>
      <c r="M234" s="115">
        <f>J234+K234+L234</f>
        <v>0</v>
      </c>
      <c r="O234" s="63">
        <f>Adult_Spc_Prjt!A65</f>
        <v>45</v>
      </c>
      <c r="P234" s="15" t="str">
        <f>Adult_Spc_Prjt!C65</f>
        <v xml:space="preserve">Did  the file contain details of the skills to be attained, the duration of the training and the wage rate or the established non-federal reimbursement share? (Y, N, X) (Note: X = Participant did not receive OJT). (Note: Wage rate not applicable to CT and IWT). </v>
      </c>
      <c r="Q234" s="117">
        <f>COUNTIF(Adult_Spc_Prjt!E56:X56, "Y")</f>
        <v>0</v>
      </c>
      <c r="R234" s="117">
        <f>COUNTIF(Adult_Spc_Prjt!E56:X56, "N")</f>
        <v>0</v>
      </c>
      <c r="S234" s="117">
        <f>COUNTIF(Adult_Spc_Prjt!E56:X56, "X")</f>
        <v>0</v>
      </c>
      <c r="T234" s="115">
        <f>Q234+R234+S234</f>
        <v>0</v>
      </c>
      <c r="V234" s="228"/>
      <c r="W234" s="3"/>
      <c r="X234" s="119" t="s">
        <v>4</v>
      </c>
      <c r="Y234" s="195">
        <f>IF(($Y233+$Z233)&gt;0,Y233/($Y233+$Z233),0)</f>
        <v>0</v>
      </c>
      <c r="Z234" s="195">
        <f>IF(($Y233+$Z233)&gt;0,Z233/($Y233+$Z233),0)</f>
        <v>0</v>
      </c>
      <c r="AA234" s="196" t="s">
        <v>29</v>
      </c>
      <c r="AB234" s="201"/>
    </row>
    <row r="235" spans="1:28" ht="21.75" customHeight="1" x14ac:dyDescent="0.25">
      <c r="A235" s="61">
        <f>+Youth!A67</f>
        <v>45</v>
      </c>
      <c r="B235" s="15" t="str">
        <f>Youth!C67</f>
        <v xml:space="preserve">If yes to #44, and the participant exited with unsubsidized employment, was documentation in the case file to verify the employment start date and wage information?  (Y, N, X). (X = Participant did not exit with employment). </v>
      </c>
      <c r="C235" s="117">
        <f>COUNTIF(Youth!E67:BA67, "Y")</f>
        <v>0</v>
      </c>
      <c r="D235" s="117">
        <f>COUNTIF(Youth!E67:BA67, "N")</f>
        <v>0</v>
      </c>
      <c r="E235" s="117">
        <f>COUNTIF(Youth!E67:BB67, "X")</f>
        <v>0</v>
      </c>
      <c r="F235" s="221">
        <f>C235+D235+E235</f>
        <v>0</v>
      </c>
      <c r="G235" s="228"/>
      <c r="H235" s="116"/>
      <c r="I235" s="119" t="s">
        <v>4</v>
      </c>
      <c r="J235" s="195">
        <f>IF(($J234+$K234)&gt;0,J234/($J234+$K234),0)</f>
        <v>0</v>
      </c>
      <c r="K235" s="195">
        <f>IF(($J234+$K234)&gt;0,K234/($J234+$K234),0)</f>
        <v>0</v>
      </c>
      <c r="L235" s="196" t="s">
        <v>29</v>
      </c>
      <c r="M235" s="204" t="s">
        <v>29</v>
      </c>
      <c r="O235" s="245"/>
      <c r="P235" s="119" t="s">
        <v>4</v>
      </c>
      <c r="Q235" s="195">
        <f>IF(($Q234+$R234)&gt;0,Q234/($Q234+$R234),0)</f>
        <v>0</v>
      </c>
      <c r="R235" s="195">
        <f>IF(($Q234+$R234)&gt;0,R234/($Q234+$R234),0)</f>
        <v>0</v>
      </c>
      <c r="S235" s="196" t="s">
        <v>29</v>
      </c>
      <c r="T235" s="204" t="s">
        <v>29</v>
      </c>
      <c r="V235" s="228"/>
      <c r="W235" s="3"/>
      <c r="X235" s="116"/>
      <c r="Y235" s="198"/>
      <c r="Z235" s="198"/>
      <c r="AA235" s="281"/>
      <c r="AB235" s="201"/>
    </row>
    <row r="236" spans="1:28" x14ac:dyDescent="0.25">
      <c r="A236" s="112"/>
      <c r="B236" s="119" t="s">
        <v>4</v>
      </c>
      <c r="C236" s="195">
        <f>IF(($C235+$D235)&gt;0,C235/($C235+$D235),0)</f>
        <v>0</v>
      </c>
      <c r="D236" s="195">
        <f>IF(($C235+$D235)&gt;0,D235/($C235+$D235),0)</f>
        <v>0</v>
      </c>
      <c r="E236" s="196" t="s">
        <v>29</v>
      </c>
      <c r="F236" s="220" t="s">
        <v>29</v>
      </c>
      <c r="G236" s="228"/>
      <c r="H236" s="116"/>
      <c r="I236" s="116"/>
      <c r="J236" s="116"/>
      <c r="K236" s="116"/>
      <c r="L236" s="116"/>
      <c r="M236" s="215"/>
      <c r="O236" s="245"/>
      <c r="P236" s="116"/>
      <c r="Q236" s="116"/>
      <c r="R236" s="116"/>
      <c r="S236" s="116"/>
      <c r="T236" s="215"/>
      <c r="V236" s="228"/>
      <c r="W236" s="3"/>
      <c r="X236" s="116"/>
      <c r="Y236" s="109" t="s">
        <v>1</v>
      </c>
      <c r="Z236" s="109" t="s">
        <v>2</v>
      </c>
      <c r="AA236" s="109" t="s">
        <v>0</v>
      </c>
      <c r="AB236" s="114" t="s">
        <v>3</v>
      </c>
    </row>
    <row r="237" spans="1:28" ht="20.399999999999999" x14ac:dyDescent="0.25">
      <c r="A237" s="112"/>
      <c r="B237" s="116"/>
      <c r="C237" s="198"/>
      <c r="D237" s="198"/>
      <c r="E237" s="127"/>
      <c r="F237" s="127"/>
      <c r="G237" s="228"/>
      <c r="H237" s="116"/>
      <c r="I237" s="116"/>
      <c r="J237" s="109" t="s">
        <v>1</v>
      </c>
      <c r="K237" s="109" t="s">
        <v>2</v>
      </c>
      <c r="L237" s="109" t="s">
        <v>0</v>
      </c>
      <c r="M237" s="114" t="s">
        <v>3</v>
      </c>
      <c r="O237" s="245"/>
      <c r="P237" s="116"/>
      <c r="Q237" s="109" t="s">
        <v>1</v>
      </c>
      <c r="R237" s="109" t="s">
        <v>2</v>
      </c>
      <c r="S237" s="109" t="s">
        <v>0</v>
      </c>
      <c r="T237" s="114" t="s">
        <v>3</v>
      </c>
      <c r="V237" s="228"/>
      <c r="W237" s="377">
        <f>Youth_Spc_Prjt!A67</f>
        <v>45</v>
      </c>
      <c r="X237" s="15" t="str">
        <f>Youth_Spc_Prjt!C67</f>
        <v xml:space="preserve">If yes to #44, and the participant exited with unsubsidized employment, was documentation in the case file to verify the employment start date and wage information?  (Y, N, X). (X = Participant did not exit with employment). </v>
      </c>
      <c r="Y237" s="117">
        <f>COUNTIF(Youth_Spc_Prjt!E65:X65, "Y")</f>
        <v>0</v>
      </c>
      <c r="Z237" s="117">
        <f>COUNTIF(Youth_Spc_Prjt!E65:X65, "N")</f>
        <v>0</v>
      </c>
      <c r="AA237" s="117">
        <f>COUNTIF(Youth_Spc_Prjt!E65:X65, "X")</f>
        <v>0</v>
      </c>
      <c r="AB237" s="115">
        <f>Y237+Z237+AA237</f>
        <v>0</v>
      </c>
    </row>
    <row r="238" spans="1:28" ht="20.399999999999999" x14ac:dyDescent="0.25">
      <c r="A238" s="112"/>
      <c r="B238" s="116"/>
      <c r="C238" s="109" t="s">
        <v>1</v>
      </c>
      <c r="D238" s="109" t="s">
        <v>2</v>
      </c>
      <c r="E238" s="109" t="s">
        <v>0</v>
      </c>
      <c r="F238" s="218" t="s">
        <v>3</v>
      </c>
      <c r="G238" s="228"/>
      <c r="H238" s="380">
        <f>Adult!A66</f>
        <v>46</v>
      </c>
      <c r="I238" s="15" t="str">
        <f>Adult!C66</f>
        <v xml:space="preserve">Was the training provided as described in the OJT/CT/IWT agreement?  (Y,N,X) (Note: X = Participant did not receive OJT, or CT or IWT). </v>
      </c>
      <c r="J238" s="117">
        <f>COUNTIF(Adult!E66:BL66, "Y")</f>
        <v>0</v>
      </c>
      <c r="K238" s="117">
        <f>COUNTIF(Adult!E66:BL66, "N")</f>
        <v>0</v>
      </c>
      <c r="L238" s="117">
        <f>COUNTIF(Adult!E66:BL66, "X")</f>
        <v>0</v>
      </c>
      <c r="M238" s="115">
        <f>J238+K238+L238</f>
        <v>0</v>
      </c>
      <c r="O238" s="62">
        <f>Adult_Spc_Prjt!A66</f>
        <v>46</v>
      </c>
      <c r="P238" s="15" t="str">
        <f>Adult_Spc_Prjt!C66</f>
        <v xml:space="preserve">Was the training provided as described in the OJT/CT/IWT agreement?  (Y,N,X) (Note: X = Participant did not receive OJT, or CT or IWT). </v>
      </c>
      <c r="Q238" s="117">
        <f>COUNTIF(Adult_Spc_Prjt!E57:X57, "Y")</f>
        <v>0</v>
      </c>
      <c r="R238" s="117">
        <f>COUNTIF(Adult_Spc_Prjt!E57:X57, "N")</f>
        <v>0</v>
      </c>
      <c r="S238" s="117">
        <f>COUNTIF(Adult_Spc_Prjt!E57:X57, "X")</f>
        <v>0</v>
      </c>
      <c r="T238" s="115">
        <f>Q238+R238+S238</f>
        <v>0</v>
      </c>
      <c r="V238" s="228"/>
      <c r="W238" s="3"/>
      <c r="X238" s="119" t="s">
        <v>4</v>
      </c>
      <c r="Y238" s="195">
        <f>IF(($Y237+$Z237)&gt;0,Y237/($Y237+$Z237),0)</f>
        <v>0</v>
      </c>
      <c r="Z238" s="195">
        <f>IF(($Y237+$Z237)&gt;0,Z237/($Y237+$Z237),0)</f>
        <v>0</v>
      </c>
      <c r="AA238" s="196" t="s">
        <v>29</v>
      </c>
      <c r="AB238" s="204" t="s">
        <v>29</v>
      </c>
    </row>
    <row r="239" spans="1:28" ht="22.5" customHeight="1" x14ac:dyDescent="0.25">
      <c r="A239" s="63">
        <f>+Youth!A68</f>
        <v>46</v>
      </c>
      <c r="B239" s="15" t="str">
        <f>Youth!C68</f>
        <v xml:space="preserve">If yes to #45, was the employment information accurately entered in the MIS? (Y, N, X). (X = Participant did not exit with employment). </v>
      </c>
      <c r="C239" s="117">
        <f>COUNTIF(Youth!E68:BA68, "Y")</f>
        <v>0</v>
      </c>
      <c r="D239" s="117">
        <f>COUNTIF(Youth!E68:BA68, "N")</f>
        <v>0</v>
      </c>
      <c r="E239" s="117">
        <f>COUNTIF(Youth!E68:BB68, "X")</f>
        <v>0</v>
      </c>
      <c r="F239" s="221">
        <f>C239+D239+E239</f>
        <v>0</v>
      </c>
      <c r="G239" s="228"/>
      <c r="H239" s="3"/>
      <c r="I239" s="119" t="s">
        <v>4</v>
      </c>
      <c r="J239" s="195">
        <f>IF(($J238+$K238)&gt;0,J238/($J238+$K238),0)</f>
        <v>0</v>
      </c>
      <c r="K239" s="195">
        <f>IF(($J238+$K238)&gt;0,K238/($J238+$K238),0)</f>
        <v>0</v>
      </c>
      <c r="L239" s="196" t="s">
        <v>29</v>
      </c>
      <c r="M239" s="204" t="s">
        <v>29</v>
      </c>
      <c r="O239" s="112"/>
      <c r="P239" s="119" t="s">
        <v>4</v>
      </c>
      <c r="Q239" s="195">
        <f>IF(($Q238+$R238)&gt;0,Q238/($Q238+$R238),0)</f>
        <v>0</v>
      </c>
      <c r="R239" s="195">
        <f>IF(($Q238+$R238)&gt;0,R238/($Q238+$R238),0)</f>
        <v>0</v>
      </c>
      <c r="S239" s="196" t="s">
        <v>29</v>
      </c>
      <c r="T239" s="204" t="s">
        <v>29</v>
      </c>
      <c r="V239" s="228"/>
      <c r="W239" s="3"/>
      <c r="X239" s="116"/>
      <c r="Y239" s="198"/>
      <c r="Z239" s="198"/>
      <c r="AA239" s="281"/>
      <c r="AB239" s="201"/>
    </row>
    <row r="240" spans="1:28" ht="10.8" thickBot="1" x14ac:dyDescent="0.3">
      <c r="A240" s="112"/>
      <c r="B240" s="119" t="s">
        <v>4</v>
      </c>
      <c r="C240" s="195">
        <f>IF(($C239+$D239)&gt;0,C239/($C239+$D239),0)</f>
        <v>0</v>
      </c>
      <c r="D240" s="195">
        <f>IF(($C239+$D239)&gt;0,D239/($C239+$D239),0)</f>
        <v>0</v>
      </c>
      <c r="E240" s="196" t="s">
        <v>29</v>
      </c>
      <c r="F240" s="220" t="s">
        <v>29</v>
      </c>
      <c r="G240" s="228"/>
      <c r="H240" s="178"/>
      <c r="I240" s="178"/>
      <c r="J240" s="178"/>
      <c r="K240" s="178"/>
      <c r="L240" s="178" t="s">
        <v>29</v>
      </c>
      <c r="M240" s="254" t="s">
        <v>29</v>
      </c>
      <c r="O240" s="253"/>
      <c r="P240" s="178"/>
      <c r="Q240" s="178"/>
      <c r="R240" s="178"/>
      <c r="S240" s="178" t="s">
        <v>29</v>
      </c>
      <c r="T240" s="254" t="s">
        <v>29</v>
      </c>
      <c r="V240" s="228"/>
      <c r="W240" s="3"/>
      <c r="X240" s="116"/>
      <c r="Y240" s="109" t="s">
        <v>1</v>
      </c>
      <c r="Z240" s="109" t="s">
        <v>2</v>
      </c>
      <c r="AA240" s="109" t="s">
        <v>0</v>
      </c>
      <c r="AB240" s="114" t="s">
        <v>3</v>
      </c>
    </row>
    <row r="241" spans="1:28" ht="22.5" customHeight="1" thickBot="1" x14ac:dyDescent="0.3">
      <c r="A241" s="112"/>
      <c r="B241" s="116"/>
      <c r="C241" s="198"/>
      <c r="D241" s="198"/>
      <c r="E241" s="127"/>
      <c r="F241" s="127"/>
      <c r="G241" s="228"/>
      <c r="H241" s="813" t="s">
        <v>9</v>
      </c>
      <c r="I241" s="813"/>
      <c r="J241" s="813"/>
      <c r="K241" s="813"/>
      <c r="L241" s="813"/>
      <c r="M241" s="814"/>
      <c r="O241" s="843" t="s">
        <v>9</v>
      </c>
      <c r="P241" s="813"/>
      <c r="Q241" s="813"/>
      <c r="R241" s="813"/>
      <c r="S241" s="813"/>
      <c r="T241" s="814"/>
      <c r="V241" s="228"/>
      <c r="W241" s="382">
        <f>Youth_Spc_Prjt!A68</f>
        <v>46</v>
      </c>
      <c r="X241" s="15" t="str">
        <f>Youth_Spc_Prjt!C68</f>
        <v xml:space="preserve">If yes to #45, was the employment information accurately entered in the MIS? (Y, N, X). (X = Participant did not exit with employment). </v>
      </c>
      <c r="Y241" s="117">
        <f>COUNTIF(Youth_Spc_Prjt!E66:X66, "Y")</f>
        <v>0</v>
      </c>
      <c r="Z241" s="117">
        <f>COUNTIF(Youth_Spc_Prjt!E66:X66, "N")</f>
        <v>0</v>
      </c>
      <c r="AA241" s="117">
        <f>COUNTIF(Youth_Spc_Prjt!E66:X66, "X")</f>
        <v>0</v>
      </c>
      <c r="AB241" s="115">
        <f>Y241+Z241+AA241</f>
        <v>0</v>
      </c>
    </row>
    <row r="242" spans="1:28" ht="12.75" customHeight="1" thickBot="1" x14ac:dyDescent="0.3">
      <c r="A242" s="832" t="s">
        <v>86</v>
      </c>
      <c r="B242" s="800"/>
      <c r="C242" s="800"/>
      <c r="D242" s="800"/>
      <c r="E242" s="800"/>
      <c r="F242" s="800"/>
      <c r="G242" s="228"/>
      <c r="H242" s="379"/>
      <c r="I242" s="184"/>
      <c r="J242" s="206"/>
      <c r="K242" s="206"/>
      <c r="L242" s="206"/>
      <c r="M242" s="249"/>
      <c r="O242" s="183"/>
      <c r="P242" s="184"/>
      <c r="Q242" s="206"/>
      <c r="R242" s="206"/>
      <c r="S242" s="206"/>
      <c r="T242" s="249"/>
      <c r="V242" s="228"/>
      <c r="W242" s="3"/>
      <c r="X242" s="119" t="s">
        <v>4</v>
      </c>
      <c r="Y242" s="195">
        <f>IF(($Y241+$Z241)&gt;0,Y241/($Y241+$Z241),0)</f>
        <v>0</v>
      </c>
      <c r="Z242" s="195">
        <f>IF(($Y241+$Z241)&gt;0,Z241/($Y241+$Z241),0)</f>
        <v>0</v>
      </c>
      <c r="AA242" s="196" t="s">
        <v>29</v>
      </c>
      <c r="AB242" s="204" t="s">
        <v>29</v>
      </c>
    </row>
    <row r="243" spans="1:28" ht="10.8" thickBot="1" x14ac:dyDescent="0.3">
      <c r="A243" s="112"/>
      <c r="B243" s="116"/>
      <c r="C243" s="179" t="s">
        <v>1</v>
      </c>
      <c r="D243" s="179" t="s">
        <v>2</v>
      </c>
      <c r="E243" s="179" t="s">
        <v>3</v>
      </c>
      <c r="F243" s="271"/>
      <c r="G243" s="228"/>
      <c r="H243" s="3"/>
      <c r="I243" s="116"/>
      <c r="J243" s="109" t="s">
        <v>1</v>
      </c>
      <c r="K243" s="109" t="s">
        <v>2</v>
      </c>
      <c r="L243" s="109" t="s">
        <v>3</v>
      </c>
      <c r="M243" s="192"/>
      <c r="O243" s="112"/>
      <c r="P243" s="116"/>
      <c r="Q243" s="109" t="s">
        <v>1</v>
      </c>
      <c r="R243" s="109" t="s">
        <v>2</v>
      </c>
      <c r="S243" s="109" t="s">
        <v>3</v>
      </c>
      <c r="T243" s="192"/>
      <c r="V243" s="228"/>
      <c r="W243" s="3"/>
      <c r="X243" s="116"/>
      <c r="Y243" s="198"/>
      <c r="Z243" s="198"/>
      <c r="AA243" s="281"/>
      <c r="AB243" s="201"/>
    </row>
    <row r="244" spans="1:28" ht="12" customHeight="1" thickBot="1" x14ac:dyDescent="0.3">
      <c r="A244" s="65">
        <f>Youth!A70</f>
        <v>47</v>
      </c>
      <c r="B244" s="119" t="str">
        <f>Youth!C70</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C244" s="117">
        <f>COUNTIF(Youth!E70:BA70, "Y")</f>
        <v>0</v>
      </c>
      <c r="D244" s="117">
        <f>COUNTIF(Youth!E70:BA70, "N")</f>
        <v>0</v>
      </c>
      <c r="E244" s="108">
        <f>C244+D244</f>
        <v>0</v>
      </c>
      <c r="F244" s="271"/>
      <c r="G244" s="228"/>
      <c r="H244" s="383">
        <f>Adult!A68</f>
        <v>47</v>
      </c>
      <c r="I244" s="18" t="str">
        <f>Adult!C68</f>
        <v xml:space="preserve">Was a credential attainment entered in the MIS? (Y, N).  (Note: N = Participant did not receive a credential). (If N, questions 48 and 49 will be X). </v>
      </c>
      <c r="J244" s="117">
        <f>COUNTIF(Adult!E58:BL68, "Y")</f>
        <v>0</v>
      </c>
      <c r="K244" s="117">
        <f>COUNTIF(Adult!E68:BL68, "N")</f>
        <v>0</v>
      </c>
      <c r="L244" s="108">
        <f>J244+K244</f>
        <v>0</v>
      </c>
      <c r="M244" s="192"/>
      <c r="O244" s="66">
        <f>Adult_Spc_Prjt!A68</f>
        <v>47</v>
      </c>
      <c r="P244" s="18" t="str">
        <f>Adult_Spc_Prjt!C68</f>
        <v xml:space="preserve">Was a credential attainment entered in the MIS? (Y, N).  (Note: N = Participant did not receive a credential). (If N, questions 48 and 49 will be X). </v>
      </c>
      <c r="Q244" s="117">
        <f>COUNTIF(Adult_Spc_Prjt!E59:X59, "Y")</f>
        <v>0</v>
      </c>
      <c r="R244" s="117">
        <f>COUNTIF(Adult_Spc_Prjt!E59:X59, "N")</f>
        <v>0</v>
      </c>
      <c r="S244" s="108">
        <f>Q244+R244</f>
        <v>0</v>
      </c>
      <c r="T244" s="192"/>
      <c r="V244" s="228"/>
      <c r="W244" s="800" t="s">
        <v>86</v>
      </c>
      <c r="X244" s="800"/>
      <c r="Y244" s="800"/>
      <c r="Z244" s="800"/>
      <c r="AA244" s="800"/>
      <c r="AB244" s="801"/>
    </row>
    <row r="245" spans="1:28" x14ac:dyDescent="0.25">
      <c r="A245" s="112"/>
      <c r="B245" s="119" t="s">
        <v>4</v>
      </c>
      <c r="C245" s="195">
        <f>IF(($C244+$D244)&gt;0,C244/($C244+$D244),0)</f>
        <v>0</v>
      </c>
      <c r="D245" s="195">
        <f>IF(($C244+$D244)&gt;0,D244/($C244+$D244),0)</f>
        <v>0</v>
      </c>
      <c r="E245" s="196" t="s">
        <v>29</v>
      </c>
      <c r="F245" s="271"/>
      <c r="G245" s="228"/>
      <c r="H245" s="3"/>
      <c r="I245" s="119" t="s">
        <v>4</v>
      </c>
      <c r="J245" s="195">
        <f>IF(($J244+$K244)&gt;0,J244/($J244+$K244),0)</f>
        <v>0</v>
      </c>
      <c r="K245" s="195">
        <f>IF(($J244+$K244)&gt;0,K244/($J244+$K244),0)</f>
        <v>0</v>
      </c>
      <c r="L245" s="196" t="s">
        <v>29</v>
      </c>
      <c r="M245" s="192"/>
      <c r="O245" s="112"/>
      <c r="P245" s="119" t="s">
        <v>4</v>
      </c>
      <c r="Q245" s="195">
        <f>IF(($Q244+$R244)&gt;0,Q244/($Q244+$R244),0)</f>
        <v>0</v>
      </c>
      <c r="R245" s="195">
        <f>IF(($Q244+$R244)&gt;0,R244/($Q244+$R244),0)</f>
        <v>0</v>
      </c>
      <c r="S245" s="196" t="s">
        <v>29</v>
      </c>
      <c r="T245" s="192"/>
      <c r="V245" s="228"/>
      <c r="W245" s="3"/>
      <c r="X245" s="116"/>
      <c r="Y245" s="179" t="s">
        <v>1</v>
      </c>
      <c r="Z245" s="179" t="s">
        <v>2</v>
      </c>
      <c r="AA245" s="179" t="s">
        <v>3</v>
      </c>
      <c r="AB245" s="201"/>
    </row>
    <row r="246" spans="1:28" ht="11.25" customHeight="1" x14ac:dyDescent="0.25">
      <c r="A246" s="112"/>
      <c r="B246" s="116"/>
      <c r="C246" s="198"/>
      <c r="D246" s="198"/>
      <c r="E246" s="271"/>
      <c r="F246" s="271"/>
      <c r="G246" s="228"/>
      <c r="H246" s="3"/>
      <c r="I246" s="116"/>
      <c r="J246" s="198"/>
      <c r="K246" s="198"/>
      <c r="L246" s="198"/>
      <c r="M246" s="203"/>
      <c r="O246" s="112"/>
      <c r="P246" s="116"/>
      <c r="Q246" s="198"/>
      <c r="R246" s="198"/>
      <c r="S246" s="198"/>
      <c r="T246" s="203"/>
      <c r="V246" s="228"/>
      <c r="W246" s="381">
        <f>Youth_Spc_Prjt!A70</f>
        <v>47</v>
      </c>
      <c r="X246" s="119" t="str">
        <f>Youth_Spc_Prjt!C70</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Y246" s="117">
        <f>COUNTIF(Youth_Spc_Prjt!E68:X68, "Y")</f>
        <v>0</v>
      </c>
      <c r="Z246" s="117">
        <f>COUNTIF(Youth_Spc_Prjt!E68:X68, "N")</f>
        <v>0</v>
      </c>
      <c r="AA246" s="108">
        <f>Y246+Z246</f>
        <v>0</v>
      </c>
      <c r="AB246" s="201"/>
    </row>
    <row r="247" spans="1:28" x14ac:dyDescent="0.25">
      <c r="A247" s="112"/>
      <c r="B247" s="116"/>
      <c r="C247" s="198"/>
      <c r="D247" s="198"/>
      <c r="E247" s="271"/>
      <c r="F247" s="271"/>
      <c r="G247" s="228"/>
      <c r="H247" s="3"/>
      <c r="I247" s="116"/>
      <c r="J247" s="109" t="s">
        <v>1</v>
      </c>
      <c r="K247" s="109" t="s">
        <v>2</v>
      </c>
      <c r="L247" s="109" t="s">
        <v>0</v>
      </c>
      <c r="M247" s="114" t="s">
        <v>3</v>
      </c>
      <c r="O247" s="112"/>
      <c r="P247" s="116"/>
      <c r="Q247" s="109" t="s">
        <v>1</v>
      </c>
      <c r="R247" s="109" t="s">
        <v>2</v>
      </c>
      <c r="S247" s="109" t="s">
        <v>0</v>
      </c>
      <c r="T247" s="114" t="s">
        <v>3</v>
      </c>
      <c r="V247" s="228"/>
      <c r="W247" s="3"/>
      <c r="X247" s="119" t="s">
        <v>4</v>
      </c>
      <c r="Y247" s="195">
        <f>IF(($Y246+$Z246)&gt;0,Y246/($Y246+$Z246),0)</f>
        <v>0</v>
      </c>
      <c r="Z247" s="195">
        <f>IF(($Y246+$Z246)&gt;0,Z246/($Y246+$Z246),0)</f>
        <v>0</v>
      </c>
      <c r="AA247" s="196" t="s">
        <v>29</v>
      </c>
      <c r="AB247" s="201"/>
    </row>
    <row r="248" spans="1:28" ht="24.75" customHeight="1" x14ac:dyDescent="0.25">
      <c r="A248" s="112"/>
      <c r="B248" s="116"/>
      <c r="C248" s="109" t="s">
        <v>1</v>
      </c>
      <c r="D248" s="109" t="s">
        <v>2</v>
      </c>
      <c r="E248" s="109" t="s">
        <v>0</v>
      </c>
      <c r="F248" s="218" t="s">
        <v>3</v>
      </c>
      <c r="G248" s="228"/>
      <c r="H248" s="377">
        <f>Adult!A69</f>
        <v>48</v>
      </c>
      <c r="I248" s="15" t="str">
        <f>Adult!C69</f>
        <v>If yes to #47, was documentation in the participant's case file to support the credential? (Y, N, X) (Note: X = no credential entered in MIS).</v>
      </c>
      <c r="J248" s="117">
        <f>COUNTIF(Adult!E69:BL69, "Y")</f>
        <v>0</v>
      </c>
      <c r="K248" s="117">
        <f>COUNTIF(Adult!E69:BL69, "N")</f>
        <v>0</v>
      </c>
      <c r="L248" s="117">
        <f>COUNTIF(Adult!E69:BL69, "X")</f>
        <v>0</v>
      </c>
      <c r="M248" s="115">
        <f>J248+K248+L248</f>
        <v>0</v>
      </c>
      <c r="O248" s="61">
        <f>Adult_Spc_Prjt!A69</f>
        <v>48</v>
      </c>
      <c r="P248" s="15" t="str">
        <f>Adult_Spc_Prjt!C69</f>
        <v>If yes to #47, was documentation in the participant's case file to support the credential? (Y, N, X) (Note: X = no credential entered in MIS).</v>
      </c>
      <c r="Q248" s="117">
        <f>COUNTIF(Adult_Spc_Prjt!E60:X60, "Y")</f>
        <v>0</v>
      </c>
      <c r="R248" s="117">
        <f>COUNTIF(Adult_Spc_Prjt!E60:X60, "N")</f>
        <v>0</v>
      </c>
      <c r="S248" s="117">
        <f>COUNTIF(Adult_Spc_Prjt!E60:X60, "X")</f>
        <v>0</v>
      </c>
      <c r="T248" s="115">
        <f>Q248+R248+S248</f>
        <v>0</v>
      </c>
      <c r="V248" s="228"/>
      <c r="W248" s="3"/>
      <c r="X248" s="116"/>
      <c r="Y248" s="198"/>
      <c r="Z248" s="198"/>
      <c r="AA248" s="281"/>
      <c r="AB248" s="201"/>
    </row>
    <row r="249" spans="1:28" ht="12.75" customHeight="1" x14ac:dyDescent="0.25">
      <c r="A249" s="63">
        <f>Youth!A71</f>
        <v>48</v>
      </c>
      <c r="B249" s="119" t="str">
        <f>Youth!C71</f>
        <v xml:space="preserve">If no to #47, was documentation in the case file to verify that follow-up services were offered? (Y,N,X) (Note: X =  The participant declines to receive follow-up services or the participant cannot be located). </v>
      </c>
      <c r="C249" s="117">
        <f>COUNTIF(Youth!E71:BA71, "Y")</f>
        <v>0</v>
      </c>
      <c r="D249" s="117">
        <f>COUNTIF(Youth!E71:BA71, "N")</f>
        <v>0</v>
      </c>
      <c r="E249" s="117">
        <f>COUNTIF(Youth!E71:BB71, "X")</f>
        <v>0</v>
      </c>
      <c r="F249" s="221">
        <f>C249+D249+E249</f>
        <v>0</v>
      </c>
      <c r="G249" s="228"/>
      <c r="H249" s="3"/>
      <c r="I249" s="119" t="s">
        <v>4</v>
      </c>
      <c r="J249" s="195">
        <f>IF(($J248+$K248)&gt;0,J248/($J248+$K248),0)</f>
        <v>0</v>
      </c>
      <c r="K249" s="195">
        <f>IF(($J248+$K248)&gt;0,K248/($J248+$K248),0)</f>
        <v>0</v>
      </c>
      <c r="L249" s="196" t="s">
        <v>29</v>
      </c>
      <c r="M249" s="204" t="s">
        <v>29</v>
      </c>
      <c r="O249" s="112"/>
      <c r="P249" s="119" t="s">
        <v>4</v>
      </c>
      <c r="Q249" s="195">
        <f>IF(($Q248+$R248)&gt;0,Q248/($Q248+$R248),0)</f>
        <v>0</v>
      </c>
      <c r="R249" s="195">
        <f>IF(($Q248+$R248)&gt;0,R248/($Q248+$R248),0)</f>
        <v>0</v>
      </c>
      <c r="S249" s="196" t="s">
        <v>29</v>
      </c>
      <c r="T249" s="204" t="s">
        <v>29</v>
      </c>
      <c r="V249" s="228"/>
      <c r="W249" s="3"/>
      <c r="X249" s="116"/>
      <c r="Y249" s="109" t="s">
        <v>1</v>
      </c>
      <c r="Z249" s="109" t="s">
        <v>2</v>
      </c>
      <c r="AA249" s="109" t="s">
        <v>0</v>
      </c>
      <c r="AB249" s="114" t="s">
        <v>3</v>
      </c>
    </row>
    <row r="250" spans="1:28" ht="20.399999999999999" x14ac:dyDescent="0.25">
      <c r="A250" s="112"/>
      <c r="B250" s="119" t="s">
        <v>4</v>
      </c>
      <c r="C250" s="195">
        <f>IF(($C249+$D249)&gt;0,C249/($C249+$D249),0)</f>
        <v>0</v>
      </c>
      <c r="D250" s="195">
        <f>IF(($C249+$D249)&gt;0,D249/($C249+$D249),0)</f>
        <v>0</v>
      </c>
      <c r="E250" s="196" t="s">
        <v>29</v>
      </c>
      <c r="F250" s="220" t="s">
        <v>29</v>
      </c>
      <c r="G250" s="228"/>
      <c r="H250" s="3"/>
      <c r="I250" s="116"/>
      <c r="J250" s="198"/>
      <c r="K250" s="198"/>
      <c r="L250" s="235"/>
      <c r="M250" s="201"/>
      <c r="O250" s="112"/>
      <c r="P250" s="116"/>
      <c r="Q250" s="198"/>
      <c r="R250" s="198"/>
      <c r="S250" s="280"/>
      <c r="T250" s="201"/>
      <c r="V250" s="228"/>
      <c r="W250" s="382">
        <f>Youth_Spc_Prjt!A71</f>
        <v>48</v>
      </c>
      <c r="X250" s="119" t="str">
        <f>Youth_Spc_Prjt!C71</f>
        <v xml:space="preserve">If no to #47, was documentation in the case file to verify that follow-up services were offered? (Y,N,X) (Note: X =  The participant declines to receive follow-up services or the participant cannot be located). </v>
      </c>
      <c r="Y250" s="117">
        <f>COUNTIF(Youth_Spc_Prjt!E69:X69, "Y")</f>
        <v>0</v>
      </c>
      <c r="Z250" s="117">
        <f>COUNTIF(Youth_Spc_Prjt!E69:X69, "N")</f>
        <v>0</v>
      </c>
      <c r="AA250" s="117">
        <f>COUNTIF(Youth_Spc_Prjt!E69:X69, "X")</f>
        <v>0</v>
      </c>
      <c r="AB250" s="115">
        <f>Y250+Z250+AA250</f>
        <v>0</v>
      </c>
    </row>
    <row r="251" spans="1:28" x14ac:dyDescent="0.25">
      <c r="A251" s="112"/>
      <c r="B251" s="116"/>
      <c r="C251" s="198"/>
      <c r="D251" s="198"/>
      <c r="E251" s="271"/>
      <c r="F251" s="271"/>
      <c r="G251" s="228"/>
      <c r="H251" s="3"/>
      <c r="I251" s="116"/>
      <c r="J251" s="198"/>
      <c r="K251" s="198"/>
      <c r="L251" s="235"/>
      <c r="M251" s="201"/>
      <c r="O251" s="112"/>
      <c r="P251" s="116"/>
      <c r="Q251" s="198"/>
      <c r="R251" s="198"/>
      <c r="S251" s="280"/>
      <c r="T251" s="201"/>
      <c r="V251" s="228"/>
      <c r="W251" s="3"/>
      <c r="X251" s="119" t="s">
        <v>4</v>
      </c>
      <c r="Y251" s="195">
        <f>IF(($Y250+$Z250)&gt;0,Y250/($Y250+$Z250),0)</f>
        <v>0</v>
      </c>
      <c r="Z251" s="195">
        <f>IF(($Y250+$Z250)&gt;0,Z250/($Y250+$Z250),0)</f>
        <v>0</v>
      </c>
      <c r="AA251" s="196" t="s">
        <v>29</v>
      </c>
      <c r="AB251" s="204" t="s">
        <v>29</v>
      </c>
    </row>
    <row r="252" spans="1:28" ht="11.25" customHeight="1" x14ac:dyDescent="0.25">
      <c r="A252" s="112"/>
      <c r="B252" s="116"/>
      <c r="C252" s="109" t="s">
        <v>1</v>
      </c>
      <c r="D252" s="109" t="s">
        <v>2</v>
      </c>
      <c r="E252" s="109" t="s">
        <v>0</v>
      </c>
      <c r="F252" s="218" t="s">
        <v>3</v>
      </c>
      <c r="G252" s="228"/>
      <c r="H252" s="3"/>
      <c r="I252" s="116"/>
      <c r="J252" s="109" t="s">
        <v>1</v>
      </c>
      <c r="K252" s="109" t="s">
        <v>2</v>
      </c>
      <c r="L252" s="109" t="s">
        <v>0</v>
      </c>
      <c r="M252" s="114" t="s">
        <v>3</v>
      </c>
      <c r="O252" s="112"/>
      <c r="P252" s="116"/>
      <c r="Q252" s="109" t="s">
        <v>1</v>
      </c>
      <c r="R252" s="109" t="s">
        <v>2</v>
      </c>
      <c r="S252" s="109" t="s">
        <v>0</v>
      </c>
      <c r="T252" s="114" t="s">
        <v>3</v>
      </c>
      <c r="V252" s="228"/>
      <c r="W252" s="3"/>
      <c r="X252" s="116"/>
      <c r="Y252" s="198"/>
      <c r="Z252" s="198"/>
      <c r="AA252" s="281"/>
      <c r="AB252" s="201"/>
    </row>
    <row r="253" spans="1:28" ht="30.6" x14ac:dyDescent="0.25">
      <c r="A253" s="63">
        <f>Youth!A72</f>
        <v>49</v>
      </c>
      <c r="B253" s="119" t="str">
        <f>Youth!C72</f>
        <v>If yes to #47, is there documentation to show that follow-up services were provided for a minimum of 12 months for youth who accepted them? (Y,N,X) (Note: X = Participant denied follow-up services or it has not been 12 months since follow-up services were first provided).</v>
      </c>
      <c r="C253" s="117">
        <f>COUNTIF(Youth!E72:BA72, "Y")</f>
        <v>0</v>
      </c>
      <c r="D253" s="117">
        <f>COUNTIF(Youth!E72:BA72, "N")</f>
        <v>0</v>
      </c>
      <c r="E253" s="117">
        <f>COUNTIF(Youth!E72:BB72, "X")</f>
        <v>0</v>
      </c>
      <c r="F253" s="221">
        <f>C253+D253+E253</f>
        <v>0</v>
      </c>
      <c r="G253" s="228"/>
      <c r="H253" s="380">
        <f>Adult!A70</f>
        <v>49</v>
      </c>
      <c r="I253" s="15" t="str">
        <f>Adult!C70</f>
        <v>If yes to #48, did the credential attainment date and type match the credential attainment information entered in the MIS? (Y, N, X). (Note: X = no credential entered in MIS).</v>
      </c>
      <c r="J253" s="117">
        <f>COUNTIF(Adult!E70:BL70, "Y")</f>
        <v>0</v>
      </c>
      <c r="K253" s="117">
        <f>COUNTIF(Adult!E70:BL70, "N")</f>
        <v>0</v>
      </c>
      <c r="L253" s="117">
        <f>COUNTIF(Adult!E70:BL70, "X")</f>
        <v>0</v>
      </c>
      <c r="M253" s="115">
        <f>J253+K253+L253</f>
        <v>0</v>
      </c>
      <c r="O253" s="62">
        <f>Adult_Spc_Prjt!A70</f>
        <v>49</v>
      </c>
      <c r="P253" s="15" t="str">
        <f>Adult_Spc_Prjt!C70</f>
        <v>If yes to #48, did the credential attainment date and type match the credential attainment information entered in the MIS? (Y, N, X). (Note: X = no credential entered in MIS).</v>
      </c>
      <c r="Q253" s="117">
        <f>COUNTIF(Adult_Spc_Prjt!E61:X61, "Y")</f>
        <v>0</v>
      </c>
      <c r="R253" s="117">
        <f>COUNTIF(Adult_Spc_Prjt!E61:X61, "N")</f>
        <v>0</v>
      </c>
      <c r="S253" s="117">
        <f>COUNTIF(Adult_Spc_Prjt!E61:X61, "X")</f>
        <v>0</v>
      </c>
      <c r="T253" s="115">
        <f>Q253+R253+S253</f>
        <v>0</v>
      </c>
      <c r="V253" s="228"/>
      <c r="W253" s="3"/>
      <c r="X253" s="116"/>
      <c r="Y253" s="109" t="s">
        <v>1</v>
      </c>
      <c r="Z253" s="109" t="s">
        <v>2</v>
      </c>
      <c r="AA253" s="109" t="s">
        <v>0</v>
      </c>
      <c r="AB253" s="114" t="s">
        <v>3</v>
      </c>
    </row>
    <row r="254" spans="1:28" ht="39" customHeight="1" x14ac:dyDescent="0.25">
      <c r="A254" s="112"/>
      <c r="B254" s="119" t="s">
        <v>4</v>
      </c>
      <c r="C254" s="195">
        <f>IF(($C253+$D253)&gt;0,C253/($C253+$D253),0)</f>
        <v>0</v>
      </c>
      <c r="D254" s="195">
        <f>IF(($C253+$D253)&gt;0,D253/($C253+$D253),0)</f>
        <v>0</v>
      </c>
      <c r="E254" s="196" t="s">
        <v>29</v>
      </c>
      <c r="F254" s="220" t="s">
        <v>29</v>
      </c>
      <c r="G254" s="228"/>
      <c r="H254" s="3"/>
      <c r="I254" s="119" t="s">
        <v>4</v>
      </c>
      <c r="J254" s="195">
        <f>IF(($J253+$K253)&gt;0,J253/($J253+$K253),0)</f>
        <v>0</v>
      </c>
      <c r="K254" s="195">
        <f>IF(($J253+$K253)&gt;0,K253/($J253+$K253),0)</f>
        <v>0</v>
      </c>
      <c r="L254" s="196" t="s">
        <v>29</v>
      </c>
      <c r="M254" s="204" t="s">
        <v>29</v>
      </c>
      <c r="O254" s="112"/>
      <c r="P254" s="119" t="s">
        <v>4</v>
      </c>
      <c r="Q254" s="195">
        <f>IF(($Q253+$R253)&gt;0,Q253/($Q253+$R253),0)</f>
        <v>0</v>
      </c>
      <c r="R254" s="195">
        <f>IF(($Q253+$R253)&gt;0,R253/($Q253+$R253),0)</f>
        <v>0</v>
      </c>
      <c r="S254" s="196" t="s">
        <v>29</v>
      </c>
      <c r="T254" s="204" t="s">
        <v>29</v>
      </c>
      <c r="V254" s="228"/>
      <c r="W254" s="382">
        <f>Youth_Spc_Prjt!A72</f>
        <v>49</v>
      </c>
      <c r="X254" s="119" t="str">
        <f>Youth_Spc_Prjt!C72</f>
        <v>If yes to #47, is there documentation to show that follow-up services were provided for a minimum of 12 months for youth who accepted them? (Y,N,X) (Note: X = Participant denied follow-up services or it has not been 12 months since follow-up services were first provided).</v>
      </c>
      <c r="Y254" s="117">
        <f>COUNTIF(Youth_Spc_Prjt!E70:X70, "Y")</f>
        <v>0</v>
      </c>
      <c r="Z254" s="117">
        <f>COUNTIF(Youth_Spc_Prjt!E70:X70, "N")</f>
        <v>0</v>
      </c>
      <c r="AA254" s="117">
        <f>COUNTIF(Youth_Spc_Prjt!E70:X70, "X")</f>
        <v>0</v>
      </c>
      <c r="AB254" s="115">
        <f>Y254+Z254+AA254</f>
        <v>0</v>
      </c>
    </row>
    <row r="255" spans="1:28" ht="10.8" thickBot="1" x14ac:dyDescent="0.3">
      <c r="A255" s="112"/>
      <c r="B255" s="116"/>
      <c r="C255" s="198"/>
      <c r="D255" s="198"/>
      <c r="E255" s="271"/>
      <c r="F255" s="271"/>
      <c r="G255" s="228"/>
      <c r="H255" s="378"/>
      <c r="I255" s="178"/>
      <c r="J255" s="205"/>
      <c r="K255" s="205"/>
      <c r="L255" s="224"/>
      <c r="M255" s="241"/>
      <c r="O255" s="68"/>
      <c r="P255" s="178"/>
      <c r="Q255" s="205"/>
      <c r="R255" s="205"/>
      <c r="S255" s="224"/>
      <c r="T255" s="241"/>
      <c r="V255" s="228"/>
      <c r="W255" s="3"/>
      <c r="X255" s="119" t="s">
        <v>4</v>
      </c>
      <c r="Y255" s="195">
        <f>IF(($Y254+$Z254)&gt;0,Y254/($Y254+$Z254),0)</f>
        <v>0</v>
      </c>
      <c r="Z255" s="195">
        <f>IF(($Y254+$Z254)&gt;0,Z254/($Y254+$Z254),0)</f>
        <v>0</v>
      </c>
      <c r="AA255" s="196" t="s">
        <v>29</v>
      </c>
      <c r="AB255" s="204" t="s">
        <v>29</v>
      </c>
    </row>
    <row r="256" spans="1:28" ht="18" customHeight="1" thickBot="1" x14ac:dyDescent="0.3">
      <c r="A256" s="112"/>
      <c r="B256" s="116"/>
      <c r="C256" s="109" t="s">
        <v>1</v>
      </c>
      <c r="D256" s="109" t="s">
        <v>2</v>
      </c>
      <c r="E256" s="109" t="s">
        <v>0</v>
      </c>
      <c r="F256" s="218" t="s">
        <v>3</v>
      </c>
      <c r="G256" s="228"/>
      <c r="H256" s="813" t="s">
        <v>82</v>
      </c>
      <c r="I256" s="813"/>
      <c r="J256" s="813"/>
      <c r="K256" s="813"/>
      <c r="L256" s="813"/>
      <c r="M256" s="814"/>
      <c r="O256" s="843" t="s">
        <v>82</v>
      </c>
      <c r="P256" s="813"/>
      <c r="Q256" s="813"/>
      <c r="R256" s="813"/>
      <c r="S256" s="813"/>
      <c r="T256" s="814"/>
      <c r="V256" s="228"/>
      <c r="W256" s="3"/>
      <c r="X256" s="116"/>
      <c r="Y256" s="198"/>
      <c r="Z256" s="198"/>
      <c r="AA256" s="281"/>
      <c r="AB256" s="201"/>
    </row>
    <row r="257" spans="1:28" ht="20.399999999999999" x14ac:dyDescent="0.25">
      <c r="A257" s="61">
        <f>Youth!A73</f>
        <v>50</v>
      </c>
      <c r="B257" s="119" t="str">
        <f>Youth!C73</f>
        <v xml:space="preserve">If yes to #47, was documentation in the case file of the follow-up service(s) provided to the participant?  (Y, N, X) (Note: X = Participant did not receive follow-up services). </v>
      </c>
      <c r="C257" s="117">
        <f>COUNTIF(Youth!E73:BA73, "Y")</f>
        <v>0</v>
      </c>
      <c r="D257" s="117">
        <f>COUNTIF(Youth!E73:BA73, "N")</f>
        <v>0</v>
      </c>
      <c r="E257" s="117">
        <f>COUNTIF(Youth!E73:BB73, "X")</f>
        <v>0</v>
      </c>
      <c r="F257" s="221">
        <f>C257+D257+E257</f>
        <v>0</v>
      </c>
      <c r="G257" s="228"/>
      <c r="H257" s="379"/>
      <c r="I257" s="184"/>
      <c r="J257" s="206"/>
      <c r="K257" s="246"/>
      <c r="L257" s="246"/>
      <c r="M257" s="247"/>
      <c r="O257" s="183"/>
      <c r="P257" s="184"/>
      <c r="Q257" s="206"/>
      <c r="R257" s="246"/>
      <c r="S257" s="246"/>
      <c r="T257" s="247"/>
      <c r="V257" s="228"/>
      <c r="W257" s="3"/>
      <c r="X257" s="116"/>
      <c r="Y257" s="109" t="s">
        <v>1</v>
      </c>
      <c r="Z257" s="109" t="s">
        <v>2</v>
      </c>
      <c r="AA257" s="109" t="s">
        <v>0</v>
      </c>
      <c r="AB257" s="114" t="s">
        <v>3</v>
      </c>
    </row>
    <row r="258" spans="1:28" ht="20.399999999999999" x14ac:dyDescent="0.25">
      <c r="A258" s="112"/>
      <c r="B258" s="119" t="s">
        <v>4</v>
      </c>
      <c r="C258" s="195">
        <f>IF(($C257+$D257)&gt;0,C257/($C257+$D257),0)</f>
        <v>0</v>
      </c>
      <c r="D258" s="195">
        <f>IF(($C257+$D257)&gt;0,D257/($C257+$D257),0)</f>
        <v>0</v>
      </c>
      <c r="E258" s="196" t="s">
        <v>29</v>
      </c>
      <c r="F258" s="220" t="s">
        <v>29</v>
      </c>
      <c r="G258" s="228"/>
      <c r="H258" s="3"/>
      <c r="I258" s="116"/>
      <c r="J258" s="109" t="s">
        <v>1</v>
      </c>
      <c r="K258" s="109" t="s">
        <v>2</v>
      </c>
      <c r="L258" s="109" t="s">
        <v>3</v>
      </c>
      <c r="M258" s="192"/>
      <c r="O258" s="112"/>
      <c r="P258" s="116"/>
      <c r="Q258" s="109" t="s">
        <v>1</v>
      </c>
      <c r="R258" s="109" t="s">
        <v>2</v>
      </c>
      <c r="S258" s="109" t="s">
        <v>3</v>
      </c>
      <c r="T258" s="192"/>
      <c r="V258" s="228"/>
      <c r="W258" s="377">
        <f>Youth_Spc_Prjt!A73</f>
        <v>50</v>
      </c>
      <c r="X258" s="119" t="str">
        <f>Youth_Spc_Prjt!C73</f>
        <v xml:space="preserve">If yes to #47, was documentation in the case file of the follow-up services provided to the participant?  (Y, N, X) (Note: X = Participant did not receive follow-up services). </v>
      </c>
      <c r="Y258" s="117">
        <f>COUNTIF(Youth_Spc_Prjt!E71:X71, "Y")</f>
        <v>0</v>
      </c>
      <c r="Z258" s="117">
        <f>COUNTIF(Youth_Spc_Prjt!E71:X71, "N")</f>
        <v>0</v>
      </c>
      <c r="AA258" s="117">
        <f>COUNTIF(Youth_Spc_Prjt!E71:X71, "X")</f>
        <v>0</v>
      </c>
      <c r="AB258" s="115">
        <f>Y258+Z258+AA258</f>
        <v>0</v>
      </c>
    </row>
    <row r="259" spans="1:28" ht="18" customHeight="1" thickBot="1" x14ac:dyDescent="0.3">
      <c r="A259" s="112"/>
      <c r="B259" s="116"/>
      <c r="C259" s="198"/>
      <c r="D259" s="198"/>
      <c r="E259" s="271"/>
      <c r="F259" s="271"/>
      <c r="G259" s="228"/>
      <c r="H259" s="383">
        <f>Adult!A72</f>
        <v>50</v>
      </c>
      <c r="I259" s="15" t="str">
        <f>Adult!C72</f>
        <v xml:space="preserve">Was a supportive service activity entered in MIS? (Y, N)  (Note: N = Participant did not receive a supportive service). (If N, questions 51 through 53 will be X). </v>
      </c>
      <c r="J259" s="117">
        <f>COUNTIF(Adult!E72:BL72, "Y")</f>
        <v>0</v>
      </c>
      <c r="K259" s="117">
        <f>COUNTIF(Adult!E72:BL72, "N")</f>
        <v>0</v>
      </c>
      <c r="L259" s="108">
        <f>J259+K259</f>
        <v>0</v>
      </c>
      <c r="M259" s="192"/>
      <c r="O259" s="66">
        <f>Adult_Spc_Prjt!A72</f>
        <v>50</v>
      </c>
      <c r="P259" s="15" t="str">
        <f>Adult_Spc_Prjt!C72</f>
        <v xml:space="preserve">Was a supportive service activity entered in MIS? (Y, N)  (Note: N = Participant did not receive a supportive service). (If N, questions 51 through 53 will be X). </v>
      </c>
      <c r="Q259" s="117">
        <f>COUNTIF(Adult_Spc_Prjt!E63:X63, "Y")</f>
        <v>0</v>
      </c>
      <c r="R259" s="117">
        <f>COUNTIF(Adult_Spc_Prjt!E63:X63, "N")</f>
        <v>0</v>
      </c>
      <c r="S259" s="108">
        <f>Q259+R259</f>
        <v>0</v>
      </c>
      <c r="T259" s="192"/>
      <c r="V259" s="228"/>
      <c r="W259" s="3"/>
      <c r="X259" s="119" t="s">
        <v>4</v>
      </c>
      <c r="Y259" s="195">
        <f>IF(($Y258+$Z258)&gt;0,Y258/($Y258+$Z258),0)</f>
        <v>0</v>
      </c>
      <c r="Z259" s="195">
        <f>IF(($Y258+$Z258)&gt;0,Z258/($Y258+$Z258),0)</f>
        <v>0</v>
      </c>
      <c r="AA259" s="196" t="s">
        <v>29</v>
      </c>
      <c r="AB259" s="204" t="s">
        <v>29</v>
      </c>
    </row>
    <row r="260" spans="1:28" ht="13.8" thickBot="1" x14ac:dyDescent="0.3">
      <c r="A260" s="832" t="s">
        <v>188</v>
      </c>
      <c r="B260" s="800"/>
      <c r="C260" s="800"/>
      <c r="D260" s="800"/>
      <c r="E260" s="800"/>
      <c r="F260" s="800"/>
      <c r="G260" s="228"/>
      <c r="H260" s="3"/>
      <c r="I260" s="119" t="s">
        <v>4</v>
      </c>
      <c r="J260" s="195">
        <f>IF(($J259+$K259)&gt;0,J259/($J259+$K259),0)</f>
        <v>0</v>
      </c>
      <c r="K260" s="195">
        <f>IF(($J259+$K259)&gt;0,K259/($J259+$K259),0)</f>
        <v>0</v>
      </c>
      <c r="L260" s="196" t="s">
        <v>29</v>
      </c>
      <c r="M260" s="192"/>
      <c r="O260" s="112"/>
      <c r="P260" s="119" t="s">
        <v>4</v>
      </c>
      <c r="Q260" s="195">
        <f>IF(($Q259+$R259)&gt;0,Q259/($Q259+$R259),0)</f>
        <v>0</v>
      </c>
      <c r="R260" s="195">
        <f>IF(($Q259+$R259)&gt;0,R259/($Q259+$R259),0)</f>
        <v>0</v>
      </c>
      <c r="S260" s="196" t="s">
        <v>29</v>
      </c>
      <c r="T260" s="192"/>
      <c r="V260" s="228"/>
      <c r="W260" s="3"/>
      <c r="X260" s="116"/>
      <c r="Y260" s="198"/>
      <c r="Z260" s="198"/>
      <c r="AA260" s="281"/>
      <c r="AB260" s="201"/>
    </row>
    <row r="261" spans="1:28" ht="13.8" thickBot="1" x14ac:dyDescent="0.3">
      <c r="A261" s="112"/>
      <c r="B261" s="116"/>
      <c r="C261" s="179" t="s">
        <v>1</v>
      </c>
      <c r="D261" s="179" t="s">
        <v>2</v>
      </c>
      <c r="E261" s="179" t="s">
        <v>0</v>
      </c>
      <c r="F261" s="273" t="s">
        <v>3</v>
      </c>
      <c r="G261" s="228"/>
      <c r="H261" s="3"/>
      <c r="I261" s="116"/>
      <c r="J261" s="198"/>
      <c r="K261" s="198"/>
      <c r="L261" s="235"/>
      <c r="M261" s="201"/>
      <c r="O261" s="112"/>
      <c r="P261" s="116"/>
      <c r="Q261" s="198"/>
      <c r="R261" s="198"/>
      <c r="S261" s="280"/>
      <c r="T261" s="201"/>
      <c r="V261" s="228"/>
      <c r="W261" s="800" t="s">
        <v>188</v>
      </c>
      <c r="X261" s="800"/>
      <c r="Y261" s="800"/>
      <c r="Z261" s="800"/>
      <c r="AA261" s="800"/>
      <c r="AB261" s="801"/>
    </row>
    <row r="262" spans="1:28" ht="30.6" x14ac:dyDescent="0.25">
      <c r="A262" s="61">
        <f>+Youth!A75</f>
        <v>51</v>
      </c>
      <c r="B262" s="119" t="str">
        <f>Youth!C75</f>
        <v xml:space="preserve">Were required follow-ups conducted for each of the 1st, 2nd, 3rd, and 4th quarters after exit intervals, as applicable? (Y,N,X) (Note: If No, questions 54 and 55 will be X). (Note: X = Participant's case is currently open, there is a case closure but participant has not exited the program, follow-up is not due or the participant cannot be located). </v>
      </c>
      <c r="C262" s="117">
        <f>COUNTIF(Youth!E75:BA75, "Y")</f>
        <v>0</v>
      </c>
      <c r="D262" s="117">
        <f>COUNTIF(Youth!E75:BA75, "N")</f>
        <v>0</v>
      </c>
      <c r="E262" s="117">
        <f>COUNTIF(Youth!E75:BB75, "X")</f>
        <v>0</v>
      </c>
      <c r="F262" s="221">
        <f>C262+D262+E262</f>
        <v>0</v>
      </c>
      <c r="G262" s="228"/>
      <c r="H262" s="3"/>
      <c r="I262" s="116"/>
      <c r="J262" s="109" t="s">
        <v>1</v>
      </c>
      <c r="K262" s="109" t="s">
        <v>2</v>
      </c>
      <c r="L262" s="109" t="s">
        <v>0</v>
      </c>
      <c r="M262" s="114" t="s">
        <v>3</v>
      </c>
      <c r="O262" s="112"/>
      <c r="P262" s="116"/>
      <c r="Q262" s="109" t="s">
        <v>1</v>
      </c>
      <c r="R262" s="109" t="s">
        <v>2</v>
      </c>
      <c r="S262" s="109" t="s">
        <v>0</v>
      </c>
      <c r="T262" s="114" t="s">
        <v>3</v>
      </c>
      <c r="V262" s="228"/>
      <c r="W262" s="3"/>
      <c r="X262" s="116"/>
      <c r="Y262" s="179" t="s">
        <v>1</v>
      </c>
      <c r="Z262" s="179" t="s">
        <v>2</v>
      </c>
      <c r="AA262" s="179" t="s">
        <v>0</v>
      </c>
      <c r="AB262" s="180" t="s">
        <v>3</v>
      </c>
    </row>
    <row r="263" spans="1:28" ht="30.6" x14ac:dyDescent="0.25">
      <c r="A263" s="112"/>
      <c r="B263" s="119" t="s">
        <v>4</v>
      </c>
      <c r="C263" s="195">
        <f>IF(($C262+$D262)&gt;0,C262/($C262+$D262),0)</f>
        <v>0</v>
      </c>
      <c r="D263" s="195">
        <f>IF(($C262+$D262)&gt;0,D262/($C262+$D262),0)</f>
        <v>0</v>
      </c>
      <c r="E263" s="196" t="s">
        <v>29</v>
      </c>
      <c r="F263" s="220" t="s">
        <v>29</v>
      </c>
      <c r="G263" s="228"/>
      <c r="H263" s="377">
        <f>Adult!A73</f>
        <v>51</v>
      </c>
      <c r="I263" s="15" t="str">
        <f>Adult!C73</f>
        <v xml:space="preserve">If yes to #50, was there documentation in the participant case file to verify the supportive service provided? (Y, N, X)  (Note: X = no supportive service was provided). </v>
      </c>
      <c r="J263" s="117">
        <f>COUNTIF(Adult!E73:BL73, "Y")</f>
        <v>0</v>
      </c>
      <c r="K263" s="117">
        <f>COUNTIF(Adult!E73:BL73, "N")</f>
        <v>0</v>
      </c>
      <c r="L263" s="117">
        <f>COUNTIF(Adult!E73:BL73, "X")</f>
        <v>0</v>
      </c>
      <c r="M263" s="115">
        <f>J263+K263+L263</f>
        <v>0</v>
      </c>
      <c r="O263" s="61">
        <f>Adult_Spc_Prjt!A73</f>
        <v>51</v>
      </c>
      <c r="P263" s="15" t="str">
        <f>Adult_Spc_Prjt!C73</f>
        <v xml:space="preserve">If yes to #50, was there documentation in the participant case file to verify the supportive service provided? (Y, N, X)  (Note: X = no supportive service was provided). </v>
      </c>
      <c r="Q263" s="117">
        <f>COUNTIF(Adult_Spc_Prjt!E64:X64, "Y")</f>
        <v>0</v>
      </c>
      <c r="R263" s="117">
        <f>COUNTIF(Adult_Spc_Prjt!E64:X64, "N")</f>
        <v>0</v>
      </c>
      <c r="S263" s="117">
        <f>COUNTIF(Adult_Spc_Prjt!E64:X64, "X")</f>
        <v>0</v>
      </c>
      <c r="T263" s="115">
        <f>Q263+R263+S263</f>
        <v>0</v>
      </c>
      <c r="V263" s="228"/>
      <c r="W263" s="377">
        <f>Youth_Spc_Prjt!A75</f>
        <v>51</v>
      </c>
      <c r="X263" s="119" t="str">
        <f>Youth_Spc_Prjt!C75</f>
        <v xml:space="preserve">Were required follow-ups conducted for each of the 1st, 2nd, 3rd, and 4th quarters after exit intervals, as applicable? (Y,N,X) (Note: If No, questions 52 and 53 will be X). (Note: X = Participant's case is currently open, there is a case closure but participant has not exited the program, follow-up is not due or the participant cannot be located). </v>
      </c>
      <c r="Y263" s="117">
        <f>COUNTIF(Youth_Spc_Prjt!E73:X73, "Y")</f>
        <v>0</v>
      </c>
      <c r="Z263" s="117">
        <f>COUNTIF(Youth_Spc_Prjt!E73:X73, "N")</f>
        <v>0</v>
      </c>
      <c r="AA263" s="117">
        <f>COUNTIF(Youth_Spc_Prjt!E73:X73, "X")</f>
        <v>0</v>
      </c>
      <c r="AB263" s="115">
        <f>Y263+Z263+AA263</f>
        <v>0</v>
      </c>
    </row>
    <row r="264" spans="1:28" x14ac:dyDescent="0.25">
      <c r="A264" s="112"/>
      <c r="B264" s="116"/>
      <c r="C264" s="198"/>
      <c r="D264" s="198"/>
      <c r="E264" s="198"/>
      <c r="F264" s="198"/>
      <c r="G264" s="228"/>
      <c r="H264" s="3"/>
      <c r="I264" s="119" t="s">
        <v>4</v>
      </c>
      <c r="J264" s="195">
        <f>IF(($J263+$K263)&gt;0,J263/($J263+$K263),0)</f>
        <v>0</v>
      </c>
      <c r="K264" s="195">
        <f>IF(($J263+$K263)&gt;0,K263/($J263+$K263),0)</f>
        <v>0</v>
      </c>
      <c r="L264" s="196" t="s">
        <v>29</v>
      </c>
      <c r="M264" s="204" t="s">
        <v>29</v>
      </c>
      <c r="O264" s="112"/>
      <c r="P264" s="119" t="s">
        <v>4</v>
      </c>
      <c r="Q264" s="195">
        <f>IF(($Q263+$R263)&gt;0,Q263/($Q263+$R263),0)</f>
        <v>0</v>
      </c>
      <c r="R264" s="195">
        <f>IF(($Q263+$R263)&gt;0,R263/($Q263+$R263),0)</f>
        <v>0</v>
      </c>
      <c r="S264" s="196" t="s">
        <v>29</v>
      </c>
      <c r="T264" s="204" t="s">
        <v>29</v>
      </c>
      <c r="V264" s="228"/>
      <c r="W264" s="3"/>
      <c r="X264" s="119" t="s">
        <v>4</v>
      </c>
      <c r="Y264" s="195">
        <f>IF(($Y263+$Z263)&gt;0,Y263/($Y263+$Z263),0)</f>
        <v>0</v>
      </c>
      <c r="Z264" s="195">
        <f>IF(($Y263+$Z263)&gt;0,Z263/($Y263+$Z263),0)</f>
        <v>0</v>
      </c>
      <c r="AA264" s="196" t="s">
        <v>29</v>
      </c>
      <c r="AB264" s="204" t="s">
        <v>29</v>
      </c>
    </row>
    <row r="265" spans="1:28" x14ac:dyDescent="0.25">
      <c r="A265" s="112"/>
      <c r="B265" s="116"/>
      <c r="C265" s="109" t="s">
        <v>1</v>
      </c>
      <c r="D265" s="109" t="s">
        <v>2</v>
      </c>
      <c r="E265" s="109" t="s">
        <v>0</v>
      </c>
      <c r="F265" s="218" t="s">
        <v>3</v>
      </c>
      <c r="G265" s="228"/>
      <c r="H265" s="3"/>
      <c r="I265" s="116"/>
      <c r="J265" s="198"/>
      <c r="K265" s="198"/>
      <c r="L265" s="235"/>
      <c r="M265" s="201"/>
      <c r="O265" s="112"/>
      <c r="P265" s="116"/>
      <c r="Q265" s="198"/>
      <c r="R265" s="198"/>
      <c r="S265" s="280"/>
      <c r="T265" s="201"/>
      <c r="V265" s="228"/>
      <c r="W265" s="3"/>
      <c r="X265" s="116"/>
      <c r="Y265" s="198"/>
      <c r="Z265" s="198"/>
      <c r="AA265" s="198"/>
      <c r="AB265" s="203"/>
    </row>
    <row r="266" spans="1:28" ht="11.25" customHeight="1" x14ac:dyDescent="0.25">
      <c r="A266" s="67">
        <f>Youth!A76</f>
        <v>52</v>
      </c>
      <c r="B266" s="15" t="str">
        <f>Youth!C76</f>
        <v xml:space="preserve">If yes to #51, were the follow-ups conducted by the due date indicated in the follow-up table in the MIS? (Y,N,X) (Note: X=  Participant cannot be located). </v>
      </c>
      <c r="C266" s="117">
        <f>COUNTIF(Youth!E76:BA76, "Y")</f>
        <v>0</v>
      </c>
      <c r="D266" s="117">
        <f>COUNTIF(Youth!E76:BA76, "N")</f>
        <v>0</v>
      </c>
      <c r="E266" s="117">
        <f>COUNTIF(Youth!E76:BB76, "X")</f>
        <v>0</v>
      </c>
      <c r="F266" s="221">
        <f>C266+D266+E266</f>
        <v>0</v>
      </c>
      <c r="G266" s="228"/>
      <c r="H266" s="3"/>
      <c r="I266" s="116"/>
      <c r="J266" s="109" t="s">
        <v>1</v>
      </c>
      <c r="K266" s="109" t="s">
        <v>2</v>
      </c>
      <c r="L266" s="109" t="s">
        <v>0</v>
      </c>
      <c r="M266" s="114" t="s">
        <v>3</v>
      </c>
      <c r="O266" s="112"/>
      <c r="P266" s="116"/>
      <c r="Q266" s="109" t="s">
        <v>1</v>
      </c>
      <c r="R266" s="109" t="s">
        <v>2</v>
      </c>
      <c r="S266" s="109" t="s">
        <v>0</v>
      </c>
      <c r="T266" s="114" t="s">
        <v>3</v>
      </c>
      <c r="V266" s="228"/>
      <c r="W266" s="3"/>
      <c r="X266" s="116"/>
      <c r="Y266" s="109" t="s">
        <v>1</v>
      </c>
      <c r="Z266" s="109" t="s">
        <v>2</v>
      </c>
      <c r="AA266" s="109" t="s">
        <v>0</v>
      </c>
      <c r="AB266" s="114" t="s">
        <v>3</v>
      </c>
    </row>
    <row r="267" spans="1:28" ht="20.399999999999999" x14ac:dyDescent="0.25">
      <c r="A267" s="112"/>
      <c r="B267" s="119" t="s">
        <v>4</v>
      </c>
      <c r="C267" s="195">
        <f>IF(($C266+$D266)&gt;0,C266/($C266+$D266),0)</f>
        <v>0</v>
      </c>
      <c r="D267" s="195">
        <f>IF(($C266+$D266)&gt;0,D266/($C266+$D266),0)</f>
        <v>0</v>
      </c>
      <c r="E267" s="196" t="s">
        <v>29</v>
      </c>
      <c r="F267" s="220" t="s">
        <v>29</v>
      </c>
      <c r="G267" s="228"/>
      <c r="H267" s="382">
        <f>Adult!A74</f>
        <v>52</v>
      </c>
      <c r="I267" s="15" t="str">
        <f>Adult!C74</f>
        <v xml:space="preserve">Did the supportive service activity documented in the case file match the supportive service activity entered in the MIS? (Y, N, X)  (Note: X = no supportive service was provided). </v>
      </c>
      <c r="J267" s="117">
        <f>COUNTIF(Adult!E74:BL74, "Y")</f>
        <v>0</v>
      </c>
      <c r="K267" s="117">
        <f>COUNTIF(Adult!E74:BL74, "N")</f>
        <v>0</v>
      </c>
      <c r="L267" s="117">
        <f>COUNTIF(Adult!E74:BL74, "X")</f>
        <v>0</v>
      </c>
      <c r="M267" s="115">
        <f>J267+K267+L267</f>
        <v>0</v>
      </c>
      <c r="O267" s="63">
        <f>Adult_Spc_Prjt!A74</f>
        <v>52</v>
      </c>
      <c r="P267" s="15" t="str">
        <f>Adult_Spc_Prjt!C74</f>
        <v xml:space="preserve">Did the supportive service activity documented in the case file match the supportive service activity entered in the MIS? (Y, N, X)  (Note: X = no supportive service was provided). </v>
      </c>
      <c r="Q267" s="117">
        <f>COUNTIF(Adult_Spc_Prjt!E65:X65, "Y")</f>
        <v>0</v>
      </c>
      <c r="R267" s="117">
        <f>COUNTIF(Adult_Spc_Prjt!E65:X65, "N")</f>
        <v>0</v>
      </c>
      <c r="S267" s="117">
        <f>COUNTIF(Adult_Spc_Prjt!E65:X65, "X")</f>
        <v>0</v>
      </c>
      <c r="T267" s="115">
        <f>Q267+R267+S267</f>
        <v>0</v>
      </c>
      <c r="V267" s="228"/>
      <c r="W267" s="390">
        <f>Youth_Spc_Prjt!A76</f>
        <v>52</v>
      </c>
      <c r="X267" s="15" t="str">
        <f>Youth_Spc_Prjt!C76</f>
        <v xml:space="preserve">If yes to #51, were the follow-ups conducted by the due date indicated in the follow-up table in the MIS? (Y,N,X) (Note: X=  Participant cannot be located). </v>
      </c>
      <c r="Y267" s="117">
        <f>COUNTIF(Youth_Spc_Prjt!E74:X74, "Y")</f>
        <v>0</v>
      </c>
      <c r="Z267" s="117">
        <f>COUNTIF(Youth_Spc_Prjt!E74:X74, "N")</f>
        <v>0</v>
      </c>
      <c r="AA267" s="117">
        <f>COUNTIF(Youth_Spc_Prjt!E74:X74, "X")</f>
        <v>0</v>
      </c>
      <c r="AB267" s="115">
        <f>Y267+Z267+AA267</f>
        <v>0</v>
      </c>
    </row>
    <row r="268" spans="1:28" x14ac:dyDescent="0.25">
      <c r="A268" s="112"/>
      <c r="B268" s="116"/>
      <c r="C268" s="198"/>
      <c r="D268" s="198"/>
      <c r="E268" s="198"/>
      <c r="F268" s="198"/>
      <c r="G268" s="228"/>
      <c r="H268" s="3"/>
      <c r="I268" s="119" t="s">
        <v>4</v>
      </c>
      <c r="J268" s="195">
        <f>IF(($J267+$K267)&gt;0,J267/($J267+$K267),0)</f>
        <v>0</v>
      </c>
      <c r="K268" s="195">
        <f>IF(($J267+$K267)&gt;0,K267/($J267+$K267),0)</f>
        <v>0</v>
      </c>
      <c r="L268" s="196" t="s">
        <v>29</v>
      </c>
      <c r="M268" s="204" t="s">
        <v>29</v>
      </c>
      <c r="O268" s="112"/>
      <c r="P268" s="119" t="s">
        <v>4</v>
      </c>
      <c r="Q268" s="195">
        <f>IF(($Q267+$R267)&gt;0,Q267/($Q267+$R267),0)</f>
        <v>0</v>
      </c>
      <c r="R268" s="195">
        <f>IF(($Q267+$R267)&gt;0,R267/($Q267+$R267),0)</f>
        <v>0</v>
      </c>
      <c r="S268" s="196" t="s">
        <v>29</v>
      </c>
      <c r="T268" s="204" t="s">
        <v>29</v>
      </c>
      <c r="V268" s="228"/>
      <c r="W268" s="3"/>
      <c r="X268" s="119" t="s">
        <v>4</v>
      </c>
      <c r="Y268" s="195">
        <f>IF(($Y267+$Z267)&gt;0,Y267/($Y267+$Z267),0)</f>
        <v>0</v>
      </c>
      <c r="Z268" s="195">
        <f>IF(($Y267+$Z267)&gt;0,Z267/($Y267+$Z267),0)</f>
        <v>0</v>
      </c>
      <c r="AA268" s="196" t="s">
        <v>29</v>
      </c>
      <c r="AB268" s="204" t="s">
        <v>29</v>
      </c>
    </row>
    <row r="269" spans="1:28" x14ac:dyDescent="0.25">
      <c r="A269" s="112"/>
      <c r="B269" s="116"/>
      <c r="C269" s="109" t="s">
        <v>1</v>
      </c>
      <c r="D269" s="109" t="s">
        <v>2</v>
      </c>
      <c r="E269" s="109" t="s">
        <v>0</v>
      </c>
      <c r="F269" s="218" t="s">
        <v>3</v>
      </c>
      <c r="G269" s="228"/>
      <c r="H269" s="3"/>
      <c r="I269" s="116"/>
      <c r="J269" s="198"/>
      <c r="K269" s="198"/>
      <c r="L269" s="235"/>
      <c r="M269" s="201"/>
      <c r="O269" s="112"/>
      <c r="P269" s="116"/>
      <c r="Q269" s="198"/>
      <c r="R269" s="198"/>
      <c r="S269" s="280"/>
      <c r="T269" s="201"/>
      <c r="V269" s="228"/>
      <c r="W269" s="3"/>
      <c r="X269" s="116"/>
      <c r="Y269" s="198"/>
      <c r="Z269" s="198"/>
      <c r="AA269" s="198"/>
      <c r="AB269" s="203"/>
    </row>
    <row r="270" spans="1:28" ht="30.6" x14ac:dyDescent="0.25">
      <c r="A270" s="63">
        <f>+Youth!A77</f>
        <v>53</v>
      </c>
      <c r="B270" s="15" t="str">
        <f>+Youth!C77</f>
        <v xml:space="preserve">Was employment information correctly entered in the follow-up fields in the state MIS for each applicable quarter and properly verified?  (Y, N, X)  (Note: X =Participant was not employed during the time of the follow up or the participant cannot be located). </v>
      </c>
      <c r="C270" s="117">
        <f>COUNTIF(Youth!E77:BA77, "Y")</f>
        <v>0</v>
      </c>
      <c r="D270" s="117">
        <f>COUNTIF(Youth!E77:BA77, "N")</f>
        <v>0</v>
      </c>
      <c r="E270" s="117">
        <f>COUNTIF(Youth!E77:BB77, "X")</f>
        <v>0</v>
      </c>
      <c r="F270" s="221">
        <f>C270+D270+E270</f>
        <v>0</v>
      </c>
      <c r="G270" s="228"/>
      <c r="H270" s="3"/>
      <c r="I270" s="116"/>
      <c r="J270" s="116"/>
      <c r="K270" s="116"/>
      <c r="L270" s="116"/>
      <c r="M270" s="201"/>
      <c r="O270" s="112"/>
      <c r="P270" s="116"/>
      <c r="Q270" s="116"/>
      <c r="R270" s="116"/>
      <c r="S270" s="116"/>
      <c r="T270" s="201"/>
      <c r="V270" s="228"/>
      <c r="W270" s="3"/>
      <c r="X270" s="116"/>
      <c r="Y270" s="109" t="s">
        <v>1</v>
      </c>
      <c r="Z270" s="109" t="s">
        <v>2</v>
      </c>
      <c r="AA270" s="109" t="s">
        <v>0</v>
      </c>
      <c r="AB270" s="114" t="s">
        <v>3</v>
      </c>
    </row>
    <row r="271" spans="1:28" ht="31.2" thickBot="1" x14ac:dyDescent="0.3">
      <c r="A271" s="68"/>
      <c r="B271" s="69" t="s">
        <v>4</v>
      </c>
      <c r="C271" s="211">
        <f>IF(($C270+$D270)&gt;0,C270/($C270+$D270),0)</f>
        <v>0</v>
      </c>
      <c r="D271" s="211">
        <f>IF(($C270+$D270)&gt;0,D270/($C270+$D270),0)</f>
        <v>0</v>
      </c>
      <c r="E271" s="212" t="s">
        <v>29</v>
      </c>
      <c r="F271" s="225" t="s">
        <v>29</v>
      </c>
      <c r="G271" s="228"/>
      <c r="H271" s="3"/>
      <c r="I271" s="116"/>
      <c r="J271" s="109" t="s">
        <v>1</v>
      </c>
      <c r="K271" s="109" t="s">
        <v>2</v>
      </c>
      <c r="L271" s="109" t="s">
        <v>0</v>
      </c>
      <c r="M271" s="114" t="s">
        <v>3</v>
      </c>
      <c r="O271" s="112"/>
      <c r="P271" s="116"/>
      <c r="Q271" s="109" t="s">
        <v>1</v>
      </c>
      <c r="R271" s="109" t="s">
        <v>2</v>
      </c>
      <c r="S271" s="109" t="s">
        <v>0</v>
      </c>
      <c r="T271" s="114" t="s">
        <v>3</v>
      </c>
      <c r="V271" s="228"/>
      <c r="W271" s="382">
        <f>Youth_Spc_Prjt!A77</f>
        <v>53</v>
      </c>
      <c r="X271" s="15" t="str">
        <f>Youth_Spc_Prjt!C77</f>
        <v xml:space="preserve">Was employment information correctly entered in the follow-up fields in the State MIS for each applicable quarter and properly verified?  (Y, N, X)  (Note: X =Participant was not employed during the time of the follow up or the participant cannot be located). </v>
      </c>
      <c r="Y271" s="117">
        <f>COUNTIF(Youth_Spc_Prjt!E75:X75, "Y")</f>
        <v>0</v>
      </c>
      <c r="Z271" s="117">
        <f>COUNTIF(Youth_Spc_Prjt!E75:X75, "N")</f>
        <v>0</v>
      </c>
      <c r="AA271" s="117">
        <f>COUNTIF(Youth_Spc_Prjt!E75:X75, "X")</f>
        <v>0</v>
      </c>
      <c r="AB271" s="115">
        <f>Y271+Z271+AA271</f>
        <v>0</v>
      </c>
    </row>
    <row r="272" spans="1:28" ht="21" thickBot="1" x14ac:dyDescent="0.3">
      <c r="A272" s="3"/>
      <c r="B272" s="14"/>
      <c r="C272" s="198"/>
      <c r="D272" s="198"/>
      <c r="E272" s="127"/>
      <c r="F272" s="127"/>
      <c r="G272" s="228"/>
      <c r="H272" s="382">
        <f>Adult!A75</f>
        <v>53</v>
      </c>
      <c r="I272" s="15" t="str">
        <f>Adult!C75</f>
        <v xml:space="preserve">Was documentation in the case file to show that the supportive services were issued in accordance with local policy? (Y, N, X) (Note: X = No supportive service was provided).  </v>
      </c>
      <c r="J272" s="117">
        <f>COUNTIF(Adult!E75:BL75, "Y")</f>
        <v>0</v>
      </c>
      <c r="K272" s="117">
        <f>COUNTIF(Adult!E75:BL75, "N")</f>
        <v>0</v>
      </c>
      <c r="L272" s="117">
        <f>COUNTIF(Adult!E75:BL75, "X")</f>
        <v>0</v>
      </c>
      <c r="M272" s="115">
        <f>J272+K272+L272</f>
        <v>0</v>
      </c>
      <c r="O272" s="63">
        <f>Adult_Spc_Prjt!A75</f>
        <v>53</v>
      </c>
      <c r="P272" s="15" t="str">
        <f>Adult_Spc_Prjt!C75</f>
        <v xml:space="preserve">Was documentation in the case file to show that the supportive services were issued in accordance with local policy? (Y, N, X) (Note: X = No supportive service was provided).  </v>
      </c>
      <c r="Q272" s="117">
        <f>COUNTIF(Adult_Spc_Prjt!E66:X66, "Y")</f>
        <v>0</v>
      </c>
      <c r="R272" s="117">
        <f>COUNTIF(Adult_Spc_Prjt!E66:X66, "N")</f>
        <v>0</v>
      </c>
      <c r="S272" s="117">
        <f>COUNTIF(Adult_Spc_Prjt!E66:X66, "X")</f>
        <v>0</v>
      </c>
      <c r="T272" s="115">
        <f>Q272+R272+S272</f>
        <v>0</v>
      </c>
      <c r="V272" s="228"/>
      <c r="W272" s="378"/>
      <c r="X272" s="69" t="s">
        <v>4</v>
      </c>
      <c r="Y272" s="195">
        <f>IF(($Y271+$Z271)&gt;0,Y271/($Y271+$Z271),0)</f>
        <v>0</v>
      </c>
      <c r="Z272" s="195">
        <f>IF(($Y271+$Z271)&gt;0,Z271/($Y271+$Z271),0)</f>
        <v>0</v>
      </c>
      <c r="AA272" s="212" t="s">
        <v>29</v>
      </c>
      <c r="AB272" s="213" t="s">
        <v>29</v>
      </c>
    </row>
    <row r="273" spans="7:28" x14ac:dyDescent="0.25">
      <c r="G273" s="228"/>
      <c r="H273" s="3"/>
      <c r="I273" s="119" t="s">
        <v>4</v>
      </c>
      <c r="J273" s="195">
        <f>IF(($J272+$K272)&gt;0,J272/($J272+$K272),0)</f>
        <v>0</v>
      </c>
      <c r="K273" s="195">
        <f>IF(($J272+$K272)&gt;0,K272/($J272+$K272),0)</f>
        <v>0</v>
      </c>
      <c r="L273" s="196" t="s">
        <v>29</v>
      </c>
      <c r="M273" s="204" t="s">
        <v>29</v>
      </c>
      <c r="O273" s="112"/>
      <c r="P273" s="119" t="s">
        <v>4</v>
      </c>
      <c r="Q273" s="195">
        <f>IF(($Q272+$R272)&gt;0,Q272/($Q272+$R272),0)</f>
        <v>0</v>
      </c>
      <c r="R273" s="195">
        <f>IF(($Q272+$R272)&gt;0,R272/($Q272+$R272),0)</f>
        <v>0</v>
      </c>
      <c r="S273" s="196" t="s">
        <v>29</v>
      </c>
      <c r="T273" s="204" t="s">
        <v>29</v>
      </c>
      <c r="V273" s="228"/>
      <c r="W273" s="3"/>
      <c r="X273" s="14"/>
      <c r="Y273" s="198"/>
      <c r="Z273" s="198"/>
      <c r="AA273" s="281"/>
      <c r="AB273" s="281"/>
    </row>
    <row r="274" spans="7:28" ht="10.8" thickBot="1" x14ac:dyDescent="0.3">
      <c r="G274" s="228"/>
      <c r="H274" s="378"/>
      <c r="I274" s="178"/>
      <c r="J274" s="205"/>
      <c r="K274" s="205"/>
      <c r="L274" s="205"/>
      <c r="M274" s="248"/>
      <c r="O274" s="68"/>
      <c r="P274" s="178"/>
      <c r="Q274" s="205"/>
      <c r="R274" s="205"/>
      <c r="S274" s="205"/>
      <c r="T274" s="248"/>
      <c r="V274" s="228"/>
    </row>
    <row r="275" spans="7:28" ht="14.4" thickBot="1" x14ac:dyDescent="0.3">
      <c r="G275" s="228"/>
      <c r="H275" s="840" t="s">
        <v>115</v>
      </c>
      <c r="I275" s="840"/>
      <c r="J275" s="840"/>
      <c r="K275" s="840"/>
      <c r="L275" s="840"/>
      <c r="M275" s="841"/>
      <c r="O275" s="843" t="s">
        <v>115</v>
      </c>
      <c r="P275" s="813"/>
      <c r="Q275" s="813"/>
      <c r="R275" s="813"/>
      <c r="S275" s="813"/>
      <c r="T275" s="814"/>
      <c r="V275" s="228"/>
    </row>
    <row r="276" spans="7:28" x14ac:dyDescent="0.25">
      <c r="G276" s="228"/>
      <c r="H276" s="379"/>
      <c r="I276" s="184"/>
      <c r="J276" s="185" t="s">
        <v>1</v>
      </c>
      <c r="K276" s="185" t="s">
        <v>2</v>
      </c>
      <c r="L276" s="185" t="s">
        <v>3</v>
      </c>
      <c r="M276" s="189"/>
      <c r="O276" s="183"/>
      <c r="P276" s="184"/>
      <c r="Q276" s="185" t="s">
        <v>1</v>
      </c>
      <c r="R276" s="185" t="s">
        <v>2</v>
      </c>
      <c r="S276" s="185" t="s">
        <v>3</v>
      </c>
      <c r="T276" s="189"/>
      <c r="V276" s="228"/>
    </row>
    <row r="277" spans="7:28" ht="20.399999999999999" x14ac:dyDescent="0.25">
      <c r="G277" s="228"/>
      <c r="H277" s="381">
        <f>Adult!A77</f>
        <v>54</v>
      </c>
      <c r="I277" s="15" t="str">
        <f>Adult!C77</f>
        <v xml:space="preserve">Was the participant exited in the MIS? (Y, N) (N = Case is open or there is a WIA case closure but no exit) (If No, questions 55 through 62 will be X). </v>
      </c>
      <c r="J277" s="117">
        <f>COUNTIF(Adult!E77:BL77, "Y")</f>
        <v>0</v>
      </c>
      <c r="K277" s="117">
        <f>COUNTIF(Adult!E77:BL77, "N")</f>
        <v>0</v>
      </c>
      <c r="L277" s="108">
        <f>J277+K277</f>
        <v>0</v>
      </c>
      <c r="M277" s="192"/>
      <c r="O277" s="65">
        <f>Adult_Spc_Prjt!A77</f>
        <v>54</v>
      </c>
      <c r="P277" s="15" t="str">
        <f>Adult_Spc_Prjt!C77</f>
        <v xml:space="preserve">Was the participant exited in the MIS? (Y, N) (N = Case is open or there is a WIA case closure but no exit) (If No, questions 55 through 62 will be X). </v>
      </c>
      <c r="Q277" s="117">
        <f>COUNTIF(Adult_Spc_Prjt!E68:X68, "Y")</f>
        <v>0</v>
      </c>
      <c r="R277" s="117">
        <f>COUNTIF(Adult_Spc_Prjt!E68:X68, "N")</f>
        <v>0</v>
      </c>
      <c r="S277" s="108">
        <f>Q277+R277</f>
        <v>0</v>
      </c>
      <c r="T277" s="192"/>
      <c r="V277" s="228"/>
    </row>
    <row r="278" spans="7:28" x14ac:dyDescent="0.25">
      <c r="G278" s="228"/>
      <c r="H278" s="3"/>
      <c r="I278" s="119" t="s">
        <v>4</v>
      </c>
      <c r="J278" s="195">
        <f>IF(($J277+$K277)&gt;0,J277/($J277+$K277),0)</f>
        <v>0</v>
      </c>
      <c r="K278" s="195">
        <f>IF(($J277+$K277)&gt;0,K277/($J277+$K277),0)</f>
        <v>0</v>
      </c>
      <c r="L278" s="196" t="s">
        <v>29</v>
      </c>
      <c r="M278" s="192"/>
      <c r="O278" s="112"/>
      <c r="P278" s="119" t="s">
        <v>4</v>
      </c>
      <c r="Q278" s="195">
        <f>IF(($Q277+$R277)&gt;0,Q277/($Q277+$R277),0)</f>
        <v>0</v>
      </c>
      <c r="R278" s="195">
        <f>IF(($Q277+$R277)&gt;0,R277/($Q277+$R277),0)</f>
        <v>0</v>
      </c>
      <c r="S278" s="196" t="s">
        <v>29</v>
      </c>
      <c r="T278" s="192"/>
      <c r="V278" s="228"/>
    </row>
    <row r="279" spans="7:28" x14ac:dyDescent="0.25">
      <c r="G279" s="228"/>
      <c r="H279" s="3"/>
      <c r="I279" s="116"/>
      <c r="J279" s="198"/>
      <c r="K279" s="198"/>
      <c r="L279" s="198"/>
      <c r="M279" s="192"/>
      <c r="O279" s="112"/>
      <c r="P279" s="116"/>
      <c r="Q279" s="198"/>
      <c r="R279" s="198"/>
      <c r="S279" s="198"/>
      <c r="T279" s="192"/>
      <c r="V279" s="228"/>
    </row>
    <row r="280" spans="7:28" ht="12.75" customHeight="1" x14ac:dyDescent="0.25">
      <c r="G280" s="228"/>
      <c r="H280" s="3"/>
      <c r="I280" s="116"/>
      <c r="J280" s="109" t="s">
        <v>1</v>
      </c>
      <c r="K280" s="109" t="s">
        <v>2</v>
      </c>
      <c r="L280" s="109" t="s">
        <v>0</v>
      </c>
      <c r="M280" s="114" t="s">
        <v>3</v>
      </c>
      <c r="O280" s="112"/>
      <c r="P280" s="116"/>
      <c r="Q280" s="109" t="s">
        <v>1</v>
      </c>
      <c r="R280" s="109" t="s">
        <v>2</v>
      </c>
      <c r="S280" s="109" t="s">
        <v>0</v>
      </c>
      <c r="T280" s="114" t="s">
        <v>3</v>
      </c>
      <c r="V280" s="228"/>
    </row>
    <row r="281" spans="7:28" ht="24.75" customHeight="1" x14ac:dyDescent="0.25">
      <c r="G281" s="228"/>
      <c r="H281" s="377">
        <f>Adult!A78</f>
        <v>55</v>
      </c>
      <c r="I281" s="15" t="str">
        <f>Adult!C78</f>
        <v xml:space="preserve">If yes to #54, and the participant exited with unsubsidized employment, was documentation in the case file to verify the employment start date and wage information?  (Y, N, X). (X = Participant did not exit with employment). </v>
      </c>
      <c r="J281" s="117">
        <f>COUNTIF(Adult!E78:BL78, "Y")</f>
        <v>0</v>
      </c>
      <c r="K281" s="117">
        <f>COUNTIF(Adult!E78:BL78, "N")</f>
        <v>0</v>
      </c>
      <c r="L281" s="117">
        <f>COUNTIF(Adult!E78:BL78, "X")</f>
        <v>0</v>
      </c>
      <c r="M281" s="115">
        <f>J281+K281+L281</f>
        <v>0</v>
      </c>
      <c r="O281" s="61">
        <f>Adult_Spc_Prjt!A78</f>
        <v>55</v>
      </c>
      <c r="P281" s="15" t="str">
        <f>Adult_Spc_Prjt!C78</f>
        <v xml:space="preserve">If yes to #54, and the participant exited with unsubsidized employment, was documentation in the case file to verify the employment start date and wage information?  (Y, N, X). (X = Participant did not exit with employment). </v>
      </c>
      <c r="Q281" s="117">
        <f>COUNTIF(Adult_Spc_Prjt!E69:X69, "Y")</f>
        <v>0</v>
      </c>
      <c r="R281" s="117">
        <f>COUNTIF(Adult_Spc_Prjt!E69:X69, "N")</f>
        <v>0</v>
      </c>
      <c r="S281" s="117">
        <f>COUNTIF(Adult_Spc_Prjt!E69:X69, "X")</f>
        <v>0</v>
      </c>
      <c r="T281" s="115">
        <f>Q281+R281+S281</f>
        <v>0</v>
      </c>
      <c r="V281" s="228"/>
    </row>
    <row r="282" spans="7:28" x14ac:dyDescent="0.25">
      <c r="G282" s="228"/>
      <c r="H282" s="3"/>
      <c r="I282" s="119" t="s">
        <v>4</v>
      </c>
      <c r="J282" s="195">
        <f>IF(($J281+$K281)&gt;0,J281/($J281+$K281),0)</f>
        <v>0</v>
      </c>
      <c r="K282" s="195">
        <f>IF(($J281+$K281)&gt;0,K281/($J281+$K281),0)</f>
        <v>0</v>
      </c>
      <c r="L282" s="196" t="s">
        <v>29</v>
      </c>
      <c r="M282" s="204" t="s">
        <v>29</v>
      </c>
      <c r="O282" s="112"/>
      <c r="P282" s="119" t="s">
        <v>4</v>
      </c>
      <c r="Q282" s="195">
        <f>IF(($Q281+$R281)&gt;0,Q281/($Q281+$R281),0)</f>
        <v>0</v>
      </c>
      <c r="R282" s="195">
        <f>IF(($Q281+$R281)&gt;0,R281/($Q281+$R281),0)</f>
        <v>0</v>
      </c>
      <c r="S282" s="196" t="s">
        <v>29</v>
      </c>
      <c r="T282" s="204" t="s">
        <v>29</v>
      </c>
      <c r="V282" s="228"/>
    </row>
    <row r="283" spans="7:28" x14ac:dyDescent="0.25">
      <c r="G283" s="228"/>
      <c r="H283" s="3"/>
      <c r="I283" s="116"/>
      <c r="J283" s="198"/>
      <c r="K283" s="198"/>
      <c r="L283" s="198"/>
      <c r="M283" s="203"/>
      <c r="O283" s="112"/>
      <c r="P283" s="116"/>
      <c r="Q283" s="198"/>
      <c r="R283" s="198"/>
      <c r="S283" s="198"/>
      <c r="T283" s="203"/>
      <c r="V283" s="228"/>
    </row>
    <row r="284" spans="7:28" x14ac:dyDescent="0.25">
      <c r="G284" s="228"/>
      <c r="H284" s="3"/>
      <c r="I284" s="116"/>
      <c r="J284" s="109" t="s">
        <v>1</v>
      </c>
      <c r="K284" s="109" t="s">
        <v>2</v>
      </c>
      <c r="L284" s="109" t="s">
        <v>0</v>
      </c>
      <c r="M284" s="114" t="s">
        <v>3</v>
      </c>
      <c r="O284" s="112"/>
      <c r="P284" s="116"/>
      <c r="Q284" s="109" t="s">
        <v>1</v>
      </c>
      <c r="R284" s="109" t="s">
        <v>2</v>
      </c>
      <c r="S284" s="109" t="s">
        <v>0</v>
      </c>
      <c r="T284" s="114" t="s">
        <v>3</v>
      </c>
      <c r="V284" s="228"/>
    </row>
    <row r="285" spans="7:28" ht="20.399999999999999" x14ac:dyDescent="0.25">
      <c r="G285" s="228"/>
      <c r="H285" s="382">
        <f>Adult!A79</f>
        <v>56</v>
      </c>
      <c r="I285" s="15" t="str">
        <f>Adult!C79</f>
        <v xml:space="preserve">If yes to #55, was the employment information accurately entered in the MIS? (Y, N, X). (X = Participant did not exit with employment). </v>
      </c>
      <c r="J285" s="117">
        <f>COUNTIF(Adult!E79:BL79, "Y")</f>
        <v>0</v>
      </c>
      <c r="K285" s="117">
        <f>COUNTIF(Adult!E79:BL79, "N")</f>
        <v>0</v>
      </c>
      <c r="L285" s="117">
        <f>COUNTIF(Adult!E79:BL79, "X")</f>
        <v>0</v>
      </c>
      <c r="M285" s="115">
        <f>J285+K285+L285</f>
        <v>0</v>
      </c>
      <c r="O285" s="63">
        <f>Adult_Spc_Prjt!A79</f>
        <v>56</v>
      </c>
      <c r="P285" s="15" t="str">
        <f>Adult_Spc_Prjt!C79</f>
        <v xml:space="preserve">If yes to #55, was the employment information accurately entered in the MIS? (Y, N, X). (X = Participant did not exit with employment). </v>
      </c>
      <c r="Q285" s="117">
        <f>COUNTIF(Adult_Spc_Prjt!E70:X70, "Y")</f>
        <v>0</v>
      </c>
      <c r="R285" s="117">
        <f>COUNTIF(Adult_Spc_Prjt!E70:X70, "N")</f>
        <v>0</v>
      </c>
      <c r="S285" s="117">
        <f>COUNTIF(Adult_Spc_Prjt!E70:X70, "X")</f>
        <v>0</v>
      </c>
      <c r="T285" s="115">
        <f>Q285+R285+S285</f>
        <v>0</v>
      </c>
      <c r="V285" s="228"/>
    </row>
    <row r="286" spans="7:28" ht="10.8" thickBot="1" x14ac:dyDescent="0.3">
      <c r="G286" s="228"/>
      <c r="H286" s="116"/>
      <c r="I286" s="119" t="s">
        <v>4</v>
      </c>
      <c r="J286" s="195">
        <f>IF(($J285+$K285)&gt;0,J285/($J285+$K285),0)</f>
        <v>0</v>
      </c>
      <c r="K286" s="195">
        <f>IF(($J285+$K285)&gt;0,K285/($J285+$K285),0)</f>
        <v>0</v>
      </c>
      <c r="L286" s="212" t="s">
        <v>29</v>
      </c>
      <c r="M286" s="213" t="s">
        <v>29</v>
      </c>
      <c r="O286" s="245"/>
      <c r="P286" s="119" t="s">
        <v>4</v>
      </c>
      <c r="Q286" s="195">
        <f>IF(($Q285+$R285)&gt;0,Q285/($Q285+$R285),0)</f>
        <v>0</v>
      </c>
      <c r="R286" s="195">
        <f>IF(($Q285+$R285)&gt;0,R285/($Q285+$R285),0)</f>
        <v>0</v>
      </c>
      <c r="S286" s="212" t="s">
        <v>29</v>
      </c>
      <c r="T286" s="213" t="s">
        <v>29</v>
      </c>
      <c r="V286" s="228"/>
    </row>
    <row r="287" spans="7:28" ht="10.8" thickBot="1" x14ac:dyDescent="0.3">
      <c r="G287" s="228"/>
      <c r="H287" s="207"/>
      <c r="I287" s="207"/>
      <c r="J287" s="207"/>
      <c r="K287" s="207"/>
      <c r="L287" s="207"/>
      <c r="M287" s="209"/>
      <c r="O287" s="250"/>
      <c r="P287" s="207"/>
      <c r="Q287" s="207"/>
      <c r="R287" s="207"/>
      <c r="S287" s="207"/>
      <c r="T287" s="209"/>
      <c r="V287" s="228"/>
    </row>
    <row r="288" spans="7:28" ht="14.4" thickBot="1" x14ac:dyDescent="0.3">
      <c r="G288" s="228"/>
      <c r="H288" s="813" t="s">
        <v>86</v>
      </c>
      <c r="I288" s="813"/>
      <c r="J288" s="813"/>
      <c r="K288" s="813"/>
      <c r="L288" s="813"/>
      <c r="M288" s="814"/>
      <c r="O288" s="843" t="s">
        <v>86</v>
      </c>
      <c r="P288" s="813"/>
      <c r="Q288" s="813"/>
      <c r="R288" s="813"/>
      <c r="S288" s="813"/>
      <c r="T288" s="814"/>
      <c r="V288" s="228"/>
    </row>
    <row r="289" spans="7:22" x14ac:dyDescent="0.25">
      <c r="G289" s="228"/>
      <c r="H289" s="379"/>
      <c r="I289" s="184"/>
      <c r="J289" s="185" t="s">
        <v>1</v>
      </c>
      <c r="K289" s="185" t="s">
        <v>2</v>
      </c>
      <c r="L289" s="185" t="s">
        <v>0</v>
      </c>
      <c r="M289" s="244" t="s">
        <v>3</v>
      </c>
      <c r="O289" s="183"/>
      <c r="P289" s="184"/>
      <c r="Q289" s="185" t="s">
        <v>1</v>
      </c>
      <c r="R289" s="185" t="s">
        <v>2</v>
      </c>
      <c r="S289" s="185" t="s">
        <v>0</v>
      </c>
      <c r="T289" s="244" t="s">
        <v>3</v>
      </c>
      <c r="V289" s="228"/>
    </row>
    <row r="290" spans="7:22" ht="30.6" x14ac:dyDescent="0.25">
      <c r="G290" s="228"/>
      <c r="H290" s="381">
        <f>Adult!A81</f>
        <v>57</v>
      </c>
      <c r="I290" s="15" t="str">
        <f>Adult!C81</f>
        <v xml:space="preserve">Was a follow-up service entered in the State's MIS? (Y, N,)  (Note: N = Participant's case is currently open, there is a case closure but participant has not exited the program, the participant declines to receive follow-up services or the participant cannot be located). </v>
      </c>
      <c r="J290" s="117">
        <f>COUNTIF(Adult!E81:BL81, "Y")</f>
        <v>0</v>
      </c>
      <c r="K290" s="117">
        <f>COUNTIF(Adult!E81:BL81, "N")</f>
        <v>0</v>
      </c>
      <c r="L290" s="117">
        <f>COUNTIF(Adult!E81:BL81, "X")</f>
        <v>0</v>
      </c>
      <c r="M290" s="115">
        <f>J290+K290+L290</f>
        <v>0</v>
      </c>
      <c r="O290" s="65">
        <f>Adult_Spc_Prjt!A81</f>
        <v>57</v>
      </c>
      <c r="P290" s="15" t="str">
        <f>Adult_Spc_Prjt!C81</f>
        <v xml:space="preserve">Was a follow-up service entered in the State's MIS? (Y, N,)  (Note: N = Participant's case is currently open, there is a case closure but participant has not exited the program, the participant declines to receive follow-up services or the participant cannot be located). </v>
      </c>
      <c r="Q290" s="117">
        <f>COUNTIF(Adult_Spc_Prjt!E72:X72, "Y")</f>
        <v>0</v>
      </c>
      <c r="R290" s="117">
        <f>COUNTIF(Adult_Spc_Prjt!E72:X72, "N")</f>
        <v>0</v>
      </c>
      <c r="S290" s="117">
        <f>COUNTIF(Adult_Spc_Prjt!E72:X72, "X")</f>
        <v>0</v>
      </c>
      <c r="T290" s="115">
        <f>Q290+R290+S290</f>
        <v>0</v>
      </c>
      <c r="V290" s="228"/>
    </row>
    <row r="291" spans="7:22" x14ac:dyDescent="0.25">
      <c r="G291" s="228"/>
      <c r="H291" s="3"/>
      <c r="I291" s="119" t="s">
        <v>4</v>
      </c>
      <c r="J291" s="195">
        <f>IF(($J290+$K290)&gt;0,J290/($J290+$K290),0)</f>
        <v>0</v>
      </c>
      <c r="K291" s="195">
        <f>IF(($J290+$K290)&gt;0,K290/($J290+$K290),0)</f>
        <v>0</v>
      </c>
      <c r="L291" s="196" t="s">
        <v>29</v>
      </c>
      <c r="M291" s="204" t="s">
        <v>29</v>
      </c>
      <c r="O291" s="112"/>
      <c r="P291" s="119" t="s">
        <v>4</v>
      </c>
      <c r="Q291" s="195">
        <f>IF(($Q290+$R290)&gt;0,Q290/($Q290+$R290),0)</f>
        <v>0</v>
      </c>
      <c r="R291" s="195">
        <f>IF(($Q290+$R290)&gt;0,R290/($Q290+$R290),0)</f>
        <v>0</v>
      </c>
      <c r="S291" s="196" t="s">
        <v>29</v>
      </c>
      <c r="T291" s="204" t="s">
        <v>29</v>
      </c>
      <c r="V291" s="228"/>
    </row>
    <row r="292" spans="7:22" x14ac:dyDescent="0.25">
      <c r="G292" s="228"/>
      <c r="H292" s="3"/>
      <c r="I292" s="116"/>
      <c r="J292" s="198"/>
      <c r="K292" s="198"/>
      <c r="L292" s="198"/>
      <c r="M292" s="203"/>
      <c r="O292" s="112"/>
      <c r="P292" s="116"/>
      <c r="Q292" s="198"/>
      <c r="R292" s="198"/>
      <c r="S292" s="198"/>
      <c r="T292" s="203"/>
      <c r="V292" s="228"/>
    </row>
    <row r="293" spans="7:22" x14ac:dyDescent="0.25">
      <c r="G293" s="228"/>
      <c r="H293" s="3"/>
      <c r="I293" s="116"/>
      <c r="J293" s="109" t="s">
        <v>1</v>
      </c>
      <c r="K293" s="109" t="s">
        <v>2</v>
      </c>
      <c r="L293" s="109" t="s">
        <v>0</v>
      </c>
      <c r="M293" s="114" t="s">
        <v>3</v>
      </c>
      <c r="O293" s="112"/>
      <c r="P293" s="116"/>
      <c r="Q293" s="109" t="s">
        <v>1</v>
      </c>
      <c r="R293" s="109" t="s">
        <v>2</v>
      </c>
      <c r="S293" s="109" t="s">
        <v>0</v>
      </c>
      <c r="T293" s="114" t="s">
        <v>3</v>
      </c>
      <c r="V293" s="228"/>
    </row>
    <row r="294" spans="7:22" ht="20.399999999999999" x14ac:dyDescent="0.25">
      <c r="G294" s="228"/>
      <c r="H294" s="382">
        <f>Adult!A82</f>
        <v>58</v>
      </c>
      <c r="I294" s="15" t="str">
        <f>Adult!C82</f>
        <v xml:space="preserve">If yes to #57, was documentation in the case file of a determination of need for follow-up services? (Y,N,X) (Note: X= Participant did not received follow-up services). </v>
      </c>
      <c r="J294" s="117" t="e">
        <f>COUNTIF(Adult!#REF!, "Y")</f>
        <v>#REF!</v>
      </c>
      <c r="K294" s="117" t="e">
        <f>COUNTIF(Adult!#REF!, "N")</f>
        <v>#REF!</v>
      </c>
      <c r="L294" s="117" t="e">
        <f>COUNTIF(Adult!#REF!, "X")</f>
        <v>#REF!</v>
      </c>
      <c r="M294" s="115" t="e">
        <f>J294+K294+L294</f>
        <v>#REF!</v>
      </c>
      <c r="O294" s="63">
        <f>Adult_Spc_Prjt!A82</f>
        <v>58</v>
      </c>
      <c r="P294" s="15" t="str">
        <f>Adult_Spc_Prjt!C82</f>
        <v xml:space="preserve">If yes to #57, was documentation in the case file of a determination of need for follow-up services? (Y,N,X) (Note: X= Participant did not received follow-up services). </v>
      </c>
      <c r="Q294" s="117">
        <f>COUNTIF(Adult_Spc_Prjt!E73:X73, "Y")</f>
        <v>0</v>
      </c>
      <c r="R294" s="117">
        <f>COUNTIF(Adult_Spc_Prjt!E73:X73, "N")</f>
        <v>0</v>
      </c>
      <c r="S294" s="117">
        <f>COUNTIF(Adult_Spc_Prjt!E73:X73, "X")</f>
        <v>0</v>
      </c>
      <c r="T294" s="115">
        <f>Q294+R294+S294</f>
        <v>0</v>
      </c>
      <c r="V294" s="228"/>
    </row>
    <row r="295" spans="7:22" x14ac:dyDescent="0.25">
      <c r="G295" s="228"/>
      <c r="H295" s="3"/>
      <c r="I295" s="119" t="s">
        <v>4</v>
      </c>
      <c r="J295" s="195" t="e">
        <f>IF(($J294+$K294)&gt;0,J294/($J294+$K294),0)</f>
        <v>#REF!</v>
      </c>
      <c r="K295" s="195" t="e">
        <f>IF(($J294+$K294)&gt;0,K294/($J294+$K294),0)</f>
        <v>#REF!</v>
      </c>
      <c r="L295" s="196" t="s">
        <v>29</v>
      </c>
      <c r="M295" s="204" t="s">
        <v>29</v>
      </c>
      <c r="O295" s="112"/>
      <c r="P295" s="119" t="s">
        <v>4</v>
      </c>
      <c r="Q295" s="195">
        <f>IF(($Q294+$R294)&gt;0,Q294/($Q294+$R294),0)</f>
        <v>0</v>
      </c>
      <c r="R295" s="195">
        <f>IF(($Q294+$R294)&gt;0,R294/($Q294+$R294),0)</f>
        <v>0</v>
      </c>
      <c r="S295" s="196" t="s">
        <v>29</v>
      </c>
      <c r="T295" s="204" t="s">
        <v>29</v>
      </c>
      <c r="V295" s="228"/>
    </row>
    <row r="296" spans="7:22" x14ac:dyDescent="0.25">
      <c r="G296" s="228"/>
      <c r="H296" s="191"/>
      <c r="I296" s="191"/>
      <c r="J296" s="191"/>
      <c r="K296" s="191"/>
      <c r="L296" s="191"/>
      <c r="M296" s="192"/>
      <c r="O296" s="190"/>
      <c r="P296" s="191"/>
      <c r="Q296" s="191"/>
      <c r="R296" s="191"/>
      <c r="S296" s="191"/>
      <c r="T296" s="192"/>
      <c r="V296" s="228"/>
    </row>
    <row r="297" spans="7:22" x14ac:dyDescent="0.25">
      <c r="G297" s="228"/>
      <c r="H297" s="3"/>
      <c r="I297" s="116"/>
      <c r="J297" s="109"/>
      <c r="K297" s="109"/>
      <c r="L297" s="109"/>
      <c r="M297" s="114"/>
      <c r="O297" s="112"/>
      <c r="P297" s="116"/>
      <c r="Q297" s="109" t="s">
        <v>1</v>
      </c>
      <c r="R297" s="109" t="s">
        <v>2</v>
      </c>
      <c r="S297" s="109" t="s">
        <v>0</v>
      </c>
      <c r="T297" s="114" t="s">
        <v>3</v>
      </c>
      <c r="V297" s="228"/>
    </row>
    <row r="298" spans="7:22" ht="20.399999999999999" x14ac:dyDescent="0.25">
      <c r="G298" s="228"/>
      <c r="H298" s="377">
        <f>Adult!A83</f>
        <v>59</v>
      </c>
      <c r="I298" s="15" t="str">
        <f>Adult!C83</f>
        <v xml:space="preserve">If yes to #57, was documentation in the case file of the follow-up service(s) provided to the participant?  (Y, N, X) (Note: X = Participant did not receive follow-up services). </v>
      </c>
      <c r="J298" s="117"/>
      <c r="K298" s="117"/>
      <c r="L298" s="117"/>
      <c r="M298" s="115"/>
      <c r="O298" s="61">
        <f>Adult_Spc_Prjt!A83</f>
        <v>59</v>
      </c>
      <c r="P298" s="15" t="str">
        <f>Adult_Spc_Prjt!C83</f>
        <v xml:space="preserve">If yes to #57, was documentation in the case file of the follow-up service(s) provided to the participant?  (Y, N, X) (Note: X = Participant did not receive follow-up services). </v>
      </c>
      <c r="Q298" s="117">
        <f>COUNTIF(Adult_Spc_Prjt!E74:X74, "Y")</f>
        <v>0</v>
      </c>
      <c r="R298" s="117">
        <f>COUNTIF(Adult_Spc_Prjt!E74:X74, "N")</f>
        <v>0</v>
      </c>
      <c r="S298" s="117">
        <f>COUNTIF(Adult_Spc_Prjt!E74:X74, "X")</f>
        <v>0</v>
      </c>
      <c r="T298" s="115">
        <f>Q298+R298+S298</f>
        <v>0</v>
      </c>
      <c r="V298" s="228"/>
    </row>
    <row r="299" spans="7:22" ht="10.8" thickBot="1" x14ac:dyDescent="0.3">
      <c r="G299" s="228"/>
      <c r="H299" s="3"/>
      <c r="I299" s="119"/>
      <c r="J299" s="195"/>
      <c r="K299" s="195"/>
      <c r="L299" s="196"/>
      <c r="M299" s="204"/>
      <c r="O299" s="190"/>
      <c r="P299" s="69" t="s">
        <v>4</v>
      </c>
      <c r="Q299" s="195">
        <f>IF(($Q298+$R298)&gt;0,Q298/($Q298+$R298),0)</f>
        <v>0</v>
      </c>
      <c r="R299" s="195">
        <f>IF(($Q298+$R298)&gt;0,R298/($Q298+$R298),0)</f>
        <v>0</v>
      </c>
      <c r="S299" s="212" t="s">
        <v>29</v>
      </c>
      <c r="T299" s="213" t="s">
        <v>29</v>
      </c>
      <c r="V299" s="228"/>
    </row>
    <row r="300" spans="7:22" ht="10.8" thickBot="1" x14ac:dyDescent="0.3">
      <c r="G300" s="228"/>
      <c r="H300" s="207"/>
      <c r="I300" s="207"/>
      <c r="J300" s="207"/>
      <c r="K300" s="207"/>
      <c r="L300" s="207"/>
      <c r="M300" s="209"/>
      <c r="O300" s="250"/>
      <c r="P300" s="207"/>
      <c r="Q300" s="207"/>
      <c r="R300" s="207"/>
      <c r="S300" s="207"/>
      <c r="T300" s="209"/>
      <c r="V300" s="228"/>
    </row>
    <row r="301" spans="7:22" ht="14.4" thickBot="1" x14ac:dyDescent="0.3">
      <c r="G301" s="228"/>
      <c r="H301" s="813" t="s">
        <v>87</v>
      </c>
      <c r="I301" s="813"/>
      <c r="J301" s="813"/>
      <c r="K301" s="813"/>
      <c r="L301" s="813"/>
      <c r="M301" s="814"/>
      <c r="O301" s="843" t="s">
        <v>87</v>
      </c>
      <c r="P301" s="813"/>
      <c r="Q301" s="813"/>
      <c r="R301" s="813"/>
      <c r="S301" s="813"/>
      <c r="T301" s="814"/>
      <c r="V301" s="228"/>
    </row>
    <row r="302" spans="7:22" x14ac:dyDescent="0.25">
      <c r="G302" s="228"/>
      <c r="H302" s="379"/>
      <c r="I302" s="184"/>
      <c r="J302" s="185" t="s">
        <v>1</v>
      </c>
      <c r="K302" s="185" t="s">
        <v>2</v>
      </c>
      <c r="L302" s="185" t="s">
        <v>0</v>
      </c>
      <c r="M302" s="244" t="s">
        <v>3</v>
      </c>
      <c r="O302" s="183"/>
      <c r="P302" s="184"/>
      <c r="Q302" s="185" t="s">
        <v>1</v>
      </c>
      <c r="R302" s="185" t="s">
        <v>2</v>
      </c>
      <c r="S302" s="185" t="s">
        <v>0</v>
      </c>
      <c r="T302" s="244" t="s">
        <v>3</v>
      </c>
      <c r="V302" s="228"/>
    </row>
    <row r="303" spans="7:22" ht="30.6" x14ac:dyDescent="0.25">
      <c r="G303" s="228"/>
      <c r="H303" s="377">
        <f>Adult!A85</f>
        <v>60</v>
      </c>
      <c r="I303" s="15" t="str">
        <f>Adult!C85</f>
        <v xml:space="preserve">Were required follow-ups conducted for each of the 1st, 2nd, 3rd, and 4th quarters after exit intervals, as applicable? (Y, N, X) (Note: If No, questions 61 and 62 will be X). (Note: X = Participant's case is currently open, there is a case closure but participant has not exited the program, follow-up is not due or the participant cannot be located). </v>
      </c>
      <c r="J303" s="117">
        <f>COUNTIF(Adult!E85:BL85, "Y")</f>
        <v>0</v>
      </c>
      <c r="K303" s="117">
        <f>COUNTIF(Adult!E85:BL85, "N")</f>
        <v>0</v>
      </c>
      <c r="L303" s="117">
        <f>COUNTIF(Adult!E85:BL85, "X")</f>
        <v>0</v>
      </c>
      <c r="M303" s="115">
        <f>J303+K303+L303</f>
        <v>0</v>
      </c>
      <c r="O303" s="61">
        <f>Adult_Spc_Prjt!A85</f>
        <v>60</v>
      </c>
      <c r="P303" s="15" t="str">
        <f>Adult_Spc_Prjt!C85</f>
        <v xml:space="preserve">Were required follow-ups conducted for each of the 1st, 2nd, 3rd, and 4th quarters after exit intervals, as applicable? (Y, N, X) (Note: If No, questions 61 and 62 will be X). (Note: X = Participant's case is currently open, there is a case closure but participant has not exited the program, follow-up is not due or the participant cannot be located). </v>
      </c>
      <c r="Q303" s="117">
        <f>COUNTIF(Adult_Spc_Prjt!E76:X76, "Y")</f>
        <v>0</v>
      </c>
      <c r="R303" s="117">
        <f>COUNTIF(Adult_Spc_Prjt!E76:X76, "N")</f>
        <v>0</v>
      </c>
      <c r="S303" s="117">
        <f>COUNTIF(Adult_Spc_Prjt!E76:X76, "X")</f>
        <v>0</v>
      </c>
      <c r="T303" s="115">
        <f>Q303+R303+S303</f>
        <v>0</v>
      </c>
      <c r="V303" s="228"/>
    </row>
    <row r="304" spans="7:22" x14ac:dyDescent="0.25">
      <c r="G304" s="228"/>
      <c r="H304" s="3"/>
      <c r="I304" s="119" t="s">
        <v>4</v>
      </c>
      <c r="J304" s="195">
        <f>IF(($J303+$K303)&gt;0,J303/($J303+$K303),0)</f>
        <v>0</v>
      </c>
      <c r="K304" s="195">
        <f>IF(($J303+$K303)&gt;0,K303/($J303+$K303),0)</f>
        <v>0</v>
      </c>
      <c r="L304" s="196" t="s">
        <v>29</v>
      </c>
      <c r="M304" s="204" t="s">
        <v>29</v>
      </c>
      <c r="O304" s="112"/>
      <c r="P304" s="119" t="s">
        <v>4</v>
      </c>
      <c r="Q304" s="195">
        <f>IF(($Q303+$R303)&gt;0,Q303/($Q303+$R303),0)</f>
        <v>0</v>
      </c>
      <c r="R304" s="195">
        <f>IF(($Q303+$R303)&gt;0,R303/($Q303+$R303),0)</f>
        <v>0</v>
      </c>
      <c r="S304" s="196" t="s">
        <v>29</v>
      </c>
      <c r="T304" s="204" t="s">
        <v>29</v>
      </c>
      <c r="V304" s="228"/>
    </row>
    <row r="305" spans="7:22" x14ac:dyDescent="0.25">
      <c r="G305" s="228"/>
      <c r="H305" s="3"/>
      <c r="I305" s="116"/>
      <c r="J305" s="198"/>
      <c r="K305" s="198"/>
      <c r="L305" s="198"/>
      <c r="M305" s="203"/>
      <c r="O305" s="112"/>
      <c r="P305" s="116"/>
      <c r="Q305" s="198"/>
      <c r="R305" s="198"/>
      <c r="S305" s="198"/>
      <c r="T305" s="203"/>
      <c r="V305" s="228"/>
    </row>
    <row r="306" spans="7:22" x14ac:dyDescent="0.25">
      <c r="G306" s="228"/>
      <c r="H306" s="3"/>
      <c r="I306" s="116"/>
      <c r="J306" s="109" t="s">
        <v>1</v>
      </c>
      <c r="K306" s="109" t="s">
        <v>2</v>
      </c>
      <c r="L306" s="109" t="s">
        <v>0</v>
      </c>
      <c r="M306" s="114" t="s">
        <v>3</v>
      </c>
      <c r="O306" s="112"/>
      <c r="P306" s="116"/>
      <c r="Q306" s="109" t="s">
        <v>1</v>
      </c>
      <c r="R306" s="109" t="s">
        <v>2</v>
      </c>
      <c r="S306" s="109" t="s">
        <v>0</v>
      </c>
      <c r="T306" s="114" t="s">
        <v>3</v>
      </c>
      <c r="V306" s="228"/>
    </row>
    <row r="307" spans="7:22" ht="20.399999999999999" x14ac:dyDescent="0.25">
      <c r="G307" s="228"/>
      <c r="H307" s="382">
        <f>Adult!A86</f>
        <v>61</v>
      </c>
      <c r="I307" s="29" t="str">
        <f>Adult!C86</f>
        <v>If yes to #60, were the follow-ups conducted by the due date indicated in the follow-up table in the MIS? (Y, N, X) (Note: X=Participant cannot be located).</v>
      </c>
      <c r="J307" s="117">
        <f>COUNTIF(Adult!E86:BL86, "Y")</f>
        <v>0</v>
      </c>
      <c r="K307" s="117">
        <f>COUNTIF(Adult!E86:BL86, "N")</f>
        <v>0</v>
      </c>
      <c r="L307" s="117">
        <f>COUNTIF(Adult!E86:BL86, "X")</f>
        <v>0</v>
      </c>
      <c r="M307" s="115">
        <f>J307+K307+L307</f>
        <v>0</v>
      </c>
      <c r="O307" s="63">
        <f>Adult_Spc_Prjt!A86</f>
        <v>61</v>
      </c>
      <c r="P307" s="15" t="str">
        <f>Adult_Spc_Prjt!C86</f>
        <v>If yes to #60, were the follow-ups conducted by the due date indicated in the follow-up table in the MIS? (Y, N, X) (Note: X=Participant cannot be located).</v>
      </c>
      <c r="Q307" s="117">
        <f>COUNTIF(Adult_Spc_Prjt!E77:X77, "Y")</f>
        <v>0</v>
      </c>
      <c r="R307" s="117">
        <f>COUNTIF(Adult_Spc_Prjt!E77:X77, "N")</f>
        <v>0</v>
      </c>
      <c r="S307" s="117">
        <f>COUNTIF(Adult_Spc_Prjt!E77:X77, "X")</f>
        <v>0</v>
      </c>
      <c r="T307" s="115">
        <f>Q307+R307+S307</f>
        <v>0</v>
      </c>
      <c r="V307" s="228"/>
    </row>
    <row r="308" spans="7:22" x14ac:dyDescent="0.25">
      <c r="G308" s="228"/>
      <c r="H308" s="3"/>
      <c r="I308" s="119" t="s">
        <v>4</v>
      </c>
      <c r="J308" s="195">
        <f>IF(($J307+$K307)&gt;0,J307/($J307+$K307),0)</f>
        <v>0</v>
      </c>
      <c r="K308" s="195">
        <f>IF(($J307+$K307)&gt;0,K307/($J307+$K307),0)</f>
        <v>0</v>
      </c>
      <c r="L308" s="196" t="s">
        <v>29</v>
      </c>
      <c r="M308" s="204" t="s">
        <v>29</v>
      </c>
      <c r="O308" s="112"/>
      <c r="P308" s="119" t="s">
        <v>4</v>
      </c>
      <c r="Q308" s="195">
        <f>IF(($Q307+$R307)&gt;0,Q307/($Q307+$R307),0)</f>
        <v>0</v>
      </c>
      <c r="R308" s="195">
        <f>IF(($Q307+$R307)&gt;0,R307/($Q307+$R307),0)</f>
        <v>0</v>
      </c>
      <c r="S308" s="196" t="s">
        <v>29</v>
      </c>
      <c r="T308" s="204" t="s">
        <v>29</v>
      </c>
      <c r="V308" s="228"/>
    </row>
    <row r="309" spans="7:22" x14ac:dyDescent="0.25">
      <c r="G309" s="228"/>
      <c r="H309" s="3"/>
      <c r="I309" s="116"/>
      <c r="J309" s="198"/>
      <c r="K309" s="198"/>
      <c r="L309" s="198"/>
      <c r="M309" s="203"/>
      <c r="O309" s="112"/>
      <c r="P309" s="116"/>
      <c r="Q309" s="198"/>
      <c r="R309" s="198"/>
      <c r="S309" s="198"/>
      <c r="T309" s="203"/>
      <c r="V309" s="228"/>
    </row>
    <row r="310" spans="7:22" x14ac:dyDescent="0.25">
      <c r="G310" s="228"/>
      <c r="H310" s="3"/>
      <c r="I310" s="116"/>
      <c r="J310" s="198"/>
      <c r="K310" s="198"/>
      <c r="L310" s="198"/>
      <c r="M310" s="203"/>
      <c r="O310" s="112"/>
      <c r="P310" s="116"/>
      <c r="Q310" s="198"/>
      <c r="R310" s="198"/>
      <c r="S310" s="198"/>
      <c r="T310" s="203"/>
      <c r="V310" s="228"/>
    </row>
    <row r="311" spans="7:22" x14ac:dyDescent="0.25">
      <c r="G311" s="228"/>
      <c r="H311" s="3"/>
      <c r="I311" s="116"/>
      <c r="J311" s="109" t="s">
        <v>1</v>
      </c>
      <c r="K311" s="109" t="s">
        <v>2</v>
      </c>
      <c r="L311" s="109" t="s">
        <v>0</v>
      </c>
      <c r="M311" s="114" t="s">
        <v>3</v>
      </c>
      <c r="O311" s="112"/>
      <c r="P311" s="116"/>
      <c r="Q311" s="109" t="s">
        <v>1</v>
      </c>
      <c r="R311" s="109" t="s">
        <v>2</v>
      </c>
      <c r="S311" s="109" t="s">
        <v>0</v>
      </c>
      <c r="T311" s="114" t="s">
        <v>3</v>
      </c>
      <c r="V311" s="228"/>
    </row>
    <row r="312" spans="7:22" ht="30.6" x14ac:dyDescent="0.25">
      <c r="G312" s="228"/>
      <c r="H312" s="382">
        <f>Adult!A87</f>
        <v>62</v>
      </c>
      <c r="I312" s="15" t="str">
        <f>Adult!C87</f>
        <v xml:space="preserve">Was employment information correctly entered in the follow-up fields in the State MIS for each applicable quarter and properly verified?  (Y, N, X)  (Note: X =Participant was not employed during the time of the follow up or the participant cannot be located). </v>
      </c>
      <c r="J312" s="117">
        <f>COUNTIF(Adult!E87:BL87, "Y")</f>
        <v>0</v>
      </c>
      <c r="K312" s="117">
        <f>COUNTIF(Adult!E87:BL87, "N")</f>
        <v>0</v>
      </c>
      <c r="L312" s="117">
        <f>COUNTIF(Adult!E87:BL87, "X")</f>
        <v>0</v>
      </c>
      <c r="M312" s="115">
        <f>J312+K312+L312</f>
        <v>0</v>
      </c>
      <c r="O312" s="63">
        <f>Adult_Spc_Prjt!A87</f>
        <v>62</v>
      </c>
      <c r="P312" s="15" t="str">
        <f>Adult_Spc_Prjt!C87</f>
        <v xml:space="preserve">Was employment information correctly entered in the follow-up fields in the State MIS for each applicable quarter and properly verified?  (Y, N, X)  (Note: X =Participant was not employed during the time of the follow up or the participant cannot be located). </v>
      </c>
      <c r="Q312" s="117">
        <f>COUNTIF(Adult_Spc_Prjt!E78:X78, "Y")</f>
        <v>0</v>
      </c>
      <c r="R312" s="117">
        <f>COUNTIF(Adult_Spc_Prjt!E78:X78, "N")</f>
        <v>0</v>
      </c>
      <c r="S312" s="117">
        <f>COUNTIF(Adult_Spc_Prjt!E78:X78, "X")</f>
        <v>0</v>
      </c>
      <c r="T312" s="115">
        <f>Q312+R312+S312</f>
        <v>0</v>
      </c>
      <c r="V312" s="228"/>
    </row>
    <row r="313" spans="7:22" ht="10.8" thickBot="1" x14ac:dyDescent="0.3">
      <c r="G313" s="228"/>
      <c r="H313" s="378"/>
      <c r="I313" s="69" t="s">
        <v>4</v>
      </c>
      <c r="J313" s="211">
        <f>IF(($J312+$K312)&gt;0,J312/($J312+$K312),0)</f>
        <v>0</v>
      </c>
      <c r="K313" s="211">
        <f>IF(($J312+$K312)&gt;0,K312/($J312+$K312),0)</f>
        <v>0</v>
      </c>
      <c r="L313" s="212" t="s">
        <v>29</v>
      </c>
      <c r="M313" s="213" t="s">
        <v>29</v>
      </c>
      <c r="O313" s="68"/>
      <c r="P313" s="69" t="s">
        <v>4</v>
      </c>
      <c r="Q313" s="195">
        <f>IF(($Q312+$R312)&gt;0,Q312/($Q312+$R312),0)</f>
        <v>0</v>
      </c>
      <c r="R313" s="195">
        <f>IF(($Q312+$R312)&gt;0,R312/($Q312+$R312),0)</f>
        <v>0</v>
      </c>
      <c r="S313" s="212" t="s">
        <v>29</v>
      </c>
      <c r="T313" s="213" t="s">
        <v>29</v>
      </c>
      <c r="V313" s="230"/>
    </row>
    <row r="314" spans="7:22" ht="10.8" thickBot="1" x14ac:dyDescent="0.3">
      <c r="G314" s="230"/>
    </row>
  </sheetData>
  <customSheetViews>
    <customSheetView guid="{44146BB7-0C6A-4BBA-8C1B-12E027B0098F}" scale="80" printArea="1">
      <selection activeCell="E211" sqref="E211"/>
      <rowBreaks count="2" manualBreakCount="2">
        <brk id="65" max="16383" man="1"/>
        <brk id="132" max="16383" man="1"/>
      </rowBreaks>
      <pageMargins left="0.75" right="0.75" top="1" bottom="0.75" header="0.5" footer="0.5"/>
      <printOptions horizontalCentered="1"/>
      <pageSetup scale="85" orientation="portrait" r:id="rId1"/>
      <headerFooter alignWithMargins="0">
        <oddFooter>Page &amp;P</oddFooter>
      </headerFooter>
    </customSheetView>
    <customSheetView guid="{A1FFC577-6C37-4568-B203-879DF27E356A}" scale="80" printArea="1">
      <selection sqref="A1:F1"/>
      <rowBreaks count="2" manualBreakCount="2">
        <brk id="65" max="16383" man="1"/>
        <brk id="136" max="16383" man="1"/>
      </rowBreaks>
      <pageMargins left="0.75" right="0.75" top="1" bottom="0.75" header="0.5" footer="0.5"/>
      <printOptions horizontalCentered="1"/>
      <pageSetup scale="85" orientation="portrait" r:id="rId2"/>
      <headerFooter alignWithMargins="0">
        <oddFooter>Page &amp;P</oddFooter>
      </headerFooter>
    </customSheetView>
    <customSheetView guid="{85BEED54-7EAD-45A1-B23D-CE67E2169F87}" scale="80" printArea="1">
      <selection sqref="A1:F1"/>
      <rowBreaks count="2" manualBreakCount="2">
        <brk id="65" max="16383" man="1"/>
        <brk id="136" max="16383" man="1"/>
      </rowBreaks>
      <pageMargins left="0.75" right="0.75" top="1" bottom="0.75" header="0.5" footer="0.5"/>
      <printOptions horizontalCentered="1"/>
      <pageSetup scale="85" orientation="portrait" r:id="rId3"/>
      <headerFooter alignWithMargins="0">
        <oddFooter>Page &amp;P</oddFooter>
      </headerFooter>
    </customSheetView>
    <customSheetView guid="{FE1E1E93-626D-4A62-B2DF-B3630EC6311C}" scale="80" printArea="1">
      <selection sqref="A1:F1"/>
      <rowBreaks count="2" manualBreakCount="2">
        <brk id="65" max="16383" man="1"/>
        <brk id="136" max="16383" man="1"/>
      </rowBreaks>
      <pageMargins left="0.75" right="0.75" top="1" bottom="0.75" header="0.5" footer="0.5"/>
      <printOptions horizontalCentered="1"/>
      <pageSetup scale="85" orientation="portrait" r:id="rId4"/>
      <headerFooter alignWithMargins="0">
        <oddFooter>Page &amp;P</oddFooter>
      </headerFooter>
    </customSheetView>
    <customSheetView guid="{AB08C6E4-C229-4A85-9D7B-2F03DF060F93}" scale="80">
      <selection sqref="A1:F1"/>
      <rowBreaks count="2" manualBreakCount="2">
        <brk id="65" max="16383" man="1"/>
        <brk id="136" max="16383" man="1"/>
      </rowBreaks>
      <pageMargins left="0.75" right="0.75" top="1" bottom="0.75" header="0.5" footer="0.5"/>
      <printOptions horizontalCentered="1"/>
      <pageSetup scale="85" orientation="portrait" r:id="rId5"/>
      <headerFooter alignWithMargins="0">
        <oddFooter>Page &amp;P</oddFooter>
      </headerFooter>
    </customSheetView>
    <customSheetView guid="{2080DB2E-91E3-4A42-9741-071E33BFBBA8}" scale="80" printArea="1">
      <selection sqref="A1:F1"/>
      <rowBreaks count="2" manualBreakCount="2">
        <brk id="65" max="16383" man="1"/>
        <brk id="136" max="16383" man="1"/>
      </rowBreaks>
      <pageMargins left="0.75" right="0.75" top="1" bottom="0.75" header="0.5" footer="0.5"/>
      <printOptions horizontalCentered="1"/>
      <pageSetup scale="85" orientation="portrait" r:id="rId6"/>
      <headerFooter alignWithMargins="0">
        <oddFooter>Page &amp;P</oddFooter>
      </headerFooter>
    </customSheetView>
  </customSheetViews>
  <mergeCells count="85">
    <mergeCell ref="A84:F84"/>
    <mergeCell ref="W84:AB84"/>
    <mergeCell ref="O140:O142"/>
    <mergeCell ref="P140:P142"/>
    <mergeCell ref="Q140:Q142"/>
    <mergeCell ref="R140:R142"/>
    <mergeCell ref="S140:S142"/>
    <mergeCell ref="T140:T142"/>
    <mergeCell ref="O84:T84"/>
    <mergeCell ref="O130:T130"/>
    <mergeCell ref="J140:J142"/>
    <mergeCell ref="K140:K142"/>
    <mergeCell ref="L140:L142"/>
    <mergeCell ref="H140:H142"/>
    <mergeCell ref="A132:F132"/>
    <mergeCell ref="H130:M130"/>
    <mergeCell ref="H301:M301"/>
    <mergeCell ref="H256:M256"/>
    <mergeCell ref="O3:T3"/>
    <mergeCell ref="O34:T34"/>
    <mergeCell ref="O50:T50"/>
    <mergeCell ref="O61:T61"/>
    <mergeCell ref="O72:T72"/>
    <mergeCell ref="O275:T275"/>
    <mergeCell ref="O288:T288"/>
    <mergeCell ref="O301:T301"/>
    <mergeCell ref="O170:T170"/>
    <mergeCell ref="O201:T201"/>
    <mergeCell ref="O241:T241"/>
    <mergeCell ref="O256:T256"/>
    <mergeCell ref="H97:M97"/>
    <mergeCell ref="O97:T97"/>
    <mergeCell ref="A242:F242"/>
    <mergeCell ref="A229:F229"/>
    <mergeCell ref="A260:F260"/>
    <mergeCell ref="H275:M275"/>
    <mergeCell ref="H288:M288"/>
    <mergeCell ref="A173:F173"/>
    <mergeCell ref="A196:F196"/>
    <mergeCell ref="A214:F214"/>
    <mergeCell ref="A1:F1"/>
    <mergeCell ref="A107:A109"/>
    <mergeCell ref="B107:B109"/>
    <mergeCell ref="C107:C109"/>
    <mergeCell ref="D107:D109"/>
    <mergeCell ref="E107:E109"/>
    <mergeCell ref="F107:F109"/>
    <mergeCell ref="A97:F97"/>
    <mergeCell ref="A73:F73"/>
    <mergeCell ref="A61:F61"/>
    <mergeCell ref="A50:F50"/>
    <mergeCell ref="A3:F3"/>
    <mergeCell ref="A72:F72"/>
    <mergeCell ref="I140:I142"/>
    <mergeCell ref="O1:T1"/>
    <mergeCell ref="AB108:AB110"/>
    <mergeCell ref="W1:AB1"/>
    <mergeCell ref="Y108:Y110"/>
    <mergeCell ref="Z108:Z110"/>
    <mergeCell ref="AA108:AA110"/>
    <mergeCell ref="H1:M1"/>
    <mergeCell ref="H3:M3"/>
    <mergeCell ref="H50:M50"/>
    <mergeCell ref="H61:M61"/>
    <mergeCell ref="H72:M72"/>
    <mergeCell ref="H34:M34"/>
    <mergeCell ref="H84:M84"/>
    <mergeCell ref="M140:M142"/>
    <mergeCell ref="W50:AB50"/>
    <mergeCell ref="W261:AB261"/>
    <mergeCell ref="W244:AB244"/>
    <mergeCell ref="W230:AB230"/>
    <mergeCell ref="W215:AB215"/>
    <mergeCell ref="H170:M170"/>
    <mergeCell ref="H201:M201"/>
    <mergeCell ref="H241:M241"/>
    <mergeCell ref="W197:AB197"/>
    <mergeCell ref="W177:AB177"/>
    <mergeCell ref="W61:AB61"/>
    <mergeCell ref="W72:AB72"/>
    <mergeCell ref="W73:AB73"/>
    <mergeCell ref="W97:AB97"/>
    <mergeCell ref="W136:AB136"/>
    <mergeCell ref="W108:W110"/>
    <mergeCell ref="X108:X110"/>
  </mergeCells>
  <phoneticPr fontId="26" type="noConversion"/>
  <conditionalFormatting sqref="A173">
    <cfRule type="cellIs" dxfId="1" priority="5" stopIfTrue="1" operator="equal">
      <formula>"STOP"</formula>
    </cfRule>
  </conditionalFormatting>
  <conditionalFormatting sqref="W177">
    <cfRule type="cellIs" dxfId="0" priority="1" stopIfTrue="1" operator="equal">
      <formula>"STOP"</formula>
    </cfRule>
  </conditionalFormatting>
  <printOptions horizontalCentered="1"/>
  <pageMargins left="0.75" right="0.75" top="1" bottom="0.75" header="0.5" footer="0.5"/>
  <pageSetup scale="85" orientation="portrait" r:id="rId7"/>
  <headerFooter alignWithMargins="0">
    <oddFooter>Page &amp;P</oddFooter>
  </headerFooter>
  <rowBreaks count="1" manualBreakCount="1">
    <brk id="61" max="16383" man="1"/>
  </rowBreaks>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GL670"/>
  <sheetViews>
    <sheetView zoomScale="80" zoomScaleNormal="80" workbookViewId="0">
      <selection activeCell="S31" sqref="P27:S31"/>
    </sheetView>
  </sheetViews>
  <sheetFormatPr defaultColWidth="9.21875" defaultRowHeight="10.199999999999999" x14ac:dyDescent="0.2"/>
  <cols>
    <col min="1" max="1" width="3.77734375" style="48" customWidth="1"/>
    <col min="2" max="2" width="14.77734375" style="2" customWidth="1"/>
    <col min="3" max="3" width="16.77734375" style="2" customWidth="1"/>
    <col min="4" max="4" width="20.77734375" style="2" customWidth="1"/>
    <col min="5" max="5" width="17" style="1" customWidth="1"/>
    <col min="6" max="6" width="10.77734375" style="1" customWidth="1"/>
    <col min="7" max="7" width="12.21875" style="8" customWidth="1"/>
    <col min="8" max="8" width="6.44140625" style="2" customWidth="1"/>
    <col min="9" max="9" width="16.77734375" style="2" customWidth="1"/>
    <col min="10" max="10" width="13.5546875" style="2" customWidth="1"/>
    <col min="11" max="11" width="21.44140625" style="2" customWidth="1"/>
    <col min="12" max="12" width="17.21875" style="2" customWidth="1"/>
    <col min="13" max="15" width="9.21875" style="2"/>
    <col min="16" max="16" width="14.77734375" style="2" customWidth="1"/>
    <col min="17" max="17" width="15.77734375" style="2" customWidth="1"/>
    <col min="18" max="18" width="20.21875" style="2" customWidth="1"/>
    <col min="19" max="19" width="17.44140625" style="2" customWidth="1"/>
    <col min="20" max="20" width="14.21875" style="2" customWidth="1"/>
    <col min="21" max="16384" width="9.21875" style="2"/>
  </cols>
  <sheetData>
    <row r="1" spans="1:20" s="107" customFormat="1" ht="18" thickBot="1" x14ac:dyDescent="0.35">
      <c r="A1" s="855" t="s">
        <v>211</v>
      </c>
      <c r="B1" s="856"/>
      <c r="C1" s="856"/>
      <c r="D1" s="856"/>
      <c r="E1" s="856"/>
      <c r="F1" s="857"/>
      <c r="G1" s="8"/>
      <c r="H1" s="855" t="s">
        <v>212</v>
      </c>
      <c r="I1" s="856"/>
      <c r="J1" s="856"/>
      <c r="K1" s="856"/>
      <c r="L1" s="856"/>
      <c r="M1" s="857"/>
      <c r="O1" s="858" t="s">
        <v>213</v>
      </c>
      <c r="P1" s="859"/>
      <c r="Q1" s="859"/>
      <c r="R1" s="859"/>
      <c r="S1" s="859"/>
      <c r="T1" s="860"/>
    </row>
    <row r="2" spans="1:20" ht="18.600000000000001" customHeight="1" thickBot="1" x14ac:dyDescent="0.3">
      <c r="A2" s="47"/>
      <c r="B2" s="91" t="s">
        <v>6</v>
      </c>
      <c r="C2" s="91" t="s">
        <v>7</v>
      </c>
      <c r="D2" s="88" t="s">
        <v>39</v>
      </c>
      <c r="E2" s="105" t="s">
        <v>90</v>
      </c>
      <c r="F2" s="95" t="s">
        <v>5</v>
      </c>
      <c r="G2" s="7"/>
      <c r="H2" s="101"/>
      <c r="I2" s="91" t="s">
        <v>6</v>
      </c>
      <c r="J2" s="91" t="s">
        <v>7</v>
      </c>
      <c r="K2" s="88" t="s">
        <v>39</v>
      </c>
      <c r="L2" s="105" t="s">
        <v>90</v>
      </c>
      <c r="M2" s="95" t="s">
        <v>5</v>
      </c>
      <c r="O2" s="101"/>
      <c r="P2" s="91" t="s">
        <v>6</v>
      </c>
      <c r="Q2" s="91" t="s">
        <v>7</v>
      </c>
      <c r="R2" s="88" t="s">
        <v>39</v>
      </c>
      <c r="S2" s="105" t="s">
        <v>90</v>
      </c>
      <c r="T2" s="95" t="s">
        <v>5</v>
      </c>
    </row>
    <row r="3" spans="1:20" ht="12.75" customHeight="1" x14ac:dyDescent="0.3">
      <c r="A3" s="97">
        <v>1</v>
      </c>
      <c r="B3" s="123"/>
      <c r="C3" s="124"/>
      <c r="D3" s="93"/>
      <c r="E3" s="77"/>
      <c r="F3" s="84"/>
      <c r="G3" s="1"/>
      <c r="H3" s="258">
        <v>1</v>
      </c>
      <c r="I3" s="260"/>
      <c r="J3" s="104"/>
      <c r="K3" s="93"/>
      <c r="L3" s="77"/>
      <c r="M3" s="84"/>
      <c r="O3" s="258">
        <v>1</v>
      </c>
      <c r="P3" s="283"/>
      <c r="Q3" s="104"/>
      <c r="R3" s="93"/>
      <c r="S3" s="77"/>
      <c r="T3" s="84"/>
    </row>
    <row r="4" spans="1:20" ht="14.4" x14ac:dyDescent="0.3">
      <c r="A4" s="81">
        <v>2</v>
      </c>
      <c r="B4" s="125"/>
      <c r="C4" s="126"/>
      <c r="D4" s="99"/>
      <c r="E4" s="110"/>
      <c r="F4" s="44"/>
      <c r="G4" s="5"/>
      <c r="H4" s="81">
        <v>2</v>
      </c>
      <c r="I4" s="261"/>
      <c r="J4" s="128"/>
      <c r="K4" s="99"/>
      <c r="L4" s="110"/>
      <c r="M4" s="44"/>
      <c r="O4" s="81">
        <v>2</v>
      </c>
      <c r="P4" s="261"/>
      <c r="Q4" s="128"/>
      <c r="R4" s="392"/>
      <c r="S4" s="110"/>
      <c r="T4" s="44"/>
    </row>
    <row r="5" spans="1:20" ht="14.4" x14ac:dyDescent="0.3">
      <c r="A5" s="81">
        <v>3</v>
      </c>
      <c r="B5" s="106"/>
      <c r="C5" s="87"/>
      <c r="D5" s="99"/>
      <c r="E5" s="110"/>
      <c r="F5" s="44"/>
      <c r="G5" s="6"/>
      <c r="H5" s="81">
        <v>3</v>
      </c>
      <c r="I5" s="262"/>
      <c r="J5" s="73"/>
      <c r="K5" s="99"/>
      <c r="L5" s="110"/>
      <c r="M5" s="44"/>
      <c r="O5" s="81">
        <v>3</v>
      </c>
      <c r="P5" s="262"/>
      <c r="Q5" s="73"/>
      <c r="R5" s="99"/>
      <c r="S5" s="110"/>
      <c r="T5" s="44"/>
    </row>
    <row r="6" spans="1:20" ht="14.4" x14ac:dyDescent="0.3">
      <c r="A6" s="81">
        <v>4</v>
      </c>
      <c r="B6" s="96"/>
      <c r="C6" s="87"/>
      <c r="D6" s="99"/>
      <c r="E6" s="110"/>
      <c r="F6" s="44"/>
      <c r="G6" s="6"/>
      <c r="H6" s="81">
        <v>4</v>
      </c>
      <c r="I6" s="262"/>
      <c r="J6" s="73"/>
      <c r="K6" s="99"/>
      <c r="L6" s="110"/>
      <c r="M6" s="44"/>
      <c r="O6" s="81">
        <v>4</v>
      </c>
      <c r="P6" s="391"/>
      <c r="Q6" s="73"/>
      <c r="R6" s="392"/>
      <c r="S6" s="110"/>
      <c r="T6" s="44"/>
    </row>
    <row r="7" spans="1:20" ht="14.4" x14ac:dyDescent="0.3">
      <c r="A7" s="81">
        <v>5</v>
      </c>
      <c r="B7" s="96"/>
      <c r="C7" s="103"/>
      <c r="D7" s="89"/>
      <c r="E7" s="110"/>
      <c r="F7" s="44"/>
      <c r="G7" s="6"/>
      <c r="H7" s="81">
        <v>5</v>
      </c>
      <c r="I7" s="262"/>
      <c r="J7" s="73"/>
      <c r="K7" s="89"/>
      <c r="L7" s="110"/>
      <c r="M7" s="44"/>
      <c r="O7" s="81">
        <v>5</v>
      </c>
      <c r="P7" s="262"/>
      <c r="Q7" s="73"/>
      <c r="R7" s="89"/>
      <c r="S7" s="110"/>
      <c r="T7" s="44"/>
    </row>
    <row r="8" spans="1:20" ht="14.4" x14ac:dyDescent="0.3">
      <c r="A8" s="81">
        <v>6</v>
      </c>
      <c r="B8" s="79"/>
      <c r="C8" s="71"/>
      <c r="D8" s="89"/>
      <c r="E8" s="110"/>
      <c r="F8" s="44"/>
      <c r="G8" s="6"/>
      <c r="H8" s="81">
        <v>6</v>
      </c>
      <c r="I8" s="261"/>
      <c r="J8" s="73"/>
      <c r="K8" s="259"/>
      <c r="L8" s="110"/>
      <c r="M8" s="44"/>
      <c r="O8" s="81">
        <v>6</v>
      </c>
      <c r="P8" s="261"/>
      <c r="Q8" s="73"/>
      <c r="R8" s="259"/>
      <c r="S8" s="110"/>
      <c r="T8" s="44"/>
    </row>
    <row r="9" spans="1:20" ht="14.4" x14ac:dyDescent="0.3">
      <c r="A9" s="81">
        <v>7</v>
      </c>
      <c r="B9" s="75"/>
      <c r="C9" s="82"/>
      <c r="D9" s="89"/>
      <c r="E9" s="110"/>
      <c r="F9" s="44"/>
      <c r="G9" s="7"/>
      <c r="H9" s="81">
        <v>7</v>
      </c>
      <c r="I9" s="261"/>
      <c r="J9" s="128"/>
      <c r="K9" s="99"/>
      <c r="L9" s="110"/>
      <c r="M9" s="44"/>
      <c r="O9" s="81">
        <v>7</v>
      </c>
      <c r="P9" s="261"/>
      <c r="Q9" s="128"/>
      <c r="R9" s="99"/>
      <c r="S9" s="110"/>
      <c r="T9" s="44"/>
    </row>
    <row r="10" spans="1:20" ht="14.4" x14ac:dyDescent="0.3">
      <c r="A10" s="81">
        <v>8</v>
      </c>
      <c r="B10" s="86"/>
      <c r="C10" s="98"/>
      <c r="D10" s="89"/>
      <c r="E10" s="110"/>
      <c r="F10" s="44"/>
      <c r="H10" s="81">
        <v>8</v>
      </c>
      <c r="I10" s="262"/>
      <c r="J10" s="73"/>
      <c r="K10" s="99"/>
      <c r="L10" s="110"/>
      <c r="M10" s="44"/>
      <c r="O10" s="81">
        <v>8</v>
      </c>
      <c r="P10" s="262"/>
      <c r="Q10" s="73"/>
      <c r="R10" s="99"/>
      <c r="S10" s="110"/>
      <c r="T10" s="44"/>
    </row>
    <row r="11" spans="1:20" ht="14.4" x14ac:dyDescent="0.3">
      <c r="A11" s="81">
        <v>9</v>
      </c>
      <c r="B11" s="86"/>
      <c r="C11" s="98"/>
      <c r="D11" s="89"/>
      <c r="E11" s="110"/>
      <c r="F11" s="44"/>
      <c r="H11" s="81">
        <v>9</v>
      </c>
      <c r="I11" s="262"/>
      <c r="J11" s="73"/>
      <c r="K11" s="99"/>
      <c r="L11" s="110"/>
      <c r="M11" s="44"/>
      <c r="O11" s="81">
        <v>9</v>
      </c>
      <c r="P11" s="262"/>
      <c r="Q11" s="73"/>
      <c r="R11" s="99"/>
      <c r="S11" s="110"/>
      <c r="T11" s="44"/>
    </row>
    <row r="12" spans="1:20" ht="14.4" x14ac:dyDescent="0.3">
      <c r="A12" s="81">
        <v>10</v>
      </c>
      <c r="B12" s="75"/>
      <c r="C12" s="82"/>
      <c r="D12" s="89"/>
      <c r="E12" s="110"/>
      <c r="F12" s="44"/>
      <c r="G12" s="9"/>
      <c r="H12" s="81">
        <v>10</v>
      </c>
      <c r="I12" s="262"/>
      <c r="J12" s="73"/>
      <c r="K12" s="89"/>
      <c r="L12" s="110"/>
      <c r="M12" s="44"/>
      <c r="O12" s="81">
        <v>10</v>
      </c>
      <c r="P12" s="262"/>
      <c r="Q12" s="73"/>
      <c r="R12" s="89"/>
      <c r="S12" s="110"/>
      <c r="T12" s="44"/>
    </row>
    <row r="13" spans="1:20" ht="14.4" x14ac:dyDescent="0.3">
      <c r="A13" s="81">
        <v>11</v>
      </c>
      <c r="B13" s="86"/>
      <c r="C13" s="98"/>
      <c r="D13" s="89"/>
      <c r="E13" s="110"/>
      <c r="F13" s="45"/>
      <c r="H13" s="81">
        <v>11</v>
      </c>
      <c r="I13" s="261"/>
      <c r="J13" s="73"/>
      <c r="K13" s="259"/>
      <c r="L13" s="110"/>
      <c r="M13" s="45"/>
      <c r="O13" s="81">
        <v>11</v>
      </c>
      <c r="P13" s="261"/>
      <c r="Q13" s="73"/>
      <c r="R13" s="259"/>
      <c r="S13" s="110"/>
      <c r="T13" s="45"/>
    </row>
    <row r="14" spans="1:20" ht="14.4" x14ac:dyDescent="0.3">
      <c r="A14" s="81">
        <v>12</v>
      </c>
      <c r="B14" s="86"/>
      <c r="C14" s="98"/>
      <c r="D14" s="89"/>
      <c r="E14" s="110"/>
      <c r="F14" s="45"/>
      <c r="H14" s="81">
        <v>12</v>
      </c>
      <c r="I14" s="261"/>
      <c r="J14" s="128"/>
      <c r="K14" s="99"/>
      <c r="L14" s="110"/>
      <c r="M14" s="45"/>
      <c r="O14" s="81">
        <v>12</v>
      </c>
      <c r="P14" s="261"/>
      <c r="Q14" s="128"/>
      <c r="R14" s="99"/>
      <c r="S14" s="110"/>
      <c r="T14" s="45"/>
    </row>
    <row r="15" spans="1:20" ht="14.4" x14ac:dyDescent="0.3">
      <c r="A15" s="81">
        <v>13</v>
      </c>
      <c r="B15" s="102"/>
      <c r="C15" s="83"/>
      <c r="D15" s="83"/>
      <c r="E15" s="110"/>
      <c r="F15" s="45"/>
      <c r="H15" s="81">
        <v>13</v>
      </c>
      <c r="I15" s="262"/>
      <c r="J15" s="73"/>
      <c r="K15" s="99"/>
      <c r="L15" s="110"/>
      <c r="M15" s="45"/>
      <c r="O15" s="81">
        <v>13</v>
      </c>
      <c r="P15" s="262"/>
      <c r="Q15" s="73"/>
      <c r="R15" s="99"/>
      <c r="S15" s="110"/>
      <c r="T15" s="45"/>
    </row>
    <row r="16" spans="1:20" ht="14.4" x14ac:dyDescent="0.3">
      <c r="A16" s="81">
        <v>14</v>
      </c>
      <c r="B16" s="102"/>
      <c r="C16" s="83"/>
      <c r="D16" s="83"/>
      <c r="E16" s="110"/>
      <c r="F16" s="45"/>
      <c r="H16" s="81">
        <v>14</v>
      </c>
      <c r="I16" s="262"/>
      <c r="J16" s="73"/>
      <c r="K16" s="99"/>
      <c r="L16" s="110"/>
      <c r="M16" s="45"/>
      <c r="O16" s="81">
        <v>14</v>
      </c>
      <c r="P16" s="262"/>
      <c r="Q16" s="73"/>
      <c r="R16" s="99"/>
      <c r="S16" s="110"/>
      <c r="T16" s="45"/>
    </row>
    <row r="17" spans="1:20" ht="14.4" x14ac:dyDescent="0.3">
      <c r="A17" s="81">
        <v>15</v>
      </c>
      <c r="B17" s="102"/>
      <c r="C17" s="83"/>
      <c r="D17" s="83"/>
      <c r="E17" s="110"/>
      <c r="F17" s="45"/>
      <c r="H17" s="81">
        <v>15</v>
      </c>
      <c r="I17" s="262"/>
      <c r="J17" s="73"/>
      <c r="K17" s="89"/>
      <c r="L17" s="110"/>
      <c r="M17" s="45"/>
      <c r="O17" s="81">
        <v>15</v>
      </c>
      <c r="P17" s="262"/>
      <c r="Q17" s="73"/>
      <c r="R17" s="89"/>
      <c r="S17" s="110"/>
      <c r="T17" s="45"/>
    </row>
    <row r="18" spans="1:20" ht="14.4" x14ac:dyDescent="0.3">
      <c r="A18" s="81">
        <v>16</v>
      </c>
      <c r="B18" s="102"/>
      <c r="C18" s="83"/>
      <c r="D18" s="83"/>
      <c r="E18" s="110"/>
      <c r="F18" s="45"/>
      <c r="H18" s="81">
        <v>16</v>
      </c>
      <c r="I18" s="261"/>
      <c r="J18" s="73"/>
      <c r="K18" s="259"/>
      <c r="L18" s="110"/>
      <c r="M18" s="45"/>
      <c r="O18" s="81">
        <v>16</v>
      </c>
      <c r="P18" s="261"/>
      <c r="Q18" s="73"/>
      <c r="R18" s="259"/>
      <c r="S18" s="110"/>
      <c r="T18" s="45"/>
    </row>
    <row r="19" spans="1:20" ht="14.4" x14ac:dyDescent="0.3">
      <c r="A19" s="81">
        <v>17</v>
      </c>
      <c r="B19" s="102"/>
      <c r="C19" s="83"/>
      <c r="D19" s="83"/>
      <c r="E19" s="110"/>
      <c r="F19" s="45"/>
      <c r="H19" s="81">
        <v>17</v>
      </c>
      <c r="I19" s="261"/>
      <c r="J19" s="128"/>
      <c r="K19" s="99"/>
      <c r="L19" s="110"/>
      <c r="M19" s="45"/>
      <c r="O19" s="81">
        <v>17</v>
      </c>
      <c r="P19" s="261"/>
      <c r="Q19" s="128"/>
      <c r="R19" s="99"/>
      <c r="S19" s="110"/>
      <c r="T19" s="45"/>
    </row>
    <row r="20" spans="1:20" ht="14.4" x14ac:dyDescent="0.3">
      <c r="A20" s="81">
        <v>18</v>
      </c>
      <c r="B20" s="102"/>
      <c r="C20" s="83"/>
      <c r="D20" s="83"/>
      <c r="E20" s="110"/>
      <c r="F20" s="45"/>
      <c r="G20" s="9"/>
      <c r="H20" s="81">
        <v>18</v>
      </c>
      <c r="I20" s="262"/>
      <c r="J20" s="73"/>
      <c r="K20" s="99"/>
      <c r="L20" s="110"/>
      <c r="M20" s="45"/>
      <c r="O20" s="81">
        <v>18</v>
      </c>
      <c r="P20" s="262"/>
      <c r="Q20" s="73"/>
      <c r="R20" s="99"/>
      <c r="S20" s="110"/>
      <c r="T20" s="45"/>
    </row>
    <row r="21" spans="1:20" ht="14.4" x14ac:dyDescent="0.3">
      <c r="A21" s="81">
        <v>19</v>
      </c>
      <c r="B21" s="102"/>
      <c r="C21" s="83"/>
      <c r="D21" s="83"/>
      <c r="E21" s="110"/>
      <c r="F21" s="45"/>
      <c r="G21" s="9"/>
      <c r="H21" s="81">
        <v>19</v>
      </c>
      <c r="I21" s="262"/>
      <c r="J21" s="73"/>
      <c r="K21" s="99"/>
      <c r="L21" s="110"/>
      <c r="M21" s="45"/>
      <c r="O21" s="81">
        <v>19</v>
      </c>
      <c r="P21" s="262"/>
      <c r="Q21" s="73"/>
      <c r="R21" s="99"/>
      <c r="S21" s="110"/>
      <c r="T21" s="45"/>
    </row>
    <row r="22" spans="1:20" ht="15" thickBot="1" x14ac:dyDescent="0.35">
      <c r="A22" s="81">
        <v>20</v>
      </c>
      <c r="B22" s="102"/>
      <c r="C22" s="83"/>
      <c r="D22" s="83"/>
      <c r="E22" s="110"/>
      <c r="F22" s="45"/>
      <c r="H22" s="81">
        <v>20</v>
      </c>
      <c r="I22" s="262"/>
      <c r="J22" s="73"/>
      <c r="K22" s="89"/>
      <c r="L22" s="110"/>
      <c r="M22" s="45"/>
      <c r="O22" s="76">
        <v>20</v>
      </c>
      <c r="P22" s="263"/>
      <c r="Q22" s="264"/>
      <c r="R22" s="265"/>
      <c r="S22" s="90"/>
      <c r="T22" s="46"/>
    </row>
    <row r="23" spans="1:20" ht="14.4" x14ac:dyDescent="0.3">
      <c r="A23" s="81">
        <v>21</v>
      </c>
      <c r="B23" s="102"/>
      <c r="C23" s="83"/>
      <c r="D23" s="83"/>
      <c r="E23" s="110"/>
      <c r="F23" s="45"/>
      <c r="H23" s="81">
        <v>21</v>
      </c>
      <c r="I23" s="261"/>
      <c r="J23" s="73"/>
      <c r="K23" s="259"/>
      <c r="L23" s="110"/>
      <c r="M23" s="45"/>
    </row>
    <row r="24" spans="1:20" ht="15" thickBot="1" x14ac:dyDescent="0.35">
      <c r="A24" s="81">
        <v>22</v>
      </c>
      <c r="B24" s="102"/>
      <c r="C24" s="83"/>
      <c r="D24" s="83"/>
      <c r="E24" s="110"/>
      <c r="F24" s="45"/>
      <c r="H24" s="81">
        <v>22</v>
      </c>
      <c r="I24" s="261"/>
      <c r="J24" s="128"/>
      <c r="K24" s="99"/>
      <c r="L24" s="110"/>
      <c r="M24" s="45"/>
    </row>
    <row r="25" spans="1:20" ht="18" thickBot="1" x14ac:dyDescent="0.35">
      <c r="A25" s="81">
        <v>23</v>
      </c>
      <c r="B25" s="102"/>
      <c r="C25" s="83"/>
      <c r="D25" s="83"/>
      <c r="E25" s="110"/>
      <c r="F25" s="45"/>
      <c r="H25" s="81">
        <v>23</v>
      </c>
      <c r="I25" s="262"/>
      <c r="J25" s="73"/>
      <c r="K25" s="99"/>
      <c r="L25" s="110"/>
      <c r="M25" s="45"/>
      <c r="O25" s="858" t="s">
        <v>214</v>
      </c>
      <c r="P25" s="859"/>
      <c r="Q25" s="859"/>
      <c r="R25" s="859"/>
      <c r="S25" s="859"/>
      <c r="T25" s="860"/>
    </row>
    <row r="26" spans="1:20" ht="15" thickBot="1" x14ac:dyDescent="0.35">
      <c r="A26" s="81">
        <v>24</v>
      </c>
      <c r="B26" s="102"/>
      <c r="C26" s="83"/>
      <c r="D26" s="83"/>
      <c r="E26" s="110"/>
      <c r="F26" s="45"/>
      <c r="H26" s="81">
        <v>24</v>
      </c>
      <c r="I26" s="262"/>
      <c r="J26" s="73"/>
      <c r="K26" s="99"/>
      <c r="L26" s="110"/>
      <c r="M26" s="45"/>
      <c r="O26" s="101"/>
      <c r="P26" s="91" t="s">
        <v>6</v>
      </c>
      <c r="Q26" s="91" t="s">
        <v>7</v>
      </c>
      <c r="R26" s="88" t="s">
        <v>39</v>
      </c>
      <c r="S26" s="105" t="s">
        <v>90</v>
      </c>
      <c r="T26" s="95" t="s">
        <v>5</v>
      </c>
    </row>
    <row r="27" spans="1:20" ht="14.4" x14ac:dyDescent="0.3">
      <c r="A27" s="81">
        <v>25</v>
      </c>
      <c r="B27" s="102"/>
      <c r="C27" s="83"/>
      <c r="D27" s="83"/>
      <c r="E27" s="110"/>
      <c r="F27" s="45"/>
      <c r="H27" s="81">
        <v>25</v>
      </c>
      <c r="I27" s="262"/>
      <c r="J27" s="73"/>
      <c r="K27" s="89"/>
      <c r="L27" s="110"/>
      <c r="M27" s="45"/>
      <c r="O27" s="258">
        <v>1</v>
      </c>
      <c r="P27" s="283"/>
      <c r="Q27" s="104"/>
      <c r="R27" s="93"/>
      <c r="S27" s="77"/>
      <c r="T27" s="84"/>
    </row>
    <row r="28" spans="1:20" ht="14.4" x14ac:dyDescent="0.3">
      <c r="A28" s="81">
        <v>26</v>
      </c>
      <c r="B28" s="102"/>
      <c r="C28" s="83"/>
      <c r="D28" s="83"/>
      <c r="E28" s="110"/>
      <c r="F28" s="45"/>
      <c r="G28" s="9"/>
      <c r="H28" s="81">
        <v>26</v>
      </c>
      <c r="I28" s="261"/>
      <c r="J28" s="73"/>
      <c r="K28" s="259"/>
      <c r="L28" s="110"/>
      <c r="M28" s="45"/>
      <c r="O28" s="81">
        <v>2</v>
      </c>
      <c r="P28" s="391"/>
      <c r="Q28" s="393"/>
      <c r="R28" s="392"/>
      <c r="S28" s="110"/>
      <c r="T28" s="44"/>
    </row>
    <row r="29" spans="1:20" ht="14.4" x14ac:dyDescent="0.3">
      <c r="A29" s="81">
        <v>27</v>
      </c>
      <c r="B29" s="102"/>
      <c r="C29" s="83"/>
      <c r="D29" s="83"/>
      <c r="E29" s="110"/>
      <c r="F29" s="45"/>
      <c r="H29" s="81">
        <v>27</v>
      </c>
      <c r="I29" s="261"/>
      <c r="J29" s="128"/>
      <c r="K29" s="99"/>
      <c r="L29" s="110"/>
      <c r="M29" s="45"/>
      <c r="O29" s="81">
        <v>3</v>
      </c>
      <c r="P29" s="262"/>
      <c r="Q29" s="73"/>
      <c r="R29" s="99"/>
      <c r="S29" s="110"/>
      <c r="T29" s="44"/>
    </row>
    <row r="30" spans="1:20" ht="14.4" x14ac:dyDescent="0.3">
      <c r="A30" s="81">
        <v>28</v>
      </c>
      <c r="B30" s="102"/>
      <c r="C30" s="83"/>
      <c r="D30" s="83"/>
      <c r="E30" s="110"/>
      <c r="F30" s="45"/>
      <c r="H30" s="81">
        <v>28</v>
      </c>
      <c r="I30" s="262"/>
      <c r="J30" s="73"/>
      <c r="K30" s="99"/>
      <c r="L30" s="110"/>
      <c r="M30" s="45"/>
      <c r="O30" s="81">
        <v>4</v>
      </c>
      <c r="P30" s="262"/>
      <c r="Q30" s="73"/>
      <c r="R30" s="99"/>
      <c r="S30" s="110"/>
      <c r="T30" s="44"/>
    </row>
    <row r="31" spans="1:20" ht="14.4" x14ac:dyDescent="0.3">
      <c r="A31" s="81">
        <v>29</v>
      </c>
      <c r="B31" s="102"/>
      <c r="C31" s="83"/>
      <c r="D31" s="83"/>
      <c r="E31" s="110"/>
      <c r="F31" s="45"/>
      <c r="H31" s="81">
        <v>29</v>
      </c>
      <c r="I31" s="262"/>
      <c r="J31" s="73"/>
      <c r="K31" s="99"/>
      <c r="L31" s="110"/>
      <c r="M31" s="45"/>
      <c r="O31" s="81">
        <v>5</v>
      </c>
      <c r="P31" s="391"/>
      <c r="Q31" s="393"/>
      <c r="R31" s="392"/>
      <c r="S31" s="110"/>
      <c r="T31" s="44"/>
    </row>
    <row r="32" spans="1:20" ht="14.4" x14ac:dyDescent="0.3">
      <c r="A32" s="81">
        <v>30</v>
      </c>
      <c r="B32" s="102"/>
      <c r="C32" s="83"/>
      <c r="D32" s="83"/>
      <c r="E32" s="110"/>
      <c r="F32" s="45"/>
      <c r="H32" s="81">
        <v>30</v>
      </c>
      <c r="I32" s="262"/>
      <c r="J32" s="73"/>
      <c r="K32" s="89"/>
      <c r="L32" s="110"/>
      <c r="M32" s="45"/>
      <c r="O32" s="81">
        <v>6</v>
      </c>
      <c r="P32" s="261"/>
      <c r="Q32" s="73"/>
      <c r="R32" s="259"/>
      <c r="S32" s="110"/>
      <c r="T32" s="44"/>
    </row>
    <row r="33" spans="1:194" ht="14.4" x14ac:dyDescent="0.3">
      <c r="A33" s="81">
        <v>31</v>
      </c>
      <c r="B33" s="102"/>
      <c r="C33" s="83"/>
      <c r="D33" s="83"/>
      <c r="E33" s="110"/>
      <c r="F33" s="45"/>
      <c r="H33" s="81">
        <v>31</v>
      </c>
      <c r="I33" s="261"/>
      <c r="J33" s="73"/>
      <c r="K33" s="259"/>
      <c r="L33" s="110"/>
      <c r="M33" s="45"/>
      <c r="O33" s="81">
        <v>7</v>
      </c>
      <c r="P33" s="261"/>
      <c r="Q33" s="128"/>
      <c r="R33" s="99"/>
      <c r="S33" s="110"/>
      <c r="T33" s="44"/>
    </row>
    <row r="34" spans="1:194" ht="14.4" x14ac:dyDescent="0.3">
      <c r="A34" s="81">
        <v>32</v>
      </c>
      <c r="B34" s="102"/>
      <c r="C34" s="83"/>
      <c r="D34" s="83"/>
      <c r="E34" s="110"/>
      <c r="F34" s="45"/>
      <c r="H34" s="81">
        <v>32</v>
      </c>
      <c r="I34" s="261"/>
      <c r="J34" s="128"/>
      <c r="K34" s="99"/>
      <c r="L34" s="110"/>
      <c r="M34" s="45"/>
      <c r="O34" s="81">
        <v>8</v>
      </c>
      <c r="P34" s="262"/>
      <c r="Q34" s="73"/>
      <c r="R34" s="99"/>
      <c r="S34" s="110"/>
      <c r="T34" s="44"/>
    </row>
    <row r="35" spans="1:194" ht="14.4" x14ac:dyDescent="0.3">
      <c r="A35" s="81">
        <v>33</v>
      </c>
      <c r="B35" s="102"/>
      <c r="C35" s="83"/>
      <c r="D35" s="83"/>
      <c r="E35" s="110"/>
      <c r="F35" s="45"/>
      <c r="H35" s="81">
        <v>33</v>
      </c>
      <c r="I35" s="262"/>
      <c r="J35" s="73"/>
      <c r="K35" s="99"/>
      <c r="L35" s="110"/>
      <c r="M35" s="45"/>
      <c r="O35" s="81">
        <v>9</v>
      </c>
      <c r="P35" s="262"/>
      <c r="Q35" s="73"/>
      <c r="R35" s="99"/>
      <c r="S35" s="110"/>
      <c r="T35" s="44"/>
    </row>
    <row r="36" spans="1:194" ht="14.4" x14ac:dyDescent="0.3">
      <c r="A36" s="81">
        <v>34</v>
      </c>
      <c r="B36" s="102"/>
      <c r="C36" s="83"/>
      <c r="D36" s="83"/>
      <c r="E36" s="110"/>
      <c r="F36" s="45"/>
      <c r="H36" s="81">
        <v>34</v>
      </c>
      <c r="I36" s="262"/>
      <c r="J36" s="73"/>
      <c r="K36" s="99"/>
      <c r="L36" s="110"/>
      <c r="M36" s="45"/>
      <c r="O36" s="81">
        <v>10</v>
      </c>
      <c r="P36" s="262"/>
      <c r="Q36" s="73"/>
      <c r="R36" s="89"/>
      <c r="S36" s="110"/>
      <c r="T36" s="44"/>
    </row>
    <row r="37" spans="1:194" ht="14.4" x14ac:dyDescent="0.3">
      <c r="A37" s="81">
        <v>35</v>
      </c>
      <c r="B37" s="102"/>
      <c r="C37" s="83"/>
      <c r="D37" s="83"/>
      <c r="E37" s="110"/>
      <c r="F37" s="45"/>
      <c r="H37" s="81">
        <v>35</v>
      </c>
      <c r="I37" s="262"/>
      <c r="J37" s="73"/>
      <c r="K37" s="89"/>
      <c r="L37" s="110"/>
      <c r="M37" s="45"/>
      <c r="O37" s="81">
        <v>11</v>
      </c>
      <c r="P37" s="261"/>
      <c r="Q37" s="73"/>
      <c r="R37" s="259"/>
      <c r="S37" s="110"/>
      <c r="T37" s="45"/>
    </row>
    <row r="38" spans="1:194" ht="14.4" x14ac:dyDescent="0.3">
      <c r="A38" s="81">
        <v>36</v>
      </c>
      <c r="B38" s="102"/>
      <c r="C38" s="83"/>
      <c r="D38" s="83"/>
      <c r="E38" s="110"/>
      <c r="F38" s="45"/>
      <c r="H38" s="81">
        <v>36</v>
      </c>
      <c r="I38" s="261"/>
      <c r="J38" s="73"/>
      <c r="K38" s="259"/>
      <c r="L38" s="110"/>
      <c r="M38" s="45"/>
      <c r="O38" s="81">
        <v>12</v>
      </c>
      <c r="P38" s="261"/>
      <c r="Q38" s="128"/>
      <c r="R38" s="99"/>
      <c r="S38" s="110"/>
      <c r="T38" s="45"/>
    </row>
    <row r="39" spans="1:194" ht="14.4" x14ac:dyDescent="0.3">
      <c r="A39" s="81">
        <v>37</v>
      </c>
      <c r="B39" s="102"/>
      <c r="C39" s="83"/>
      <c r="D39" s="83"/>
      <c r="E39" s="110"/>
      <c r="F39" s="45"/>
      <c r="H39" s="81">
        <v>37</v>
      </c>
      <c r="I39" s="261"/>
      <c r="J39" s="128"/>
      <c r="K39" s="99"/>
      <c r="L39" s="110"/>
      <c r="M39" s="45"/>
      <c r="O39" s="81">
        <v>13</v>
      </c>
      <c r="P39" s="262"/>
      <c r="Q39" s="73"/>
      <c r="R39" s="99"/>
      <c r="S39" s="110"/>
      <c r="T39" s="45"/>
    </row>
    <row r="40" spans="1:194" ht="14.4" x14ac:dyDescent="0.3">
      <c r="A40" s="81">
        <v>38</v>
      </c>
      <c r="B40" s="102"/>
      <c r="C40" s="83"/>
      <c r="D40" s="83"/>
      <c r="E40" s="110"/>
      <c r="F40" s="45"/>
      <c r="H40" s="81">
        <v>38</v>
      </c>
      <c r="I40" s="262"/>
      <c r="J40" s="73"/>
      <c r="K40" s="99"/>
      <c r="L40" s="110"/>
      <c r="M40" s="45"/>
      <c r="O40" s="81">
        <v>14</v>
      </c>
      <c r="P40" s="262"/>
      <c r="Q40" s="73"/>
      <c r="R40" s="99"/>
      <c r="S40" s="110"/>
      <c r="T40" s="45"/>
    </row>
    <row r="41" spans="1:194" ht="14.4" x14ac:dyDescent="0.3">
      <c r="A41" s="81">
        <v>39</v>
      </c>
      <c r="B41" s="102"/>
      <c r="C41" s="83"/>
      <c r="D41" s="83"/>
      <c r="E41" s="110"/>
      <c r="F41" s="45"/>
      <c r="H41" s="81">
        <v>39</v>
      </c>
      <c r="I41" s="262"/>
      <c r="J41" s="73"/>
      <c r="K41" s="99"/>
      <c r="L41" s="110"/>
      <c r="M41" s="45"/>
      <c r="O41" s="81">
        <v>15</v>
      </c>
      <c r="P41" s="262"/>
      <c r="Q41" s="73"/>
      <c r="R41" s="89"/>
      <c r="S41" s="110"/>
      <c r="T41" s="45"/>
    </row>
    <row r="42" spans="1:194" ht="14.4" x14ac:dyDescent="0.3">
      <c r="A42" s="81">
        <v>40</v>
      </c>
      <c r="B42" s="102"/>
      <c r="C42" s="83"/>
      <c r="D42" s="83"/>
      <c r="E42" s="110"/>
      <c r="F42" s="45"/>
      <c r="H42" s="81">
        <v>40</v>
      </c>
      <c r="I42" s="262"/>
      <c r="J42" s="73"/>
      <c r="K42" s="89"/>
      <c r="L42" s="110"/>
      <c r="M42" s="45"/>
      <c r="O42" s="81">
        <v>16</v>
      </c>
      <c r="P42" s="261"/>
      <c r="Q42" s="73"/>
      <c r="R42" s="259"/>
      <c r="S42" s="110"/>
      <c r="T42" s="45"/>
    </row>
    <row r="43" spans="1:194" ht="14.4" x14ac:dyDescent="0.3">
      <c r="A43" s="81">
        <v>41</v>
      </c>
      <c r="B43" s="102"/>
      <c r="C43" s="83"/>
      <c r="D43" s="83"/>
      <c r="E43" s="110"/>
      <c r="F43" s="45"/>
      <c r="H43" s="81">
        <v>41</v>
      </c>
      <c r="I43" s="261"/>
      <c r="J43" s="73"/>
      <c r="K43" s="259"/>
      <c r="L43" s="110"/>
      <c r="M43" s="45"/>
      <c r="O43" s="81">
        <v>17</v>
      </c>
      <c r="P43" s="261"/>
      <c r="Q43" s="128"/>
      <c r="R43" s="99"/>
      <c r="S43" s="110"/>
      <c r="T43" s="45"/>
    </row>
    <row r="44" spans="1:194" ht="14.4" x14ac:dyDescent="0.3">
      <c r="A44" s="81">
        <v>42</v>
      </c>
      <c r="B44" s="102"/>
      <c r="C44" s="83"/>
      <c r="D44" s="83"/>
      <c r="E44" s="110"/>
      <c r="F44" s="45"/>
      <c r="H44" s="81">
        <v>42</v>
      </c>
      <c r="I44" s="261"/>
      <c r="J44" s="128"/>
      <c r="K44" s="99"/>
      <c r="L44" s="110"/>
      <c r="M44" s="45"/>
      <c r="O44" s="81">
        <v>18</v>
      </c>
      <c r="P44" s="262"/>
      <c r="Q44" s="73"/>
      <c r="R44" s="99"/>
      <c r="S44" s="110"/>
      <c r="T44" s="45"/>
    </row>
    <row r="45" spans="1:194" ht="14.4" x14ac:dyDescent="0.3">
      <c r="A45" s="81">
        <v>43</v>
      </c>
      <c r="B45" s="102"/>
      <c r="C45" s="83"/>
      <c r="D45" s="83"/>
      <c r="E45" s="110"/>
      <c r="F45" s="45"/>
      <c r="H45" s="81">
        <v>43</v>
      </c>
      <c r="I45" s="262"/>
      <c r="J45" s="73"/>
      <c r="K45" s="99"/>
      <c r="L45" s="110"/>
      <c r="M45" s="45"/>
      <c r="O45" s="81">
        <v>19</v>
      </c>
      <c r="P45" s="262"/>
      <c r="Q45" s="73"/>
      <c r="R45" s="99"/>
      <c r="S45" s="110"/>
      <c r="T45" s="45"/>
    </row>
    <row r="46" spans="1:194" ht="15" thickBot="1" x14ac:dyDescent="0.35">
      <c r="A46" s="81">
        <v>44</v>
      </c>
      <c r="B46" s="102"/>
      <c r="C46" s="83"/>
      <c r="D46" s="83"/>
      <c r="E46" s="110"/>
      <c r="F46" s="45"/>
      <c r="H46" s="81">
        <v>44</v>
      </c>
      <c r="I46" s="262"/>
      <c r="J46" s="73"/>
      <c r="K46" s="99"/>
      <c r="L46" s="110"/>
      <c r="M46" s="45"/>
      <c r="O46" s="76">
        <v>20</v>
      </c>
      <c r="P46" s="263"/>
      <c r="Q46" s="264"/>
      <c r="R46" s="265"/>
      <c r="S46" s="90"/>
      <c r="T46" s="46"/>
    </row>
    <row r="47" spans="1:194" ht="14.4" x14ac:dyDescent="0.3">
      <c r="A47" s="81">
        <v>45</v>
      </c>
      <c r="B47" s="102"/>
      <c r="C47" s="83"/>
      <c r="D47" s="83"/>
      <c r="E47" s="110"/>
      <c r="F47" s="45"/>
      <c r="G47" s="9"/>
      <c r="H47" s="81">
        <v>45</v>
      </c>
      <c r="I47" s="262"/>
      <c r="J47" s="73"/>
      <c r="K47" s="89"/>
      <c r="L47" s="110"/>
      <c r="M47" s="45"/>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row>
    <row r="48" spans="1:194" ht="14.4" x14ac:dyDescent="0.3">
      <c r="A48" s="81">
        <v>46</v>
      </c>
      <c r="B48" s="102"/>
      <c r="C48" s="83"/>
      <c r="D48" s="83"/>
      <c r="E48" s="110"/>
      <c r="F48" s="45"/>
      <c r="H48" s="81">
        <v>46</v>
      </c>
      <c r="I48" s="261"/>
      <c r="J48" s="73"/>
      <c r="K48" s="259"/>
      <c r="L48" s="110"/>
      <c r="M48" s="45"/>
    </row>
    <row r="49" spans="1:13" ht="14.4" x14ac:dyDescent="0.3">
      <c r="A49" s="81">
        <v>47</v>
      </c>
      <c r="B49" s="102"/>
      <c r="C49" s="83"/>
      <c r="D49" s="83"/>
      <c r="E49" s="110"/>
      <c r="F49" s="45"/>
      <c r="H49" s="81">
        <v>47</v>
      </c>
      <c r="I49" s="261"/>
      <c r="J49" s="128"/>
      <c r="K49" s="99"/>
      <c r="L49" s="110"/>
      <c r="M49" s="45"/>
    </row>
    <row r="50" spans="1:13" ht="14.4" x14ac:dyDescent="0.3">
      <c r="A50" s="81">
        <v>48</v>
      </c>
      <c r="B50" s="102"/>
      <c r="C50" s="70"/>
      <c r="D50" s="83"/>
      <c r="E50" s="110"/>
      <c r="F50" s="45"/>
      <c r="H50" s="81">
        <v>48</v>
      </c>
      <c r="I50" s="262"/>
      <c r="J50" s="73"/>
      <c r="K50" s="99"/>
      <c r="L50" s="110"/>
      <c r="M50" s="45"/>
    </row>
    <row r="51" spans="1:13" ht="14.4" x14ac:dyDescent="0.3">
      <c r="A51" s="81">
        <v>49</v>
      </c>
      <c r="B51" s="102"/>
      <c r="C51" s="70"/>
      <c r="D51" s="83"/>
      <c r="E51" s="110"/>
      <c r="F51" s="45"/>
      <c r="H51" s="81">
        <v>49</v>
      </c>
      <c r="I51" s="262"/>
      <c r="J51" s="73"/>
      <c r="K51" s="99"/>
      <c r="L51" s="110"/>
      <c r="M51" s="45"/>
    </row>
    <row r="52" spans="1:13" ht="15" thickBot="1" x14ac:dyDescent="0.35">
      <c r="A52" s="76">
        <v>50</v>
      </c>
      <c r="B52" s="92"/>
      <c r="C52" s="100"/>
      <c r="D52" s="100"/>
      <c r="E52" s="90"/>
      <c r="F52" s="46"/>
      <c r="H52" s="81">
        <v>50</v>
      </c>
      <c r="I52" s="262"/>
      <c r="J52" s="73"/>
      <c r="K52" s="89"/>
      <c r="L52" s="110"/>
      <c r="M52" s="45"/>
    </row>
    <row r="53" spans="1:13" ht="14.4" x14ac:dyDescent="0.3">
      <c r="H53" s="81">
        <v>51</v>
      </c>
      <c r="I53" s="261"/>
      <c r="J53" s="73"/>
      <c r="K53" s="259"/>
      <c r="L53" s="110"/>
      <c r="M53" s="45"/>
    </row>
    <row r="54" spans="1:13" ht="14.4" x14ac:dyDescent="0.3">
      <c r="H54" s="81">
        <v>52</v>
      </c>
      <c r="I54" s="261"/>
      <c r="J54" s="128"/>
      <c r="K54" s="99"/>
      <c r="L54" s="110"/>
      <c r="M54" s="45"/>
    </row>
    <row r="55" spans="1:13" ht="14.4" x14ac:dyDescent="0.3">
      <c r="H55" s="81">
        <v>53</v>
      </c>
      <c r="I55" s="262"/>
      <c r="J55" s="73"/>
      <c r="K55" s="99"/>
      <c r="L55" s="110"/>
      <c r="M55" s="45"/>
    </row>
    <row r="56" spans="1:13" ht="14.4" x14ac:dyDescent="0.3">
      <c r="H56" s="81">
        <v>54</v>
      </c>
      <c r="I56" s="262"/>
      <c r="J56" s="73"/>
      <c r="K56" s="99"/>
      <c r="L56" s="110"/>
      <c r="M56" s="45"/>
    </row>
    <row r="57" spans="1:13" ht="14.4" x14ac:dyDescent="0.3">
      <c r="H57" s="81">
        <v>55</v>
      </c>
      <c r="I57" s="262"/>
      <c r="J57" s="73"/>
      <c r="K57" s="89"/>
      <c r="L57" s="110"/>
      <c r="M57" s="45"/>
    </row>
    <row r="58" spans="1:13" ht="14.4" x14ac:dyDescent="0.3">
      <c r="H58" s="81">
        <v>56</v>
      </c>
      <c r="I58" s="261"/>
      <c r="J58" s="73"/>
      <c r="K58" s="259"/>
      <c r="L58" s="110"/>
      <c r="M58" s="45"/>
    </row>
    <row r="59" spans="1:13" ht="14.4" x14ac:dyDescent="0.3">
      <c r="H59" s="81">
        <v>57</v>
      </c>
      <c r="I59" s="261"/>
      <c r="J59" s="128"/>
      <c r="K59" s="99"/>
      <c r="L59" s="110"/>
      <c r="M59" s="45"/>
    </row>
    <row r="60" spans="1:13" ht="14.4" x14ac:dyDescent="0.3">
      <c r="H60" s="81">
        <v>58</v>
      </c>
      <c r="I60" s="262"/>
      <c r="J60" s="73"/>
      <c r="K60" s="99"/>
      <c r="L60" s="110"/>
      <c r="M60" s="45"/>
    </row>
    <row r="61" spans="1:13" ht="14.4" x14ac:dyDescent="0.3">
      <c r="H61" s="81">
        <v>59</v>
      </c>
      <c r="I61" s="262"/>
      <c r="J61" s="73"/>
      <c r="K61" s="99"/>
      <c r="L61" s="110"/>
      <c r="M61" s="45"/>
    </row>
    <row r="62" spans="1:13" ht="15" thickBot="1" x14ac:dyDescent="0.35">
      <c r="H62" s="76">
        <v>60</v>
      </c>
      <c r="I62" s="263"/>
      <c r="J62" s="264"/>
      <c r="K62" s="265"/>
      <c r="L62" s="90"/>
      <c r="M62" s="46"/>
    </row>
    <row r="670" spans="2:6" x14ac:dyDescent="0.2">
      <c r="B670" s="10"/>
      <c r="C670" s="10"/>
      <c r="D670" s="10"/>
      <c r="E670" s="11"/>
      <c r="F670" s="11"/>
    </row>
  </sheetData>
  <customSheetViews>
    <customSheetView guid="{44146BB7-0C6A-4BBA-8C1B-12E027B0098F}">
      <selection activeCell="B3" sqref="B3"/>
      <pageMargins left="0.75" right="0.75" top="1" bottom="1" header="0.5" footer="0.5"/>
      <pageSetup orientation="portrait" horizontalDpi="4294967293" r:id="rId1"/>
      <headerFooter alignWithMargins="0">
        <oddHeader xml:space="preserve">&amp;C&amp;"Arial,Bold"&amp;11AGENCY FOR WORKFORCE INNOVATION
2006-2007 UNIVERSAL YOUTH REVIEW TOOL </oddHeader>
      </headerFooter>
    </customSheetView>
    <customSheetView guid="{A1FFC577-6C37-4568-B203-879DF27E356A}">
      <selection activeCell="B3" sqref="B3"/>
      <pageMargins left="0.75" right="0.75" top="1" bottom="1" header="0.5" footer="0.5"/>
      <pageSetup orientation="portrait" horizontalDpi="4294967293" r:id="rId2"/>
      <headerFooter alignWithMargins="0">
        <oddHeader xml:space="preserve">&amp;C&amp;"Arial,Bold"&amp;11AGENCY FOR WORKFORCE INNOVATION
2006-2007 UNIVERSAL YOUTH REVIEW TOOL </oddHeader>
      </headerFooter>
    </customSheetView>
    <customSheetView guid="{85BEED54-7EAD-45A1-B23D-CE67E2169F87}">
      <selection activeCell="B3" sqref="B3"/>
      <pageMargins left="0.75" right="0.75" top="1" bottom="1" header="0.5" footer="0.5"/>
      <pageSetup orientation="portrait" horizontalDpi="4294967293" r:id="rId3"/>
      <headerFooter alignWithMargins="0">
        <oddHeader xml:space="preserve">&amp;C&amp;"Arial,Bold"&amp;11AGENCY FOR WORKFORCE INNOVATION
2006-2007 UNIVERSAL YOUTH REVIEW TOOL </oddHeader>
      </headerFooter>
    </customSheetView>
    <customSheetView guid="{FE1E1E93-626D-4A62-B2DF-B3630EC6311C}">
      <selection activeCell="B3" sqref="B3"/>
      <pageMargins left="0.75" right="0.75" top="1" bottom="1" header="0.5" footer="0.5"/>
      <pageSetup orientation="portrait" horizontalDpi="4294967293" r:id="rId4"/>
      <headerFooter alignWithMargins="0">
        <oddHeader xml:space="preserve">&amp;C&amp;"Arial,Bold"&amp;11AGENCY FOR WORKFORCE INNOVATION
2006-2007 UNIVERSAL YOUTH REVIEW TOOL </oddHeader>
      </headerFooter>
    </customSheetView>
    <customSheetView guid="{AB08C6E4-C229-4A85-9D7B-2F03DF060F93}">
      <selection activeCell="B3" sqref="B3"/>
      <pageMargins left="0.75" right="0.75" top="1" bottom="1" header="0.5" footer="0.5"/>
      <pageSetup orientation="portrait" horizontalDpi="4294967293" r:id="rId5"/>
      <headerFooter alignWithMargins="0">
        <oddHeader xml:space="preserve">&amp;C&amp;"Arial,Bold"&amp;11AGENCY FOR WORKFORCE INNOVATION
2006-2007 UNIVERSAL YOUTH REVIEW TOOL </oddHeader>
      </headerFooter>
    </customSheetView>
    <customSheetView guid="{2080DB2E-91E3-4A42-9741-071E33BFBBA8}">
      <selection activeCell="B3" sqref="B3"/>
      <pageMargins left="0.75" right="0.75" top="1" bottom="1" header="0.5" footer="0.5"/>
      <pageSetup orientation="portrait" horizontalDpi="4294967293" r:id="rId6"/>
      <headerFooter alignWithMargins="0">
        <oddHeader xml:space="preserve">&amp;C&amp;"Arial,Bold"&amp;11AGENCY FOR WORKFORCE INNOVATION
2006-2007 UNIVERSAL YOUTH REVIEW TOOL </oddHeader>
      </headerFooter>
    </customSheetView>
  </customSheetViews>
  <mergeCells count="4">
    <mergeCell ref="A1:F1"/>
    <mergeCell ref="H1:M1"/>
    <mergeCell ref="O1:T1"/>
    <mergeCell ref="O25:T25"/>
  </mergeCells>
  <phoneticPr fontId="26" type="noConversion"/>
  <pageMargins left="0.75" right="0.75" top="1" bottom="1" header="0.5" footer="0.5"/>
  <pageSetup orientation="portrait" horizontalDpi="4294967293" r:id="rId7"/>
  <headerFooter alignWithMargins="0">
    <oddHeader xml:space="preserve">&amp;C&amp;"Arial,Bold"&amp;11AGENCY FOR WORKFORCE INNOVATION
2006-2007 UNIVERSAL YOUTH REVIEW TOOL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election activeCell="A25" sqref="A25"/>
    </sheetView>
  </sheetViews>
  <sheetFormatPr defaultRowHeight="13.2" x14ac:dyDescent="0.25"/>
  <cols>
    <col min="1" max="1" width="39.21875" style="38" customWidth="1"/>
    <col min="2" max="2" width="18.77734375" customWidth="1"/>
    <col min="3" max="3" width="15.21875" customWidth="1"/>
  </cols>
  <sheetData>
    <row r="1" spans="1:9" x14ac:dyDescent="0.25">
      <c r="A1" s="41" t="s">
        <v>193</v>
      </c>
    </row>
    <row r="2" spans="1:9" x14ac:dyDescent="0.25">
      <c r="A2" s="40" t="s">
        <v>223</v>
      </c>
      <c r="C2" s="43" t="s">
        <v>35</v>
      </c>
      <c r="F2" t="s">
        <v>32</v>
      </c>
    </row>
    <row r="3" spans="1:9" x14ac:dyDescent="0.25">
      <c r="A3" s="40" t="s">
        <v>224</v>
      </c>
      <c r="C3" s="43" t="s">
        <v>36</v>
      </c>
      <c r="F3" t="s">
        <v>12</v>
      </c>
      <c r="I3" s="51" t="s">
        <v>44</v>
      </c>
    </row>
    <row r="4" spans="1:9" x14ac:dyDescent="0.25">
      <c r="A4" s="40" t="s">
        <v>225</v>
      </c>
      <c r="C4" s="43" t="s">
        <v>37</v>
      </c>
      <c r="G4" s="51" t="s">
        <v>57</v>
      </c>
      <c r="H4" s="51" t="s">
        <v>116</v>
      </c>
      <c r="I4" s="51" t="s">
        <v>136</v>
      </c>
    </row>
    <row r="5" spans="1:9" x14ac:dyDescent="0.25">
      <c r="A5" s="40" t="s">
        <v>226</v>
      </c>
      <c r="G5" s="51" t="s">
        <v>58</v>
      </c>
      <c r="H5" s="51" t="s">
        <v>117</v>
      </c>
      <c r="I5" s="51" t="s">
        <v>137</v>
      </c>
    </row>
    <row r="6" spans="1:9" x14ac:dyDescent="0.25">
      <c r="A6" s="40" t="s">
        <v>227</v>
      </c>
      <c r="I6" s="51" t="s">
        <v>138</v>
      </c>
    </row>
    <row r="7" spans="1:9" x14ac:dyDescent="0.25">
      <c r="A7" s="39" t="s">
        <v>228</v>
      </c>
    </row>
    <row r="8" spans="1:9" x14ac:dyDescent="0.25">
      <c r="A8" s="39" t="s">
        <v>229</v>
      </c>
    </row>
    <row r="9" spans="1:9" x14ac:dyDescent="0.25">
      <c r="A9" s="39" t="s">
        <v>236</v>
      </c>
    </row>
    <row r="10" spans="1:9" x14ac:dyDescent="0.25">
      <c r="A10" s="40" t="s">
        <v>237</v>
      </c>
    </row>
    <row r="11" spans="1:9" x14ac:dyDescent="0.25">
      <c r="A11" s="40" t="s">
        <v>230</v>
      </c>
    </row>
    <row r="12" spans="1:9" x14ac:dyDescent="0.25">
      <c r="A12" s="40" t="s">
        <v>231</v>
      </c>
    </row>
    <row r="13" spans="1:9" x14ac:dyDescent="0.25">
      <c r="A13" s="40" t="s">
        <v>232</v>
      </c>
    </row>
    <row r="14" spans="1:9" x14ac:dyDescent="0.25">
      <c r="A14" s="40" t="s">
        <v>233</v>
      </c>
    </row>
    <row r="15" spans="1:9" x14ac:dyDescent="0.25">
      <c r="A15" s="40" t="s">
        <v>234</v>
      </c>
    </row>
    <row r="16" spans="1:9" x14ac:dyDescent="0.25">
      <c r="A16" s="40" t="s">
        <v>235</v>
      </c>
    </row>
    <row r="17" spans="1:1" x14ac:dyDescent="0.25">
      <c r="A17" s="40" t="s">
        <v>238</v>
      </c>
    </row>
    <row r="18" spans="1:1" x14ac:dyDescent="0.25">
      <c r="A18" s="40" t="s">
        <v>239</v>
      </c>
    </row>
    <row r="19" spans="1:1" x14ac:dyDescent="0.25">
      <c r="A19" s="40" t="s">
        <v>240</v>
      </c>
    </row>
    <row r="20" spans="1:1" x14ac:dyDescent="0.25">
      <c r="A20" s="40" t="s">
        <v>241</v>
      </c>
    </row>
    <row r="21" spans="1:1" x14ac:dyDescent="0.25">
      <c r="A21" s="40" t="s">
        <v>242</v>
      </c>
    </row>
    <row r="22" spans="1:1" x14ac:dyDescent="0.25">
      <c r="A22" s="40" t="s">
        <v>243</v>
      </c>
    </row>
    <row r="23" spans="1:1" x14ac:dyDescent="0.25">
      <c r="A23" s="40" t="s">
        <v>244</v>
      </c>
    </row>
    <row r="24" spans="1:1" x14ac:dyDescent="0.25">
      <c r="A24" s="40" t="s">
        <v>245</v>
      </c>
    </row>
    <row r="25" spans="1:1" x14ac:dyDescent="0.25">
      <c r="A25" s="40" t="s">
        <v>246</v>
      </c>
    </row>
  </sheetData>
  <sheetProtection algorithmName="SHA-512" hashValue="DpAYT99BzL9bhyFUAXLtA5hQ1B6kw7ORXKYxZy+tXdXeyCjh+RWgOMomdbH4W+3yvyLv5wNn859ffdX1dQ1lnA==" saltValue="5eCTknteIWAO0moaxUbIqg==" spinCount="100000" sheet="1" objects="1" scenarios="1"/>
  <dataValidations count="1">
    <dataValidation type="list" allowBlank="1" showInputMessage="1" showErrorMessage="1" sqref="B2">
      <formula1>RWB</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Youth</vt:lpstr>
      <vt:lpstr>Youth_Spc_Prjt</vt:lpstr>
      <vt:lpstr>Adult</vt:lpstr>
      <vt:lpstr>Adult_Spc_Prjt</vt:lpstr>
      <vt:lpstr>Perf_Measures</vt:lpstr>
      <vt:lpstr>RPT</vt:lpstr>
      <vt:lpstr>SAMP</vt:lpstr>
      <vt:lpstr>Sheet1</vt:lpstr>
      <vt:lpstr>RPT!Print_Area</vt:lpstr>
      <vt:lpstr>Youth!Print_Area</vt:lpstr>
      <vt:lpstr>RPT!Print_Titles</vt:lpstr>
      <vt:lpstr>Reviewer</vt:lpstr>
      <vt:lpstr>RWB</vt:lpstr>
    </vt:vector>
  </TitlesOfParts>
  <Company>awi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awi</dc:creator>
  <cp:lastModifiedBy>Blaise, Genick</cp:lastModifiedBy>
  <cp:lastPrinted>2016-09-23T12:33:48Z</cp:lastPrinted>
  <dcterms:created xsi:type="dcterms:W3CDTF">2005-06-22T18:12:48Z</dcterms:created>
  <dcterms:modified xsi:type="dcterms:W3CDTF">2017-11-09T21:11:12Z</dcterms:modified>
</cp:coreProperties>
</file>